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+xml"/>
  <Override PartName="/xl/queryTables/queryTable2.xml" ContentType="application/vnd.openxmlformats-officedocument.spreadsheetml.query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1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2.xml" ContentType="application/vnd.openxmlformats-officedocument.drawing+xml"/>
  <Override PartName="/xl/queryTables/queryTable3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2.xml" ContentType="application/vnd.openxmlformats-officedocument.themeOverride+xml"/>
  <Override PartName="/xl/drawings/drawing13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4.xml" ContentType="application/vnd.openxmlformats-officedocument.drawing+xml"/>
  <Override PartName="/xl/queryTables/queryTable4.xml" ContentType="application/vnd.openxmlformats-officedocument.spreadsheetml.query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5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6.xml" ContentType="application/vnd.openxmlformats-officedocument.drawing+xml"/>
  <Override PartName="/xl/queryTables/queryTable5.xml" ContentType="application/vnd.openxmlformats-officedocument.spreadsheetml.queryTab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7.xml" ContentType="application/vnd.openxmlformats-officedocument.drawing+xml"/>
  <Override PartName="/xl/queryTables/queryTable6.xml" ContentType="application/vnd.openxmlformats-officedocument.spreadsheetml.queryTab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0高强钢单调拉伸2016.11\赵琛处理\"/>
    </mc:Choice>
  </mc:AlternateContent>
  <xr:revisionPtr revIDLastSave="0" documentId="13_ncr:1_{B2D17D73-7889-4660-9303-484C6FF324CD}" xr6:coauthVersionLast="41" xr6:coauthVersionMax="41" xr10:uidLastSave="{00000000-0000-0000-0000-000000000000}"/>
  <bookViews>
    <workbookView xWindow="-120" yWindow="-120" windowWidth="29040" windowHeight="15840" tabRatio="903" firstSheet="2" activeTab="14" xr2:uid="{00000000-000D-0000-FFFF-FFFF00000000}"/>
  </bookViews>
  <sheets>
    <sheet name="Q890C20-1" sheetId="1" r:id="rId1"/>
    <sheet name="Q890C20-2" sheetId="7" r:id="rId2"/>
    <sheet name="Q890C20-3" sheetId="8" r:id="rId3"/>
    <sheet name="20" sheetId="14" r:id="rId4"/>
    <sheet name="Q890C10-1fei" sheetId="9" r:id="rId5"/>
    <sheet name="Q890C10-2fei" sheetId="11" r:id="rId6"/>
    <sheet name="Q890C10-3fei" sheetId="13" r:id="rId7"/>
    <sheet name="10fei" sheetId="15" r:id="rId8"/>
    <sheet name="Q890C10-1" sheetId="18" r:id="rId9"/>
    <sheet name="Q890C10-2 " sheetId="17" r:id="rId10"/>
    <sheet name="Q890C10-3 " sheetId="16" r:id="rId11"/>
    <sheet name="10 " sheetId="19" r:id="rId12"/>
    <sheet name="ER120-1-rmm" sheetId="22" r:id="rId13"/>
    <sheet name="ER120" sheetId="23" r:id="rId14"/>
    <sheet name="ER120-rmm凑出来的" sheetId="24" r:id="rId15"/>
    <sheet name="ER120 凑出来" sheetId="25" r:id="rId16"/>
    <sheet name="ER120 凑出来 (2)" sheetId="26" r:id="rId17"/>
  </sheets>
  <definedNames>
    <definedName name="mm" localSheetId="11">'10 '!$N$1:$N$113</definedName>
    <definedName name="mm" localSheetId="7">'10fei'!$N$1:$N$113</definedName>
    <definedName name="mm" localSheetId="3">'20'!$N$1:$N$113</definedName>
    <definedName name="mm" localSheetId="13">'ER120'!$N$1:$N$113</definedName>
    <definedName name="mm" localSheetId="15">'ER120 凑出来'!$I$1:$I$113</definedName>
    <definedName name="mm" localSheetId="16">'ER120 凑出来 (2)'!$I$1:$I$113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4" i="26" l="1"/>
  <c r="BD2" i="26"/>
  <c r="BF2" i="26"/>
  <c r="BF1" i="26"/>
  <c r="L6" i="16" l="1"/>
  <c r="AL6" i="26" l="1"/>
  <c r="AM503" i="26" l="1"/>
  <c r="AL503" i="26"/>
  <c r="AM502" i="26"/>
  <c r="AL502" i="26"/>
  <c r="AM501" i="26"/>
  <c r="AL501" i="26"/>
  <c r="AM500" i="26"/>
  <c r="AL500" i="26"/>
  <c r="AM499" i="26"/>
  <c r="AL499" i="26"/>
  <c r="AM498" i="26"/>
  <c r="AL498" i="26"/>
  <c r="AM497" i="26"/>
  <c r="AL497" i="26"/>
  <c r="AM496" i="26"/>
  <c r="AL496" i="26"/>
  <c r="AM495" i="26"/>
  <c r="AL495" i="26"/>
  <c r="AM494" i="26"/>
  <c r="AL494" i="26"/>
  <c r="AM493" i="26"/>
  <c r="AL493" i="26"/>
  <c r="AM492" i="26"/>
  <c r="AL492" i="26"/>
  <c r="AM491" i="26"/>
  <c r="AL491" i="26"/>
  <c r="AM490" i="26"/>
  <c r="AL490" i="26"/>
  <c r="AM489" i="26"/>
  <c r="AL489" i="26"/>
  <c r="AM488" i="26"/>
  <c r="AL488" i="26"/>
  <c r="AM487" i="26"/>
  <c r="AL487" i="26"/>
  <c r="AM486" i="26"/>
  <c r="AL486" i="26"/>
  <c r="AM485" i="26"/>
  <c r="AL485" i="26"/>
  <c r="AM484" i="26"/>
  <c r="AL484" i="26"/>
  <c r="AM483" i="26"/>
  <c r="AL483" i="26"/>
  <c r="AM482" i="26"/>
  <c r="AL482" i="26"/>
  <c r="AM481" i="26"/>
  <c r="AL481" i="26"/>
  <c r="AM480" i="26"/>
  <c r="AL480" i="26"/>
  <c r="AM479" i="26"/>
  <c r="AL479" i="26"/>
  <c r="AM478" i="26"/>
  <c r="AL478" i="26"/>
  <c r="AM477" i="26"/>
  <c r="AL477" i="26"/>
  <c r="AM476" i="26"/>
  <c r="AL476" i="26"/>
  <c r="AM475" i="26"/>
  <c r="AL475" i="26"/>
  <c r="AM474" i="26"/>
  <c r="AL474" i="26"/>
  <c r="AM473" i="26"/>
  <c r="AL473" i="26"/>
  <c r="AM472" i="26"/>
  <c r="AL472" i="26"/>
  <c r="AM471" i="26"/>
  <c r="AL471" i="26"/>
  <c r="AM470" i="26"/>
  <c r="AL470" i="26"/>
  <c r="AM469" i="26"/>
  <c r="AL469" i="26"/>
  <c r="AM468" i="26"/>
  <c r="AL468" i="26"/>
  <c r="AM467" i="26"/>
  <c r="AL467" i="26"/>
  <c r="AM466" i="26"/>
  <c r="AL466" i="26"/>
  <c r="AM465" i="26"/>
  <c r="AL465" i="26"/>
  <c r="AM464" i="26"/>
  <c r="AL464" i="26"/>
  <c r="AM463" i="26"/>
  <c r="AL463" i="26"/>
  <c r="AM462" i="26"/>
  <c r="AL462" i="26"/>
  <c r="AM461" i="26"/>
  <c r="AL461" i="26"/>
  <c r="AM460" i="26"/>
  <c r="AL460" i="26"/>
  <c r="AM459" i="26"/>
  <c r="AL459" i="26"/>
  <c r="AM458" i="26"/>
  <c r="AL458" i="26"/>
  <c r="AM457" i="26"/>
  <c r="AL457" i="26"/>
  <c r="AM456" i="26"/>
  <c r="AL456" i="26"/>
  <c r="AM455" i="26"/>
  <c r="AL455" i="26"/>
  <c r="AM454" i="26"/>
  <c r="AL454" i="26"/>
  <c r="AM453" i="26"/>
  <c r="AL453" i="26"/>
  <c r="AM452" i="26"/>
  <c r="AL452" i="26"/>
  <c r="AM451" i="26"/>
  <c r="AL451" i="26"/>
  <c r="AM450" i="26"/>
  <c r="AL450" i="26"/>
  <c r="AM449" i="26"/>
  <c r="AL449" i="26"/>
  <c r="AM448" i="26"/>
  <c r="AL448" i="26"/>
  <c r="AM447" i="26"/>
  <c r="AL447" i="26"/>
  <c r="AM446" i="26"/>
  <c r="AL446" i="26"/>
  <c r="AM445" i="26"/>
  <c r="AL445" i="26"/>
  <c r="AM444" i="26"/>
  <c r="AL444" i="26"/>
  <c r="AM443" i="26"/>
  <c r="AL443" i="26"/>
  <c r="AM442" i="26"/>
  <c r="AL442" i="26"/>
  <c r="AM441" i="26"/>
  <c r="AL441" i="26"/>
  <c r="AM440" i="26"/>
  <c r="AL440" i="26"/>
  <c r="AM439" i="26"/>
  <c r="AL439" i="26"/>
  <c r="AM438" i="26"/>
  <c r="AL438" i="26"/>
  <c r="AM437" i="26"/>
  <c r="AL437" i="26"/>
  <c r="AM436" i="26"/>
  <c r="AL436" i="26"/>
  <c r="AM435" i="26"/>
  <c r="AL435" i="26"/>
  <c r="AM434" i="26"/>
  <c r="AL434" i="26"/>
  <c r="AM433" i="26"/>
  <c r="AL433" i="26"/>
  <c r="AM432" i="26"/>
  <c r="AL432" i="26"/>
  <c r="AM431" i="26"/>
  <c r="AL431" i="26"/>
  <c r="AM430" i="26"/>
  <c r="AL430" i="26"/>
  <c r="AM429" i="26"/>
  <c r="AL429" i="26"/>
  <c r="AM428" i="26"/>
  <c r="AL428" i="26"/>
  <c r="AM427" i="26"/>
  <c r="AL427" i="26"/>
  <c r="AM426" i="26"/>
  <c r="AL426" i="26"/>
  <c r="AM425" i="26"/>
  <c r="AL425" i="26"/>
  <c r="AM424" i="26"/>
  <c r="AL424" i="26"/>
  <c r="AM423" i="26"/>
  <c r="AL423" i="26"/>
  <c r="AM422" i="26"/>
  <c r="AL422" i="26"/>
  <c r="AM421" i="26"/>
  <c r="AL421" i="26"/>
  <c r="AM420" i="26"/>
  <c r="AL420" i="26"/>
  <c r="AM419" i="26"/>
  <c r="AL419" i="26"/>
  <c r="AM418" i="26"/>
  <c r="AL418" i="26"/>
  <c r="AM417" i="26"/>
  <c r="AL417" i="26"/>
  <c r="AM416" i="26"/>
  <c r="AL416" i="26"/>
  <c r="AM415" i="26"/>
  <c r="AL415" i="26"/>
  <c r="AM414" i="26"/>
  <c r="AL414" i="26"/>
  <c r="AM413" i="26"/>
  <c r="AL413" i="26"/>
  <c r="AM412" i="26"/>
  <c r="AL412" i="26"/>
  <c r="AM411" i="26"/>
  <c r="AL411" i="26"/>
  <c r="AM410" i="26"/>
  <c r="AL410" i="26"/>
  <c r="AM409" i="26"/>
  <c r="AL409" i="26"/>
  <c r="AM408" i="26"/>
  <c r="AL408" i="26"/>
  <c r="AM407" i="26"/>
  <c r="AL407" i="26"/>
  <c r="AM406" i="26"/>
  <c r="AL406" i="26"/>
  <c r="AM405" i="26"/>
  <c r="AL405" i="26"/>
  <c r="AM404" i="26"/>
  <c r="AL404" i="26"/>
  <c r="AM403" i="26"/>
  <c r="AL403" i="26"/>
  <c r="AM402" i="26"/>
  <c r="AL402" i="26"/>
  <c r="AM401" i="26"/>
  <c r="AL401" i="26"/>
  <c r="AM400" i="26"/>
  <c r="AL400" i="26"/>
  <c r="AM399" i="26"/>
  <c r="AL399" i="26"/>
  <c r="AM398" i="26"/>
  <c r="AL398" i="26"/>
  <c r="AM397" i="26"/>
  <c r="AL397" i="26"/>
  <c r="AM396" i="26"/>
  <c r="AL396" i="26"/>
  <c r="AM395" i="26"/>
  <c r="AL395" i="26"/>
  <c r="AM394" i="26"/>
  <c r="AL394" i="26"/>
  <c r="AM393" i="26"/>
  <c r="AL393" i="26"/>
  <c r="AM392" i="26"/>
  <c r="AL392" i="26"/>
  <c r="AM391" i="26"/>
  <c r="AL391" i="26"/>
  <c r="AM390" i="26"/>
  <c r="AL390" i="26"/>
  <c r="AM389" i="26"/>
  <c r="AL389" i="26"/>
  <c r="AM388" i="26"/>
  <c r="AL388" i="26"/>
  <c r="AM387" i="26"/>
  <c r="AL387" i="26"/>
  <c r="AM386" i="26"/>
  <c r="AL386" i="26"/>
  <c r="AM385" i="26"/>
  <c r="AL385" i="26"/>
  <c r="AM384" i="26"/>
  <c r="AL384" i="26"/>
  <c r="AM383" i="26"/>
  <c r="AL383" i="26"/>
  <c r="AM382" i="26"/>
  <c r="AL382" i="26"/>
  <c r="AM381" i="26"/>
  <c r="AL381" i="26"/>
  <c r="AM380" i="26"/>
  <c r="AL380" i="26"/>
  <c r="AM379" i="26"/>
  <c r="AL379" i="26"/>
  <c r="AM378" i="26"/>
  <c r="AL378" i="26"/>
  <c r="AM377" i="26"/>
  <c r="AL377" i="26"/>
  <c r="AM376" i="26"/>
  <c r="AL376" i="26"/>
  <c r="AM375" i="26"/>
  <c r="AL375" i="26"/>
  <c r="AM374" i="26"/>
  <c r="AL374" i="26"/>
  <c r="AM373" i="26"/>
  <c r="AL373" i="26"/>
  <c r="AM372" i="26"/>
  <c r="AL372" i="26"/>
  <c r="AM371" i="26"/>
  <c r="AL371" i="26"/>
  <c r="AM370" i="26"/>
  <c r="AL370" i="26"/>
  <c r="AM369" i="26"/>
  <c r="AL369" i="26"/>
  <c r="AM368" i="26"/>
  <c r="AL368" i="26"/>
  <c r="AM367" i="26"/>
  <c r="AL367" i="26"/>
  <c r="AM366" i="26"/>
  <c r="AL366" i="26"/>
  <c r="AM365" i="26"/>
  <c r="AL365" i="26"/>
  <c r="AM364" i="26"/>
  <c r="AL364" i="26"/>
  <c r="AM363" i="26"/>
  <c r="AL363" i="26"/>
  <c r="AM362" i="26"/>
  <c r="AL362" i="26"/>
  <c r="AM361" i="26"/>
  <c r="AL361" i="26"/>
  <c r="AM360" i="26"/>
  <c r="AL360" i="26"/>
  <c r="AM359" i="26"/>
  <c r="AL359" i="26"/>
  <c r="AM358" i="26"/>
  <c r="AL358" i="26"/>
  <c r="AM357" i="26"/>
  <c r="AL357" i="26"/>
  <c r="AM356" i="26"/>
  <c r="AL356" i="26"/>
  <c r="AM355" i="26"/>
  <c r="AL355" i="26"/>
  <c r="AM354" i="26"/>
  <c r="AL354" i="26"/>
  <c r="AM353" i="26"/>
  <c r="AL353" i="26"/>
  <c r="AM352" i="26"/>
  <c r="AL352" i="26"/>
  <c r="AM351" i="26"/>
  <c r="AL351" i="26"/>
  <c r="AM350" i="26"/>
  <c r="AL350" i="26"/>
  <c r="AM349" i="26"/>
  <c r="AL349" i="26"/>
  <c r="AM348" i="26"/>
  <c r="AL348" i="26"/>
  <c r="AM347" i="26"/>
  <c r="AL347" i="26"/>
  <c r="AM346" i="26"/>
  <c r="AL346" i="26"/>
  <c r="AM345" i="26"/>
  <c r="AL345" i="26"/>
  <c r="AM344" i="26"/>
  <c r="AL344" i="26"/>
  <c r="AM343" i="26"/>
  <c r="AL343" i="26"/>
  <c r="AM342" i="26"/>
  <c r="AL342" i="26"/>
  <c r="AM341" i="26"/>
  <c r="AL341" i="26"/>
  <c r="AM340" i="26"/>
  <c r="AL340" i="26"/>
  <c r="AM339" i="26"/>
  <c r="AL339" i="26"/>
  <c r="AM338" i="26"/>
  <c r="AL338" i="26"/>
  <c r="AM337" i="26"/>
  <c r="AL337" i="26"/>
  <c r="AM336" i="26"/>
  <c r="AL336" i="26"/>
  <c r="AM335" i="26"/>
  <c r="AL335" i="26"/>
  <c r="AM334" i="26"/>
  <c r="AL334" i="26"/>
  <c r="AM333" i="26"/>
  <c r="AL333" i="26"/>
  <c r="AM332" i="26"/>
  <c r="AL332" i="26"/>
  <c r="AM331" i="26"/>
  <c r="AL331" i="26"/>
  <c r="AM330" i="26"/>
  <c r="AL330" i="26"/>
  <c r="AM329" i="26"/>
  <c r="AL329" i="26"/>
  <c r="AM328" i="26"/>
  <c r="AL328" i="26"/>
  <c r="AM327" i="26"/>
  <c r="AL327" i="26"/>
  <c r="AM326" i="26"/>
  <c r="AL326" i="26"/>
  <c r="AM325" i="26"/>
  <c r="AL325" i="26"/>
  <c r="AM324" i="26"/>
  <c r="AL324" i="26"/>
  <c r="AM323" i="26"/>
  <c r="AL323" i="26"/>
  <c r="AM322" i="26"/>
  <c r="AL322" i="26"/>
  <c r="AM321" i="26"/>
  <c r="AL321" i="26"/>
  <c r="AM320" i="26"/>
  <c r="AL320" i="26"/>
  <c r="AM319" i="26"/>
  <c r="AL319" i="26"/>
  <c r="AM318" i="26"/>
  <c r="AL318" i="26"/>
  <c r="AM317" i="26"/>
  <c r="AL317" i="26"/>
  <c r="AM316" i="26"/>
  <c r="AL316" i="26"/>
  <c r="AM315" i="26"/>
  <c r="AL315" i="26"/>
  <c r="AM314" i="26"/>
  <c r="AL314" i="26"/>
  <c r="AM313" i="26"/>
  <c r="AL313" i="26"/>
  <c r="AM312" i="26"/>
  <c r="AL312" i="26"/>
  <c r="AM311" i="26"/>
  <c r="AL311" i="26"/>
  <c r="AM310" i="26"/>
  <c r="AL310" i="26"/>
  <c r="AM309" i="26"/>
  <c r="AL309" i="26"/>
  <c r="AM308" i="26"/>
  <c r="AL308" i="26"/>
  <c r="AM307" i="26"/>
  <c r="AL307" i="26"/>
  <c r="AM306" i="26"/>
  <c r="AL306" i="26"/>
  <c r="AM305" i="26"/>
  <c r="AL305" i="26"/>
  <c r="AM304" i="26"/>
  <c r="AL304" i="26"/>
  <c r="AM303" i="26"/>
  <c r="AL303" i="26"/>
  <c r="AM302" i="26"/>
  <c r="AL302" i="26"/>
  <c r="AM301" i="26"/>
  <c r="AL301" i="26"/>
  <c r="AM300" i="26"/>
  <c r="AL300" i="26"/>
  <c r="AM299" i="26"/>
  <c r="AL299" i="26"/>
  <c r="AM298" i="26"/>
  <c r="AL298" i="26"/>
  <c r="AM297" i="26"/>
  <c r="AL297" i="26"/>
  <c r="AM296" i="26"/>
  <c r="AL296" i="26"/>
  <c r="AM295" i="26"/>
  <c r="AL295" i="26"/>
  <c r="AM294" i="26"/>
  <c r="AL294" i="26"/>
  <c r="AM293" i="26"/>
  <c r="AL293" i="26"/>
  <c r="AM292" i="26"/>
  <c r="AL292" i="26"/>
  <c r="AM291" i="26"/>
  <c r="AL291" i="26"/>
  <c r="AM290" i="26"/>
  <c r="AL290" i="26"/>
  <c r="AM289" i="26"/>
  <c r="AL289" i="26"/>
  <c r="AM288" i="26"/>
  <c r="AL288" i="26"/>
  <c r="AM287" i="26"/>
  <c r="AL287" i="26"/>
  <c r="AM286" i="26"/>
  <c r="AL286" i="26"/>
  <c r="AM285" i="26"/>
  <c r="AL285" i="26"/>
  <c r="AM284" i="26"/>
  <c r="AL284" i="26"/>
  <c r="AM283" i="26"/>
  <c r="AL283" i="26"/>
  <c r="AM282" i="26"/>
  <c r="AL282" i="26"/>
  <c r="AM281" i="26"/>
  <c r="AL281" i="26"/>
  <c r="AM280" i="26"/>
  <c r="AL280" i="26"/>
  <c r="AM279" i="26"/>
  <c r="AL279" i="26"/>
  <c r="AM278" i="26"/>
  <c r="AL278" i="26"/>
  <c r="AM277" i="26"/>
  <c r="AL277" i="26"/>
  <c r="AM276" i="26"/>
  <c r="AL276" i="26"/>
  <c r="AM275" i="26"/>
  <c r="AL275" i="26"/>
  <c r="AM274" i="26"/>
  <c r="AL274" i="26"/>
  <c r="AM273" i="26"/>
  <c r="AL273" i="26"/>
  <c r="AM272" i="26"/>
  <c r="AL272" i="26"/>
  <c r="AM271" i="26"/>
  <c r="AL271" i="26"/>
  <c r="AM270" i="26"/>
  <c r="AL270" i="26"/>
  <c r="AM269" i="26"/>
  <c r="AL269" i="26"/>
  <c r="AM268" i="26"/>
  <c r="AL268" i="26"/>
  <c r="AM267" i="26"/>
  <c r="AL267" i="26"/>
  <c r="AM266" i="26"/>
  <c r="AL266" i="26"/>
  <c r="AM265" i="26"/>
  <c r="AL265" i="26"/>
  <c r="AM264" i="26"/>
  <c r="AL264" i="26"/>
  <c r="AM263" i="26"/>
  <c r="AL263" i="26"/>
  <c r="AM262" i="26"/>
  <c r="AL262" i="26"/>
  <c r="AM261" i="26"/>
  <c r="AL261" i="26"/>
  <c r="AM260" i="26"/>
  <c r="AL260" i="26"/>
  <c r="AM259" i="26"/>
  <c r="AL259" i="26"/>
  <c r="AM258" i="26"/>
  <c r="AL258" i="26"/>
  <c r="AM257" i="26"/>
  <c r="AL257" i="26"/>
  <c r="AM256" i="26"/>
  <c r="AL256" i="26"/>
  <c r="AM255" i="26"/>
  <c r="AL255" i="26"/>
  <c r="AM254" i="26"/>
  <c r="AL254" i="26"/>
  <c r="AM253" i="26"/>
  <c r="AL253" i="26"/>
  <c r="AM252" i="26"/>
  <c r="AL252" i="26"/>
  <c r="AM251" i="26"/>
  <c r="AL251" i="26"/>
  <c r="AM250" i="26"/>
  <c r="AL250" i="26"/>
  <c r="AM249" i="26"/>
  <c r="AL249" i="26"/>
  <c r="AM248" i="26"/>
  <c r="AL248" i="26"/>
  <c r="AM247" i="26"/>
  <c r="AL247" i="26"/>
  <c r="AM246" i="26"/>
  <c r="AL246" i="26"/>
  <c r="AM245" i="26"/>
  <c r="AL245" i="26"/>
  <c r="AM244" i="26"/>
  <c r="AL244" i="26"/>
  <c r="AM243" i="26"/>
  <c r="AL243" i="26"/>
  <c r="AM242" i="26"/>
  <c r="AL242" i="26"/>
  <c r="AM241" i="26"/>
  <c r="AL241" i="26"/>
  <c r="AM240" i="26"/>
  <c r="AL240" i="26"/>
  <c r="AM239" i="26"/>
  <c r="AL239" i="26"/>
  <c r="AM238" i="26"/>
  <c r="AL238" i="26"/>
  <c r="AM237" i="26"/>
  <c r="AL237" i="26"/>
  <c r="AM236" i="26"/>
  <c r="AL236" i="26"/>
  <c r="AM235" i="26"/>
  <c r="AL235" i="26"/>
  <c r="AM234" i="26"/>
  <c r="AL234" i="26"/>
  <c r="AM233" i="26"/>
  <c r="AL233" i="26"/>
  <c r="AM232" i="26"/>
  <c r="AL232" i="26"/>
  <c r="AM231" i="26"/>
  <c r="AL231" i="26"/>
  <c r="AM230" i="26"/>
  <c r="AL230" i="26"/>
  <c r="AM229" i="26"/>
  <c r="AL229" i="26"/>
  <c r="AM228" i="26"/>
  <c r="AL228" i="26"/>
  <c r="AM227" i="26"/>
  <c r="AL227" i="26"/>
  <c r="AM226" i="26"/>
  <c r="AL226" i="26"/>
  <c r="AM225" i="26"/>
  <c r="AL225" i="26"/>
  <c r="AM224" i="26"/>
  <c r="AL224" i="26"/>
  <c r="AM223" i="26"/>
  <c r="AL223" i="26"/>
  <c r="AM222" i="26"/>
  <c r="AL222" i="26"/>
  <c r="AM221" i="26"/>
  <c r="AL221" i="26"/>
  <c r="AM220" i="26"/>
  <c r="AL220" i="26"/>
  <c r="AM219" i="26"/>
  <c r="AL219" i="26"/>
  <c r="AM218" i="26"/>
  <c r="AL218" i="26"/>
  <c r="AM217" i="26"/>
  <c r="AL217" i="26"/>
  <c r="AM216" i="26"/>
  <c r="AL216" i="26"/>
  <c r="AM215" i="26"/>
  <c r="AL215" i="26"/>
  <c r="AM214" i="26"/>
  <c r="AL214" i="26"/>
  <c r="AM213" i="26"/>
  <c r="AL213" i="26"/>
  <c r="AM212" i="26"/>
  <c r="AL212" i="26"/>
  <c r="AM211" i="26"/>
  <c r="AL211" i="26"/>
  <c r="AM210" i="26"/>
  <c r="AL210" i="26"/>
  <c r="AM209" i="26"/>
  <c r="AL209" i="26"/>
  <c r="AM208" i="26"/>
  <c r="AL208" i="26"/>
  <c r="AM207" i="26"/>
  <c r="AL207" i="26"/>
  <c r="AM206" i="26"/>
  <c r="AL206" i="26"/>
  <c r="AM205" i="26"/>
  <c r="AL205" i="26"/>
  <c r="AM204" i="26"/>
  <c r="AL204" i="26"/>
  <c r="AM203" i="26"/>
  <c r="AL203" i="26"/>
  <c r="AM202" i="26"/>
  <c r="AL202" i="26"/>
  <c r="AM201" i="26"/>
  <c r="AL201" i="26"/>
  <c r="AM200" i="26"/>
  <c r="AL200" i="26"/>
  <c r="AM199" i="26"/>
  <c r="AL199" i="26"/>
  <c r="AM198" i="26"/>
  <c r="AL198" i="26"/>
  <c r="AM197" i="26"/>
  <c r="AL197" i="26"/>
  <c r="AM196" i="26"/>
  <c r="AL196" i="26"/>
  <c r="AM195" i="26"/>
  <c r="AL195" i="26"/>
  <c r="AM194" i="26"/>
  <c r="AL194" i="26"/>
  <c r="AM193" i="26"/>
  <c r="AL193" i="26"/>
  <c r="AM192" i="26"/>
  <c r="AL192" i="26"/>
  <c r="AM191" i="26"/>
  <c r="AL191" i="26"/>
  <c r="AM190" i="26"/>
  <c r="AL190" i="26"/>
  <c r="AM189" i="26"/>
  <c r="AL189" i="26"/>
  <c r="AM188" i="26"/>
  <c r="AL188" i="26"/>
  <c r="AM187" i="26"/>
  <c r="AL187" i="26"/>
  <c r="AM186" i="26"/>
  <c r="AL186" i="26"/>
  <c r="AM185" i="26"/>
  <c r="AL185" i="26"/>
  <c r="AM184" i="26"/>
  <c r="AL184" i="26"/>
  <c r="AM183" i="26"/>
  <c r="AL183" i="26"/>
  <c r="AM182" i="26"/>
  <c r="AL182" i="26"/>
  <c r="AM181" i="26"/>
  <c r="AL181" i="26"/>
  <c r="AM180" i="26"/>
  <c r="AL180" i="26"/>
  <c r="AM179" i="26"/>
  <c r="AL179" i="26"/>
  <c r="AM178" i="26"/>
  <c r="AL178" i="26"/>
  <c r="AM177" i="26"/>
  <c r="AL177" i="26"/>
  <c r="AM176" i="26"/>
  <c r="AL176" i="26"/>
  <c r="AM175" i="26"/>
  <c r="AL175" i="26"/>
  <c r="AM174" i="26"/>
  <c r="AL174" i="26"/>
  <c r="AM173" i="26"/>
  <c r="AL173" i="26"/>
  <c r="AM172" i="26"/>
  <c r="AL172" i="26"/>
  <c r="AM171" i="26"/>
  <c r="AL171" i="26"/>
  <c r="AM170" i="26"/>
  <c r="AL170" i="26"/>
  <c r="AM169" i="26"/>
  <c r="AL169" i="26"/>
  <c r="AM168" i="26"/>
  <c r="AL168" i="26"/>
  <c r="AM167" i="26"/>
  <c r="AL167" i="26"/>
  <c r="AM166" i="26"/>
  <c r="AL166" i="26"/>
  <c r="AM165" i="26"/>
  <c r="AL165" i="26"/>
  <c r="AM164" i="26"/>
  <c r="AL164" i="26"/>
  <c r="AM163" i="26"/>
  <c r="AL163" i="26"/>
  <c r="AM162" i="26"/>
  <c r="AL162" i="26"/>
  <c r="AM161" i="26"/>
  <c r="AL161" i="26"/>
  <c r="AM160" i="26"/>
  <c r="AL160" i="26"/>
  <c r="AM159" i="26"/>
  <c r="AL159" i="26"/>
  <c r="AM158" i="26"/>
  <c r="AL158" i="26"/>
  <c r="AM157" i="26"/>
  <c r="AL157" i="26"/>
  <c r="AM156" i="26"/>
  <c r="AL156" i="26"/>
  <c r="AM155" i="26"/>
  <c r="AL155" i="26"/>
  <c r="AM154" i="26"/>
  <c r="AL154" i="26"/>
  <c r="AM153" i="26"/>
  <c r="AL153" i="26"/>
  <c r="AM152" i="26"/>
  <c r="AL152" i="26"/>
  <c r="AM151" i="26"/>
  <c r="AL151" i="26"/>
  <c r="AM150" i="26"/>
  <c r="AL150" i="26"/>
  <c r="AM149" i="26"/>
  <c r="AL149" i="26"/>
  <c r="AM148" i="26"/>
  <c r="AL148" i="26"/>
  <c r="AM147" i="26"/>
  <c r="AL147" i="26"/>
  <c r="AM146" i="26"/>
  <c r="AL146" i="26"/>
  <c r="AM145" i="26"/>
  <c r="AL145" i="26"/>
  <c r="AM144" i="26"/>
  <c r="AL144" i="26"/>
  <c r="AM143" i="26"/>
  <c r="AL143" i="26"/>
  <c r="AM142" i="26"/>
  <c r="AL142" i="26"/>
  <c r="AM141" i="26"/>
  <c r="AL141" i="26"/>
  <c r="AM140" i="26"/>
  <c r="AL140" i="26"/>
  <c r="AM139" i="26"/>
  <c r="AL139" i="26"/>
  <c r="AM138" i="26"/>
  <c r="AL138" i="26"/>
  <c r="AM137" i="26"/>
  <c r="AL137" i="26"/>
  <c r="AM136" i="26"/>
  <c r="AL136" i="26"/>
  <c r="AM135" i="26"/>
  <c r="AL135" i="26"/>
  <c r="AM134" i="26"/>
  <c r="AL134" i="26"/>
  <c r="AM133" i="26"/>
  <c r="AL133" i="26"/>
  <c r="AM132" i="26"/>
  <c r="AL132" i="26"/>
  <c r="AM131" i="26"/>
  <c r="AL131" i="26"/>
  <c r="AM130" i="26"/>
  <c r="AL130" i="26"/>
  <c r="AM129" i="26"/>
  <c r="AL129" i="26"/>
  <c r="AM128" i="26"/>
  <c r="AL128" i="26"/>
  <c r="AM127" i="26"/>
  <c r="AL127" i="26"/>
  <c r="AM126" i="26"/>
  <c r="AL126" i="26"/>
  <c r="AM125" i="26"/>
  <c r="AL125" i="26"/>
  <c r="AM124" i="26"/>
  <c r="AL124" i="26"/>
  <c r="AM123" i="26"/>
  <c r="AL123" i="26"/>
  <c r="AM122" i="26"/>
  <c r="AL122" i="26"/>
  <c r="AM121" i="26"/>
  <c r="AL121" i="26"/>
  <c r="AM120" i="26"/>
  <c r="AL120" i="26"/>
  <c r="AM119" i="26"/>
  <c r="AL119" i="26"/>
  <c r="AM118" i="26"/>
  <c r="AL118" i="26"/>
  <c r="AM117" i="26"/>
  <c r="AL117" i="26"/>
  <c r="AM116" i="26"/>
  <c r="AL116" i="26"/>
  <c r="AM115" i="26"/>
  <c r="AL115" i="26"/>
  <c r="AM114" i="26"/>
  <c r="AL114" i="26"/>
  <c r="AM113" i="26"/>
  <c r="AL113" i="26"/>
  <c r="AM112" i="26"/>
  <c r="AL112" i="26"/>
  <c r="AM111" i="26"/>
  <c r="AL111" i="26"/>
  <c r="AM110" i="26"/>
  <c r="AL110" i="26"/>
  <c r="AM109" i="26"/>
  <c r="AL109" i="26"/>
  <c r="AM108" i="26"/>
  <c r="AL108" i="26"/>
  <c r="AM107" i="26"/>
  <c r="AL107" i="26"/>
  <c r="AM106" i="26"/>
  <c r="AL106" i="26"/>
  <c r="AM105" i="26"/>
  <c r="AL105" i="26"/>
  <c r="AM104" i="26"/>
  <c r="AL104" i="26"/>
  <c r="AM103" i="26"/>
  <c r="AL103" i="26"/>
  <c r="AM102" i="26"/>
  <c r="AL102" i="26"/>
  <c r="AM101" i="26"/>
  <c r="AL101" i="26"/>
  <c r="AM100" i="26"/>
  <c r="AL100" i="26"/>
  <c r="AM99" i="26"/>
  <c r="AL99" i="26"/>
  <c r="AM98" i="26"/>
  <c r="AL98" i="26"/>
  <c r="AM97" i="26"/>
  <c r="AL97" i="26"/>
  <c r="AM96" i="26"/>
  <c r="AL96" i="26"/>
  <c r="AM95" i="26"/>
  <c r="AL95" i="26"/>
  <c r="AM94" i="26"/>
  <c r="AL94" i="26"/>
  <c r="AM93" i="26"/>
  <c r="AL93" i="26"/>
  <c r="AM92" i="26"/>
  <c r="AL92" i="26"/>
  <c r="AM91" i="26"/>
  <c r="AL91" i="26"/>
  <c r="AM90" i="26"/>
  <c r="AL90" i="26"/>
  <c r="AM89" i="26"/>
  <c r="AL89" i="26"/>
  <c r="AM88" i="26"/>
  <c r="AL88" i="26"/>
  <c r="AM87" i="26"/>
  <c r="AL87" i="26"/>
  <c r="AM86" i="26"/>
  <c r="AL86" i="26"/>
  <c r="AM85" i="26"/>
  <c r="AL85" i="26"/>
  <c r="AM84" i="26"/>
  <c r="AL84" i="26"/>
  <c r="AM83" i="26"/>
  <c r="AL83" i="26"/>
  <c r="AM82" i="26"/>
  <c r="AL82" i="26"/>
  <c r="AM81" i="26"/>
  <c r="AL81" i="26"/>
  <c r="AM80" i="26"/>
  <c r="AL80" i="26"/>
  <c r="AM79" i="26"/>
  <c r="AL79" i="26"/>
  <c r="AM78" i="26"/>
  <c r="AL78" i="26"/>
  <c r="AM77" i="26"/>
  <c r="AL77" i="26"/>
  <c r="AM76" i="26"/>
  <c r="AL76" i="26"/>
  <c r="AM75" i="26"/>
  <c r="AL75" i="26"/>
  <c r="AM74" i="26"/>
  <c r="AL74" i="26"/>
  <c r="AM73" i="26"/>
  <c r="AL73" i="26"/>
  <c r="AM72" i="26"/>
  <c r="AL72" i="26"/>
  <c r="AM71" i="26"/>
  <c r="AL71" i="26"/>
  <c r="AM70" i="26"/>
  <c r="AL70" i="26"/>
  <c r="AM69" i="26"/>
  <c r="AL69" i="26"/>
  <c r="AM68" i="26"/>
  <c r="AL68" i="26"/>
  <c r="AM67" i="26"/>
  <c r="AL67" i="26"/>
  <c r="AM66" i="26"/>
  <c r="AL66" i="26"/>
  <c r="AM65" i="26"/>
  <c r="AL65" i="26"/>
  <c r="AM64" i="26"/>
  <c r="AL64" i="26"/>
  <c r="AM63" i="26"/>
  <c r="AL63" i="26"/>
  <c r="AM62" i="26"/>
  <c r="AL62" i="26"/>
  <c r="AM61" i="26"/>
  <c r="AL61" i="26"/>
  <c r="AM60" i="26"/>
  <c r="AL60" i="26"/>
  <c r="AM59" i="26"/>
  <c r="AL59" i="26"/>
  <c r="AM58" i="26"/>
  <c r="AL58" i="26"/>
  <c r="AM57" i="26"/>
  <c r="AL57" i="26"/>
  <c r="AM56" i="26"/>
  <c r="AL56" i="26"/>
  <c r="AM55" i="26"/>
  <c r="AL55" i="26"/>
  <c r="AM54" i="26"/>
  <c r="AL54" i="26"/>
  <c r="AM53" i="26"/>
  <c r="AL53" i="26"/>
  <c r="AM52" i="26"/>
  <c r="AL52" i="26"/>
  <c r="AM51" i="26"/>
  <c r="AL51" i="26"/>
  <c r="AM50" i="26"/>
  <c r="AL50" i="26"/>
  <c r="AM49" i="26"/>
  <c r="AL49" i="26"/>
  <c r="AM48" i="26"/>
  <c r="AL48" i="26"/>
  <c r="AM47" i="26"/>
  <c r="AL47" i="26"/>
  <c r="AM46" i="26"/>
  <c r="AL46" i="26"/>
  <c r="AM45" i="26"/>
  <c r="AL45" i="26"/>
  <c r="AM44" i="26"/>
  <c r="AL44" i="26"/>
  <c r="AM43" i="26"/>
  <c r="AL43" i="26"/>
  <c r="AM42" i="26"/>
  <c r="AL42" i="26"/>
  <c r="AM41" i="26"/>
  <c r="AL41" i="26"/>
  <c r="AM40" i="26"/>
  <c r="AL40" i="26"/>
  <c r="AM39" i="26"/>
  <c r="AL39" i="26"/>
  <c r="AM38" i="26"/>
  <c r="AL38" i="26"/>
  <c r="AM37" i="26"/>
  <c r="AL37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M30" i="26"/>
  <c r="AL30" i="26"/>
  <c r="AM29" i="26"/>
  <c r="AL29" i="26"/>
  <c r="AM28" i="26"/>
  <c r="AL28" i="26"/>
  <c r="AM27" i="26"/>
  <c r="AL27" i="26"/>
  <c r="AM26" i="26"/>
  <c r="AL26" i="26"/>
  <c r="AM25" i="26"/>
  <c r="AL25" i="26"/>
  <c r="AM24" i="26"/>
  <c r="AL24" i="26"/>
  <c r="AM23" i="26"/>
  <c r="AL23" i="26"/>
  <c r="AM22" i="26"/>
  <c r="AL22" i="26"/>
  <c r="AM21" i="26"/>
  <c r="AL21" i="26"/>
  <c r="AM20" i="26"/>
  <c r="AL20" i="26"/>
  <c r="AM19" i="26"/>
  <c r="AL19" i="26"/>
  <c r="AM18" i="26"/>
  <c r="AL18" i="26"/>
  <c r="AM17" i="26"/>
  <c r="AL17" i="26"/>
  <c r="AM16" i="26"/>
  <c r="AL16" i="26"/>
  <c r="AM15" i="26"/>
  <c r="AL15" i="26"/>
  <c r="AM14" i="26"/>
  <c r="AL14" i="26"/>
  <c r="AM13" i="26"/>
  <c r="AL13" i="26"/>
  <c r="AM12" i="26"/>
  <c r="AL12" i="26"/>
  <c r="AM11" i="26"/>
  <c r="AL11" i="26"/>
  <c r="AM10" i="26"/>
  <c r="AL10" i="26"/>
  <c r="AM9" i="26"/>
  <c r="AL9" i="26"/>
  <c r="AM8" i="26"/>
  <c r="AL8" i="26"/>
  <c r="AM7" i="26"/>
  <c r="AL7" i="26"/>
  <c r="AM6" i="26"/>
  <c r="AM5" i="26"/>
  <c r="AL5" i="26"/>
  <c r="AM4" i="26"/>
  <c r="AL4" i="26"/>
  <c r="AM3" i="26"/>
  <c r="AL3" i="26"/>
  <c r="AH503" i="26"/>
  <c r="AG503" i="26"/>
  <c r="AH502" i="26"/>
  <c r="AG502" i="26"/>
  <c r="AH501" i="26"/>
  <c r="AG501" i="26"/>
  <c r="AH500" i="26"/>
  <c r="AG500" i="26"/>
  <c r="AH499" i="26"/>
  <c r="AG499" i="26"/>
  <c r="AH498" i="26"/>
  <c r="AG498" i="26"/>
  <c r="AH497" i="26"/>
  <c r="AG497" i="26"/>
  <c r="AH496" i="26"/>
  <c r="AG496" i="26"/>
  <c r="AH495" i="26"/>
  <c r="AG495" i="26"/>
  <c r="AH494" i="26"/>
  <c r="AG494" i="26"/>
  <c r="AH493" i="26"/>
  <c r="AG493" i="26"/>
  <c r="AH492" i="26"/>
  <c r="AG492" i="26"/>
  <c r="AH491" i="26"/>
  <c r="AG491" i="26"/>
  <c r="AH490" i="26"/>
  <c r="AG490" i="26"/>
  <c r="AH489" i="26"/>
  <c r="AG489" i="26"/>
  <c r="AH488" i="26"/>
  <c r="AG488" i="26"/>
  <c r="AH487" i="26"/>
  <c r="AG487" i="26"/>
  <c r="AH486" i="26"/>
  <c r="AG486" i="26"/>
  <c r="AH485" i="26"/>
  <c r="AG485" i="26"/>
  <c r="AH484" i="26"/>
  <c r="AG484" i="26"/>
  <c r="AH483" i="26"/>
  <c r="AG483" i="26"/>
  <c r="AH482" i="26"/>
  <c r="AG482" i="26"/>
  <c r="AH481" i="26"/>
  <c r="AG481" i="26"/>
  <c r="AH480" i="26"/>
  <c r="AG480" i="26"/>
  <c r="AH479" i="26"/>
  <c r="AG479" i="26"/>
  <c r="AH478" i="26"/>
  <c r="AG478" i="26"/>
  <c r="AH477" i="26"/>
  <c r="AG477" i="26"/>
  <c r="AH476" i="26"/>
  <c r="AG476" i="26"/>
  <c r="AH475" i="26"/>
  <c r="AG475" i="26"/>
  <c r="AH474" i="26"/>
  <c r="AG474" i="26"/>
  <c r="AH473" i="26"/>
  <c r="AG473" i="26"/>
  <c r="AH472" i="26"/>
  <c r="AG472" i="26"/>
  <c r="AH471" i="26"/>
  <c r="AG471" i="26"/>
  <c r="AH470" i="26"/>
  <c r="AG470" i="26"/>
  <c r="AH469" i="26"/>
  <c r="AG469" i="26"/>
  <c r="AH468" i="26"/>
  <c r="AG468" i="26"/>
  <c r="AH467" i="26"/>
  <c r="AG467" i="26"/>
  <c r="AH466" i="26"/>
  <c r="AG466" i="26"/>
  <c r="AH465" i="26"/>
  <c r="AG465" i="26"/>
  <c r="AH464" i="26"/>
  <c r="AG464" i="26"/>
  <c r="AH463" i="26"/>
  <c r="AG463" i="26"/>
  <c r="AH462" i="26"/>
  <c r="AG462" i="26"/>
  <c r="AH461" i="26"/>
  <c r="AG461" i="26"/>
  <c r="AH460" i="26"/>
  <c r="AG460" i="26"/>
  <c r="AH459" i="26"/>
  <c r="AG459" i="26"/>
  <c r="AH458" i="26"/>
  <c r="AG458" i="26"/>
  <c r="AH457" i="26"/>
  <c r="AG457" i="26"/>
  <c r="AH456" i="26"/>
  <c r="AG456" i="26"/>
  <c r="AH455" i="26"/>
  <c r="AG455" i="26"/>
  <c r="AH454" i="26"/>
  <c r="AG454" i="26"/>
  <c r="AH453" i="26"/>
  <c r="AG453" i="26"/>
  <c r="AH452" i="26"/>
  <c r="AG452" i="26"/>
  <c r="AH451" i="26"/>
  <c r="AG451" i="26"/>
  <c r="AH450" i="26"/>
  <c r="AG450" i="26"/>
  <c r="AH449" i="26"/>
  <c r="AG449" i="26"/>
  <c r="AH448" i="26"/>
  <c r="AG448" i="26"/>
  <c r="AH447" i="26"/>
  <c r="AG447" i="26"/>
  <c r="AH446" i="26"/>
  <c r="AG446" i="26"/>
  <c r="AH445" i="26"/>
  <c r="AG445" i="26"/>
  <c r="AH444" i="26"/>
  <c r="AG444" i="26"/>
  <c r="AH443" i="26"/>
  <c r="AG443" i="26"/>
  <c r="AH442" i="26"/>
  <c r="AG442" i="26"/>
  <c r="AH441" i="26"/>
  <c r="AG441" i="26"/>
  <c r="AH440" i="26"/>
  <c r="AG440" i="26"/>
  <c r="AH439" i="26"/>
  <c r="AG439" i="26"/>
  <c r="AH438" i="26"/>
  <c r="AG438" i="26"/>
  <c r="AH437" i="26"/>
  <c r="AG437" i="26"/>
  <c r="AH436" i="26"/>
  <c r="AG436" i="26"/>
  <c r="AH435" i="26"/>
  <c r="AG435" i="26"/>
  <c r="AH434" i="26"/>
  <c r="AG434" i="26"/>
  <c r="AH433" i="26"/>
  <c r="AG433" i="26"/>
  <c r="AH432" i="26"/>
  <c r="AG432" i="26"/>
  <c r="AH431" i="26"/>
  <c r="AG431" i="26"/>
  <c r="AH430" i="26"/>
  <c r="AG430" i="26"/>
  <c r="AH429" i="26"/>
  <c r="AG429" i="26"/>
  <c r="AH428" i="26"/>
  <c r="AG428" i="26"/>
  <c r="AH427" i="26"/>
  <c r="AG427" i="26"/>
  <c r="AH426" i="26"/>
  <c r="AG426" i="26"/>
  <c r="AH425" i="26"/>
  <c r="AG425" i="26"/>
  <c r="AH424" i="26"/>
  <c r="AG424" i="26"/>
  <c r="AH423" i="26"/>
  <c r="AG423" i="26"/>
  <c r="AH422" i="26"/>
  <c r="AG422" i="26"/>
  <c r="AH421" i="26"/>
  <c r="AG421" i="26"/>
  <c r="AH420" i="26"/>
  <c r="AG420" i="26"/>
  <c r="AH419" i="26"/>
  <c r="AG419" i="26"/>
  <c r="AH418" i="26"/>
  <c r="AG418" i="26"/>
  <c r="AH417" i="26"/>
  <c r="AG417" i="26"/>
  <c r="AH416" i="26"/>
  <c r="AG416" i="26"/>
  <c r="AH415" i="26"/>
  <c r="AG415" i="26"/>
  <c r="AH414" i="26"/>
  <c r="AG414" i="26"/>
  <c r="AH413" i="26"/>
  <c r="AG413" i="26"/>
  <c r="AH412" i="26"/>
  <c r="AG412" i="26"/>
  <c r="AH411" i="26"/>
  <c r="AG411" i="26"/>
  <c r="AH410" i="26"/>
  <c r="AG410" i="26"/>
  <c r="AH409" i="26"/>
  <c r="AG409" i="26"/>
  <c r="AH408" i="26"/>
  <c r="AG408" i="26"/>
  <c r="AH407" i="26"/>
  <c r="AG407" i="26"/>
  <c r="AH406" i="26"/>
  <c r="AG406" i="26"/>
  <c r="AH405" i="26"/>
  <c r="AG405" i="26"/>
  <c r="AH404" i="26"/>
  <c r="AG404" i="26"/>
  <c r="AH403" i="26"/>
  <c r="AG403" i="26"/>
  <c r="AH402" i="26"/>
  <c r="AG402" i="26"/>
  <c r="AH401" i="26"/>
  <c r="AG401" i="26"/>
  <c r="AH400" i="26"/>
  <c r="AG400" i="26"/>
  <c r="AH399" i="26"/>
  <c r="AG399" i="26"/>
  <c r="AH398" i="26"/>
  <c r="AG398" i="26"/>
  <c r="AH397" i="26"/>
  <c r="AG397" i="26"/>
  <c r="AH396" i="26"/>
  <c r="AG396" i="26"/>
  <c r="AH395" i="26"/>
  <c r="AG395" i="26"/>
  <c r="AH394" i="26"/>
  <c r="AG394" i="26"/>
  <c r="AH393" i="26"/>
  <c r="AG393" i="26"/>
  <c r="AH392" i="26"/>
  <c r="AG392" i="26"/>
  <c r="AH391" i="26"/>
  <c r="AG391" i="26"/>
  <c r="AH390" i="26"/>
  <c r="AG390" i="26"/>
  <c r="AH389" i="26"/>
  <c r="AG389" i="26"/>
  <c r="AH388" i="26"/>
  <c r="AG388" i="26"/>
  <c r="AH387" i="26"/>
  <c r="AG387" i="26"/>
  <c r="AH386" i="26"/>
  <c r="AG386" i="26"/>
  <c r="AH385" i="26"/>
  <c r="AG385" i="26"/>
  <c r="AH384" i="26"/>
  <c r="AG384" i="26"/>
  <c r="AH383" i="26"/>
  <c r="AG383" i="26"/>
  <c r="AH382" i="26"/>
  <c r="AG382" i="26"/>
  <c r="AH381" i="26"/>
  <c r="AG381" i="26"/>
  <c r="AH380" i="26"/>
  <c r="AG380" i="26"/>
  <c r="AH379" i="26"/>
  <c r="AG379" i="26"/>
  <c r="AH378" i="26"/>
  <c r="AG378" i="26"/>
  <c r="AH377" i="26"/>
  <c r="AG377" i="26"/>
  <c r="AH376" i="26"/>
  <c r="AG376" i="26"/>
  <c r="AH375" i="26"/>
  <c r="AG375" i="26"/>
  <c r="AH374" i="26"/>
  <c r="AG374" i="26"/>
  <c r="AH373" i="26"/>
  <c r="AG373" i="26"/>
  <c r="AH372" i="26"/>
  <c r="AG372" i="26"/>
  <c r="AH371" i="26"/>
  <c r="AG371" i="26"/>
  <c r="AH370" i="26"/>
  <c r="AG370" i="26"/>
  <c r="AH369" i="26"/>
  <c r="AG369" i="26"/>
  <c r="AH368" i="26"/>
  <c r="AG368" i="26"/>
  <c r="AH367" i="26"/>
  <c r="AG367" i="26"/>
  <c r="AH366" i="26"/>
  <c r="AG366" i="26"/>
  <c r="AH365" i="26"/>
  <c r="AG365" i="26"/>
  <c r="AH364" i="26"/>
  <c r="AG364" i="26"/>
  <c r="AH363" i="26"/>
  <c r="AG363" i="26"/>
  <c r="AH362" i="26"/>
  <c r="AG362" i="26"/>
  <c r="AH361" i="26"/>
  <c r="AG361" i="26"/>
  <c r="AH360" i="26"/>
  <c r="AG360" i="26"/>
  <c r="AH359" i="26"/>
  <c r="AG359" i="26"/>
  <c r="AH358" i="26"/>
  <c r="AG358" i="26"/>
  <c r="AH357" i="26"/>
  <c r="AG357" i="26"/>
  <c r="AH356" i="26"/>
  <c r="AG356" i="26"/>
  <c r="AH355" i="26"/>
  <c r="AG355" i="26"/>
  <c r="AH354" i="26"/>
  <c r="AG354" i="26"/>
  <c r="AH353" i="26"/>
  <c r="AG353" i="26"/>
  <c r="AH352" i="26"/>
  <c r="AG352" i="26"/>
  <c r="AH351" i="26"/>
  <c r="AG351" i="26"/>
  <c r="AH350" i="26"/>
  <c r="AG350" i="26"/>
  <c r="AH349" i="26"/>
  <c r="AG349" i="26"/>
  <c r="AH348" i="26"/>
  <c r="AG348" i="26"/>
  <c r="AH347" i="26"/>
  <c r="AG347" i="26"/>
  <c r="AH346" i="26"/>
  <c r="AG346" i="26"/>
  <c r="AH345" i="26"/>
  <c r="AG345" i="26"/>
  <c r="AH344" i="26"/>
  <c r="AG344" i="26"/>
  <c r="AH343" i="26"/>
  <c r="AG343" i="26"/>
  <c r="AH342" i="26"/>
  <c r="AG342" i="26"/>
  <c r="AH341" i="26"/>
  <c r="AG341" i="26"/>
  <c r="AH340" i="26"/>
  <c r="AG340" i="26"/>
  <c r="AH339" i="26"/>
  <c r="AG339" i="26"/>
  <c r="AH338" i="26"/>
  <c r="AG338" i="26"/>
  <c r="AH337" i="26"/>
  <c r="AG337" i="26"/>
  <c r="AH336" i="26"/>
  <c r="AG336" i="26"/>
  <c r="AH335" i="26"/>
  <c r="AG335" i="26"/>
  <c r="AH334" i="26"/>
  <c r="AG334" i="26"/>
  <c r="AH333" i="26"/>
  <c r="AG333" i="26"/>
  <c r="AH332" i="26"/>
  <c r="AG332" i="26"/>
  <c r="AH331" i="26"/>
  <c r="AG331" i="26"/>
  <c r="AH330" i="26"/>
  <c r="AG330" i="26"/>
  <c r="AH329" i="26"/>
  <c r="AG329" i="26"/>
  <c r="AH328" i="26"/>
  <c r="AG328" i="26"/>
  <c r="AH327" i="26"/>
  <c r="AG327" i="26"/>
  <c r="AH326" i="26"/>
  <c r="AG326" i="26"/>
  <c r="AH325" i="26"/>
  <c r="AG325" i="26"/>
  <c r="AH324" i="26"/>
  <c r="AG324" i="26"/>
  <c r="AH323" i="26"/>
  <c r="AG323" i="26"/>
  <c r="AH322" i="26"/>
  <c r="AG322" i="26"/>
  <c r="AH321" i="26"/>
  <c r="AG321" i="26"/>
  <c r="AH320" i="26"/>
  <c r="AG320" i="26"/>
  <c r="AH319" i="26"/>
  <c r="AG319" i="26"/>
  <c r="AH318" i="26"/>
  <c r="AG318" i="26"/>
  <c r="AH317" i="26"/>
  <c r="AG317" i="26"/>
  <c r="AH316" i="26"/>
  <c r="AG316" i="26"/>
  <c r="AH315" i="26"/>
  <c r="AG315" i="26"/>
  <c r="AH314" i="26"/>
  <c r="AG314" i="26"/>
  <c r="AH313" i="26"/>
  <c r="AG313" i="26"/>
  <c r="AH312" i="26"/>
  <c r="AG312" i="26"/>
  <c r="AH311" i="26"/>
  <c r="AG311" i="26"/>
  <c r="AH310" i="26"/>
  <c r="AG310" i="26"/>
  <c r="AH309" i="26"/>
  <c r="AG309" i="26"/>
  <c r="AH308" i="26"/>
  <c r="AG308" i="26"/>
  <c r="AH307" i="26"/>
  <c r="AG307" i="26"/>
  <c r="AH306" i="26"/>
  <c r="AG306" i="26"/>
  <c r="AH305" i="26"/>
  <c r="AG305" i="26"/>
  <c r="AH304" i="26"/>
  <c r="AG304" i="26"/>
  <c r="AH303" i="26"/>
  <c r="AG303" i="26"/>
  <c r="AH302" i="26"/>
  <c r="AG302" i="26"/>
  <c r="AH301" i="26"/>
  <c r="AG301" i="26"/>
  <c r="AH300" i="26"/>
  <c r="AG300" i="26"/>
  <c r="AH299" i="26"/>
  <c r="AG299" i="26"/>
  <c r="AH298" i="26"/>
  <c r="AG298" i="26"/>
  <c r="AH297" i="26"/>
  <c r="AG297" i="26"/>
  <c r="AH296" i="26"/>
  <c r="AG296" i="26"/>
  <c r="AH295" i="26"/>
  <c r="AG295" i="26"/>
  <c r="AH294" i="26"/>
  <c r="AG294" i="26"/>
  <c r="AH293" i="26"/>
  <c r="AG293" i="26"/>
  <c r="AH292" i="26"/>
  <c r="AG292" i="26"/>
  <c r="AH291" i="26"/>
  <c r="AG291" i="26"/>
  <c r="AH290" i="26"/>
  <c r="AG290" i="26"/>
  <c r="AH289" i="26"/>
  <c r="AG289" i="26"/>
  <c r="AH288" i="26"/>
  <c r="AG288" i="26"/>
  <c r="AH287" i="26"/>
  <c r="AG287" i="26"/>
  <c r="AH286" i="26"/>
  <c r="AG286" i="26"/>
  <c r="AH285" i="26"/>
  <c r="AG285" i="26"/>
  <c r="AH284" i="26"/>
  <c r="AG284" i="26"/>
  <c r="AH283" i="26"/>
  <c r="AG283" i="26"/>
  <c r="AH282" i="26"/>
  <c r="AG282" i="26"/>
  <c r="AH281" i="26"/>
  <c r="AG281" i="26"/>
  <c r="AH280" i="26"/>
  <c r="AG280" i="26"/>
  <c r="AH279" i="26"/>
  <c r="AG279" i="26"/>
  <c r="AH278" i="26"/>
  <c r="AG278" i="26"/>
  <c r="AH277" i="26"/>
  <c r="AG277" i="26"/>
  <c r="AH276" i="26"/>
  <c r="AG276" i="26"/>
  <c r="AH275" i="26"/>
  <c r="AG275" i="26"/>
  <c r="AH274" i="26"/>
  <c r="AG274" i="26"/>
  <c r="AH273" i="26"/>
  <c r="AG273" i="26"/>
  <c r="AH272" i="26"/>
  <c r="AG272" i="26"/>
  <c r="AH271" i="26"/>
  <c r="AG271" i="26"/>
  <c r="AH270" i="26"/>
  <c r="AG270" i="26"/>
  <c r="AH269" i="26"/>
  <c r="AG269" i="26"/>
  <c r="AH268" i="26"/>
  <c r="AG268" i="26"/>
  <c r="AH267" i="26"/>
  <c r="AG267" i="26"/>
  <c r="AH266" i="26"/>
  <c r="AG266" i="26"/>
  <c r="AH265" i="26"/>
  <c r="AG265" i="26"/>
  <c r="AH264" i="26"/>
  <c r="AG264" i="26"/>
  <c r="AH263" i="26"/>
  <c r="AG263" i="26"/>
  <c r="AH262" i="26"/>
  <c r="AG262" i="26"/>
  <c r="AH261" i="26"/>
  <c r="AG261" i="26"/>
  <c r="AH260" i="26"/>
  <c r="AG260" i="26"/>
  <c r="AH259" i="26"/>
  <c r="AG259" i="26"/>
  <c r="AH258" i="26"/>
  <c r="AG258" i="26"/>
  <c r="AH257" i="26"/>
  <c r="AG257" i="26"/>
  <c r="AH256" i="26"/>
  <c r="AG256" i="26"/>
  <c r="AH255" i="26"/>
  <c r="AG255" i="26"/>
  <c r="AH254" i="26"/>
  <c r="AG254" i="26"/>
  <c r="AH253" i="26"/>
  <c r="AG253" i="26"/>
  <c r="AH252" i="26"/>
  <c r="AG252" i="26"/>
  <c r="AH251" i="26"/>
  <c r="AG251" i="26"/>
  <c r="AH250" i="26"/>
  <c r="AG250" i="26"/>
  <c r="AH249" i="26"/>
  <c r="AG249" i="26"/>
  <c r="AH248" i="26"/>
  <c r="AG248" i="26"/>
  <c r="AH247" i="26"/>
  <c r="AG247" i="26"/>
  <c r="AH246" i="26"/>
  <c r="AG246" i="26"/>
  <c r="AH245" i="26"/>
  <c r="AG245" i="26"/>
  <c r="AH244" i="26"/>
  <c r="AG244" i="26"/>
  <c r="AH243" i="26"/>
  <c r="AG243" i="26"/>
  <c r="AH242" i="26"/>
  <c r="AG242" i="26"/>
  <c r="AH241" i="26"/>
  <c r="AG241" i="26"/>
  <c r="AH240" i="26"/>
  <c r="AG240" i="26"/>
  <c r="AH239" i="26"/>
  <c r="AG239" i="26"/>
  <c r="AH238" i="26"/>
  <c r="AG238" i="26"/>
  <c r="AH237" i="26"/>
  <c r="AG237" i="26"/>
  <c r="AH236" i="26"/>
  <c r="AG236" i="26"/>
  <c r="AH235" i="26"/>
  <c r="AG235" i="26"/>
  <c r="AH234" i="26"/>
  <c r="AG234" i="26"/>
  <c r="AH233" i="26"/>
  <c r="AG233" i="26"/>
  <c r="AH232" i="26"/>
  <c r="AG232" i="26"/>
  <c r="AH231" i="26"/>
  <c r="AG231" i="26"/>
  <c r="AH230" i="26"/>
  <c r="AG230" i="26"/>
  <c r="AH229" i="26"/>
  <c r="AG229" i="26"/>
  <c r="AH228" i="26"/>
  <c r="AG228" i="26"/>
  <c r="AH227" i="26"/>
  <c r="AG227" i="26"/>
  <c r="AH226" i="26"/>
  <c r="AG226" i="26"/>
  <c r="AH225" i="26"/>
  <c r="AG225" i="26"/>
  <c r="AH224" i="26"/>
  <c r="AG224" i="26"/>
  <c r="AH223" i="26"/>
  <c r="AG223" i="26"/>
  <c r="AH222" i="26"/>
  <c r="AG222" i="26"/>
  <c r="AH221" i="26"/>
  <c r="AG221" i="26"/>
  <c r="AH220" i="26"/>
  <c r="AG220" i="26"/>
  <c r="AH219" i="26"/>
  <c r="AG219" i="26"/>
  <c r="AH218" i="26"/>
  <c r="AG218" i="26"/>
  <c r="AH217" i="26"/>
  <c r="AG217" i="26"/>
  <c r="AH216" i="26"/>
  <c r="AG216" i="26"/>
  <c r="AH215" i="26"/>
  <c r="AG215" i="26"/>
  <c r="AH214" i="26"/>
  <c r="AG214" i="26"/>
  <c r="AH213" i="26"/>
  <c r="AG213" i="26"/>
  <c r="AH212" i="26"/>
  <c r="AG212" i="26"/>
  <c r="AH211" i="26"/>
  <c r="AG211" i="26"/>
  <c r="AH210" i="26"/>
  <c r="AG210" i="26"/>
  <c r="AH209" i="26"/>
  <c r="AG209" i="26"/>
  <c r="AH208" i="26"/>
  <c r="AG208" i="26"/>
  <c r="AH207" i="26"/>
  <c r="AG207" i="26"/>
  <c r="AH206" i="26"/>
  <c r="AG206" i="26"/>
  <c r="AH205" i="26"/>
  <c r="AG205" i="26"/>
  <c r="AH204" i="26"/>
  <c r="AG204" i="26"/>
  <c r="AH203" i="26"/>
  <c r="AG203" i="26"/>
  <c r="AH202" i="26"/>
  <c r="AG202" i="26"/>
  <c r="AH201" i="26"/>
  <c r="AG201" i="26"/>
  <c r="AH200" i="26"/>
  <c r="AG200" i="26"/>
  <c r="AH199" i="26"/>
  <c r="AG199" i="26"/>
  <c r="AH198" i="26"/>
  <c r="AG198" i="26"/>
  <c r="AH197" i="26"/>
  <c r="AG197" i="26"/>
  <c r="AH196" i="26"/>
  <c r="AG196" i="26"/>
  <c r="AH195" i="26"/>
  <c r="AG195" i="26"/>
  <c r="AH194" i="26"/>
  <c r="AG194" i="26"/>
  <c r="AH193" i="26"/>
  <c r="AG193" i="26"/>
  <c r="AH192" i="26"/>
  <c r="AG192" i="26"/>
  <c r="AH191" i="26"/>
  <c r="AG191" i="26"/>
  <c r="AH190" i="26"/>
  <c r="AG190" i="26"/>
  <c r="AH189" i="26"/>
  <c r="AG189" i="26"/>
  <c r="AH188" i="26"/>
  <c r="AG188" i="26"/>
  <c r="AH187" i="26"/>
  <c r="AG187" i="26"/>
  <c r="AH186" i="26"/>
  <c r="AG186" i="26"/>
  <c r="AH185" i="26"/>
  <c r="AG185" i="26"/>
  <c r="AH184" i="26"/>
  <c r="AG184" i="26"/>
  <c r="AH183" i="26"/>
  <c r="AG183" i="26"/>
  <c r="AH182" i="26"/>
  <c r="AG182" i="26"/>
  <c r="AH181" i="26"/>
  <c r="AG181" i="26"/>
  <c r="AH180" i="26"/>
  <c r="AG180" i="26"/>
  <c r="AH179" i="26"/>
  <c r="AG179" i="26"/>
  <c r="AH178" i="26"/>
  <c r="AG178" i="26"/>
  <c r="AH177" i="26"/>
  <c r="AG177" i="26"/>
  <c r="AH176" i="26"/>
  <c r="AG176" i="26"/>
  <c r="AH175" i="26"/>
  <c r="AG175" i="26"/>
  <c r="AH174" i="26"/>
  <c r="AG174" i="26"/>
  <c r="AH173" i="26"/>
  <c r="AG173" i="26"/>
  <c r="AH172" i="26"/>
  <c r="AG172" i="26"/>
  <c r="AH171" i="26"/>
  <c r="AG171" i="26"/>
  <c r="AH170" i="26"/>
  <c r="AG170" i="26"/>
  <c r="AH169" i="26"/>
  <c r="AG169" i="26"/>
  <c r="AH168" i="26"/>
  <c r="AG168" i="26"/>
  <c r="AH167" i="26"/>
  <c r="AG167" i="26"/>
  <c r="AH166" i="26"/>
  <c r="AG166" i="26"/>
  <c r="AH165" i="26"/>
  <c r="AG165" i="26"/>
  <c r="AH164" i="26"/>
  <c r="AG164" i="26"/>
  <c r="AH163" i="26"/>
  <c r="AG163" i="26"/>
  <c r="AH162" i="26"/>
  <c r="AG162" i="26"/>
  <c r="AH161" i="26"/>
  <c r="AG161" i="26"/>
  <c r="AH160" i="26"/>
  <c r="AG160" i="26"/>
  <c r="AH159" i="26"/>
  <c r="AG159" i="26"/>
  <c r="AH158" i="26"/>
  <c r="AG158" i="26"/>
  <c r="AH157" i="26"/>
  <c r="AG157" i="26"/>
  <c r="AH156" i="26"/>
  <c r="AG156" i="26"/>
  <c r="AH155" i="26"/>
  <c r="AG155" i="26"/>
  <c r="AH154" i="26"/>
  <c r="AG154" i="26"/>
  <c r="AH153" i="26"/>
  <c r="AG153" i="26"/>
  <c r="AH152" i="26"/>
  <c r="AG152" i="26"/>
  <c r="AH151" i="26"/>
  <c r="AG151" i="26"/>
  <c r="AH150" i="26"/>
  <c r="AG150" i="26"/>
  <c r="AH149" i="26"/>
  <c r="AG149" i="26"/>
  <c r="AH148" i="26"/>
  <c r="AG148" i="26"/>
  <c r="AH147" i="26"/>
  <c r="AG147" i="26"/>
  <c r="AH146" i="26"/>
  <c r="AG146" i="26"/>
  <c r="AH145" i="26"/>
  <c r="AG145" i="26"/>
  <c r="AH144" i="26"/>
  <c r="AG144" i="26"/>
  <c r="AH143" i="26"/>
  <c r="AG143" i="26"/>
  <c r="AH142" i="26"/>
  <c r="AG142" i="26"/>
  <c r="AH141" i="26"/>
  <c r="AG141" i="26"/>
  <c r="AH140" i="26"/>
  <c r="AG140" i="26"/>
  <c r="AH139" i="26"/>
  <c r="AG139" i="26"/>
  <c r="AH138" i="26"/>
  <c r="AG138" i="26"/>
  <c r="AH137" i="26"/>
  <c r="AG137" i="26"/>
  <c r="AH136" i="26"/>
  <c r="AG136" i="26"/>
  <c r="AH135" i="26"/>
  <c r="AG135" i="26"/>
  <c r="AH134" i="26"/>
  <c r="AG134" i="26"/>
  <c r="AH133" i="26"/>
  <c r="AG133" i="26"/>
  <c r="AH132" i="26"/>
  <c r="AG132" i="26"/>
  <c r="AH131" i="26"/>
  <c r="AG131" i="26"/>
  <c r="AH130" i="26"/>
  <c r="AG130" i="26"/>
  <c r="AH129" i="26"/>
  <c r="AG129" i="26"/>
  <c r="AH128" i="26"/>
  <c r="AG128" i="26"/>
  <c r="AH127" i="26"/>
  <c r="AG127" i="26"/>
  <c r="AH126" i="26"/>
  <c r="AG126" i="26"/>
  <c r="AH125" i="26"/>
  <c r="AG125" i="26"/>
  <c r="AH124" i="26"/>
  <c r="AG124" i="26"/>
  <c r="AH123" i="26"/>
  <c r="AG123" i="26"/>
  <c r="AH122" i="26"/>
  <c r="AG122" i="26"/>
  <c r="AH121" i="26"/>
  <c r="AG121" i="26"/>
  <c r="AH120" i="26"/>
  <c r="AG120" i="26"/>
  <c r="AH119" i="26"/>
  <c r="AG119" i="26"/>
  <c r="AH118" i="26"/>
  <c r="AG118" i="26"/>
  <c r="AH117" i="26"/>
  <c r="AG117" i="26"/>
  <c r="AH116" i="26"/>
  <c r="AG116" i="26"/>
  <c r="AH115" i="26"/>
  <c r="AG115" i="26"/>
  <c r="AH114" i="26"/>
  <c r="AG114" i="26"/>
  <c r="AH113" i="26"/>
  <c r="AG113" i="26"/>
  <c r="AH112" i="26"/>
  <c r="AG112" i="26"/>
  <c r="AH111" i="26"/>
  <c r="AG111" i="26"/>
  <c r="AH110" i="26"/>
  <c r="AG110" i="26"/>
  <c r="AH109" i="26"/>
  <c r="AG109" i="26"/>
  <c r="AH108" i="26"/>
  <c r="AG108" i="26"/>
  <c r="AH107" i="26"/>
  <c r="AG107" i="26"/>
  <c r="AH106" i="26"/>
  <c r="AG106" i="26"/>
  <c r="AH105" i="26"/>
  <c r="AG105" i="26"/>
  <c r="AH104" i="26"/>
  <c r="AG104" i="26"/>
  <c r="AH103" i="26"/>
  <c r="AG103" i="26"/>
  <c r="AH102" i="26"/>
  <c r="AG102" i="26"/>
  <c r="AH101" i="26"/>
  <c r="AG101" i="26"/>
  <c r="AH100" i="26"/>
  <c r="AG100" i="26"/>
  <c r="AH99" i="26"/>
  <c r="AG99" i="26"/>
  <c r="AH98" i="26"/>
  <c r="AG98" i="26"/>
  <c r="AH97" i="26"/>
  <c r="AG97" i="26"/>
  <c r="AH96" i="26"/>
  <c r="AG96" i="26"/>
  <c r="AH95" i="26"/>
  <c r="AG95" i="26"/>
  <c r="AH94" i="26"/>
  <c r="AG94" i="26"/>
  <c r="AH93" i="26"/>
  <c r="AG93" i="26"/>
  <c r="AH92" i="26"/>
  <c r="AG92" i="26"/>
  <c r="AH91" i="26"/>
  <c r="AG91" i="26"/>
  <c r="AH90" i="26"/>
  <c r="AG90" i="26"/>
  <c r="AH89" i="26"/>
  <c r="AG89" i="26"/>
  <c r="AH88" i="26"/>
  <c r="AG88" i="26"/>
  <c r="AH87" i="26"/>
  <c r="AG87" i="26"/>
  <c r="AH86" i="26"/>
  <c r="AG86" i="26"/>
  <c r="AH85" i="26"/>
  <c r="AG85" i="26"/>
  <c r="AH84" i="26"/>
  <c r="AG84" i="26"/>
  <c r="AH83" i="26"/>
  <c r="AG83" i="26"/>
  <c r="AH82" i="26"/>
  <c r="AG82" i="26"/>
  <c r="AH81" i="26"/>
  <c r="AG81" i="26"/>
  <c r="AH80" i="26"/>
  <c r="AG80" i="26"/>
  <c r="AH79" i="26"/>
  <c r="AG79" i="26"/>
  <c r="AH78" i="26"/>
  <c r="AG78" i="26"/>
  <c r="AH77" i="26"/>
  <c r="AG77" i="26"/>
  <c r="AH76" i="26"/>
  <c r="AG76" i="26"/>
  <c r="AH75" i="26"/>
  <c r="AG75" i="26"/>
  <c r="AH74" i="26"/>
  <c r="AG74" i="26"/>
  <c r="AH73" i="26"/>
  <c r="AG73" i="26"/>
  <c r="AH72" i="26"/>
  <c r="AG72" i="26"/>
  <c r="AH71" i="26"/>
  <c r="AG71" i="26"/>
  <c r="AH70" i="26"/>
  <c r="AG70" i="26"/>
  <c r="AH69" i="26"/>
  <c r="AG69" i="26"/>
  <c r="AH68" i="26"/>
  <c r="AG68" i="26"/>
  <c r="AH67" i="26"/>
  <c r="AG67" i="26"/>
  <c r="AH66" i="26"/>
  <c r="AG66" i="26"/>
  <c r="AH65" i="26"/>
  <c r="AG65" i="26"/>
  <c r="AH64" i="26"/>
  <c r="AG64" i="26"/>
  <c r="AH63" i="26"/>
  <c r="AG63" i="26"/>
  <c r="AH62" i="26"/>
  <c r="AG62" i="26"/>
  <c r="AH61" i="26"/>
  <c r="AG61" i="26"/>
  <c r="AH60" i="26"/>
  <c r="AG60" i="26"/>
  <c r="AH59" i="26"/>
  <c r="AG59" i="26"/>
  <c r="AH58" i="26"/>
  <c r="AG58" i="26"/>
  <c r="AH57" i="26"/>
  <c r="AG57" i="26"/>
  <c r="AH56" i="26"/>
  <c r="AG56" i="26"/>
  <c r="AH55" i="26"/>
  <c r="AG55" i="26"/>
  <c r="AH54" i="26"/>
  <c r="AG54" i="26"/>
  <c r="AH53" i="26"/>
  <c r="AG53" i="26"/>
  <c r="AH52" i="26"/>
  <c r="AG52" i="26"/>
  <c r="AH51" i="26"/>
  <c r="AG51" i="26"/>
  <c r="AH50" i="26"/>
  <c r="AG50" i="26"/>
  <c r="AH49" i="26"/>
  <c r="AG49" i="26"/>
  <c r="AH48" i="26"/>
  <c r="AG48" i="26"/>
  <c r="AH47" i="26"/>
  <c r="AG47" i="26"/>
  <c r="AH46" i="26"/>
  <c r="AG46" i="26"/>
  <c r="AH45" i="26"/>
  <c r="AG45" i="26"/>
  <c r="AH44" i="26"/>
  <c r="AG44" i="26"/>
  <c r="AH43" i="26"/>
  <c r="AG43" i="26"/>
  <c r="AH42" i="26"/>
  <c r="AG42" i="26"/>
  <c r="AH41" i="26"/>
  <c r="AG41" i="26"/>
  <c r="AH40" i="26"/>
  <c r="AG40" i="26"/>
  <c r="AH39" i="26"/>
  <c r="AG39" i="26"/>
  <c r="AH38" i="26"/>
  <c r="AG38" i="26"/>
  <c r="AH37" i="26"/>
  <c r="AG37" i="26"/>
  <c r="AH36" i="26"/>
  <c r="AG36" i="26"/>
  <c r="AH35" i="26"/>
  <c r="AG35" i="26"/>
  <c r="AH34" i="26"/>
  <c r="AG34" i="26"/>
  <c r="AH33" i="26"/>
  <c r="AG33" i="26"/>
  <c r="AH32" i="26"/>
  <c r="AG32" i="26"/>
  <c r="AH31" i="26"/>
  <c r="AG31" i="26"/>
  <c r="AH30" i="26"/>
  <c r="AG30" i="26"/>
  <c r="AH29" i="26"/>
  <c r="AG29" i="26"/>
  <c r="AH28" i="26"/>
  <c r="AG28" i="26"/>
  <c r="AH27" i="26"/>
  <c r="AG27" i="26"/>
  <c r="AH26" i="26"/>
  <c r="AG26" i="26"/>
  <c r="AH25" i="26"/>
  <c r="AG25" i="26"/>
  <c r="AH24" i="26"/>
  <c r="AG24" i="26"/>
  <c r="AH23" i="26"/>
  <c r="AG23" i="26"/>
  <c r="AH22" i="26"/>
  <c r="AG22" i="26"/>
  <c r="AH21" i="26"/>
  <c r="AG21" i="26"/>
  <c r="AH20" i="26"/>
  <c r="AG20" i="26"/>
  <c r="AH19" i="26"/>
  <c r="AG19" i="26"/>
  <c r="AH18" i="26"/>
  <c r="AG18" i="26"/>
  <c r="AH17" i="26"/>
  <c r="AG17" i="26"/>
  <c r="AH16" i="26"/>
  <c r="AG16" i="26"/>
  <c r="AH15" i="26"/>
  <c r="AG15" i="26"/>
  <c r="AH14" i="26"/>
  <c r="AG14" i="26"/>
  <c r="AH13" i="26"/>
  <c r="AG13" i="26"/>
  <c r="AH12" i="26"/>
  <c r="AG12" i="26"/>
  <c r="AH11" i="26"/>
  <c r="AG11" i="26"/>
  <c r="AH10" i="26"/>
  <c r="AG10" i="26"/>
  <c r="AH9" i="26"/>
  <c r="AG9" i="26"/>
  <c r="AH8" i="26"/>
  <c r="AG8" i="26"/>
  <c r="AH7" i="26"/>
  <c r="AG7" i="26"/>
  <c r="AH6" i="26"/>
  <c r="AG6" i="26"/>
  <c r="AH5" i="26"/>
  <c r="AG5" i="26"/>
  <c r="AH4" i="26"/>
  <c r="AG4" i="26"/>
  <c r="AH3" i="26"/>
  <c r="AG3" i="26"/>
  <c r="BA117" i="26"/>
  <c r="BA118" i="26"/>
  <c r="BA119" i="26"/>
  <c r="BA120" i="26"/>
  <c r="BA121" i="26"/>
  <c r="BA122" i="26"/>
  <c r="BA123" i="26"/>
  <c r="BA124" i="26"/>
  <c r="BA125" i="26"/>
  <c r="BA126" i="26"/>
  <c r="BA127" i="26"/>
  <c r="BA128" i="26"/>
  <c r="BA129" i="26"/>
  <c r="BA130" i="26"/>
  <c r="BA131" i="26"/>
  <c r="BA132" i="26"/>
  <c r="BA133" i="26"/>
  <c r="BA134" i="26"/>
  <c r="BA135" i="26"/>
  <c r="AZ117" i="26"/>
  <c r="AZ118" i="26"/>
  <c r="AZ119" i="26"/>
  <c r="AZ120" i="26"/>
  <c r="AZ121" i="26"/>
  <c r="AZ122" i="26"/>
  <c r="AZ123" i="26"/>
  <c r="AZ124" i="26"/>
  <c r="AZ125" i="26"/>
  <c r="AZ126" i="26"/>
  <c r="AZ127" i="26"/>
  <c r="AZ128" i="26"/>
  <c r="AZ129" i="26"/>
  <c r="AZ130" i="26"/>
  <c r="AZ131" i="26"/>
  <c r="AZ132" i="26"/>
  <c r="AZ133" i="26"/>
  <c r="AZ134" i="26"/>
  <c r="AZ135" i="26"/>
  <c r="BA116" i="26"/>
  <c r="AZ116" i="26"/>
  <c r="BA115" i="26"/>
  <c r="AZ115" i="26"/>
  <c r="BA114" i="26"/>
  <c r="AZ114" i="26"/>
  <c r="BA113" i="26"/>
  <c r="AZ113" i="26"/>
  <c r="BA112" i="26"/>
  <c r="AZ112" i="26"/>
  <c r="BA111" i="26"/>
  <c r="AZ111" i="26"/>
  <c r="BA110" i="26"/>
  <c r="AZ110" i="26"/>
  <c r="BA109" i="26"/>
  <c r="AZ109" i="26"/>
  <c r="BA108" i="26"/>
  <c r="AZ108" i="26"/>
  <c r="BA107" i="26"/>
  <c r="AZ107" i="26"/>
  <c r="BA106" i="26"/>
  <c r="AZ106" i="26"/>
  <c r="BA105" i="26"/>
  <c r="AZ105" i="26"/>
  <c r="BA104" i="26"/>
  <c r="AZ104" i="26"/>
  <c r="BA103" i="26"/>
  <c r="AZ103" i="26"/>
  <c r="BA102" i="26"/>
  <c r="AZ102" i="26"/>
  <c r="BA101" i="26"/>
  <c r="AZ101" i="26"/>
  <c r="BA100" i="26"/>
  <c r="AZ100" i="26"/>
  <c r="BA99" i="26"/>
  <c r="AZ99" i="26"/>
  <c r="BA98" i="26"/>
  <c r="AZ98" i="26"/>
  <c r="BA97" i="26"/>
  <c r="AZ97" i="26"/>
  <c r="BA96" i="26"/>
  <c r="AZ96" i="26"/>
  <c r="BA95" i="26"/>
  <c r="AZ95" i="26"/>
  <c r="BA94" i="26"/>
  <c r="AZ94" i="26"/>
  <c r="BA93" i="26"/>
  <c r="AZ93" i="26"/>
  <c r="BA92" i="26"/>
  <c r="AZ92" i="26"/>
  <c r="BA91" i="26"/>
  <c r="AZ91" i="26"/>
  <c r="BA90" i="26"/>
  <c r="AZ90" i="26"/>
  <c r="BA89" i="26"/>
  <c r="AZ89" i="26"/>
  <c r="BA88" i="26"/>
  <c r="AZ88" i="26"/>
  <c r="BA87" i="26"/>
  <c r="AZ87" i="26"/>
  <c r="BA86" i="26"/>
  <c r="AZ86" i="26"/>
  <c r="BA85" i="26"/>
  <c r="AZ85" i="26"/>
  <c r="BA84" i="26"/>
  <c r="AZ84" i="26"/>
  <c r="BA83" i="26"/>
  <c r="AZ83" i="26"/>
  <c r="BA82" i="26"/>
  <c r="AZ82" i="26"/>
  <c r="BA81" i="26"/>
  <c r="AZ81" i="26"/>
  <c r="BA80" i="26"/>
  <c r="AZ80" i="26"/>
  <c r="BA79" i="26"/>
  <c r="AZ79" i="26"/>
  <c r="BA78" i="26"/>
  <c r="AZ78" i="26"/>
  <c r="BA77" i="26"/>
  <c r="AZ77" i="26"/>
  <c r="BA76" i="26"/>
  <c r="AZ76" i="26"/>
  <c r="BA75" i="26"/>
  <c r="AZ75" i="26"/>
  <c r="BA74" i="26"/>
  <c r="AZ74" i="26"/>
  <c r="BA73" i="26"/>
  <c r="AZ73" i="26"/>
  <c r="BA72" i="26"/>
  <c r="AZ72" i="26"/>
  <c r="BA71" i="26"/>
  <c r="AZ71" i="26"/>
  <c r="BA70" i="26"/>
  <c r="AZ70" i="26"/>
  <c r="BA69" i="26"/>
  <c r="AZ69" i="26"/>
  <c r="BA68" i="26"/>
  <c r="AZ68" i="26"/>
  <c r="BA67" i="26"/>
  <c r="AZ67" i="26"/>
  <c r="BA66" i="26"/>
  <c r="AZ66" i="26"/>
  <c r="BA65" i="26"/>
  <c r="AZ65" i="26"/>
  <c r="BA64" i="26"/>
  <c r="AZ64" i="26"/>
  <c r="BA63" i="26"/>
  <c r="AZ63" i="26"/>
  <c r="BA62" i="26"/>
  <c r="AZ62" i="26"/>
  <c r="BA61" i="26"/>
  <c r="AZ61" i="26"/>
  <c r="BA60" i="26"/>
  <c r="AZ60" i="26"/>
  <c r="BA59" i="26"/>
  <c r="AZ59" i="26"/>
  <c r="BA58" i="26"/>
  <c r="AZ58" i="26"/>
  <c r="BA57" i="26"/>
  <c r="AZ57" i="26"/>
  <c r="BA56" i="26"/>
  <c r="AZ56" i="26"/>
  <c r="BA55" i="26"/>
  <c r="AZ55" i="26"/>
  <c r="BA54" i="26"/>
  <c r="AZ54" i="26"/>
  <c r="BA53" i="26"/>
  <c r="AZ53" i="26"/>
  <c r="BA52" i="26"/>
  <c r="AZ52" i="26"/>
  <c r="BA51" i="26"/>
  <c r="AZ51" i="26"/>
  <c r="BA50" i="26"/>
  <c r="AZ50" i="26"/>
  <c r="BA49" i="26"/>
  <c r="AZ49" i="26"/>
  <c r="BA48" i="26"/>
  <c r="AZ48" i="26"/>
  <c r="BA47" i="26"/>
  <c r="AZ47" i="26"/>
  <c r="BA46" i="26"/>
  <c r="AZ46" i="26"/>
  <c r="BA45" i="26"/>
  <c r="AZ45" i="26"/>
  <c r="BA44" i="26"/>
  <c r="AZ44" i="26"/>
  <c r="BA43" i="26"/>
  <c r="AZ43" i="26"/>
  <c r="BA42" i="26"/>
  <c r="AZ42" i="26"/>
  <c r="BA41" i="26"/>
  <c r="AZ41" i="26"/>
  <c r="BA40" i="26"/>
  <c r="AZ40" i="26"/>
  <c r="BA39" i="26"/>
  <c r="AZ39" i="26"/>
  <c r="BA38" i="26"/>
  <c r="AZ38" i="26"/>
  <c r="BA37" i="26"/>
  <c r="AZ37" i="26"/>
  <c r="BA36" i="26"/>
  <c r="AZ36" i="26"/>
  <c r="BA35" i="26"/>
  <c r="AZ35" i="26"/>
  <c r="BA34" i="26"/>
  <c r="AZ34" i="26"/>
  <c r="BA33" i="26"/>
  <c r="AZ33" i="26"/>
  <c r="BA32" i="26"/>
  <c r="AZ32" i="26"/>
  <c r="BA31" i="26"/>
  <c r="AZ31" i="26"/>
  <c r="BA30" i="26"/>
  <c r="AZ30" i="26"/>
  <c r="BA29" i="26"/>
  <c r="AZ29" i="26"/>
  <c r="BA28" i="26"/>
  <c r="AZ28" i="26"/>
  <c r="BA27" i="26"/>
  <c r="AZ27" i="26"/>
  <c r="BA26" i="26"/>
  <c r="AZ26" i="26"/>
  <c r="BA25" i="26"/>
  <c r="AZ25" i="26"/>
  <c r="BA24" i="26"/>
  <c r="AZ24" i="26"/>
  <c r="BA23" i="26"/>
  <c r="AZ23" i="26"/>
  <c r="BA22" i="26"/>
  <c r="AZ22" i="26"/>
  <c r="BA21" i="26"/>
  <c r="AZ21" i="26"/>
  <c r="BA20" i="26"/>
  <c r="AZ20" i="26"/>
  <c r="BA19" i="26"/>
  <c r="AZ19" i="26"/>
  <c r="BA18" i="26"/>
  <c r="AZ18" i="26"/>
  <c r="BA17" i="26"/>
  <c r="AZ17" i="26"/>
  <c r="BA16" i="26"/>
  <c r="AZ16" i="26"/>
  <c r="BA15" i="26"/>
  <c r="AZ15" i="26"/>
  <c r="BA14" i="26"/>
  <c r="AZ14" i="26"/>
  <c r="BA13" i="26"/>
  <c r="AZ13" i="26"/>
  <c r="BA12" i="26"/>
  <c r="AZ12" i="26"/>
  <c r="BA11" i="26"/>
  <c r="AZ11" i="26"/>
  <c r="BA10" i="26"/>
  <c r="AZ10" i="26"/>
  <c r="BA9" i="26"/>
  <c r="AZ9" i="26"/>
  <c r="BA8" i="26"/>
  <c r="AZ8" i="26"/>
  <c r="BA7" i="26"/>
  <c r="AZ7" i="26"/>
  <c r="BA6" i="26"/>
  <c r="AZ6" i="26"/>
  <c r="BA5" i="26"/>
  <c r="AZ5" i="26"/>
  <c r="BA4" i="26"/>
  <c r="AZ4" i="26"/>
  <c r="BA3" i="26"/>
  <c r="AZ3" i="26"/>
  <c r="K50" i="26"/>
  <c r="K51" i="26"/>
  <c r="K52" i="26"/>
  <c r="K53" i="26"/>
  <c r="K54" i="26"/>
  <c r="K55" i="26"/>
  <c r="K56" i="26"/>
  <c r="K57" i="26"/>
  <c r="Q57" i="26" s="1"/>
  <c r="K58" i="26"/>
  <c r="K59" i="26"/>
  <c r="K60" i="26"/>
  <c r="K41" i="26"/>
  <c r="K42" i="26"/>
  <c r="Q42" i="26" s="1"/>
  <c r="K43" i="26"/>
  <c r="Q43" i="26" s="1"/>
  <c r="K44" i="26"/>
  <c r="Q44" i="26" s="1"/>
  <c r="K45" i="26"/>
  <c r="Q45" i="26" s="1"/>
  <c r="K46" i="26"/>
  <c r="Q46" i="26" s="1"/>
  <c r="K47" i="26"/>
  <c r="Q47" i="26" s="1"/>
  <c r="K48" i="26"/>
  <c r="Q48" i="26" s="1"/>
  <c r="K49" i="26"/>
  <c r="K18" i="26"/>
  <c r="Q18" i="26" s="1"/>
  <c r="K19" i="26"/>
  <c r="Q19" i="26" s="1"/>
  <c r="K20" i="26"/>
  <c r="K21" i="26"/>
  <c r="Q21" i="26" s="1"/>
  <c r="K22" i="26"/>
  <c r="K23" i="26"/>
  <c r="Q23" i="26" s="1"/>
  <c r="K24" i="26"/>
  <c r="Q24" i="26" s="1"/>
  <c r="K25" i="26"/>
  <c r="Q25" i="26" s="1"/>
  <c r="K26" i="26"/>
  <c r="Q26" i="26" s="1"/>
  <c r="K27" i="26"/>
  <c r="Q27" i="26" s="1"/>
  <c r="K28" i="26"/>
  <c r="K29" i="26"/>
  <c r="Q29" i="26" s="1"/>
  <c r="K30" i="26"/>
  <c r="K31" i="26"/>
  <c r="Q31" i="26" s="1"/>
  <c r="K32" i="26"/>
  <c r="Q32" i="26" s="1"/>
  <c r="K33" i="26"/>
  <c r="Q33" i="26" s="1"/>
  <c r="K34" i="26"/>
  <c r="Q34" i="26" s="1"/>
  <c r="K35" i="26"/>
  <c r="Q35" i="26" s="1"/>
  <c r="K36" i="26"/>
  <c r="K37" i="26"/>
  <c r="Q37" i="26" s="1"/>
  <c r="K38" i="26"/>
  <c r="K39" i="26"/>
  <c r="Q39" i="26" s="1"/>
  <c r="K40" i="26"/>
  <c r="Q40" i="26" s="1"/>
  <c r="Q41" i="26"/>
  <c r="AV116" i="26"/>
  <c r="AU116" i="26"/>
  <c r="AV115" i="26"/>
  <c r="AU115" i="26"/>
  <c r="AV114" i="26"/>
  <c r="AU114" i="26"/>
  <c r="AV113" i="26"/>
  <c r="AU113" i="26"/>
  <c r="AV112" i="26"/>
  <c r="AU112" i="26"/>
  <c r="AV111" i="26"/>
  <c r="AU111" i="26"/>
  <c r="AV110" i="26"/>
  <c r="AU110" i="26"/>
  <c r="AV109" i="26"/>
  <c r="AU109" i="26"/>
  <c r="AV108" i="26"/>
  <c r="AU108" i="26"/>
  <c r="AV107" i="26"/>
  <c r="AU107" i="26"/>
  <c r="AV106" i="26"/>
  <c r="AU106" i="26"/>
  <c r="AV105" i="26"/>
  <c r="AU105" i="26"/>
  <c r="AV104" i="26"/>
  <c r="AU104" i="26"/>
  <c r="AV103" i="26"/>
  <c r="AU103" i="26"/>
  <c r="AV102" i="26"/>
  <c r="AU102" i="26"/>
  <c r="AV101" i="26"/>
  <c r="AU101" i="26"/>
  <c r="AV100" i="26"/>
  <c r="AU100" i="26"/>
  <c r="AV99" i="26"/>
  <c r="AU99" i="26"/>
  <c r="AV98" i="26"/>
  <c r="AU98" i="26"/>
  <c r="AV97" i="26"/>
  <c r="AU97" i="26"/>
  <c r="AV96" i="26"/>
  <c r="AU96" i="26"/>
  <c r="AV95" i="26"/>
  <c r="AU95" i="26"/>
  <c r="AV94" i="26"/>
  <c r="AU94" i="26"/>
  <c r="AV93" i="26"/>
  <c r="AU93" i="26"/>
  <c r="AV92" i="26"/>
  <c r="AU92" i="26"/>
  <c r="AV91" i="26"/>
  <c r="AU91" i="26"/>
  <c r="AV90" i="26"/>
  <c r="AU90" i="26"/>
  <c r="AV89" i="26"/>
  <c r="AU89" i="26"/>
  <c r="AV88" i="26"/>
  <c r="AU88" i="26"/>
  <c r="AV87" i="26"/>
  <c r="AU87" i="26"/>
  <c r="AV86" i="26"/>
  <c r="AU86" i="26"/>
  <c r="AV85" i="26"/>
  <c r="AU85" i="26"/>
  <c r="AV84" i="26"/>
  <c r="AU84" i="26"/>
  <c r="AV83" i="26"/>
  <c r="AU83" i="26"/>
  <c r="AV82" i="26"/>
  <c r="AU82" i="26"/>
  <c r="AV81" i="26"/>
  <c r="AU81" i="26"/>
  <c r="AV80" i="26"/>
  <c r="AU80" i="26"/>
  <c r="AV79" i="26"/>
  <c r="AU79" i="26"/>
  <c r="AV78" i="26"/>
  <c r="AU78" i="26"/>
  <c r="AV77" i="26"/>
  <c r="AU77" i="26"/>
  <c r="AV76" i="26"/>
  <c r="AU76" i="26"/>
  <c r="AV75" i="26"/>
  <c r="AU75" i="26"/>
  <c r="AV74" i="26"/>
  <c r="AU74" i="26"/>
  <c r="AV73" i="26"/>
  <c r="AU73" i="26"/>
  <c r="AV72" i="26"/>
  <c r="AU72" i="26"/>
  <c r="AV71" i="26"/>
  <c r="AU71" i="26"/>
  <c r="AV70" i="26"/>
  <c r="AU70" i="26"/>
  <c r="AV69" i="26"/>
  <c r="AU69" i="26"/>
  <c r="AV68" i="26"/>
  <c r="AU68" i="26"/>
  <c r="AV67" i="26"/>
  <c r="AU67" i="26"/>
  <c r="AV66" i="26"/>
  <c r="AU66" i="26"/>
  <c r="AV65" i="26"/>
  <c r="AU65" i="26"/>
  <c r="AV64" i="26"/>
  <c r="AU64" i="26"/>
  <c r="AV63" i="26"/>
  <c r="AU63" i="26"/>
  <c r="AV62" i="26"/>
  <c r="AU62" i="26"/>
  <c r="AV61" i="26"/>
  <c r="AU61" i="26"/>
  <c r="AV60" i="26"/>
  <c r="AU60" i="26"/>
  <c r="AV59" i="26"/>
  <c r="AU59" i="26"/>
  <c r="AV58" i="26"/>
  <c r="AU58" i="26"/>
  <c r="AV57" i="26"/>
  <c r="AU57" i="26"/>
  <c r="AV56" i="26"/>
  <c r="AU56" i="26"/>
  <c r="AV55" i="26"/>
  <c r="AU55" i="26"/>
  <c r="AV54" i="26"/>
  <c r="AU54" i="26"/>
  <c r="AV53" i="26"/>
  <c r="AU53" i="26"/>
  <c r="AV52" i="26"/>
  <c r="AU52" i="26"/>
  <c r="AV51" i="26"/>
  <c r="AU51" i="26"/>
  <c r="AV50" i="26"/>
  <c r="AU50" i="26"/>
  <c r="AV49" i="26"/>
  <c r="AU49" i="26"/>
  <c r="AV48" i="26"/>
  <c r="AU48" i="26"/>
  <c r="AV47" i="26"/>
  <c r="AU47" i="26"/>
  <c r="AV46" i="26"/>
  <c r="AU46" i="26"/>
  <c r="AV45" i="26"/>
  <c r="AU45" i="26"/>
  <c r="AV44" i="26"/>
  <c r="AU44" i="26"/>
  <c r="AV43" i="26"/>
  <c r="AU43" i="26"/>
  <c r="AV42" i="26"/>
  <c r="AU42" i="26"/>
  <c r="AV41" i="26"/>
  <c r="AU41" i="26"/>
  <c r="AV40" i="26"/>
  <c r="AU40" i="26"/>
  <c r="AV39" i="26"/>
  <c r="AU39" i="26"/>
  <c r="AV38" i="26"/>
  <c r="AU38" i="26"/>
  <c r="AV37" i="26"/>
  <c r="AU37" i="26"/>
  <c r="AV36" i="26"/>
  <c r="AU36" i="26"/>
  <c r="AV35" i="26"/>
  <c r="AU35" i="26"/>
  <c r="AV34" i="26"/>
  <c r="AU34" i="26"/>
  <c r="AV33" i="26"/>
  <c r="AU33" i="26"/>
  <c r="AV32" i="26"/>
  <c r="AU32" i="26"/>
  <c r="AV31" i="26"/>
  <c r="AU31" i="26"/>
  <c r="AV30" i="26"/>
  <c r="AU30" i="26"/>
  <c r="AV29" i="26"/>
  <c r="AU29" i="26"/>
  <c r="AV28" i="26"/>
  <c r="AU28" i="26"/>
  <c r="AV27" i="26"/>
  <c r="AU27" i="26"/>
  <c r="AV26" i="26"/>
  <c r="AU26" i="26"/>
  <c r="AV25" i="26"/>
  <c r="AU25" i="26"/>
  <c r="AV24" i="26"/>
  <c r="AU24" i="26"/>
  <c r="AV23" i="26"/>
  <c r="AU23" i="26"/>
  <c r="AV22" i="26"/>
  <c r="AU22" i="26"/>
  <c r="AV21" i="26"/>
  <c r="AU21" i="26"/>
  <c r="AV20" i="26"/>
  <c r="AU20" i="26"/>
  <c r="AV19" i="26"/>
  <c r="AU19" i="26"/>
  <c r="AV18" i="26"/>
  <c r="AU18" i="26"/>
  <c r="AV17" i="26"/>
  <c r="AU17" i="26"/>
  <c r="AV16" i="26"/>
  <c r="AU16" i="26"/>
  <c r="AV15" i="26"/>
  <c r="AU15" i="26"/>
  <c r="AV14" i="26"/>
  <c r="AU14" i="26"/>
  <c r="AV13" i="26"/>
  <c r="AU13" i="26"/>
  <c r="AV12" i="26"/>
  <c r="AU12" i="26"/>
  <c r="AV11" i="26"/>
  <c r="AU11" i="26"/>
  <c r="AV10" i="26"/>
  <c r="AU10" i="26"/>
  <c r="AV9" i="26"/>
  <c r="AU9" i="26"/>
  <c r="AV8" i="26"/>
  <c r="AU8" i="26"/>
  <c r="AV7" i="26"/>
  <c r="AU7" i="26"/>
  <c r="AV6" i="26"/>
  <c r="AU6" i="26"/>
  <c r="AV5" i="26"/>
  <c r="AU5" i="26"/>
  <c r="AV4" i="26"/>
  <c r="AU4" i="26"/>
  <c r="AV3" i="26"/>
  <c r="AU3" i="26"/>
  <c r="AB4" i="26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3" i="26"/>
  <c r="Q49" i="26"/>
  <c r="Q54" i="26"/>
  <c r="K27" i="25"/>
  <c r="K28" i="25"/>
  <c r="Q28" i="25" s="1"/>
  <c r="K29" i="25"/>
  <c r="K30" i="25"/>
  <c r="K31" i="25"/>
  <c r="K32" i="25"/>
  <c r="Q32" i="25" s="1"/>
  <c r="K33" i="25"/>
  <c r="Q33" i="25" s="1"/>
  <c r="K34" i="25"/>
  <c r="Q34" i="25" s="1"/>
  <c r="K35" i="25"/>
  <c r="K36" i="25"/>
  <c r="Q36" i="25" s="1"/>
  <c r="K37" i="25"/>
  <c r="K38" i="25"/>
  <c r="K39" i="25"/>
  <c r="K40" i="25"/>
  <c r="Q40" i="25" s="1"/>
  <c r="K41" i="25"/>
  <c r="Q41" i="25" s="1"/>
  <c r="K42" i="25"/>
  <c r="Q42" i="25" s="1"/>
  <c r="Q56" i="26"/>
  <c r="S152" i="26"/>
  <c r="N152" i="26"/>
  <c r="M152" i="26"/>
  <c r="K152" i="26"/>
  <c r="Q152" i="26" s="1"/>
  <c r="S151" i="26"/>
  <c r="N151" i="26"/>
  <c r="M151" i="26"/>
  <c r="K151" i="26"/>
  <c r="Q151" i="26" s="1"/>
  <c r="S150" i="26"/>
  <c r="N150" i="26"/>
  <c r="O150" i="26" s="1"/>
  <c r="M150" i="26"/>
  <c r="K150" i="26"/>
  <c r="Q150" i="26" s="1"/>
  <c r="S149" i="26"/>
  <c r="N149" i="26"/>
  <c r="M149" i="26"/>
  <c r="K149" i="26"/>
  <c r="Q149" i="26" s="1"/>
  <c r="S148" i="26"/>
  <c r="N148" i="26"/>
  <c r="M148" i="26"/>
  <c r="K148" i="26"/>
  <c r="Q148" i="26" s="1"/>
  <c r="S147" i="26"/>
  <c r="N147" i="26"/>
  <c r="M147" i="26"/>
  <c r="K147" i="26"/>
  <c r="Q147" i="26" s="1"/>
  <c r="S146" i="26"/>
  <c r="N146" i="26"/>
  <c r="M146" i="26"/>
  <c r="K146" i="26"/>
  <c r="Q146" i="26" s="1"/>
  <c r="S145" i="26"/>
  <c r="N145" i="26"/>
  <c r="M145" i="26"/>
  <c r="K145" i="26"/>
  <c r="Q145" i="26" s="1"/>
  <c r="S144" i="26"/>
  <c r="N144" i="26"/>
  <c r="M144" i="26"/>
  <c r="K144" i="26"/>
  <c r="Q144" i="26" s="1"/>
  <c r="S143" i="26"/>
  <c r="N143" i="26"/>
  <c r="M143" i="26"/>
  <c r="K143" i="26"/>
  <c r="Q143" i="26" s="1"/>
  <c r="S142" i="26"/>
  <c r="N142" i="26"/>
  <c r="M142" i="26"/>
  <c r="K142" i="26"/>
  <c r="Q142" i="26" s="1"/>
  <c r="S141" i="26"/>
  <c r="N141" i="26"/>
  <c r="M141" i="26"/>
  <c r="K141" i="26"/>
  <c r="Q141" i="26" s="1"/>
  <c r="S140" i="26"/>
  <c r="N140" i="26"/>
  <c r="M140" i="26"/>
  <c r="K140" i="26"/>
  <c r="Q140" i="26" s="1"/>
  <c r="S139" i="26"/>
  <c r="N139" i="26"/>
  <c r="M139" i="26"/>
  <c r="K139" i="26"/>
  <c r="Q139" i="26" s="1"/>
  <c r="S138" i="26"/>
  <c r="N138" i="26"/>
  <c r="M138" i="26"/>
  <c r="K138" i="26"/>
  <c r="Q138" i="26" s="1"/>
  <c r="S137" i="26"/>
  <c r="N137" i="26"/>
  <c r="M137" i="26"/>
  <c r="K137" i="26"/>
  <c r="Q137" i="26" s="1"/>
  <c r="S136" i="26"/>
  <c r="N136" i="26"/>
  <c r="M136" i="26"/>
  <c r="K136" i="26"/>
  <c r="Q136" i="26" s="1"/>
  <c r="S135" i="26"/>
  <c r="N135" i="26"/>
  <c r="M135" i="26"/>
  <c r="K135" i="26"/>
  <c r="Q135" i="26" s="1"/>
  <c r="S134" i="26"/>
  <c r="N134" i="26"/>
  <c r="M134" i="26"/>
  <c r="K134" i="26"/>
  <c r="Q134" i="26" s="1"/>
  <c r="S133" i="26"/>
  <c r="N133" i="26"/>
  <c r="M133" i="26"/>
  <c r="K133" i="26"/>
  <c r="Q133" i="26" s="1"/>
  <c r="S132" i="26"/>
  <c r="N132" i="26"/>
  <c r="M132" i="26"/>
  <c r="K132" i="26"/>
  <c r="Q132" i="26" s="1"/>
  <c r="S131" i="26"/>
  <c r="N131" i="26"/>
  <c r="M131" i="26"/>
  <c r="K131" i="26"/>
  <c r="Q131" i="26" s="1"/>
  <c r="S130" i="26"/>
  <c r="N130" i="26"/>
  <c r="M130" i="26"/>
  <c r="K130" i="26"/>
  <c r="Q130" i="26" s="1"/>
  <c r="S129" i="26"/>
  <c r="N129" i="26"/>
  <c r="M129" i="26"/>
  <c r="K129" i="26"/>
  <c r="Q129" i="26" s="1"/>
  <c r="S128" i="26"/>
  <c r="N128" i="26"/>
  <c r="M128" i="26"/>
  <c r="K128" i="26"/>
  <c r="Q128" i="26" s="1"/>
  <c r="S127" i="26"/>
  <c r="N127" i="26"/>
  <c r="M127" i="26"/>
  <c r="K127" i="26"/>
  <c r="Q127" i="26" s="1"/>
  <c r="S126" i="26"/>
  <c r="N126" i="26"/>
  <c r="M126" i="26"/>
  <c r="K126" i="26"/>
  <c r="Q126" i="26" s="1"/>
  <c r="S125" i="26"/>
  <c r="N125" i="26"/>
  <c r="M125" i="26"/>
  <c r="K125" i="26"/>
  <c r="Q125" i="26" s="1"/>
  <c r="S124" i="26"/>
  <c r="N124" i="26"/>
  <c r="M124" i="26"/>
  <c r="K124" i="26"/>
  <c r="Q124" i="26" s="1"/>
  <c r="S123" i="26"/>
  <c r="N123" i="26"/>
  <c r="M123" i="26"/>
  <c r="K123" i="26"/>
  <c r="Q123" i="26" s="1"/>
  <c r="S122" i="26"/>
  <c r="N122" i="26"/>
  <c r="M122" i="26"/>
  <c r="K122" i="26"/>
  <c r="Q122" i="26" s="1"/>
  <c r="S121" i="26"/>
  <c r="N121" i="26"/>
  <c r="M121" i="26"/>
  <c r="K121" i="26"/>
  <c r="Q121" i="26" s="1"/>
  <c r="S120" i="26"/>
  <c r="N120" i="26"/>
  <c r="M120" i="26"/>
  <c r="K120" i="26"/>
  <c r="Q120" i="26" s="1"/>
  <c r="AC119" i="26"/>
  <c r="S119" i="26"/>
  <c r="N119" i="26"/>
  <c r="M119" i="26"/>
  <c r="K119" i="26"/>
  <c r="Q119" i="26" s="1"/>
  <c r="AC118" i="26"/>
  <c r="S118" i="26"/>
  <c r="N118" i="26"/>
  <c r="M118" i="26"/>
  <c r="K118" i="26"/>
  <c r="Q118" i="26" s="1"/>
  <c r="AC117" i="26"/>
  <c r="S117" i="26"/>
  <c r="N117" i="26"/>
  <c r="M117" i="26"/>
  <c r="K117" i="26"/>
  <c r="Q117" i="26" s="1"/>
  <c r="AC116" i="26"/>
  <c r="X116" i="26"/>
  <c r="W116" i="26"/>
  <c r="S116" i="26"/>
  <c r="N116" i="26"/>
  <c r="M116" i="26"/>
  <c r="K116" i="26"/>
  <c r="Q116" i="26" s="1"/>
  <c r="AC115" i="26"/>
  <c r="X115" i="26"/>
  <c r="W115" i="26"/>
  <c r="S115" i="26"/>
  <c r="N115" i="26"/>
  <c r="M115" i="26"/>
  <c r="K115" i="26"/>
  <c r="Q115" i="26" s="1"/>
  <c r="AC114" i="26"/>
  <c r="X114" i="26"/>
  <c r="W114" i="26"/>
  <c r="S114" i="26"/>
  <c r="N114" i="26"/>
  <c r="M114" i="26"/>
  <c r="K114" i="26"/>
  <c r="Q114" i="26" s="1"/>
  <c r="AC113" i="26"/>
  <c r="X113" i="26"/>
  <c r="W113" i="26"/>
  <c r="S113" i="26"/>
  <c r="N113" i="26"/>
  <c r="M113" i="26"/>
  <c r="K113" i="26"/>
  <c r="Q113" i="26" s="1"/>
  <c r="AC112" i="26"/>
  <c r="X112" i="26"/>
  <c r="W112" i="26"/>
  <c r="S112" i="26"/>
  <c r="N112" i="26"/>
  <c r="M112" i="26"/>
  <c r="K112" i="26"/>
  <c r="Q112" i="26" s="1"/>
  <c r="AC111" i="26"/>
  <c r="X111" i="26"/>
  <c r="W111" i="26"/>
  <c r="S111" i="26"/>
  <c r="N111" i="26"/>
  <c r="M111" i="26"/>
  <c r="K111" i="26"/>
  <c r="Q111" i="26" s="1"/>
  <c r="AC110" i="26"/>
  <c r="X110" i="26"/>
  <c r="W110" i="26"/>
  <c r="S110" i="26"/>
  <c r="N110" i="26"/>
  <c r="M110" i="26"/>
  <c r="K110" i="26"/>
  <c r="Q110" i="26" s="1"/>
  <c r="AC109" i="26"/>
  <c r="X109" i="26"/>
  <c r="W109" i="26"/>
  <c r="S109" i="26"/>
  <c r="N109" i="26"/>
  <c r="M109" i="26"/>
  <c r="K109" i="26"/>
  <c r="Q109" i="26" s="1"/>
  <c r="AC108" i="26"/>
  <c r="X108" i="26"/>
  <c r="W108" i="26"/>
  <c r="S108" i="26"/>
  <c r="N108" i="26"/>
  <c r="M108" i="26"/>
  <c r="K108" i="26"/>
  <c r="Q108" i="26" s="1"/>
  <c r="AC107" i="26"/>
  <c r="X107" i="26"/>
  <c r="W107" i="26"/>
  <c r="S107" i="26"/>
  <c r="N107" i="26"/>
  <c r="M107" i="26"/>
  <c r="K107" i="26"/>
  <c r="Q107" i="26" s="1"/>
  <c r="AC106" i="26"/>
  <c r="X106" i="26"/>
  <c r="W106" i="26"/>
  <c r="S106" i="26"/>
  <c r="N106" i="26"/>
  <c r="M106" i="26"/>
  <c r="K106" i="26"/>
  <c r="Q106" i="26" s="1"/>
  <c r="AC105" i="26"/>
  <c r="X105" i="26"/>
  <c r="W105" i="26"/>
  <c r="S105" i="26"/>
  <c r="N105" i="26"/>
  <c r="M105" i="26"/>
  <c r="K105" i="26"/>
  <c r="Q105" i="26" s="1"/>
  <c r="AC104" i="26"/>
  <c r="X104" i="26"/>
  <c r="W104" i="26"/>
  <c r="S104" i="26"/>
  <c r="N104" i="26"/>
  <c r="M104" i="26"/>
  <c r="K104" i="26"/>
  <c r="Q104" i="26" s="1"/>
  <c r="AC103" i="26"/>
  <c r="X103" i="26"/>
  <c r="W103" i="26"/>
  <c r="S103" i="26"/>
  <c r="N103" i="26"/>
  <c r="M103" i="26"/>
  <c r="K103" i="26"/>
  <c r="Q103" i="26" s="1"/>
  <c r="AC102" i="26"/>
  <c r="X102" i="26"/>
  <c r="W102" i="26"/>
  <c r="S102" i="26"/>
  <c r="N102" i="26"/>
  <c r="M102" i="26"/>
  <c r="K102" i="26"/>
  <c r="Q102" i="26" s="1"/>
  <c r="AC101" i="26"/>
  <c r="X101" i="26"/>
  <c r="W101" i="26"/>
  <c r="S101" i="26"/>
  <c r="N101" i="26"/>
  <c r="M101" i="26"/>
  <c r="K101" i="26"/>
  <c r="Q101" i="26" s="1"/>
  <c r="AC100" i="26"/>
  <c r="X100" i="26"/>
  <c r="W100" i="26"/>
  <c r="S100" i="26"/>
  <c r="N100" i="26"/>
  <c r="M100" i="26"/>
  <c r="K100" i="26"/>
  <c r="Q100" i="26" s="1"/>
  <c r="AC99" i="26"/>
  <c r="X99" i="26"/>
  <c r="W99" i="26"/>
  <c r="S99" i="26"/>
  <c r="N99" i="26"/>
  <c r="M99" i="26"/>
  <c r="K99" i="26"/>
  <c r="Q99" i="26" s="1"/>
  <c r="AC98" i="26"/>
  <c r="X98" i="26"/>
  <c r="W98" i="26"/>
  <c r="S98" i="26"/>
  <c r="N98" i="26"/>
  <c r="M98" i="26"/>
  <c r="K98" i="26"/>
  <c r="Q98" i="26" s="1"/>
  <c r="AC97" i="26"/>
  <c r="X97" i="26"/>
  <c r="W97" i="26"/>
  <c r="S97" i="26"/>
  <c r="N97" i="26"/>
  <c r="M97" i="26"/>
  <c r="K97" i="26"/>
  <c r="Q97" i="26" s="1"/>
  <c r="AC96" i="26"/>
  <c r="X96" i="26"/>
  <c r="W96" i="26"/>
  <c r="S96" i="26"/>
  <c r="N96" i="26"/>
  <c r="M96" i="26"/>
  <c r="K96" i="26"/>
  <c r="Q96" i="26" s="1"/>
  <c r="AC95" i="26"/>
  <c r="X95" i="26"/>
  <c r="W95" i="26"/>
  <c r="S95" i="26"/>
  <c r="N95" i="26"/>
  <c r="M95" i="26"/>
  <c r="K95" i="26"/>
  <c r="Q95" i="26" s="1"/>
  <c r="AC94" i="26"/>
  <c r="X94" i="26"/>
  <c r="W94" i="26"/>
  <c r="S94" i="26"/>
  <c r="N94" i="26"/>
  <c r="M94" i="26"/>
  <c r="K94" i="26"/>
  <c r="Q94" i="26" s="1"/>
  <c r="AC93" i="26"/>
  <c r="X93" i="26"/>
  <c r="W93" i="26"/>
  <c r="S93" i="26"/>
  <c r="N93" i="26"/>
  <c r="M93" i="26"/>
  <c r="K93" i="26"/>
  <c r="Q93" i="26" s="1"/>
  <c r="AC92" i="26"/>
  <c r="X92" i="26"/>
  <c r="W92" i="26"/>
  <c r="S92" i="26"/>
  <c r="N92" i="26"/>
  <c r="M92" i="26"/>
  <c r="K92" i="26"/>
  <c r="Q92" i="26" s="1"/>
  <c r="AC91" i="26"/>
  <c r="X91" i="26"/>
  <c r="W91" i="26"/>
  <c r="S91" i="26"/>
  <c r="N91" i="26"/>
  <c r="M91" i="26"/>
  <c r="K91" i="26"/>
  <c r="Q91" i="26" s="1"/>
  <c r="AC90" i="26"/>
  <c r="X90" i="26"/>
  <c r="W90" i="26"/>
  <c r="S90" i="26"/>
  <c r="N90" i="26"/>
  <c r="M90" i="26"/>
  <c r="K90" i="26"/>
  <c r="Q90" i="26" s="1"/>
  <c r="AC89" i="26"/>
  <c r="X89" i="26"/>
  <c r="W89" i="26"/>
  <c r="S89" i="26"/>
  <c r="N89" i="26"/>
  <c r="M89" i="26"/>
  <c r="K89" i="26"/>
  <c r="Q89" i="26" s="1"/>
  <c r="AC88" i="26"/>
  <c r="X88" i="26"/>
  <c r="W88" i="26"/>
  <c r="S88" i="26"/>
  <c r="N88" i="26"/>
  <c r="M88" i="26"/>
  <c r="K88" i="26"/>
  <c r="Q88" i="26" s="1"/>
  <c r="AC87" i="26"/>
  <c r="X87" i="26"/>
  <c r="W87" i="26"/>
  <c r="S87" i="26"/>
  <c r="N87" i="26"/>
  <c r="M87" i="26"/>
  <c r="K87" i="26"/>
  <c r="Q87" i="26" s="1"/>
  <c r="AC86" i="26"/>
  <c r="X86" i="26"/>
  <c r="W86" i="26"/>
  <c r="S86" i="26"/>
  <c r="N86" i="26"/>
  <c r="M86" i="26"/>
  <c r="K86" i="26"/>
  <c r="Q86" i="26" s="1"/>
  <c r="AC85" i="26"/>
  <c r="X85" i="26"/>
  <c r="W85" i="26"/>
  <c r="S85" i="26"/>
  <c r="N85" i="26"/>
  <c r="M85" i="26"/>
  <c r="K85" i="26"/>
  <c r="Q85" i="26" s="1"/>
  <c r="AC84" i="26"/>
  <c r="X84" i="26"/>
  <c r="W84" i="26"/>
  <c r="S84" i="26"/>
  <c r="N84" i="26"/>
  <c r="M84" i="26"/>
  <c r="K84" i="26"/>
  <c r="Q84" i="26" s="1"/>
  <c r="AC83" i="26"/>
  <c r="X83" i="26"/>
  <c r="W83" i="26"/>
  <c r="S83" i="26"/>
  <c r="N83" i="26"/>
  <c r="M83" i="26"/>
  <c r="K83" i="26"/>
  <c r="Q83" i="26" s="1"/>
  <c r="AC82" i="26"/>
  <c r="X82" i="26"/>
  <c r="W82" i="26"/>
  <c r="S82" i="26"/>
  <c r="N82" i="26"/>
  <c r="M82" i="26"/>
  <c r="K82" i="26"/>
  <c r="Q82" i="26" s="1"/>
  <c r="AC81" i="26"/>
  <c r="X81" i="26"/>
  <c r="W81" i="26"/>
  <c r="S81" i="26"/>
  <c r="N81" i="26"/>
  <c r="M81" i="26"/>
  <c r="K81" i="26"/>
  <c r="Q81" i="26" s="1"/>
  <c r="AC80" i="26"/>
  <c r="X80" i="26"/>
  <c r="W80" i="26"/>
  <c r="S80" i="26"/>
  <c r="N80" i="26"/>
  <c r="M80" i="26"/>
  <c r="K80" i="26"/>
  <c r="Q80" i="26" s="1"/>
  <c r="AC79" i="26"/>
  <c r="X79" i="26"/>
  <c r="W79" i="26"/>
  <c r="S79" i="26"/>
  <c r="N79" i="26"/>
  <c r="M79" i="26"/>
  <c r="K79" i="26"/>
  <c r="Q79" i="26" s="1"/>
  <c r="AC78" i="26"/>
  <c r="X78" i="26"/>
  <c r="W78" i="26"/>
  <c r="S78" i="26"/>
  <c r="N78" i="26"/>
  <c r="M78" i="26"/>
  <c r="K78" i="26"/>
  <c r="Q78" i="26" s="1"/>
  <c r="AC77" i="26"/>
  <c r="X77" i="26"/>
  <c r="W77" i="26"/>
  <c r="S77" i="26"/>
  <c r="N77" i="26"/>
  <c r="M77" i="26"/>
  <c r="K77" i="26"/>
  <c r="Q77" i="26" s="1"/>
  <c r="AC76" i="26"/>
  <c r="X76" i="26"/>
  <c r="W76" i="26"/>
  <c r="S76" i="26"/>
  <c r="N76" i="26"/>
  <c r="M76" i="26"/>
  <c r="K76" i="26"/>
  <c r="Q76" i="26" s="1"/>
  <c r="AC75" i="26"/>
  <c r="X75" i="26"/>
  <c r="W75" i="26"/>
  <c r="S75" i="26"/>
  <c r="N75" i="26"/>
  <c r="M75" i="26"/>
  <c r="K75" i="26"/>
  <c r="Q75" i="26" s="1"/>
  <c r="AC74" i="26"/>
  <c r="X74" i="26"/>
  <c r="W74" i="26"/>
  <c r="S74" i="26"/>
  <c r="N74" i="26"/>
  <c r="M74" i="26"/>
  <c r="K74" i="26"/>
  <c r="Q74" i="26" s="1"/>
  <c r="AC73" i="26"/>
  <c r="X73" i="26"/>
  <c r="W73" i="26"/>
  <c r="S73" i="26"/>
  <c r="N73" i="26"/>
  <c r="M73" i="26"/>
  <c r="K73" i="26"/>
  <c r="Q73" i="26" s="1"/>
  <c r="AC72" i="26"/>
  <c r="X72" i="26"/>
  <c r="W72" i="26"/>
  <c r="S72" i="26"/>
  <c r="N72" i="26"/>
  <c r="M72" i="26"/>
  <c r="K72" i="26"/>
  <c r="Q72" i="26" s="1"/>
  <c r="AC71" i="26"/>
  <c r="X71" i="26"/>
  <c r="W71" i="26"/>
  <c r="S71" i="26"/>
  <c r="N71" i="26"/>
  <c r="M71" i="26"/>
  <c r="K71" i="26"/>
  <c r="Q71" i="26" s="1"/>
  <c r="AC70" i="26"/>
  <c r="X70" i="26"/>
  <c r="W70" i="26"/>
  <c r="S70" i="26"/>
  <c r="N70" i="26"/>
  <c r="M70" i="26"/>
  <c r="K70" i="26"/>
  <c r="Q70" i="26" s="1"/>
  <c r="AC69" i="26"/>
  <c r="X69" i="26"/>
  <c r="W69" i="26"/>
  <c r="S69" i="26"/>
  <c r="N69" i="26"/>
  <c r="M69" i="26"/>
  <c r="K69" i="26"/>
  <c r="Q69" i="26" s="1"/>
  <c r="AC68" i="26"/>
  <c r="X68" i="26"/>
  <c r="W68" i="26"/>
  <c r="S68" i="26"/>
  <c r="N68" i="26"/>
  <c r="M68" i="26"/>
  <c r="K68" i="26"/>
  <c r="Q68" i="26" s="1"/>
  <c r="AC67" i="26"/>
  <c r="X67" i="26"/>
  <c r="W67" i="26"/>
  <c r="S67" i="26"/>
  <c r="N67" i="26"/>
  <c r="M67" i="26"/>
  <c r="K67" i="26"/>
  <c r="Q67" i="26" s="1"/>
  <c r="AC66" i="26"/>
  <c r="X66" i="26"/>
  <c r="W66" i="26"/>
  <c r="S66" i="26"/>
  <c r="N66" i="26"/>
  <c r="O66" i="26" s="1"/>
  <c r="M66" i="26"/>
  <c r="K66" i="26"/>
  <c r="Q66" i="26" s="1"/>
  <c r="AC65" i="26"/>
  <c r="X65" i="26"/>
  <c r="W65" i="26"/>
  <c r="S65" i="26"/>
  <c r="N65" i="26"/>
  <c r="O65" i="26" s="1"/>
  <c r="M65" i="26"/>
  <c r="K65" i="26"/>
  <c r="Q65" i="26" s="1"/>
  <c r="AC64" i="26"/>
  <c r="X64" i="26"/>
  <c r="W64" i="26"/>
  <c r="S64" i="26"/>
  <c r="N64" i="26"/>
  <c r="M64" i="26"/>
  <c r="K64" i="26"/>
  <c r="Q64" i="26" s="1"/>
  <c r="AC63" i="26"/>
  <c r="X63" i="26"/>
  <c r="W63" i="26"/>
  <c r="S63" i="26"/>
  <c r="N63" i="26"/>
  <c r="M63" i="26"/>
  <c r="K63" i="26"/>
  <c r="Q63" i="26" s="1"/>
  <c r="AC62" i="26"/>
  <c r="X62" i="26"/>
  <c r="W62" i="26"/>
  <c r="S62" i="26"/>
  <c r="N62" i="26"/>
  <c r="M62" i="26"/>
  <c r="K62" i="26"/>
  <c r="Q62" i="26" s="1"/>
  <c r="AC61" i="26"/>
  <c r="X61" i="26"/>
  <c r="W61" i="26"/>
  <c r="S61" i="26"/>
  <c r="N61" i="26"/>
  <c r="M61" i="26"/>
  <c r="K61" i="26"/>
  <c r="Q61" i="26" s="1"/>
  <c r="AC60" i="26"/>
  <c r="X60" i="26"/>
  <c r="W60" i="26"/>
  <c r="S60" i="26"/>
  <c r="Q60" i="26"/>
  <c r="N60" i="26"/>
  <c r="M60" i="26"/>
  <c r="AC59" i="26"/>
  <c r="X59" i="26"/>
  <c r="W59" i="26"/>
  <c r="S59" i="26"/>
  <c r="N59" i="26"/>
  <c r="M59" i="26"/>
  <c r="Q59" i="26"/>
  <c r="AC58" i="26"/>
  <c r="X58" i="26"/>
  <c r="W58" i="26"/>
  <c r="S58" i="26"/>
  <c r="N58" i="26"/>
  <c r="M58" i="26"/>
  <c r="Q58" i="26"/>
  <c r="AC57" i="26"/>
  <c r="X57" i="26"/>
  <c r="W57" i="26"/>
  <c r="S57" i="26"/>
  <c r="N57" i="26"/>
  <c r="M57" i="26"/>
  <c r="AC56" i="26"/>
  <c r="X56" i="26"/>
  <c r="W56" i="26"/>
  <c r="S56" i="26"/>
  <c r="N56" i="26"/>
  <c r="M56" i="26"/>
  <c r="AC55" i="26"/>
  <c r="X55" i="26"/>
  <c r="W55" i="26"/>
  <c r="S55" i="26"/>
  <c r="N55" i="26"/>
  <c r="M55" i="26"/>
  <c r="Q55" i="26"/>
  <c r="AC54" i="26"/>
  <c r="X54" i="26"/>
  <c r="W54" i="26"/>
  <c r="S54" i="26"/>
  <c r="N54" i="26"/>
  <c r="M54" i="26"/>
  <c r="AC53" i="26"/>
  <c r="X53" i="26"/>
  <c r="W53" i="26"/>
  <c r="S53" i="26"/>
  <c r="N53" i="26"/>
  <c r="M53" i="26"/>
  <c r="Q53" i="26"/>
  <c r="AC52" i="26"/>
  <c r="X52" i="26"/>
  <c r="W52" i="26"/>
  <c r="S52" i="26"/>
  <c r="Q52" i="26"/>
  <c r="N52" i="26"/>
  <c r="M52" i="26"/>
  <c r="AC51" i="26"/>
  <c r="X51" i="26"/>
  <c r="W51" i="26"/>
  <c r="S51" i="26"/>
  <c r="N51" i="26"/>
  <c r="M51" i="26"/>
  <c r="Q51" i="26"/>
  <c r="AC50" i="26"/>
  <c r="X50" i="26"/>
  <c r="W50" i="26"/>
  <c r="S50" i="26"/>
  <c r="N50" i="26"/>
  <c r="M50" i="26"/>
  <c r="Q50" i="26"/>
  <c r="AC49" i="26"/>
  <c r="X49" i="26"/>
  <c r="W49" i="26"/>
  <c r="S49" i="26"/>
  <c r="N49" i="26"/>
  <c r="M49" i="26"/>
  <c r="AC48" i="26"/>
  <c r="X48" i="26"/>
  <c r="W48" i="26"/>
  <c r="S48" i="26"/>
  <c r="N48" i="26"/>
  <c r="M48" i="26"/>
  <c r="AC47" i="26"/>
  <c r="X47" i="26"/>
  <c r="W47" i="26"/>
  <c r="S47" i="26"/>
  <c r="N47" i="26"/>
  <c r="M47" i="26"/>
  <c r="AC46" i="26"/>
  <c r="X46" i="26"/>
  <c r="W46" i="26"/>
  <c r="S46" i="26"/>
  <c r="N46" i="26"/>
  <c r="M46" i="26"/>
  <c r="AC45" i="26"/>
  <c r="X45" i="26"/>
  <c r="W45" i="26"/>
  <c r="S45" i="26"/>
  <c r="N45" i="26"/>
  <c r="M45" i="26"/>
  <c r="AC44" i="26"/>
  <c r="X44" i="26"/>
  <c r="W44" i="26"/>
  <c r="S44" i="26"/>
  <c r="N44" i="26"/>
  <c r="M44" i="26"/>
  <c r="AC43" i="26"/>
  <c r="X43" i="26"/>
  <c r="W43" i="26"/>
  <c r="S43" i="26"/>
  <c r="N43" i="26"/>
  <c r="M43" i="26"/>
  <c r="AC42" i="26"/>
  <c r="X42" i="26"/>
  <c r="W42" i="26"/>
  <c r="S42" i="26"/>
  <c r="N42" i="26"/>
  <c r="M42" i="26"/>
  <c r="AC41" i="26"/>
  <c r="X41" i="26"/>
  <c r="W41" i="26"/>
  <c r="S41" i="26"/>
  <c r="N41" i="26"/>
  <c r="M41" i="26"/>
  <c r="AC40" i="26"/>
  <c r="X40" i="26"/>
  <c r="W40" i="26"/>
  <c r="S40" i="26"/>
  <c r="N40" i="26"/>
  <c r="M40" i="26"/>
  <c r="AC39" i="26"/>
  <c r="X39" i="26"/>
  <c r="W39" i="26"/>
  <c r="S39" i="26"/>
  <c r="N39" i="26"/>
  <c r="M39" i="26"/>
  <c r="AC38" i="26"/>
  <c r="X38" i="26"/>
  <c r="W38" i="26"/>
  <c r="S38" i="26"/>
  <c r="N38" i="26"/>
  <c r="O38" i="26" s="1"/>
  <c r="M38" i="26"/>
  <c r="Q38" i="26"/>
  <c r="AC37" i="26"/>
  <c r="X37" i="26"/>
  <c r="W37" i="26"/>
  <c r="S37" i="26"/>
  <c r="N37" i="26"/>
  <c r="M37" i="26"/>
  <c r="AC36" i="26"/>
  <c r="X36" i="26"/>
  <c r="W36" i="26"/>
  <c r="S36" i="26"/>
  <c r="Q36" i="26"/>
  <c r="N36" i="26"/>
  <c r="M36" i="26"/>
  <c r="AC35" i="26"/>
  <c r="X35" i="26"/>
  <c r="W35" i="26"/>
  <c r="S35" i="26"/>
  <c r="N35" i="26"/>
  <c r="M35" i="26"/>
  <c r="AC34" i="26"/>
  <c r="X34" i="26"/>
  <c r="W34" i="26"/>
  <c r="S34" i="26"/>
  <c r="N34" i="26"/>
  <c r="O34" i="26" s="1"/>
  <c r="M34" i="26"/>
  <c r="AC33" i="26"/>
  <c r="X33" i="26"/>
  <c r="W33" i="26"/>
  <c r="S33" i="26"/>
  <c r="N33" i="26"/>
  <c r="M33" i="26"/>
  <c r="AC32" i="26"/>
  <c r="X32" i="26"/>
  <c r="W32" i="26"/>
  <c r="S32" i="26"/>
  <c r="N32" i="26"/>
  <c r="M32" i="26"/>
  <c r="AC31" i="26"/>
  <c r="X31" i="26"/>
  <c r="W31" i="26"/>
  <c r="S31" i="26"/>
  <c r="N31" i="26"/>
  <c r="M31" i="26"/>
  <c r="AC30" i="26"/>
  <c r="X30" i="26"/>
  <c r="W30" i="26"/>
  <c r="S30" i="26"/>
  <c r="N30" i="26"/>
  <c r="M30" i="26"/>
  <c r="Q30" i="26"/>
  <c r="AC29" i="26"/>
  <c r="X29" i="26"/>
  <c r="W29" i="26"/>
  <c r="S29" i="26"/>
  <c r="N29" i="26"/>
  <c r="M29" i="26"/>
  <c r="AC28" i="26"/>
  <c r="X28" i="26"/>
  <c r="W28" i="26"/>
  <c r="S28" i="26"/>
  <c r="N28" i="26"/>
  <c r="M28" i="26"/>
  <c r="Q28" i="26"/>
  <c r="AC27" i="26"/>
  <c r="X27" i="26"/>
  <c r="W27" i="26"/>
  <c r="S27" i="26"/>
  <c r="N27" i="26"/>
  <c r="M27" i="26"/>
  <c r="AC26" i="26"/>
  <c r="X26" i="26"/>
  <c r="W26" i="26"/>
  <c r="S26" i="26"/>
  <c r="N26" i="26"/>
  <c r="M26" i="26"/>
  <c r="AC25" i="26"/>
  <c r="X25" i="26"/>
  <c r="W25" i="26"/>
  <c r="S25" i="26"/>
  <c r="N25" i="26"/>
  <c r="M25" i="26"/>
  <c r="AC24" i="26"/>
  <c r="X24" i="26"/>
  <c r="W24" i="26"/>
  <c r="S24" i="26"/>
  <c r="N24" i="26"/>
  <c r="M24" i="26"/>
  <c r="AC23" i="26"/>
  <c r="X23" i="26"/>
  <c r="W23" i="26"/>
  <c r="S23" i="26"/>
  <c r="N23" i="26"/>
  <c r="M23" i="26"/>
  <c r="AC22" i="26"/>
  <c r="X22" i="26"/>
  <c r="W22" i="26"/>
  <c r="S22" i="26"/>
  <c r="N22" i="26"/>
  <c r="M22" i="26"/>
  <c r="Q22" i="26"/>
  <c r="AC21" i="26"/>
  <c r="X21" i="26"/>
  <c r="W21" i="26"/>
  <c r="S21" i="26"/>
  <c r="N21" i="26"/>
  <c r="M21" i="26"/>
  <c r="AC20" i="26"/>
  <c r="X20" i="26"/>
  <c r="W20" i="26"/>
  <c r="S20" i="26"/>
  <c r="N20" i="26"/>
  <c r="M20" i="26"/>
  <c r="Q20" i="26"/>
  <c r="AC19" i="26"/>
  <c r="X19" i="26"/>
  <c r="W19" i="26"/>
  <c r="S19" i="26"/>
  <c r="N19" i="26"/>
  <c r="M19" i="26"/>
  <c r="AC18" i="26"/>
  <c r="X18" i="26"/>
  <c r="W18" i="26"/>
  <c r="S18" i="26"/>
  <c r="N18" i="26"/>
  <c r="M18" i="26"/>
  <c r="AC17" i="26"/>
  <c r="X17" i="26"/>
  <c r="W17" i="26"/>
  <c r="S17" i="26"/>
  <c r="N17" i="26"/>
  <c r="M17" i="26"/>
  <c r="K17" i="26"/>
  <c r="Q17" i="26" s="1"/>
  <c r="AC16" i="26"/>
  <c r="X16" i="26"/>
  <c r="W16" i="26"/>
  <c r="S16" i="26"/>
  <c r="N16" i="26"/>
  <c r="M16" i="26"/>
  <c r="K16" i="26"/>
  <c r="Q16" i="26" s="1"/>
  <c r="AC15" i="26"/>
  <c r="X15" i="26"/>
  <c r="W15" i="26"/>
  <c r="S15" i="26"/>
  <c r="N15" i="26"/>
  <c r="M15" i="26"/>
  <c r="K15" i="26"/>
  <c r="Q15" i="26" s="1"/>
  <c r="AC14" i="26"/>
  <c r="X14" i="26"/>
  <c r="W14" i="26"/>
  <c r="S14" i="26"/>
  <c r="N14" i="26"/>
  <c r="O14" i="26" s="1"/>
  <c r="M14" i="26"/>
  <c r="K14" i="26"/>
  <c r="Q14" i="26" s="1"/>
  <c r="AC13" i="26"/>
  <c r="X13" i="26"/>
  <c r="W13" i="26"/>
  <c r="S13" i="26"/>
  <c r="N13" i="26"/>
  <c r="M13" i="26"/>
  <c r="K13" i="26"/>
  <c r="Q13" i="26" s="1"/>
  <c r="AC12" i="26"/>
  <c r="X12" i="26"/>
  <c r="W12" i="26"/>
  <c r="S12" i="26"/>
  <c r="N12" i="26"/>
  <c r="M12" i="26"/>
  <c r="K12" i="26"/>
  <c r="Q12" i="26" s="1"/>
  <c r="AC11" i="26"/>
  <c r="X11" i="26"/>
  <c r="W11" i="26"/>
  <c r="S11" i="26"/>
  <c r="N11" i="26"/>
  <c r="M11" i="26"/>
  <c r="K11" i="26"/>
  <c r="Q11" i="26" s="1"/>
  <c r="AC10" i="26"/>
  <c r="X10" i="26"/>
  <c r="W10" i="26"/>
  <c r="S10" i="26"/>
  <c r="N10" i="26"/>
  <c r="M10" i="26"/>
  <c r="K10" i="26"/>
  <c r="Q10" i="26" s="1"/>
  <c r="AC9" i="26"/>
  <c r="X9" i="26"/>
  <c r="W9" i="26"/>
  <c r="S9" i="26"/>
  <c r="N9" i="26"/>
  <c r="M9" i="26"/>
  <c r="K9" i="26"/>
  <c r="Q9" i="26" s="1"/>
  <c r="AC8" i="26"/>
  <c r="X8" i="26"/>
  <c r="W8" i="26"/>
  <c r="S8" i="26"/>
  <c r="N8" i="26"/>
  <c r="M8" i="26"/>
  <c r="K8" i="26"/>
  <c r="Q8" i="26" s="1"/>
  <c r="AC7" i="26"/>
  <c r="X7" i="26"/>
  <c r="W7" i="26"/>
  <c r="S7" i="26"/>
  <c r="N7" i="26"/>
  <c r="M7" i="26"/>
  <c r="K7" i="26"/>
  <c r="Q7" i="26" s="1"/>
  <c r="AC6" i="26"/>
  <c r="X6" i="26"/>
  <c r="W6" i="26"/>
  <c r="S6" i="26"/>
  <c r="N6" i="26"/>
  <c r="M6" i="26"/>
  <c r="K6" i="26"/>
  <c r="Q6" i="26" s="1"/>
  <c r="AC5" i="26"/>
  <c r="X5" i="26"/>
  <c r="W5" i="26"/>
  <c r="S5" i="26"/>
  <c r="N5" i="26"/>
  <c r="M5" i="26"/>
  <c r="K5" i="26"/>
  <c r="Q5" i="26" s="1"/>
  <c r="AC4" i="26"/>
  <c r="X4" i="26"/>
  <c r="W4" i="26"/>
  <c r="S4" i="26"/>
  <c r="Q4" i="26"/>
  <c r="N4" i="26"/>
  <c r="M4" i="26"/>
  <c r="K4" i="26"/>
  <c r="AC3" i="26"/>
  <c r="X3" i="26"/>
  <c r="W3" i="26"/>
  <c r="S3" i="26"/>
  <c r="N3" i="26"/>
  <c r="M3" i="26"/>
  <c r="K3" i="26"/>
  <c r="Q3" i="26" s="1"/>
  <c r="BE2" i="26"/>
  <c r="BH1" i="26"/>
  <c r="BD1" i="26"/>
  <c r="M3" i="24"/>
  <c r="N3" i="24"/>
  <c r="O3" i="24"/>
  <c r="P3" i="24"/>
  <c r="M4" i="24"/>
  <c r="N4" i="24"/>
  <c r="O4" i="24"/>
  <c r="P4" i="24"/>
  <c r="M5" i="24"/>
  <c r="N5" i="24"/>
  <c r="O5" i="24"/>
  <c r="P5" i="24"/>
  <c r="M6" i="24"/>
  <c r="N6" i="24"/>
  <c r="O6" i="24"/>
  <c r="P6" i="24"/>
  <c r="M7" i="24"/>
  <c r="N7" i="24"/>
  <c r="O7" i="24"/>
  <c r="P7" i="24"/>
  <c r="M8" i="24"/>
  <c r="N8" i="24"/>
  <c r="O8" i="24"/>
  <c r="P8" i="24"/>
  <c r="M9" i="24"/>
  <c r="N9" i="24"/>
  <c r="O9" i="24"/>
  <c r="P9" i="24"/>
  <c r="M10" i="24"/>
  <c r="N10" i="24"/>
  <c r="O10" i="24"/>
  <c r="P10" i="24"/>
  <c r="M11" i="24"/>
  <c r="N11" i="24"/>
  <c r="O11" i="24"/>
  <c r="P11" i="24"/>
  <c r="M12" i="24"/>
  <c r="N12" i="24"/>
  <c r="O12" i="24"/>
  <c r="P12" i="24"/>
  <c r="M13" i="24"/>
  <c r="N13" i="24"/>
  <c r="O13" i="24"/>
  <c r="P13" i="24"/>
  <c r="M14" i="24"/>
  <c r="N14" i="24"/>
  <c r="O14" i="24"/>
  <c r="P14" i="24"/>
  <c r="M15" i="24"/>
  <c r="N15" i="24"/>
  <c r="O15" i="24"/>
  <c r="P15" i="24"/>
  <c r="M16" i="24"/>
  <c r="N16" i="24"/>
  <c r="O16" i="24"/>
  <c r="P16" i="24"/>
  <c r="M17" i="24"/>
  <c r="N17" i="24"/>
  <c r="O17" i="24"/>
  <c r="P17" i="24"/>
  <c r="M18" i="24"/>
  <c r="N18" i="24"/>
  <c r="O18" i="24"/>
  <c r="P18" i="24"/>
  <c r="M19" i="24"/>
  <c r="N19" i="24"/>
  <c r="O19" i="24"/>
  <c r="P19" i="24"/>
  <c r="M20" i="24"/>
  <c r="N20" i="24"/>
  <c r="O20" i="24"/>
  <c r="P20" i="24"/>
  <c r="M21" i="24"/>
  <c r="N21" i="24"/>
  <c r="O21" i="24"/>
  <c r="P21" i="24"/>
  <c r="M22" i="24"/>
  <c r="N22" i="24"/>
  <c r="O22" i="24"/>
  <c r="P22" i="24"/>
  <c r="M23" i="24"/>
  <c r="N23" i="24"/>
  <c r="O23" i="24"/>
  <c r="P23" i="24"/>
  <c r="M24" i="24"/>
  <c r="N24" i="24"/>
  <c r="O24" i="24"/>
  <c r="P24" i="24"/>
  <c r="M25" i="24"/>
  <c r="N25" i="24"/>
  <c r="O25" i="24"/>
  <c r="P25" i="24"/>
  <c r="M26" i="24"/>
  <c r="N26" i="24"/>
  <c r="O26" i="24"/>
  <c r="P26" i="24"/>
  <c r="M27" i="24"/>
  <c r="N27" i="24"/>
  <c r="O27" i="24"/>
  <c r="P27" i="24"/>
  <c r="M28" i="24"/>
  <c r="N28" i="24"/>
  <c r="O28" i="24"/>
  <c r="P28" i="24"/>
  <c r="M29" i="24"/>
  <c r="N29" i="24"/>
  <c r="O29" i="24"/>
  <c r="P29" i="24"/>
  <c r="M30" i="24"/>
  <c r="N30" i="24"/>
  <c r="O30" i="24"/>
  <c r="P30" i="24"/>
  <c r="M31" i="24"/>
  <c r="N31" i="24"/>
  <c r="O31" i="24"/>
  <c r="P31" i="24"/>
  <c r="M32" i="24"/>
  <c r="N32" i="24"/>
  <c r="O32" i="24"/>
  <c r="P32" i="24"/>
  <c r="M33" i="24"/>
  <c r="N33" i="24"/>
  <c r="O33" i="24"/>
  <c r="P33" i="24"/>
  <c r="M34" i="24"/>
  <c r="N34" i="24"/>
  <c r="O34" i="24"/>
  <c r="P34" i="24"/>
  <c r="M35" i="24"/>
  <c r="N35" i="24"/>
  <c r="O35" i="24"/>
  <c r="P35" i="24"/>
  <c r="M36" i="24"/>
  <c r="N36" i="24"/>
  <c r="O36" i="24"/>
  <c r="P36" i="24"/>
  <c r="M37" i="24"/>
  <c r="N37" i="24"/>
  <c r="O37" i="24"/>
  <c r="P37" i="24"/>
  <c r="M38" i="24"/>
  <c r="N38" i="24"/>
  <c r="O38" i="24"/>
  <c r="P38" i="24"/>
  <c r="M39" i="24"/>
  <c r="N39" i="24"/>
  <c r="O39" i="24"/>
  <c r="P39" i="24"/>
  <c r="M40" i="24"/>
  <c r="N40" i="24"/>
  <c r="O40" i="24"/>
  <c r="P40" i="24"/>
  <c r="M41" i="24"/>
  <c r="N41" i="24"/>
  <c r="O41" i="24"/>
  <c r="P41" i="24"/>
  <c r="M42" i="24"/>
  <c r="N42" i="24"/>
  <c r="O42" i="24"/>
  <c r="P42" i="24"/>
  <c r="M43" i="24"/>
  <c r="N43" i="24"/>
  <c r="O43" i="24"/>
  <c r="P43" i="24"/>
  <c r="M44" i="24"/>
  <c r="N44" i="24"/>
  <c r="O44" i="24"/>
  <c r="P44" i="24"/>
  <c r="M45" i="24"/>
  <c r="N45" i="24"/>
  <c r="O45" i="24"/>
  <c r="P45" i="24"/>
  <c r="M46" i="24"/>
  <c r="N46" i="24"/>
  <c r="O46" i="24"/>
  <c r="P46" i="24"/>
  <c r="M47" i="24"/>
  <c r="N47" i="24"/>
  <c r="O47" i="24"/>
  <c r="P47" i="24"/>
  <c r="M48" i="24"/>
  <c r="N48" i="24"/>
  <c r="O48" i="24"/>
  <c r="P48" i="24"/>
  <c r="M49" i="24"/>
  <c r="N49" i="24"/>
  <c r="O49" i="24"/>
  <c r="P49" i="24"/>
  <c r="M50" i="24"/>
  <c r="N50" i="24"/>
  <c r="O50" i="24"/>
  <c r="P50" i="24"/>
  <c r="M51" i="24"/>
  <c r="N51" i="24"/>
  <c r="O51" i="24"/>
  <c r="P51" i="24"/>
  <c r="M52" i="24"/>
  <c r="N52" i="24"/>
  <c r="O52" i="24"/>
  <c r="P52" i="24"/>
  <c r="M53" i="24"/>
  <c r="N53" i="24"/>
  <c r="O53" i="24"/>
  <c r="P53" i="24"/>
  <c r="M54" i="24"/>
  <c r="N54" i="24"/>
  <c r="O54" i="24"/>
  <c r="P54" i="24"/>
  <c r="M55" i="24"/>
  <c r="N55" i="24"/>
  <c r="O55" i="24"/>
  <c r="P55" i="24"/>
  <c r="M56" i="24"/>
  <c r="N56" i="24"/>
  <c r="O56" i="24"/>
  <c r="P56" i="24"/>
  <c r="M57" i="24"/>
  <c r="N57" i="24"/>
  <c r="O57" i="24"/>
  <c r="P57" i="24"/>
  <c r="M58" i="24"/>
  <c r="N58" i="24"/>
  <c r="O58" i="24"/>
  <c r="P58" i="24"/>
  <c r="M59" i="24"/>
  <c r="N59" i="24"/>
  <c r="O59" i="24"/>
  <c r="P59" i="24"/>
  <c r="M60" i="24"/>
  <c r="N60" i="24"/>
  <c r="O60" i="24"/>
  <c r="P60" i="24"/>
  <c r="M61" i="24"/>
  <c r="N61" i="24"/>
  <c r="O61" i="24"/>
  <c r="P61" i="24"/>
  <c r="M62" i="24"/>
  <c r="N62" i="24"/>
  <c r="O62" i="24"/>
  <c r="P62" i="24"/>
  <c r="M63" i="24"/>
  <c r="N63" i="24"/>
  <c r="O63" i="24"/>
  <c r="P63" i="24"/>
  <c r="M64" i="24"/>
  <c r="N64" i="24"/>
  <c r="O64" i="24"/>
  <c r="P64" i="24"/>
  <c r="M65" i="24"/>
  <c r="N65" i="24"/>
  <c r="O65" i="24"/>
  <c r="P65" i="24"/>
  <c r="M66" i="24"/>
  <c r="N66" i="24"/>
  <c r="O66" i="24"/>
  <c r="P66" i="24"/>
  <c r="M67" i="24"/>
  <c r="N67" i="24"/>
  <c r="O67" i="24"/>
  <c r="P67" i="24"/>
  <c r="M68" i="24"/>
  <c r="N68" i="24"/>
  <c r="O68" i="24"/>
  <c r="P68" i="24"/>
  <c r="M69" i="24"/>
  <c r="N69" i="24"/>
  <c r="O69" i="24"/>
  <c r="P69" i="24"/>
  <c r="M70" i="24"/>
  <c r="N70" i="24"/>
  <c r="O70" i="24"/>
  <c r="P70" i="24"/>
  <c r="M71" i="24"/>
  <c r="N71" i="24"/>
  <c r="O71" i="24"/>
  <c r="P71" i="24"/>
  <c r="M72" i="24"/>
  <c r="N72" i="24"/>
  <c r="O72" i="24"/>
  <c r="P72" i="24"/>
  <c r="M73" i="24"/>
  <c r="N73" i="24"/>
  <c r="O73" i="24"/>
  <c r="P73" i="24"/>
  <c r="M74" i="24"/>
  <c r="N74" i="24"/>
  <c r="O74" i="24"/>
  <c r="P74" i="24"/>
  <c r="M75" i="24"/>
  <c r="N75" i="24"/>
  <c r="O75" i="24"/>
  <c r="P75" i="24"/>
  <c r="M76" i="24"/>
  <c r="N76" i="24"/>
  <c r="O76" i="24"/>
  <c r="P76" i="24"/>
  <c r="M77" i="24"/>
  <c r="N77" i="24"/>
  <c r="O77" i="24"/>
  <c r="P77" i="24"/>
  <c r="M78" i="24"/>
  <c r="N78" i="24"/>
  <c r="O78" i="24"/>
  <c r="P78" i="24"/>
  <c r="M79" i="24"/>
  <c r="N79" i="24"/>
  <c r="O79" i="24"/>
  <c r="P79" i="24"/>
  <c r="M80" i="24"/>
  <c r="N80" i="24"/>
  <c r="O80" i="24"/>
  <c r="P80" i="24"/>
  <c r="M81" i="24"/>
  <c r="N81" i="24"/>
  <c r="O81" i="24"/>
  <c r="P81" i="24"/>
  <c r="M82" i="24"/>
  <c r="N82" i="24"/>
  <c r="O82" i="24"/>
  <c r="P82" i="24"/>
  <c r="M83" i="24"/>
  <c r="N83" i="24"/>
  <c r="O83" i="24"/>
  <c r="P83" i="24"/>
  <c r="M84" i="24"/>
  <c r="N84" i="24"/>
  <c r="O84" i="24"/>
  <c r="P84" i="24"/>
  <c r="M85" i="24"/>
  <c r="N85" i="24"/>
  <c r="O85" i="24"/>
  <c r="P85" i="24"/>
  <c r="M86" i="24"/>
  <c r="N86" i="24"/>
  <c r="O86" i="24"/>
  <c r="P86" i="24"/>
  <c r="M87" i="24"/>
  <c r="N87" i="24"/>
  <c r="O87" i="24"/>
  <c r="P87" i="24"/>
  <c r="M88" i="24"/>
  <c r="N88" i="24"/>
  <c r="O88" i="24"/>
  <c r="P88" i="24"/>
  <c r="M89" i="24"/>
  <c r="N89" i="24"/>
  <c r="O89" i="24"/>
  <c r="P89" i="24"/>
  <c r="M90" i="24"/>
  <c r="N90" i="24"/>
  <c r="O90" i="24"/>
  <c r="P90" i="24"/>
  <c r="M91" i="24"/>
  <c r="N91" i="24"/>
  <c r="O91" i="24"/>
  <c r="P91" i="24"/>
  <c r="M92" i="24"/>
  <c r="N92" i="24"/>
  <c r="O92" i="24"/>
  <c r="P92" i="24"/>
  <c r="M93" i="24"/>
  <c r="N93" i="24"/>
  <c r="O93" i="24"/>
  <c r="P93" i="24"/>
  <c r="M94" i="24"/>
  <c r="N94" i="24"/>
  <c r="O94" i="24"/>
  <c r="P94" i="24"/>
  <c r="M95" i="24"/>
  <c r="N95" i="24"/>
  <c r="O95" i="24"/>
  <c r="P95" i="24"/>
  <c r="M96" i="24"/>
  <c r="N96" i="24"/>
  <c r="O96" i="24"/>
  <c r="P96" i="24"/>
  <c r="M97" i="24"/>
  <c r="N97" i="24"/>
  <c r="O97" i="24"/>
  <c r="P97" i="24"/>
  <c r="M98" i="24"/>
  <c r="N98" i="24"/>
  <c r="O98" i="24"/>
  <c r="P98" i="24"/>
  <c r="M99" i="24"/>
  <c r="N99" i="24"/>
  <c r="O99" i="24"/>
  <c r="P99" i="24"/>
  <c r="M100" i="24"/>
  <c r="N100" i="24"/>
  <c r="O100" i="24"/>
  <c r="P100" i="24"/>
  <c r="M101" i="24"/>
  <c r="N101" i="24"/>
  <c r="O101" i="24"/>
  <c r="P101" i="24"/>
  <c r="M102" i="24"/>
  <c r="N102" i="24"/>
  <c r="O102" i="24"/>
  <c r="P102" i="24"/>
  <c r="M103" i="24"/>
  <c r="N103" i="24"/>
  <c r="O103" i="24"/>
  <c r="P103" i="24"/>
  <c r="M104" i="24"/>
  <c r="N104" i="24"/>
  <c r="O104" i="24"/>
  <c r="P104" i="24"/>
  <c r="M105" i="24"/>
  <c r="N105" i="24"/>
  <c r="O105" i="24"/>
  <c r="P105" i="24"/>
  <c r="M106" i="24"/>
  <c r="N106" i="24"/>
  <c r="O106" i="24"/>
  <c r="P106" i="24"/>
  <c r="M107" i="24"/>
  <c r="N107" i="24"/>
  <c r="O107" i="24"/>
  <c r="P107" i="24"/>
  <c r="M108" i="24"/>
  <c r="N108" i="24"/>
  <c r="O108" i="24"/>
  <c r="P108" i="24"/>
  <c r="M109" i="24"/>
  <c r="N109" i="24"/>
  <c r="O109" i="24"/>
  <c r="P109" i="24"/>
  <c r="M110" i="24"/>
  <c r="N110" i="24"/>
  <c r="O110" i="24"/>
  <c r="P110" i="24"/>
  <c r="M111" i="24"/>
  <c r="N111" i="24"/>
  <c r="O111" i="24"/>
  <c r="P111" i="24"/>
  <c r="M112" i="24"/>
  <c r="N112" i="24"/>
  <c r="O112" i="24"/>
  <c r="P112" i="24"/>
  <c r="M113" i="24"/>
  <c r="N113" i="24"/>
  <c r="O113" i="24"/>
  <c r="P113" i="24"/>
  <c r="M114" i="24"/>
  <c r="N114" i="24"/>
  <c r="O114" i="24"/>
  <c r="P114" i="24"/>
  <c r="M115" i="24"/>
  <c r="N115" i="24"/>
  <c r="O115" i="24"/>
  <c r="P115" i="24"/>
  <c r="M116" i="24"/>
  <c r="N116" i="24"/>
  <c r="O116" i="24"/>
  <c r="P116" i="24"/>
  <c r="M117" i="24"/>
  <c r="N117" i="24"/>
  <c r="O117" i="24"/>
  <c r="P117" i="24"/>
  <c r="M118" i="24"/>
  <c r="N118" i="24"/>
  <c r="O118" i="24"/>
  <c r="P118" i="24"/>
  <c r="M119" i="24"/>
  <c r="N119" i="24"/>
  <c r="O119" i="24"/>
  <c r="P119" i="24"/>
  <c r="M120" i="24"/>
  <c r="N120" i="24"/>
  <c r="O120" i="24"/>
  <c r="P120" i="24"/>
  <c r="M121" i="24"/>
  <c r="N121" i="24"/>
  <c r="O121" i="24"/>
  <c r="P121" i="24"/>
  <c r="M122" i="24"/>
  <c r="N122" i="24"/>
  <c r="O122" i="24"/>
  <c r="P122" i="24"/>
  <c r="M123" i="24"/>
  <c r="N123" i="24"/>
  <c r="O123" i="24"/>
  <c r="P123" i="24"/>
  <c r="M124" i="24"/>
  <c r="N124" i="24"/>
  <c r="O124" i="24"/>
  <c r="P124" i="24"/>
  <c r="M125" i="24"/>
  <c r="N125" i="24"/>
  <c r="O125" i="24"/>
  <c r="P125" i="24"/>
  <c r="M126" i="24"/>
  <c r="N126" i="24"/>
  <c r="O126" i="24"/>
  <c r="P126" i="24"/>
  <c r="M127" i="24"/>
  <c r="N127" i="24"/>
  <c r="O127" i="24"/>
  <c r="P127" i="24"/>
  <c r="M128" i="24"/>
  <c r="N128" i="24"/>
  <c r="O128" i="24"/>
  <c r="P128" i="24"/>
  <c r="M129" i="24"/>
  <c r="N129" i="24"/>
  <c r="O129" i="24"/>
  <c r="P129" i="24"/>
  <c r="M130" i="24"/>
  <c r="N130" i="24"/>
  <c r="O130" i="24"/>
  <c r="P130" i="24"/>
  <c r="M131" i="24"/>
  <c r="N131" i="24"/>
  <c r="O131" i="24"/>
  <c r="P131" i="24"/>
  <c r="M132" i="24"/>
  <c r="N132" i="24"/>
  <c r="O132" i="24"/>
  <c r="P132" i="24"/>
  <c r="M133" i="24"/>
  <c r="N133" i="24"/>
  <c r="O133" i="24"/>
  <c r="P133" i="24"/>
  <c r="M134" i="24"/>
  <c r="N134" i="24"/>
  <c r="O134" i="24"/>
  <c r="P134" i="24"/>
  <c r="M135" i="24"/>
  <c r="N135" i="24"/>
  <c r="O135" i="24"/>
  <c r="P135" i="24"/>
  <c r="M136" i="24"/>
  <c r="N136" i="24"/>
  <c r="O136" i="24"/>
  <c r="P136" i="24"/>
  <c r="M137" i="24"/>
  <c r="N137" i="24"/>
  <c r="O137" i="24"/>
  <c r="P137" i="24"/>
  <c r="M138" i="24"/>
  <c r="N138" i="24"/>
  <c r="O138" i="24"/>
  <c r="P138" i="24"/>
  <c r="M139" i="24"/>
  <c r="N139" i="24"/>
  <c r="O139" i="24"/>
  <c r="P139" i="24"/>
  <c r="M140" i="24"/>
  <c r="N140" i="24"/>
  <c r="O140" i="24"/>
  <c r="P140" i="24"/>
  <c r="M141" i="24"/>
  <c r="N141" i="24"/>
  <c r="O141" i="24"/>
  <c r="P141" i="24"/>
  <c r="P2" i="24"/>
  <c r="O2" i="24"/>
  <c r="N2" i="24"/>
  <c r="M2" i="24"/>
  <c r="K43" i="25"/>
  <c r="K44" i="25"/>
  <c r="K45" i="25"/>
  <c r="K46" i="25"/>
  <c r="K47" i="25"/>
  <c r="Q47" i="25" s="1"/>
  <c r="K48" i="25"/>
  <c r="Q48" i="25" s="1"/>
  <c r="K49" i="25"/>
  <c r="K50" i="25"/>
  <c r="K51" i="25"/>
  <c r="K52" i="25"/>
  <c r="K53" i="25"/>
  <c r="K54" i="25"/>
  <c r="K55" i="25"/>
  <c r="Q55" i="25" s="1"/>
  <c r="K56" i="25"/>
  <c r="Q56" i="25" s="1"/>
  <c r="K57" i="25"/>
  <c r="K58" i="25"/>
  <c r="S152" i="25"/>
  <c r="N152" i="25"/>
  <c r="M152" i="25"/>
  <c r="K152" i="25"/>
  <c r="Q152" i="25" s="1"/>
  <c r="S151" i="25"/>
  <c r="N151" i="25"/>
  <c r="M151" i="25"/>
  <c r="K151" i="25"/>
  <c r="Q151" i="25" s="1"/>
  <c r="S150" i="25"/>
  <c r="N150" i="25"/>
  <c r="M150" i="25"/>
  <c r="K150" i="25"/>
  <c r="Q150" i="25" s="1"/>
  <c r="S149" i="25"/>
  <c r="N149" i="25"/>
  <c r="M149" i="25"/>
  <c r="K149" i="25"/>
  <c r="Q149" i="25" s="1"/>
  <c r="S148" i="25"/>
  <c r="N148" i="25"/>
  <c r="M148" i="25"/>
  <c r="O148" i="25" s="1"/>
  <c r="K148" i="25"/>
  <c r="Q148" i="25" s="1"/>
  <c r="S147" i="25"/>
  <c r="N147" i="25"/>
  <c r="M147" i="25"/>
  <c r="O147" i="25" s="1"/>
  <c r="K147" i="25"/>
  <c r="Q147" i="25" s="1"/>
  <c r="S146" i="25"/>
  <c r="N146" i="25"/>
  <c r="M146" i="25"/>
  <c r="K146" i="25"/>
  <c r="Q146" i="25" s="1"/>
  <c r="S145" i="25"/>
  <c r="N145" i="25"/>
  <c r="M145" i="25"/>
  <c r="K145" i="25"/>
  <c r="Q145" i="25" s="1"/>
  <c r="S144" i="25"/>
  <c r="N144" i="25"/>
  <c r="M144" i="25"/>
  <c r="K144" i="25"/>
  <c r="Q144" i="25" s="1"/>
  <c r="S143" i="25"/>
  <c r="N143" i="25"/>
  <c r="M143" i="25"/>
  <c r="O143" i="25" s="1"/>
  <c r="K143" i="25"/>
  <c r="Q143" i="25" s="1"/>
  <c r="S142" i="25"/>
  <c r="N142" i="25"/>
  <c r="M142" i="25"/>
  <c r="K142" i="25"/>
  <c r="Q142" i="25" s="1"/>
  <c r="S141" i="25"/>
  <c r="N141" i="25"/>
  <c r="M141" i="25"/>
  <c r="K141" i="25"/>
  <c r="Q141" i="25" s="1"/>
  <c r="S140" i="25"/>
  <c r="N140" i="25"/>
  <c r="M140" i="25"/>
  <c r="K140" i="25"/>
  <c r="Q140" i="25" s="1"/>
  <c r="S139" i="25"/>
  <c r="N139" i="25"/>
  <c r="M139" i="25"/>
  <c r="K139" i="25"/>
  <c r="Q139" i="25" s="1"/>
  <c r="S138" i="25"/>
  <c r="N138" i="25"/>
  <c r="M138" i="25"/>
  <c r="K138" i="25"/>
  <c r="Q138" i="25" s="1"/>
  <c r="S137" i="25"/>
  <c r="N137" i="25"/>
  <c r="M137" i="25"/>
  <c r="K137" i="25"/>
  <c r="Q137" i="25" s="1"/>
  <c r="S136" i="25"/>
  <c r="N136" i="25"/>
  <c r="M136" i="25"/>
  <c r="K136" i="25"/>
  <c r="Q136" i="25" s="1"/>
  <c r="S135" i="25"/>
  <c r="N135" i="25"/>
  <c r="M135" i="25"/>
  <c r="O135" i="25" s="1"/>
  <c r="K135" i="25"/>
  <c r="Q135" i="25" s="1"/>
  <c r="S134" i="25"/>
  <c r="N134" i="25"/>
  <c r="M134" i="25"/>
  <c r="K134" i="25"/>
  <c r="Q134" i="25" s="1"/>
  <c r="S133" i="25"/>
  <c r="N133" i="25"/>
  <c r="M133" i="25"/>
  <c r="K133" i="25"/>
  <c r="Q133" i="25" s="1"/>
  <c r="S132" i="25"/>
  <c r="N132" i="25"/>
  <c r="M132" i="25"/>
  <c r="K132" i="25"/>
  <c r="Q132" i="25" s="1"/>
  <c r="S131" i="25"/>
  <c r="N131" i="25"/>
  <c r="M131" i="25"/>
  <c r="O131" i="25" s="1"/>
  <c r="K131" i="25"/>
  <c r="Q131" i="25" s="1"/>
  <c r="S130" i="25"/>
  <c r="N130" i="25"/>
  <c r="M130" i="25"/>
  <c r="K130" i="25"/>
  <c r="Q130" i="25" s="1"/>
  <c r="S129" i="25"/>
  <c r="N129" i="25"/>
  <c r="M129" i="25"/>
  <c r="K129" i="25"/>
  <c r="Q129" i="25" s="1"/>
  <c r="S128" i="25"/>
  <c r="N128" i="25"/>
  <c r="M128" i="25"/>
  <c r="K128" i="25"/>
  <c r="Q128" i="25" s="1"/>
  <c r="S127" i="25"/>
  <c r="N127" i="25"/>
  <c r="M127" i="25"/>
  <c r="K127" i="25"/>
  <c r="Q127" i="25" s="1"/>
  <c r="S126" i="25"/>
  <c r="N126" i="25"/>
  <c r="M126" i="25"/>
  <c r="K126" i="25"/>
  <c r="Q126" i="25" s="1"/>
  <c r="S125" i="25"/>
  <c r="N125" i="25"/>
  <c r="M125" i="25"/>
  <c r="K125" i="25"/>
  <c r="Q125" i="25" s="1"/>
  <c r="S124" i="25"/>
  <c r="N124" i="25"/>
  <c r="M124" i="25"/>
  <c r="K124" i="25"/>
  <c r="Q124" i="25" s="1"/>
  <c r="S123" i="25"/>
  <c r="N123" i="25"/>
  <c r="M123" i="25"/>
  <c r="K123" i="25"/>
  <c r="Q123" i="25" s="1"/>
  <c r="S122" i="25"/>
  <c r="N122" i="25"/>
  <c r="M122" i="25"/>
  <c r="K122" i="25"/>
  <c r="Q122" i="25" s="1"/>
  <c r="S121" i="25"/>
  <c r="N121" i="25"/>
  <c r="M121" i="25"/>
  <c r="K121" i="25"/>
  <c r="Q121" i="25" s="1"/>
  <c r="S120" i="25"/>
  <c r="N120" i="25"/>
  <c r="M120" i="25"/>
  <c r="K120" i="25"/>
  <c r="Q120" i="25" s="1"/>
  <c r="X119" i="25"/>
  <c r="W119" i="25"/>
  <c r="S119" i="25"/>
  <c r="N119" i="25"/>
  <c r="M119" i="25"/>
  <c r="K119" i="25"/>
  <c r="Q119" i="25" s="1"/>
  <c r="X118" i="25"/>
  <c r="W118" i="25"/>
  <c r="S118" i="25"/>
  <c r="N118" i="25"/>
  <c r="M118" i="25"/>
  <c r="K118" i="25"/>
  <c r="Q118" i="25" s="1"/>
  <c r="X117" i="25"/>
  <c r="W117" i="25"/>
  <c r="S117" i="25"/>
  <c r="N117" i="25"/>
  <c r="M117" i="25"/>
  <c r="K117" i="25"/>
  <c r="Q117" i="25" s="1"/>
  <c r="X116" i="25"/>
  <c r="W116" i="25"/>
  <c r="S116" i="25"/>
  <c r="N116" i="25"/>
  <c r="M116" i="25"/>
  <c r="K116" i="25"/>
  <c r="Q116" i="25" s="1"/>
  <c r="X115" i="25"/>
  <c r="W115" i="25"/>
  <c r="S115" i="25"/>
  <c r="N115" i="25"/>
  <c r="M115" i="25"/>
  <c r="K115" i="25"/>
  <c r="Q115" i="25" s="1"/>
  <c r="X114" i="25"/>
  <c r="W114" i="25"/>
  <c r="S114" i="25"/>
  <c r="N114" i="25"/>
  <c r="M114" i="25"/>
  <c r="K114" i="25"/>
  <c r="Q114" i="25" s="1"/>
  <c r="X113" i="25"/>
  <c r="W113" i="25"/>
  <c r="S113" i="25"/>
  <c r="N113" i="25"/>
  <c r="M113" i="25"/>
  <c r="K113" i="25"/>
  <c r="Q113" i="25" s="1"/>
  <c r="X112" i="25"/>
  <c r="W112" i="25"/>
  <c r="S112" i="25"/>
  <c r="Q112" i="25"/>
  <c r="N112" i="25"/>
  <c r="M112" i="25"/>
  <c r="K112" i="25"/>
  <c r="X111" i="25"/>
  <c r="W111" i="25"/>
  <c r="S111" i="25"/>
  <c r="N111" i="25"/>
  <c r="M111" i="25"/>
  <c r="K111" i="25"/>
  <c r="Q111" i="25" s="1"/>
  <c r="X110" i="25"/>
  <c r="W110" i="25"/>
  <c r="S110" i="25"/>
  <c r="N110" i="25"/>
  <c r="M110" i="25"/>
  <c r="K110" i="25"/>
  <c r="Q110" i="25" s="1"/>
  <c r="X109" i="25"/>
  <c r="W109" i="25"/>
  <c r="S109" i="25"/>
  <c r="N109" i="25"/>
  <c r="M109" i="25"/>
  <c r="K109" i="25"/>
  <c r="Q109" i="25" s="1"/>
  <c r="X108" i="25"/>
  <c r="W108" i="25"/>
  <c r="S108" i="25"/>
  <c r="N108" i="25"/>
  <c r="M108" i="25"/>
  <c r="K108" i="25"/>
  <c r="Q108" i="25" s="1"/>
  <c r="X107" i="25"/>
  <c r="W107" i="25"/>
  <c r="S107" i="25"/>
  <c r="N107" i="25"/>
  <c r="M107" i="25"/>
  <c r="K107" i="25"/>
  <c r="Q107" i="25" s="1"/>
  <c r="X106" i="25"/>
  <c r="W106" i="25"/>
  <c r="S106" i="25"/>
  <c r="N106" i="25"/>
  <c r="M106" i="25"/>
  <c r="K106" i="25"/>
  <c r="Q106" i="25" s="1"/>
  <c r="X105" i="25"/>
  <c r="W105" i="25"/>
  <c r="S105" i="25"/>
  <c r="N105" i="25"/>
  <c r="M105" i="25"/>
  <c r="K105" i="25"/>
  <c r="Q105" i="25" s="1"/>
  <c r="X104" i="25"/>
  <c r="W104" i="25"/>
  <c r="S104" i="25"/>
  <c r="N104" i="25"/>
  <c r="M104" i="25"/>
  <c r="K104" i="25"/>
  <c r="Q104" i="25" s="1"/>
  <c r="X103" i="25"/>
  <c r="W103" i="25"/>
  <c r="S103" i="25"/>
  <c r="N103" i="25"/>
  <c r="M103" i="25"/>
  <c r="K103" i="25"/>
  <c r="Q103" i="25" s="1"/>
  <c r="X102" i="25"/>
  <c r="W102" i="25"/>
  <c r="S102" i="25"/>
  <c r="N102" i="25"/>
  <c r="M102" i="25"/>
  <c r="K102" i="25"/>
  <c r="Q102" i="25" s="1"/>
  <c r="X101" i="25"/>
  <c r="W101" i="25"/>
  <c r="S101" i="25"/>
  <c r="Q101" i="25"/>
  <c r="N101" i="25"/>
  <c r="M101" i="25"/>
  <c r="O101" i="25" s="1"/>
  <c r="K101" i="25"/>
  <c r="X100" i="25"/>
  <c r="W100" i="25"/>
  <c r="S100" i="25"/>
  <c r="N100" i="25"/>
  <c r="M100" i="25"/>
  <c r="K100" i="25"/>
  <c r="Q100" i="25" s="1"/>
  <c r="X99" i="25"/>
  <c r="W99" i="25"/>
  <c r="S99" i="25"/>
  <c r="N99" i="25"/>
  <c r="M99" i="25"/>
  <c r="K99" i="25"/>
  <c r="Q99" i="25" s="1"/>
  <c r="X98" i="25"/>
  <c r="W98" i="25"/>
  <c r="S98" i="25"/>
  <c r="N98" i="25"/>
  <c r="M98" i="25"/>
  <c r="K98" i="25"/>
  <c r="Q98" i="25" s="1"/>
  <c r="X97" i="25"/>
  <c r="W97" i="25"/>
  <c r="S97" i="25"/>
  <c r="N97" i="25"/>
  <c r="M97" i="25"/>
  <c r="K97" i="25"/>
  <c r="Q97" i="25" s="1"/>
  <c r="X96" i="25"/>
  <c r="W96" i="25"/>
  <c r="S96" i="25"/>
  <c r="Q96" i="25"/>
  <c r="N96" i="25"/>
  <c r="M96" i="25"/>
  <c r="K96" i="25"/>
  <c r="X95" i="25"/>
  <c r="W95" i="25"/>
  <c r="S95" i="25"/>
  <c r="N95" i="25"/>
  <c r="M95" i="25"/>
  <c r="K95" i="25"/>
  <c r="Q95" i="25" s="1"/>
  <c r="X94" i="25"/>
  <c r="W94" i="25"/>
  <c r="S94" i="25"/>
  <c r="N94" i="25"/>
  <c r="M94" i="25"/>
  <c r="K94" i="25"/>
  <c r="Q94" i="25" s="1"/>
  <c r="X93" i="25"/>
  <c r="W93" i="25"/>
  <c r="S93" i="25"/>
  <c r="N93" i="25"/>
  <c r="O93" i="25" s="1"/>
  <c r="M93" i="25"/>
  <c r="K93" i="25"/>
  <c r="Q93" i="25" s="1"/>
  <c r="X92" i="25"/>
  <c r="W92" i="25"/>
  <c r="S92" i="25"/>
  <c r="N92" i="25"/>
  <c r="M92" i="25"/>
  <c r="K92" i="25"/>
  <c r="Q92" i="25" s="1"/>
  <c r="X91" i="25"/>
  <c r="W91" i="25"/>
  <c r="S91" i="25"/>
  <c r="N91" i="25"/>
  <c r="M91" i="25"/>
  <c r="K91" i="25"/>
  <c r="Q91" i="25" s="1"/>
  <c r="X90" i="25"/>
  <c r="W90" i="25"/>
  <c r="S90" i="25"/>
  <c r="N90" i="25"/>
  <c r="M90" i="25"/>
  <c r="K90" i="25"/>
  <c r="Q90" i="25" s="1"/>
  <c r="X89" i="25"/>
  <c r="W89" i="25"/>
  <c r="S89" i="25"/>
  <c r="N89" i="25"/>
  <c r="M89" i="25"/>
  <c r="K89" i="25"/>
  <c r="Q89" i="25" s="1"/>
  <c r="X88" i="25"/>
  <c r="W88" i="25"/>
  <c r="S88" i="25"/>
  <c r="N88" i="25"/>
  <c r="M88" i="25"/>
  <c r="K88" i="25"/>
  <c r="Q88" i="25" s="1"/>
  <c r="X87" i="25"/>
  <c r="W87" i="25"/>
  <c r="S87" i="25"/>
  <c r="N87" i="25"/>
  <c r="M87" i="25"/>
  <c r="K87" i="25"/>
  <c r="Q87" i="25" s="1"/>
  <c r="X86" i="25"/>
  <c r="W86" i="25"/>
  <c r="S86" i="25"/>
  <c r="N86" i="25"/>
  <c r="M86" i="25"/>
  <c r="K86" i="25"/>
  <c r="Q86" i="25" s="1"/>
  <c r="X85" i="25"/>
  <c r="W85" i="25"/>
  <c r="S85" i="25"/>
  <c r="N85" i="25"/>
  <c r="M85" i="25"/>
  <c r="K85" i="25"/>
  <c r="Q85" i="25" s="1"/>
  <c r="X84" i="25"/>
  <c r="W84" i="25"/>
  <c r="S84" i="25"/>
  <c r="N84" i="25"/>
  <c r="M84" i="25"/>
  <c r="K84" i="25"/>
  <c r="Q84" i="25" s="1"/>
  <c r="X83" i="25"/>
  <c r="W83" i="25"/>
  <c r="S83" i="25"/>
  <c r="N83" i="25"/>
  <c r="M83" i="25"/>
  <c r="K83" i="25"/>
  <c r="Q83" i="25" s="1"/>
  <c r="X82" i="25"/>
  <c r="W82" i="25"/>
  <c r="S82" i="25"/>
  <c r="N82" i="25"/>
  <c r="M82" i="25"/>
  <c r="K82" i="25"/>
  <c r="Q82" i="25" s="1"/>
  <c r="X81" i="25"/>
  <c r="W81" i="25"/>
  <c r="S81" i="25"/>
  <c r="N81" i="25"/>
  <c r="M81" i="25"/>
  <c r="K81" i="25"/>
  <c r="Q81" i="25" s="1"/>
  <c r="X80" i="25"/>
  <c r="W80" i="25"/>
  <c r="S80" i="25"/>
  <c r="N80" i="25"/>
  <c r="M80" i="25"/>
  <c r="K80" i="25"/>
  <c r="Q80" i="25" s="1"/>
  <c r="X79" i="25"/>
  <c r="W79" i="25"/>
  <c r="S79" i="25"/>
  <c r="N79" i="25"/>
  <c r="M79" i="25"/>
  <c r="K79" i="25"/>
  <c r="Q79" i="25" s="1"/>
  <c r="X78" i="25"/>
  <c r="W78" i="25"/>
  <c r="S78" i="25"/>
  <c r="N78" i="25"/>
  <c r="M78" i="25"/>
  <c r="K78" i="25"/>
  <c r="Q78" i="25" s="1"/>
  <c r="X77" i="25"/>
  <c r="W77" i="25"/>
  <c r="S77" i="25"/>
  <c r="Q77" i="25"/>
  <c r="N77" i="25"/>
  <c r="M77" i="25"/>
  <c r="K77" i="25"/>
  <c r="X76" i="25"/>
  <c r="W76" i="25"/>
  <c r="S76" i="25"/>
  <c r="N76" i="25"/>
  <c r="M76" i="25"/>
  <c r="K76" i="25"/>
  <c r="Q76" i="25" s="1"/>
  <c r="X75" i="25"/>
  <c r="W75" i="25"/>
  <c r="S75" i="25"/>
  <c r="N75" i="25"/>
  <c r="M75" i="25"/>
  <c r="K75" i="25"/>
  <c r="Q75" i="25" s="1"/>
  <c r="X74" i="25"/>
  <c r="W74" i="25"/>
  <c r="S74" i="25"/>
  <c r="N74" i="25"/>
  <c r="M74" i="25"/>
  <c r="K74" i="25"/>
  <c r="Q74" i="25" s="1"/>
  <c r="X73" i="25"/>
  <c r="W73" i="25"/>
  <c r="S73" i="25"/>
  <c r="Q73" i="25"/>
  <c r="N73" i="25"/>
  <c r="M73" i="25"/>
  <c r="K73" i="25"/>
  <c r="X72" i="25"/>
  <c r="W72" i="25"/>
  <c r="S72" i="25"/>
  <c r="N72" i="25"/>
  <c r="M72" i="25"/>
  <c r="K72" i="25"/>
  <c r="Q72" i="25" s="1"/>
  <c r="X71" i="25"/>
  <c r="W71" i="25"/>
  <c r="S71" i="25"/>
  <c r="N71" i="25"/>
  <c r="M71" i="25"/>
  <c r="K71" i="25"/>
  <c r="Q71" i="25" s="1"/>
  <c r="X70" i="25"/>
  <c r="W70" i="25"/>
  <c r="S70" i="25"/>
  <c r="N70" i="25"/>
  <c r="M70" i="25"/>
  <c r="K70" i="25"/>
  <c r="Q70" i="25" s="1"/>
  <c r="X69" i="25"/>
  <c r="W69" i="25"/>
  <c r="S69" i="25"/>
  <c r="N69" i="25"/>
  <c r="M69" i="25"/>
  <c r="K69" i="25"/>
  <c r="Q69" i="25" s="1"/>
  <c r="X68" i="25"/>
  <c r="W68" i="25"/>
  <c r="S68" i="25"/>
  <c r="N68" i="25"/>
  <c r="M68" i="25"/>
  <c r="K68" i="25"/>
  <c r="Q68" i="25" s="1"/>
  <c r="X67" i="25"/>
  <c r="W67" i="25"/>
  <c r="S67" i="25"/>
  <c r="N67" i="25"/>
  <c r="M67" i="25"/>
  <c r="K67" i="25"/>
  <c r="Q67" i="25" s="1"/>
  <c r="X66" i="25"/>
  <c r="W66" i="25"/>
  <c r="S66" i="25"/>
  <c r="N66" i="25"/>
  <c r="M66" i="25"/>
  <c r="K66" i="25"/>
  <c r="Q66" i="25" s="1"/>
  <c r="X65" i="25"/>
  <c r="W65" i="25"/>
  <c r="S65" i="25"/>
  <c r="N65" i="25"/>
  <c r="M65" i="25"/>
  <c r="K65" i="25"/>
  <c r="Q65" i="25" s="1"/>
  <c r="X64" i="25"/>
  <c r="W64" i="25"/>
  <c r="S64" i="25"/>
  <c r="N64" i="25"/>
  <c r="M64" i="25"/>
  <c r="K64" i="25"/>
  <c r="Q64" i="25" s="1"/>
  <c r="X63" i="25"/>
  <c r="W63" i="25"/>
  <c r="S63" i="25"/>
  <c r="N63" i="25"/>
  <c r="M63" i="25"/>
  <c r="K63" i="25"/>
  <c r="Q63" i="25" s="1"/>
  <c r="X62" i="25"/>
  <c r="W62" i="25"/>
  <c r="S62" i="25"/>
  <c r="N62" i="25"/>
  <c r="M62" i="25"/>
  <c r="K62" i="25"/>
  <c r="Q62" i="25" s="1"/>
  <c r="X61" i="25"/>
  <c r="W61" i="25"/>
  <c r="S61" i="25"/>
  <c r="Q61" i="25"/>
  <c r="N61" i="25"/>
  <c r="M61" i="25"/>
  <c r="K61" i="25"/>
  <c r="X60" i="25"/>
  <c r="W60" i="25"/>
  <c r="S60" i="25"/>
  <c r="N60" i="25"/>
  <c r="M60" i="25"/>
  <c r="O60" i="25" s="1"/>
  <c r="K60" i="25"/>
  <c r="Q60" i="25" s="1"/>
  <c r="X59" i="25"/>
  <c r="W59" i="25"/>
  <c r="S59" i="25"/>
  <c r="N59" i="25"/>
  <c r="M59" i="25"/>
  <c r="K59" i="25"/>
  <c r="Q59" i="25" s="1"/>
  <c r="X58" i="25"/>
  <c r="W58" i="25"/>
  <c r="S58" i="25"/>
  <c r="N58" i="25"/>
  <c r="M58" i="25"/>
  <c r="O58" i="25" s="1"/>
  <c r="Q58" i="25"/>
  <c r="X57" i="25"/>
  <c r="W57" i="25"/>
  <c r="S57" i="25"/>
  <c r="Q57" i="25"/>
  <c r="N57" i="25"/>
  <c r="M57" i="25"/>
  <c r="X56" i="25"/>
  <c r="W56" i="25"/>
  <c r="S56" i="25"/>
  <c r="N56" i="25"/>
  <c r="M56" i="25"/>
  <c r="X55" i="25"/>
  <c r="W55" i="25"/>
  <c r="S55" i="25"/>
  <c r="N55" i="25"/>
  <c r="M55" i="25"/>
  <c r="X54" i="25"/>
  <c r="W54" i="25"/>
  <c r="S54" i="25"/>
  <c r="N54" i="25"/>
  <c r="M54" i="25"/>
  <c r="Q54" i="25"/>
  <c r="X53" i="25"/>
  <c r="W53" i="25"/>
  <c r="S53" i="25"/>
  <c r="N53" i="25"/>
  <c r="M53" i="25"/>
  <c r="Q53" i="25"/>
  <c r="X52" i="25"/>
  <c r="W52" i="25"/>
  <c r="S52" i="25"/>
  <c r="Q52" i="25"/>
  <c r="N52" i="25"/>
  <c r="M52" i="25"/>
  <c r="X51" i="25"/>
  <c r="W51" i="25"/>
  <c r="S51" i="25"/>
  <c r="N51" i="25"/>
  <c r="M51" i="25"/>
  <c r="Q51" i="25"/>
  <c r="X50" i="25"/>
  <c r="W50" i="25"/>
  <c r="S50" i="25"/>
  <c r="N50" i="25"/>
  <c r="M50" i="25"/>
  <c r="Q50" i="25"/>
  <c r="X49" i="25"/>
  <c r="W49" i="25"/>
  <c r="S49" i="25"/>
  <c r="Q49" i="25"/>
  <c r="N49" i="25"/>
  <c r="M49" i="25"/>
  <c r="X48" i="25"/>
  <c r="W48" i="25"/>
  <c r="S48" i="25"/>
  <c r="N48" i="25"/>
  <c r="M48" i="25"/>
  <c r="O48" i="25" s="1"/>
  <c r="X47" i="25"/>
  <c r="W47" i="25"/>
  <c r="S47" i="25"/>
  <c r="N47" i="25"/>
  <c r="M47" i="25"/>
  <c r="O47" i="25" s="1"/>
  <c r="X46" i="25"/>
  <c r="W46" i="25"/>
  <c r="S46" i="25"/>
  <c r="N46" i="25"/>
  <c r="M46" i="25"/>
  <c r="Q46" i="25"/>
  <c r="X45" i="25"/>
  <c r="W45" i="25"/>
  <c r="S45" i="25"/>
  <c r="N45" i="25"/>
  <c r="M45" i="25"/>
  <c r="O45" i="25" s="1"/>
  <c r="Q45" i="25"/>
  <c r="X44" i="25"/>
  <c r="W44" i="25"/>
  <c r="S44" i="25"/>
  <c r="N44" i="25"/>
  <c r="M44" i="25"/>
  <c r="Q44" i="25"/>
  <c r="X43" i="25"/>
  <c r="W43" i="25"/>
  <c r="S43" i="25"/>
  <c r="N43" i="25"/>
  <c r="M43" i="25"/>
  <c r="Q43" i="25"/>
  <c r="X42" i="25"/>
  <c r="W42" i="25"/>
  <c r="S42" i="25"/>
  <c r="N42" i="25"/>
  <c r="M42" i="25"/>
  <c r="X41" i="25"/>
  <c r="W41" i="25"/>
  <c r="S41" i="25"/>
  <c r="N41" i="25"/>
  <c r="M41" i="25"/>
  <c r="X40" i="25"/>
  <c r="W40" i="25"/>
  <c r="S40" i="25"/>
  <c r="N40" i="25"/>
  <c r="M40" i="25"/>
  <c r="X39" i="25"/>
  <c r="W39" i="25"/>
  <c r="S39" i="25"/>
  <c r="N39" i="25"/>
  <c r="M39" i="25"/>
  <c r="Q39" i="25"/>
  <c r="X38" i="25"/>
  <c r="W38" i="25"/>
  <c r="S38" i="25"/>
  <c r="N38" i="25"/>
  <c r="M38" i="25"/>
  <c r="Q38" i="25"/>
  <c r="X37" i="25"/>
  <c r="W37" i="25"/>
  <c r="S37" i="25"/>
  <c r="N37" i="25"/>
  <c r="M37" i="25"/>
  <c r="Q37" i="25"/>
  <c r="X36" i="25"/>
  <c r="W36" i="25"/>
  <c r="S36" i="25"/>
  <c r="N36" i="25"/>
  <c r="M36" i="25"/>
  <c r="X35" i="25"/>
  <c r="W35" i="25"/>
  <c r="S35" i="25"/>
  <c r="N35" i="25"/>
  <c r="M35" i="25"/>
  <c r="Q35" i="25"/>
  <c r="X34" i="25"/>
  <c r="W34" i="25"/>
  <c r="S34" i="25"/>
  <c r="N34" i="25"/>
  <c r="M34" i="25"/>
  <c r="X33" i="25"/>
  <c r="W33" i="25"/>
  <c r="S33" i="25"/>
  <c r="N33" i="25"/>
  <c r="M33" i="25"/>
  <c r="O33" i="25" s="1"/>
  <c r="X32" i="25"/>
  <c r="W32" i="25"/>
  <c r="S32" i="25"/>
  <c r="N32" i="25"/>
  <c r="M32" i="25"/>
  <c r="X31" i="25"/>
  <c r="W31" i="25"/>
  <c r="S31" i="25"/>
  <c r="N31" i="25"/>
  <c r="M31" i="25"/>
  <c r="Q31" i="25"/>
  <c r="X30" i="25"/>
  <c r="W30" i="25"/>
  <c r="S30" i="25"/>
  <c r="N30" i="25"/>
  <c r="M30" i="25"/>
  <c r="Q30" i="25"/>
  <c r="X29" i="25"/>
  <c r="W29" i="25"/>
  <c r="S29" i="25"/>
  <c r="N29" i="25"/>
  <c r="M29" i="25"/>
  <c r="Q29" i="25"/>
  <c r="X28" i="25"/>
  <c r="W28" i="25"/>
  <c r="S28" i="25"/>
  <c r="N28" i="25"/>
  <c r="M28" i="25"/>
  <c r="X27" i="25"/>
  <c r="W27" i="25"/>
  <c r="S27" i="25"/>
  <c r="N27" i="25"/>
  <c r="M27" i="25"/>
  <c r="Q27" i="25"/>
  <c r="X26" i="25"/>
  <c r="W26" i="25"/>
  <c r="S26" i="25"/>
  <c r="N26" i="25"/>
  <c r="M26" i="25"/>
  <c r="K26" i="25"/>
  <c r="Q26" i="25" s="1"/>
  <c r="X25" i="25"/>
  <c r="W25" i="25"/>
  <c r="S25" i="25"/>
  <c r="N25" i="25"/>
  <c r="M25" i="25"/>
  <c r="K25" i="25"/>
  <c r="Q25" i="25" s="1"/>
  <c r="X24" i="25"/>
  <c r="W24" i="25"/>
  <c r="S24" i="25"/>
  <c r="N24" i="25"/>
  <c r="M24" i="25"/>
  <c r="K24" i="25"/>
  <c r="Q24" i="25" s="1"/>
  <c r="X23" i="25"/>
  <c r="W23" i="25"/>
  <c r="S23" i="25"/>
  <c r="N23" i="25"/>
  <c r="M23" i="25"/>
  <c r="K23" i="25"/>
  <c r="Q23" i="25" s="1"/>
  <c r="X22" i="25"/>
  <c r="W22" i="25"/>
  <c r="S22" i="25"/>
  <c r="N22" i="25"/>
  <c r="M22" i="25"/>
  <c r="K22" i="25"/>
  <c r="Q22" i="25" s="1"/>
  <c r="X21" i="25"/>
  <c r="W21" i="25"/>
  <c r="S21" i="25"/>
  <c r="N21" i="25"/>
  <c r="M21" i="25"/>
  <c r="O21" i="25" s="1"/>
  <c r="K21" i="25"/>
  <c r="Q21" i="25" s="1"/>
  <c r="X20" i="25"/>
  <c r="W20" i="25"/>
  <c r="S20" i="25"/>
  <c r="N20" i="25"/>
  <c r="M20" i="25"/>
  <c r="K20" i="25"/>
  <c r="Q20" i="25" s="1"/>
  <c r="X19" i="25"/>
  <c r="W19" i="25"/>
  <c r="S19" i="25"/>
  <c r="N19" i="25"/>
  <c r="M19" i="25"/>
  <c r="O19" i="25" s="1"/>
  <c r="K19" i="25"/>
  <c r="Q19" i="25" s="1"/>
  <c r="X18" i="25"/>
  <c r="W18" i="25"/>
  <c r="S18" i="25"/>
  <c r="N18" i="25"/>
  <c r="M18" i="25"/>
  <c r="K18" i="25"/>
  <c r="Q18" i="25" s="1"/>
  <c r="X17" i="25"/>
  <c r="W17" i="25"/>
  <c r="S17" i="25"/>
  <c r="N17" i="25"/>
  <c r="M17" i="25"/>
  <c r="K17" i="25"/>
  <c r="Q17" i="25" s="1"/>
  <c r="X16" i="25"/>
  <c r="W16" i="25"/>
  <c r="S16" i="25"/>
  <c r="N16" i="25"/>
  <c r="M16" i="25"/>
  <c r="K16" i="25"/>
  <c r="Q16" i="25" s="1"/>
  <c r="X15" i="25"/>
  <c r="W15" i="25"/>
  <c r="S15" i="25"/>
  <c r="N15" i="25"/>
  <c r="M15" i="25"/>
  <c r="K15" i="25"/>
  <c r="Q15" i="25" s="1"/>
  <c r="X14" i="25"/>
  <c r="W14" i="25"/>
  <c r="S14" i="25"/>
  <c r="N14" i="25"/>
  <c r="M14" i="25"/>
  <c r="K14" i="25"/>
  <c r="Q14" i="25" s="1"/>
  <c r="X13" i="25"/>
  <c r="W13" i="25"/>
  <c r="S13" i="25"/>
  <c r="N13" i="25"/>
  <c r="M13" i="25"/>
  <c r="K13" i="25"/>
  <c r="Q13" i="25" s="1"/>
  <c r="X12" i="25"/>
  <c r="W12" i="25"/>
  <c r="S12" i="25"/>
  <c r="N12" i="25"/>
  <c r="M12" i="25"/>
  <c r="K12" i="25"/>
  <c r="Q12" i="25" s="1"/>
  <c r="X11" i="25"/>
  <c r="W11" i="25"/>
  <c r="S11" i="25"/>
  <c r="N11" i="25"/>
  <c r="M11" i="25"/>
  <c r="K11" i="25"/>
  <c r="Q11" i="25" s="1"/>
  <c r="X10" i="25"/>
  <c r="W10" i="25"/>
  <c r="S10" i="25"/>
  <c r="N10" i="25"/>
  <c r="M10" i="25"/>
  <c r="K10" i="25"/>
  <c r="Q10" i="25" s="1"/>
  <c r="X9" i="25"/>
  <c r="W9" i="25"/>
  <c r="S9" i="25"/>
  <c r="N9" i="25"/>
  <c r="M9" i="25"/>
  <c r="K9" i="25"/>
  <c r="Q9" i="25" s="1"/>
  <c r="X8" i="25"/>
  <c r="W8" i="25"/>
  <c r="S8" i="25"/>
  <c r="N8" i="25"/>
  <c r="M8" i="25"/>
  <c r="K8" i="25"/>
  <c r="Q8" i="25" s="1"/>
  <c r="X7" i="25"/>
  <c r="W7" i="25"/>
  <c r="S7" i="25"/>
  <c r="N7" i="25"/>
  <c r="M7" i="25"/>
  <c r="O7" i="25" s="1"/>
  <c r="K7" i="25"/>
  <c r="Q7" i="25" s="1"/>
  <c r="X6" i="25"/>
  <c r="W6" i="25"/>
  <c r="S6" i="25"/>
  <c r="N6" i="25"/>
  <c r="M6" i="25"/>
  <c r="K6" i="25"/>
  <c r="Q6" i="25" s="1"/>
  <c r="X5" i="25"/>
  <c r="W5" i="25"/>
  <c r="S5" i="25"/>
  <c r="N5" i="25"/>
  <c r="M5" i="25"/>
  <c r="K5" i="25"/>
  <c r="Q5" i="25" s="1"/>
  <c r="X4" i="25"/>
  <c r="W4" i="25"/>
  <c r="S4" i="25"/>
  <c r="N4" i="25"/>
  <c r="M4" i="25"/>
  <c r="K4" i="25"/>
  <c r="Q4" i="25" s="1"/>
  <c r="X3" i="25"/>
  <c r="AR2" i="25" s="1"/>
  <c r="W3" i="25"/>
  <c r="S3" i="25"/>
  <c r="N3" i="25"/>
  <c r="M3" i="25"/>
  <c r="K3" i="25"/>
  <c r="Q3" i="25" s="1"/>
  <c r="AP2" i="25"/>
  <c r="AP3" i="25" s="1"/>
  <c r="AQ3" i="25" s="1"/>
  <c r="AT1" i="25"/>
  <c r="AR1" i="25"/>
  <c r="AP1" i="25"/>
  <c r="V7" i="22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" i="24"/>
  <c r="K282" i="24"/>
  <c r="K281" i="24"/>
  <c r="S280" i="24"/>
  <c r="K280" i="24"/>
  <c r="S279" i="24"/>
  <c r="K279" i="24"/>
  <c r="S278" i="24"/>
  <c r="K278" i="24"/>
  <c r="S277" i="24"/>
  <c r="K277" i="24"/>
  <c r="S276" i="24"/>
  <c r="K276" i="24"/>
  <c r="S275" i="24"/>
  <c r="K275" i="24"/>
  <c r="S274" i="24"/>
  <c r="K274" i="24"/>
  <c r="S273" i="24"/>
  <c r="K273" i="24"/>
  <c r="S272" i="24"/>
  <c r="K272" i="24"/>
  <c r="S271" i="24"/>
  <c r="K271" i="24"/>
  <c r="S270" i="24"/>
  <c r="K270" i="24"/>
  <c r="S269" i="24"/>
  <c r="K269" i="24"/>
  <c r="S268" i="24"/>
  <c r="K268" i="24"/>
  <c r="S267" i="24"/>
  <c r="K267" i="24"/>
  <c r="S266" i="24"/>
  <c r="K266" i="24"/>
  <c r="S265" i="24"/>
  <c r="K265" i="24"/>
  <c r="S264" i="24"/>
  <c r="K264" i="24"/>
  <c r="S263" i="24"/>
  <c r="K263" i="24"/>
  <c r="S262" i="24"/>
  <c r="K262" i="24"/>
  <c r="S261" i="24"/>
  <c r="K261" i="24"/>
  <c r="S260" i="24"/>
  <c r="K260" i="24"/>
  <c r="S259" i="24"/>
  <c r="K259" i="24"/>
  <c r="S258" i="24"/>
  <c r="K258" i="24"/>
  <c r="S257" i="24"/>
  <c r="K257" i="24"/>
  <c r="S256" i="24"/>
  <c r="K256" i="24"/>
  <c r="S255" i="24"/>
  <c r="K255" i="24"/>
  <c r="S254" i="24"/>
  <c r="K254" i="24"/>
  <c r="S253" i="24"/>
  <c r="K253" i="24"/>
  <c r="S252" i="24"/>
  <c r="K252" i="24"/>
  <c r="S251" i="24"/>
  <c r="K251" i="24"/>
  <c r="S250" i="24"/>
  <c r="K250" i="24"/>
  <c r="S249" i="24"/>
  <c r="K249" i="24"/>
  <c r="S248" i="24"/>
  <c r="K248" i="24"/>
  <c r="S247" i="24"/>
  <c r="K247" i="24"/>
  <c r="S246" i="24"/>
  <c r="K246" i="24"/>
  <c r="S245" i="24"/>
  <c r="K245" i="24"/>
  <c r="S244" i="24"/>
  <c r="K244" i="24"/>
  <c r="S243" i="24"/>
  <c r="K243" i="24"/>
  <c r="S242" i="24"/>
  <c r="K242" i="24"/>
  <c r="S241" i="24"/>
  <c r="K241" i="24"/>
  <c r="S240" i="24"/>
  <c r="K240" i="24"/>
  <c r="S239" i="24"/>
  <c r="K239" i="24"/>
  <c r="S238" i="24"/>
  <c r="K238" i="24"/>
  <c r="S237" i="24"/>
  <c r="K237" i="24"/>
  <c r="S236" i="24"/>
  <c r="K236" i="24"/>
  <c r="S235" i="24"/>
  <c r="K235" i="24"/>
  <c r="S234" i="24"/>
  <c r="K234" i="24"/>
  <c r="S233" i="24"/>
  <c r="K233" i="24"/>
  <c r="S232" i="24"/>
  <c r="K232" i="24"/>
  <c r="S231" i="24"/>
  <c r="K231" i="24"/>
  <c r="S230" i="24"/>
  <c r="K230" i="24"/>
  <c r="S229" i="24"/>
  <c r="K229" i="24"/>
  <c r="S228" i="24"/>
  <c r="K228" i="24"/>
  <c r="S227" i="24"/>
  <c r="K227" i="24"/>
  <c r="S226" i="24"/>
  <c r="K226" i="24"/>
  <c r="S225" i="24"/>
  <c r="K225" i="24"/>
  <c r="S224" i="24"/>
  <c r="K224" i="24"/>
  <c r="S223" i="24"/>
  <c r="K223" i="24"/>
  <c r="S222" i="24"/>
  <c r="K222" i="24"/>
  <c r="S221" i="24"/>
  <c r="K221" i="24"/>
  <c r="S220" i="24"/>
  <c r="K220" i="24"/>
  <c r="S219" i="24"/>
  <c r="K219" i="24"/>
  <c r="S218" i="24"/>
  <c r="K218" i="24"/>
  <c r="S217" i="24"/>
  <c r="K217" i="24"/>
  <c r="S216" i="24"/>
  <c r="K216" i="24"/>
  <c r="S215" i="24"/>
  <c r="K215" i="24"/>
  <c r="S214" i="24"/>
  <c r="K214" i="24"/>
  <c r="S213" i="24"/>
  <c r="K213" i="24"/>
  <c r="S212" i="24"/>
  <c r="K212" i="24"/>
  <c r="S211" i="24"/>
  <c r="K211" i="24"/>
  <c r="S210" i="24"/>
  <c r="K210" i="24"/>
  <c r="S209" i="24"/>
  <c r="K209" i="24"/>
  <c r="S208" i="24"/>
  <c r="K208" i="24"/>
  <c r="D208" i="24"/>
  <c r="C208" i="24"/>
  <c r="S207" i="24"/>
  <c r="K207" i="24"/>
  <c r="F207" i="24"/>
  <c r="D207" i="24"/>
  <c r="C207" i="24"/>
  <c r="S206" i="24"/>
  <c r="K206" i="24"/>
  <c r="D206" i="24"/>
  <c r="C206" i="24"/>
  <c r="E206" i="24" s="1"/>
  <c r="S205" i="24"/>
  <c r="K205" i="24"/>
  <c r="D205" i="24"/>
  <c r="C205" i="24"/>
  <c r="S204" i="24"/>
  <c r="K204" i="24"/>
  <c r="D204" i="24"/>
  <c r="C204" i="24"/>
  <c r="S203" i="24"/>
  <c r="K203" i="24"/>
  <c r="F203" i="24"/>
  <c r="D203" i="24"/>
  <c r="C203" i="24"/>
  <c r="S202" i="24"/>
  <c r="K202" i="24"/>
  <c r="H202" i="24"/>
  <c r="F202" i="24"/>
  <c r="D202" i="24"/>
  <c r="C202" i="24"/>
  <c r="S201" i="24"/>
  <c r="K201" i="24"/>
  <c r="F201" i="24"/>
  <c r="E201" i="24"/>
  <c r="D201" i="24"/>
  <c r="C201" i="24"/>
  <c r="S200" i="24"/>
  <c r="K200" i="24"/>
  <c r="D200" i="24"/>
  <c r="C200" i="24"/>
  <c r="S199" i="24"/>
  <c r="K199" i="24"/>
  <c r="F199" i="24"/>
  <c r="D199" i="24"/>
  <c r="C199" i="24"/>
  <c r="S198" i="24"/>
  <c r="K198" i="24"/>
  <c r="D198" i="24"/>
  <c r="C198" i="24"/>
  <c r="E198" i="24" s="1"/>
  <c r="S197" i="24"/>
  <c r="K197" i="24"/>
  <c r="D197" i="24"/>
  <c r="C197" i="24"/>
  <c r="S196" i="24"/>
  <c r="K196" i="24"/>
  <c r="H196" i="24"/>
  <c r="D196" i="24"/>
  <c r="C196" i="24"/>
  <c r="S195" i="24"/>
  <c r="K195" i="24"/>
  <c r="F195" i="24"/>
  <c r="D195" i="24"/>
  <c r="C195" i="24"/>
  <c r="S194" i="24"/>
  <c r="K194" i="24"/>
  <c r="H194" i="24"/>
  <c r="F194" i="24"/>
  <c r="E194" i="24"/>
  <c r="D194" i="24"/>
  <c r="C194" i="24"/>
  <c r="S193" i="24"/>
  <c r="K193" i="24"/>
  <c r="D193" i="24"/>
  <c r="C193" i="24"/>
  <c r="E193" i="24" s="1"/>
  <c r="S192" i="24"/>
  <c r="K192" i="24"/>
  <c r="D192" i="24"/>
  <c r="C192" i="24"/>
  <c r="S191" i="24"/>
  <c r="K191" i="24"/>
  <c r="F191" i="24"/>
  <c r="D191" i="24"/>
  <c r="C191" i="24"/>
  <c r="S190" i="24"/>
  <c r="K190" i="24"/>
  <c r="E190" i="24"/>
  <c r="D190" i="24"/>
  <c r="C190" i="24"/>
  <c r="S189" i="24"/>
  <c r="K189" i="24"/>
  <c r="D189" i="24"/>
  <c r="C189" i="24"/>
  <c r="S188" i="24"/>
  <c r="K188" i="24"/>
  <c r="H188" i="24"/>
  <c r="D188" i="24"/>
  <c r="C188" i="24"/>
  <c r="S187" i="24"/>
  <c r="K187" i="24"/>
  <c r="F187" i="24"/>
  <c r="D187" i="24"/>
  <c r="C187" i="24"/>
  <c r="S186" i="24"/>
  <c r="K186" i="24"/>
  <c r="F186" i="24"/>
  <c r="D186" i="24"/>
  <c r="C186" i="24"/>
  <c r="H186" i="24" s="1"/>
  <c r="S185" i="24"/>
  <c r="K185" i="24"/>
  <c r="D185" i="24"/>
  <c r="H185" i="24" s="1"/>
  <c r="C185" i="24"/>
  <c r="E185" i="24" s="1"/>
  <c r="S184" i="24"/>
  <c r="K184" i="24"/>
  <c r="D184" i="24"/>
  <c r="C184" i="24"/>
  <c r="S183" i="24"/>
  <c r="K183" i="24"/>
  <c r="F183" i="24"/>
  <c r="D183" i="24"/>
  <c r="H183" i="24" s="1"/>
  <c r="C183" i="24"/>
  <c r="S182" i="24"/>
  <c r="K182" i="24"/>
  <c r="F182" i="24"/>
  <c r="D182" i="24"/>
  <c r="C182" i="24"/>
  <c r="E182" i="24" s="1"/>
  <c r="S181" i="24"/>
  <c r="K181" i="24"/>
  <c r="D181" i="24"/>
  <c r="C181" i="24"/>
  <c r="S180" i="24"/>
  <c r="K180" i="24"/>
  <c r="D180" i="24"/>
  <c r="F180" i="24" s="1"/>
  <c r="C180" i="24"/>
  <c r="H180" i="24" s="1"/>
  <c r="S179" i="24"/>
  <c r="K179" i="24"/>
  <c r="H179" i="24"/>
  <c r="F179" i="24"/>
  <c r="D179" i="24"/>
  <c r="C179" i="24"/>
  <c r="S178" i="24"/>
  <c r="K178" i="24"/>
  <c r="H178" i="24"/>
  <c r="F178" i="24"/>
  <c r="E178" i="24"/>
  <c r="D178" i="24"/>
  <c r="C178" i="24"/>
  <c r="S177" i="24"/>
  <c r="K177" i="24"/>
  <c r="E177" i="24"/>
  <c r="D177" i="24"/>
  <c r="H177" i="24" s="1"/>
  <c r="C177" i="24"/>
  <c r="S176" i="24"/>
  <c r="K176" i="24"/>
  <c r="D176" i="24"/>
  <c r="C176" i="24"/>
  <c r="S175" i="24"/>
  <c r="K175" i="24"/>
  <c r="F175" i="24"/>
  <c r="D175" i="24"/>
  <c r="C175" i="24"/>
  <c r="S174" i="24"/>
  <c r="K174" i="24"/>
  <c r="F174" i="24"/>
  <c r="E174" i="24"/>
  <c r="D174" i="24"/>
  <c r="H174" i="24" s="1"/>
  <c r="C174" i="24"/>
  <c r="S173" i="24"/>
  <c r="K173" i="24"/>
  <c r="D173" i="24"/>
  <c r="H173" i="24" s="1"/>
  <c r="C173" i="24"/>
  <c r="S172" i="24"/>
  <c r="K172" i="24"/>
  <c r="H172" i="24"/>
  <c r="D172" i="24"/>
  <c r="F172" i="24" s="1"/>
  <c r="C172" i="24"/>
  <c r="S171" i="24"/>
  <c r="K171" i="24"/>
  <c r="F171" i="24"/>
  <c r="D171" i="24"/>
  <c r="E171" i="24" s="1"/>
  <c r="C171" i="24"/>
  <c r="H171" i="24" s="1"/>
  <c r="S170" i="24"/>
  <c r="K170" i="24"/>
  <c r="F170" i="24"/>
  <c r="D170" i="24"/>
  <c r="C170" i="24"/>
  <c r="E170" i="24" s="1"/>
  <c r="S169" i="24"/>
  <c r="K169" i="24"/>
  <c r="D169" i="24"/>
  <c r="C169" i="24"/>
  <c r="E169" i="24" s="1"/>
  <c r="S168" i="24"/>
  <c r="K168" i="24"/>
  <c r="D168" i="24"/>
  <c r="C168" i="24"/>
  <c r="S167" i="24"/>
  <c r="K167" i="24"/>
  <c r="F167" i="24"/>
  <c r="D167" i="24"/>
  <c r="H167" i="24" s="1"/>
  <c r="C167" i="24"/>
  <c r="S166" i="24"/>
  <c r="K166" i="24"/>
  <c r="F166" i="24"/>
  <c r="D166" i="24"/>
  <c r="C166" i="24"/>
  <c r="E166" i="24" s="1"/>
  <c r="S165" i="24"/>
  <c r="K165" i="24"/>
  <c r="D165" i="24"/>
  <c r="C165" i="24"/>
  <c r="S164" i="24"/>
  <c r="K164" i="24"/>
  <c r="D164" i="24"/>
  <c r="F164" i="24" s="1"/>
  <c r="C164" i="24"/>
  <c r="H164" i="24" s="1"/>
  <c r="S163" i="24"/>
  <c r="K163" i="24"/>
  <c r="H163" i="24"/>
  <c r="F163" i="24"/>
  <c r="D163" i="24"/>
  <c r="E163" i="24" s="1"/>
  <c r="C163" i="24"/>
  <c r="S162" i="24"/>
  <c r="K162" i="24"/>
  <c r="F162" i="24"/>
  <c r="E162" i="24"/>
  <c r="D162" i="24"/>
  <c r="C162" i="24"/>
  <c r="H162" i="24" s="1"/>
  <c r="S161" i="24"/>
  <c r="K161" i="24"/>
  <c r="E161" i="24"/>
  <c r="D161" i="24"/>
  <c r="C161" i="24"/>
  <c r="S160" i="24"/>
  <c r="K160" i="24"/>
  <c r="D160" i="24"/>
  <c r="C160" i="24"/>
  <c r="S159" i="24"/>
  <c r="K159" i="24"/>
  <c r="F159" i="24"/>
  <c r="D159" i="24"/>
  <c r="C159" i="24"/>
  <c r="S158" i="24"/>
  <c r="K158" i="24"/>
  <c r="F158" i="24"/>
  <c r="E158" i="24"/>
  <c r="D158" i="24"/>
  <c r="H158" i="24" s="1"/>
  <c r="C158" i="24"/>
  <c r="S157" i="24"/>
  <c r="K157" i="24"/>
  <c r="D157" i="24"/>
  <c r="H157" i="24" s="1"/>
  <c r="C157" i="24"/>
  <c r="S156" i="24"/>
  <c r="K156" i="24"/>
  <c r="H156" i="24"/>
  <c r="D156" i="24"/>
  <c r="F156" i="24" s="1"/>
  <c r="C156" i="24"/>
  <c r="S155" i="24"/>
  <c r="K155" i="24"/>
  <c r="F155" i="24"/>
  <c r="D155" i="24"/>
  <c r="C155" i="24"/>
  <c r="H155" i="24" s="1"/>
  <c r="S154" i="24"/>
  <c r="K154" i="24"/>
  <c r="H154" i="24"/>
  <c r="F154" i="24"/>
  <c r="D154" i="24"/>
  <c r="C154" i="24"/>
  <c r="E154" i="24" s="1"/>
  <c r="S153" i="24"/>
  <c r="K153" i="24"/>
  <c r="D153" i="24"/>
  <c r="H153" i="24" s="1"/>
  <c r="C153" i="24"/>
  <c r="E153" i="24" s="1"/>
  <c r="S152" i="24"/>
  <c r="K152" i="24"/>
  <c r="D152" i="24"/>
  <c r="C152" i="24"/>
  <c r="S151" i="24"/>
  <c r="K151" i="24"/>
  <c r="D151" i="24"/>
  <c r="C151" i="24"/>
  <c r="S150" i="24"/>
  <c r="K150" i="24"/>
  <c r="D150" i="24"/>
  <c r="C150" i="24"/>
  <c r="E150" i="24" s="1"/>
  <c r="S149" i="24"/>
  <c r="K149" i="24"/>
  <c r="D149" i="24"/>
  <c r="C149" i="24"/>
  <c r="S148" i="24"/>
  <c r="K148" i="24"/>
  <c r="H148" i="24"/>
  <c r="F148" i="24"/>
  <c r="E148" i="24"/>
  <c r="D148" i="24"/>
  <c r="C148" i="24"/>
  <c r="S147" i="24"/>
  <c r="K147" i="24"/>
  <c r="D147" i="24"/>
  <c r="C147" i="24"/>
  <c r="S146" i="24"/>
  <c r="K146" i="24"/>
  <c r="H146" i="24"/>
  <c r="F146" i="24"/>
  <c r="D146" i="24"/>
  <c r="E146" i="24" s="1"/>
  <c r="C146" i="24"/>
  <c r="S145" i="24"/>
  <c r="K145" i="24"/>
  <c r="H145" i="24"/>
  <c r="D145" i="24"/>
  <c r="C145" i="24"/>
  <c r="S144" i="24"/>
  <c r="K144" i="24"/>
  <c r="D144" i="24"/>
  <c r="F144" i="24" s="1"/>
  <c r="C144" i="24"/>
  <c r="H144" i="24" s="1"/>
  <c r="S143" i="24"/>
  <c r="K143" i="24"/>
  <c r="D143" i="24"/>
  <c r="C143" i="24"/>
  <c r="S142" i="24"/>
  <c r="K142" i="24"/>
  <c r="D142" i="24"/>
  <c r="H142" i="24" s="1"/>
  <c r="C142" i="24"/>
  <c r="S141" i="24"/>
  <c r="K141" i="24"/>
  <c r="D141" i="24"/>
  <c r="C141" i="24"/>
  <c r="S140" i="24"/>
  <c r="K140" i="24"/>
  <c r="F140" i="24"/>
  <c r="E140" i="24"/>
  <c r="D140" i="24"/>
  <c r="H140" i="24" s="1"/>
  <c r="C140" i="24"/>
  <c r="S139" i="24"/>
  <c r="K139" i="24"/>
  <c r="D139" i="24"/>
  <c r="C139" i="24"/>
  <c r="S138" i="24"/>
  <c r="K138" i="24"/>
  <c r="F138" i="24"/>
  <c r="D138" i="24"/>
  <c r="H138" i="24" s="1"/>
  <c r="C138" i="24"/>
  <c r="S137" i="24"/>
  <c r="K137" i="24"/>
  <c r="D137" i="24"/>
  <c r="C137" i="24"/>
  <c r="S136" i="24"/>
  <c r="K136" i="24"/>
  <c r="D136" i="24"/>
  <c r="C136" i="24"/>
  <c r="S135" i="24"/>
  <c r="K135" i="24"/>
  <c r="D135" i="24"/>
  <c r="C135" i="24"/>
  <c r="S134" i="24"/>
  <c r="K134" i="24"/>
  <c r="H134" i="24"/>
  <c r="F134" i="24"/>
  <c r="E134" i="24"/>
  <c r="D134" i="24"/>
  <c r="C134" i="24"/>
  <c r="S133" i="24"/>
  <c r="K133" i="24"/>
  <c r="H133" i="24"/>
  <c r="D133" i="24"/>
  <c r="F133" i="24" s="1"/>
  <c r="C133" i="24"/>
  <c r="S132" i="24"/>
  <c r="K132" i="24"/>
  <c r="D132" i="24"/>
  <c r="C132" i="24"/>
  <c r="S131" i="24"/>
  <c r="K131" i="24"/>
  <c r="E131" i="24"/>
  <c r="D131" i="24"/>
  <c r="F131" i="24" s="1"/>
  <c r="C131" i="24"/>
  <c r="H131" i="24" s="1"/>
  <c r="S130" i="24"/>
  <c r="K130" i="24"/>
  <c r="D130" i="24"/>
  <c r="C130" i="24"/>
  <c r="E130" i="24" s="1"/>
  <c r="S129" i="24"/>
  <c r="K129" i="24"/>
  <c r="D129" i="24"/>
  <c r="F129" i="24" s="1"/>
  <c r="C129" i="24"/>
  <c r="H129" i="24" s="1"/>
  <c r="S128" i="24"/>
  <c r="K128" i="24"/>
  <c r="F128" i="24"/>
  <c r="D128" i="24"/>
  <c r="C128" i="24"/>
  <c r="S127" i="24"/>
  <c r="K127" i="24"/>
  <c r="D127" i="24"/>
  <c r="C127" i="24"/>
  <c r="S126" i="24"/>
  <c r="K126" i="24"/>
  <c r="F126" i="24"/>
  <c r="D126" i="24"/>
  <c r="C126" i="24"/>
  <c r="E126" i="24" s="1"/>
  <c r="S125" i="24"/>
  <c r="K125" i="24"/>
  <c r="D125" i="24"/>
  <c r="F125" i="24" s="1"/>
  <c r="C125" i="24"/>
  <c r="S124" i="24"/>
  <c r="K124" i="24"/>
  <c r="D124" i="24"/>
  <c r="C124" i="24"/>
  <c r="E124" i="24" s="1"/>
  <c r="S123" i="24"/>
  <c r="K123" i="24"/>
  <c r="D123" i="24"/>
  <c r="F123" i="24" s="1"/>
  <c r="C123" i="24"/>
  <c r="E123" i="24" s="1"/>
  <c r="S122" i="24"/>
  <c r="K122" i="24"/>
  <c r="D122" i="24"/>
  <c r="C122" i="24"/>
  <c r="E122" i="24" s="1"/>
  <c r="S121" i="24"/>
  <c r="K121" i="24"/>
  <c r="H121" i="24"/>
  <c r="D121" i="24"/>
  <c r="F121" i="24" s="1"/>
  <c r="C121" i="24"/>
  <c r="E121" i="24" s="1"/>
  <c r="S120" i="24"/>
  <c r="K120" i="24"/>
  <c r="D120" i="24"/>
  <c r="C120" i="24"/>
  <c r="E120" i="24" s="1"/>
  <c r="S119" i="24"/>
  <c r="K119" i="24"/>
  <c r="D119" i="24"/>
  <c r="F119" i="24" s="1"/>
  <c r="C119" i="24"/>
  <c r="E119" i="24" s="1"/>
  <c r="S118" i="24"/>
  <c r="K118" i="24"/>
  <c r="D118" i="24"/>
  <c r="C118" i="24"/>
  <c r="E118" i="24" s="1"/>
  <c r="S117" i="24"/>
  <c r="K117" i="24"/>
  <c r="H117" i="24"/>
  <c r="D117" i="24"/>
  <c r="F117" i="24" s="1"/>
  <c r="C117" i="24"/>
  <c r="E117" i="24" s="1"/>
  <c r="S116" i="24"/>
  <c r="K116" i="24"/>
  <c r="D116" i="24"/>
  <c r="C116" i="24"/>
  <c r="E116" i="24" s="1"/>
  <c r="S115" i="24"/>
  <c r="K115" i="24"/>
  <c r="H115" i="24"/>
  <c r="D115" i="24"/>
  <c r="F115" i="24" s="1"/>
  <c r="C115" i="24"/>
  <c r="E115" i="24" s="1"/>
  <c r="S114" i="24"/>
  <c r="K114" i="24"/>
  <c r="D114" i="24"/>
  <c r="C114" i="24"/>
  <c r="E114" i="24" s="1"/>
  <c r="S113" i="24"/>
  <c r="K113" i="24"/>
  <c r="H113" i="24"/>
  <c r="D113" i="24"/>
  <c r="F113" i="24" s="1"/>
  <c r="C113" i="24"/>
  <c r="E113" i="24" s="1"/>
  <c r="S112" i="24"/>
  <c r="K112" i="24"/>
  <c r="D112" i="24"/>
  <c r="C112" i="24"/>
  <c r="E112" i="24" s="1"/>
  <c r="S111" i="24"/>
  <c r="K111" i="24"/>
  <c r="H111" i="24"/>
  <c r="D111" i="24"/>
  <c r="F111" i="24" s="1"/>
  <c r="C111" i="24"/>
  <c r="E111" i="24" s="1"/>
  <c r="S110" i="24"/>
  <c r="K110" i="24"/>
  <c r="D110" i="24"/>
  <c r="C110" i="24"/>
  <c r="S109" i="24"/>
  <c r="K109" i="24"/>
  <c r="D109" i="24"/>
  <c r="F109" i="24" s="1"/>
  <c r="C109" i="24"/>
  <c r="E109" i="24" s="1"/>
  <c r="S108" i="24"/>
  <c r="K108" i="24"/>
  <c r="D108" i="24"/>
  <c r="C108" i="24"/>
  <c r="E108" i="24" s="1"/>
  <c r="S107" i="24"/>
  <c r="K107" i="24"/>
  <c r="D107" i="24"/>
  <c r="F107" i="24" s="1"/>
  <c r="C107" i="24"/>
  <c r="E107" i="24" s="1"/>
  <c r="S106" i="24"/>
  <c r="K106" i="24"/>
  <c r="D106" i="24"/>
  <c r="C106" i="24"/>
  <c r="E106" i="24" s="1"/>
  <c r="S105" i="24"/>
  <c r="K105" i="24"/>
  <c r="D105" i="24"/>
  <c r="F105" i="24" s="1"/>
  <c r="C105" i="24"/>
  <c r="E105" i="24" s="1"/>
  <c r="S104" i="24"/>
  <c r="K104" i="24"/>
  <c r="D104" i="24"/>
  <c r="C104" i="24"/>
  <c r="E104" i="24" s="1"/>
  <c r="S103" i="24"/>
  <c r="K103" i="24"/>
  <c r="D103" i="24"/>
  <c r="F103" i="24" s="1"/>
  <c r="C103" i="24"/>
  <c r="E103" i="24" s="1"/>
  <c r="S102" i="24"/>
  <c r="K102" i="24"/>
  <c r="D102" i="24"/>
  <c r="C102" i="24"/>
  <c r="S101" i="24"/>
  <c r="K101" i="24"/>
  <c r="H101" i="24"/>
  <c r="D101" i="24"/>
  <c r="F101" i="24" s="1"/>
  <c r="C101" i="24"/>
  <c r="E101" i="24" s="1"/>
  <c r="S100" i="24"/>
  <c r="K100" i="24"/>
  <c r="D100" i="24"/>
  <c r="C100" i="24"/>
  <c r="S99" i="24"/>
  <c r="K99" i="24"/>
  <c r="D99" i="24"/>
  <c r="F99" i="24" s="1"/>
  <c r="C99" i="24"/>
  <c r="E99" i="24" s="1"/>
  <c r="S98" i="24"/>
  <c r="K98" i="24"/>
  <c r="D98" i="24"/>
  <c r="C98" i="24"/>
  <c r="E98" i="24" s="1"/>
  <c r="S97" i="24"/>
  <c r="K97" i="24"/>
  <c r="D97" i="24"/>
  <c r="F97" i="24" s="1"/>
  <c r="C97" i="24"/>
  <c r="E97" i="24" s="1"/>
  <c r="S96" i="24"/>
  <c r="K96" i="24"/>
  <c r="D96" i="24"/>
  <c r="C96" i="24"/>
  <c r="E96" i="24" s="1"/>
  <c r="S95" i="24"/>
  <c r="K95" i="24"/>
  <c r="D95" i="24"/>
  <c r="F95" i="24" s="1"/>
  <c r="C95" i="24"/>
  <c r="E95" i="24" s="1"/>
  <c r="S94" i="24"/>
  <c r="K94" i="24"/>
  <c r="D94" i="24"/>
  <c r="C94" i="24"/>
  <c r="E94" i="24" s="1"/>
  <c r="S93" i="24"/>
  <c r="K93" i="24"/>
  <c r="D93" i="24"/>
  <c r="F93" i="24" s="1"/>
  <c r="C93" i="24"/>
  <c r="E93" i="24" s="1"/>
  <c r="S92" i="24"/>
  <c r="K92" i="24"/>
  <c r="D92" i="24"/>
  <c r="C92" i="24"/>
  <c r="E92" i="24" s="1"/>
  <c r="S91" i="24"/>
  <c r="K91" i="24"/>
  <c r="D91" i="24"/>
  <c r="F91" i="24" s="1"/>
  <c r="C91" i="24"/>
  <c r="S90" i="24"/>
  <c r="K90" i="24"/>
  <c r="D90" i="24"/>
  <c r="C90" i="24"/>
  <c r="E90" i="24" s="1"/>
  <c r="S89" i="24"/>
  <c r="K89" i="24"/>
  <c r="D89" i="24"/>
  <c r="F89" i="24" s="1"/>
  <c r="C89" i="24"/>
  <c r="S88" i="24"/>
  <c r="K88" i="24"/>
  <c r="D88" i="24"/>
  <c r="C88" i="24"/>
  <c r="E88" i="24" s="1"/>
  <c r="S87" i="24"/>
  <c r="K87" i="24"/>
  <c r="D87" i="24"/>
  <c r="F87" i="24" s="1"/>
  <c r="C87" i="24"/>
  <c r="S86" i="24"/>
  <c r="K86" i="24"/>
  <c r="D86" i="24"/>
  <c r="C86" i="24"/>
  <c r="E86" i="24" s="1"/>
  <c r="S85" i="24"/>
  <c r="K85" i="24"/>
  <c r="D85" i="24"/>
  <c r="F85" i="24" s="1"/>
  <c r="C85" i="24"/>
  <c r="S84" i="24"/>
  <c r="K84" i="24"/>
  <c r="D84" i="24"/>
  <c r="C84" i="24"/>
  <c r="E84" i="24" s="1"/>
  <c r="S83" i="24"/>
  <c r="K83" i="24"/>
  <c r="D83" i="24"/>
  <c r="F83" i="24" s="1"/>
  <c r="C83" i="24"/>
  <c r="E83" i="24" s="1"/>
  <c r="S82" i="24"/>
  <c r="K82" i="24"/>
  <c r="D82" i="24"/>
  <c r="C82" i="24"/>
  <c r="E82" i="24" s="1"/>
  <c r="S81" i="24"/>
  <c r="K81" i="24"/>
  <c r="H81" i="24"/>
  <c r="D81" i="24"/>
  <c r="F81" i="24" s="1"/>
  <c r="C81" i="24"/>
  <c r="E81" i="24" s="1"/>
  <c r="S80" i="24"/>
  <c r="K80" i="24"/>
  <c r="D80" i="24"/>
  <c r="C80" i="24"/>
  <c r="E80" i="24" s="1"/>
  <c r="S79" i="24"/>
  <c r="K79" i="24"/>
  <c r="D79" i="24"/>
  <c r="F79" i="24" s="1"/>
  <c r="C79" i="24"/>
  <c r="E79" i="24" s="1"/>
  <c r="S78" i="24"/>
  <c r="K78" i="24"/>
  <c r="D78" i="24"/>
  <c r="C78" i="24"/>
  <c r="E78" i="24" s="1"/>
  <c r="S77" i="24"/>
  <c r="K77" i="24"/>
  <c r="D77" i="24"/>
  <c r="F77" i="24" s="1"/>
  <c r="C77" i="24"/>
  <c r="S76" i="24"/>
  <c r="K76" i="24"/>
  <c r="H76" i="24"/>
  <c r="D76" i="24"/>
  <c r="F76" i="24" s="1"/>
  <c r="C76" i="24"/>
  <c r="E76" i="24" s="1"/>
  <c r="S75" i="24"/>
  <c r="K75" i="24"/>
  <c r="D75" i="24"/>
  <c r="F75" i="24" s="1"/>
  <c r="C75" i="24"/>
  <c r="E75" i="24" s="1"/>
  <c r="S74" i="24"/>
  <c r="K74" i="24"/>
  <c r="D74" i="24"/>
  <c r="C74" i="24"/>
  <c r="E74" i="24" s="1"/>
  <c r="S73" i="24"/>
  <c r="K73" i="24"/>
  <c r="H73" i="24"/>
  <c r="D73" i="24"/>
  <c r="F73" i="24" s="1"/>
  <c r="C73" i="24"/>
  <c r="E73" i="24" s="1"/>
  <c r="S72" i="24"/>
  <c r="K72" i="24"/>
  <c r="D72" i="24"/>
  <c r="F72" i="24" s="1"/>
  <c r="C72" i="24"/>
  <c r="E72" i="24" s="1"/>
  <c r="S71" i="24"/>
  <c r="K71" i="24"/>
  <c r="D71" i="24"/>
  <c r="F71" i="24" s="1"/>
  <c r="C71" i="24"/>
  <c r="E71" i="24" s="1"/>
  <c r="S70" i="24"/>
  <c r="K70" i="24"/>
  <c r="H70" i="24"/>
  <c r="D70" i="24"/>
  <c r="F70" i="24" s="1"/>
  <c r="C70" i="24"/>
  <c r="E70" i="24" s="1"/>
  <c r="S69" i="24"/>
  <c r="K69" i="24"/>
  <c r="D69" i="24"/>
  <c r="F69" i="24" s="1"/>
  <c r="C69" i="24"/>
  <c r="S68" i="24"/>
  <c r="K68" i="24"/>
  <c r="H68" i="24"/>
  <c r="E68" i="24"/>
  <c r="D68" i="24"/>
  <c r="F68" i="24" s="1"/>
  <c r="C68" i="24"/>
  <c r="S67" i="24"/>
  <c r="K67" i="24"/>
  <c r="D67" i="24"/>
  <c r="H67" i="24" s="1"/>
  <c r="C67" i="24"/>
  <c r="E67" i="24" s="1"/>
  <c r="S66" i="24"/>
  <c r="K66" i="24"/>
  <c r="H66" i="24"/>
  <c r="F66" i="24"/>
  <c r="D66" i="24"/>
  <c r="C66" i="24"/>
  <c r="E66" i="24" s="1"/>
  <c r="S65" i="24"/>
  <c r="K65" i="24"/>
  <c r="D65" i="24"/>
  <c r="H65" i="24" s="1"/>
  <c r="C65" i="24"/>
  <c r="E65" i="24" s="1"/>
  <c r="S64" i="24"/>
  <c r="K64" i="24"/>
  <c r="F64" i="24"/>
  <c r="D64" i="24"/>
  <c r="C64" i="24"/>
  <c r="H64" i="24" s="1"/>
  <c r="S63" i="24"/>
  <c r="K63" i="24"/>
  <c r="D63" i="24"/>
  <c r="C63" i="24"/>
  <c r="E63" i="24" s="1"/>
  <c r="S62" i="24"/>
  <c r="K62" i="24"/>
  <c r="H62" i="24"/>
  <c r="F62" i="24"/>
  <c r="E62" i="24"/>
  <c r="D62" i="24"/>
  <c r="C62" i="24"/>
  <c r="S61" i="24"/>
  <c r="K61" i="24"/>
  <c r="D61" i="24"/>
  <c r="C61" i="24"/>
  <c r="E61" i="24" s="1"/>
  <c r="S60" i="24"/>
  <c r="K60" i="24"/>
  <c r="F60" i="24"/>
  <c r="D60" i="24"/>
  <c r="C60" i="24"/>
  <c r="H60" i="24" s="1"/>
  <c r="S59" i="24"/>
  <c r="K59" i="24"/>
  <c r="D59" i="24"/>
  <c r="C59" i="24"/>
  <c r="E59" i="24" s="1"/>
  <c r="S58" i="24"/>
  <c r="K58" i="24"/>
  <c r="H58" i="24"/>
  <c r="F58" i="24"/>
  <c r="E58" i="24"/>
  <c r="D58" i="24"/>
  <c r="C58" i="24"/>
  <c r="S57" i="24"/>
  <c r="K57" i="24"/>
  <c r="D57" i="24"/>
  <c r="C57" i="24"/>
  <c r="E57" i="24" s="1"/>
  <c r="S56" i="24"/>
  <c r="K56" i="24"/>
  <c r="H56" i="24"/>
  <c r="F56" i="24"/>
  <c r="E56" i="24"/>
  <c r="D56" i="24"/>
  <c r="C56" i="24"/>
  <c r="S55" i="24"/>
  <c r="K55" i="24"/>
  <c r="D55" i="24"/>
  <c r="H55" i="24" s="1"/>
  <c r="C55" i="24"/>
  <c r="E55" i="24" s="1"/>
  <c r="S54" i="24"/>
  <c r="K54" i="24"/>
  <c r="H54" i="24"/>
  <c r="F54" i="24"/>
  <c r="D54" i="24"/>
  <c r="C54" i="24"/>
  <c r="E54" i="24" s="1"/>
  <c r="S53" i="24"/>
  <c r="K53" i="24"/>
  <c r="D53" i="24"/>
  <c r="H53" i="24" s="1"/>
  <c r="C53" i="24"/>
  <c r="E53" i="24" s="1"/>
  <c r="S52" i="24"/>
  <c r="K52" i="24"/>
  <c r="F52" i="24"/>
  <c r="D52" i="24"/>
  <c r="C52" i="24"/>
  <c r="E52" i="24" s="1"/>
  <c r="S51" i="24"/>
  <c r="K51" i="24"/>
  <c r="D51" i="24"/>
  <c r="H51" i="24" s="1"/>
  <c r="C51" i="24"/>
  <c r="E51" i="24" s="1"/>
  <c r="S50" i="24"/>
  <c r="K50" i="24"/>
  <c r="F50" i="24"/>
  <c r="D50" i="24"/>
  <c r="C50" i="24"/>
  <c r="E50" i="24" s="1"/>
  <c r="S49" i="24"/>
  <c r="K49" i="24"/>
  <c r="D49" i="24"/>
  <c r="H49" i="24" s="1"/>
  <c r="C49" i="24"/>
  <c r="E49" i="24" s="1"/>
  <c r="S48" i="24"/>
  <c r="K48" i="24"/>
  <c r="H48" i="24"/>
  <c r="F48" i="24"/>
  <c r="D48" i="24"/>
  <c r="C48" i="24"/>
  <c r="E48" i="24" s="1"/>
  <c r="S47" i="24"/>
  <c r="K47" i="24"/>
  <c r="D47" i="24"/>
  <c r="C47" i="24"/>
  <c r="E47" i="24" s="1"/>
  <c r="S46" i="24"/>
  <c r="K46" i="24"/>
  <c r="F46" i="24"/>
  <c r="E46" i="24"/>
  <c r="D46" i="24"/>
  <c r="C46" i="24"/>
  <c r="H46" i="24" s="1"/>
  <c r="S45" i="24"/>
  <c r="K45" i="24"/>
  <c r="D45" i="24"/>
  <c r="C45" i="24"/>
  <c r="E45" i="24" s="1"/>
  <c r="S44" i="24"/>
  <c r="K44" i="24"/>
  <c r="F44" i="24"/>
  <c r="E44" i="24"/>
  <c r="D44" i="24"/>
  <c r="C44" i="24"/>
  <c r="H44" i="24" s="1"/>
  <c r="S43" i="24"/>
  <c r="K43" i="24"/>
  <c r="D43" i="24"/>
  <c r="C43" i="24"/>
  <c r="E43" i="24" s="1"/>
  <c r="S42" i="24"/>
  <c r="K42" i="24"/>
  <c r="H42" i="24"/>
  <c r="F42" i="24"/>
  <c r="D42" i="24"/>
  <c r="C42" i="24"/>
  <c r="E42" i="24" s="1"/>
  <c r="S41" i="24"/>
  <c r="K41" i="24"/>
  <c r="D41" i="24"/>
  <c r="C41" i="24"/>
  <c r="E41" i="24" s="1"/>
  <c r="S40" i="24"/>
  <c r="K40" i="24"/>
  <c r="F40" i="24"/>
  <c r="E40" i="24"/>
  <c r="D40" i="24"/>
  <c r="C40" i="24"/>
  <c r="H40" i="24" s="1"/>
  <c r="S39" i="24"/>
  <c r="K39" i="24"/>
  <c r="D39" i="24"/>
  <c r="H39" i="24" s="1"/>
  <c r="C39" i="24"/>
  <c r="E39" i="24" s="1"/>
  <c r="S38" i="24"/>
  <c r="K38" i="24"/>
  <c r="F38" i="24"/>
  <c r="E38" i="24"/>
  <c r="D38" i="24"/>
  <c r="C38" i="24"/>
  <c r="H38" i="24" s="1"/>
  <c r="S37" i="24"/>
  <c r="K37" i="24"/>
  <c r="D37" i="24"/>
  <c r="H37" i="24" s="1"/>
  <c r="C37" i="24"/>
  <c r="E37" i="24" s="1"/>
  <c r="S36" i="24"/>
  <c r="K36" i="24"/>
  <c r="H36" i="24"/>
  <c r="F36" i="24"/>
  <c r="D36" i="24"/>
  <c r="C36" i="24"/>
  <c r="E36" i="24" s="1"/>
  <c r="S35" i="24"/>
  <c r="K35" i="24"/>
  <c r="D35" i="24"/>
  <c r="H35" i="24" s="1"/>
  <c r="C35" i="24"/>
  <c r="E35" i="24" s="1"/>
  <c r="S34" i="24"/>
  <c r="K34" i="24"/>
  <c r="F34" i="24"/>
  <c r="E34" i="24"/>
  <c r="D34" i="24"/>
  <c r="C34" i="24"/>
  <c r="H34" i="24" s="1"/>
  <c r="S33" i="24"/>
  <c r="K33" i="24"/>
  <c r="D33" i="24"/>
  <c r="H33" i="24" s="1"/>
  <c r="C33" i="24"/>
  <c r="E33" i="24" s="1"/>
  <c r="S32" i="24"/>
  <c r="K32" i="24"/>
  <c r="H32" i="24"/>
  <c r="F32" i="24"/>
  <c r="D32" i="24"/>
  <c r="C32" i="24"/>
  <c r="E32" i="24" s="1"/>
  <c r="S31" i="24"/>
  <c r="K31" i="24"/>
  <c r="D31" i="24"/>
  <c r="H31" i="24" s="1"/>
  <c r="C31" i="24"/>
  <c r="E31" i="24" s="1"/>
  <c r="S30" i="24"/>
  <c r="K30" i="24"/>
  <c r="F30" i="24"/>
  <c r="E30" i="24"/>
  <c r="D30" i="24"/>
  <c r="C30" i="24"/>
  <c r="H30" i="24" s="1"/>
  <c r="S29" i="24"/>
  <c r="K29" i="24"/>
  <c r="D29" i="24"/>
  <c r="C29" i="24"/>
  <c r="E29" i="24" s="1"/>
  <c r="S28" i="24"/>
  <c r="K28" i="24"/>
  <c r="F28" i="24"/>
  <c r="D28" i="24"/>
  <c r="C28" i="24"/>
  <c r="H28" i="24" s="1"/>
  <c r="S27" i="24"/>
  <c r="K27" i="24"/>
  <c r="D27" i="24"/>
  <c r="H27" i="24" s="1"/>
  <c r="C27" i="24"/>
  <c r="E27" i="24" s="1"/>
  <c r="S26" i="24"/>
  <c r="K26" i="24"/>
  <c r="H26" i="24"/>
  <c r="F26" i="24"/>
  <c r="D26" i="24"/>
  <c r="C26" i="24"/>
  <c r="E26" i="24" s="1"/>
  <c r="S25" i="24"/>
  <c r="K25" i="24"/>
  <c r="D25" i="24"/>
  <c r="H25" i="24" s="1"/>
  <c r="C25" i="24"/>
  <c r="E25" i="24" s="1"/>
  <c r="S24" i="24"/>
  <c r="K24" i="24"/>
  <c r="H24" i="24"/>
  <c r="F24" i="24"/>
  <c r="D24" i="24"/>
  <c r="C24" i="24"/>
  <c r="E24" i="24" s="1"/>
  <c r="S23" i="24"/>
  <c r="K23" i="24"/>
  <c r="D23" i="24"/>
  <c r="H23" i="24" s="1"/>
  <c r="C23" i="24"/>
  <c r="E23" i="24" s="1"/>
  <c r="S22" i="24"/>
  <c r="K22" i="24"/>
  <c r="H22" i="24"/>
  <c r="F22" i="24"/>
  <c r="D22" i="24"/>
  <c r="C22" i="24"/>
  <c r="E22" i="24" s="1"/>
  <c r="S21" i="24"/>
  <c r="K21" i="24"/>
  <c r="D21" i="24"/>
  <c r="H21" i="24" s="1"/>
  <c r="C21" i="24"/>
  <c r="E21" i="24" s="1"/>
  <c r="S20" i="24"/>
  <c r="K20" i="24"/>
  <c r="F20" i="24"/>
  <c r="E20" i="24"/>
  <c r="D20" i="24"/>
  <c r="C20" i="24"/>
  <c r="H20" i="24" s="1"/>
  <c r="S19" i="24"/>
  <c r="K19" i="24"/>
  <c r="D19" i="24"/>
  <c r="C19" i="24"/>
  <c r="E19" i="24" s="1"/>
  <c r="S18" i="24"/>
  <c r="K18" i="24"/>
  <c r="H18" i="24"/>
  <c r="F18" i="24"/>
  <c r="E18" i="24"/>
  <c r="D18" i="24"/>
  <c r="C18" i="24"/>
  <c r="S17" i="24"/>
  <c r="K17" i="24"/>
  <c r="D17" i="24"/>
  <c r="C17" i="24"/>
  <c r="E17" i="24" s="1"/>
  <c r="S16" i="24"/>
  <c r="K16" i="24"/>
  <c r="H16" i="24"/>
  <c r="F16" i="24"/>
  <c r="D16" i="24"/>
  <c r="C16" i="24"/>
  <c r="E16" i="24" s="1"/>
  <c r="S15" i="24"/>
  <c r="K15" i="24"/>
  <c r="D15" i="24"/>
  <c r="C15" i="24"/>
  <c r="E15" i="24" s="1"/>
  <c r="S14" i="24"/>
  <c r="K14" i="24"/>
  <c r="H14" i="24"/>
  <c r="F14" i="24"/>
  <c r="D14" i="24"/>
  <c r="E14" i="24" s="1"/>
  <c r="C14" i="24"/>
  <c r="S13" i="24"/>
  <c r="K13" i="24"/>
  <c r="D13" i="24"/>
  <c r="C13" i="24"/>
  <c r="E13" i="24" s="1"/>
  <c r="S12" i="24"/>
  <c r="K12" i="24"/>
  <c r="F12" i="24"/>
  <c r="D12" i="24"/>
  <c r="C12" i="24"/>
  <c r="E12" i="24" s="1"/>
  <c r="S11" i="24"/>
  <c r="K11" i="24"/>
  <c r="D11" i="24"/>
  <c r="C11" i="24"/>
  <c r="S10" i="24"/>
  <c r="K10" i="24"/>
  <c r="D10" i="24"/>
  <c r="C10" i="24"/>
  <c r="E10" i="24" s="1"/>
  <c r="S9" i="24"/>
  <c r="K9" i="24"/>
  <c r="H9" i="24"/>
  <c r="F9" i="24"/>
  <c r="D9" i="24"/>
  <c r="C9" i="24"/>
  <c r="E9" i="24" s="1"/>
  <c r="S8" i="24"/>
  <c r="K8" i="24"/>
  <c r="D8" i="24"/>
  <c r="C8" i="24"/>
  <c r="S7" i="24"/>
  <c r="K7" i="24"/>
  <c r="F7" i="24"/>
  <c r="D7" i="24"/>
  <c r="C7" i="24"/>
  <c r="E7" i="24" s="1"/>
  <c r="S6" i="24"/>
  <c r="K6" i="24"/>
  <c r="H6" i="24"/>
  <c r="F6" i="24"/>
  <c r="D6" i="24"/>
  <c r="C6" i="24"/>
  <c r="E6" i="24" s="1"/>
  <c r="S5" i="24"/>
  <c r="K5" i="24"/>
  <c r="D5" i="24"/>
  <c r="C5" i="24"/>
  <c r="E5" i="24" s="1"/>
  <c r="S4" i="24"/>
  <c r="K4" i="24"/>
  <c r="D4" i="24"/>
  <c r="F4" i="24" s="1"/>
  <c r="C4" i="24"/>
  <c r="E4" i="24" s="1"/>
  <c r="S3" i="24"/>
  <c r="K3" i="24"/>
  <c r="F3" i="24"/>
  <c r="D3" i="24"/>
  <c r="C3" i="24"/>
  <c r="E3" i="24" s="1"/>
  <c r="S2" i="24"/>
  <c r="K2" i="24"/>
  <c r="D2" i="24"/>
  <c r="F2" i="24" s="1"/>
  <c r="C2" i="24"/>
  <c r="V1" i="24"/>
  <c r="BG2" i="26" l="1"/>
  <c r="O22" i="26"/>
  <c r="O118" i="26"/>
  <c r="O126" i="26"/>
  <c r="O43" i="26"/>
  <c r="O47" i="26"/>
  <c r="BH2" i="26"/>
  <c r="BH3" i="26" s="1"/>
  <c r="O69" i="25"/>
  <c r="O79" i="25"/>
  <c r="O50" i="26"/>
  <c r="O54" i="26"/>
  <c r="O70" i="26"/>
  <c r="O3" i="26"/>
  <c r="O78" i="26"/>
  <c r="O148" i="26"/>
  <c r="O6" i="26"/>
  <c r="O102" i="26"/>
  <c r="O113" i="26"/>
  <c r="O151" i="26"/>
  <c r="O110" i="26"/>
  <c r="O74" i="26"/>
  <c r="O10" i="26"/>
  <c r="O82" i="26"/>
  <c r="O60" i="26"/>
  <c r="O94" i="26"/>
  <c r="O30" i="26"/>
  <c r="O149" i="26"/>
  <c r="O106" i="26"/>
  <c r="O109" i="26"/>
  <c r="O18" i="26"/>
  <c r="O114" i="26"/>
  <c r="O117" i="26"/>
  <c r="O58" i="26"/>
  <c r="O62" i="26"/>
  <c r="O86" i="26"/>
  <c r="O90" i="26"/>
  <c r="O25" i="26"/>
  <c r="O26" i="26"/>
  <c r="O42" i="26"/>
  <c r="O46" i="26"/>
  <c r="O98" i="26"/>
  <c r="O107" i="26"/>
  <c r="O108" i="26"/>
  <c r="O121" i="26"/>
  <c r="O135" i="26"/>
  <c r="O139" i="26"/>
  <c r="O33" i="26"/>
  <c r="O97" i="26"/>
  <c r="O124" i="26"/>
  <c r="O147" i="26"/>
  <c r="O115" i="26"/>
  <c r="O116" i="26"/>
  <c r="O123" i="26"/>
  <c r="O132" i="26"/>
  <c r="O44" i="26"/>
  <c r="O48" i="26"/>
  <c r="O59" i="26"/>
  <c r="O127" i="26"/>
  <c r="O131" i="26"/>
  <c r="O140" i="26"/>
  <c r="O145" i="26"/>
  <c r="O15" i="26"/>
  <c r="O16" i="26"/>
  <c r="O29" i="26"/>
  <c r="O71" i="26"/>
  <c r="O72" i="26"/>
  <c r="O93" i="26"/>
  <c r="O103" i="26"/>
  <c r="O104" i="26"/>
  <c r="O17" i="26"/>
  <c r="O31" i="26"/>
  <c r="O32" i="26"/>
  <c r="O45" i="26"/>
  <c r="O61" i="26"/>
  <c r="O73" i="26"/>
  <c r="O83" i="26"/>
  <c r="O84" i="26"/>
  <c r="O105" i="26"/>
  <c r="O4" i="26"/>
  <c r="O19" i="26"/>
  <c r="O20" i="26"/>
  <c r="O63" i="26"/>
  <c r="O64" i="26"/>
  <c r="O85" i="26"/>
  <c r="O95" i="26"/>
  <c r="O96" i="26"/>
  <c r="O122" i="26"/>
  <c r="O130" i="26"/>
  <c r="O138" i="26"/>
  <c r="O146" i="26"/>
  <c r="O5" i="26"/>
  <c r="O21" i="26"/>
  <c r="O49" i="26"/>
  <c r="O75" i="26"/>
  <c r="O76" i="26"/>
  <c r="O129" i="26"/>
  <c r="O137" i="26"/>
  <c r="O7" i="26"/>
  <c r="O8" i="26"/>
  <c r="O23" i="26"/>
  <c r="O24" i="26"/>
  <c r="O35" i="26"/>
  <c r="O36" i="26"/>
  <c r="O51" i="26"/>
  <c r="O52" i="26"/>
  <c r="O77" i="26"/>
  <c r="O87" i="26"/>
  <c r="O88" i="26"/>
  <c r="O119" i="26"/>
  <c r="O120" i="26"/>
  <c r="O128" i="26"/>
  <c r="O136" i="26"/>
  <c r="O144" i="26"/>
  <c r="O152" i="26"/>
  <c r="O9" i="26"/>
  <c r="O37" i="26"/>
  <c r="O53" i="26"/>
  <c r="O67" i="26"/>
  <c r="O68" i="26"/>
  <c r="O89" i="26"/>
  <c r="O99" i="26"/>
  <c r="O100" i="26"/>
  <c r="O143" i="26"/>
  <c r="O11" i="26"/>
  <c r="O12" i="26"/>
  <c r="O27" i="26"/>
  <c r="O39" i="26"/>
  <c r="O40" i="26"/>
  <c r="O55" i="26"/>
  <c r="O56" i="26"/>
  <c r="O69" i="26"/>
  <c r="O79" i="26"/>
  <c r="O80" i="26"/>
  <c r="O101" i="26"/>
  <c r="O111" i="26"/>
  <c r="O112" i="26"/>
  <c r="O134" i="26"/>
  <c r="O142" i="26"/>
  <c r="O13" i="26"/>
  <c r="O28" i="26"/>
  <c r="O41" i="26"/>
  <c r="O57" i="26"/>
  <c r="O81" i="26"/>
  <c r="O91" i="26"/>
  <c r="O92" i="26"/>
  <c r="O125" i="26"/>
  <c r="O133" i="26"/>
  <c r="O141" i="26"/>
  <c r="BD3" i="26"/>
  <c r="BE3" i="26" s="1"/>
  <c r="O81" i="25"/>
  <c r="O102" i="25"/>
  <c r="O106" i="25"/>
  <c r="O118" i="25"/>
  <c r="O120" i="25"/>
  <c r="O124" i="25"/>
  <c r="O66" i="25"/>
  <c r="O67" i="25"/>
  <c r="O68" i="25"/>
  <c r="O139" i="25"/>
  <c r="O13" i="25"/>
  <c r="AT2" i="25"/>
  <c r="AT3" i="25" s="1"/>
  <c r="O80" i="25"/>
  <c r="O115" i="25"/>
  <c r="O117" i="25"/>
  <c r="O86" i="25"/>
  <c r="O87" i="25"/>
  <c r="O88" i="25"/>
  <c r="O128" i="25"/>
  <c r="O14" i="25"/>
  <c r="O15" i="25"/>
  <c r="O16" i="25"/>
  <c r="O17" i="25"/>
  <c r="O92" i="25"/>
  <c r="O95" i="25"/>
  <c r="O104" i="25"/>
  <c r="O108" i="25"/>
  <c r="AQ2" i="25"/>
  <c r="AS2" i="25" s="1"/>
  <c r="O46" i="25"/>
  <c r="O53" i="25"/>
  <c r="O74" i="25"/>
  <c r="O76" i="25"/>
  <c r="O109" i="25"/>
  <c r="O111" i="25"/>
  <c r="O9" i="25"/>
  <c r="O11" i="25"/>
  <c r="O34" i="25"/>
  <c r="O36" i="25"/>
  <c r="O38" i="25"/>
  <c r="O40" i="25"/>
  <c r="O42" i="25"/>
  <c r="O44" i="25"/>
  <c r="O51" i="25"/>
  <c r="O65" i="25"/>
  <c r="O70" i="25"/>
  <c r="O72" i="25"/>
  <c r="O98" i="25"/>
  <c r="O100" i="25"/>
  <c r="O107" i="25"/>
  <c r="O114" i="25"/>
  <c r="O116" i="25"/>
  <c r="O127" i="25"/>
  <c r="O4" i="25"/>
  <c r="O6" i="25"/>
  <c r="O23" i="25"/>
  <c r="O25" i="25"/>
  <c r="O27" i="25"/>
  <c r="O29" i="25"/>
  <c r="O31" i="25"/>
  <c r="O55" i="25"/>
  <c r="O62" i="25"/>
  <c r="O64" i="25"/>
  <c r="O83" i="25"/>
  <c r="O90" i="25"/>
  <c r="O97" i="25"/>
  <c r="O113" i="25"/>
  <c r="O121" i="25"/>
  <c r="O125" i="25"/>
  <c r="O132" i="25"/>
  <c r="O136" i="25"/>
  <c r="O140" i="25"/>
  <c r="O144" i="25"/>
  <c r="O151" i="25"/>
  <c r="O8" i="25"/>
  <c r="O10" i="25"/>
  <c r="O12" i="25"/>
  <c r="O35" i="25"/>
  <c r="O37" i="25"/>
  <c r="O39" i="25"/>
  <c r="O41" i="25"/>
  <c r="O43" i="25"/>
  <c r="O50" i="25"/>
  <c r="O52" i="25"/>
  <c r="O57" i="25"/>
  <c r="O71" i="25"/>
  <c r="O78" i="25"/>
  <c r="O85" i="25"/>
  <c r="O99" i="25"/>
  <c r="O59" i="25"/>
  <c r="O73" i="25"/>
  <c r="O119" i="25"/>
  <c r="O122" i="25"/>
  <c r="O126" i="25"/>
  <c r="O129" i="25"/>
  <c r="O133" i="25"/>
  <c r="O137" i="25"/>
  <c r="O141" i="25"/>
  <c r="O145" i="25"/>
  <c r="O152" i="25"/>
  <c r="O18" i="25"/>
  <c r="O20" i="25"/>
  <c r="O61" i="25"/>
  <c r="O75" i="25"/>
  <c r="O89" i="25"/>
  <c r="O94" i="25"/>
  <c r="O96" i="25"/>
  <c r="O103" i="25"/>
  <c r="O110" i="25"/>
  <c r="O112" i="25"/>
  <c r="O149" i="25"/>
  <c r="O3" i="25"/>
  <c r="O5" i="25"/>
  <c r="O22" i="25"/>
  <c r="O24" i="25"/>
  <c r="O26" i="25"/>
  <c r="O28" i="25"/>
  <c r="O30" i="25"/>
  <c r="O32" i="25"/>
  <c r="O49" i="25"/>
  <c r="O54" i="25"/>
  <c r="O56" i="25"/>
  <c r="O63" i="25"/>
  <c r="O77" i="25"/>
  <c r="O82" i="25"/>
  <c r="O84" i="25"/>
  <c r="O91" i="25"/>
  <c r="O105" i="25"/>
  <c r="O123" i="25"/>
  <c r="O130" i="25"/>
  <c r="O134" i="25"/>
  <c r="O138" i="25"/>
  <c r="O142" i="25"/>
  <c r="O146" i="25"/>
  <c r="O150" i="25"/>
  <c r="AR3" i="25"/>
  <c r="AS3" i="25" s="1"/>
  <c r="H130" i="24"/>
  <c r="E155" i="24"/>
  <c r="H169" i="24"/>
  <c r="H170" i="24"/>
  <c r="E187" i="24"/>
  <c r="H3" i="24"/>
  <c r="E28" i="24"/>
  <c r="H59" i="24"/>
  <c r="E60" i="24"/>
  <c r="H61" i="24"/>
  <c r="H63" i="24"/>
  <c r="E64" i="24"/>
  <c r="H83" i="24"/>
  <c r="H103" i="24"/>
  <c r="H128" i="24"/>
  <c r="H166" i="24"/>
  <c r="H175" i="24"/>
  <c r="H181" i="24"/>
  <c r="H12" i="24"/>
  <c r="H29" i="24"/>
  <c r="H50" i="24"/>
  <c r="H57" i="24"/>
  <c r="H109" i="24"/>
  <c r="H123" i="24"/>
  <c r="E128" i="24"/>
  <c r="H147" i="24"/>
  <c r="E186" i="24"/>
  <c r="H187" i="24"/>
  <c r="H52" i="24"/>
  <c r="H195" i="24"/>
  <c r="L4" i="24"/>
  <c r="L6" i="24" s="1"/>
  <c r="H13" i="24"/>
  <c r="H17" i="24"/>
  <c r="H19" i="24"/>
  <c r="H41" i="24"/>
  <c r="H43" i="24"/>
  <c r="H45" i="24"/>
  <c r="H47" i="24"/>
  <c r="H107" i="24"/>
  <c r="H137" i="24"/>
  <c r="H150" i="24"/>
  <c r="H159" i="24"/>
  <c r="H165" i="24"/>
  <c r="E202" i="24"/>
  <c r="H203" i="24"/>
  <c r="H7" i="24"/>
  <c r="H15" i="24"/>
  <c r="H99" i="24"/>
  <c r="H105" i="24"/>
  <c r="H119" i="24"/>
  <c r="H126" i="24"/>
  <c r="H132" i="24"/>
  <c r="H161" i="24"/>
  <c r="E179" i="24"/>
  <c r="H8" i="24"/>
  <c r="F8" i="24"/>
  <c r="E87" i="24"/>
  <c r="H87" i="24"/>
  <c r="E2" i="24"/>
  <c r="H192" i="24"/>
  <c r="F192" i="24"/>
  <c r="E192" i="24"/>
  <c r="F74" i="24"/>
  <c r="H74" i="24"/>
  <c r="L12" i="24"/>
  <c r="L14" i="24" s="1"/>
  <c r="H100" i="24"/>
  <c r="F100" i="24"/>
  <c r="F127" i="24"/>
  <c r="H127" i="24"/>
  <c r="E127" i="24"/>
  <c r="E8" i="24"/>
  <c r="V2" i="24"/>
  <c r="V3" i="24" s="1"/>
  <c r="V4" i="24" s="1"/>
  <c r="H11" i="24"/>
  <c r="F11" i="24"/>
  <c r="H2" i="24"/>
  <c r="H10" i="24"/>
  <c r="F10" i="24"/>
  <c r="E11" i="24"/>
  <c r="E85" i="24"/>
  <c r="H85" i="24"/>
  <c r="E89" i="24"/>
  <c r="H89" i="24"/>
  <c r="E91" i="24"/>
  <c r="H91" i="24"/>
  <c r="H110" i="24"/>
  <c r="F110" i="24"/>
  <c r="H4" i="24"/>
  <c r="H5" i="24"/>
  <c r="F5" i="24"/>
  <c r="E69" i="24"/>
  <c r="F78" i="24"/>
  <c r="H78" i="24"/>
  <c r="H84" i="24"/>
  <c r="F84" i="24"/>
  <c r="E100" i="24"/>
  <c r="H102" i="24"/>
  <c r="F102" i="24"/>
  <c r="E110" i="24"/>
  <c r="F135" i="24"/>
  <c r="H135" i="24"/>
  <c r="E135" i="24"/>
  <c r="H152" i="24"/>
  <c r="F152" i="24"/>
  <c r="E152" i="24"/>
  <c r="H184" i="24"/>
  <c r="F184" i="24"/>
  <c r="E184" i="24"/>
  <c r="H77" i="24"/>
  <c r="H86" i="24"/>
  <c r="F86" i="24"/>
  <c r="H88" i="24"/>
  <c r="F88" i="24"/>
  <c r="H90" i="24"/>
  <c r="F90" i="24"/>
  <c r="H108" i="24"/>
  <c r="F108" i="24"/>
  <c r="H118" i="24"/>
  <c r="F118" i="24"/>
  <c r="H160" i="24"/>
  <c r="F160" i="24"/>
  <c r="E160" i="24"/>
  <c r="H200" i="24"/>
  <c r="F200" i="24"/>
  <c r="E200" i="24"/>
  <c r="H71" i="24"/>
  <c r="H92" i="24"/>
  <c r="F92" i="24"/>
  <c r="H94" i="24"/>
  <c r="F94" i="24"/>
  <c r="H96" i="24"/>
  <c r="F96" i="24"/>
  <c r="H98" i="24"/>
  <c r="F98" i="24"/>
  <c r="H116" i="24"/>
  <c r="F116" i="24"/>
  <c r="H208" i="24"/>
  <c r="F208" i="24"/>
  <c r="E208" i="24"/>
  <c r="F13" i="24"/>
  <c r="H80" i="24"/>
  <c r="F80" i="24"/>
  <c r="H97" i="24"/>
  <c r="H106" i="24"/>
  <c r="F106" i="24"/>
  <c r="H124" i="24"/>
  <c r="F124" i="24"/>
  <c r="H168" i="24"/>
  <c r="F168" i="24"/>
  <c r="E168" i="24"/>
  <c r="F15" i="24"/>
  <c r="F17" i="24"/>
  <c r="F19" i="24"/>
  <c r="F21" i="24"/>
  <c r="F23" i="24"/>
  <c r="F25" i="24"/>
  <c r="F27" i="24"/>
  <c r="F29" i="24"/>
  <c r="F31" i="24"/>
  <c r="F33" i="24"/>
  <c r="F35" i="24"/>
  <c r="F37" i="24"/>
  <c r="F39" i="24"/>
  <c r="F41" i="24"/>
  <c r="F43" i="24"/>
  <c r="F45" i="24"/>
  <c r="F47" i="24"/>
  <c r="F49" i="24"/>
  <c r="F51" i="24"/>
  <c r="F53" i="24"/>
  <c r="F55" i="24"/>
  <c r="F57" i="24"/>
  <c r="F59" i="24"/>
  <c r="F61" i="24"/>
  <c r="F63" i="24"/>
  <c r="F65" i="24"/>
  <c r="F67" i="24"/>
  <c r="H69" i="24"/>
  <c r="H93" i="24"/>
  <c r="H95" i="24"/>
  <c r="H104" i="24"/>
  <c r="F104" i="24"/>
  <c r="H114" i="24"/>
  <c r="F114" i="24"/>
  <c r="H136" i="24"/>
  <c r="F136" i="24"/>
  <c r="E136" i="24"/>
  <c r="H72" i="24"/>
  <c r="H75" i="24"/>
  <c r="H79" i="24"/>
  <c r="H82" i="24"/>
  <c r="F82" i="24"/>
  <c r="H112" i="24"/>
  <c r="F112" i="24"/>
  <c r="H122" i="24"/>
  <c r="F122" i="24"/>
  <c r="H176" i="24"/>
  <c r="F176" i="24"/>
  <c r="E176" i="24"/>
  <c r="E77" i="24"/>
  <c r="E102" i="24"/>
  <c r="H120" i="24"/>
  <c r="F120" i="24"/>
  <c r="F149" i="24"/>
  <c r="E149" i="24"/>
  <c r="H149" i="24"/>
  <c r="F130" i="24"/>
  <c r="F150" i="24"/>
  <c r="F151" i="24"/>
  <c r="E151" i="24"/>
  <c r="F153" i="24"/>
  <c r="F161" i="24"/>
  <c r="F169" i="24"/>
  <c r="F177" i="24"/>
  <c r="F185" i="24"/>
  <c r="F193" i="24"/>
  <c r="F137" i="24"/>
  <c r="E137" i="24"/>
  <c r="E138" i="24"/>
  <c r="H151" i="24"/>
  <c r="E159" i="24"/>
  <c r="E167" i="24"/>
  <c r="E175" i="24"/>
  <c r="E183" i="24"/>
  <c r="E191" i="24"/>
  <c r="H193" i="24"/>
  <c r="E199" i="24"/>
  <c r="H201" i="24"/>
  <c r="E207" i="24"/>
  <c r="F139" i="24"/>
  <c r="E139" i="24"/>
  <c r="E125" i="24"/>
  <c r="E132" i="24"/>
  <c r="H139" i="24"/>
  <c r="F141" i="24"/>
  <c r="E141" i="24"/>
  <c r="E142" i="24"/>
  <c r="E157" i="24"/>
  <c r="E165" i="24"/>
  <c r="E173" i="24"/>
  <c r="E181" i="24"/>
  <c r="E189" i="24"/>
  <c r="F190" i="24"/>
  <c r="H191" i="24"/>
  <c r="E197" i="24"/>
  <c r="F198" i="24"/>
  <c r="H199" i="24"/>
  <c r="E205" i="24"/>
  <c r="F206" i="24"/>
  <c r="H207" i="24"/>
  <c r="F132" i="24"/>
  <c r="H141" i="24"/>
  <c r="F142" i="24"/>
  <c r="F143" i="24"/>
  <c r="E143" i="24"/>
  <c r="E144" i="24"/>
  <c r="E156" i="24"/>
  <c r="F157" i="24"/>
  <c r="E164" i="24"/>
  <c r="F165" i="24"/>
  <c r="E172" i="24"/>
  <c r="F173" i="24"/>
  <c r="E180" i="24"/>
  <c r="F181" i="24"/>
  <c r="H182" i="24"/>
  <c r="E188" i="24"/>
  <c r="F189" i="24"/>
  <c r="H190" i="24"/>
  <c r="E196" i="24"/>
  <c r="F197" i="24"/>
  <c r="H198" i="24"/>
  <c r="E204" i="24"/>
  <c r="F205" i="24"/>
  <c r="H206" i="24"/>
  <c r="H125" i="24"/>
  <c r="E129" i="24"/>
  <c r="E133" i="24"/>
  <c r="H143" i="24"/>
  <c r="F145" i="24"/>
  <c r="E145" i="24"/>
  <c r="F188" i="24"/>
  <c r="H189" i="24"/>
  <c r="E195" i="24"/>
  <c r="F196" i="24"/>
  <c r="H197" i="24"/>
  <c r="E203" i="24"/>
  <c r="F204" i="24"/>
  <c r="H205" i="24"/>
  <c r="F147" i="24"/>
  <c r="E147" i="24"/>
  <c r="H204" i="24"/>
  <c r="AQ4" i="23"/>
  <c r="AQ5" i="23"/>
  <c r="AQ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91" i="23"/>
  <c r="AQ92" i="23"/>
  <c r="AQ93" i="23"/>
  <c r="AQ94" i="23"/>
  <c r="AQ95" i="23"/>
  <c r="AQ96" i="23"/>
  <c r="AQ97" i="23"/>
  <c r="AQ98" i="23"/>
  <c r="AQ99" i="23"/>
  <c r="AQ100" i="23"/>
  <c r="AQ101" i="23"/>
  <c r="AQ102" i="23"/>
  <c r="AQ103" i="23"/>
  <c r="AQ104" i="23"/>
  <c r="AQ105" i="23"/>
  <c r="AQ106" i="23"/>
  <c r="AQ107" i="23"/>
  <c r="AQ108" i="23"/>
  <c r="AQ109" i="23"/>
  <c r="AQ110" i="23"/>
  <c r="AQ111" i="23"/>
  <c r="AQ112" i="23"/>
  <c r="AQ113" i="23"/>
  <c r="AQ114" i="23"/>
  <c r="AQ115" i="23"/>
  <c r="AQ116" i="23"/>
  <c r="AQ117" i="23"/>
  <c r="AQ118" i="23"/>
  <c r="AQ119" i="23"/>
  <c r="AQ120" i="23"/>
  <c r="AQ121" i="23"/>
  <c r="AQ122" i="23"/>
  <c r="AQ123" i="23"/>
  <c r="AQ124" i="23"/>
  <c r="AQ125" i="23"/>
  <c r="AQ126" i="23"/>
  <c r="AQ127" i="23"/>
  <c r="AQ128" i="23"/>
  <c r="AQ129" i="23"/>
  <c r="AQ130" i="23"/>
  <c r="AQ131" i="23"/>
  <c r="AQ132" i="23"/>
  <c r="AQ133" i="23"/>
  <c r="AQ134" i="23"/>
  <c r="AQ135" i="23"/>
  <c r="AQ136" i="23"/>
  <c r="AQ137" i="23"/>
  <c r="AQ138" i="23"/>
  <c r="AQ139" i="23"/>
  <c r="AQ140" i="23"/>
  <c r="AQ141" i="23"/>
  <c r="AQ142" i="23"/>
  <c r="AQ143" i="23"/>
  <c r="AQ144" i="23"/>
  <c r="AQ145" i="23"/>
  <c r="AQ146" i="23"/>
  <c r="AQ147" i="23"/>
  <c r="AQ148" i="23"/>
  <c r="AQ149" i="23"/>
  <c r="AQ150" i="23"/>
  <c r="AQ151" i="23"/>
  <c r="AQ152" i="23"/>
  <c r="AQ153" i="23"/>
  <c r="AQ154" i="23"/>
  <c r="AQ155" i="23"/>
  <c r="AQ156" i="23"/>
  <c r="AQ157" i="23"/>
  <c r="AQ158" i="23"/>
  <c r="AQ159" i="23"/>
  <c r="AQ160" i="23"/>
  <c r="AQ161" i="23"/>
  <c r="AQ162" i="23"/>
  <c r="AQ163" i="23"/>
  <c r="AQ164" i="23"/>
  <c r="AQ165" i="23"/>
  <c r="AQ166" i="23"/>
  <c r="AQ167" i="23"/>
  <c r="AQ168" i="23"/>
  <c r="AQ169" i="23"/>
  <c r="AQ170" i="23"/>
  <c r="AQ171" i="23"/>
  <c r="AQ172" i="23"/>
  <c r="AQ173" i="23"/>
  <c r="AQ174" i="23"/>
  <c r="AQ175" i="23"/>
  <c r="AQ176" i="23"/>
  <c r="AQ177" i="23"/>
  <c r="AQ178" i="23"/>
  <c r="AQ179" i="23"/>
  <c r="AQ180" i="23"/>
  <c r="AQ181" i="23"/>
  <c r="AQ182" i="23"/>
  <c r="AQ183" i="23"/>
  <c r="AQ184" i="23"/>
  <c r="AQ185" i="23"/>
  <c r="AQ186" i="23"/>
  <c r="AQ187" i="23"/>
  <c r="AQ188" i="23"/>
  <c r="AQ189" i="23"/>
  <c r="AQ190" i="23"/>
  <c r="AQ191" i="23"/>
  <c r="AQ192" i="23"/>
  <c r="AQ193" i="23"/>
  <c r="AQ194" i="23"/>
  <c r="AQ195" i="23"/>
  <c r="AQ196" i="23"/>
  <c r="AQ197" i="23"/>
  <c r="AQ198" i="23"/>
  <c r="AQ199" i="23"/>
  <c r="AQ200" i="23"/>
  <c r="AQ201" i="23"/>
  <c r="AQ202" i="23"/>
  <c r="AQ203" i="23"/>
  <c r="AQ204" i="23"/>
  <c r="AQ205" i="23"/>
  <c r="AQ206" i="23"/>
  <c r="AQ207" i="23"/>
  <c r="AQ208" i="23"/>
  <c r="AQ209" i="23"/>
  <c r="AQ210" i="23"/>
  <c r="AQ211" i="23"/>
  <c r="AQ212" i="23"/>
  <c r="AQ213" i="23"/>
  <c r="AQ214" i="23"/>
  <c r="AQ215" i="23"/>
  <c r="AQ216" i="23"/>
  <c r="AQ217" i="23"/>
  <c r="AQ218" i="23"/>
  <c r="AQ219" i="23"/>
  <c r="AQ220" i="23"/>
  <c r="AQ221" i="23"/>
  <c r="AQ222" i="23"/>
  <c r="AQ223" i="23"/>
  <c r="AQ224" i="23"/>
  <c r="AQ225" i="23"/>
  <c r="AQ226" i="23"/>
  <c r="AQ227" i="23"/>
  <c r="AQ228" i="23"/>
  <c r="AQ229" i="23"/>
  <c r="AQ230" i="23"/>
  <c r="AQ231" i="23"/>
  <c r="AQ232" i="23"/>
  <c r="AQ233" i="23"/>
  <c r="AQ234" i="23"/>
  <c r="AQ235" i="23"/>
  <c r="AQ236" i="23"/>
  <c r="AQ237" i="23"/>
  <c r="AQ238" i="23"/>
  <c r="AQ239" i="23"/>
  <c r="AQ240" i="23"/>
  <c r="AQ241" i="23"/>
  <c r="AQ242" i="23"/>
  <c r="AQ243" i="23"/>
  <c r="AQ244" i="23"/>
  <c r="AQ245" i="23"/>
  <c r="AQ246" i="23"/>
  <c r="AQ247" i="23"/>
  <c r="AQ248" i="23"/>
  <c r="AQ249" i="23"/>
  <c r="AQ250" i="23"/>
  <c r="AQ251" i="23"/>
  <c r="AQ252" i="23"/>
  <c r="AQ253" i="23"/>
  <c r="AQ254" i="23"/>
  <c r="AQ255" i="23"/>
  <c r="AQ256" i="23"/>
  <c r="AQ257" i="23"/>
  <c r="AQ258" i="23"/>
  <c r="AQ259" i="23"/>
  <c r="AQ260" i="23"/>
  <c r="AQ261" i="23"/>
  <c r="AQ262" i="23"/>
  <c r="AQ263" i="23"/>
  <c r="AQ264" i="23"/>
  <c r="AQ265" i="23"/>
  <c r="AQ266" i="23"/>
  <c r="AQ267" i="23"/>
  <c r="AQ268" i="23"/>
  <c r="AQ269" i="23"/>
  <c r="AQ270" i="23"/>
  <c r="AQ271" i="23"/>
  <c r="AQ272" i="23"/>
  <c r="AQ273" i="23"/>
  <c r="AQ274" i="23"/>
  <c r="AQ275" i="23"/>
  <c r="AQ276" i="23"/>
  <c r="AQ277" i="23"/>
  <c r="AQ278" i="23"/>
  <c r="AQ279" i="23"/>
  <c r="AQ280" i="23"/>
  <c r="AQ281" i="23"/>
  <c r="AQ282" i="23"/>
  <c r="AQ283" i="23"/>
  <c r="AQ284" i="23"/>
  <c r="AQ285" i="23"/>
  <c r="AQ286" i="23"/>
  <c r="AQ287" i="23"/>
  <c r="AQ288" i="23"/>
  <c r="AQ289" i="23"/>
  <c r="AQ290" i="23"/>
  <c r="AQ291" i="23"/>
  <c r="AQ292" i="23"/>
  <c r="AQ293" i="23"/>
  <c r="AQ294" i="23"/>
  <c r="AQ295" i="23"/>
  <c r="AQ296" i="23"/>
  <c r="AQ297" i="23"/>
  <c r="AQ298" i="23"/>
  <c r="AQ299" i="23"/>
  <c r="AQ300" i="23"/>
  <c r="AQ301" i="23"/>
  <c r="AQ302" i="23"/>
  <c r="AQ303" i="23"/>
  <c r="AQ304" i="23"/>
  <c r="AQ305" i="23"/>
  <c r="AQ306" i="23"/>
  <c r="AQ307" i="23"/>
  <c r="AQ308" i="23"/>
  <c r="AQ309" i="23"/>
  <c r="AQ310" i="23"/>
  <c r="AQ311" i="23"/>
  <c r="AQ312" i="23"/>
  <c r="AQ313" i="23"/>
  <c r="AQ314" i="23"/>
  <c r="AQ315" i="23"/>
  <c r="AQ316" i="23"/>
  <c r="AQ317" i="23"/>
  <c r="AQ318" i="23"/>
  <c r="AQ319" i="23"/>
  <c r="AQ320" i="23"/>
  <c r="AQ321" i="23"/>
  <c r="AQ322" i="23"/>
  <c r="AQ323" i="23"/>
  <c r="AQ324" i="23"/>
  <c r="AQ325" i="23"/>
  <c r="AQ326" i="23"/>
  <c r="AQ327" i="23"/>
  <c r="AQ328" i="23"/>
  <c r="AQ329" i="23"/>
  <c r="AQ330" i="23"/>
  <c r="AQ331" i="23"/>
  <c r="AQ332" i="23"/>
  <c r="AQ333" i="23"/>
  <c r="AQ334" i="23"/>
  <c r="AQ335" i="23"/>
  <c r="AQ336" i="23"/>
  <c r="AQ337" i="23"/>
  <c r="AQ338" i="23"/>
  <c r="AQ339" i="23"/>
  <c r="AQ340" i="23"/>
  <c r="AQ341" i="23"/>
  <c r="AQ342" i="23"/>
  <c r="AQ343" i="23"/>
  <c r="AQ344" i="23"/>
  <c r="AQ345" i="23"/>
  <c r="AQ346" i="23"/>
  <c r="AQ347" i="23"/>
  <c r="AQ348" i="23"/>
  <c r="AQ349" i="23"/>
  <c r="AQ350" i="23"/>
  <c r="AQ351" i="23"/>
  <c r="AQ352" i="23"/>
  <c r="AQ353" i="23"/>
  <c r="AQ354" i="23"/>
  <c r="AQ355" i="23"/>
  <c r="AQ356" i="23"/>
  <c r="AQ357" i="23"/>
  <c r="AQ358" i="23"/>
  <c r="AQ359" i="23"/>
  <c r="AQ360" i="23"/>
  <c r="AQ361" i="23"/>
  <c r="AQ362" i="23"/>
  <c r="AQ363" i="23"/>
  <c r="AQ364" i="23"/>
  <c r="AQ365" i="23"/>
  <c r="AQ366" i="23"/>
  <c r="AQ367" i="23"/>
  <c r="AQ368" i="23"/>
  <c r="AQ369" i="23"/>
  <c r="AQ370" i="23"/>
  <c r="AQ371" i="23"/>
  <c r="AQ372" i="23"/>
  <c r="AQ373" i="23"/>
  <c r="AQ374" i="23"/>
  <c r="AQ375" i="23"/>
  <c r="AQ376" i="23"/>
  <c r="AQ377" i="23"/>
  <c r="AQ378" i="23"/>
  <c r="AQ379" i="23"/>
  <c r="AQ380" i="23"/>
  <c r="AQ381" i="23"/>
  <c r="AQ382" i="23"/>
  <c r="AQ383" i="23"/>
  <c r="AQ384" i="23"/>
  <c r="AQ385" i="23"/>
  <c r="AQ386" i="23"/>
  <c r="AQ387" i="23"/>
  <c r="AQ388" i="23"/>
  <c r="AQ389" i="23"/>
  <c r="AQ390" i="23"/>
  <c r="AQ391" i="23"/>
  <c r="AQ392" i="23"/>
  <c r="AQ393" i="23"/>
  <c r="AQ394" i="23"/>
  <c r="AQ395" i="23"/>
  <c r="AQ396" i="23"/>
  <c r="AQ397" i="23"/>
  <c r="AQ398" i="23"/>
  <c r="AQ399" i="23"/>
  <c r="AQ400" i="23"/>
  <c r="AQ401" i="23"/>
  <c r="AQ402" i="23"/>
  <c r="AQ403" i="23"/>
  <c r="AQ404" i="23"/>
  <c r="AQ405" i="23"/>
  <c r="AQ406" i="23"/>
  <c r="AQ407" i="23"/>
  <c r="AQ408" i="23"/>
  <c r="AQ409" i="23"/>
  <c r="AQ410" i="23"/>
  <c r="AQ411" i="23"/>
  <c r="AQ412" i="23"/>
  <c r="AQ413" i="23"/>
  <c r="AQ414" i="23"/>
  <c r="AQ415" i="23"/>
  <c r="AQ416" i="23"/>
  <c r="AQ417" i="23"/>
  <c r="AQ418" i="23"/>
  <c r="AQ419" i="23"/>
  <c r="AQ420" i="23"/>
  <c r="AQ421" i="23"/>
  <c r="AQ422" i="23"/>
  <c r="AQ423" i="23"/>
  <c r="AQ424" i="23"/>
  <c r="AQ425" i="23"/>
  <c r="AQ426" i="23"/>
  <c r="AQ427" i="23"/>
  <c r="AQ428" i="23"/>
  <c r="AQ429" i="23"/>
  <c r="AQ430" i="23"/>
  <c r="AQ431" i="23"/>
  <c r="AQ432" i="23"/>
  <c r="AQ433" i="23"/>
  <c r="AQ434" i="23"/>
  <c r="AQ435" i="23"/>
  <c r="AQ436" i="23"/>
  <c r="AQ437" i="23"/>
  <c r="AQ438" i="23"/>
  <c r="AQ439" i="23"/>
  <c r="AQ440" i="23"/>
  <c r="AQ441" i="23"/>
  <c r="AQ442" i="23"/>
  <c r="AQ443" i="23"/>
  <c r="AQ444" i="23"/>
  <c r="AQ445" i="23"/>
  <c r="AQ446" i="23"/>
  <c r="AQ447" i="23"/>
  <c r="AQ448" i="23"/>
  <c r="AQ449" i="23"/>
  <c r="AQ450" i="23"/>
  <c r="AQ451" i="23"/>
  <c r="AQ452" i="23"/>
  <c r="AQ453" i="23"/>
  <c r="AQ454" i="23"/>
  <c r="AQ455" i="23"/>
  <c r="AQ456" i="23"/>
  <c r="AQ457" i="23"/>
  <c r="AQ458" i="23"/>
  <c r="AQ459" i="23"/>
  <c r="AQ460" i="23"/>
  <c r="AQ461" i="23"/>
  <c r="AQ462" i="23"/>
  <c r="AQ463" i="23"/>
  <c r="AQ464" i="23"/>
  <c r="AQ465" i="23"/>
  <c r="AQ466" i="23"/>
  <c r="AQ467" i="23"/>
  <c r="AQ468" i="23"/>
  <c r="AQ469" i="23"/>
  <c r="AQ470" i="23"/>
  <c r="AQ471" i="23"/>
  <c r="AQ472" i="23"/>
  <c r="AQ473" i="23"/>
  <c r="AQ474" i="23"/>
  <c r="AQ475" i="23"/>
  <c r="AQ476" i="23"/>
  <c r="AQ477" i="23"/>
  <c r="AQ478" i="23"/>
  <c r="AQ479" i="23"/>
  <c r="AQ480" i="23"/>
  <c r="AQ481" i="23"/>
  <c r="AQ482" i="23"/>
  <c r="AQ483" i="23"/>
  <c r="AQ484" i="23"/>
  <c r="AQ485" i="23"/>
  <c r="AQ486" i="23"/>
  <c r="AQ487" i="23"/>
  <c r="AQ488" i="23"/>
  <c r="AQ489" i="23"/>
  <c r="AQ490" i="23"/>
  <c r="AQ491" i="23"/>
  <c r="AQ492" i="23"/>
  <c r="AQ493" i="23"/>
  <c r="AQ494" i="23"/>
  <c r="AQ495" i="23"/>
  <c r="AQ496" i="23"/>
  <c r="AQ497" i="23"/>
  <c r="AQ498" i="23"/>
  <c r="AQ499" i="23"/>
  <c r="AQ500" i="23"/>
  <c r="AQ501" i="23"/>
  <c r="AQ502" i="23"/>
  <c r="AQ503" i="23"/>
  <c r="AQ504" i="23"/>
  <c r="AQ505" i="23"/>
  <c r="AQ506" i="23"/>
  <c r="AQ507" i="23"/>
  <c r="AQ3" i="23"/>
  <c r="AR4" i="23"/>
  <c r="AR5" i="23"/>
  <c r="AR6" i="23"/>
  <c r="AR7" i="23"/>
  <c r="AR8" i="23"/>
  <c r="AR9" i="23"/>
  <c r="AR10" i="23"/>
  <c r="AR11" i="23"/>
  <c r="AR12" i="23"/>
  <c r="AR13" i="23"/>
  <c r="AR14" i="23"/>
  <c r="AR15" i="23"/>
  <c r="AR16" i="23"/>
  <c r="AR17" i="23"/>
  <c r="AR18" i="23"/>
  <c r="AR19" i="23"/>
  <c r="AR20" i="23"/>
  <c r="AR21" i="23"/>
  <c r="AR22" i="23"/>
  <c r="AR23" i="23"/>
  <c r="AR24" i="23"/>
  <c r="AR25" i="23"/>
  <c r="AR26" i="23"/>
  <c r="AR27" i="23"/>
  <c r="AR28" i="23"/>
  <c r="AR29" i="23"/>
  <c r="AR30" i="23"/>
  <c r="AR31" i="23"/>
  <c r="AR32" i="23"/>
  <c r="AR33" i="23"/>
  <c r="AR34" i="23"/>
  <c r="AR35" i="23"/>
  <c r="AR36" i="23"/>
  <c r="AR37" i="23"/>
  <c r="AR38" i="23"/>
  <c r="AR39" i="23"/>
  <c r="AR40" i="23"/>
  <c r="AR41" i="23"/>
  <c r="AR42" i="23"/>
  <c r="AR43" i="23"/>
  <c r="AR44" i="23"/>
  <c r="AR45" i="23"/>
  <c r="AR46" i="23"/>
  <c r="AR47" i="23"/>
  <c r="AR48" i="23"/>
  <c r="AR49" i="23"/>
  <c r="AR50" i="23"/>
  <c r="AR51" i="23"/>
  <c r="AR52" i="23"/>
  <c r="AR53" i="23"/>
  <c r="AR54" i="23"/>
  <c r="AR55" i="23"/>
  <c r="AR56" i="23"/>
  <c r="AR57" i="23"/>
  <c r="AR58" i="23"/>
  <c r="AR59" i="23"/>
  <c r="AR60" i="23"/>
  <c r="AR61" i="23"/>
  <c r="AR62" i="23"/>
  <c r="AR63" i="23"/>
  <c r="AR64" i="23"/>
  <c r="AR65" i="23"/>
  <c r="AR66" i="23"/>
  <c r="AR67" i="23"/>
  <c r="AR68" i="23"/>
  <c r="AR69" i="23"/>
  <c r="AR70" i="23"/>
  <c r="AR71" i="23"/>
  <c r="AR72" i="23"/>
  <c r="AR73" i="23"/>
  <c r="AR74" i="23"/>
  <c r="AR75" i="23"/>
  <c r="AR76" i="23"/>
  <c r="AR77" i="23"/>
  <c r="AR78" i="23"/>
  <c r="AR79" i="23"/>
  <c r="AR80" i="23"/>
  <c r="AR81" i="23"/>
  <c r="AR82" i="23"/>
  <c r="AR83" i="23"/>
  <c r="AR84" i="23"/>
  <c r="AR85" i="23"/>
  <c r="AR86" i="23"/>
  <c r="AR87" i="23"/>
  <c r="AR88" i="23"/>
  <c r="AR89" i="23"/>
  <c r="AR90" i="23"/>
  <c r="AR91" i="23"/>
  <c r="AR92" i="23"/>
  <c r="AR93" i="23"/>
  <c r="AR94" i="23"/>
  <c r="AR95" i="23"/>
  <c r="AR96" i="23"/>
  <c r="AR97" i="23"/>
  <c r="AR98" i="23"/>
  <c r="AR99" i="23"/>
  <c r="AR100" i="23"/>
  <c r="AR101" i="23"/>
  <c r="AR102" i="23"/>
  <c r="AR103" i="23"/>
  <c r="AR104" i="23"/>
  <c r="AR105" i="23"/>
  <c r="AR106" i="23"/>
  <c r="AR107" i="23"/>
  <c r="AR108" i="23"/>
  <c r="AR109" i="23"/>
  <c r="AR110" i="23"/>
  <c r="AR111" i="23"/>
  <c r="AR112" i="23"/>
  <c r="AR113" i="23"/>
  <c r="AR114" i="23"/>
  <c r="AR115" i="23"/>
  <c r="AR116" i="23"/>
  <c r="AR117" i="23"/>
  <c r="AR118" i="23"/>
  <c r="AR119" i="23"/>
  <c r="AR120" i="23"/>
  <c r="AR121" i="23"/>
  <c r="AR122" i="23"/>
  <c r="AR123" i="23"/>
  <c r="AR124" i="23"/>
  <c r="AR125" i="23"/>
  <c r="AR126" i="23"/>
  <c r="AR127" i="23"/>
  <c r="AR128" i="23"/>
  <c r="AR129" i="23"/>
  <c r="AR130" i="23"/>
  <c r="AR131" i="23"/>
  <c r="AR132" i="23"/>
  <c r="AR133" i="23"/>
  <c r="AR134" i="23"/>
  <c r="AR135" i="23"/>
  <c r="AR136" i="23"/>
  <c r="AR137" i="23"/>
  <c r="AR138" i="23"/>
  <c r="AR139" i="23"/>
  <c r="AR140" i="23"/>
  <c r="AR141" i="23"/>
  <c r="AR142" i="23"/>
  <c r="AR143" i="23"/>
  <c r="AR144" i="23"/>
  <c r="AR145" i="23"/>
  <c r="AR146" i="23"/>
  <c r="AR147" i="23"/>
  <c r="AR148" i="23"/>
  <c r="AR149" i="23"/>
  <c r="AR150" i="23"/>
  <c r="AR151" i="23"/>
  <c r="AR152" i="23"/>
  <c r="AR153" i="23"/>
  <c r="AR154" i="23"/>
  <c r="AR155" i="23"/>
  <c r="AR156" i="23"/>
  <c r="AR157" i="23"/>
  <c r="AR158" i="23"/>
  <c r="AR159" i="23"/>
  <c r="AR160" i="23"/>
  <c r="AR161" i="23"/>
  <c r="AR162" i="23"/>
  <c r="AR163" i="23"/>
  <c r="AR164" i="23"/>
  <c r="AR165" i="23"/>
  <c r="AR166" i="23"/>
  <c r="AR167" i="23"/>
  <c r="AR168" i="23"/>
  <c r="AR169" i="23"/>
  <c r="AR170" i="23"/>
  <c r="AR171" i="23"/>
  <c r="AR172" i="23"/>
  <c r="AR173" i="23"/>
  <c r="AR174" i="23"/>
  <c r="AR175" i="23"/>
  <c r="AR176" i="23"/>
  <c r="AR177" i="23"/>
  <c r="AR178" i="23"/>
  <c r="AR179" i="23"/>
  <c r="AR180" i="23"/>
  <c r="AR181" i="23"/>
  <c r="AR182" i="23"/>
  <c r="AR183" i="23"/>
  <c r="AR184" i="23"/>
  <c r="AR185" i="23"/>
  <c r="AR186" i="23"/>
  <c r="AR187" i="23"/>
  <c r="AR188" i="23"/>
  <c r="AR189" i="23"/>
  <c r="AR190" i="23"/>
  <c r="AR191" i="23"/>
  <c r="AR192" i="23"/>
  <c r="AR193" i="23"/>
  <c r="AR194" i="23"/>
  <c r="AR195" i="23"/>
  <c r="AR196" i="23"/>
  <c r="AR197" i="23"/>
  <c r="AR198" i="23"/>
  <c r="AR199" i="23"/>
  <c r="AR200" i="23"/>
  <c r="AR201" i="23"/>
  <c r="AR202" i="23"/>
  <c r="AR203" i="23"/>
  <c r="AR204" i="23"/>
  <c r="AR205" i="23"/>
  <c r="AR206" i="23"/>
  <c r="AR207" i="23"/>
  <c r="AR208" i="23"/>
  <c r="AR209" i="23"/>
  <c r="AR210" i="23"/>
  <c r="AR211" i="23"/>
  <c r="AR212" i="23"/>
  <c r="AR213" i="23"/>
  <c r="AR214" i="23"/>
  <c r="AR215" i="23"/>
  <c r="AR216" i="23"/>
  <c r="AR217" i="23"/>
  <c r="AR218" i="23"/>
  <c r="AR219" i="23"/>
  <c r="AR220" i="23"/>
  <c r="AR221" i="23"/>
  <c r="AR222" i="23"/>
  <c r="AR223" i="23"/>
  <c r="AR224" i="23"/>
  <c r="AR225" i="23"/>
  <c r="AR226" i="23"/>
  <c r="AR227" i="23"/>
  <c r="AR228" i="23"/>
  <c r="AR229" i="23"/>
  <c r="AR230" i="23"/>
  <c r="AR231" i="23"/>
  <c r="AR232" i="23"/>
  <c r="AR233" i="23"/>
  <c r="AR234" i="23"/>
  <c r="AR235" i="23"/>
  <c r="AR236" i="23"/>
  <c r="AR237" i="23"/>
  <c r="AR238" i="23"/>
  <c r="AR239" i="23"/>
  <c r="AR240" i="23"/>
  <c r="AR241" i="23"/>
  <c r="AR242" i="23"/>
  <c r="AR243" i="23"/>
  <c r="AR244" i="23"/>
  <c r="AR245" i="23"/>
  <c r="AR246" i="23"/>
  <c r="AR247" i="23"/>
  <c r="AR248" i="23"/>
  <c r="AR249" i="23"/>
  <c r="AR250" i="23"/>
  <c r="AR251" i="23"/>
  <c r="AR252" i="23"/>
  <c r="AR253" i="23"/>
  <c r="AR254" i="23"/>
  <c r="AR255" i="23"/>
  <c r="AR256" i="23"/>
  <c r="AR257" i="23"/>
  <c r="AR258" i="23"/>
  <c r="AR259" i="23"/>
  <c r="AR260" i="23"/>
  <c r="AR261" i="23"/>
  <c r="AR262" i="23"/>
  <c r="AR263" i="23"/>
  <c r="AR264" i="23"/>
  <c r="AR265" i="23"/>
  <c r="AR266" i="23"/>
  <c r="AR267" i="23"/>
  <c r="AR268" i="23"/>
  <c r="AR269" i="23"/>
  <c r="AR270" i="23"/>
  <c r="AR271" i="23"/>
  <c r="AR272" i="23"/>
  <c r="AR273" i="23"/>
  <c r="AR274" i="23"/>
  <c r="AR275" i="23"/>
  <c r="AR276" i="23"/>
  <c r="AR277" i="23"/>
  <c r="AR278" i="23"/>
  <c r="AR279" i="23"/>
  <c r="AR280" i="23"/>
  <c r="AR281" i="23"/>
  <c r="AR282" i="23"/>
  <c r="AR283" i="23"/>
  <c r="AR284" i="23"/>
  <c r="AR285" i="23"/>
  <c r="AR286" i="23"/>
  <c r="AR287" i="23"/>
  <c r="AR288" i="23"/>
  <c r="AR289" i="23"/>
  <c r="AR290" i="23"/>
  <c r="AR291" i="23"/>
  <c r="AR292" i="23"/>
  <c r="AR293" i="23"/>
  <c r="AR294" i="23"/>
  <c r="AR295" i="23"/>
  <c r="AR296" i="23"/>
  <c r="AR297" i="23"/>
  <c r="AR298" i="23"/>
  <c r="AR299" i="23"/>
  <c r="AR300" i="23"/>
  <c r="AR301" i="23"/>
  <c r="AR302" i="23"/>
  <c r="AR303" i="23"/>
  <c r="AR304" i="23"/>
  <c r="AR305" i="23"/>
  <c r="AR306" i="23"/>
  <c r="AR307" i="23"/>
  <c r="AR308" i="23"/>
  <c r="AR309" i="23"/>
  <c r="AR310" i="23"/>
  <c r="AR311" i="23"/>
  <c r="AR312" i="23"/>
  <c r="AR313" i="23"/>
  <c r="AR314" i="23"/>
  <c r="AR315" i="23"/>
  <c r="AR316" i="23"/>
  <c r="AR317" i="23"/>
  <c r="AR318" i="23"/>
  <c r="AR319" i="23"/>
  <c r="AR320" i="23"/>
  <c r="AR321" i="23"/>
  <c r="AR322" i="23"/>
  <c r="AR323" i="23"/>
  <c r="AR324" i="23"/>
  <c r="AR325" i="23"/>
  <c r="AR326" i="23"/>
  <c r="AR327" i="23"/>
  <c r="AR328" i="23"/>
  <c r="AR329" i="23"/>
  <c r="AR330" i="23"/>
  <c r="AR331" i="23"/>
  <c r="AR332" i="23"/>
  <c r="AR333" i="23"/>
  <c r="AR334" i="23"/>
  <c r="AR335" i="23"/>
  <c r="AR336" i="23"/>
  <c r="AR337" i="23"/>
  <c r="AR338" i="23"/>
  <c r="AR339" i="23"/>
  <c r="AR340" i="23"/>
  <c r="AR341" i="23"/>
  <c r="AR342" i="23"/>
  <c r="AR343" i="23"/>
  <c r="AR344" i="23"/>
  <c r="AR345" i="23"/>
  <c r="AR346" i="23"/>
  <c r="AR347" i="23"/>
  <c r="AR348" i="23"/>
  <c r="AR349" i="23"/>
  <c r="AR350" i="23"/>
  <c r="AR351" i="23"/>
  <c r="AR352" i="23"/>
  <c r="AR353" i="23"/>
  <c r="AR354" i="23"/>
  <c r="AR355" i="23"/>
  <c r="AR356" i="23"/>
  <c r="AR357" i="23"/>
  <c r="AR358" i="23"/>
  <c r="AR359" i="23"/>
  <c r="AR360" i="23"/>
  <c r="AR361" i="23"/>
  <c r="AR362" i="23"/>
  <c r="AR363" i="23"/>
  <c r="AR364" i="23"/>
  <c r="AR365" i="23"/>
  <c r="AR366" i="23"/>
  <c r="AR367" i="23"/>
  <c r="AR368" i="23"/>
  <c r="AR369" i="23"/>
  <c r="AR370" i="23"/>
  <c r="AR371" i="23"/>
  <c r="AR372" i="23"/>
  <c r="AR373" i="23"/>
  <c r="AR374" i="23"/>
  <c r="AR375" i="23"/>
  <c r="AR376" i="23"/>
  <c r="AR377" i="23"/>
  <c r="AR378" i="23"/>
  <c r="AR379" i="23"/>
  <c r="AR380" i="23"/>
  <c r="AR381" i="23"/>
  <c r="AR382" i="23"/>
  <c r="AR383" i="23"/>
  <c r="AR384" i="23"/>
  <c r="AR385" i="23"/>
  <c r="AR386" i="23"/>
  <c r="AR387" i="23"/>
  <c r="AR388" i="23"/>
  <c r="AR389" i="23"/>
  <c r="AR390" i="23"/>
  <c r="AR391" i="23"/>
  <c r="AR392" i="23"/>
  <c r="AR393" i="23"/>
  <c r="AR394" i="23"/>
  <c r="AR395" i="23"/>
  <c r="AR396" i="23"/>
  <c r="AR397" i="23"/>
  <c r="AR398" i="23"/>
  <c r="AR399" i="23"/>
  <c r="AR400" i="23"/>
  <c r="AR401" i="23"/>
  <c r="AR402" i="23"/>
  <c r="AR403" i="23"/>
  <c r="AR404" i="23"/>
  <c r="AR405" i="23"/>
  <c r="AR406" i="23"/>
  <c r="AR407" i="23"/>
  <c r="AR408" i="23"/>
  <c r="AR409" i="23"/>
  <c r="AR410" i="23"/>
  <c r="AR411" i="23"/>
  <c r="AR412" i="23"/>
  <c r="AR413" i="23"/>
  <c r="AR414" i="23"/>
  <c r="AR415" i="23"/>
  <c r="AR416" i="23"/>
  <c r="AR417" i="23"/>
  <c r="AR418" i="23"/>
  <c r="AR419" i="23"/>
  <c r="AR420" i="23"/>
  <c r="AR421" i="23"/>
  <c r="AR422" i="23"/>
  <c r="AR423" i="23"/>
  <c r="AR424" i="23"/>
  <c r="AR425" i="23"/>
  <c r="AR426" i="23"/>
  <c r="AR427" i="23"/>
  <c r="AR428" i="23"/>
  <c r="AR429" i="23"/>
  <c r="AR430" i="23"/>
  <c r="AR431" i="23"/>
  <c r="AR432" i="23"/>
  <c r="AR433" i="23"/>
  <c r="AR434" i="23"/>
  <c r="AR435" i="23"/>
  <c r="AR436" i="23"/>
  <c r="AR437" i="23"/>
  <c r="AR438" i="23"/>
  <c r="AR439" i="23"/>
  <c r="AR440" i="23"/>
  <c r="AR441" i="23"/>
  <c r="AR442" i="23"/>
  <c r="AR443" i="23"/>
  <c r="AR444" i="23"/>
  <c r="AR445" i="23"/>
  <c r="AR446" i="23"/>
  <c r="AR447" i="23"/>
  <c r="AR448" i="23"/>
  <c r="AR449" i="23"/>
  <c r="AR450" i="23"/>
  <c r="AR451" i="23"/>
  <c r="AR452" i="23"/>
  <c r="AR453" i="23"/>
  <c r="AR454" i="23"/>
  <c r="AR455" i="23"/>
  <c r="AR456" i="23"/>
  <c r="AR457" i="23"/>
  <c r="AR458" i="23"/>
  <c r="AR459" i="23"/>
  <c r="AR460" i="23"/>
  <c r="AR461" i="23"/>
  <c r="AR462" i="23"/>
  <c r="AR463" i="23"/>
  <c r="AR464" i="23"/>
  <c r="AR465" i="23"/>
  <c r="AR466" i="23"/>
  <c r="AR467" i="23"/>
  <c r="AR468" i="23"/>
  <c r="AR469" i="23"/>
  <c r="AR470" i="23"/>
  <c r="AR471" i="23"/>
  <c r="AR472" i="23"/>
  <c r="AR473" i="23"/>
  <c r="AR474" i="23"/>
  <c r="AR475" i="23"/>
  <c r="AR476" i="23"/>
  <c r="AR477" i="23"/>
  <c r="AR478" i="23"/>
  <c r="AR479" i="23"/>
  <c r="AR480" i="23"/>
  <c r="AR481" i="23"/>
  <c r="AR482" i="23"/>
  <c r="AR483" i="23"/>
  <c r="AR484" i="23"/>
  <c r="AR485" i="23"/>
  <c r="AR486" i="23"/>
  <c r="AR487" i="23"/>
  <c r="AR488" i="23"/>
  <c r="AR489" i="23"/>
  <c r="AR490" i="23"/>
  <c r="AR491" i="23"/>
  <c r="AR492" i="23"/>
  <c r="AR493" i="23"/>
  <c r="AR494" i="23"/>
  <c r="AR495" i="23"/>
  <c r="AR496" i="23"/>
  <c r="AR497" i="23"/>
  <c r="AR498" i="23"/>
  <c r="AR499" i="23"/>
  <c r="AR500" i="23"/>
  <c r="AR501" i="23"/>
  <c r="AR502" i="23"/>
  <c r="AR503" i="23"/>
  <c r="AR504" i="23"/>
  <c r="AR505" i="23"/>
  <c r="AR506" i="23"/>
  <c r="AR507" i="23"/>
  <c r="AR3" i="23"/>
  <c r="BG3" i="26" l="1"/>
  <c r="V5" i="24"/>
  <c r="BB1" i="23"/>
  <c r="AL4" i="23"/>
  <c r="AL5" i="23"/>
  <c r="AL6" i="23"/>
  <c r="AL7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3" i="23"/>
  <c r="AM4" i="23"/>
  <c r="AM5" i="23"/>
  <c r="AM6" i="23"/>
  <c r="AM7" i="23"/>
  <c r="AM8" i="23"/>
  <c r="AM9" i="23"/>
  <c r="AM10" i="23"/>
  <c r="AM11" i="23"/>
  <c r="AM12" i="23"/>
  <c r="AM13" i="23"/>
  <c r="AM14" i="23"/>
  <c r="AM15" i="23"/>
  <c r="AM16" i="23"/>
  <c r="AM17" i="23"/>
  <c r="AM18" i="23"/>
  <c r="AM19" i="23"/>
  <c r="AM20" i="23"/>
  <c r="AM21" i="23"/>
  <c r="AM22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71" i="23"/>
  <c r="AM72" i="23"/>
  <c r="AM73" i="23"/>
  <c r="AM74" i="23"/>
  <c r="AM75" i="23"/>
  <c r="AM76" i="23"/>
  <c r="AM77" i="23"/>
  <c r="AM78" i="23"/>
  <c r="AM79" i="23"/>
  <c r="AM80" i="23"/>
  <c r="AM81" i="23"/>
  <c r="AM82" i="23"/>
  <c r="AM83" i="23"/>
  <c r="AM84" i="23"/>
  <c r="AM85" i="23"/>
  <c r="AM86" i="23"/>
  <c r="AM87" i="23"/>
  <c r="AM88" i="23"/>
  <c r="AM89" i="23"/>
  <c r="AM90" i="23"/>
  <c r="AM91" i="23"/>
  <c r="AM92" i="23"/>
  <c r="AM93" i="23"/>
  <c r="AM94" i="23"/>
  <c r="AM95" i="23"/>
  <c r="AM96" i="23"/>
  <c r="AM97" i="23"/>
  <c r="AM98" i="23"/>
  <c r="AM99" i="23"/>
  <c r="AM100" i="23"/>
  <c r="AM101" i="23"/>
  <c r="AM102" i="23"/>
  <c r="AM103" i="23"/>
  <c r="AM104" i="23"/>
  <c r="AM105" i="23"/>
  <c r="AM106" i="23"/>
  <c r="AM107" i="23"/>
  <c r="AM108" i="23"/>
  <c r="AM109" i="23"/>
  <c r="AM110" i="23"/>
  <c r="AM111" i="23"/>
  <c r="AM112" i="23"/>
  <c r="AM113" i="23"/>
  <c r="AM114" i="23"/>
  <c r="AM115" i="23"/>
  <c r="AM116" i="23"/>
  <c r="AM117" i="23"/>
  <c r="AM118" i="23"/>
  <c r="AM119" i="23"/>
  <c r="AM120" i="23"/>
  <c r="AM121" i="23"/>
  <c r="AM122" i="23"/>
  <c r="AM123" i="23"/>
  <c r="AM124" i="23"/>
  <c r="AM125" i="23"/>
  <c r="AM126" i="23"/>
  <c r="AM127" i="23"/>
  <c r="AM128" i="23"/>
  <c r="AM129" i="23"/>
  <c r="AM130" i="23"/>
  <c r="AM131" i="23"/>
  <c r="AM132" i="23"/>
  <c r="AM133" i="23"/>
  <c r="AM134" i="23"/>
  <c r="AM135" i="23"/>
  <c r="AM136" i="23"/>
  <c r="AM137" i="23"/>
  <c r="AM138" i="23"/>
  <c r="AM139" i="23"/>
  <c r="AM140" i="23"/>
  <c r="AM141" i="23"/>
  <c r="AM142" i="23"/>
  <c r="AM143" i="23"/>
  <c r="AM144" i="23"/>
  <c r="AM145" i="23"/>
  <c r="AM146" i="23"/>
  <c r="AM147" i="23"/>
  <c r="AM148" i="23"/>
  <c r="AM149" i="23"/>
  <c r="AM150" i="23"/>
  <c r="AM151" i="23"/>
  <c r="AM152" i="23"/>
  <c r="AM153" i="23"/>
  <c r="AM154" i="23"/>
  <c r="AM155" i="23"/>
  <c r="AM156" i="23"/>
  <c r="AM157" i="23"/>
  <c r="AM158" i="23"/>
  <c r="AM159" i="23"/>
  <c r="AM160" i="23"/>
  <c r="AM161" i="23"/>
  <c r="AM162" i="23"/>
  <c r="AM163" i="23"/>
  <c r="AM164" i="23"/>
  <c r="AM165" i="23"/>
  <c r="AM166" i="23"/>
  <c r="AM167" i="23"/>
  <c r="AM168" i="23"/>
  <c r="AM169" i="23"/>
  <c r="AM170" i="23"/>
  <c r="AM171" i="23"/>
  <c r="AM172" i="23"/>
  <c r="AM173" i="23"/>
  <c r="AM174" i="23"/>
  <c r="AM175" i="23"/>
  <c r="AM176" i="23"/>
  <c r="AM177" i="23"/>
  <c r="AM178" i="23"/>
  <c r="AM179" i="23"/>
  <c r="AM180" i="23"/>
  <c r="AM181" i="23"/>
  <c r="AM182" i="23"/>
  <c r="AM183" i="23"/>
  <c r="AM184" i="23"/>
  <c r="AM185" i="23"/>
  <c r="AM186" i="23"/>
  <c r="AM187" i="23"/>
  <c r="AM188" i="23"/>
  <c r="AM189" i="23"/>
  <c r="AM190" i="23"/>
  <c r="AM191" i="23"/>
  <c r="AM192" i="23"/>
  <c r="AM193" i="23"/>
  <c r="AM194" i="23"/>
  <c r="AM195" i="23"/>
  <c r="AM196" i="23"/>
  <c r="AM197" i="23"/>
  <c r="AM198" i="23"/>
  <c r="AM199" i="23"/>
  <c r="AM200" i="23"/>
  <c r="AM201" i="23"/>
  <c r="AM202" i="23"/>
  <c r="AM203" i="23"/>
  <c r="AM204" i="23"/>
  <c r="AM205" i="23"/>
  <c r="AM206" i="23"/>
  <c r="AM207" i="23"/>
  <c r="AM208" i="23"/>
  <c r="AM209" i="23"/>
  <c r="AM210" i="23"/>
  <c r="AM211" i="23"/>
  <c r="AM212" i="23"/>
  <c r="AM213" i="23"/>
  <c r="AM214" i="23"/>
  <c r="AM215" i="23"/>
  <c r="AM216" i="23"/>
  <c r="AM217" i="23"/>
  <c r="AM218" i="23"/>
  <c r="AM219" i="23"/>
  <c r="AM220" i="23"/>
  <c r="AM221" i="23"/>
  <c r="AM222" i="23"/>
  <c r="AM223" i="23"/>
  <c r="AM224" i="23"/>
  <c r="AM225" i="23"/>
  <c r="AM226" i="23"/>
  <c r="AM227" i="23"/>
  <c r="AM228" i="23"/>
  <c r="AM229" i="23"/>
  <c r="AM230" i="23"/>
  <c r="AM231" i="23"/>
  <c r="AM232" i="23"/>
  <c r="AM233" i="23"/>
  <c r="AM234" i="23"/>
  <c r="AM235" i="23"/>
  <c r="AM236" i="23"/>
  <c r="AM237" i="23"/>
  <c r="AM238" i="23"/>
  <c r="AM239" i="23"/>
  <c r="AM240" i="23"/>
  <c r="AM241" i="23"/>
  <c r="AM242" i="23"/>
  <c r="AM243" i="23"/>
  <c r="AM244" i="23"/>
  <c r="AM245" i="23"/>
  <c r="AM246" i="23"/>
  <c r="AM247" i="23"/>
  <c r="AM248" i="23"/>
  <c r="AM249" i="23"/>
  <c r="AM250" i="23"/>
  <c r="AM251" i="23"/>
  <c r="AM252" i="23"/>
  <c r="AM253" i="23"/>
  <c r="AM254" i="23"/>
  <c r="AM255" i="23"/>
  <c r="AM256" i="23"/>
  <c r="AM257" i="23"/>
  <c r="AM258" i="23"/>
  <c r="AM259" i="23"/>
  <c r="AM260" i="23"/>
  <c r="AM261" i="23"/>
  <c r="AM262" i="23"/>
  <c r="AM263" i="23"/>
  <c r="AM264" i="23"/>
  <c r="AM265" i="23"/>
  <c r="AM266" i="23"/>
  <c r="AM267" i="23"/>
  <c r="AM268" i="23"/>
  <c r="AM269" i="23"/>
  <c r="AM270" i="23"/>
  <c r="AM271" i="23"/>
  <c r="AM272" i="23"/>
  <c r="AM273" i="23"/>
  <c r="AM274" i="23"/>
  <c r="AM275" i="23"/>
  <c r="AM276" i="23"/>
  <c r="AM277" i="23"/>
  <c r="AM278" i="23"/>
  <c r="AM279" i="23"/>
  <c r="AM280" i="23"/>
  <c r="AM281" i="23"/>
  <c r="AM282" i="23"/>
  <c r="AM283" i="23"/>
  <c r="AM284" i="23"/>
  <c r="AM285" i="23"/>
  <c r="AM286" i="23"/>
  <c r="AM287" i="23"/>
  <c r="AM288" i="23"/>
  <c r="AM289" i="23"/>
  <c r="AM290" i="23"/>
  <c r="AM291" i="23"/>
  <c r="AM292" i="23"/>
  <c r="AM293" i="23"/>
  <c r="AM294" i="23"/>
  <c r="AM295" i="23"/>
  <c r="AM296" i="23"/>
  <c r="AM297" i="23"/>
  <c r="AM298" i="23"/>
  <c r="AM299" i="23"/>
  <c r="AM300" i="23"/>
  <c r="AM301" i="23"/>
  <c r="AM302" i="23"/>
  <c r="AM303" i="23"/>
  <c r="AM304" i="23"/>
  <c r="AM305" i="23"/>
  <c r="AM306" i="23"/>
  <c r="AM307" i="23"/>
  <c r="AM308" i="23"/>
  <c r="AM309" i="23"/>
  <c r="AM310" i="23"/>
  <c r="AM311" i="23"/>
  <c r="AM312" i="23"/>
  <c r="AM313" i="23"/>
  <c r="AM314" i="23"/>
  <c r="AM315" i="23"/>
  <c r="AM316" i="23"/>
  <c r="AM317" i="23"/>
  <c r="AM318" i="23"/>
  <c r="AM319" i="23"/>
  <c r="AM320" i="23"/>
  <c r="AM321" i="23"/>
  <c r="AM322" i="23"/>
  <c r="AM323" i="23"/>
  <c r="AM324" i="23"/>
  <c r="AM325" i="23"/>
  <c r="AM326" i="23"/>
  <c r="AM327" i="23"/>
  <c r="AM328" i="23"/>
  <c r="AM329" i="23"/>
  <c r="AM330" i="23"/>
  <c r="AM331" i="23"/>
  <c r="AM332" i="23"/>
  <c r="AM333" i="23"/>
  <c r="AM334" i="23"/>
  <c r="AM335" i="23"/>
  <c r="AM336" i="23"/>
  <c r="AM337" i="23"/>
  <c r="AM338" i="23"/>
  <c r="AM339" i="23"/>
  <c r="AM340" i="23"/>
  <c r="AM341" i="23"/>
  <c r="AM342" i="23"/>
  <c r="AM343" i="23"/>
  <c r="AM344" i="23"/>
  <c r="AM345" i="23"/>
  <c r="AM346" i="23"/>
  <c r="AM347" i="23"/>
  <c r="AM348" i="23"/>
  <c r="AM349" i="23"/>
  <c r="AM350" i="23"/>
  <c r="AM351" i="23"/>
  <c r="AM352" i="23"/>
  <c r="AM353" i="23"/>
  <c r="AM354" i="23"/>
  <c r="AM355" i="23"/>
  <c r="AM356" i="23"/>
  <c r="AM357" i="23"/>
  <c r="AM358" i="23"/>
  <c r="AM359" i="23"/>
  <c r="AM360" i="23"/>
  <c r="AM361" i="23"/>
  <c r="AM362" i="23"/>
  <c r="AM363" i="23"/>
  <c r="AM364" i="23"/>
  <c r="AM365" i="23"/>
  <c r="AM366" i="23"/>
  <c r="AM367" i="23"/>
  <c r="AM368" i="23"/>
  <c r="AM369" i="23"/>
  <c r="AM370" i="23"/>
  <c r="AM371" i="23"/>
  <c r="AM372" i="23"/>
  <c r="AM373" i="23"/>
  <c r="AM374" i="23"/>
  <c r="AM375" i="23"/>
  <c r="AM376" i="23"/>
  <c r="AM377" i="23"/>
  <c r="AM378" i="23"/>
  <c r="AM379" i="23"/>
  <c r="AM380" i="23"/>
  <c r="AM381" i="23"/>
  <c r="AM382" i="23"/>
  <c r="AM383" i="23"/>
  <c r="AM384" i="23"/>
  <c r="AM385" i="23"/>
  <c r="AM386" i="23"/>
  <c r="AM387" i="23"/>
  <c r="AM388" i="23"/>
  <c r="AM389" i="23"/>
  <c r="AM390" i="23"/>
  <c r="AM391" i="23"/>
  <c r="AM392" i="23"/>
  <c r="AM393" i="23"/>
  <c r="AM394" i="23"/>
  <c r="AM395" i="23"/>
  <c r="AM396" i="23"/>
  <c r="AM397" i="23"/>
  <c r="AM398" i="23"/>
  <c r="AM399" i="23"/>
  <c r="AM400" i="23"/>
  <c r="AM401" i="23"/>
  <c r="AM402" i="23"/>
  <c r="AM403" i="23"/>
  <c r="AM404" i="23"/>
  <c r="AM405" i="23"/>
  <c r="AM406" i="23"/>
  <c r="AM407" i="23"/>
  <c r="AM408" i="23"/>
  <c r="AM409" i="23"/>
  <c r="AM410" i="23"/>
  <c r="AM411" i="23"/>
  <c r="AM412" i="23"/>
  <c r="AM413" i="23"/>
  <c r="AM414" i="23"/>
  <c r="AM415" i="23"/>
  <c r="AM416" i="23"/>
  <c r="AM417" i="23"/>
  <c r="AM418" i="23"/>
  <c r="AM419" i="23"/>
  <c r="AM420" i="23"/>
  <c r="AM421" i="23"/>
  <c r="AM422" i="23"/>
  <c r="AM423" i="23"/>
  <c r="AM424" i="23"/>
  <c r="AM425" i="23"/>
  <c r="AM426" i="23"/>
  <c r="AM427" i="23"/>
  <c r="AM428" i="23"/>
  <c r="AM429" i="23"/>
  <c r="AM430" i="23"/>
  <c r="AM431" i="23"/>
  <c r="AM432" i="23"/>
  <c r="AM433" i="23"/>
  <c r="AM434" i="23"/>
  <c r="AM435" i="23"/>
  <c r="AM436" i="23"/>
  <c r="AM437" i="23"/>
  <c r="AM438" i="23"/>
  <c r="AM439" i="23"/>
  <c r="AM440" i="23"/>
  <c r="AM441" i="23"/>
  <c r="AM442" i="23"/>
  <c r="AM443" i="23"/>
  <c r="AM444" i="23"/>
  <c r="AM445" i="23"/>
  <c r="AM446" i="23"/>
  <c r="AM447" i="23"/>
  <c r="AM448" i="23"/>
  <c r="AM449" i="23"/>
  <c r="AM450" i="23"/>
  <c r="AM451" i="23"/>
  <c r="AM452" i="23"/>
  <c r="AM453" i="23"/>
  <c r="AM454" i="23"/>
  <c r="AM455" i="23"/>
  <c r="AM456" i="23"/>
  <c r="AM457" i="23"/>
  <c r="AM458" i="23"/>
  <c r="AM459" i="23"/>
  <c r="AM460" i="23"/>
  <c r="AM461" i="23"/>
  <c r="AM462" i="23"/>
  <c r="AM463" i="23"/>
  <c r="AM464" i="23"/>
  <c r="AM465" i="23"/>
  <c r="AM466" i="23"/>
  <c r="AM467" i="23"/>
  <c r="AM468" i="23"/>
  <c r="AM469" i="23"/>
  <c r="AM470" i="23"/>
  <c r="AM471" i="23"/>
  <c r="AM472" i="23"/>
  <c r="AM473" i="23"/>
  <c r="AM474" i="23"/>
  <c r="AM475" i="23"/>
  <c r="AM476" i="23"/>
  <c r="AM477" i="23"/>
  <c r="AM478" i="23"/>
  <c r="AM479" i="23"/>
  <c r="AM480" i="23"/>
  <c r="AM481" i="23"/>
  <c r="AM482" i="23"/>
  <c r="AM483" i="23"/>
  <c r="AM484" i="23"/>
  <c r="AM485" i="23"/>
  <c r="AM486" i="23"/>
  <c r="AM487" i="23"/>
  <c r="AM488" i="23"/>
  <c r="AM489" i="23"/>
  <c r="AM490" i="23"/>
  <c r="AM491" i="23"/>
  <c r="AM492" i="23"/>
  <c r="AM493" i="23"/>
  <c r="AM494" i="23"/>
  <c r="AM495" i="23"/>
  <c r="AM496" i="23"/>
  <c r="AM497" i="23"/>
  <c r="AM498" i="23"/>
  <c r="AM499" i="23"/>
  <c r="AM500" i="23"/>
  <c r="AM501" i="23"/>
  <c r="AM502" i="23"/>
  <c r="AM503" i="23"/>
  <c r="AM504" i="23"/>
  <c r="AM505" i="23"/>
  <c r="AM506" i="23"/>
  <c r="AM507" i="23"/>
  <c r="AM3" i="23"/>
  <c r="BB2" i="23" s="1"/>
  <c r="BB3" i="23" s="1"/>
  <c r="V6" i="24" l="1"/>
  <c r="V7" i="24" s="1"/>
  <c r="V11" i="24" s="1"/>
  <c r="BA1" i="23"/>
  <c r="AY1" i="23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91" i="23"/>
  <c r="AH92" i="23"/>
  <c r="AH93" i="23"/>
  <c r="AH94" i="23"/>
  <c r="AH95" i="23"/>
  <c r="AH96" i="23"/>
  <c r="AH97" i="23"/>
  <c r="AH98" i="23"/>
  <c r="AH99" i="23"/>
  <c r="AH100" i="23"/>
  <c r="AH101" i="23"/>
  <c r="AH102" i="23"/>
  <c r="AH103" i="23"/>
  <c r="AH104" i="23"/>
  <c r="AH105" i="23"/>
  <c r="AH106" i="23"/>
  <c r="AH107" i="23"/>
  <c r="AH108" i="23"/>
  <c r="AH109" i="23"/>
  <c r="AH110" i="23"/>
  <c r="AH111" i="23"/>
  <c r="AH112" i="23"/>
  <c r="AH113" i="23"/>
  <c r="AH114" i="23"/>
  <c r="AH115" i="23"/>
  <c r="AH116" i="23"/>
  <c r="AH117" i="23"/>
  <c r="AH118" i="23"/>
  <c r="AH119" i="23"/>
  <c r="AH120" i="23"/>
  <c r="AH121" i="23"/>
  <c r="AH122" i="23"/>
  <c r="AH123" i="23"/>
  <c r="AH124" i="23"/>
  <c r="AH125" i="23"/>
  <c r="AH126" i="23"/>
  <c r="AH127" i="23"/>
  <c r="AH128" i="23"/>
  <c r="AH129" i="23"/>
  <c r="AH130" i="23"/>
  <c r="AH131" i="23"/>
  <c r="AH132" i="23"/>
  <c r="AH133" i="23"/>
  <c r="AH134" i="23"/>
  <c r="AH135" i="23"/>
  <c r="AH136" i="23"/>
  <c r="AH137" i="23"/>
  <c r="AH138" i="23"/>
  <c r="AH139" i="23"/>
  <c r="AH140" i="23"/>
  <c r="AH141" i="23"/>
  <c r="AH142" i="23"/>
  <c r="AH143" i="23"/>
  <c r="AH144" i="23"/>
  <c r="AH145" i="23"/>
  <c r="AH146" i="23"/>
  <c r="AH147" i="23"/>
  <c r="AH148" i="23"/>
  <c r="AH149" i="23"/>
  <c r="AH150" i="23"/>
  <c r="AH151" i="23"/>
  <c r="AH152" i="23"/>
  <c r="AH153" i="23"/>
  <c r="AH154" i="23"/>
  <c r="AH155" i="23"/>
  <c r="AH156" i="23"/>
  <c r="AH157" i="23"/>
  <c r="AH158" i="23"/>
  <c r="AH159" i="23"/>
  <c r="AH160" i="23"/>
  <c r="AH161" i="23"/>
  <c r="AH162" i="23"/>
  <c r="AH163" i="23"/>
  <c r="AH164" i="23"/>
  <c r="AH165" i="23"/>
  <c r="AH166" i="23"/>
  <c r="AH167" i="23"/>
  <c r="AH168" i="23"/>
  <c r="AH169" i="23"/>
  <c r="AH170" i="23"/>
  <c r="AH171" i="23"/>
  <c r="AH172" i="23"/>
  <c r="AH173" i="23"/>
  <c r="AH174" i="23"/>
  <c r="AH175" i="23"/>
  <c r="AH176" i="23"/>
  <c r="AH177" i="23"/>
  <c r="AH178" i="23"/>
  <c r="AH179" i="23"/>
  <c r="AH180" i="23"/>
  <c r="AH181" i="23"/>
  <c r="AH182" i="23"/>
  <c r="AH183" i="23"/>
  <c r="AH184" i="23"/>
  <c r="AH185" i="23"/>
  <c r="AH186" i="23"/>
  <c r="AH187" i="23"/>
  <c r="AH188" i="23"/>
  <c r="AH189" i="23"/>
  <c r="AH190" i="23"/>
  <c r="AH191" i="23"/>
  <c r="AH192" i="23"/>
  <c r="AH193" i="23"/>
  <c r="AH194" i="23"/>
  <c r="AH195" i="23"/>
  <c r="AH196" i="23"/>
  <c r="AH197" i="23"/>
  <c r="AH198" i="23"/>
  <c r="AH199" i="23"/>
  <c r="AH200" i="23"/>
  <c r="AH201" i="23"/>
  <c r="AH202" i="23"/>
  <c r="AH203" i="23"/>
  <c r="AH204" i="23"/>
  <c r="AH205" i="23"/>
  <c r="AH206" i="23"/>
  <c r="AH207" i="23"/>
  <c r="AH208" i="23"/>
  <c r="AH209" i="23"/>
  <c r="AH210" i="23"/>
  <c r="AH211" i="23"/>
  <c r="AH212" i="23"/>
  <c r="AH213" i="23"/>
  <c r="AH214" i="23"/>
  <c r="AH215" i="23"/>
  <c r="AH216" i="23"/>
  <c r="AH217" i="23"/>
  <c r="AH218" i="23"/>
  <c r="AH219" i="23"/>
  <c r="AH220" i="23"/>
  <c r="AH221" i="23"/>
  <c r="AH222" i="23"/>
  <c r="AH223" i="23"/>
  <c r="AH224" i="23"/>
  <c r="AH225" i="23"/>
  <c r="AH226" i="23"/>
  <c r="AH227" i="23"/>
  <c r="AH228" i="23"/>
  <c r="AH229" i="23"/>
  <c r="AH230" i="23"/>
  <c r="AH231" i="23"/>
  <c r="AH232" i="23"/>
  <c r="AH233" i="23"/>
  <c r="AH234" i="23"/>
  <c r="AH235" i="23"/>
  <c r="AH236" i="23"/>
  <c r="AH237" i="23"/>
  <c r="AH238" i="23"/>
  <c r="AH239" i="23"/>
  <c r="AH240" i="23"/>
  <c r="AH241" i="23"/>
  <c r="AH242" i="23"/>
  <c r="AH243" i="23"/>
  <c r="AH244" i="23"/>
  <c r="AH245" i="23"/>
  <c r="AH246" i="23"/>
  <c r="AH247" i="23"/>
  <c r="AH248" i="23"/>
  <c r="AH249" i="23"/>
  <c r="AH250" i="23"/>
  <c r="AH251" i="23"/>
  <c r="AH252" i="23"/>
  <c r="AH253" i="23"/>
  <c r="AH254" i="23"/>
  <c r="AH255" i="23"/>
  <c r="AH256" i="23"/>
  <c r="AH257" i="23"/>
  <c r="AH258" i="23"/>
  <c r="AH259" i="23"/>
  <c r="AH260" i="23"/>
  <c r="AH261" i="23"/>
  <c r="AH262" i="23"/>
  <c r="AH263" i="23"/>
  <c r="AH264" i="23"/>
  <c r="AH265" i="23"/>
  <c r="AH266" i="23"/>
  <c r="AH267" i="23"/>
  <c r="AH268" i="23"/>
  <c r="AH269" i="23"/>
  <c r="AH270" i="23"/>
  <c r="AH271" i="23"/>
  <c r="AH272" i="23"/>
  <c r="AH273" i="23"/>
  <c r="AH274" i="23"/>
  <c r="AH275" i="23"/>
  <c r="AH276" i="23"/>
  <c r="AH277" i="23"/>
  <c r="AH278" i="23"/>
  <c r="AH279" i="23"/>
  <c r="AH280" i="23"/>
  <c r="AH281" i="23"/>
  <c r="AH282" i="23"/>
  <c r="AH283" i="23"/>
  <c r="AH284" i="23"/>
  <c r="AH285" i="23"/>
  <c r="AH286" i="23"/>
  <c r="AH287" i="23"/>
  <c r="AH288" i="23"/>
  <c r="AH289" i="23"/>
  <c r="AH290" i="23"/>
  <c r="AH291" i="23"/>
  <c r="AH292" i="23"/>
  <c r="AH293" i="23"/>
  <c r="AH294" i="23"/>
  <c r="AH295" i="23"/>
  <c r="AH296" i="23"/>
  <c r="AH297" i="23"/>
  <c r="AH298" i="23"/>
  <c r="AH299" i="23"/>
  <c r="AH300" i="23"/>
  <c r="AH301" i="23"/>
  <c r="AH302" i="23"/>
  <c r="AH303" i="23"/>
  <c r="AH304" i="23"/>
  <c r="AH305" i="23"/>
  <c r="AH306" i="23"/>
  <c r="AH307" i="23"/>
  <c r="AH308" i="23"/>
  <c r="AH309" i="23"/>
  <c r="AH310" i="23"/>
  <c r="AH311" i="23"/>
  <c r="AH312" i="23"/>
  <c r="AH313" i="23"/>
  <c r="AH314" i="23"/>
  <c r="AH315" i="23"/>
  <c r="AH316" i="23"/>
  <c r="AH317" i="23"/>
  <c r="AH318" i="23"/>
  <c r="AH319" i="23"/>
  <c r="AH320" i="23"/>
  <c r="AH321" i="23"/>
  <c r="AH322" i="23"/>
  <c r="AH323" i="23"/>
  <c r="AH324" i="23"/>
  <c r="AH325" i="23"/>
  <c r="AH326" i="23"/>
  <c r="AH327" i="23"/>
  <c r="AH328" i="23"/>
  <c r="AH329" i="23"/>
  <c r="AH330" i="23"/>
  <c r="AH331" i="23"/>
  <c r="AH332" i="23"/>
  <c r="AH333" i="23"/>
  <c r="AH334" i="23"/>
  <c r="AH335" i="23"/>
  <c r="AH336" i="23"/>
  <c r="AH337" i="23"/>
  <c r="AH338" i="23"/>
  <c r="AH339" i="23"/>
  <c r="AH340" i="23"/>
  <c r="AH341" i="23"/>
  <c r="AH342" i="23"/>
  <c r="AH343" i="23"/>
  <c r="AH344" i="23"/>
  <c r="AH345" i="23"/>
  <c r="AH346" i="23"/>
  <c r="AH347" i="23"/>
  <c r="AH348" i="23"/>
  <c r="AH349" i="23"/>
  <c r="AH350" i="23"/>
  <c r="AH351" i="23"/>
  <c r="AH352" i="23"/>
  <c r="AH353" i="23"/>
  <c r="AH354" i="23"/>
  <c r="AH355" i="23"/>
  <c r="AH356" i="23"/>
  <c r="AH357" i="23"/>
  <c r="AH358" i="23"/>
  <c r="AH359" i="23"/>
  <c r="AH360" i="23"/>
  <c r="AH361" i="23"/>
  <c r="AH362" i="23"/>
  <c r="AH363" i="23"/>
  <c r="AH364" i="23"/>
  <c r="AH365" i="23"/>
  <c r="AH366" i="23"/>
  <c r="AH367" i="23"/>
  <c r="AH368" i="23"/>
  <c r="AH369" i="23"/>
  <c r="AH370" i="23"/>
  <c r="AH371" i="23"/>
  <c r="AH372" i="23"/>
  <c r="AH373" i="23"/>
  <c r="AH374" i="23"/>
  <c r="AH375" i="23"/>
  <c r="AH376" i="23"/>
  <c r="AH377" i="23"/>
  <c r="AH378" i="23"/>
  <c r="AH379" i="23"/>
  <c r="AH380" i="23"/>
  <c r="AH381" i="23"/>
  <c r="AH382" i="23"/>
  <c r="AH383" i="23"/>
  <c r="AH384" i="23"/>
  <c r="AH385" i="23"/>
  <c r="AH386" i="23"/>
  <c r="AH387" i="23"/>
  <c r="AH388" i="23"/>
  <c r="AH389" i="23"/>
  <c r="AH390" i="23"/>
  <c r="AH391" i="23"/>
  <c r="AH392" i="23"/>
  <c r="AH393" i="23"/>
  <c r="AH394" i="23"/>
  <c r="AH395" i="23"/>
  <c r="AH396" i="23"/>
  <c r="AH397" i="23"/>
  <c r="AH398" i="23"/>
  <c r="AH399" i="23"/>
  <c r="AH400" i="23"/>
  <c r="AH401" i="23"/>
  <c r="AH402" i="23"/>
  <c r="AH403" i="23"/>
  <c r="AH404" i="23"/>
  <c r="AH405" i="23"/>
  <c r="AH406" i="23"/>
  <c r="AH407" i="23"/>
  <c r="AH408" i="23"/>
  <c r="AH409" i="23"/>
  <c r="AH410" i="23"/>
  <c r="AH411" i="23"/>
  <c r="AH412" i="23"/>
  <c r="AH413" i="23"/>
  <c r="AH414" i="23"/>
  <c r="AH415" i="23"/>
  <c r="AH416" i="23"/>
  <c r="AH417" i="23"/>
  <c r="AH418" i="23"/>
  <c r="AH419" i="23"/>
  <c r="AH420" i="23"/>
  <c r="AH421" i="23"/>
  <c r="AH422" i="23"/>
  <c r="AH423" i="23"/>
  <c r="AH424" i="23"/>
  <c r="AH425" i="23"/>
  <c r="AH426" i="23"/>
  <c r="AH427" i="23"/>
  <c r="AH428" i="23"/>
  <c r="AH429" i="23"/>
  <c r="AH430" i="23"/>
  <c r="AH431" i="23"/>
  <c r="AH432" i="23"/>
  <c r="AH433" i="23"/>
  <c r="AH434" i="23"/>
  <c r="AH435" i="23"/>
  <c r="AH436" i="23"/>
  <c r="AH437" i="23"/>
  <c r="AH438" i="23"/>
  <c r="AH439" i="23"/>
  <c r="AH440" i="23"/>
  <c r="AH441" i="23"/>
  <c r="AH442" i="23"/>
  <c r="AH443" i="23"/>
  <c r="AH444" i="23"/>
  <c r="AH445" i="23"/>
  <c r="AH446" i="23"/>
  <c r="AH447" i="23"/>
  <c r="AH448" i="23"/>
  <c r="AH449" i="23"/>
  <c r="AH450" i="23"/>
  <c r="AH451" i="23"/>
  <c r="AH452" i="23"/>
  <c r="AH453" i="23"/>
  <c r="AH454" i="23"/>
  <c r="AH455" i="23"/>
  <c r="AH456" i="23"/>
  <c r="AH457" i="23"/>
  <c r="AH458" i="23"/>
  <c r="AH459" i="23"/>
  <c r="AH460" i="23"/>
  <c r="AH461" i="23"/>
  <c r="AH462" i="23"/>
  <c r="AH463" i="23"/>
  <c r="AH464" i="23"/>
  <c r="AH465" i="23"/>
  <c r="AH466" i="23"/>
  <c r="AH467" i="23"/>
  <c r="AH468" i="23"/>
  <c r="AH469" i="23"/>
  <c r="AH470" i="23"/>
  <c r="AH471" i="23"/>
  <c r="AH472" i="23"/>
  <c r="AH473" i="23"/>
  <c r="AH474" i="23"/>
  <c r="AH475" i="23"/>
  <c r="AH476" i="23"/>
  <c r="AH477" i="23"/>
  <c r="AH478" i="23"/>
  <c r="AH479" i="23"/>
  <c r="AH480" i="23"/>
  <c r="AH481" i="23"/>
  <c r="AH482" i="23"/>
  <c r="AH483" i="23"/>
  <c r="AH484" i="23"/>
  <c r="AH485" i="23"/>
  <c r="AH486" i="23"/>
  <c r="AH487" i="23"/>
  <c r="AH488" i="23"/>
  <c r="AH489" i="23"/>
  <c r="AH490" i="23"/>
  <c r="AH491" i="23"/>
  <c r="AH492" i="23"/>
  <c r="AH493" i="23"/>
  <c r="AH494" i="23"/>
  <c r="AH495" i="23"/>
  <c r="AH496" i="23"/>
  <c r="AH497" i="23"/>
  <c r="AH498" i="23"/>
  <c r="AH499" i="23"/>
  <c r="AH500" i="23"/>
  <c r="AH501" i="23"/>
  <c r="AH502" i="23"/>
  <c r="AH503" i="23"/>
  <c r="AH3" i="23"/>
  <c r="BA2" i="23" s="1"/>
  <c r="BA3" i="23" s="1"/>
  <c r="AG4" i="23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72" i="23"/>
  <c r="AG73" i="23"/>
  <c r="AG74" i="23"/>
  <c r="AG75" i="23"/>
  <c r="AG76" i="23"/>
  <c r="AG77" i="23"/>
  <c r="AG78" i="23"/>
  <c r="AG79" i="23"/>
  <c r="AG80" i="23"/>
  <c r="AG81" i="23"/>
  <c r="AG82" i="23"/>
  <c r="AG83" i="23"/>
  <c r="AG84" i="23"/>
  <c r="AG85" i="23"/>
  <c r="AG86" i="23"/>
  <c r="AG87" i="23"/>
  <c r="AG88" i="23"/>
  <c r="AG89" i="23"/>
  <c r="AG90" i="23"/>
  <c r="AG91" i="23"/>
  <c r="AG92" i="23"/>
  <c r="AG93" i="23"/>
  <c r="AG94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0" i="23"/>
  <c r="AG111" i="23"/>
  <c r="AG112" i="23"/>
  <c r="AG113" i="23"/>
  <c r="AG114" i="23"/>
  <c r="AG115" i="23"/>
  <c r="AG116" i="23"/>
  <c r="AG117" i="23"/>
  <c r="AG118" i="23"/>
  <c r="AG119" i="23"/>
  <c r="AG120" i="23"/>
  <c r="AG121" i="23"/>
  <c r="AG122" i="23"/>
  <c r="AG123" i="23"/>
  <c r="AG124" i="23"/>
  <c r="AG125" i="23"/>
  <c r="AG126" i="23"/>
  <c r="AG127" i="23"/>
  <c r="AG128" i="23"/>
  <c r="AG129" i="23"/>
  <c r="AG130" i="23"/>
  <c r="AG131" i="23"/>
  <c r="AG132" i="23"/>
  <c r="AG133" i="23"/>
  <c r="AG134" i="23"/>
  <c r="AG135" i="23"/>
  <c r="AG136" i="23"/>
  <c r="AG137" i="23"/>
  <c r="AG138" i="23"/>
  <c r="AG139" i="23"/>
  <c r="AG140" i="23"/>
  <c r="AG141" i="23"/>
  <c r="AG142" i="23"/>
  <c r="AG143" i="23"/>
  <c r="AG144" i="23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158" i="23"/>
  <c r="AG159" i="23"/>
  <c r="AG160" i="23"/>
  <c r="AG161" i="23"/>
  <c r="AG162" i="23"/>
  <c r="AG163" i="23"/>
  <c r="AG164" i="23"/>
  <c r="AG165" i="23"/>
  <c r="AG166" i="23"/>
  <c r="AG167" i="23"/>
  <c r="AG168" i="23"/>
  <c r="AG169" i="23"/>
  <c r="AG170" i="23"/>
  <c r="AG171" i="23"/>
  <c r="AG172" i="23"/>
  <c r="AG173" i="23"/>
  <c r="AG174" i="23"/>
  <c r="AG175" i="23"/>
  <c r="AG176" i="23"/>
  <c r="AG177" i="23"/>
  <c r="AG178" i="23"/>
  <c r="AG179" i="23"/>
  <c r="AG180" i="23"/>
  <c r="AG181" i="23"/>
  <c r="AG182" i="23"/>
  <c r="AG183" i="23"/>
  <c r="AG184" i="23"/>
  <c r="AG185" i="23"/>
  <c r="AG186" i="23"/>
  <c r="AG187" i="23"/>
  <c r="AG188" i="23"/>
  <c r="AG189" i="23"/>
  <c r="AG190" i="23"/>
  <c r="AG191" i="23"/>
  <c r="AG192" i="23"/>
  <c r="AG193" i="23"/>
  <c r="AG194" i="23"/>
  <c r="AG195" i="23"/>
  <c r="AG196" i="23"/>
  <c r="AG197" i="23"/>
  <c r="AG198" i="23"/>
  <c r="AG199" i="23"/>
  <c r="AG200" i="23"/>
  <c r="AG201" i="23"/>
  <c r="AG202" i="23"/>
  <c r="AG203" i="23"/>
  <c r="AG204" i="23"/>
  <c r="AG205" i="23"/>
  <c r="AG206" i="23"/>
  <c r="AG207" i="23"/>
  <c r="AG208" i="23"/>
  <c r="AG209" i="23"/>
  <c r="AG210" i="23"/>
  <c r="AG211" i="23"/>
  <c r="AG212" i="2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227" i="23"/>
  <c r="AG228" i="23"/>
  <c r="AG229" i="23"/>
  <c r="AG230" i="23"/>
  <c r="AG231" i="23"/>
  <c r="AG232" i="23"/>
  <c r="AG233" i="23"/>
  <c r="AG234" i="23"/>
  <c r="AG235" i="23"/>
  <c r="AG236" i="23"/>
  <c r="AG237" i="23"/>
  <c r="AG238" i="23"/>
  <c r="AG239" i="23"/>
  <c r="AG240" i="23"/>
  <c r="AG241" i="23"/>
  <c r="AG242" i="23"/>
  <c r="AG243" i="23"/>
  <c r="AG244" i="23"/>
  <c r="AG245" i="23"/>
  <c r="AG246" i="23"/>
  <c r="AG247" i="23"/>
  <c r="AG248" i="23"/>
  <c r="AG249" i="23"/>
  <c r="AG250" i="23"/>
  <c r="AG251" i="23"/>
  <c r="AG252" i="23"/>
  <c r="AG253" i="23"/>
  <c r="AG254" i="23"/>
  <c r="AG255" i="23"/>
  <c r="AG256" i="23"/>
  <c r="AG257" i="23"/>
  <c r="AG258" i="23"/>
  <c r="AG259" i="23"/>
  <c r="AG260" i="23"/>
  <c r="AG261" i="23"/>
  <c r="AG262" i="23"/>
  <c r="AG263" i="23"/>
  <c r="AG264" i="23"/>
  <c r="AG265" i="23"/>
  <c r="AG266" i="23"/>
  <c r="AG267" i="23"/>
  <c r="AG268" i="23"/>
  <c r="AG269" i="23"/>
  <c r="AG270" i="23"/>
  <c r="AG271" i="23"/>
  <c r="AG272" i="23"/>
  <c r="AG273" i="23"/>
  <c r="AG274" i="23"/>
  <c r="AG275" i="23"/>
  <c r="AG276" i="23"/>
  <c r="AG277" i="23"/>
  <c r="AG278" i="23"/>
  <c r="AG279" i="23"/>
  <c r="AG280" i="23"/>
  <c r="AG281" i="23"/>
  <c r="AG282" i="23"/>
  <c r="AG283" i="23"/>
  <c r="AG284" i="23"/>
  <c r="AG285" i="23"/>
  <c r="AG286" i="23"/>
  <c r="AG287" i="23"/>
  <c r="AG288" i="23"/>
  <c r="AG289" i="23"/>
  <c r="AG290" i="23"/>
  <c r="AG291" i="23"/>
  <c r="AG292" i="23"/>
  <c r="AG293" i="23"/>
  <c r="AG294" i="23"/>
  <c r="AG295" i="23"/>
  <c r="AG296" i="23"/>
  <c r="AG297" i="23"/>
  <c r="AG298" i="23"/>
  <c r="AG299" i="23"/>
  <c r="AG300" i="23"/>
  <c r="AG301" i="23"/>
  <c r="AG302" i="23"/>
  <c r="AG303" i="23"/>
  <c r="AG304" i="23"/>
  <c r="AG305" i="23"/>
  <c r="AG306" i="23"/>
  <c r="AG307" i="23"/>
  <c r="AG308" i="23"/>
  <c r="AG309" i="23"/>
  <c r="AG310" i="23"/>
  <c r="AG311" i="23"/>
  <c r="AG312" i="23"/>
  <c r="AG313" i="23"/>
  <c r="AG314" i="23"/>
  <c r="AG315" i="23"/>
  <c r="AG316" i="23"/>
  <c r="AG317" i="23"/>
  <c r="AG318" i="23"/>
  <c r="AG319" i="23"/>
  <c r="AG320" i="23"/>
  <c r="AG321" i="23"/>
  <c r="AG322" i="23"/>
  <c r="AG323" i="23"/>
  <c r="AG324" i="23"/>
  <c r="AG325" i="23"/>
  <c r="AG326" i="23"/>
  <c r="AG327" i="23"/>
  <c r="AG328" i="23"/>
  <c r="AG329" i="23"/>
  <c r="AG330" i="23"/>
  <c r="AG331" i="23"/>
  <c r="AG332" i="23"/>
  <c r="AG333" i="23"/>
  <c r="AG334" i="23"/>
  <c r="AG335" i="23"/>
  <c r="AG336" i="23"/>
  <c r="AG337" i="23"/>
  <c r="AG338" i="23"/>
  <c r="AG339" i="23"/>
  <c r="AG340" i="23"/>
  <c r="AG341" i="23"/>
  <c r="AG342" i="23"/>
  <c r="AG343" i="23"/>
  <c r="AG344" i="23"/>
  <c r="AG345" i="23"/>
  <c r="AG346" i="23"/>
  <c r="AG347" i="23"/>
  <c r="AG348" i="23"/>
  <c r="AG349" i="23"/>
  <c r="AG350" i="23"/>
  <c r="AG351" i="23"/>
  <c r="AG352" i="23"/>
  <c r="AG353" i="23"/>
  <c r="AG354" i="23"/>
  <c r="AG355" i="23"/>
  <c r="AG356" i="23"/>
  <c r="AG357" i="23"/>
  <c r="AG358" i="23"/>
  <c r="AG359" i="23"/>
  <c r="AG360" i="23"/>
  <c r="AG361" i="23"/>
  <c r="AG362" i="23"/>
  <c r="AG363" i="23"/>
  <c r="AG364" i="23"/>
  <c r="AG365" i="23"/>
  <c r="AG366" i="23"/>
  <c r="AG367" i="23"/>
  <c r="AG368" i="23"/>
  <c r="AG369" i="23"/>
  <c r="AG370" i="23"/>
  <c r="AG371" i="23"/>
  <c r="AG372" i="23"/>
  <c r="AG373" i="23"/>
  <c r="AG374" i="23"/>
  <c r="AG375" i="23"/>
  <c r="AG376" i="23"/>
  <c r="AG377" i="23"/>
  <c r="AG378" i="23"/>
  <c r="AG379" i="23"/>
  <c r="AG380" i="23"/>
  <c r="AG381" i="23"/>
  <c r="AG382" i="23"/>
  <c r="AG383" i="23"/>
  <c r="AG384" i="23"/>
  <c r="AG385" i="23"/>
  <c r="AG386" i="23"/>
  <c r="AG387" i="23"/>
  <c r="AG388" i="23"/>
  <c r="AG389" i="23"/>
  <c r="AG390" i="23"/>
  <c r="AG391" i="23"/>
  <c r="AG392" i="23"/>
  <c r="AG393" i="23"/>
  <c r="AG394" i="23"/>
  <c r="AG395" i="23"/>
  <c r="AG396" i="23"/>
  <c r="AG397" i="23"/>
  <c r="AG398" i="23"/>
  <c r="AG399" i="23"/>
  <c r="AG400" i="23"/>
  <c r="AG401" i="23"/>
  <c r="AG402" i="23"/>
  <c r="AG403" i="23"/>
  <c r="AG404" i="23"/>
  <c r="AG405" i="23"/>
  <c r="AG406" i="23"/>
  <c r="AG407" i="23"/>
  <c r="AG408" i="23"/>
  <c r="AG409" i="23"/>
  <c r="AG410" i="23"/>
  <c r="AG411" i="23"/>
  <c r="AG412" i="23"/>
  <c r="AG413" i="23"/>
  <c r="AG414" i="23"/>
  <c r="AG415" i="23"/>
  <c r="AG416" i="23"/>
  <c r="AG417" i="23"/>
  <c r="AG418" i="23"/>
  <c r="AG419" i="23"/>
  <c r="AG420" i="23"/>
  <c r="AG421" i="23"/>
  <c r="AG422" i="23"/>
  <c r="AG423" i="23"/>
  <c r="AG424" i="23"/>
  <c r="AG425" i="23"/>
  <c r="AG426" i="23"/>
  <c r="AG427" i="23"/>
  <c r="AG428" i="23"/>
  <c r="AG429" i="23"/>
  <c r="AG430" i="23"/>
  <c r="AG431" i="23"/>
  <c r="AG432" i="23"/>
  <c r="AG433" i="23"/>
  <c r="AG434" i="23"/>
  <c r="AG435" i="23"/>
  <c r="AG436" i="23"/>
  <c r="AG437" i="23"/>
  <c r="AG438" i="23"/>
  <c r="AG439" i="23"/>
  <c r="AG440" i="23"/>
  <c r="AG441" i="23"/>
  <c r="AG442" i="23"/>
  <c r="AG443" i="23"/>
  <c r="AG444" i="23"/>
  <c r="AG445" i="23"/>
  <c r="AG446" i="23"/>
  <c r="AG447" i="23"/>
  <c r="AG448" i="23"/>
  <c r="AG449" i="23"/>
  <c r="AG450" i="23"/>
  <c r="AG451" i="23"/>
  <c r="AG452" i="23"/>
  <c r="AG453" i="23"/>
  <c r="AG454" i="23"/>
  <c r="AG455" i="23"/>
  <c r="AG456" i="23"/>
  <c r="AG457" i="23"/>
  <c r="AG458" i="23"/>
  <c r="AG459" i="23"/>
  <c r="AG460" i="23"/>
  <c r="AG461" i="23"/>
  <c r="AG462" i="23"/>
  <c r="AG463" i="23"/>
  <c r="AG464" i="23"/>
  <c r="AG465" i="23"/>
  <c r="AG466" i="23"/>
  <c r="AG467" i="23"/>
  <c r="AG468" i="23"/>
  <c r="AG469" i="23"/>
  <c r="AG470" i="23"/>
  <c r="AG471" i="23"/>
  <c r="AG472" i="23"/>
  <c r="AG473" i="23"/>
  <c r="AG474" i="23"/>
  <c r="AG475" i="23"/>
  <c r="AG476" i="23"/>
  <c r="AG477" i="23"/>
  <c r="AG478" i="23"/>
  <c r="AG479" i="23"/>
  <c r="AG480" i="23"/>
  <c r="AG481" i="23"/>
  <c r="AG482" i="23"/>
  <c r="AG483" i="23"/>
  <c r="AG484" i="23"/>
  <c r="AG485" i="23"/>
  <c r="AG486" i="23"/>
  <c r="AG487" i="23"/>
  <c r="AG488" i="23"/>
  <c r="AG489" i="23"/>
  <c r="AG490" i="23"/>
  <c r="AG491" i="23"/>
  <c r="AG492" i="23"/>
  <c r="AG493" i="23"/>
  <c r="AG494" i="23"/>
  <c r="AG495" i="23"/>
  <c r="AG496" i="23"/>
  <c r="AG497" i="23"/>
  <c r="AG498" i="23"/>
  <c r="AG499" i="23"/>
  <c r="AG500" i="23"/>
  <c r="AG501" i="23"/>
  <c r="AG502" i="23"/>
  <c r="AG503" i="23"/>
  <c r="AG3" i="23"/>
  <c r="AV2" i="23"/>
  <c r="AV3" i="23" s="1"/>
  <c r="AW2" i="23"/>
  <c r="AW3" i="23" s="1"/>
  <c r="AB4" i="23"/>
  <c r="AB5" i="23"/>
  <c r="AB6" i="23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8" i="23"/>
  <c r="AB39" i="23"/>
  <c r="AB40" i="23"/>
  <c r="AB41" i="23"/>
  <c r="AB42" i="23"/>
  <c r="AB43" i="23"/>
  <c r="AB44" i="23"/>
  <c r="AB45" i="23"/>
  <c r="AB46" i="23"/>
  <c r="AB47" i="23"/>
  <c r="AB48" i="23"/>
  <c r="AB49" i="23"/>
  <c r="AB50" i="23"/>
  <c r="AB51" i="23"/>
  <c r="AB52" i="23"/>
  <c r="AB53" i="23"/>
  <c r="AB54" i="23"/>
  <c r="AB55" i="23"/>
  <c r="AB56" i="23"/>
  <c r="AB57" i="23"/>
  <c r="AB58" i="23"/>
  <c r="AB59" i="23"/>
  <c r="AB60" i="23"/>
  <c r="AB61" i="23"/>
  <c r="AB62" i="23"/>
  <c r="AB63" i="23"/>
  <c r="AB64" i="23"/>
  <c r="AB65" i="23"/>
  <c r="AB66" i="23"/>
  <c r="AB67" i="23"/>
  <c r="AB68" i="23"/>
  <c r="AB69" i="23"/>
  <c r="AB70" i="23"/>
  <c r="AB71" i="23"/>
  <c r="AB72" i="23"/>
  <c r="AB73" i="23"/>
  <c r="AB74" i="23"/>
  <c r="AB75" i="23"/>
  <c r="AB76" i="23"/>
  <c r="AB77" i="23"/>
  <c r="AB78" i="23"/>
  <c r="AB79" i="23"/>
  <c r="AB80" i="23"/>
  <c r="AB81" i="23"/>
  <c r="AB82" i="23"/>
  <c r="AB83" i="23"/>
  <c r="AB84" i="23"/>
  <c r="AB85" i="23"/>
  <c r="AB86" i="23"/>
  <c r="AB87" i="23"/>
  <c r="AB88" i="23"/>
  <c r="AB89" i="23"/>
  <c r="AB90" i="23"/>
  <c r="AB91" i="23"/>
  <c r="AB92" i="23"/>
  <c r="AB93" i="23"/>
  <c r="AB94" i="23"/>
  <c r="AB95" i="23"/>
  <c r="AB96" i="23"/>
  <c r="AB97" i="23"/>
  <c r="AB98" i="23"/>
  <c r="AB99" i="23"/>
  <c r="AB100" i="23"/>
  <c r="AB101" i="23"/>
  <c r="AB102" i="23"/>
  <c r="AB103" i="23"/>
  <c r="AB104" i="23"/>
  <c r="AB105" i="23"/>
  <c r="AB106" i="23"/>
  <c r="AB107" i="23"/>
  <c r="AB108" i="23"/>
  <c r="AB109" i="23"/>
  <c r="AB110" i="23"/>
  <c r="AB111" i="23"/>
  <c r="AB112" i="23"/>
  <c r="AB113" i="23"/>
  <c r="AB114" i="23"/>
  <c r="AB115" i="23"/>
  <c r="AB116" i="23"/>
  <c r="AB117" i="23"/>
  <c r="AB118" i="23"/>
  <c r="AB119" i="23"/>
  <c r="AB3" i="23"/>
  <c r="AC4" i="23"/>
  <c r="AC5" i="23"/>
  <c r="AC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3" i="23"/>
  <c r="X4" i="23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X62" i="23"/>
  <c r="X63" i="23"/>
  <c r="X64" i="23"/>
  <c r="X65" i="23"/>
  <c r="X66" i="23"/>
  <c r="X67" i="23"/>
  <c r="X68" i="23"/>
  <c r="X69" i="23"/>
  <c r="X70" i="23"/>
  <c r="X71" i="23"/>
  <c r="X72" i="23"/>
  <c r="X73" i="23"/>
  <c r="X74" i="23"/>
  <c r="X75" i="23"/>
  <c r="X76" i="23"/>
  <c r="X77" i="23"/>
  <c r="X78" i="23"/>
  <c r="X79" i="23"/>
  <c r="X80" i="23"/>
  <c r="X81" i="23"/>
  <c r="X82" i="23"/>
  <c r="X83" i="23"/>
  <c r="X84" i="23"/>
  <c r="X85" i="23"/>
  <c r="X86" i="23"/>
  <c r="X87" i="23"/>
  <c r="X88" i="23"/>
  <c r="X89" i="23"/>
  <c r="X90" i="23"/>
  <c r="X91" i="23"/>
  <c r="X92" i="23"/>
  <c r="X93" i="23"/>
  <c r="X94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0" i="23"/>
  <c r="X111" i="23"/>
  <c r="X112" i="23"/>
  <c r="X113" i="23"/>
  <c r="X114" i="23"/>
  <c r="X115" i="23"/>
  <c r="X116" i="23"/>
  <c r="X117" i="23"/>
  <c r="X118" i="23"/>
  <c r="X119" i="23"/>
  <c r="X120" i="23"/>
  <c r="X121" i="23"/>
  <c r="X122" i="23"/>
  <c r="X123" i="23"/>
  <c r="X124" i="23"/>
  <c r="X125" i="23"/>
  <c r="X126" i="23"/>
  <c r="X127" i="23"/>
  <c r="X128" i="23"/>
  <c r="X129" i="23"/>
  <c r="X130" i="23"/>
  <c r="X131" i="23"/>
  <c r="X132" i="23"/>
  <c r="X133" i="23"/>
  <c r="X134" i="23"/>
  <c r="X135" i="23"/>
  <c r="X136" i="23"/>
  <c r="X137" i="23"/>
  <c r="X138" i="23"/>
  <c r="X139" i="23"/>
  <c r="X140" i="23"/>
  <c r="X141" i="23"/>
  <c r="X142" i="23"/>
  <c r="X143" i="23"/>
  <c r="X144" i="23"/>
  <c r="X145" i="23"/>
  <c r="X146" i="23"/>
  <c r="X147" i="23"/>
  <c r="X148" i="23"/>
  <c r="X149" i="23"/>
  <c r="X150" i="23"/>
  <c r="X151" i="23"/>
  <c r="X152" i="23"/>
  <c r="X3" i="23"/>
  <c r="V10" i="24" l="1"/>
  <c r="AY2" i="23"/>
  <c r="P45" i="23"/>
  <c r="V45" i="23" s="1"/>
  <c r="P46" i="23"/>
  <c r="V46" i="23" s="1"/>
  <c r="P47" i="23"/>
  <c r="V47" i="23" s="1"/>
  <c r="AW1" i="23"/>
  <c r="AV1" i="23"/>
  <c r="AU1" i="23"/>
  <c r="P44" i="23"/>
  <c r="V44" i="23" s="1"/>
  <c r="S152" i="23"/>
  <c r="R152" i="23"/>
  <c r="P152" i="23"/>
  <c r="V152" i="23" s="1"/>
  <c r="S151" i="23"/>
  <c r="R151" i="23"/>
  <c r="P151" i="23"/>
  <c r="V151" i="23" s="1"/>
  <c r="S150" i="23"/>
  <c r="R150" i="23"/>
  <c r="P150" i="23"/>
  <c r="V150" i="23" s="1"/>
  <c r="S149" i="23"/>
  <c r="R149" i="23"/>
  <c r="P149" i="23"/>
  <c r="V149" i="23" s="1"/>
  <c r="S148" i="23"/>
  <c r="R148" i="23"/>
  <c r="P148" i="23"/>
  <c r="V148" i="23" s="1"/>
  <c r="S147" i="23"/>
  <c r="R147" i="23"/>
  <c r="T147" i="23" s="1"/>
  <c r="P147" i="23"/>
  <c r="V147" i="23" s="1"/>
  <c r="S146" i="23"/>
  <c r="T146" i="23" s="1"/>
  <c r="R146" i="23"/>
  <c r="P146" i="23"/>
  <c r="V146" i="23" s="1"/>
  <c r="S145" i="23"/>
  <c r="R145" i="23"/>
  <c r="P145" i="23"/>
  <c r="V145" i="23" s="1"/>
  <c r="S144" i="23"/>
  <c r="R144" i="23"/>
  <c r="P144" i="23"/>
  <c r="V144" i="23" s="1"/>
  <c r="S143" i="23"/>
  <c r="R143" i="23"/>
  <c r="T143" i="23" s="1"/>
  <c r="P143" i="23"/>
  <c r="V143" i="23" s="1"/>
  <c r="S142" i="23"/>
  <c r="R142" i="23"/>
  <c r="P142" i="23"/>
  <c r="V142" i="23" s="1"/>
  <c r="S141" i="23"/>
  <c r="R141" i="23"/>
  <c r="P141" i="23"/>
  <c r="V141" i="23" s="1"/>
  <c r="S140" i="23"/>
  <c r="R140" i="23"/>
  <c r="P140" i="23"/>
  <c r="V140" i="23" s="1"/>
  <c r="S139" i="23"/>
  <c r="R139" i="23"/>
  <c r="P139" i="23"/>
  <c r="V139" i="23" s="1"/>
  <c r="S138" i="23"/>
  <c r="R138" i="23"/>
  <c r="P138" i="23"/>
  <c r="V138" i="23" s="1"/>
  <c r="S137" i="23"/>
  <c r="R137" i="23"/>
  <c r="P137" i="23"/>
  <c r="V137" i="23" s="1"/>
  <c r="S136" i="23"/>
  <c r="R136" i="23"/>
  <c r="P136" i="23"/>
  <c r="V136" i="23" s="1"/>
  <c r="S135" i="23"/>
  <c r="R135" i="23"/>
  <c r="P135" i="23"/>
  <c r="V135" i="23" s="1"/>
  <c r="S134" i="23"/>
  <c r="R134" i="23"/>
  <c r="P134" i="23"/>
  <c r="V134" i="23" s="1"/>
  <c r="S133" i="23"/>
  <c r="R133" i="23"/>
  <c r="P133" i="23"/>
  <c r="V133" i="23" s="1"/>
  <c r="S132" i="23"/>
  <c r="R132" i="23"/>
  <c r="P132" i="23"/>
  <c r="V132" i="23" s="1"/>
  <c r="S131" i="23"/>
  <c r="R131" i="23"/>
  <c r="P131" i="23"/>
  <c r="V131" i="23" s="1"/>
  <c r="S130" i="23"/>
  <c r="R130" i="23"/>
  <c r="P130" i="23"/>
  <c r="V130" i="23" s="1"/>
  <c r="S129" i="23"/>
  <c r="R129" i="23"/>
  <c r="P129" i="23"/>
  <c r="V129" i="23" s="1"/>
  <c r="S128" i="23"/>
  <c r="R128" i="23"/>
  <c r="P128" i="23"/>
  <c r="V128" i="23" s="1"/>
  <c r="S127" i="23"/>
  <c r="R127" i="23"/>
  <c r="P127" i="23"/>
  <c r="V127" i="23" s="1"/>
  <c r="S126" i="23"/>
  <c r="R126" i="23"/>
  <c r="P126" i="23"/>
  <c r="V126" i="23" s="1"/>
  <c r="S125" i="23"/>
  <c r="R125" i="23"/>
  <c r="P125" i="23"/>
  <c r="V125" i="23" s="1"/>
  <c r="S124" i="23"/>
  <c r="R124" i="23"/>
  <c r="P124" i="23"/>
  <c r="V124" i="23" s="1"/>
  <c r="S123" i="23"/>
  <c r="R123" i="23"/>
  <c r="P123" i="23"/>
  <c r="V123" i="23" s="1"/>
  <c r="S122" i="23"/>
  <c r="R122" i="23"/>
  <c r="P122" i="23"/>
  <c r="V122" i="23" s="1"/>
  <c r="S121" i="23"/>
  <c r="R121" i="23"/>
  <c r="P121" i="23"/>
  <c r="V121" i="23" s="1"/>
  <c r="S120" i="23"/>
  <c r="R120" i="23"/>
  <c r="P120" i="23"/>
  <c r="V120" i="23" s="1"/>
  <c r="S119" i="23"/>
  <c r="R119" i="23"/>
  <c r="P119" i="23"/>
  <c r="V119" i="23" s="1"/>
  <c r="S118" i="23"/>
  <c r="R118" i="23"/>
  <c r="P118" i="23"/>
  <c r="V118" i="23" s="1"/>
  <c r="S117" i="23"/>
  <c r="R117" i="23"/>
  <c r="P117" i="23"/>
  <c r="V117" i="23" s="1"/>
  <c r="S116" i="23"/>
  <c r="R116" i="23"/>
  <c r="P116" i="23"/>
  <c r="V116" i="23" s="1"/>
  <c r="S115" i="23"/>
  <c r="R115" i="23"/>
  <c r="P115" i="23"/>
  <c r="V115" i="23" s="1"/>
  <c r="S114" i="23"/>
  <c r="R114" i="23"/>
  <c r="P114" i="23"/>
  <c r="V114" i="23" s="1"/>
  <c r="S113" i="23"/>
  <c r="R113" i="23"/>
  <c r="P113" i="23"/>
  <c r="V113" i="23" s="1"/>
  <c r="S112" i="23"/>
  <c r="R112" i="23"/>
  <c r="P112" i="23"/>
  <c r="V112" i="23" s="1"/>
  <c r="S111" i="23"/>
  <c r="R111" i="23"/>
  <c r="P111" i="23"/>
  <c r="V111" i="23" s="1"/>
  <c r="S110" i="23"/>
  <c r="R110" i="23"/>
  <c r="P110" i="23"/>
  <c r="V110" i="23" s="1"/>
  <c r="S109" i="23"/>
  <c r="R109" i="23"/>
  <c r="P109" i="23"/>
  <c r="V109" i="23" s="1"/>
  <c r="S108" i="23"/>
  <c r="R108" i="23"/>
  <c r="P108" i="23"/>
  <c r="V108" i="23" s="1"/>
  <c r="S107" i="23"/>
  <c r="R107" i="23"/>
  <c r="P107" i="23"/>
  <c r="V107" i="23" s="1"/>
  <c r="S106" i="23"/>
  <c r="R106" i="23"/>
  <c r="P106" i="23"/>
  <c r="V106" i="23" s="1"/>
  <c r="S105" i="23"/>
  <c r="R105" i="23"/>
  <c r="P105" i="23"/>
  <c r="V105" i="23" s="1"/>
  <c r="S104" i="23"/>
  <c r="R104" i="23"/>
  <c r="P104" i="23"/>
  <c r="V104" i="23" s="1"/>
  <c r="S103" i="23"/>
  <c r="R103" i="23"/>
  <c r="T103" i="23" s="1"/>
  <c r="P103" i="23"/>
  <c r="V103" i="23" s="1"/>
  <c r="S102" i="23"/>
  <c r="R102" i="23"/>
  <c r="P102" i="23"/>
  <c r="V102" i="23" s="1"/>
  <c r="S101" i="23"/>
  <c r="R101" i="23"/>
  <c r="P101" i="23"/>
  <c r="V101" i="23" s="1"/>
  <c r="S100" i="23"/>
  <c r="R100" i="23"/>
  <c r="P100" i="23"/>
  <c r="V100" i="23" s="1"/>
  <c r="S99" i="23"/>
  <c r="R99" i="23"/>
  <c r="P99" i="23"/>
  <c r="V99" i="23" s="1"/>
  <c r="S98" i="23"/>
  <c r="R98" i="23"/>
  <c r="P98" i="23"/>
  <c r="V98" i="23" s="1"/>
  <c r="S97" i="23"/>
  <c r="R97" i="23"/>
  <c r="P97" i="23"/>
  <c r="V97" i="23" s="1"/>
  <c r="S96" i="23"/>
  <c r="R96" i="23"/>
  <c r="P96" i="23"/>
  <c r="V96" i="23" s="1"/>
  <c r="S95" i="23"/>
  <c r="R95" i="23"/>
  <c r="P95" i="23"/>
  <c r="V95" i="23" s="1"/>
  <c r="S94" i="23"/>
  <c r="R94" i="23"/>
  <c r="P94" i="23"/>
  <c r="V94" i="23" s="1"/>
  <c r="S93" i="23"/>
  <c r="R93" i="23"/>
  <c r="P93" i="23"/>
  <c r="V93" i="23" s="1"/>
  <c r="S92" i="23"/>
  <c r="R92" i="23"/>
  <c r="P92" i="23"/>
  <c r="V92" i="23" s="1"/>
  <c r="S91" i="23"/>
  <c r="R91" i="23"/>
  <c r="P91" i="23"/>
  <c r="V91" i="23" s="1"/>
  <c r="S90" i="23"/>
  <c r="R90" i="23"/>
  <c r="P90" i="23"/>
  <c r="V90" i="23" s="1"/>
  <c r="S89" i="23"/>
  <c r="R89" i="23"/>
  <c r="P89" i="23"/>
  <c r="V89" i="23" s="1"/>
  <c r="S88" i="23"/>
  <c r="R88" i="23"/>
  <c r="P88" i="23"/>
  <c r="V88" i="23" s="1"/>
  <c r="S87" i="23"/>
  <c r="R87" i="23"/>
  <c r="P87" i="23"/>
  <c r="V87" i="23" s="1"/>
  <c r="S86" i="23"/>
  <c r="R86" i="23"/>
  <c r="P86" i="23"/>
  <c r="V86" i="23" s="1"/>
  <c r="S85" i="23"/>
  <c r="R85" i="23"/>
  <c r="P85" i="23"/>
  <c r="V85" i="23" s="1"/>
  <c r="S84" i="23"/>
  <c r="R84" i="23"/>
  <c r="P84" i="23"/>
  <c r="V84" i="23" s="1"/>
  <c r="S83" i="23"/>
  <c r="R83" i="23"/>
  <c r="P83" i="23"/>
  <c r="V83" i="23" s="1"/>
  <c r="S82" i="23"/>
  <c r="R82" i="23"/>
  <c r="P82" i="23"/>
  <c r="V82" i="23" s="1"/>
  <c r="S81" i="23"/>
  <c r="R81" i="23"/>
  <c r="P81" i="23"/>
  <c r="V81" i="23" s="1"/>
  <c r="S80" i="23"/>
  <c r="R80" i="23"/>
  <c r="P80" i="23"/>
  <c r="V80" i="23" s="1"/>
  <c r="S79" i="23"/>
  <c r="R79" i="23"/>
  <c r="P79" i="23"/>
  <c r="V79" i="23" s="1"/>
  <c r="S78" i="23"/>
  <c r="R78" i="23"/>
  <c r="P78" i="23"/>
  <c r="V78" i="23" s="1"/>
  <c r="S77" i="23"/>
  <c r="R77" i="23"/>
  <c r="P77" i="23"/>
  <c r="V77" i="23" s="1"/>
  <c r="S76" i="23"/>
  <c r="R76" i="23"/>
  <c r="P76" i="23"/>
  <c r="V76" i="23" s="1"/>
  <c r="S75" i="23"/>
  <c r="R75" i="23"/>
  <c r="P75" i="23"/>
  <c r="V75" i="23" s="1"/>
  <c r="S74" i="23"/>
  <c r="R74" i="23"/>
  <c r="P74" i="23"/>
  <c r="V74" i="23" s="1"/>
  <c r="S73" i="23"/>
  <c r="R73" i="23"/>
  <c r="P73" i="23"/>
  <c r="V73" i="23" s="1"/>
  <c r="S72" i="23"/>
  <c r="R72" i="23"/>
  <c r="P72" i="23"/>
  <c r="V72" i="23" s="1"/>
  <c r="S71" i="23"/>
  <c r="R71" i="23"/>
  <c r="P71" i="23"/>
  <c r="V71" i="23" s="1"/>
  <c r="S70" i="23"/>
  <c r="R70" i="23"/>
  <c r="P70" i="23"/>
  <c r="V70" i="23" s="1"/>
  <c r="S69" i="23"/>
  <c r="R69" i="23"/>
  <c r="P69" i="23"/>
  <c r="V69" i="23" s="1"/>
  <c r="S68" i="23"/>
  <c r="R68" i="23"/>
  <c r="P68" i="23"/>
  <c r="V68" i="23" s="1"/>
  <c r="S67" i="23"/>
  <c r="R67" i="23"/>
  <c r="P67" i="23"/>
  <c r="V67" i="23" s="1"/>
  <c r="S66" i="23"/>
  <c r="R66" i="23"/>
  <c r="P66" i="23"/>
  <c r="V66" i="23" s="1"/>
  <c r="S65" i="23"/>
  <c r="R65" i="23"/>
  <c r="P65" i="23"/>
  <c r="V65" i="23" s="1"/>
  <c r="S64" i="23"/>
  <c r="R64" i="23"/>
  <c r="P64" i="23"/>
  <c r="V64" i="23" s="1"/>
  <c r="S63" i="23"/>
  <c r="R63" i="23"/>
  <c r="P63" i="23"/>
  <c r="V63" i="23" s="1"/>
  <c r="S62" i="23"/>
  <c r="R62" i="23"/>
  <c r="P62" i="23"/>
  <c r="V62" i="23" s="1"/>
  <c r="S61" i="23"/>
  <c r="R61" i="23"/>
  <c r="P61" i="23"/>
  <c r="V61" i="23" s="1"/>
  <c r="S60" i="23"/>
  <c r="R60" i="23"/>
  <c r="P60" i="23"/>
  <c r="V60" i="23" s="1"/>
  <c r="S59" i="23"/>
  <c r="R59" i="23"/>
  <c r="P59" i="23"/>
  <c r="V59" i="23" s="1"/>
  <c r="S58" i="23"/>
  <c r="R58" i="23"/>
  <c r="P58" i="23"/>
  <c r="V58" i="23" s="1"/>
  <c r="S57" i="23"/>
  <c r="R57" i="23"/>
  <c r="P57" i="23"/>
  <c r="V57" i="23" s="1"/>
  <c r="S56" i="23"/>
  <c r="R56" i="23"/>
  <c r="P56" i="23"/>
  <c r="V56" i="23" s="1"/>
  <c r="S55" i="23"/>
  <c r="R55" i="23"/>
  <c r="T55" i="23" s="1"/>
  <c r="P55" i="23"/>
  <c r="V55" i="23" s="1"/>
  <c r="S54" i="23"/>
  <c r="R54" i="23"/>
  <c r="P54" i="23"/>
  <c r="V54" i="23" s="1"/>
  <c r="S53" i="23"/>
  <c r="R53" i="23"/>
  <c r="P53" i="23"/>
  <c r="V53" i="23" s="1"/>
  <c r="S52" i="23"/>
  <c r="R52" i="23"/>
  <c r="P52" i="23"/>
  <c r="V52" i="23" s="1"/>
  <c r="S51" i="23"/>
  <c r="R51" i="23"/>
  <c r="P51" i="23"/>
  <c r="V51" i="23" s="1"/>
  <c r="S50" i="23"/>
  <c r="R50" i="23"/>
  <c r="P50" i="23"/>
  <c r="V50" i="23" s="1"/>
  <c r="S49" i="23"/>
  <c r="R49" i="23"/>
  <c r="P49" i="23"/>
  <c r="V49" i="23" s="1"/>
  <c r="S48" i="23"/>
  <c r="R48" i="23"/>
  <c r="P48" i="23"/>
  <c r="V48" i="23" s="1"/>
  <c r="S47" i="23"/>
  <c r="R47" i="23"/>
  <c r="S46" i="23"/>
  <c r="R46" i="23"/>
  <c r="S45" i="23"/>
  <c r="R45" i="23"/>
  <c r="S44" i="23"/>
  <c r="R44" i="23"/>
  <c r="S43" i="23"/>
  <c r="R43" i="23"/>
  <c r="P43" i="23"/>
  <c r="V43" i="23" s="1"/>
  <c r="S42" i="23"/>
  <c r="R42" i="23"/>
  <c r="P42" i="23"/>
  <c r="V42" i="23" s="1"/>
  <c r="S41" i="23"/>
  <c r="R41" i="23"/>
  <c r="P41" i="23"/>
  <c r="V41" i="23" s="1"/>
  <c r="S40" i="23"/>
  <c r="R40" i="23"/>
  <c r="P40" i="23"/>
  <c r="V40" i="23" s="1"/>
  <c r="S39" i="23"/>
  <c r="R39" i="23"/>
  <c r="P39" i="23"/>
  <c r="V39" i="23" s="1"/>
  <c r="S38" i="23"/>
  <c r="R38" i="23"/>
  <c r="P38" i="23"/>
  <c r="V38" i="23" s="1"/>
  <c r="S37" i="23"/>
  <c r="R37" i="23"/>
  <c r="P37" i="23"/>
  <c r="V37" i="23" s="1"/>
  <c r="S36" i="23"/>
  <c r="R36" i="23"/>
  <c r="P36" i="23"/>
  <c r="V36" i="23" s="1"/>
  <c r="S35" i="23"/>
  <c r="R35" i="23"/>
  <c r="P35" i="23"/>
  <c r="V35" i="23" s="1"/>
  <c r="S34" i="23"/>
  <c r="R34" i="23"/>
  <c r="P34" i="23"/>
  <c r="V34" i="23" s="1"/>
  <c r="S33" i="23"/>
  <c r="R33" i="23"/>
  <c r="T33" i="23" s="1"/>
  <c r="P33" i="23"/>
  <c r="V33" i="23" s="1"/>
  <c r="S32" i="23"/>
  <c r="R32" i="23"/>
  <c r="P32" i="23"/>
  <c r="V32" i="23" s="1"/>
  <c r="S31" i="23"/>
  <c r="R31" i="23"/>
  <c r="P31" i="23"/>
  <c r="V31" i="23" s="1"/>
  <c r="S30" i="23"/>
  <c r="R30" i="23"/>
  <c r="P30" i="23"/>
  <c r="V30" i="23" s="1"/>
  <c r="S29" i="23"/>
  <c r="R29" i="23"/>
  <c r="P29" i="23"/>
  <c r="V29" i="23" s="1"/>
  <c r="S28" i="23"/>
  <c r="R28" i="23"/>
  <c r="P28" i="23"/>
  <c r="V28" i="23" s="1"/>
  <c r="S27" i="23"/>
  <c r="R27" i="23"/>
  <c r="P27" i="23"/>
  <c r="V27" i="23" s="1"/>
  <c r="S26" i="23"/>
  <c r="R26" i="23"/>
  <c r="P26" i="23"/>
  <c r="V26" i="23" s="1"/>
  <c r="S25" i="23"/>
  <c r="R25" i="23"/>
  <c r="T25" i="23" s="1"/>
  <c r="P25" i="23"/>
  <c r="V25" i="23" s="1"/>
  <c r="S24" i="23"/>
  <c r="R24" i="23"/>
  <c r="P24" i="23"/>
  <c r="V24" i="23" s="1"/>
  <c r="S23" i="23"/>
  <c r="R23" i="23"/>
  <c r="P23" i="23"/>
  <c r="V23" i="23" s="1"/>
  <c r="S22" i="23"/>
  <c r="R22" i="23"/>
  <c r="P22" i="23"/>
  <c r="V22" i="23" s="1"/>
  <c r="S21" i="23"/>
  <c r="R21" i="23"/>
  <c r="P21" i="23"/>
  <c r="V21" i="23" s="1"/>
  <c r="S20" i="23"/>
  <c r="R20" i="23"/>
  <c r="P20" i="23"/>
  <c r="V20" i="23" s="1"/>
  <c r="S19" i="23"/>
  <c r="R19" i="23"/>
  <c r="P19" i="23"/>
  <c r="V19" i="23" s="1"/>
  <c r="S18" i="23"/>
  <c r="R18" i="23"/>
  <c r="P18" i="23"/>
  <c r="V18" i="23" s="1"/>
  <c r="S17" i="23"/>
  <c r="R17" i="23"/>
  <c r="P17" i="23"/>
  <c r="V17" i="23" s="1"/>
  <c r="S16" i="23"/>
  <c r="R16" i="23"/>
  <c r="P16" i="23"/>
  <c r="V16" i="23" s="1"/>
  <c r="S15" i="23"/>
  <c r="R15" i="23"/>
  <c r="P15" i="23"/>
  <c r="V15" i="23" s="1"/>
  <c r="S14" i="23"/>
  <c r="R14" i="23"/>
  <c r="P14" i="23"/>
  <c r="V14" i="23" s="1"/>
  <c r="S13" i="23"/>
  <c r="R13" i="23"/>
  <c r="P13" i="23"/>
  <c r="V13" i="23" s="1"/>
  <c r="S12" i="23"/>
  <c r="R12" i="23"/>
  <c r="P12" i="23"/>
  <c r="V12" i="23" s="1"/>
  <c r="S11" i="23"/>
  <c r="R11" i="23"/>
  <c r="P11" i="23"/>
  <c r="V11" i="23" s="1"/>
  <c r="S10" i="23"/>
  <c r="R10" i="23"/>
  <c r="P10" i="23"/>
  <c r="V10" i="23" s="1"/>
  <c r="S9" i="23"/>
  <c r="R9" i="23"/>
  <c r="P9" i="23"/>
  <c r="V9" i="23" s="1"/>
  <c r="S8" i="23"/>
  <c r="R8" i="23"/>
  <c r="P8" i="23"/>
  <c r="V8" i="23" s="1"/>
  <c r="S7" i="23"/>
  <c r="R7" i="23"/>
  <c r="P7" i="23"/>
  <c r="V7" i="23" s="1"/>
  <c r="S6" i="23"/>
  <c r="R6" i="23"/>
  <c r="P6" i="23"/>
  <c r="V6" i="23" s="1"/>
  <c r="S5" i="23"/>
  <c r="R5" i="23"/>
  <c r="P5" i="23"/>
  <c r="V5" i="23" s="1"/>
  <c r="S4" i="23"/>
  <c r="R4" i="23"/>
  <c r="P4" i="23"/>
  <c r="V4" i="23" s="1"/>
  <c r="S3" i="23"/>
  <c r="R3" i="23"/>
  <c r="P3" i="23"/>
  <c r="V3" i="23" s="1"/>
  <c r="AU2" i="23"/>
  <c r="AU3" i="23" s="1"/>
  <c r="N19" i="22"/>
  <c r="M38" i="22"/>
  <c r="N59" i="22"/>
  <c r="M62" i="22"/>
  <c r="N83" i="22"/>
  <c r="M102" i="22"/>
  <c r="N123" i="22"/>
  <c r="M126" i="22"/>
  <c r="N147" i="22"/>
  <c r="H43" i="22"/>
  <c r="H52" i="22"/>
  <c r="H54" i="22"/>
  <c r="H63" i="22"/>
  <c r="H64" i="22"/>
  <c r="H71" i="22"/>
  <c r="H72" i="22"/>
  <c r="H79" i="22"/>
  <c r="H80" i="22"/>
  <c r="H87" i="22"/>
  <c r="H88" i="22"/>
  <c r="H95" i="22"/>
  <c r="H96" i="22"/>
  <c r="H103" i="22"/>
  <c r="H104" i="22"/>
  <c r="H111" i="22"/>
  <c r="H112" i="22"/>
  <c r="H119" i="22"/>
  <c r="H120" i="22"/>
  <c r="H127" i="22"/>
  <c r="H128" i="22"/>
  <c r="H135" i="22"/>
  <c r="H136" i="22"/>
  <c r="H143" i="22"/>
  <c r="H144" i="22"/>
  <c r="H151" i="22"/>
  <c r="H152" i="22"/>
  <c r="H159" i="22"/>
  <c r="H160" i="22"/>
  <c r="H167" i="22"/>
  <c r="H168" i="22"/>
  <c r="H175" i="22"/>
  <c r="H176" i="22"/>
  <c r="H183" i="22"/>
  <c r="H184" i="22"/>
  <c r="H191" i="22"/>
  <c r="H192" i="22"/>
  <c r="H199" i="22"/>
  <c r="H200" i="22"/>
  <c r="H207" i="22"/>
  <c r="H208" i="22"/>
  <c r="D3" i="22"/>
  <c r="D4" i="22"/>
  <c r="D5" i="22"/>
  <c r="D6" i="22"/>
  <c r="D7" i="22"/>
  <c r="D8" i="22"/>
  <c r="H8" i="22" s="1"/>
  <c r="D9" i="22"/>
  <c r="H9" i="22" s="1"/>
  <c r="D10" i="22"/>
  <c r="H10" i="22" s="1"/>
  <c r="D11" i="22"/>
  <c r="D12" i="22"/>
  <c r="D13" i="22"/>
  <c r="D14" i="22"/>
  <c r="D15" i="22"/>
  <c r="D16" i="22"/>
  <c r="H16" i="22" s="1"/>
  <c r="D17" i="22"/>
  <c r="H17" i="22" s="1"/>
  <c r="D18" i="22"/>
  <c r="H18" i="22" s="1"/>
  <c r="D19" i="22"/>
  <c r="D20" i="22"/>
  <c r="D21" i="22"/>
  <c r="D22" i="22"/>
  <c r="D23" i="22"/>
  <c r="D24" i="22"/>
  <c r="H24" i="22" s="1"/>
  <c r="D25" i="22"/>
  <c r="H25" i="22" s="1"/>
  <c r="D26" i="22"/>
  <c r="H26" i="22" s="1"/>
  <c r="D27" i="22"/>
  <c r="D28" i="22"/>
  <c r="D29" i="22"/>
  <c r="D30" i="22"/>
  <c r="D31" i="22"/>
  <c r="D32" i="22"/>
  <c r="H32" i="22" s="1"/>
  <c r="D33" i="22"/>
  <c r="H33" i="22" s="1"/>
  <c r="D34" i="22"/>
  <c r="H34" i="22" s="1"/>
  <c r="D35" i="22"/>
  <c r="D36" i="22"/>
  <c r="D37" i="22"/>
  <c r="D38" i="22"/>
  <c r="D39" i="22"/>
  <c r="D40" i="22"/>
  <c r="H40" i="22" s="1"/>
  <c r="D41" i="22"/>
  <c r="H41" i="22" s="1"/>
  <c r="D42" i="22"/>
  <c r="D43" i="22"/>
  <c r="D44" i="22"/>
  <c r="H44" i="22" s="1"/>
  <c r="D45" i="22"/>
  <c r="D46" i="22"/>
  <c r="H46" i="22" s="1"/>
  <c r="D47" i="22"/>
  <c r="H47" i="22" s="1"/>
  <c r="D48" i="22"/>
  <c r="H48" i="22" s="1"/>
  <c r="D49" i="22"/>
  <c r="H49" i="22" s="1"/>
  <c r="D50" i="22"/>
  <c r="H50" i="22" s="1"/>
  <c r="D51" i="22"/>
  <c r="H51" i="22" s="1"/>
  <c r="D52" i="22"/>
  <c r="D53" i="22"/>
  <c r="D54" i="22"/>
  <c r="D55" i="22"/>
  <c r="H55" i="22" s="1"/>
  <c r="D56" i="22"/>
  <c r="H56" i="22" s="1"/>
  <c r="D57" i="22"/>
  <c r="H57" i="22" s="1"/>
  <c r="D58" i="22"/>
  <c r="H58" i="22" s="1"/>
  <c r="D59" i="22"/>
  <c r="N2" i="22" s="1"/>
  <c r="D60" i="22"/>
  <c r="N3" i="22" s="1"/>
  <c r="D61" i="22"/>
  <c r="D62" i="22"/>
  <c r="N5" i="22" s="1"/>
  <c r="D63" i="22"/>
  <c r="N6" i="22" s="1"/>
  <c r="D64" i="22"/>
  <c r="N7" i="22" s="1"/>
  <c r="D65" i="22"/>
  <c r="N8" i="22" s="1"/>
  <c r="D66" i="22"/>
  <c r="N9" i="22" s="1"/>
  <c r="D67" i="22"/>
  <c r="N10" i="22" s="1"/>
  <c r="D68" i="22"/>
  <c r="H68" i="22" s="1"/>
  <c r="D69" i="22"/>
  <c r="N12" i="22" s="1"/>
  <c r="D70" i="22"/>
  <c r="N13" i="22" s="1"/>
  <c r="D71" i="22"/>
  <c r="N14" i="22" s="1"/>
  <c r="D72" i="22"/>
  <c r="N15" i="22" s="1"/>
  <c r="D73" i="22"/>
  <c r="N16" i="22" s="1"/>
  <c r="D74" i="22"/>
  <c r="N17" i="22" s="1"/>
  <c r="D75" i="22"/>
  <c r="N18" i="22" s="1"/>
  <c r="D76" i="22"/>
  <c r="H76" i="22" s="1"/>
  <c r="D77" i="22"/>
  <c r="N20" i="22" s="1"/>
  <c r="D78" i="22"/>
  <c r="N21" i="22" s="1"/>
  <c r="D79" i="22"/>
  <c r="N22" i="22" s="1"/>
  <c r="D80" i="22"/>
  <c r="N23" i="22" s="1"/>
  <c r="D81" i="22"/>
  <c r="N24" i="22" s="1"/>
  <c r="D82" i="22"/>
  <c r="N25" i="22" s="1"/>
  <c r="D83" i="22"/>
  <c r="N26" i="22" s="1"/>
  <c r="D84" i="22"/>
  <c r="N27" i="22" s="1"/>
  <c r="D85" i="22"/>
  <c r="N28" i="22" s="1"/>
  <c r="D86" i="22"/>
  <c r="N29" i="22" s="1"/>
  <c r="D87" i="22"/>
  <c r="N30" i="22" s="1"/>
  <c r="D88" i="22"/>
  <c r="N31" i="22" s="1"/>
  <c r="D89" i="22"/>
  <c r="N32" i="22" s="1"/>
  <c r="D90" i="22"/>
  <c r="N33" i="22" s="1"/>
  <c r="D91" i="22"/>
  <c r="N34" i="22" s="1"/>
  <c r="D92" i="22"/>
  <c r="H92" i="22" s="1"/>
  <c r="D93" i="22"/>
  <c r="N36" i="22" s="1"/>
  <c r="D94" i="22"/>
  <c r="N37" i="22" s="1"/>
  <c r="D95" i="22"/>
  <c r="N38" i="22" s="1"/>
  <c r="D96" i="22"/>
  <c r="N39" i="22" s="1"/>
  <c r="D97" i="22"/>
  <c r="N40" i="22" s="1"/>
  <c r="D98" i="22"/>
  <c r="N41" i="22" s="1"/>
  <c r="D99" i="22"/>
  <c r="N42" i="22" s="1"/>
  <c r="D100" i="22"/>
  <c r="N43" i="22" s="1"/>
  <c r="D101" i="22"/>
  <c r="N44" i="22" s="1"/>
  <c r="D102" i="22"/>
  <c r="N45" i="22" s="1"/>
  <c r="D103" i="22"/>
  <c r="N46" i="22" s="1"/>
  <c r="D104" i="22"/>
  <c r="N47" i="22" s="1"/>
  <c r="D105" i="22"/>
  <c r="D106" i="22"/>
  <c r="N49" i="22" s="1"/>
  <c r="D107" i="22"/>
  <c r="N50" i="22" s="1"/>
  <c r="D108" i="22"/>
  <c r="N51" i="22" s="1"/>
  <c r="D109" i="22"/>
  <c r="N52" i="22" s="1"/>
  <c r="D110" i="22"/>
  <c r="N53" i="22" s="1"/>
  <c r="D111" i="22"/>
  <c r="N54" i="22" s="1"/>
  <c r="D112" i="22"/>
  <c r="N55" i="22" s="1"/>
  <c r="D113" i="22"/>
  <c r="N56" i="22" s="1"/>
  <c r="D114" i="22"/>
  <c r="N57" i="22" s="1"/>
  <c r="D115" i="22"/>
  <c r="N58" i="22" s="1"/>
  <c r="D116" i="22"/>
  <c r="H116" i="22" s="1"/>
  <c r="D117" i="22"/>
  <c r="N60" i="22" s="1"/>
  <c r="D118" i="22"/>
  <c r="N61" i="22" s="1"/>
  <c r="D119" i="22"/>
  <c r="N62" i="22" s="1"/>
  <c r="D120" i="22"/>
  <c r="N63" i="22" s="1"/>
  <c r="D121" i="22"/>
  <c r="N64" i="22" s="1"/>
  <c r="D122" i="22"/>
  <c r="N65" i="22" s="1"/>
  <c r="D123" i="22"/>
  <c r="N66" i="22" s="1"/>
  <c r="D124" i="22"/>
  <c r="N67" i="22" s="1"/>
  <c r="D125" i="22"/>
  <c r="N68" i="22" s="1"/>
  <c r="D126" i="22"/>
  <c r="N69" i="22" s="1"/>
  <c r="D127" i="22"/>
  <c r="N70" i="22" s="1"/>
  <c r="D128" i="22"/>
  <c r="N71" i="22" s="1"/>
  <c r="D129" i="22"/>
  <c r="D130" i="22"/>
  <c r="N73" i="22" s="1"/>
  <c r="D131" i="22"/>
  <c r="N74" i="22" s="1"/>
  <c r="D132" i="22"/>
  <c r="H132" i="22" s="1"/>
  <c r="D133" i="22"/>
  <c r="N76" i="22" s="1"/>
  <c r="D134" i="22"/>
  <c r="N77" i="22" s="1"/>
  <c r="D135" i="22"/>
  <c r="N78" i="22" s="1"/>
  <c r="D136" i="22"/>
  <c r="N79" i="22" s="1"/>
  <c r="D137" i="22"/>
  <c r="D138" i="22"/>
  <c r="N81" i="22" s="1"/>
  <c r="D139" i="22"/>
  <c r="N82" i="22" s="1"/>
  <c r="D140" i="22"/>
  <c r="H140" i="22" s="1"/>
  <c r="D141" i="22"/>
  <c r="N84" i="22" s="1"/>
  <c r="D142" i="22"/>
  <c r="N85" i="22" s="1"/>
  <c r="D143" i="22"/>
  <c r="N86" i="22" s="1"/>
  <c r="D144" i="22"/>
  <c r="N87" i="22" s="1"/>
  <c r="D145" i="22"/>
  <c r="D146" i="22"/>
  <c r="N89" i="22" s="1"/>
  <c r="D147" i="22"/>
  <c r="N90" i="22" s="1"/>
  <c r="D148" i="22"/>
  <c r="N91" i="22" s="1"/>
  <c r="D149" i="22"/>
  <c r="N92" i="22" s="1"/>
  <c r="D150" i="22"/>
  <c r="N93" i="22" s="1"/>
  <c r="D151" i="22"/>
  <c r="N94" i="22" s="1"/>
  <c r="D152" i="22"/>
  <c r="N95" i="22" s="1"/>
  <c r="D153" i="22"/>
  <c r="N96" i="22" s="1"/>
  <c r="D154" i="22"/>
  <c r="N97" i="22" s="1"/>
  <c r="D155" i="22"/>
  <c r="N98" i="22" s="1"/>
  <c r="D156" i="22"/>
  <c r="H156" i="22" s="1"/>
  <c r="D157" i="22"/>
  <c r="N100" i="22" s="1"/>
  <c r="D158" i="22"/>
  <c r="N101" i="22" s="1"/>
  <c r="D159" i="22"/>
  <c r="N102" i="22" s="1"/>
  <c r="D160" i="22"/>
  <c r="N103" i="22" s="1"/>
  <c r="D161" i="22"/>
  <c r="D162" i="22"/>
  <c r="N105" i="22" s="1"/>
  <c r="D163" i="22"/>
  <c r="N106" i="22" s="1"/>
  <c r="D164" i="22"/>
  <c r="N107" i="22" s="1"/>
  <c r="D165" i="22"/>
  <c r="N108" i="22" s="1"/>
  <c r="D166" i="22"/>
  <c r="N109" i="22" s="1"/>
  <c r="D167" i="22"/>
  <c r="N110" i="22" s="1"/>
  <c r="D168" i="22"/>
  <c r="N111" i="22" s="1"/>
  <c r="D169" i="22"/>
  <c r="N112" i="22" s="1"/>
  <c r="D170" i="22"/>
  <c r="N113" i="22" s="1"/>
  <c r="D171" i="22"/>
  <c r="N114" i="22" s="1"/>
  <c r="D172" i="22"/>
  <c r="N115" i="22" s="1"/>
  <c r="D173" i="22"/>
  <c r="N116" i="22" s="1"/>
  <c r="D174" i="22"/>
  <c r="N117" i="22" s="1"/>
  <c r="D175" i="22"/>
  <c r="N118" i="22" s="1"/>
  <c r="D176" i="22"/>
  <c r="N119" i="22" s="1"/>
  <c r="D177" i="22"/>
  <c r="N120" i="22" s="1"/>
  <c r="D178" i="22"/>
  <c r="N121" i="22" s="1"/>
  <c r="D179" i="22"/>
  <c r="N122" i="22" s="1"/>
  <c r="D180" i="22"/>
  <c r="H180" i="22" s="1"/>
  <c r="D181" i="22"/>
  <c r="N124" i="22" s="1"/>
  <c r="D182" i="22"/>
  <c r="N125" i="22" s="1"/>
  <c r="D183" i="22"/>
  <c r="N126" i="22" s="1"/>
  <c r="D184" i="22"/>
  <c r="N127" i="22" s="1"/>
  <c r="D185" i="22"/>
  <c r="D186" i="22"/>
  <c r="N129" i="22" s="1"/>
  <c r="D187" i="22"/>
  <c r="N130" i="22" s="1"/>
  <c r="D188" i="22"/>
  <c r="N131" i="22" s="1"/>
  <c r="D189" i="22"/>
  <c r="N132" i="22" s="1"/>
  <c r="D190" i="22"/>
  <c r="N133" i="22" s="1"/>
  <c r="D191" i="22"/>
  <c r="N134" i="22" s="1"/>
  <c r="D192" i="22"/>
  <c r="N135" i="22" s="1"/>
  <c r="D193" i="22"/>
  <c r="N136" i="22" s="1"/>
  <c r="D194" i="22"/>
  <c r="N137" i="22" s="1"/>
  <c r="D195" i="22"/>
  <c r="N138" i="22" s="1"/>
  <c r="D196" i="22"/>
  <c r="H196" i="22" s="1"/>
  <c r="D197" i="22"/>
  <c r="N140" i="22" s="1"/>
  <c r="D198" i="22"/>
  <c r="N141" i="22" s="1"/>
  <c r="D199" i="22"/>
  <c r="N142" i="22" s="1"/>
  <c r="D200" i="22"/>
  <c r="N143" i="22" s="1"/>
  <c r="D201" i="22"/>
  <c r="D202" i="22"/>
  <c r="N145" i="22" s="1"/>
  <c r="D203" i="22"/>
  <c r="N146" i="22" s="1"/>
  <c r="D204" i="22"/>
  <c r="H204" i="22" s="1"/>
  <c r="D205" i="22"/>
  <c r="N148" i="22" s="1"/>
  <c r="D206" i="22"/>
  <c r="N149" i="22" s="1"/>
  <c r="D207" i="22"/>
  <c r="N150" i="22" s="1"/>
  <c r="D208" i="22"/>
  <c r="N151" i="22" s="1"/>
  <c r="D2" i="22"/>
  <c r="H2" i="22" s="1"/>
  <c r="C3" i="22"/>
  <c r="C4" i="22"/>
  <c r="C5" i="22"/>
  <c r="C6" i="22"/>
  <c r="C7" i="22"/>
  <c r="C8" i="22"/>
  <c r="C9" i="22"/>
  <c r="C10" i="22"/>
  <c r="L4" i="22" s="1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E41" i="22" s="1"/>
  <c r="C42" i="22"/>
  <c r="H42" i="22" s="1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M2" i="22" s="1"/>
  <c r="C60" i="22"/>
  <c r="M3" i="22" s="1"/>
  <c r="C61" i="22"/>
  <c r="M4" i="22" s="1"/>
  <c r="C62" i="22"/>
  <c r="M5" i="22" s="1"/>
  <c r="C63" i="22"/>
  <c r="M6" i="22" s="1"/>
  <c r="C64" i="22"/>
  <c r="M7" i="22" s="1"/>
  <c r="C65" i="22"/>
  <c r="M8" i="22" s="1"/>
  <c r="C66" i="22"/>
  <c r="M9" i="22" s="1"/>
  <c r="C67" i="22"/>
  <c r="M10" i="22" s="1"/>
  <c r="C68" i="22"/>
  <c r="M11" i="22" s="1"/>
  <c r="C69" i="22"/>
  <c r="M12" i="22" s="1"/>
  <c r="C70" i="22"/>
  <c r="M13" i="22" s="1"/>
  <c r="C71" i="22"/>
  <c r="M14" i="22" s="1"/>
  <c r="C72" i="22"/>
  <c r="M15" i="22" s="1"/>
  <c r="C73" i="22"/>
  <c r="M16" i="22" s="1"/>
  <c r="C74" i="22"/>
  <c r="M17" i="22" s="1"/>
  <c r="C75" i="22"/>
  <c r="M18" i="22" s="1"/>
  <c r="C76" i="22"/>
  <c r="M19" i="22" s="1"/>
  <c r="C77" i="22"/>
  <c r="M20" i="22" s="1"/>
  <c r="C78" i="22"/>
  <c r="M21" i="22" s="1"/>
  <c r="C79" i="22"/>
  <c r="M22" i="22" s="1"/>
  <c r="C80" i="22"/>
  <c r="M23" i="22" s="1"/>
  <c r="C81" i="22"/>
  <c r="M24" i="22" s="1"/>
  <c r="C82" i="22"/>
  <c r="M25" i="22" s="1"/>
  <c r="C83" i="22"/>
  <c r="M26" i="22" s="1"/>
  <c r="C84" i="22"/>
  <c r="M27" i="22" s="1"/>
  <c r="C85" i="22"/>
  <c r="M28" i="22" s="1"/>
  <c r="C86" i="22"/>
  <c r="M29" i="22" s="1"/>
  <c r="C87" i="22"/>
  <c r="M30" i="22" s="1"/>
  <c r="C88" i="22"/>
  <c r="M31" i="22" s="1"/>
  <c r="C89" i="22"/>
  <c r="M32" i="22" s="1"/>
  <c r="C90" i="22"/>
  <c r="M33" i="22" s="1"/>
  <c r="C91" i="22"/>
  <c r="M34" i="22" s="1"/>
  <c r="C92" i="22"/>
  <c r="M35" i="22" s="1"/>
  <c r="C93" i="22"/>
  <c r="M36" i="22" s="1"/>
  <c r="C94" i="22"/>
  <c r="M37" i="22" s="1"/>
  <c r="C95" i="22"/>
  <c r="C96" i="22"/>
  <c r="M39" i="22" s="1"/>
  <c r="C97" i="22"/>
  <c r="M40" i="22" s="1"/>
  <c r="C98" i="22"/>
  <c r="M41" i="22" s="1"/>
  <c r="C99" i="22"/>
  <c r="M42" i="22" s="1"/>
  <c r="C100" i="22"/>
  <c r="M43" i="22" s="1"/>
  <c r="C101" i="22"/>
  <c r="M44" i="22" s="1"/>
  <c r="C102" i="22"/>
  <c r="M45" i="22" s="1"/>
  <c r="C103" i="22"/>
  <c r="M46" i="22" s="1"/>
  <c r="C104" i="22"/>
  <c r="M47" i="22" s="1"/>
  <c r="C105" i="22"/>
  <c r="M48" i="22" s="1"/>
  <c r="C106" i="22"/>
  <c r="C107" i="22"/>
  <c r="M50" i="22" s="1"/>
  <c r="C108" i="22"/>
  <c r="M51" i="22" s="1"/>
  <c r="C109" i="22"/>
  <c r="M52" i="22" s="1"/>
  <c r="C110" i="22"/>
  <c r="M53" i="22" s="1"/>
  <c r="C111" i="22"/>
  <c r="M54" i="22" s="1"/>
  <c r="C112" i="22"/>
  <c r="M55" i="22" s="1"/>
  <c r="C113" i="22"/>
  <c r="M56" i="22" s="1"/>
  <c r="C114" i="22"/>
  <c r="M57" i="22" s="1"/>
  <c r="C115" i="22"/>
  <c r="M58" i="22" s="1"/>
  <c r="C116" i="22"/>
  <c r="M59" i="22" s="1"/>
  <c r="C117" i="22"/>
  <c r="M60" i="22" s="1"/>
  <c r="C118" i="22"/>
  <c r="M61" i="22" s="1"/>
  <c r="C119" i="22"/>
  <c r="C120" i="22"/>
  <c r="M63" i="22" s="1"/>
  <c r="C121" i="22"/>
  <c r="M64" i="22" s="1"/>
  <c r="C122" i="22"/>
  <c r="M65" i="22" s="1"/>
  <c r="C123" i="22"/>
  <c r="M66" i="22" s="1"/>
  <c r="C124" i="22"/>
  <c r="M67" i="22" s="1"/>
  <c r="C125" i="22"/>
  <c r="M68" i="22" s="1"/>
  <c r="C126" i="22"/>
  <c r="M69" i="22" s="1"/>
  <c r="C127" i="22"/>
  <c r="M70" i="22" s="1"/>
  <c r="C128" i="22"/>
  <c r="M71" i="22" s="1"/>
  <c r="C129" i="22"/>
  <c r="M72" i="22" s="1"/>
  <c r="C130" i="22"/>
  <c r="C131" i="22"/>
  <c r="M74" i="22" s="1"/>
  <c r="C132" i="22"/>
  <c r="M75" i="22" s="1"/>
  <c r="C133" i="22"/>
  <c r="M76" i="22" s="1"/>
  <c r="C134" i="22"/>
  <c r="M77" i="22" s="1"/>
  <c r="C135" i="22"/>
  <c r="M78" i="22" s="1"/>
  <c r="C136" i="22"/>
  <c r="M79" i="22" s="1"/>
  <c r="C137" i="22"/>
  <c r="M80" i="22" s="1"/>
  <c r="C138" i="22"/>
  <c r="M81" i="22" s="1"/>
  <c r="C139" i="22"/>
  <c r="M82" i="22" s="1"/>
  <c r="C140" i="22"/>
  <c r="M83" i="22" s="1"/>
  <c r="C141" i="22"/>
  <c r="M84" i="22" s="1"/>
  <c r="C142" i="22"/>
  <c r="M85" i="22" s="1"/>
  <c r="C143" i="22"/>
  <c r="M86" i="22" s="1"/>
  <c r="C144" i="22"/>
  <c r="M87" i="22" s="1"/>
  <c r="C145" i="22"/>
  <c r="M88" i="22" s="1"/>
  <c r="C146" i="22"/>
  <c r="M89" i="22" s="1"/>
  <c r="C147" i="22"/>
  <c r="M90" i="22" s="1"/>
  <c r="C148" i="22"/>
  <c r="M91" i="22" s="1"/>
  <c r="C149" i="22"/>
  <c r="M92" i="22" s="1"/>
  <c r="C150" i="22"/>
  <c r="M93" i="22" s="1"/>
  <c r="C151" i="22"/>
  <c r="M94" i="22" s="1"/>
  <c r="C152" i="22"/>
  <c r="M95" i="22" s="1"/>
  <c r="C153" i="22"/>
  <c r="M96" i="22" s="1"/>
  <c r="C154" i="22"/>
  <c r="C155" i="22"/>
  <c r="M98" i="22" s="1"/>
  <c r="C156" i="22"/>
  <c r="M99" i="22" s="1"/>
  <c r="C157" i="22"/>
  <c r="M100" i="22" s="1"/>
  <c r="C158" i="22"/>
  <c r="M101" i="22" s="1"/>
  <c r="C159" i="22"/>
  <c r="C160" i="22"/>
  <c r="M103" i="22" s="1"/>
  <c r="C161" i="22"/>
  <c r="M104" i="22" s="1"/>
  <c r="C162" i="22"/>
  <c r="M105" i="22" s="1"/>
  <c r="C163" i="22"/>
  <c r="M106" i="22" s="1"/>
  <c r="C164" i="22"/>
  <c r="M107" i="22" s="1"/>
  <c r="C165" i="22"/>
  <c r="M108" i="22" s="1"/>
  <c r="C166" i="22"/>
  <c r="M109" i="22" s="1"/>
  <c r="C167" i="22"/>
  <c r="M110" i="22" s="1"/>
  <c r="C168" i="22"/>
  <c r="M111" i="22" s="1"/>
  <c r="C169" i="22"/>
  <c r="M112" i="22" s="1"/>
  <c r="C170" i="22"/>
  <c r="M113" i="22" s="1"/>
  <c r="C171" i="22"/>
  <c r="M114" i="22" s="1"/>
  <c r="C172" i="22"/>
  <c r="M115" i="22" s="1"/>
  <c r="C173" i="22"/>
  <c r="M116" i="22" s="1"/>
  <c r="C174" i="22"/>
  <c r="M117" i="22" s="1"/>
  <c r="C175" i="22"/>
  <c r="M118" i="22" s="1"/>
  <c r="C176" i="22"/>
  <c r="M119" i="22" s="1"/>
  <c r="C177" i="22"/>
  <c r="M120" i="22" s="1"/>
  <c r="C178" i="22"/>
  <c r="M121" i="22" s="1"/>
  <c r="C179" i="22"/>
  <c r="M122" i="22" s="1"/>
  <c r="C180" i="22"/>
  <c r="M123" i="22" s="1"/>
  <c r="C181" i="22"/>
  <c r="M124" i="22" s="1"/>
  <c r="C182" i="22"/>
  <c r="M125" i="22" s="1"/>
  <c r="C183" i="22"/>
  <c r="C184" i="22"/>
  <c r="M127" i="22" s="1"/>
  <c r="C185" i="22"/>
  <c r="M128" i="22" s="1"/>
  <c r="C186" i="22"/>
  <c r="M129" i="22" s="1"/>
  <c r="C187" i="22"/>
  <c r="M130" i="22" s="1"/>
  <c r="C188" i="22"/>
  <c r="M131" i="22" s="1"/>
  <c r="C189" i="22"/>
  <c r="M132" i="22" s="1"/>
  <c r="C190" i="22"/>
  <c r="M133" i="22" s="1"/>
  <c r="C191" i="22"/>
  <c r="M134" i="22" s="1"/>
  <c r="C192" i="22"/>
  <c r="M135" i="22" s="1"/>
  <c r="C193" i="22"/>
  <c r="M136" i="22" s="1"/>
  <c r="C194" i="22"/>
  <c r="M137" i="22" s="1"/>
  <c r="C195" i="22"/>
  <c r="M138" i="22" s="1"/>
  <c r="C196" i="22"/>
  <c r="M139" i="22" s="1"/>
  <c r="C197" i="22"/>
  <c r="M140" i="22" s="1"/>
  <c r="C198" i="22"/>
  <c r="M141" i="22" s="1"/>
  <c r="C199" i="22"/>
  <c r="M142" i="22" s="1"/>
  <c r="C200" i="22"/>
  <c r="M143" i="22" s="1"/>
  <c r="C201" i="22"/>
  <c r="M144" i="22" s="1"/>
  <c r="C202" i="22"/>
  <c r="M145" i="22" s="1"/>
  <c r="C203" i="22"/>
  <c r="M146" i="22" s="1"/>
  <c r="C204" i="22"/>
  <c r="M147" i="22" s="1"/>
  <c r="C205" i="22"/>
  <c r="M148" i="22" s="1"/>
  <c r="C206" i="22"/>
  <c r="M149" i="22" s="1"/>
  <c r="C207" i="22"/>
  <c r="M150" i="22" s="1"/>
  <c r="C208" i="22"/>
  <c r="M151" i="22" s="1"/>
  <c r="C2" i="22"/>
  <c r="K282" i="22"/>
  <c r="K281" i="22"/>
  <c r="S280" i="22"/>
  <c r="K280" i="22"/>
  <c r="S279" i="22"/>
  <c r="K279" i="22"/>
  <c r="S278" i="22"/>
  <c r="K278" i="22"/>
  <c r="S277" i="22"/>
  <c r="K277" i="22"/>
  <c r="S276" i="22"/>
  <c r="K276" i="22"/>
  <c r="S275" i="22"/>
  <c r="K275" i="22"/>
  <c r="S274" i="22"/>
  <c r="K274" i="22"/>
  <c r="S273" i="22"/>
  <c r="K273" i="22"/>
  <c r="S272" i="22"/>
  <c r="K272" i="22"/>
  <c r="S271" i="22"/>
  <c r="K271" i="22"/>
  <c r="S270" i="22"/>
  <c r="K270" i="22"/>
  <c r="S269" i="22"/>
  <c r="K269" i="22"/>
  <c r="S268" i="22"/>
  <c r="K268" i="22"/>
  <c r="S267" i="22"/>
  <c r="K267" i="22"/>
  <c r="S266" i="22"/>
  <c r="K266" i="22"/>
  <c r="S265" i="22"/>
  <c r="K265" i="22"/>
  <c r="S264" i="22"/>
  <c r="K264" i="22"/>
  <c r="S263" i="22"/>
  <c r="K263" i="22"/>
  <c r="S262" i="22"/>
  <c r="K262" i="22"/>
  <c r="S261" i="22"/>
  <c r="K261" i="22"/>
  <c r="S260" i="22"/>
  <c r="K260" i="22"/>
  <c r="S259" i="22"/>
  <c r="K259" i="22"/>
  <c r="S258" i="22"/>
  <c r="K258" i="22"/>
  <c r="S257" i="22"/>
  <c r="K257" i="22"/>
  <c r="S256" i="22"/>
  <c r="K256" i="22"/>
  <c r="S255" i="22"/>
  <c r="K255" i="22"/>
  <c r="S254" i="22"/>
  <c r="K254" i="22"/>
  <c r="S253" i="22"/>
  <c r="K253" i="22"/>
  <c r="S252" i="22"/>
  <c r="K252" i="22"/>
  <c r="S251" i="22"/>
  <c r="K251" i="22"/>
  <c r="S250" i="22"/>
  <c r="K250" i="22"/>
  <c r="S249" i="22"/>
  <c r="K249" i="22"/>
  <c r="S248" i="22"/>
  <c r="K248" i="22"/>
  <c r="S247" i="22"/>
  <c r="K247" i="22"/>
  <c r="S246" i="22"/>
  <c r="K246" i="22"/>
  <c r="S245" i="22"/>
  <c r="K245" i="22"/>
  <c r="S244" i="22"/>
  <c r="K244" i="22"/>
  <c r="S243" i="22"/>
  <c r="K243" i="22"/>
  <c r="S242" i="22"/>
  <c r="K242" i="22"/>
  <c r="S241" i="22"/>
  <c r="K241" i="22"/>
  <c r="S240" i="22"/>
  <c r="K240" i="22"/>
  <c r="S239" i="22"/>
  <c r="K239" i="22"/>
  <c r="S238" i="22"/>
  <c r="K238" i="22"/>
  <c r="S237" i="22"/>
  <c r="K237" i="22"/>
  <c r="S236" i="22"/>
  <c r="K236" i="22"/>
  <c r="S235" i="22"/>
  <c r="K235" i="22"/>
  <c r="S234" i="22"/>
  <c r="K234" i="22"/>
  <c r="S233" i="22"/>
  <c r="K233" i="22"/>
  <c r="S232" i="22"/>
  <c r="K232" i="22"/>
  <c r="S231" i="22"/>
  <c r="K231" i="22"/>
  <c r="S230" i="22"/>
  <c r="K230" i="22"/>
  <c r="S229" i="22"/>
  <c r="K229" i="22"/>
  <c r="S228" i="22"/>
  <c r="K228" i="22"/>
  <c r="S227" i="22"/>
  <c r="K227" i="22"/>
  <c r="S226" i="22"/>
  <c r="K226" i="22"/>
  <c r="S225" i="22"/>
  <c r="K225" i="22"/>
  <c r="S224" i="22"/>
  <c r="K224" i="22"/>
  <c r="S223" i="22"/>
  <c r="K223" i="22"/>
  <c r="S222" i="22"/>
  <c r="K222" i="22"/>
  <c r="S221" i="22"/>
  <c r="K221" i="22"/>
  <c r="S220" i="22"/>
  <c r="K220" i="22"/>
  <c r="S219" i="22"/>
  <c r="K219" i="22"/>
  <c r="S218" i="22"/>
  <c r="K218" i="22"/>
  <c r="S217" i="22"/>
  <c r="K217" i="22"/>
  <c r="S216" i="22"/>
  <c r="K216" i="22"/>
  <c r="S215" i="22"/>
  <c r="K215" i="22"/>
  <c r="S214" i="22"/>
  <c r="K214" i="22"/>
  <c r="S213" i="22"/>
  <c r="K213" i="22"/>
  <c r="S212" i="22"/>
  <c r="K212" i="22"/>
  <c r="S211" i="22"/>
  <c r="K211" i="22"/>
  <c r="S210" i="22"/>
  <c r="K210" i="22"/>
  <c r="S209" i="22"/>
  <c r="K209" i="22"/>
  <c r="S208" i="22"/>
  <c r="K208" i="22"/>
  <c r="S207" i="22"/>
  <c r="K207" i="22"/>
  <c r="F207" i="22"/>
  <c r="S206" i="22"/>
  <c r="K206" i="22"/>
  <c r="F206" i="22"/>
  <c r="S205" i="22"/>
  <c r="K205" i="22"/>
  <c r="F205" i="22"/>
  <c r="S204" i="22"/>
  <c r="K204" i="22"/>
  <c r="F204" i="22"/>
  <c r="S203" i="22"/>
  <c r="K203" i="22"/>
  <c r="F203" i="22"/>
  <c r="S202" i="22"/>
  <c r="K202" i="22"/>
  <c r="F202" i="22"/>
  <c r="S201" i="22"/>
  <c r="K201" i="22"/>
  <c r="S200" i="22"/>
  <c r="K200" i="22"/>
  <c r="S199" i="22"/>
  <c r="K199" i="22"/>
  <c r="F199" i="22"/>
  <c r="S198" i="22"/>
  <c r="K198" i="22"/>
  <c r="S197" i="22"/>
  <c r="K197" i="22"/>
  <c r="F197" i="22"/>
  <c r="G197" i="22" s="1"/>
  <c r="P140" i="22" s="1"/>
  <c r="E197" i="22"/>
  <c r="O140" i="22" s="1"/>
  <c r="S196" i="22"/>
  <c r="K196" i="22"/>
  <c r="F196" i="22"/>
  <c r="S195" i="22"/>
  <c r="K195" i="22"/>
  <c r="F195" i="22"/>
  <c r="S194" i="22"/>
  <c r="K194" i="22"/>
  <c r="F194" i="22"/>
  <c r="S193" i="22"/>
  <c r="K193" i="22"/>
  <c r="S192" i="22"/>
  <c r="K192" i="22"/>
  <c r="S191" i="22"/>
  <c r="K191" i="22"/>
  <c r="F191" i="22"/>
  <c r="G191" i="22" s="1"/>
  <c r="P134" i="22" s="1"/>
  <c r="E191" i="22"/>
  <c r="O134" i="22" s="1"/>
  <c r="S190" i="22"/>
  <c r="K190" i="22"/>
  <c r="F190" i="22"/>
  <c r="S189" i="22"/>
  <c r="K189" i="22"/>
  <c r="F189" i="22"/>
  <c r="S188" i="22"/>
  <c r="K188" i="22"/>
  <c r="F188" i="22"/>
  <c r="S187" i="22"/>
  <c r="K187" i="22"/>
  <c r="F187" i="22"/>
  <c r="S186" i="22"/>
  <c r="K186" i="22"/>
  <c r="F186" i="22"/>
  <c r="S185" i="22"/>
  <c r="K185" i="22"/>
  <c r="S184" i="22"/>
  <c r="K184" i="22"/>
  <c r="S183" i="22"/>
  <c r="K183" i="22"/>
  <c r="F183" i="22"/>
  <c r="S182" i="22"/>
  <c r="K182" i="22"/>
  <c r="F182" i="22"/>
  <c r="S181" i="22"/>
  <c r="K181" i="22"/>
  <c r="F181" i="22"/>
  <c r="S180" i="22"/>
  <c r="K180" i="22"/>
  <c r="S179" i="22"/>
  <c r="K179" i="22"/>
  <c r="F179" i="22"/>
  <c r="G179" i="22" s="1"/>
  <c r="P122" i="22" s="1"/>
  <c r="E179" i="22"/>
  <c r="O122" i="22" s="1"/>
  <c r="S178" i="22"/>
  <c r="K178" i="22"/>
  <c r="F178" i="22"/>
  <c r="S177" i="22"/>
  <c r="K177" i="22"/>
  <c r="S176" i="22"/>
  <c r="K176" i="22"/>
  <c r="F176" i="22"/>
  <c r="S175" i="22"/>
  <c r="K175" i="22"/>
  <c r="S174" i="22"/>
  <c r="K174" i="22"/>
  <c r="F174" i="22"/>
  <c r="S173" i="22"/>
  <c r="K173" i="22"/>
  <c r="S172" i="22"/>
  <c r="K172" i="22"/>
  <c r="S171" i="22"/>
  <c r="K171" i="22"/>
  <c r="F171" i="22"/>
  <c r="S170" i="22"/>
  <c r="K170" i="22"/>
  <c r="S169" i="22"/>
  <c r="K169" i="22"/>
  <c r="S168" i="22"/>
  <c r="K168" i="22"/>
  <c r="S167" i="22"/>
  <c r="K167" i="22"/>
  <c r="F167" i="22"/>
  <c r="S166" i="22"/>
  <c r="K166" i="22"/>
  <c r="E166" i="22"/>
  <c r="O109" i="22" s="1"/>
  <c r="S165" i="22"/>
  <c r="K165" i="22"/>
  <c r="F165" i="22"/>
  <c r="G165" i="22" s="1"/>
  <c r="P108" i="22" s="1"/>
  <c r="E165" i="22"/>
  <c r="O108" i="22" s="1"/>
  <c r="S164" i="22"/>
  <c r="K164" i="22"/>
  <c r="E164" i="22"/>
  <c r="O107" i="22" s="1"/>
  <c r="S163" i="22"/>
  <c r="K163" i="22"/>
  <c r="F163" i="22"/>
  <c r="G163" i="22" s="1"/>
  <c r="P106" i="22" s="1"/>
  <c r="E163" i="22"/>
  <c r="O106" i="22" s="1"/>
  <c r="S162" i="22"/>
  <c r="K162" i="22"/>
  <c r="S161" i="22"/>
  <c r="K161" i="22"/>
  <c r="S160" i="22"/>
  <c r="K160" i="22"/>
  <c r="S159" i="22"/>
  <c r="K159" i="22"/>
  <c r="F159" i="22"/>
  <c r="S158" i="22"/>
  <c r="K158" i="22"/>
  <c r="E158" i="22"/>
  <c r="O101" i="22" s="1"/>
  <c r="S157" i="22"/>
  <c r="K157" i="22"/>
  <c r="F157" i="22"/>
  <c r="S156" i="22"/>
  <c r="K156" i="22"/>
  <c r="S155" i="22"/>
  <c r="K155" i="22"/>
  <c r="F155" i="22"/>
  <c r="G155" i="22" s="1"/>
  <c r="P98" i="22" s="1"/>
  <c r="E155" i="22"/>
  <c r="O98" i="22" s="1"/>
  <c r="S154" i="22"/>
  <c r="K154" i="22"/>
  <c r="S153" i="22"/>
  <c r="K153" i="22"/>
  <c r="S152" i="22"/>
  <c r="K152" i="22"/>
  <c r="E152" i="22"/>
  <c r="O95" i="22" s="1"/>
  <c r="S151" i="22"/>
  <c r="K151" i="22"/>
  <c r="F151" i="22"/>
  <c r="S150" i="22"/>
  <c r="K150" i="22"/>
  <c r="S149" i="22"/>
  <c r="K149" i="22"/>
  <c r="F149" i="22"/>
  <c r="G149" i="22" s="1"/>
  <c r="P92" i="22" s="1"/>
  <c r="E149" i="22"/>
  <c r="O92" i="22" s="1"/>
  <c r="S148" i="22"/>
  <c r="K148" i="22"/>
  <c r="S147" i="22"/>
  <c r="K147" i="22"/>
  <c r="F147" i="22"/>
  <c r="S146" i="22"/>
  <c r="K146" i="22"/>
  <c r="S145" i="22"/>
  <c r="K145" i="22"/>
  <c r="S144" i="22"/>
  <c r="K144" i="22"/>
  <c r="S143" i="22"/>
  <c r="K143" i="22"/>
  <c r="F143" i="22"/>
  <c r="S142" i="22"/>
  <c r="K142" i="22"/>
  <c r="E142" i="22"/>
  <c r="O85" i="22" s="1"/>
  <c r="S141" i="22"/>
  <c r="K141" i="22"/>
  <c r="F141" i="22"/>
  <c r="S140" i="22"/>
  <c r="K140" i="22"/>
  <c r="E140" i="22"/>
  <c r="O83" i="22" s="1"/>
  <c r="S139" i="22"/>
  <c r="K139" i="22"/>
  <c r="F139" i="22"/>
  <c r="G139" i="22" s="1"/>
  <c r="P82" i="22" s="1"/>
  <c r="E139" i="22"/>
  <c r="O82" i="22" s="1"/>
  <c r="S138" i="22"/>
  <c r="K138" i="22"/>
  <c r="S137" i="22"/>
  <c r="K137" i="22"/>
  <c r="S136" i="22"/>
  <c r="K136" i="22"/>
  <c r="S135" i="22"/>
  <c r="K135" i="22"/>
  <c r="F135" i="22"/>
  <c r="G135" i="22" s="1"/>
  <c r="P78" i="22" s="1"/>
  <c r="E135" i="22"/>
  <c r="O78" i="22" s="1"/>
  <c r="S134" i="22"/>
  <c r="K134" i="22"/>
  <c r="E134" i="22"/>
  <c r="O77" i="22" s="1"/>
  <c r="S133" i="22"/>
  <c r="K133" i="22"/>
  <c r="F133" i="22"/>
  <c r="G133" i="22" s="1"/>
  <c r="P76" i="22" s="1"/>
  <c r="E133" i="22"/>
  <c r="O76" i="22" s="1"/>
  <c r="S132" i="22"/>
  <c r="K132" i="22"/>
  <c r="S131" i="22"/>
  <c r="K131" i="22"/>
  <c r="F131" i="22"/>
  <c r="G131" i="22" s="1"/>
  <c r="P74" i="22" s="1"/>
  <c r="E131" i="22"/>
  <c r="O74" i="22" s="1"/>
  <c r="S130" i="22"/>
  <c r="K130" i="22"/>
  <c r="S129" i="22"/>
  <c r="K129" i="22"/>
  <c r="S128" i="22"/>
  <c r="K128" i="22"/>
  <c r="S127" i="22"/>
  <c r="K127" i="22"/>
  <c r="F127" i="22"/>
  <c r="G127" i="22" s="1"/>
  <c r="P70" i="22" s="1"/>
  <c r="E127" i="22"/>
  <c r="O70" i="22" s="1"/>
  <c r="S126" i="22"/>
  <c r="K126" i="22"/>
  <c r="S125" i="22"/>
  <c r="K125" i="22"/>
  <c r="F125" i="22"/>
  <c r="S124" i="22"/>
  <c r="K124" i="22"/>
  <c r="S123" i="22"/>
  <c r="K123" i="22"/>
  <c r="S122" i="22"/>
  <c r="K122" i="22"/>
  <c r="S121" i="22"/>
  <c r="K121" i="22"/>
  <c r="S120" i="22"/>
  <c r="K120" i="22"/>
  <c r="S119" i="22"/>
  <c r="K119" i="22"/>
  <c r="E119" i="22"/>
  <c r="O62" i="22" s="1"/>
  <c r="S118" i="22"/>
  <c r="K118" i="22"/>
  <c r="S117" i="22"/>
  <c r="K117" i="22"/>
  <c r="F117" i="22"/>
  <c r="S116" i="22"/>
  <c r="K116" i="22"/>
  <c r="S115" i="22"/>
  <c r="K115" i="22"/>
  <c r="F115" i="22"/>
  <c r="G115" i="22" s="1"/>
  <c r="P58" i="22" s="1"/>
  <c r="E115" i="22"/>
  <c r="O58" i="22" s="1"/>
  <c r="S114" i="22"/>
  <c r="K114" i="22"/>
  <c r="S113" i="22"/>
  <c r="K113" i="22"/>
  <c r="S112" i="22"/>
  <c r="K112" i="22"/>
  <c r="S111" i="22"/>
  <c r="K111" i="22"/>
  <c r="E111" i="22"/>
  <c r="O54" i="22" s="1"/>
  <c r="S110" i="22"/>
  <c r="K110" i="22"/>
  <c r="S109" i="22"/>
  <c r="K109" i="22"/>
  <c r="F109" i="22"/>
  <c r="S108" i="22"/>
  <c r="K108" i="22"/>
  <c r="E108" i="22"/>
  <c r="O51" i="22" s="1"/>
  <c r="S107" i="22"/>
  <c r="K107" i="22"/>
  <c r="F107" i="22"/>
  <c r="S106" i="22"/>
  <c r="K106" i="22"/>
  <c r="S105" i="22"/>
  <c r="K105" i="22"/>
  <c r="S104" i="22"/>
  <c r="K104" i="22"/>
  <c r="S103" i="22"/>
  <c r="K103" i="22"/>
  <c r="F103" i="22"/>
  <c r="G103" i="22" s="1"/>
  <c r="P46" i="22" s="1"/>
  <c r="E103" i="22"/>
  <c r="O46" i="22" s="1"/>
  <c r="S102" i="22"/>
  <c r="K102" i="22"/>
  <c r="S101" i="22"/>
  <c r="K101" i="22"/>
  <c r="F101" i="22"/>
  <c r="S100" i="22"/>
  <c r="K100" i="22"/>
  <c r="S99" i="22"/>
  <c r="K99" i="22"/>
  <c r="F99" i="22"/>
  <c r="S98" i="22"/>
  <c r="K98" i="22"/>
  <c r="S97" i="22"/>
  <c r="K97" i="22"/>
  <c r="E97" i="22"/>
  <c r="O40" i="22" s="1"/>
  <c r="S96" i="22"/>
  <c r="K96" i="22"/>
  <c r="S95" i="22"/>
  <c r="K95" i="22"/>
  <c r="F95" i="22"/>
  <c r="G95" i="22" s="1"/>
  <c r="P38" i="22" s="1"/>
  <c r="E95" i="22"/>
  <c r="O38" i="22" s="1"/>
  <c r="S94" i="22"/>
  <c r="K94" i="22"/>
  <c r="E94" i="22"/>
  <c r="O37" i="22" s="1"/>
  <c r="S93" i="22"/>
  <c r="K93" i="22"/>
  <c r="S92" i="22"/>
  <c r="K92" i="22"/>
  <c r="S91" i="22"/>
  <c r="K91" i="22"/>
  <c r="F91" i="22"/>
  <c r="S90" i="22"/>
  <c r="K90" i="22"/>
  <c r="S89" i="22"/>
  <c r="K89" i="22"/>
  <c r="S88" i="22"/>
  <c r="K88" i="22"/>
  <c r="S87" i="22"/>
  <c r="K87" i="22"/>
  <c r="F87" i="22"/>
  <c r="G87" i="22" s="1"/>
  <c r="P30" i="22" s="1"/>
  <c r="E87" i="22"/>
  <c r="O30" i="22" s="1"/>
  <c r="S86" i="22"/>
  <c r="K86" i="22"/>
  <c r="F86" i="22"/>
  <c r="S85" i="22"/>
  <c r="K85" i="22"/>
  <c r="F85" i="22"/>
  <c r="G85" i="22" s="1"/>
  <c r="P28" i="22" s="1"/>
  <c r="E85" i="22"/>
  <c r="O28" i="22" s="1"/>
  <c r="S84" i="22"/>
  <c r="K84" i="22"/>
  <c r="F84" i="22"/>
  <c r="S83" i="22"/>
  <c r="K83" i="22"/>
  <c r="F83" i="22"/>
  <c r="G83" i="22" s="1"/>
  <c r="P26" i="22" s="1"/>
  <c r="E83" i="22"/>
  <c r="O26" i="22" s="1"/>
  <c r="S82" i="22"/>
  <c r="K82" i="22"/>
  <c r="S81" i="22"/>
  <c r="K81" i="22"/>
  <c r="S80" i="22"/>
  <c r="K80" i="22"/>
  <c r="S79" i="22"/>
  <c r="K79" i="22"/>
  <c r="F79" i="22"/>
  <c r="S78" i="22"/>
  <c r="K78" i="22"/>
  <c r="S77" i="22"/>
  <c r="K77" i="22"/>
  <c r="F77" i="22"/>
  <c r="G77" i="22" s="1"/>
  <c r="P20" i="22" s="1"/>
  <c r="E77" i="22"/>
  <c r="O20" i="22" s="1"/>
  <c r="S76" i="22"/>
  <c r="K76" i="22"/>
  <c r="F76" i="22"/>
  <c r="S75" i="22"/>
  <c r="K75" i="22"/>
  <c r="F75" i="22"/>
  <c r="G75" i="22" s="1"/>
  <c r="P18" i="22" s="1"/>
  <c r="E75" i="22"/>
  <c r="O18" i="22" s="1"/>
  <c r="S74" i="22"/>
  <c r="K74" i="22"/>
  <c r="F74" i="22"/>
  <c r="S73" i="22"/>
  <c r="K73" i="22"/>
  <c r="F73" i="22"/>
  <c r="S72" i="22"/>
  <c r="K72" i="22"/>
  <c r="S71" i="22"/>
  <c r="K71" i="22"/>
  <c r="F71" i="22"/>
  <c r="S70" i="22"/>
  <c r="K70" i="22"/>
  <c r="F70" i="22"/>
  <c r="S69" i="22"/>
  <c r="K69" i="22"/>
  <c r="E69" i="22"/>
  <c r="O12" i="22" s="1"/>
  <c r="S68" i="22"/>
  <c r="K68" i="22"/>
  <c r="F68" i="22"/>
  <c r="S67" i="22"/>
  <c r="K67" i="22"/>
  <c r="F67" i="22"/>
  <c r="S66" i="22"/>
  <c r="K66" i="22"/>
  <c r="F66" i="22"/>
  <c r="S65" i="22"/>
  <c r="K65" i="22"/>
  <c r="F65" i="22"/>
  <c r="S64" i="22"/>
  <c r="K64" i="22"/>
  <c r="S63" i="22"/>
  <c r="K63" i="22"/>
  <c r="F63" i="22"/>
  <c r="G63" i="22" s="1"/>
  <c r="P6" i="22" s="1"/>
  <c r="E63" i="22"/>
  <c r="O6" i="22" s="1"/>
  <c r="S62" i="22"/>
  <c r="K62" i="22"/>
  <c r="S61" i="22"/>
  <c r="K61" i="22"/>
  <c r="F61" i="22"/>
  <c r="S60" i="22"/>
  <c r="K60" i="22"/>
  <c r="F60" i="22"/>
  <c r="S59" i="22"/>
  <c r="K59" i="22"/>
  <c r="F59" i="22"/>
  <c r="G59" i="22" s="1"/>
  <c r="P2" i="22" s="1"/>
  <c r="E59" i="22"/>
  <c r="O2" i="22" s="1"/>
  <c r="S58" i="22"/>
  <c r="K58" i="22"/>
  <c r="F58" i="22"/>
  <c r="S57" i="22"/>
  <c r="K57" i="22"/>
  <c r="S56" i="22"/>
  <c r="K56" i="22"/>
  <c r="S55" i="22"/>
  <c r="K55" i="22"/>
  <c r="F55" i="22"/>
  <c r="G55" i="22" s="1"/>
  <c r="E55" i="22"/>
  <c r="S54" i="22"/>
  <c r="K54" i="22"/>
  <c r="S53" i="22"/>
  <c r="K53" i="22"/>
  <c r="F53" i="22"/>
  <c r="S52" i="22"/>
  <c r="K52" i="22"/>
  <c r="F52" i="22"/>
  <c r="S51" i="22"/>
  <c r="K51" i="22"/>
  <c r="F51" i="22"/>
  <c r="G51" i="22" s="1"/>
  <c r="E51" i="22"/>
  <c r="S50" i="22"/>
  <c r="K50" i="22"/>
  <c r="F50" i="22"/>
  <c r="S49" i="22"/>
  <c r="K49" i="22"/>
  <c r="S48" i="22"/>
  <c r="K48" i="22"/>
  <c r="S47" i="22"/>
  <c r="K47" i="22"/>
  <c r="F47" i="22"/>
  <c r="S46" i="22"/>
  <c r="K46" i="22"/>
  <c r="F46" i="22"/>
  <c r="S45" i="22"/>
  <c r="K45" i="22"/>
  <c r="S44" i="22"/>
  <c r="K44" i="22"/>
  <c r="F44" i="22"/>
  <c r="S43" i="22"/>
  <c r="K43" i="22"/>
  <c r="F43" i="22"/>
  <c r="G43" i="22" s="1"/>
  <c r="E43" i="22"/>
  <c r="S42" i="22"/>
  <c r="K42" i="22"/>
  <c r="F42" i="22"/>
  <c r="S41" i="22"/>
  <c r="K41" i="22"/>
  <c r="F41" i="22"/>
  <c r="G41" i="22" s="1"/>
  <c r="S40" i="22"/>
  <c r="K40" i="22"/>
  <c r="F40" i="22"/>
  <c r="S39" i="22"/>
  <c r="K39" i="22"/>
  <c r="F39" i="22"/>
  <c r="S38" i="22"/>
  <c r="K38" i="22"/>
  <c r="F38" i="22"/>
  <c r="S37" i="22"/>
  <c r="K37" i="22"/>
  <c r="F37" i="22"/>
  <c r="S36" i="22"/>
  <c r="K36" i="22"/>
  <c r="F36" i="22"/>
  <c r="S35" i="22"/>
  <c r="K35" i="22"/>
  <c r="F35" i="22"/>
  <c r="S34" i="22"/>
  <c r="K34" i="22"/>
  <c r="S33" i="22"/>
  <c r="K33" i="22"/>
  <c r="E33" i="22"/>
  <c r="S32" i="22"/>
  <c r="K32" i="22"/>
  <c r="S31" i="22"/>
  <c r="K31" i="22"/>
  <c r="F31" i="22"/>
  <c r="G31" i="22" s="1"/>
  <c r="E31" i="22"/>
  <c r="S30" i="22"/>
  <c r="K30" i="22"/>
  <c r="E30" i="22"/>
  <c r="S29" i="22"/>
  <c r="K29" i="22"/>
  <c r="F29" i="22"/>
  <c r="G29" i="22" s="1"/>
  <c r="E29" i="22"/>
  <c r="S28" i="22"/>
  <c r="K28" i="22"/>
  <c r="S27" i="22"/>
  <c r="K27" i="22"/>
  <c r="S26" i="22"/>
  <c r="K26" i="22"/>
  <c r="S25" i="22"/>
  <c r="K25" i="22"/>
  <c r="S24" i="22"/>
  <c r="K24" i="22"/>
  <c r="S23" i="22"/>
  <c r="K23" i="22"/>
  <c r="F23" i="22"/>
  <c r="G23" i="22" s="1"/>
  <c r="E23" i="22"/>
  <c r="S22" i="22"/>
  <c r="K22" i="22"/>
  <c r="S21" i="22"/>
  <c r="K21" i="22"/>
  <c r="F21" i="22"/>
  <c r="G21" i="22" s="1"/>
  <c r="E21" i="22"/>
  <c r="S20" i="22"/>
  <c r="K20" i="22"/>
  <c r="F20" i="22"/>
  <c r="S19" i="22"/>
  <c r="K19" i="22"/>
  <c r="F19" i="22"/>
  <c r="G19" i="22" s="1"/>
  <c r="E19" i="22"/>
  <c r="S18" i="22"/>
  <c r="K18" i="22"/>
  <c r="S17" i="22"/>
  <c r="K17" i="22"/>
  <c r="S16" i="22"/>
  <c r="K16" i="22"/>
  <c r="S15" i="22"/>
  <c r="K15" i="22"/>
  <c r="F15" i="22"/>
  <c r="S14" i="22"/>
  <c r="K14" i="22"/>
  <c r="F14" i="22"/>
  <c r="S13" i="22"/>
  <c r="K13" i="22"/>
  <c r="E13" i="22"/>
  <c r="S12" i="22"/>
  <c r="K12" i="22"/>
  <c r="F12" i="22"/>
  <c r="S11" i="22"/>
  <c r="K11" i="22"/>
  <c r="F11" i="22"/>
  <c r="S10" i="22"/>
  <c r="K10" i="22"/>
  <c r="S9" i="22"/>
  <c r="K9" i="22"/>
  <c r="S8" i="22"/>
  <c r="K8" i="22"/>
  <c r="S7" i="22"/>
  <c r="K7" i="22"/>
  <c r="F7" i="22"/>
  <c r="S6" i="22"/>
  <c r="K6" i="22"/>
  <c r="F6" i="22"/>
  <c r="G6" i="22" s="1"/>
  <c r="E6" i="22"/>
  <c r="S5" i="22"/>
  <c r="K5" i="22"/>
  <c r="F5" i="22"/>
  <c r="S4" i="22"/>
  <c r="K4" i="22"/>
  <c r="F4" i="22"/>
  <c r="S3" i="22"/>
  <c r="K3" i="22"/>
  <c r="S2" i="22"/>
  <c r="K2" i="22"/>
  <c r="F2" i="22"/>
  <c r="V1" i="22"/>
  <c r="G73" i="22" l="1"/>
  <c r="P16" i="22" s="1"/>
  <c r="G42" i="22"/>
  <c r="G125" i="22"/>
  <c r="P68" i="22" s="1"/>
  <c r="G176" i="22"/>
  <c r="P119" i="22" s="1"/>
  <c r="G71" i="22"/>
  <c r="P14" i="22" s="1"/>
  <c r="G15" i="22"/>
  <c r="G36" i="22"/>
  <c r="G39" i="22"/>
  <c r="G183" i="22"/>
  <c r="P126" i="22" s="1"/>
  <c r="F193" i="22"/>
  <c r="E106" i="22"/>
  <c r="O49" i="22" s="1"/>
  <c r="M49" i="22"/>
  <c r="F105" i="22"/>
  <c r="N48" i="22"/>
  <c r="F25" i="22"/>
  <c r="E89" i="22"/>
  <c r="O32" i="22" s="1"/>
  <c r="H39" i="22"/>
  <c r="H31" i="22"/>
  <c r="H23" i="22"/>
  <c r="H15" i="22"/>
  <c r="H7" i="22"/>
  <c r="H206" i="22"/>
  <c r="H198" i="22"/>
  <c r="H190" i="22"/>
  <c r="H182" i="22"/>
  <c r="H174" i="22"/>
  <c r="H166" i="22"/>
  <c r="H158" i="22"/>
  <c r="H150" i="22"/>
  <c r="H142" i="22"/>
  <c r="H134" i="22"/>
  <c r="H126" i="22"/>
  <c r="H118" i="22"/>
  <c r="H110" i="22"/>
  <c r="H102" i="22"/>
  <c r="H94" i="22"/>
  <c r="H86" i="22"/>
  <c r="H78" i="22"/>
  <c r="H70" i="22"/>
  <c r="H62" i="22"/>
  <c r="N99" i="22"/>
  <c r="N35" i="22"/>
  <c r="F145" i="22"/>
  <c r="N88" i="22"/>
  <c r="F17" i="22"/>
  <c r="H38" i="22"/>
  <c r="H30" i="22"/>
  <c r="H22" i="22"/>
  <c r="H14" i="22"/>
  <c r="H6" i="22"/>
  <c r="H205" i="22"/>
  <c r="H197" i="22"/>
  <c r="H189" i="22"/>
  <c r="H181" i="22"/>
  <c r="H173" i="22"/>
  <c r="H165" i="22"/>
  <c r="H157" i="22"/>
  <c r="H149" i="22"/>
  <c r="H141" i="22"/>
  <c r="H133" i="22"/>
  <c r="H125" i="22"/>
  <c r="H117" i="22"/>
  <c r="H109" i="22"/>
  <c r="H101" i="22"/>
  <c r="H93" i="22"/>
  <c r="H85" i="22"/>
  <c r="H77" i="22"/>
  <c r="H69" i="22"/>
  <c r="H60" i="22"/>
  <c r="N139" i="22"/>
  <c r="N75" i="22"/>
  <c r="N11" i="22"/>
  <c r="E154" i="22"/>
  <c r="O97" i="22" s="1"/>
  <c r="M97" i="22"/>
  <c r="F201" i="22"/>
  <c r="N144" i="22"/>
  <c r="N4" i="22"/>
  <c r="H61" i="22"/>
  <c r="H53" i="22"/>
  <c r="H45" i="22"/>
  <c r="H37" i="22"/>
  <c r="H29" i="22"/>
  <c r="H21" i="22"/>
  <c r="H13" i="22"/>
  <c r="H5" i="22"/>
  <c r="H188" i="22"/>
  <c r="H172" i="22"/>
  <c r="H164" i="22"/>
  <c r="H148" i="22"/>
  <c r="H124" i="22"/>
  <c r="H108" i="22"/>
  <c r="H100" i="22"/>
  <c r="H84" i="22"/>
  <c r="H59" i="22"/>
  <c r="F161" i="22"/>
  <c r="N104" i="22"/>
  <c r="F56" i="22"/>
  <c r="F72" i="22"/>
  <c r="F96" i="22"/>
  <c r="H36" i="22"/>
  <c r="H28" i="22"/>
  <c r="H20" i="22"/>
  <c r="H12" i="22"/>
  <c r="H4" i="22"/>
  <c r="H203" i="22"/>
  <c r="H195" i="22"/>
  <c r="H187" i="22"/>
  <c r="H179" i="22"/>
  <c r="H171" i="22"/>
  <c r="H163" i="22"/>
  <c r="H155" i="22"/>
  <c r="H147" i="22"/>
  <c r="H139" i="22"/>
  <c r="H131" i="22"/>
  <c r="H123" i="22"/>
  <c r="H115" i="22"/>
  <c r="H107" i="22"/>
  <c r="H99" i="22"/>
  <c r="H91" i="22"/>
  <c r="H83" i="22"/>
  <c r="H75" i="22"/>
  <c r="H67" i="22"/>
  <c r="F137" i="22"/>
  <c r="N80" i="22"/>
  <c r="F9" i="22"/>
  <c r="F80" i="22"/>
  <c r="G80" i="22" s="1"/>
  <c r="P23" i="22" s="1"/>
  <c r="E128" i="22"/>
  <c r="O71" i="22" s="1"/>
  <c r="F200" i="22"/>
  <c r="H35" i="22"/>
  <c r="H27" i="22"/>
  <c r="H19" i="22"/>
  <c r="H11" i="22"/>
  <c r="H3" i="22"/>
  <c r="H202" i="22"/>
  <c r="H194" i="22"/>
  <c r="H186" i="22"/>
  <c r="H178" i="22"/>
  <c r="H170" i="22"/>
  <c r="H162" i="22"/>
  <c r="H154" i="22"/>
  <c r="H146" i="22"/>
  <c r="H138" i="22"/>
  <c r="H130" i="22"/>
  <c r="H122" i="22"/>
  <c r="H114" i="22"/>
  <c r="H106" i="22"/>
  <c r="H98" i="22"/>
  <c r="H90" i="22"/>
  <c r="H82" i="22"/>
  <c r="H74" i="22"/>
  <c r="H66" i="22"/>
  <c r="E130" i="22"/>
  <c r="O73" i="22" s="1"/>
  <c r="M73" i="22"/>
  <c r="F185" i="22"/>
  <c r="N128" i="22"/>
  <c r="F129" i="22"/>
  <c r="N72" i="22"/>
  <c r="F81" i="22"/>
  <c r="G81" i="22" s="1"/>
  <c r="P24" i="22" s="1"/>
  <c r="F49" i="22"/>
  <c r="E65" i="22"/>
  <c r="O8" i="22" s="1"/>
  <c r="F169" i="22"/>
  <c r="F184" i="22"/>
  <c r="L6" i="22"/>
  <c r="L8" i="22" s="1"/>
  <c r="H201" i="22"/>
  <c r="H193" i="22"/>
  <c r="H185" i="22"/>
  <c r="H177" i="22"/>
  <c r="H169" i="22"/>
  <c r="H161" i="22"/>
  <c r="H153" i="22"/>
  <c r="H145" i="22"/>
  <c r="H137" i="22"/>
  <c r="H129" i="22"/>
  <c r="H121" i="22"/>
  <c r="H113" i="22"/>
  <c r="H105" i="22"/>
  <c r="H97" i="22"/>
  <c r="H89" i="22"/>
  <c r="H81" i="22"/>
  <c r="H73" i="22"/>
  <c r="H65" i="22"/>
  <c r="T8" i="23"/>
  <c r="T16" i="23"/>
  <c r="T24" i="23"/>
  <c r="AX3" i="23"/>
  <c r="T41" i="23"/>
  <c r="T63" i="23"/>
  <c r="T43" i="23"/>
  <c r="T47" i="23"/>
  <c r="T95" i="23"/>
  <c r="T7" i="23"/>
  <c r="T15" i="23"/>
  <c r="T23" i="23"/>
  <c r="T39" i="23"/>
  <c r="T51" i="23"/>
  <c r="T59" i="23"/>
  <c r="T75" i="23"/>
  <c r="T83" i="23"/>
  <c r="T91" i="23"/>
  <c r="T79" i="23"/>
  <c r="T87" i="23"/>
  <c r="T132" i="23"/>
  <c r="T121" i="23"/>
  <c r="T71" i="23"/>
  <c r="T111" i="23"/>
  <c r="T119" i="23"/>
  <c r="T127" i="23"/>
  <c r="T135" i="23"/>
  <c r="T100" i="23"/>
  <c r="T140" i="23"/>
  <c r="T3" i="23"/>
  <c r="T99" i="23"/>
  <c r="T128" i="23"/>
  <c r="T4" i="23"/>
  <c r="T12" i="23"/>
  <c r="T20" i="23"/>
  <c r="T28" i="23"/>
  <c r="T36" i="23"/>
  <c r="T60" i="23"/>
  <c r="T68" i="23"/>
  <c r="T76" i="23"/>
  <c r="T84" i="23"/>
  <c r="T92" i="23"/>
  <c r="T108" i="23"/>
  <c r="T116" i="23"/>
  <c r="T124" i="23"/>
  <c r="T151" i="23"/>
  <c r="T9" i="23"/>
  <c r="T17" i="23"/>
  <c r="T49" i="23"/>
  <c r="T57" i="23"/>
  <c r="T65" i="23"/>
  <c r="T73" i="23"/>
  <c r="T81" i="23"/>
  <c r="T89" i="23"/>
  <c r="T97" i="23"/>
  <c r="T105" i="23"/>
  <c r="T113" i="23"/>
  <c r="T129" i="23"/>
  <c r="T137" i="23"/>
  <c r="T145" i="23"/>
  <c r="T6" i="23"/>
  <c r="T14" i="23"/>
  <c r="T22" i="23"/>
  <c r="T30" i="23"/>
  <c r="T38" i="23"/>
  <c r="T46" i="23"/>
  <c r="T54" i="23"/>
  <c r="T62" i="23"/>
  <c r="T70" i="23"/>
  <c r="T78" i="23"/>
  <c r="T86" i="23"/>
  <c r="T94" i="23"/>
  <c r="T102" i="23"/>
  <c r="T110" i="23"/>
  <c r="T118" i="23"/>
  <c r="T126" i="23"/>
  <c r="T134" i="23"/>
  <c r="T142" i="23"/>
  <c r="T11" i="23"/>
  <c r="T19" i="23"/>
  <c r="T27" i="23"/>
  <c r="T67" i="23"/>
  <c r="T107" i="23"/>
  <c r="T115" i="23"/>
  <c r="T123" i="23"/>
  <c r="T131" i="23"/>
  <c r="T139" i="23"/>
  <c r="T150" i="23"/>
  <c r="T32" i="23"/>
  <c r="T56" i="23"/>
  <c r="T64" i="23"/>
  <c r="T72" i="23"/>
  <c r="T80" i="23"/>
  <c r="T88" i="23"/>
  <c r="T96" i="23"/>
  <c r="T104" i="23"/>
  <c r="T112" i="23"/>
  <c r="T120" i="23"/>
  <c r="T136" i="23"/>
  <c r="T5" i="23"/>
  <c r="T13" i="23"/>
  <c r="T21" i="23"/>
  <c r="T29" i="23"/>
  <c r="T37" i="23"/>
  <c r="T45" i="23"/>
  <c r="T53" i="23"/>
  <c r="T61" i="23"/>
  <c r="T69" i="23"/>
  <c r="T77" i="23"/>
  <c r="T85" i="23"/>
  <c r="T93" i="23"/>
  <c r="T101" i="23"/>
  <c r="T109" i="23"/>
  <c r="T117" i="23"/>
  <c r="T125" i="23"/>
  <c r="T133" i="23"/>
  <c r="T141" i="23"/>
  <c r="T152" i="23"/>
  <c r="T10" i="23"/>
  <c r="T18" i="23"/>
  <c r="T26" i="23"/>
  <c r="T34" i="23"/>
  <c r="T42" i="23"/>
  <c r="T50" i="23"/>
  <c r="T58" i="23"/>
  <c r="T66" i="23"/>
  <c r="T74" i="23"/>
  <c r="T82" i="23"/>
  <c r="T90" i="23"/>
  <c r="T98" i="23"/>
  <c r="T106" i="23"/>
  <c r="T114" i="23"/>
  <c r="T122" i="23"/>
  <c r="T130" i="23"/>
  <c r="T138" i="23"/>
  <c r="T149" i="23"/>
  <c r="T40" i="23"/>
  <c r="T44" i="23"/>
  <c r="T35" i="23"/>
  <c r="T52" i="23"/>
  <c r="T148" i="23"/>
  <c r="T31" i="23"/>
  <c r="T48" i="23"/>
  <c r="T144" i="23"/>
  <c r="AY3" i="23"/>
  <c r="AZ3" i="23" s="1"/>
  <c r="AX2" i="23"/>
  <c r="AZ2" i="23" s="1"/>
  <c r="E137" i="22"/>
  <c r="O80" i="22" s="1"/>
  <c r="F153" i="22"/>
  <c r="F113" i="22"/>
  <c r="E185" i="22"/>
  <c r="O128" i="22" s="1"/>
  <c r="E10" i="22"/>
  <c r="F45" i="22"/>
  <c r="G45" i="22" s="1"/>
  <c r="F57" i="22"/>
  <c r="G57" i="22" s="1"/>
  <c r="F121" i="22"/>
  <c r="F123" i="22"/>
  <c r="F180" i="22"/>
  <c r="F192" i="22"/>
  <c r="F198" i="22"/>
  <c r="F208" i="22"/>
  <c r="E4" i="22"/>
  <c r="G4" i="22" s="1"/>
  <c r="E11" i="22"/>
  <c r="G11" i="22" s="1"/>
  <c r="E22" i="22"/>
  <c r="E27" i="22"/>
  <c r="F33" i="22"/>
  <c r="G33" i="22" s="1"/>
  <c r="E53" i="22"/>
  <c r="G53" i="22" s="1"/>
  <c r="E67" i="22"/>
  <c r="O10" i="22" s="1"/>
  <c r="F69" i="22"/>
  <c r="G69" i="22" s="1"/>
  <c r="P12" i="22" s="1"/>
  <c r="E96" i="22"/>
  <c r="O39" i="22" s="1"/>
  <c r="F97" i="22"/>
  <c r="G97" i="22" s="1"/>
  <c r="P40" i="22" s="1"/>
  <c r="E98" i="22"/>
  <c r="O41" i="22" s="1"/>
  <c r="F111" i="22"/>
  <c r="G111" i="22" s="1"/>
  <c r="P54" i="22" s="1"/>
  <c r="E117" i="22"/>
  <c r="O60" i="22" s="1"/>
  <c r="F119" i="22"/>
  <c r="G119" i="22" s="1"/>
  <c r="P62" i="22" s="1"/>
  <c r="E129" i="22"/>
  <c r="O72" i="22" s="1"/>
  <c r="E141" i="22"/>
  <c r="O84" i="22" s="1"/>
  <c r="E143" i="22"/>
  <c r="O86" i="22" s="1"/>
  <c r="E145" i="22"/>
  <c r="O88" i="22" s="1"/>
  <c r="E146" i="22"/>
  <c r="O89" i="22" s="1"/>
  <c r="E147" i="22"/>
  <c r="O90" i="22" s="1"/>
  <c r="E176" i="22"/>
  <c r="O119" i="22" s="1"/>
  <c r="F98" i="22"/>
  <c r="G98" i="22" s="1"/>
  <c r="P41" i="22" s="1"/>
  <c r="E157" i="22"/>
  <c r="O100" i="22" s="1"/>
  <c r="E177" i="22"/>
  <c r="O120" i="22" s="1"/>
  <c r="E183" i="22"/>
  <c r="O126" i="22" s="1"/>
  <c r="E189" i="22"/>
  <c r="O132" i="22" s="1"/>
  <c r="E195" i="22"/>
  <c r="O138" i="22" s="1"/>
  <c r="F16" i="22"/>
  <c r="F27" i="22"/>
  <c r="G27" i="22" s="1"/>
  <c r="E39" i="22"/>
  <c r="E49" i="22"/>
  <c r="E81" i="22"/>
  <c r="O24" i="22" s="1"/>
  <c r="E92" i="22"/>
  <c r="O35" i="22" s="1"/>
  <c r="E93" i="22"/>
  <c r="O36" i="22" s="1"/>
  <c r="E20" i="22"/>
  <c r="G20" i="22" s="1"/>
  <c r="E73" i="22"/>
  <c r="O16" i="22" s="1"/>
  <c r="E79" i="22"/>
  <c r="O22" i="22" s="1"/>
  <c r="F89" i="22"/>
  <c r="G89" i="22" s="1"/>
  <c r="P32" i="22" s="1"/>
  <c r="E90" i="22"/>
  <c r="O33" i="22" s="1"/>
  <c r="F92" i="22"/>
  <c r="G92" i="22" s="1"/>
  <c r="P35" i="22" s="1"/>
  <c r="F93" i="22"/>
  <c r="E113" i="22"/>
  <c r="O56" i="22" s="1"/>
  <c r="E161" i="22"/>
  <c r="O104" i="22" s="1"/>
  <c r="E5" i="22"/>
  <c r="G5" i="22" s="1"/>
  <c r="E9" i="22"/>
  <c r="E25" i="22"/>
  <c r="E37" i="22"/>
  <c r="G37" i="22" s="1"/>
  <c r="E47" i="22"/>
  <c r="G47" i="22" s="1"/>
  <c r="E61" i="22"/>
  <c r="O4" i="22" s="1"/>
  <c r="F90" i="22"/>
  <c r="G90" i="22" s="1"/>
  <c r="P33" i="22" s="1"/>
  <c r="E100" i="22"/>
  <c r="O43" i="22" s="1"/>
  <c r="E105" i="22"/>
  <c r="O48" i="22" s="1"/>
  <c r="E125" i="22"/>
  <c r="O68" i="22" s="1"/>
  <c r="E151" i="22"/>
  <c r="O94" i="22" s="1"/>
  <c r="E153" i="22"/>
  <c r="O96" i="22" s="1"/>
  <c r="E171" i="22"/>
  <c r="O114" i="22" s="1"/>
  <c r="E187" i="22"/>
  <c r="O130" i="22" s="1"/>
  <c r="E193" i="22"/>
  <c r="O136" i="22" s="1"/>
  <c r="E201" i="22"/>
  <c r="O144" i="22" s="1"/>
  <c r="E15" i="22"/>
  <c r="E17" i="22"/>
  <c r="E35" i="22"/>
  <c r="G35" i="22" s="1"/>
  <c r="E45" i="22"/>
  <c r="E57" i="22"/>
  <c r="E71" i="22"/>
  <c r="O14" i="22" s="1"/>
  <c r="E121" i="22"/>
  <c r="O64" i="22" s="1"/>
  <c r="E123" i="22"/>
  <c r="O66" i="22" s="1"/>
  <c r="E159" i="22"/>
  <c r="O102" i="22" s="1"/>
  <c r="E167" i="22"/>
  <c r="O110" i="22" s="1"/>
  <c r="E169" i="22"/>
  <c r="O112" i="22" s="1"/>
  <c r="E178" i="22"/>
  <c r="O121" i="22" s="1"/>
  <c r="E208" i="22"/>
  <c r="O151" i="22" s="1"/>
  <c r="V2" i="22"/>
  <c r="V3" i="22" s="1"/>
  <c r="V4" i="22" s="1"/>
  <c r="E200" i="22"/>
  <c r="O143" i="22" s="1"/>
  <c r="F144" i="22"/>
  <c r="G144" i="22" s="1"/>
  <c r="P87" i="22" s="1"/>
  <c r="E144" i="22"/>
  <c r="O87" i="22" s="1"/>
  <c r="F8" i="22"/>
  <c r="F10" i="22"/>
  <c r="G10" i="22" s="1"/>
  <c r="E18" i="22"/>
  <c r="F24" i="22"/>
  <c r="E26" i="22"/>
  <c r="F32" i="22"/>
  <c r="G32" i="22" s="1"/>
  <c r="E3" i="22"/>
  <c r="E14" i="22"/>
  <c r="G14" i="22" s="1"/>
  <c r="F18" i="22"/>
  <c r="G18" i="22" s="1"/>
  <c r="F26" i="22"/>
  <c r="E28" i="22"/>
  <c r="E34" i="22"/>
  <c r="E54" i="22"/>
  <c r="E62" i="22"/>
  <c r="O5" i="22" s="1"/>
  <c r="E64" i="22"/>
  <c r="O7" i="22" s="1"/>
  <c r="F162" i="22"/>
  <c r="E162" i="22"/>
  <c r="O105" i="22" s="1"/>
  <c r="E52" i="22"/>
  <c r="G52" i="22" s="1"/>
  <c r="E60" i="22"/>
  <c r="O3" i="22" s="1"/>
  <c r="F156" i="22"/>
  <c r="E156" i="22"/>
  <c r="O99" i="22" s="1"/>
  <c r="F3" i="22"/>
  <c r="G3" i="22" s="1"/>
  <c r="E7" i="22"/>
  <c r="G7" i="22" s="1"/>
  <c r="F28" i="22"/>
  <c r="G28" i="22" s="1"/>
  <c r="F34" i="22"/>
  <c r="E36" i="22"/>
  <c r="E38" i="22"/>
  <c r="G38" i="22" s="1"/>
  <c r="E40" i="22"/>
  <c r="G40" i="22" s="1"/>
  <c r="E42" i="22"/>
  <c r="E44" i="22"/>
  <c r="G44" i="22" s="1"/>
  <c r="E46" i="22"/>
  <c r="G46" i="22" s="1"/>
  <c r="F54" i="22"/>
  <c r="F62" i="22"/>
  <c r="F64" i="22"/>
  <c r="G64" i="22" s="1"/>
  <c r="P7" i="22" s="1"/>
  <c r="E80" i="22"/>
  <c r="O23" i="22" s="1"/>
  <c r="F118" i="22"/>
  <c r="E118" i="22"/>
  <c r="O61" i="22" s="1"/>
  <c r="E84" i="22"/>
  <c r="O27" i="22" s="1"/>
  <c r="E24" i="22"/>
  <c r="E56" i="22"/>
  <c r="E66" i="22"/>
  <c r="O9" i="22" s="1"/>
  <c r="E68" i="22"/>
  <c r="O11" i="22" s="1"/>
  <c r="E70" i="22"/>
  <c r="O13" i="22" s="1"/>
  <c r="E72" i="22"/>
  <c r="O15" i="22" s="1"/>
  <c r="E74" i="22"/>
  <c r="O17" i="22" s="1"/>
  <c r="E76" i="22"/>
  <c r="O19" i="22" s="1"/>
  <c r="E78" i="22"/>
  <c r="O21" i="22" s="1"/>
  <c r="E101" i="22"/>
  <c r="O44" i="22" s="1"/>
  <c r="F116" i="22"/>
  <c r="E116" i="22"/>
  <c r="O59" i="22" s="1"/>
  <c r="L12" i="22"/>
  <c r="L14" i="22" s="1"/>
  <c r="E48" i="22"/>
  <c r="F78" i="22"/>
  <c r="G78" i="22" s="1"/>
  <c r="P21" i="22" s="1"/>
  <c r="E82" i="22"/>
  <c r="O25" i="22" s="1"/>
  <c r="E88" i="22"/>
  <c r="O31" i="22" s="1"/>
  <c r="E99" i="22"/>
  <c r="O42" i="22" s="1"/>
  <c r="F160" i="22"/>
  <c r="E160" i="22"/>
  <c r="O103" i="22" s="1"/>
  <c r="E184" i="22"/>
  <c r="O127" i="22" s="1"/>
  <c r="E8" i="22"/>
  <c r="E32" i="22"/>
  <c r="E2" i="22"/>
  <c r="G2" i="22" s="1"/>
  <c r="E12" i="22"/>
  <c r="G12" i="22" s="1"/>
  <c r="E16" i="22"/>
  <c r="F22" i="22"/>
  <c r="G22" i="22" s="1"/>
  <c r="F30" i="22"/>
  <c r="G30" i="22" s="1"/>
  <c r="F48" i="22"/>
  <c r="G48" i="22" s="1"/>
  <c r="E50" i="22"/>
  <c r="G50" i="22" s="1"/>
  <c r="E58" i="22"/>
  <c r="G58" i="22" s="1"/>
  <c r="F82" i="22"/>
  <c r="G82" i="22" s="1"/>
  <c r="P25" i="22" s="1"/>
  <c r="E86" i="22"/>
  <c r="O29" i="22" s="1"/>
  <c r="F88" i="22"/>
  <c r="E107" i="22"/>
  <c r="O50" i="22" s="1"/>
  <c r="E109" i="22"/>
  <c r="O52" i="22" s="1"/>
  <c r="F122" i="22"/>
  <c r="G122" i="22" s="1"/>
  <c r="P65" i="22" s="1"/>
  <c r="E122" i="22"/>
  <c r="O65" i="22" s="1"/>
  <c r="F100" i="22"/>
  <c r="G100" i="22" s="1"/>
  <c r="P43" i="22" s="1"/>
  <c r="F108" i="22"/>
  <c r="G108" i="22" s="1"/>
  <c r="P51" i="22" s="1"/>
  <c r="F128" i="22"/>
  <c r="G128" i="22" s="1"/>
  <c r="P71" i="22" s="1"/>
  <c r="F134" i="22"/>
  <c r="G134" i="22" s="1"/>
  <c r="P77" i="22" s="1"/>
  <c r="F142" i="22"/>
  <c r="G142" i="22" s="1"/>
  <c r="P85" i="22" s="1"/>
  <c r="F164" i="22"/>
  <c r="G164" i="22" s="1"/>
  <c r="P107" i="22" s="1"/>
  <c r="F166" i="22"/>
  <c r="G166" i="22" s="1"/>
  <c r="P109" i="22" s="1"/>
  <c r="E174" i="22"/>
  <c r="O117" i="22" s="1"/>
  <c r="E91" i="22"/>
  <c r="O34" i="22" s="1"/>
  <c r="F94" i="22"/>
  <c r="G94" i="22" s="1"/>
  <c r="P37" i="22" s="1"/>
  <c r="F102" i="22"/>
  <c r="F110" i="22"/>
  <c r="F124" i="22"/>
  <c r="G124" i="22" s="1"/>
  <c r="P67" i="22" s="1"/>
  <c r="F136" i="22"/>
  <c r="F168" i="22"/>
  <c r="G168" i="22" s="1"/>
  <c r="P111" i="22" s="1"/>
  <c r="F170" i="22"/>
  <c r="F177" i="22"/>
  <c r="G177" i="22" s="1"/>
  <c r="P120" i="22" s="1"/>
  <c r="E102" i="22"/>
  <c r="O45" i="22" s="1"/>
  <c r="E110" i="22"/>
  <c r="O53" i="22" s="1"/>
  <c r="E124" i="22"/>
  <c r="O67" i="22" s="1"/>
  <c r="F130" i="22"/>
  <c r="G130" i="22" s="1"/>
  <c r="P73" i="22" s="1"/>
  <c r="E136" i="22"/>
  <c r="O79" i="22" s="1"/>
  <c r="F146" i="22"/>
  <c r="G146" i="22" s="1"/>
  <c r="P89" i="22" s="1"/>
  <c r="E168" i="22"/>
  <c r="O111" i="22" s="1"/>
  <c r="E170" i="22"/>
  <c r="O113" i="22" s="1"/>
  <c r="E182" i="22"/>
  <c r="O125" i="22" s="1"/>
  <c r="E190" i="22"/>
  <c r="O133" i="22" s="1"/>
  <c r="F13" i="22"/>
  <c r="G13" i="22" s="1"/>
  <c r="F104" i="22"/>
  <c r="F112" i="22"/>
  <c r="F120" i="22"/>
  <c r="G120" i="22" s="1"/>
  <c r="P63" i="22" s="1"/>
  <c r="F172" i="22"/>
  <c r="E104" i="22"/>
  <c r="O47" i="22" s="1"/>
  <c r="E112" i="22"/>
  <c r="O55" i="22" s="1"/>
  <c r="F114" i="22"/>
  <c r="G114" i="22" s="1"/>
  <c r="P57" i="22" s="1"/>
  <c r="E120" i="22"/>
  <c r="O63" i="22" s="1"/>
  <c r="F126" i="22"/>
  <c r="F132" i="22"/>
  <c r="F138" i="22"/>
  <c r="G138" i="22" s="1"/>
  <c r="P81" i="22" s="1"/>
  <c r="F148" i="22"/>
  <c r="F150" i="22"/>
  <c r="G150" i="22" s="1"/>
  <c r="P93" i="22" s="1"/>
  <c r="E172" i="22"/>
  <c r="O115" i="22" s="1"/>
  <c r="E188" i="22"/>
  <c r="O131" i="22" s="1"/>
  <c r="F106" i="22"/>
  <c r="G106" i="22" s="1"/>
  <c r="P49" i="22" s="1"/>
  <c r="E114" i="22"/>
  <c r="O57" i="22" s="1"/>
  <c r="E126" i="22"/>
  <c r="O69" i="22" s="1"/>
  <c r="E132" i="22"/>
  <c r="O75" i="22" s="1"/>
  <c r="E138" i="22"/>
  <c r="O81" i="22" s="1"/>
  <c r="F140" i="22"/>
  <c r="G140" i="22" s="1"/>
  <c r="P83" i="22" s="1"/>
  <c r="E148" i="22"/>
  <c r="O91" i="22" s="1"/>
  <c r="E150" i="22"/>
  <c r="O93" i="22" s="1"/>
  <c r="F152" i="22"/>
  <c r="G152" i="22" s="1"/>
  <c r="P95" i="22" s="1"/>
  <c r="F154" i="22"/>
  <c r="G154" i="22" s="1"/>
  <c r="P97" i="22" s="1"/>
  <c r="F158" i="22"/>
  <c r="G158" i="22" s="1"/>
  <c r="P101" i="22" s="1"/>
  <c r="E180" i="22"/>
  <c r="O123" i="22" s="1"/>
  <c r="E186" i="22"/>
  <c r="O129" i="22" s="1"/>
  <c r="E202" i="22"/>
  <c r="O145" i="22" s="1"/>
  <c r="F173" i="22"/>
  <c r="G173" i="22" s="1"/>
  <c r="P116" i="22" s="1"/>
  <c r="E173" i="22"/>
  <c r="O116" i="22" s="1"/>
  <c r="E192" i="22"/>
  <c r="O135" i="22" s="1"/>
  <c r="E194" i="22"/>
  <c r="O137" i="22" s="1"/>
  <c r="F175" i="22"/>
  <c r="E175" i="22"/>
  <c r="O118" i="22" s="1"/>
  <c r="E196" i="22"/>
  <c r="O139" i="22" s="1"/>
  <c r="E204" i="22"/>
  <c r="O147" i="22" s="1"/>
  <c r="E206" i="22"/>
  <c r="O149" i="22" s="1"/>
  <c r="E198" i="22"/>
  <c r="O141" i="22" s="1"/>
  <c r="E181" i="22"/>
  <c r="O124" i="22" s="1"/>
  <c r="E199" i="22"/>
  <c r="O142" i="22" s="1"/>
  <c r="E203" i="22"/>
  <c r="O146" i="22" s="1"/>
  <c r="E205" i="22"/>
  <c r="O148" i="22" s="1"/>
  <c r="E207" i="22"/>
  <c r="O150" i="22" s="1"/>
  <c r="G102" i="22" l="1"/>
  <c r="P45" i="22" s="1"/>
  <c r="G121" i="22"/>
  <c r="P64" i="22" s="1"/>
  <c r="G49" i="22"/>
  <c r="G161" i="22"/>
  <c r="P104" i="22" s="1"/>
  <c r="G25" i="22"/>
  <c r="G189" i="22"/>
  <c r="P132" i="22" s="1"/>
  <c r="G91" i="22"/>
  <c r="P34" i="22" s="1"/>
  <c r="G74" i="22"/>
  <c r="P17" i="22" s="1"/>
  <c r="G196" i="22"/>
  <c r="P139" i="22" s="1"/>
  <c r="G190" i="22"/>
  <c r="P133" i="22" s="1"/>
  <c r="G86" i="22"/>
  <c r="P29" i="22" s="1"/>
  <c r="G84" i="22"/>
  <c r="P27" i="22" s="1"/>
  <c r="G93" i="22"/>
  <c r="P36" i="22" s="1"/>
  <c r="G9" i="22"/>
  <c r="G17" i="22"/>
  <c r="G105" i="22"/>
  <c r="P48" i="22" s="1"/>
  <c r="G171" i="22"/>
  <c r="P114" i="22" s="1"/>
  <c r="G203" i="22"/>
  <c r="P146" i="22" s="1"/>
  <c r="G205" i="22"/>
  <c r="P148" i="22" s="1"/>
  <c r="G60" i="22"/>
  <c r="P3" i="22" s="1"/>
  <c r="G76" i="22"/>
  <c r="P19" i="22" s="1"/>
  <c r="G99" i="22"/>
  <c r="P42" i="22" s="1"/>
  <c r="G70" i="22"/>
  <c r="P13" i="22" s="1"/>
  <c r="G148" i="22"/>
  <c r="P91" i="22" s="1"/>
  <c r="G172" i="22"/>
  <c r="P115" i="22" s="1"/>
  <c r="G170" i="22"/>
  <c r="P113" i="22" s="1"/>
  <c r="G118" i="22"/>
  <c r="P61" i="22" s="1"/>
  <c r="G156" i="22"/>
  <c r="P99" i="22" s="1"/>
  <c r="G24" i="22"/>
  <c r="G208" i="22"/>
  <c r="P151" i="22" s="1"/>
  <c r="G129" i="22"/>
  <c r="P72" i="22" s="1"/>
  <c r="G159" i="22"/>
  <c r="P102" i="22" s="1"/>
  <c r="G186" i="22"/>
  <c r="P129" i="22" s="1"/>
  <c r="G66" i="22"/>
  <c r="P9" i="22" s="1"/>
  <c r="G199" i="22"/>
  <c r="P142" i="22" s="1"/>
  <c r="G68" i="22"/>
  <c r="P11" i="22" s="1"/>
  <c r="G65" i="22"/>
  <c r="P8" i="22" s="1"/>
  <c r="G204" i="22"/>
  <c r="P147" i="22" s="1"/>
  <c r="G198" i="22"/>
  <c r="P141" i="22" s="1"/>
  <c r="G137" i="22"/>
  <c r="P80" i="22" s="1"/>
  <c r="G96" i="22"/>
  <c r="P39" i="22" s="1"/>
  <c r="G201" i="22"/>
  <c r="P144" i="22" s="1"/>
  <c r="G145" i="22"/>
  <c r="P88" i="22" s="1"/>
  <c r="G141" i="22"/>
  <c r="P84" i="22" s="1"/>
  <c r="G174" i="22"/>
  <c r="P117" i="22" s="1"/>
  <c r="G188" i="22"/>
  <c r="P131" i="22" s="1"/>
  <c r="G187" i="22"/>
  <c r="P130" i="22" s="1"/>
  <c r="G175" i="22"/>
  <c r="P118" i="22" s="1"/>
  <c r="G132" i="22"/>
  <c r="P75" i="22" s="1"/>
  <c r="G26" i="22"/>
  <c r="G192" i="22"/>
  <c r="P135" i="22" s="1"/>
  <c r="G113" i="22"/>
  <c r="P56" i="22" s="1"/>
  <c r="G184" i="22"/>
  <c r="P127" i="22" s="1"/>
  <c r="G185" i="22"/>
  <c r="P128" i="22" s="1"/>
  <c r="G72" i="22"/>
  <c r="P15" i="22" s="1"/>
  <c r="G193" i="22"/>
  <c r="P136" i="22" s="1"/>
  <c r="G101" i="22"/>
  <c r="P44" i="22" s="1"/>
  <c r="G167" i="22"/>
  <c r="P110" i="22" s="1"/>
  <c r="G182" i="22"/>
  <c r="P125" i="22" s="1"/>
  <c r="G195" i="22"/>
  <c r="P138" i="22" s="1"/>
  <c r="G181" i="22"/>
  <c r="P124" i="22" s="1"/>
  <c r="G112" i="22"/>
  <c r="P55" i="22" s="1"/>
  <c r="G136" i="22"/>
  <c r="P79" i="22" s="1"/>
  <c r="G104" i="22"/>
  <c r="P47" i="22" s="1"/>
  <c r="G160" i="22"/>
  <c r="P103" i="22" s="1"/>
  <c r="G116" i="22"/>
  <c r="P59" i="22" s="1"/>
  <c r="G62" i="22"/>
  <c r="P5" i="22" s="1"/>
  <c r="G34" i="22"/>
  <c r="G8" i="22"/>
  <c r="G180" i="22"/>
  <c r="P123" i="22" s="1"/>
  <c r="G153" i="22"/>
  <c r="P96" i="22" s="1"/>
  <c r="G169" i="22"/>
  <c r="P112" i="22" s="1"/>
  <c r="G56" i="22"/>
  <c r="G61" i="22"/>
  <c r="P4" i="22" s="1"/>
  <c r="G147" i="22"/>
  <c r="P90" i="22" s="1"/>
  <c r="G194" i="22"/>
  <c r="P137" i="22" s="1"/>
  <c r="G109" i="22"/>
  <c r="P52" i="22" s="1"/>
  <c r="G67" i="22"/>
  <c r="P10" i="22" s="1"/>
  <c r="G117" i="22"/>
  <c r="P60" i="22" s="1"/>
  <c r="G157" i="22"/>
  <c r="P100" i="22" s="1"/>
  <c r="G126" i="22"/>
  <c r="P69" i="22" s="1"/>
  <c r="G110" i="22"/>
  <c r="P53" i="22" s="1"/>
  <c r="G88" i="22"/>
  <c r="P31" i="22" s="1"/>
  <c r="G54" i="22"/>
  <c r="G162" i="22"/>
  <c r="P105" i="22" s="1"/>
  <c r="G16" i="22"/>
  <c r="G123" i="22"/>
  <c r="P66" i="22" s="1"/>
  <c r="G200" i="22"/>
  <c r="P143" i="22" s="1"/>
  <c r="G206" i="22"/>
  <c r="P149" i="22" s="1"/>
  <c r="G107" i="22"/>
  <c r="P50" i="22" s="1"/>
  <c r="G143" i="22"/>
  <c r="P86" i="22" s="1"/>
  <c r="G79" i="22"/>
  <c r="P22" i="22" s="1"/>
  <c r="G202" i="22"/>
  <c r="P145" i="22" s="1"/>
  <c r="G207" i="22"/>
  <c r="P150" i="22" s="1"/>
  <c r="G178" i="22"/>
  <c r="P121" i="22" s="1"/>
  <c r="G151" i="22"/>
  <c r="P94" i="22" s="1"/>
  <c r="V5" i="22"/>
  <c r="V6" i="22" s="1"/>
  <c r="V11" i="22" s="1"/>
  <c r="V10" i="22" l="1"/>
  <c r="P45" i="19" l="1"/>
  <c r="P46" i="19"/>
  <c r="P47" i="19"/>
  <c r="P48" i="19"/>
  <c r="P49" i="19"/>
  <c r="P50" i="19"/>
  <c r="P51" i="19"/>
  <c r="P43" i="19"/>
  <c r="P44" i="19"/>
  <c r="P33" i="19"/>
  <c r="P34" i="19"/>
  <c r="P35" i="19"/>
  <c r="P36" i="19"/>
  <c r="P37" i="19"/>
  <c r="P38" i="19"/>
  <c r="P39" i="19"/>
  <c r="P40" i="19"/>
  <c r="P41" i="19"/>
  <c r="P42" i="19"/>
  <c r="P25" i="19"/>
  <c r="P26" i="19"/>
  <c r="P27" i="19"/>
  <c r="P28" i="19"/>
  <c r="P29" i="19"/>
  <c r="P30" i="19"/>
  <c r="P31" i="19"/>
  <c r="P32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266" i="18"/>
  <c r="M8" i="18"/>
  <c r="N34" i="18"/>
  <c r="N66" i="18"/>
  <c r="M77" i="18"/>
  <c r="N98" i="18"/>
  <c r="N145" i="18"/>
  <c r="M148" i="18"/>
  <c r="N153" i="18"/>
  <c r="M156" i="18"/>
  <c r="M157" i="18"/>
  <c r="N161" i="18"/>
  <c r="M164" i="18"/>
  <c r="N169" i="18"/>
  <c r="N170" i="18"/>
  <c r="M172" i="18"/>
  <c r="N177" i="18"/>
  <c r="M180" i="18"/>
  <c r="N185" i="18"/>
  <c r="M188" i="18"/>
  <c r="N193" i="18"/>
  <c r="M196" i="18"/>
  <c r="N201" i="18"/>
  <c r="M204" i="18"/>
  <c r="N209" i="18"/>
  <c r="M212" i="18"/>
  <c r="N217" i="18"/>
  <c r="M220" i="18"/>
  <c r="M221" i="18"/>
  <c r="N225" i="18"/>
  <c r="M228" i="18"/>
  <c r="N233" i="18"/>
  <c r="N234" i="18"/>
  <c r="M236" i="18"/>
  <c r="N241" i="18"/>
  <c r="M244" i="18"/>
  <c r="N249" i="18"/>
  <c r="M252" i="18"/>
  <c r="N257" i="18"/>
  <c r="M260" i="18"/>
  <c r="N265" i="18"/>
  <c r="M266" i="18"/>
  <c r="N266" i="18"/>
  <c r="O266" i="18"/>
  <c r="D138" i="18"/>
  <c r="N2" i="18" s="1"/>
  <c r="D139" i="18"/>
  <c r="N3" i="18" s="1"/>
  <c r="D140" i="18"/>
  <c r="N4" i="18" s="1"/>
  <c r="D141" i="18"/>
  <c r="N5" i="18" s="1"/>
  <c r="D142" i="18"/>
  <c r="N6" i="18" s="1"/>
  <c r="D143" i="18"/>
  <c r="N7" i="18" s="1"/>
  <c r="D144" i="18"/>
  <c r="N8" i="18" s="1"/>
  <c r="D145" i="18"/>
  <c r="N9" i="18" s="1"/>
  <c r="D146" i="18"/>
  <c r="N10" i="18" s="1"/>
  <c r="D147" i="18"/>
  <c r="N11" i="18" s="1"/>
  <c r="D148" i="18"/>
  <c r="N12" i="18" s="1"/>
  <c r="D149" i="18"/>
  <c r="N13" i="18" s="1"/>
  <c r="D150" i="18"/>
  <c r="N14" i="18" s="1"/>
  <c r="D151" i="18"/>
  <c r="N15" i="18" s="1"/>
  <c r="D152" i="18"/>
  <c r="N16" i="18" s="1"/>
  <c r="D153" i="18"/>
  <c r="N17" i="18" s="1"/>
  <c r="D154" i="18"/>
  <c r="N18" i="18" s="1"/>
  <c r="D155" i="18"/>
  <c r="N19" i="18" s="1"/>
  <c r="D156" i="18"/>
  <c r="N20" i="18" s="1"/>
  <c r="D157" i="18"/>
  <c r="N21" i="18" s="1"/>
  <c r="D158" i="18"/>
  <c r="N22" i="18" s="1"/>
  <c r="D159" i="18"/>
  <c r="N23" i="18" s="1"/>
  <c r="D160" i="18"/>
  <c r="N24" i="18" s="1"/>
  <c r="D161" i="18"/>
  <c r="N25" i="18" s="1"/>
  <c r="D162" i="18"/>
  <c r="N26" i="18" s="1"/>
  <c r="D163" i="18"/>
  <c r="N27" i="18" s="1"/>
  <c r="D164" i="18"/>
  <c r="N28" i="18" s="1"/>
  <c r="D165" i="18"/>
  <c r="N29" i="18" s="1"/>
  <c r="D166" i="18"/>
  <c r="N30" i="18" s="1"/>
  <c r="D167" i="18"/>
  <c r="N31" i="18" s="1"/>
  <c r="D168" i="18"/>
  <c r="N32" i="18" s="1"/>
  <c r="D169" i="18"/>
  <c r="N33" i="18" s="1"/>
  <c r="D170" i="18"/>
  <c r="D171" i="18"/>
  <c r="N35" i="18" s="1"/>
  <c r="D172" i="18"/>
  <c r="N36" i="18" s="1"/>
  <c r="D173" i="18"/>
  <c r="N37" i="18" s="1"/>
  <c r="D174" i="18"/>
  <c r="N38" i="18" s="1"/>
  <c r="D175" i="18"/>
  <c r="N39" i="18" s="1"/>
  <c r="D176" i="18"/>
  <c r="N40" i="18" s="1"/>
  <c r="D177" i="18"/>
  <c r="N41" i="18" s="1"/>
  <c r="D178" i="18"/>
  <c r="N42" i="18" s="1"/>
  <c r="D179" i="18"/>
  <c r="N43" i="18" s="1"/>
  <c r="D180" i="18"/>
  <c r="N44" i="18" s="1"/>
  <c r="D181" i="18"/>
  <c r="N45" i="18" s="1"/>
  <c r="D182" i="18"/>
  <c r="N46" i="18" s="1"/>
  <c r="D183" i="18"/>
  <c r="N47" i="18" s="1"/>
  <c r="D184" i="18"/>
  <c r="N48" i="18" s="1"/>
  <c r="D185" i="18"/>
  <c r="N49" i="18" s="1"/>
  <c r="D186" i="18"/>
  <c r="N50" i="18" s="1"/>
  <c r="D187" i="18"/>
  <c r="N51" i="18" s="1"/>
  <c r="D188" i="18"/>
  <c r="N52" i="18" s="1"/>
  <c r="D189" i="18"/>
  <c r="N53" i="18" s="1"/>
  <c r="D190" i="18"/>
  <c r="N54" i="18" s="1"/>
  <c r="D191" i="18"/>
  <c r="N55" i="18" s="1"/>
  <c r="D192" i="18"/>
  <c r="N56" i="18" s="1"/>
  <c r="D193" i="18"/>
  <c r="N57" i="18" s="1"/>
  <c r="D194" i="18"/>
  <c r="N58" i="18" s="1"/>
  <c r="D195" i="18"/>
  <c r="N59" i="18" s="1"/>
  <c r="D196" i="18"/>
  <c r="N60" i="18" s="1"/>
  <c r="D197" i="18"/>
  <c r="N61" i="18" s="1"/>
  <c r="D198" i="18"/>
  <c r="N62" i="18" s="1"/>
  <c r="D199" i="18"/>
  <c r="N63" i="18" s="1"/>
  <c r="D200" i="18"/>
  <c r="N64" i="18" s="1"/>
  <c r="D201" i="18"/>
  <c r="N65" i="18" s="1"/>
  <c r="D202" i="18"/>
  <c r="D203" i="18"/>
  <c r="N67" i="18" s="1"/>
  <c r="D204" i="18"/>
  <c r="N68" i="18" s="1"/>
  <c r="D205" i="18"/>
  <c r="N69" i="18" s="1"/>
  <c r="D206" i="18"/>
  <c r="N70" i="18" s="1"/>
  <c r="D207" i="18"/>
  <c r="N71" i="18" s="1"/>
  <c r="D208" i="18"/>
  <c r="N72" i="18" s="1"/>
  <c r="D209" i="18"/>
  <c r="N73" i="18" s="1"/>
  <c r="D210" i="18"/>
  <c r="N74" i="18" s="1"/>
  <c r="D211" i="18"/>
  <c r="N75" i="18" s="1"/>
  <c r="D212" i="18"/>
  <c r="N76" i="18" s="1"/>
  <c r="D213" i="18"/>
  <c r="N77" i="18" s="1"/>
  <c r="D214" i="18"/>
  <c r="N78" i="18" s="1"/>
  <c r="D215" i="18"/>
  <c r="N79" i="18" s="1"/>
  <c r="D216" i="18"/>
  <c r="N80" i="18" s="1"/>
  <c r="D217" i="18"/>
  <c r="N81" i="18" s="1"/>
  <c r="D218" i="18"/>
  <c r="N82" i="18" s="1"/>
  <c r="D219" i="18"/>
  <c r="N83" i="18" s="1"/>
  <c r="D220" i="18"/>
  <c r="N84" i="18" s="1"/>
  <c r="D221" i="18"/>
  <c r="N85" i="18" s="1"/>
  <c r="D222" i="18"/>
  <c r="N86" i="18" s="1"/>
  <c r="D223" i="18"/>
  <c r="N87" i="18" s="1"/>
  <c r="D224" i="18"/>
  <c r="N88" i="18" s="1"/>
  <c r="D225" i="18"/>
  <c r="N89" i="18" s="1"/>
  <c r="D226" i="18"/>
  <c r="N90" i="18" s="1"/>
  <c r="D227" i="18"/>
  <c r="N91" i="18" s="1"/>
  <c r="D228" i="18"/>
  <c r="N92" i="18" s="1"/>
  <c r="D229" i="18"/>
  <c r="N93" i="18" s="1"/>
  <c r="D230" i="18"/>
  <c r="N94" i="18" s="1"/>
  <c r="D231" i="18"/>
  <c r="N95" i="18" s="1"/>
  <c r="D232" i="18"/>
  <c r="N96" i="18" s="1"/>
  <c r="D233" i="18"/>
  <c r="N97" i="18" s="1"/>
  <c r="D234" i="18"/>
  <c r="D235" i="18"/>
  <c r="N99" i="18" s="1"/>
  <c r="D236" i="18"/>
  <c r="N100" i="18" s="1"/>
  <c r="D237" i="18"/>
  <c r="N101" i="18" s="1"/>
  <c r="D238" i="18"/>
  <c r="N102" i="18" s="1"/>
  <c r="D239" i="18"/>
  <c r="N103" i="18" s="1"/>
  <c r="D240" i="18"/>
  <c r="N104" i="18" s="1"/>
  <c r="D241" i="18"/>
  <c r="N105" i="18" s="1"/>
  <c r="D242" i="18"/>
  <c r="N106" i="18" s="1"/>
  <c r="D243" i="18"/>
  <c r="N107" i="18" s="1"/>
  <c r="D244" i="18"/>
  <c r="N108" i="18" s="1"/>
  <c r="D245" i="18"/>
  <c r="N109" i="18" s="1"/>
  <c r="D246" i="18"/>
  <c r="N110" i="18" s="1"/>
  <c r="D247" i="18"/>
  <c r="N111" i="18" s="1"/>
  <c r="D248" i="18"/>
  <c r="N112" i="18" s="1"/>
  <c r="D249" i="18"/>
  <c r="N113" i="18" s="1"/>
  <c r="D250" i="18"/>
  <c r="N114" i="18" s="1"/>
  <c r="D251" i="18"/>
  <c r="N115" i="18" s="1"/>
  <c r="D252" i="18"/>
  <c r="N116" i="18" s="1"/>
  <c r="D253" i="18"/>
  <c r="N117" i="18" s="1"/>
  <c r="D254" i="18"/>
  <c r="N118" i="18" s="1"/>
  <c r="D255" i="18"/>
  <c r="N119" i="18" s="1"/>
  <c r="D256" i="18"/>
  <c r="N120" i="18" s="1"/>
  <c r="D257" i="18"/>
  <c r="N121" i="18" s="1"/>
  <c r="D258" i="18"/>
  <c r="N122" i="18" s="1"/>
  <c r="D259" i="18"/>
  <c r="N123" i="18" s="1"/>
  <c r="D260" i="18"/>
  <c r="N124" i="18" s="1"/>
  <c r="D261" i="18"/>
  <c r="N125" i="18" s="1"/>
  <c r="D262" i="18"/>
  <c r="N126" i="18" s="1"/>
  <c r="D263" i="18"/>
  <c r="N127" i="18" s="1"/>
  <c r="D264" i="18"/>
  <c r="N128" i="18" s="1"/>
  <c r="D265" i="18"/>
  <c r="N129" i="18" s="1"/>
  <c r="D266" i="18"/>
  <c r="N130" i="18" s="1"/>
  <c r="D267" i="18"/>
  <c r="N131" i="18" s="1"/>
  <c r="D268" i="18"/>
  <c r="N132" i="18" s="1"/>
  <c r="D269" i="18"/>
  <c r="N133" i="18" s="1"/>
  <c r="D270" i="18"/>
  <c r="N134" i="18" s="1"/>
  <c r="D271" i="18"/>
  <c r="N135" i="18" s="1"/>
  <c r="D272" i="18"/>
  <c r="N136" i="18" s="1"/>
  <c r="D273" i="18"/>
  <c r="N137" i="18" s="1"/>
  <c r="D274" i="18"/>
  <c r="N138" i="18" s="1"/>
  <c r="D275" i="18"/>
  <c r="N139" i="18" s="1"/>
  <c r="D276" i="18"/>
  <c r="N140" i="18" s="1"/>
  <c r="D277" i="18"/>
  <c r="N141" i="18" s="1"/>
  <c r="D278" i="18"/>
  <c r="N142" i="18" s="1"/>
  <c r="D279" i="18"/>
  <c r="N143" i="18" s="1"/>
  <c r="D280" i="18"/>
  <c r="N144" i="18" s="1"/>
  <c r="D281" i="18"/>
  <c r="D282" i="18"/>
  <c r="N146" i="18" s="1"/>
  <c r="D283" i="18"/>
  <c r="N147" i="18" s="1"/>
  <c r="D284" i="18"/>
  <c r="N148" i="18" s="1"/>
  <c r="D285" i="18"/>
  <c r="N149" i="18" s="1"/>
  <c r="D286" i="18"/>
  <c r="N150" i="18" s="1"/>
  <c r="D287" i="18"/>
  <c r="N151" i="18" s="1"/>
  <c r="D288" i="18"/>
  <c r="N152" i="18" s="1"/>
  <c r="D289" i="18"/>
  <c r="D290" i="18"/>
  <c r="N154" i="18" s="1"/>
  <c r="D291" i="18"/>
  <c r="N155" i="18" s="1"/>
  <c r="D292" i="18"/>
  <c r="N156" i="18" s="1"/>
  <c r="D293" i="18"/>
  <c r="N157" i="18" s="1"/>
  <c r="D294" i="18"/>
  <c r="N158" i="18" s="1"/>
  <c r="D295" i="18"/>
  <c r="N159" i="18" s="1"/>
  <c r="D296" i="18"/>
  <c r="N160" i="18" s="1"/>
  <c r="D297" i="18"/>
  <c r="D298" i="18"/>
  <c r="N162" i="18" s="1"/>
  <c r="D299" i="18"/>
  <c r="N163" i="18" s="1"/>
  <c r="D300" i="18"/>
  <c r="N164" i="18" s="1"/>
  <c r="D301" i="18"/>
  <c r="N165" i="18" s="1"/>
  <c r="D302" i="18"/>
  <c r="N166" i="18" s="1"/>
  <c r="D303" i="18"/>
  <c r="N167" i="18" s="1"/>
  <c r="D304" i="18"/>
  <c r="N168" i="18" s="1"/>
  <c r="D305" i="18"/>
  <c r="D306" i="18"/>
  <c r="D307" i="18"/>
  <c r="N171" i="18" s="1"/>
  <c r="D308" i="18"/>
  <c r="N172" i="18" s="1"/>
  <c r="D309" i="18"/>
  <c r="N173" i="18" s="1"/>
  <c r="D310" i="18"/>
  <c r="N174" i="18" s="1"/>
  <c r="D311" i="18"/>
  <c r="N175" i="18" s="1"/>
  <c r="D312" i="18"/>
  <c r="N176" i="18" s="1"/>
  <c r="D313" i="18"/>
  <c r="D314" i="18"/>
  <c r="N178" i="18" s="1"/>
  <c r="D315" i="18"/>
  <c r="N179" i="18" s="1"/>
  <c r="D316" i="18"/>
  <c r="N180" i="18" s="1"/>
  <c r="D317" i="18"/>
  <c r="N181" i="18" s="1"/>
  <c r="D318" i="18"/>
  <c r="N182" i="18" s="1"/>
  <c r="D319" i="18"/>
  <c r="N183" i="18" s="1"/>
  <c r="D320" i="18"/>
  <c r="N184" i="18" s="1"/>
  <c r="D321" i="18"/>
  <c r="D322" i="18"/>
  <c r="N186" i="18" s="1"/>
  <c r="D323" i="18"/>
  <c r="N187" i="18" s="1"/>
  <c r="D324" i="18"/>
  <c r="N188" i="18" s="1"/>
  <c r="D325" i="18"/>
  <c r="N189" i="18" s="1"/>
  <c r="D326" i="18"/>
  <c r="N190" i="18" s="1"/>
  <c r="D327" i="18"/>
  <c r="N191" i="18" s="1"/>
  <c r="D328" i="18"/>
  <c r="N192" i="18" s="1"/>
  <c r="D329" i="18"/>
  <c r="D330" i="18"/>
  <c r="N194" i="18" s="1"/>
  <c r="D331" i="18"/>
  <c r="N195" i="18" s="1"/>
  <c r="D332" i="18"/>
  <c r="N196" i="18" s="1"/>
  <c r="D333" i="18"/>
  <c r="N197" i="18" s="1"/>
  <c r="D334" i="18"/>
  <c r="N198" i="18" s="1"/>
  <c r="D335" i="18"/>
  <c r="N199" i="18" s="1"/>
  <c r="D336" i="18"/>
  <c r="N200" i="18" s="1"/>
  <c r="D337" i="18"/>
  <c r="D338" i="18"/>
  <c r="N202" i="18" s="1"/>
  <c r="D339" i="18"/>
  <c r="N203" i="18" s="1"/>
  <c r="D340" i="18"/>
  <c r="N204" i="18" s="1"/>
  <c r="D341" i="18"/>
  <c r="N205" i="18" s="1"/>
  <c r="D342" i="18"/>
  <c r="N206" i="18" s="1"/>
  <c r="D343" i="18"/>
  <c r="N207" i="18" s="1"/>
  <c r="D344" i="18"/>
  <c r="N208" i="18" s="1"/>
  <c r="D345" i="18"/>
  <c r="D346" i="18"/>
  <c r="N210" i="18" s="1"/>
  <c r="D347" i="18"/>
  <c r="N211" i="18" s="1"/>
  <c r="D348" i="18"/>
  <c r="N212" i="18" s="1"/>
  <c r="D349" i="18"/>
  <c r="N213" i="18" s="1"/>
  <c r="D350" i="18"/>
  <c r="N214" i="18" s="1"/>
  <c r="D351" i="18"/>
  <c r="N215" i="18" s="1"/>
  <c r="D352" i="18"/>
  <c r="N216" i="18" s="1"/>
  <c r="D353" i="18"/>
  <c r="D354" i="18"/>
  <c r="N218" i="18" s="1"/>
  <c r="D355" i="18"/>
  <c r="N219" i="18" s="1"/>
  <c r="D356" i="18"/>
  <c r="N220" i="18" s="1"/>
  <c r="D357" i="18"/>
  <c r="N221" i="18" s="1"/>
  <c r="D358" i="18"/>
  <c r="N222" i="18" s="1"/>
  <c r="D359" i="18"/>
  <c r="N223" i="18" s="1"/>
  <c r="D360" i="18"/>
  <c r="N224" i="18" s="1"/>
  <c r="D361" i="18"/>
  <c r="D362" i="18"/>
  <c r="N226" i="18" s="1"/>
  <c r="D363" i="18"/>
  <c r="N227" i="18" s="1"/>
  <c r="D364" i="18"/>
  <c r="N228" i="18" s="1"/>
  <c r="D365" i="18"/>
  <c r="N229" i="18" s="1"/>
  <c r="D366" i="18"/>
  <c r="N230" i="18" s="1"/>
  <c r="D367" i="18"/>
  <c r="N231" i="18" s="1"/>
  <c r="D368" i="18"/>
  <c r="N232" i="18" s="1"/>
  <c r="D369" i="18"/>
  <c r="D370" i="18"/>
  <c r="D371" i="18"/>
  <c r="N235" i="18" s="1"/>
  <c r="D372" i="18"/>
  <c r="N236" i="18" s="1"/>
  <c r="D373" i="18"/>
  <c r="N237" i="18" s="1"/>
  <c r="D374" i="18"/>
  <c r="N238" i="18" s="1"/>
  <c r="D375" i="18"/>
  <c r="N239" i="18" s="1"/>
  <c r="D376" i="18"/>
  <c r="N240" i="18" s="1"/>
  <c r="D377" i="18"/>
  <c r="D378" i="18"/>
  <c r="N242" i="18" s="1"/>
  <c r="D379" i="18"/>
  <c r="N243" i="18" s="1"/>
  <c r="D380" i="18"/>
  <c r="N244" i="18" s="1"/>
  <c r="D381" i="18"/>
  <c r="N245" i="18" s="1"/>
  <c r="D382" i="18"/>
  <c r="N246" i="18" s="1"/>
  <c r="D383" i="18"/>
  <c r="N247" i="18" s="1"/>
  <c r="D384" i="18"/>
  <c r="N248" i="18" s="1"/>
  <c r="D385" i="18"/>
  <c r="D386" i="18"/>
  <c r="N250" i="18" s="1"/>
  <c r="D387" i="18"/>
  <c r="N251" i="18" s="1"/>
  <c r="D388" i="18"/>
  <c r="N252" i="18" s="1"/>
  <c r="D389" i="18"/>
  <c r="N253" i="18" s="1"/>
  <c r="D390" i="18"/>
  <c r="N254" i="18" s="1"/>
  <c r="D391" i="18"/>
  <c r="N255" i="18" s="1"/>
  <c r="D392" i="18"/>
  <c r="N256" i="18" s="1"/>
  <c r="D393" i="18"/>
  <c r="D394" i="18"/>
  <c r="N258" i="18" s="1"/>
  <c r="D395" i="18"/>
  <c r="N259" i="18" s="1"/>
  <c r="D396" i="18"/>
  <c r="N260" i="18" s="1"/>
  <c r="D397" i="18"/>
  <c r="N261" i="18" s="1"/>
  <c r="D398" i="18"/>
  <c r="N262" i="18" s="1"/>
  <c r="D399" i="18"/>
  <c r="N263" i="18" s="1"/>
  <c r="D400" i="18"/>
  <c r="N264" i="18" s="1"/>
  <c r="D401" i="18"/>
  <c r="C138" i="18"/>
  <c r="M2" i="18" s="1"/>
  <c r="C139" i="18"/>
  <c r="M3" i="18" s="1"/>
  <c r="C140" i="18"/>
  <c r="M4" i="18" s="1"/>
  <c r="C141" i="18"/>
  <c r="M5" i="18" s="1"/>
  <c r="C142" i="18"/>
  <c r="M6" i="18" s="1"/>
  <c r="C143" i="18"/>
  <c r="M7" i="18" s="1"/>
  <c r="C144" i="18"/>
  <c r="C145" i="18"/>
  <c r="M9" i="18" s="1"/>
  <c r="C146" i="18"/>
  <c r="M10" i="18" s="1"/>
  <c r="C147" i="18"/>
  <c r="M11" i="18" s="1"/>
  <c r="C148" i="18"/>
  <c r="M12" i="18" s="1"/>
  <c r="C149" i="18"/>
  <c r="M13" i="18" s="1"/>
  <c r="C150" i="18"/>
  <c r="M14" i="18" s="1"/>
  <c r="C151" i="18"/>
  <c r="M15" i="18" s="1"/>
  <c r="C152" i="18"/>
  <c r="M16" i="18" s="1"/>
  <c r="C153" i="18"/>
  <c r="M17" i="18" s="1"/>
  <c r="C154" i="18"/>
  <c r="M18" i="18" s="1"/>
  <c r="C155" i="18"/>
  <c r="M19" i="18" s="1"/>
  <c r="C156" i="18"/>
  <c r="M20" i="18" s="1"/>
  <c r="C157" i="18"/>
  <c r="M21" i="18" s="1"/>
  <c r="C158" i="18"/>
  <c r="M22" i="18" s="1"/>
  <c r="C159" i="18"/>
  <c r="M23" i="18" s="1"/>
  <c r="C160" i="18"/>
  <c r="M24" i="18" s="1"/>
  <c r="C161" i="18"/>
  <c r="M25" i="18" s="1"/>
  <c r="C162" i="18"/>
  <c r="M26" i="18" s="1"/>
  <c r="C163" i="18"/>
  <c r="M27" i="18" s="1"/>
  <c r="C164" i="18"/>
  <c r="M28" i="18" s="1"/>
  <c r="C165" i="18"/>
  <c r="M29" i="18" s="1"/>
  <c r="C166" i="18"/>
  <c r="M30" i="18" s="1"/>
  <c r="C167" i="18"/>
  <c r="M31" i="18" s="1"/>
  <c r="C168" i="18"/>
  <c r="M32" i="18" s="1"/>
  <c r="C169" i="18"/>
  <c r="M33" i="18" s="1"/>
  <c r="C170" i="18"/>
  <c r="M34" i="18" s="1"/>
  <c r="C171" i="18"/>
  <c r="M35" i="18" s="1"/>
  <c r="C172" i="18"/>
  <c r="M36" i="18" s="1"/>
  <c r="C173" i="18"/>
  <c r="M37" i="18" s="1"/>
  <c r="C174" i="18"/>
  <c r="M38" i="18" s="1"/>
  <c r="C175" i="18"/>
  <c r="M39" i="18" s="1"/>
  <c r="C176" i="18"/>
  <c r="M40" i="18" s="1"/>
  <c r="C177" i="18"/>
  <c r="M41" i="18" s="1"/>
  <c r="C178" i="18"/>
  <c r="M42" i="18" s="1"/>
  <c r="C179" i="18"/>
  <c r="M43" i="18" s="1"/>
  <c r="C180" i="18"/>
  <c r="M44" i="18" s="1"/>
  <c r="C181" i="18"/>
  <c r="M45" i="18" s="1"/>
  <c r="C182" i="18"/>
  <c r="M46" i="18" s="1"/>
  <c r="C183" i="18"/>
  <c r="M47" i="18" s="1"/>
  <c r="C184" i="18"/>
  <c r="M48" i="18" s="1"/>
  <c r="C185" i="18"/>
  <c r="M49" i="18" s="1"/>
  <c r="C186" i="18"/>
  <c r="M50" i="18" s="1"/>
  <c r="C187" i="18"/>
  <c r="M51" i="18" s="1"/>
  <c r="C188" i="18"/>
  <c r="M52" i="18" s="1"/>
  <c r="C189" i="18"/>
  <c r="M53" i="18" s="1"/>
  <c r="C190" i="18"/>
  <c r="M54" i="18" s="1"/>
  <c r="C191" i="18"/>
  <c r="M55" i="18" s="1"/>
  <c r="C192" i="18"/>
  <c r="M56" i="18" s="1"/>
  <c r="C193" i="18"/>
  <c r="M57" i="18" s="1"/>
  <c r="C194" i="18"/>
  <c r="M58" i="18" s="1"/>
  <c r="C195" i="18"/>
  <c r="M59" i="18" s="1"/>
  <c r="C196" i="18"/>
  <c r="M60" i="18" s="1"/>
  <c r="C197" i="18"/>
  <c r="M61" i="18" s="1"/>
  <c r="C198" i="18"/>
  <c r="M62" i="18" s="1"/>
  <c r="C199" i="18"/>
  <c r="M63" i="18" s="1"/>
  <c r="C200" i="18"/>
  <c r="M64" i="18" s="1"/>
  <c r="C201" i="18"/>
  <c r="M65" i="18" s="1"/>
  <c r="C202" i="18"/>
  <c r="M66" i="18" s="1"/>
  <c r="C203" i="18"/>
  <c r="M67" i="18" s="1"/>
  <c r="C204" i="18"/>
  <c r="M68" i="18" s="1"/>
  <c r="C205" i="18"/>
  <c r="M69" i="18" s="1"/>
  <c r="C206" i="18"/>
  <c r="M70" i="18" s="1"/>
  <c r="C207" i="18"/>
  <c r="M71" i="18" s="1"/>
  <c r="C208" i="18"/>
  <c r="M72" i="18" s="1"/>
  <c r="C209" i="18"/>
  <c r="M73" i="18" s="1"/>
  <c r="C210" i="18"/>
  <c r="M74" i="18" s="1"/>
  <c r="C211" i="18"/>
  <c r="M75" i="18" s="1"/>
  <c r="C212" i="18"/>
  <c r="M76" i="18" s="1"/>
  <c r="C213" i="18"/>
  <c r="C214" i="18"/>
  <c r="M78" i="18" s="1"/>
  <c r="C215" i="18"/>
  <c r="M79" i="18" s="1"/>
  <c r="C216" i="18"/>
  <c r="M80" i="18" s="1"/>
  <c r="C217" i="18"/>
  <c r="M81" i="18" s="1"/>
  <c r="C218" i="18"/>
  <c r="M82" i="18" s="1"/>
  <c r="C219" i="18"/>
  <c r="M83" i="18" s="1"/>
  <c r="C220" i="18"/>
  <c r="M84" i="18" s="1"/>
  <c r="C221" i="18"/>
  <c r="M85" i="18" s="1"/>
  <c r="C222" i="18"/>
  <c r="M86" i="18" s="1"/>
  <c r="C223" i="18"/>
  <c r="M87" i="18" s="1"/>
  <c r="C224" i="18"/>
  <c r="M88" i="18" s="1"/>
  <c r="C225" i="18"/>
  <c r="M89" i="18" s="1"/>
  <c r="C226" i="18"/>
  <c r="M90" i="18" s="1"/>
  <c r="C227" i="18"/>
  <c r="M91" i="18" s="1"/>
  <c r="C228" i="18"/>
  <c r="M92" i="18" s="1"/>
  <c r="C229" i="18"/>
  <c r="M93" i="18" s="1"/>
  <c r="C230" i="18"/>
  <c r="M94" i="18" s="1"/>
  <c r="C231" i="18"/>
  <c r="M95" i="18" s="1"/>
  <c r="C232" i="18"/>
  <c r="M96" i="18" s="1"/>
  <c r="C233" i="18"/>
  <c r="M97" i="18" s="1"/>
  <c r="C234" i="18"/>
  <c r="M98" i="18" s="1"/>
  <c r="C235" i="18"/>
  <c r="M99" i="18" s="1"/>
  <c r="C236" i="18"/>
  <c r="M100" i="18" s="1"/>
  <c r="C237" i="18"/>
  <c r="M101" i="18" s="1"/>
  <c r="C238" i="18"/>
  <c r="M102" i="18" s="1"/>
  <c r="C239" i="18"/>
  <c r="M103" i="18" s="1"/>
  <c r="C240" i="18"/>
  <c r="M104" i="18" s="1"/>
  <c r="C241" i="18"/>
  <c r="M105" i="18" s="1"/>
  <c r="C242" i="18"/>
  <c r="M106" i="18" s="1"/>
  <c r="C243" i="18"/>
  <c r="M107" i="18" s="1"/>
  <c r="C244" i="18"/>
  <c r="M108" i="18" s="1"/>
  <c r="C245" i="18"/>
  <c r="M109" i="18" s="1"/>
  <c r="C246" i="18"/>
  <c r="M110" i="18" s="1"/>
  <c r="C247" i="18"/>
  <c r="M111" i="18" s="1"/>
  <c r="C248" i="18"/>
  <c r="M112" i="18" s="1"/>
  <c r="C249" i="18"/>
  <c r="M113" i="18" s="1"/>
  <c r="C250" i="18"/>
  <c r="M114" i="18" s="1"/>
  <c r="C251" i="18"/>
  <c r="M115" i="18" s="1"/>
  <c r="C252" i="18"/>
  <c r="M116" i="18" s="1"/>
  <c r="C253" i="18"/>
  <c r="M117" i="18" s="1"/>
  <c r="C254" i="18"/>
  <c r="M118" i="18" s="1"/>
  <c r="C255" i="18"/>
  <c r="M119" i="18" s="1"/>
  <c r="C256" i="18"/>
  <c r="M120" i="18" s="1"/>
  <c r="C257" i="18"/>
  <c r="M121" i="18" s="1"/>
  <c r="C258" i="18"/>
  <c r="M122" i="18" s="1"/>
  <c r="C259" i="18"/>
  <c r="M123" i="18" s="1"/>
  <c r="C260" i="18"/>
  <c r="M124" i="18" s="1"/>
  <c r="C261" i="18"/>
  <c r="M125" i="18" s="1"/>
  <c r="C262" i="18"/>
  <c r="M126" i="18" s="1"/>
  <c r="C263" i="18"/>
  <c r="M127" i="18" s="1"/>
  <c r="C264" i="18"/>
  <c r="M128" i="18" s="1"/>
  <c r="C265" i="18"/>
  <c r="M129" i="18" s="1"/>
  <c r="C266" i="18"/>
  <c r="M130" i="18" s="1"/>
  <c r="C267" i="18"/>
  <c r="M131" i="18" s="1"/>
  <c r="C268" i="18"/>
  <c r="M132" i="18" s="1"/>
  <c r="C269" i="18"/>
  <c r="M133" i="18" s="1"/>
  <c r="C270" i="18"/>
  <c r="M134" i="18" s="1"/>
  <c r="C271" i="18"/>
  <c r="M135" i="18" s="1"/>
  <c r="C272" i="18"/>
  <c r="M136" i="18" s="1"/>
  <c r="C273" i="18"/>
  <c r="M137" i="18" s="1"/>
  <c r="C274" i="18"/>
  <c r="M138" i="18" s="1"/>
  <c r="C275" i="18"/>
  <c r="M139" i="18" s="1"/>
  <c r="C276" i="18"/>
  <c r="M140" i="18" s="1"/>
  <c r="C277" i="18"/>
  <c r="M141" i="18" s="1"/>
  <c r="C278" i="18"/>
  <c r="M142" i="18" s="1"/>
  <c r="C279" i="18"/>
  <c r="M143" i="18" s="1"/>
  <c r="C280" i="18"/>
  <c r="M144" i="18" s="1"/>
  <c r="C281" i="18"/>
  <c r="M145" i="18" s="1"/>
  <c r="C282" i="18"/>
  <c r="M146" i="18" s="1"/>
  <c r="C283" i="18"/>
  <c r="M147" i="18" s="1"/>
  <c r="C284" i="18"/>
  <c r="C285" i="18"/>
  <c r="M149" i="18" s="1"/>
  <c r="C286" i="18"/>
  <c r="M150" i="18" s="1"/>
  <c r="C287" i="18"/>
  <c r="M151" i="18" s="1"/>
  <c r="C288" i="18"/>
  <c r="M152" i="18" s="1"/>
  <c r="C289" i="18"/>
  <c r="M153" i="18" s="1"/>
  <c r="C290" i="18"/>
  <c r="M154" i="18" s="1"/>
  <c r="C291" i="18"/>
  <c r="M155" i="18" s="1"/>
  <c r="C292" i="18"/>
  <c r="C293" i="18"/>
  <c r="C294" i="18"/>
  <c r="M158" i="18" s="1"/>
  <c r="C295" i="18"/>
  <c r="M159" i="18" s="1"/>
  <c r="C296" i="18"/>
  <c r="M160" i="18" s="1"/>
  <c r="C297" i="18"/>
  <c r="M161" i="18" s="1"/>
  <c r="C298" i="18"/>
  <c r="M162" i="18" s="1"/>
  <c r="C299" i="18"/>
  <c r="M163" i="18" s="1"/>
  <c r="C300" i="18"/>
  <c r="C301" i="18"/>
  <c r="M165" i="18" s="1"/>
  <c r="C302" i="18"/>
  <c r="M166" i="18" s="1"/>
  <c r="C303" i="18"/>
  <c r="M167" i="18" s="1"/>
  <c r="C304" i="18"/>
  <c r="M168" i="18" s="1"/>
  <c r="C305" i="18"/>
  <c r="M169" i="18" s="1"/>
  <c r="C306" i="18"/>
  <c r="M170" i="18" s="1"/>
  <c r="C307" i="18"/>
  <c r="M171" i="18" s="1"/>
  <c r="C308" i="18"/>
  <c r="C309" i="18"/>
  <c r="M173" i="18" s="1"/>
  <c r="C310" i="18"/>
  <c r="M174" i="18" s="1"/>
  <c r="C311" i="18"/>
  <c r="M175" i="18" s="1"/>
  <c r="C312" i="18"/>
  <c r="M176" i="18" s="1"/>
  <c r="C313" i="18"/>
  <c r="M177" i="18" s="1"/>
  <c r="C314" i="18"/>
  <c r="M178" i="18" s="1"/>
  <c r="C315" i="18"/>
  <c r="M179" i="18" s="1"/>
  <c r="C316" i="18"/>
  <c r="C317" i="18"/>
  <c r="M181" i="18" s="1"/>
  <c r="C318" i="18"/>
  <c r="M182" i="18" s="1"/>
  <c r="C319" i="18"/>
  <c r="M183" i="18" s="1"/>
  <c r="C320" i="18"/>
  <c r="M184" i="18" s="1"/>
  <c r="C321" i="18"/>
  <c r="M185" i="18" s="1"/>
  <c r="C322" i="18"/>
  <c r="M186" i="18" s="1"/>
  <c r="C323" i="18"/>
  <c r="M187" i="18" s="1"/>
  <c r="C324" i="18"/>
  <c r="C325" i="18"/>
  <c r="M189" i="18" s="1"/>
  <c r="C326" i="18"/>
  <c r="M190" i="18" s="1"/>
  <c r="C327" i="18"/>
  <c r="M191" i="18" s="1"/>
  <c r="C328" i="18"/>
  <c r="M192" i="18" s="1"/>
  <c r="C329" i="18"/>
  <c r="M193" i="18" s="1"/>
  <c r="C330" i="18"/>
  <c r="M194" i="18" s="1"/>
  <c r="C331" i="18"/>
  <c r="M195" i="18" s="1"/>
  <c r="C332" i="18"/>
  <c r="C333" i="18"/>
  <c r="M197" i="18" s="1"/>
  <c r="C334" i="18"/>
  <c r="M198" i="18" s="1"/>
  <c r="C335" i="18"/>
  <c r="M199" i="18" s="1"/>
  <c r="C336" i="18"/>
  <c r="M200" i="18" s="1"/>
  <c r="C337" i="18"/>
  <c r="M201" i="18" s="1"/>
  <c r="C338" i="18"/>
  <c r="M202" i="18" s="1"/>
  <c r="C339" i="18"/>
  <c r="M203" i="18" s="1"/>
  <c r="C340" i="18"/>
  <c r="C341" i="18"/>
  <c r="M205" i="18" s="1"/>
  <c r="C342" i="18"/>
  <c r="M206" i="18" s="1"/>
  <c r="C343" i="18"/>
  <c r="M207" i="18" s="1"/>
  <c r="C344" i="18"/>
  <c r="M208" i="18" s="1"/>
  <c r="C345" i="18"/>
  <c r="M209" i="18" s="1"/>
  <c r="C346" i="18"/>
  <c r="M210" i="18" s="1"/>
  <c r="C347" i="18"/>
  <c r="M211" i="18" s="1"/>
  <c r="C348" i="18"/>
  <c r="C349" i="18"/>
  <c r="M213" i="18" s="1"/>
  <c r="C350" i="18"/>
  <c r="M214" i="18" s="1"/>
  <c r="C351" i="18"/>
  <c r="M215" i="18" s="1"/>
  <c r="C352" i="18"/>
  <c r="M216" i="18" s="1"/>
  <c r="C353" i="18"/>
  <c r="M217" i="18" s="1"/>
  <c r="C354" i="18"/>
  <c r="M218" i="18" s="1"/>
  <c r="C355" i="18"/>
  <c r="M219" i="18" s="1"/>
  <c r="C356" i="18"/>
  <c r="C357" i="18"/>
  <c r="C358" i="18"/>
  <c r="M222" i="18" s="1"/>
  <c r="C359" i="18"/>
  <c r="M223" i="18" s="1"/>
  <c r="C360" i="18"/>
  <c r="M224" i="18" s="1"/>
  <c r="C361" i="18"/>
  <c r="M225" i="18" s="1"/>
  <c r="C362" i="18"/>
  <c r="M226" i="18" s="1"/>
  <c r="C363" i="18"/>
  <c r="M227" i="18" s="1"/>
  <c r="C364" i="18"/>
  <c r="C365" i="18"/>
  <c r="M229" i="18" s="1"/>
  <c r="C366" i="18"/>
  <c r="M230" i="18" s="1"/>
  <c r="C367" i="18"/>
  <c r="M231" i="18" s="1"/>
  <c r="C368" i="18"/>
  <c r="M232" i="18" s="1"/>
  <c r="C369" i="18"/>
  <c r="M233" i="18" s="1"/>
  <c r="C370" i="18"/>
  <c r="M234" i="18" s="1"/>
  <c r="C371" i="18"/>
  <c r="M235" i="18" s="1"/>
  <c r="C372" i="18"/>
  <c r="C373" i="18"/>
  <c r="M237" i="18" s="1"/>
  <c r="C374" i="18"/>
  <c r="M238" i="18" s="1"/>
  <c r="C375" i="18"/>
  <c r="M239" i="18" s="1"/>
  <c r="C376" i="18"/>
  <c r="M240" i="18" s="1"/>
  <c r="C377" i="18"/>
  <c r="M241" i="18" s="1"/>
  <c r="C378" i="18"/>
  <c r="M242" i="18" s="1"/>
  <c r="C379" i="18"/>
  <c r="M243" i="18" s="1"/>
  <c r="C380" i="18"/>
  <c r="C381" i="18"/>
  <c r="M245" i="18" s="1"/>
  <c r="C382" i="18"/>
  <c r="M246" i="18" s="1"/>
  <c r="C383" i="18"/>
  <c r="M247" i="18" s="1"/>
  <c r="C384" i="18"/>
  <c r="M248" i="18" s="1"/>
  <c r="C385" i="18"/>
  <c r="M249" i="18" s="1"/>
  <c r="C386" i="18"/>
  <c r="M250" i="18" s="1"/>
  <c r="C387" i="18"/>
  <c r="M251" i="18" s="1"/>
  <c r="C388" i="18"/>
  <c r="C389" i="18"/>
  <c r="M253" i="18" s="1"/>
  <c r="C390" i="18"/>
  <c r="M254" i="18" s="1"/>
  <c r="C391" i="18"/>
  <c r="M255" i="18" s="1"/>
  <c r="C392" i="18"/>
  <c r="M256" i="18" s="1"/>
  <c r="C393" i="18"/>
  <c r="M257" i="18" s="1"/>
  <c r="C394" i="18"/>
  <c r="M258" i="18" s="1"/>
  <c r="C395" i="18"/>
  <c r="M259" i="18" s="1"/>
  <c r="C396" i="18"/>
  <c r="C397" i="18"/>
  <c r="M261" i="18" s="1"/>
  <c r="C398" i="18"/>
  <c r="M262" i="18" s="1"/>
  <c r="C399" i="18"/>
  <c r="M263" i="18" s="1"/>
  <c r="C400" i="18"/>
  <c r="M264" i="18" s="1"/>
  <c r="C401" i="18"/>
  <c r="M265" i="18" s="1"/>
  <c r="N108" i="17"/>
  <c r="M194" i="17"/>
  <c r="M202" i="17"/>
  <c r="M258" i="17"/>
  <c r="M266" i="17"/>
  <c r="Y503" i="19"/>
  <c r="X503" i="19"/>
  <c r="Y502" i="19"/>
  <c r="X502" i="19"/>
  <c r="Y501" i="19"/>
  <c r="X501" i="19"/>
  <c r="Y500" i="19"/>
  <c r="X500" i="19"/>
  <c r="Y499" i="19"/>
  <c r="X499" i="19"/>
  <c r="Y498" i="19"/>
  <c r="X498" i="19"/>
  <c r="Y497" i="19"/>
  <c r="X497" i="19"/>
  <c r="Y496" i="19"/>
  <c r="X496" i="19"/>
  <c r="Y495" i="19"/>
  <c r="X495" i="19"/>
  <c r="Y494" i="19"/>
  <c r="X494" i="19"/>
  <c r="Y493" i="19"/>
  <c r="X493" i="19"/>
  <c r="Y492" i="19"/>
  <c r="X492" i="19"/>
  <c r="Y491" i="19"/>
  <c r="X491" i="19"/>
  <c r="Y490" i="19"/>
  <c r="X490" i="19"/>
  <c r="Y489" i="19"/>
  <c r="X489" i="19"/>
  <c r="Y488" i="19"/>
  <c r="X488" i="19"/>
  <c r="Y487" i="19"/>
  <c r="X487" i="19"/>
  <c r="Y486" i="19"/>
  <c r="X486" i="19"/>
  <c r="Y485" i="19"/>
  <c r="X485" i="19"/>
  <c r="Y484" i="19"/>
  <c r="X484" i="19"/>
  <c r="Y483" i="19"/>
  <c r="X483" i="19"/>
  <c r="Y482" i="19"/>
  <c r="X482" i="19"/>
  <c r="Y481" i="19"/>
  <c r="X481" i="19"/>
  <c r="Y480" i="19"/>
  <c r="X480" i="19"/>
  <c r="Y479" i="19"/>
  <c r="X479" i="19"/>
  <c r="Y478" i="19"/>
  <c r="X478" i="19"/>
  <c r="Y477" i="19"/>
  <c r="X477" i="19"/>
  <c r="Y476" i="19"/>
  <c r="X476" i="19"/>
  <c r="Y475" i="19"/>
  <c r="X475" i="19"/>
  <c r="Y474" i="19"/>
  <c r="X474" i="19"/>
  <c r="Y473" i="19"/>
  <c r="X473" i="19"/>
  <c r="Y472" i="19"/>
  <c r="X472" i="19"/>
  <c r="Y471" i="19"/>
  <c r="X471" i="19"/>
  <c r="Y470" i="19"/>
  <c r="X470" i="19"/>
  <c r="Y469" i="19"/>
  <c r="X469" i="19"/>
  <c r="Y468" i="19"/>
  <c r="X468" i="19"/>
  <c r="Y467" i="19"/>
  <c r="X467" i="19"/>
  <c r="Y466" i="19"/>
  <c r="X466" i="19"/>
  <c r="Y465" i="19"/>
  <c r="X465" i="19"/>
  <c r="Y464" i="19"/>
  <c r="X464" i="19"/>
  <c r="Y463" i="19"/>
  <c r="X463" i="19"/>
  <c r="Y462" i="19"/>
  <c r="X462" i="19"/>
  <c r="Y461" i="19"/>
  <c r="X461" i="19"/>
  <c r="Y460" i="19"/>
  <c r="X460" i="19"/>
  <c r="Y459" i="19"/>
  <c r="X459" i="19"/>
  <c r="Y458" i="19"/>
  <c r="X458" i="19"/>
  <c r="Y457" i="19"/>
  <c r="X457" i="19"/>
  <c r="Y456" i="19"/>
  <c r="X456" i="19"/>
  <c r="Y455" i="19"/>
  <c r="X455" i="19"/>
  <c r="Y454" i="19"/>
  <c r="X454" i="19"/>
  <c r="Y453" i="19"/>
  <c r="X453" i="19"/>
  <c r="Y452" i="19"/>
  <c r="X452" i="19"/>
  <c r="Y451" i="19"/>
  <c r="X451" i="19"/>
  <c r="Y450" i="19"/>
  <c r="X450" i="19"/>
  <c r="Y449" i="19"/>
  <c r="X449" i="19"/>
  <c r="Y448" i="19"/>
  <c r="X448" i="19"/>
  <c r="Y447" i="19"/>
  <c r="X447" i="19"/>
  <c r="Y446" i="19"/>
  <c r="X446" i="19"/>
  <c r="Y445" i="19"/>
  <c r="X445" i="19"/>
  <c r="Y444" i="19"/>
  <c r="X444" i="19"/>
  <c r="Y443" i="19"/>
  <c r="X443" i="19"/>
  <c r="Y442" i="19"/>
  <c r="X442" i="19"/>
  <c r="Y441" i="19"/>
  <c r="X441" i="19"/>
  <c r="Y440" i="19"/>
  <c r="X440" i="19"/>
  <c r="Y439" i="19"/>
  <c r="X439" i="19"/>
  <c r="Y438" i="19"/>
  <c r="X438" i="19"/>
  <c r="Y437" i="19"/>
  <c r="X437" i="19"/>
  <c r="Y436" i="19"/>
  <c r="X436" i="19"/>
  <c r="Y435" i="19"/>
  <c r="X435" i="19"/>
  <c r="Y434" i="19"/>
  <c r="X434" i="19"/>
  <c r="Y433" i="19"/>
  <c r="X433" i="19"/>
  <c r="Y432" i="19"/>
  <c r="X432" i="19"/>
  <c r="Y431" i="19"/>
  <c r="X431" i="19"/>
  <c r="Y430" i="19"/>
  <c r="X430" i="19"/>
  <c r="Y429" i="19"/>
  <c r="X429" i="19"/>
  <c r="Y428" i="19"/>
  <c r="X428" i="19"/>
  <c r="Y427" i="19"/>
  <c r="X427" i="19"/>
  <c r="Y426" i="19"/>
  <c r="X426" i="19"/>
  <c r="Y425" i="19"/>
  <c r="X425" i="19"/>
  <c r="Y424" i="19"/>
  <c r="X424" i="19"/>
  <c r="Y423" i="19"/>
  <c r="X423" i="19"/>
  <c r="Y422" i="19"/>
  <c r="X422" i="19"/>
  <c r="Y421" i="19"/>
  <c r="X421" i="19"/>
  <c r="Y420" i="19"/>
  <c r="X420" i="19"/>
  <c r="Y419" i="19"/>
  <c r="X419" i="19"/>
  <c r="Y418" i="19"/>
  <c r="X418" i="19"/>
  <c r="Y417" i="19"/>
  <c r="X417" i="19"/>
  <c r="Y416" i="19"/>
  <c r="X416" i="19"/>
  <c r="Y415" i="19"/>
  <c r="X415" i="19"/>
  <c r="Y414" i="19"/>
  <c r="X414" i="19"/>
  <c r="Y413" i="19"/>
  <c r="X413" i="19"/>
  <c r="Y412" i="19"/>
  <c r="X412" i="19"/>
  <c r="Y411" i="19"/>
  <c r="X411" i="19"/>
  <c r="Y410" i="19"/>
  <c r="X410" i="19"/>
  <c r="Y409" i="19"/>
  <c r="X409" i="19"/>
  <c r="Y408" i="19"/>
  <c r="X408" i="19"/>
  <c r="Y407" i="19"/>
  <c r="X407" i="19"/>
  <c r="Y406" i="19"/>
  <c r="X406" i="19"/>
  <c r="Y405" i="19"/>
  <c r="X405" i="19"/>
  <c r="Y404" i="19"/>
  <c r="X404" i="19"/>
  <c r="Y403" i="19"/>
  <c r="X403" i="19"/>
  <c r="Y402" i="19"/>
  <c r="X402" i="19"/>
  <c r="Y401" i="19"/>
  <c r="X401" i="19"/>
  <c r="Y400" i="19"/>
  <c r="X400" i="19"/>
  <c r="Y399" i="19"/>
  <c r="X399" i="19"/>
  <c r="Y398" i="19"/>
  <c r="X398" i="19"/>
  <c r="Y397" i="19"/>
  <c r="X397" i="19"/>
  <c r="Y396" i="19"/>
  <c r="X396" i="19"/>
  <c r="Y395" i="19"/>
  <c r="X395" i="19"/>
  <c r="Y394" i="19"/>
  <c r="X394" i="19"/>
  <c r="Y393" i="19"/>
  <c r="X393" i="19"/>
  <c r="Y392" i="19"/>
  <c r="X392" i="19"/>
  <c r="Y391" i="19"/>
  <c r="X391" i="19"/>
  <c r="Y390" i="19"/>
  <c r="X390" i="19"/>
  <c r="Y389" i="19"/>
  <c r="X389" i="19"/>
  <c r="Y388" i="19"/>
  <c r="X388" i="19"/>
  <c r="Y387" i="19"/>
  <c r="X387" i="19"/>
  <c r="Y386" i="19"/>
  <c r="X386" i="19"/>
  <c r="Y385" i="19"/>
  <c r="X385" i="19"/>
  <c r="Y384" i="19"/>
  <c r="X384" i="19"/>
  <c r="Y383" i="19"/>
  <c r="X383" i="19"/>
  <c r="Y382" i="19"/>
  <c r="X382" i="19"/>
  <c r="Y381" i="19"/>
  <c r="X381" i="19"/>
  <c r="Y380" i="19"/>
  <c r="X380" i="19"/>
  <c r="Y379" i="19"/>
  <c r="X379" i="19"/>
  <c r="Y378" i="19"/>
  <c r="X378" i="19"/>
  <c r="Y377" i="19"/>
  <c r="X377" i="19"/>
  <c r="Y376" i="19"/>
  <c r="X376" i="19"/>
  <c r="Y375" i="19"/>
  <c r="X375" i="19"/>
  <c r="Y374" i="19"/>
  <c r="X374" i="19"/>
  <c r="Y373" i="19"/>
  <c r="X373" i="19"/>
  <c r="Y372" i="19"/>
  <c r="X372" i="19"/>
  <c r="Y371" i="19"/>
  <c r="X371" i="19"/>
  <c r="Y370" i="19"/>
  <c r="X370" i="19"/>
  <c r="Y369" i="19"/>
  <c r="X369" i="19"/>
  <c r="Y368" i="19"/>
  <c r="X368" i="19"/>
  <c r="Y367" i="19"/>
  <c r="X367" i="19"/>
  <c r="Y366" i="19"/>
  <c r="X366" i="19"/>
  <c r="Y365" i="19"/>
  <c r="X365" i="19"/>
  <c r="Y364" i="19"/>
  <c r="X364" i="19"/>
  <c r="Y363" i="19"/>
  <c r="X363" i="19"/>
  <c r="Y362" i="19"/>
  <c r="X362" i="19"/>
  <c r="Y361" i="19"/>
  <c r="X361" i="19"/>
  <c r="Y360" i="19"/>
  <c r="X360" i="19"/>
  <c r="Y359" i="19"/>
  <c r="X359" i="19"/>
  <c r="Y358" i="19"/>
  <c r="X358" i="19"/>
  <c r="Y357" i="19"/>
  <c r="X357" i="19"/>
  <c r="Y356" i="19"/>
  <c r="X356" i="19"/>
  <c r="Y355" i="19"/>
  <c r="X355" i="19"/>
  <c r="Y354" i="19"/>
  <c r="X354" i="19"/>
  <c r="Y353" i="19"/>
  <c r="X353" i="19"/>
  <c r="Y352" i="19"/>
  <c r="X352" i="19"/>
  <c r="Y351" i="19"/>
  <c r="X351" i="19"/>
  <c r="Y350" i="19"/>
  <c r="X350" i="19"/>
  <c r="Y349" i="19"/>
  <c r="X349" i="19"/>
  <c r="Y348" i="19"/>
  <c r="X348" i="19"/>
  <c r="Y347" i="19"/>
  <c r="X347" i="19"/>
  <c r="Y346" i="19"/>
  <c r="X346" i="19"/>
  <c r="Y345" i="19"/>
  <c r="X345" i="19"/>
  <c r="Y344" i="19"/>
  <c r="X344" i="19"/>
  <c r="Y343" i="19"/>
  <c r="X343" i="19"/>
  <c r="Y342" i="19"/>
  <c r="X342" i="19"/>
  <c r="Y341" i="19"/>
  <c r="X341" i="19"/>
  <c r="Y340" i="19"/>
  <c r="X340" i="19"/>
  <c r="Y339" i="19"/>
  <c r="X339" i="19"/>
  <c r="Y338" i="19"/>
  <c r="X338" i="19"/>
  <c r="Y337" i="19"/>
  <c r="X337" i="19"/>
  <c r="Y336" i="19"/>
  <c r="X336" i="19"/>
  <c r="Y335" i="19"/>
  <c r="X335" i="19"/>
  <c r="Y334" i="19"/>
  <c r="X334" i="19"/>
  <c r="Y333" i="19"/>
  <c r="X333" i="19"/>
  <c r="Y332" i="19"/>
  <c r="X332" i="19"/>
  <c r="Y331" i="19"/>
  <c r="X331" i="19"/>
  <c r="Y330" i="19"/>
  <c r="X330" i="19"/>
  <c r="Y329" i="19"/>
  <c r="X329" i="19"/>
  <c r="Y328" i="19"/>
  <c r="X328" i="19"/>
  <c r="Y327" i="19"/>
  <c r="X327" i="19"/>
  <c r="Y326" i="19"/>
  <c r="X326" i="19"/>
  <c r="Y325" i="19"/>
  <c r="X325" i="19"/>
  <c r="Y324" i="19"/>
  <c r="X324" i="19"/>
  <c r="Y323" i="19"/>
  <c r="X323" i="19"/>
  <c r="Y322" i="19"/>
  <c r="X322" i="19"/>
  <c r="Y321" i="19"/>
  <c r="X321" i="19"/>
  <c r="Y320" i="19"/>
  <c r="X320" i="19"/>
  <c r="Y319" i="19"/>
  <c r="X319" i="19"/>
  <c r="Y318" i="19"/>
  <c r="X318" i="19"/>
  <c r="Y317" i="19"/>
  <c r="X317" i="19"/>
  <c r="Y316" i="19"/>
  <c r="X316" i="19"/>
  <c r="Y315" i="19"/>
  <c r="X315" i="19"/>
  <c r="Y314" i="19"/>
  <c r="X314" i="19"/>
  <c r="Y313" i="19"/>
  <c r="X313" i="19"/>
  <c r="Y312" i="19"/>
  <c r="X312" i="19"/>
  <c r="Y311" i="19"/>
  <c r="X311" i="19"/>
  <c r="Y310" i="19"/>
  <c r="X310" i="19"/>
  <c r="Y309" i="19"/>
  <c r="X309" i="19"/>
  <c r="Y308" i="19"/>
  <c r="X308" i="19"/>
  <c r="Y307" i="19"/>
  <c r="X307" i="19"/>
  <c r="Y306" i="19"/>
  <c r="X306" i="19"/>
  <c r="Y305" i="19"/>
  <c r="X305" i="19"/>
  <c r="Y304" i="19"/>
  <c r="X304" i="19"/>
  <c r="Y303" i="19"/>
  <c r="X303" i="19"/>
  <c r="Y302" i="19"/>
  <c r="X302" i="19"/>
  <c r="Y301" i="19"/>
  <c r="X301" i="19"/>
  <c r="Y300" i="19"/>
  <c r="X300" i="19"/>
  <c r="Y299" i="19"/>
  <c r="X299" i="19"/>
  <c r="Y298" i="19"/>
  <c r="X298" i="19"/>
  <c r="Y297" i="19"/>
  <c r="X297" i="19"/>
  <c r="Y296" i="19"/>
  <c r="X296" i="19"/>
  <c r="Y295" i="19"/>
  <c r="X295" i="19"/>
  <c r="Y294" i="19"/>
  <c r="X294" i="19"/>
  <c r="Y293" i="19"/>
  <c r="X293" i="19"/>
  <c r="Y292" i="19"/>
  <c r="X292" i="19"/>
  <c r="Y291" i="19"/>
  <c r="X291" i="19"/>
  <c r="Y290" i="19"/>
  <c r="X290" i="19"/>
  <c r="Y289" i="19"/>
  <c r="X289" i="19"/>
  <c r="Y288" i="19"/>
  <c r="X288" i="19"/>
  <c r="Y287" i="19"/>
  <c r="X287" i="19"/>
  <c r="Y286" i="19"/>
  <c r="X286" i="19"/>
  <c r="Y285" i="19"/>
  <c r="X285" i="19"/>
  <c r="Y284" i="19"/>
  <c r="X284" i="19"/>
  <c r="Y283" i="19"/>
  <c r="X283" i="19"/>
  <c r="Y282" i="19"/>
  <c r="X282" i="19"/>
  <c r="Y281" i="19"/>
  <c r="X281" i="19"/>
  <c r="Y280" i="19"/>
  <c r="X280" i="19"/>
  <c r="Y279" i="19"/>
  <c r="X279" i="19"/>
  <c r="Y278" i="19"/>
  <c r="X278" i="19"/>
  <c r="Y277" i="19"/>
  <c r="X277" i="19"/>
  <c r="Y276" i="19"/>
  <c r="X276" i="19"/>
  <c r="Y275" i="19"/>
  <c r="X275" i="19"/>
  <c r="Y274" i="19"/>
  <c r="X274" i="19"/>
  <c r="Y273" i="19"/>
  <c r="X273" i="19"/>
  <c r="Y272" i="19"/>
  <c r="X272" i="19"/>
  <c r="Y271" i="19"/>
  <c r="X271" i="19"/>
  <c r="Y270" i="19"/>
  <c r="X270" i="19"/>
  <c r="Y269" i="19"/>
  <c r="X269" i="19"/>
  <c r="Y268" i="19"/>
  <c r="X268" i="19"/>
  <c r="Y267" i="19"/>
  <c r="X267" i="19"/>
  <c r="Y266" i="19"/>
  <c r="X266" i="19"/>
  <c r="Y265" i="19"/>
  <c r="X265" i="19"/>
  <c r="Y264" i="19"/>
  <c r="X264" i="19"/>
  <c r="Y263" i="19"/>
  <c r="X263" i="19"/>
  <c r="Y262" i="19"/>
  <c r="X262" i="19"/>
  <c r="Y261" i="19"/>
  <c r="X261" i="19"/>
  <c r="Y260" i="19"/>
  <c r="X260" i="19"/>
  <c r="Y259" i="19"/>
  <c r="X259" i="19"/>
  <c r="Y258" i="19"/>
  <c r="X258" i="19"/>
  <c r="Y257" i="19"/>
  <c r="X257" i="19"/>
  <c r="Y256" i="19"/>
  <c r="X256" i="19"/>
  <c r="Y255" i="19"/>
  <c r="X255" i="19"/>
  <c r="Y254" i="19"/>
  <c r="X254" i="19"/>
  <c r="Y253" i="19"/>
  <c r="X253" i="19"/>
  <c r="Y252" i="19"/>
  <c r="X252" i="19"/>
  <c r="Y251" i="19"/>
  <c r="X251" i="19"/>
  <c r="Y250" i="19"/>
  <c r="X250" i="19"/>
  <c r="Y249" i="19"/>
  <c r="X249" i="19"/>
  <c r="Y248" i="19"/>
  <c r="X248" i="19"/>
  <c r="Y247" i="19"/>
  <c r="X247" i="19"/>
  <c r="Y246" i="19"/>
  <c r="X246" i="19"/>
  <c r="Y245" i="19"/>
  <c r="X245" i="19"/>
  <c r="Y244" i="19"/>
  <c r="X244" i="19"/>
  <c r="Y243" i="19"/>
  <c r="X243" i="19"/>
  <c r="Y242" i="19"/>
  <c r="X242" i="19"/>
  <c r="Y241" i="19"/>
  <c r="X241" i="19"/>
  <c r="Y240" i="19"/>
  <c r="X240" i="19"/>
  <c r="Y239" i="19"/>
  <c r="X239" i="19"/>
  <c r="Y238" i="19"/>
  <c r="X238" i="19"/>
  <c r="Y237" i="19"/>
  <c r="X237" i="19"/>
  <c r="Y236" i="19"/>
  <c r="X236" i="19"/>
  <c r="Y235" i="19"/>
  <c r="X235" i="19"/>
  <c r="Y234" i="19"/>
  <c r="X234" i="19"/>
  <c r="Y233" i="19"/>
  <c r="X233" i="19"/>
  <c r="Y232" i="19"/>
  <c r="X232" i="19"/>
  <c r="Y231" i="19"/>
  <c r="X231" i="19"/>
  <c r="Y230" i="19"/>
  <c r="X230" i="19"/>
  <c r="Y229" i="19"/>
  <c r="X229" i="19"/>
  <c r="Y228" i="19"/>
  <c r="X228" i="19"/>
  <c r="Y227" i="19"/>
  <c r="X227" i="19"/>
  <c r="Y226" i="19"/>
  <c r="X226" i="19"/>
  <c r="Y225" i="19"/>
  <c r="X225" i="19"/>
  <c r="Y224" i="19"/>
  <c r="X224" i="19"/>
  <c r="Y223" i="19"/>
  <c r="X223" i="19"/>
  <c r="Y222" i="19"/>
  <c r="X222" i="19"/>
  <c r="Y221" i="19"/>
  <c r="X221" i="19"/>
  <c r="Y220" i="19"/>
  <c r="X220" i="19"/>
  <c r="Y219" i="19"/>
  <c r="X219" i="19"/>
  <c r="Y218" i="19"/>
  <c r="X218" i="19"/>
  <c r="Y217" i="19"/>
  <c r="X217" i="19"/>
  <c r="Y216" i="19"/>
  <c r="X216" i="19"/>
  <c r="Y215" i="19"/>
  <c r="X215" i="19"/>
  <c r="Y214" i="19"/>
  <c r="X214" i="19"/>
  <c r="Y213" i="19"/>
  <c r="X213" i="19"/>
  <c r="Y212" i="19"/>
  <c r="X212" i="19"/>
  <c r="Y211" i="19"/>
  <c r="X211" i="19"/>
  <c r="Y210" i="19"/>
  <c r="X210" i="19"/>
  <c r="Y209" i="19"/>
  <c r="X209" i="19"/>
  <c r="Y208" i="19"/>
  <c r="X208" i="19"/>
  <c r="Y207" i="19"/>
  <c r="X207" i="19"/>
  <c r="Y206" i="19"/>
  <c r="X206" i="19"/>
  <c r="Y205" i="19"/>
  <c r="X205" i="19"/>
  <c r="Y204" i="19"/>
  <c r="X204" i="19"/>
  <c r="Y203" i="19"/>
  <c r="X203" i="19"/>
  <c r="Y202" i="19"/>
  <c r="X202" i="19"/>
  <c r="Y201" i="19"/>
  <c r="X201" i="19"/>
  <c r="Y200" i="19"/>
  <c r="X200" i="19"/>
  <c r="Y199" i="19"/>
  <c r="X199" i="19"/>
  <c r="Y198" i="19"/>
  <c r="X198" i="19"/>
  <c r="Y197" i="19"/>
  <c r="X197" i="19"/>
  <c r="Y196" i="19"/>
  <c r="X196" i="19"/>
  <c r="Y195" i="19"/>
  <c r="X195" i="19"/>
  <c r="Y194" i="19"/>
  <c r="X194" i="19"/>
  <c r="Y193" i="19"/>
  <c r="X193" i="19"/>
  <c r="Y192" i="19"/>
  <c r="X192" i="19"/>
  <c r="Y191" i="19"/>
  <c r="X191" i="19"/>
  <c r="Y190" i="19"/>
  <c r="X190" i="19"/>
  <c r="Y189" i="19"/>
  <c r="X189" i="19"/>
  <c r="Y188" i="19"/>
  <c r="X188" i="19"/>
  <c r="Y187" i="19"/>
  <c r="X187" i="19"/>
  <c r="Y186" i="19"/>
  <c r="X186" i="19"/>
  <c r="Y185" i="19"/>
  <c r="X185" i="19"/>
  <c r="Y184" i="19"/>
  <c r="X184" i="19"/>
  <c r="Y183" i="19"/>
  <c r="X183" i="19"/>
  <c r="Y182" i="19"/>
  <c r="X182" i="19"/>
  <c r="Y181" i="19"/>
  <c r="X181" i="19"/>
  <c r="Y180" i="19"/>
  <c r="X180" i="19"/>
  <c r="Y179" i="19"/>
  <c r="X179" i="19"/>
  <c r="Y178" i="19"/>
  <c r="X178" i="19"/>
  <c r="Y177" i="19"/>
  <c r="X177" i="19"/>
  <c r="Y176" i="19"/>
  <c r="X176" i="19"/>
  <c r="Y175" i="19"/>
  <c r="X175" i="19"/>
  <c r="Y174" i="19"/>
  <c r="X174" i="19"/>
  <c r="Y173" i="19"/>
  <c r="X173" i="19"/>
  <c r="Y172" i="19"/>
  <c r="X172" i="19"/>
  <c r="Y171" i="19"/>
  <c r="X171" i="19"/>
  <c r="Y170" i="19"/>
  <c r="X170" i="19"/>
  <c r="Y169" i="19"/>
  <c r="X169" i="19"/>
  <c r="Y168" i="19"/>
  <c r="X168" i="19"/>
  <c r="Y167" i="19"/>
  <c r="X167" i="19"/>
  <c r="Y166" i="19"/>
  <c r="X166" i="19"/>
  <c r="Y165" i="19"/>
  <c r="X165" i="19"/>
  <c r="Y164" i="19"/>
  <c r="X164" i="19"/>
  <c r="Y163" i="19"/>
  <c r="X163" i="19"/>
  <c r="Y162" i="19"/>
  <c r="X162" i="19"/>
  <c r="Y161" i="19"/>
  <c r="X161" i="19"/>
  <c r="Y160" i="19"/>
  <c r="X160" i="19"/>
  <c r="Y159" i="19"/>
  <c r="X159" i="19"/>
  <c r="Y158" i="19"/>
  <c r="X158" i="19"/>
  <c r="Y157" i="19"/>
  <c r="X157" i="19"/>
  <c r="Y156" i="19"/>
  <c r="X156" i="19"/>
  <c r="Y155" i="19"/>
  <c r="X155" i="19"/>
  <c r="Y154" i="19"/>
  <c r="X154" i="19"/>
  <c r="Y153" i="19"/>
  <c r="X153" i="19"/>
  <c r="Y152" i="19"/>
  <c r="X152" i="19"/>
  <c r="S152" i="19"/>
  <c r="R152" i="19"/>
  <c r="P152" i="19"/>
  <c r="Y151" i="19"/>
  <c r="X151" i="19"/>
  <c r="S151" i="19"/>
  <c r="R151" i="19"/>
  <c r="Y150" i="19"/>
  <c r="X150" i="19"/>
  <c r="S150" i="19"/>
  <c r="R150" i="19"/>
  <c r="Y149" i="19"/>
  <c r="X149" i="19"/>
  <c r="S149" i="19"/>
  <c r="R149" i="19"/>
  <c r="T149" i="19" s="1"/>
  <c r="Y148" i="19"/>
  <c r="X148" i="19"/>
  <c r="S148" i="19"/>
  <c r="R148" i="19"/>
  <c r="Y147" i="19"/>
  <c r="X147" i="19"/>
  <c r="S147" i="19"/>
  <c r="R147" i="19"/>
  <c r="T147" i="19" s="1"/>
  <c r="Y146" i="19"/>
  <c r="X146" i="19"/>
  <c r="S146" i="19"/>
  <c r="R146" i="19"/>
  <c r="Y145" i="19"/>
  <c r="X145" i="19"/>
  <c r="S145" i="19"/>
  <c r="R145" i="19"/>
  <c r="T145" i="19" s="1"/>
  <c r="Y144" i="19"/>
  <c r="X144" i="19"/>
  <c r="S144" i="19"/>
  <c r="R144" i="19"/>
  <c r="Y143" i="19"/>
  <c r="X143" i="19"/>
  <c r="S143" i="19"/>
  <c r="R143" i="19"/>
  <c r="T143" i="19" s="1"/>
  <c r="Y142" i="19"/>
  <c r="X142" i="19"/>
  <c r="S142" i="19"/>
  <c r="R142" i="19"/>
  <c r="Y141" i="19"/>
  <c r="X141" i="19"/>
  <c r="S141" i="19"/>
  <c r="R141" i="19"/>
  <c r="T141" i="19" s="1"/>
  <c r="Y140" i="19"/>
  <c r="X140" i="19"/>
  <c r="S140" i="19"/>
  <c r="R140" i="19"/>
  <c r="Y139" i="19"/>
  <c r="X139" i="19"/>
  <c r="S139" i="19"/>
  <c r="R139" i="19"/>
  <c r="Y138" i="19"/>
  <c r="X138" i="19"/>
  <c r="S138" i="19"/>
  <c r="R138" i="19"/>
  <c r="Y137" i="19"/>
  <c r="X137" i="19"/>
  <c r="S137" i="19"/>
  <c r="R137" i="19"/>
  <c r="Y136" i="19"/>
  <c r="X136" i="19"/>
  <c r="S136" i="19"/>
  <c r="R136" i="19"/>
  <c r="Y135" i="19"/>
  <c r="X135" i="19"/>
  <c r="S135" i="19"/>
  <c r="R135" i="19"/>
  <c r="Y134" i="19"/>
  <c r="X134" i="19"/>
  <c r="S134" i="19"/>
  <c r="R134" i="19"/>
  <c r="Y133" i="19"/>
  <c r="X133" i="19"/>
  <c r="S133" i="19"/>
  <c r="R133" i="19"/>
  <c r="Y132" i="19"/>
  <c r="X132" i="19"/>
  <c r="S132" i="19"/>
  <c r="R132" i="19"/>
  <c r="Y131" i="19"/>
  <c r="X131" i="19"/>
  <c r="S131" i="19"/>
  <c r="R131" i="19"/>
  <c r="Y130" i="19"/>
  <c r="X130" i="19"/>
  <c r="S130" i="19"/>
  <c r="R130" i="19"/>
  <c r="Y129" i="19"/>
  <c r="X129" i="19"/>
  <c r="S129" i="19"/>
  <c r="R129" i="19"/>
  <c r="Y128" i="19"/>
  <c r="X128" i="19"/>
  <c r="S128" i="19"/>
  <c r="R128" i="19"/>
  <c r="Y127" i="19"/>
  <c r="X127" i="19"/>
  <c r="S127" i="19"/>
  <c r="R127" i="19"/>
  <c r="Y126" i="19"/>
  <c r="X126" i="19"/>
  <c r="S126" i="19"/>
  <c r="R126" i="19"/>
  <c r="Y125" i="19"/>
  <c r="X125" i="19"/>
  <c r="S125" i="19"/>
  <c r="R125" i="19"/>
  <c r="Y124" i="19"/>
  <c r="X124" i="19"/>
  <c r="S124" i="19"/>
  <c r="R124" i="19"/>
  <c r="Y123" i="19"/>
  <c r="X123" i="19"/>
  <c r="S123" i="19"/>
  <c r="R123" i="19"/>
  <c r="Y122" i="19"/>
  <c r="X122" i="19"/>
  <c r="S122" i="19"/>
  <c r="R122" i="19"/>
  <c r="Y121" i="19"/>
  <c r="X121" i="19"/>
  <c r="S121" i="19"/>
  <c r="R121" i="19"/>
  <c r="Y120" i="19"/>
  <c r="X120" i="19"/>
  <c r="S120" i="19"/>
  <c r="R120" i="19"/>
  <c r="Y119" i="19"/>
  <c r="X119" i="19"/>
  <c r="S119" i="19"/>
  <c r="R119" i="19"/>
  <c r="Y118" i="19"/>
  <c r="X118" i="19"/>
  <c r="S118" i="19"/>
  <c r="R118" i="19"/>
  <c r="Y117" i="19"/>
  <c r="X117" i="19"/>
  <c r="S117" i="19"/>
  <c r="R117" i="19"/>
  <c r="Y116" i="19"/>
  <c r="X116" i="19"/>
  <c r="S116" i="19"/>
  <c r="R116" i="19"/>
  <c r="Y115" i="19"/>
  <c r="X115" i="19"/>
  <c r="S115" i="19"/>
  <c r="R115" i="19"/>
  <c r="Y114" i="19"/>
  <c r="X114" i="19"/>
  <c r="S114" i="19"/>
  <c r="R114" i="19"/>
  <c r="Y113" i="19"/>
  <c r="X113" i="19"/>
  <c r="S113" i="19"/>
  <c r="R113" i="19"/>
  <c r="Y112" i="19"/>
  <c r="X112" i="19"/>
  <c r="S112" i="19"/>
  <c r="R112" i="19"/>
  <c r="Y111" i="19"/>
  <c r="X111" i="19"/>
  <c r="S111" i="19"/>
  <c r="R111" i="19"/>
  <c r="Y110" i="19"/>
  <c r="X110" i="19"/>
  <c r="S110" i="19"/>
  <c r="R110" i="19"/>
  <c r="Y109" i="19"/>
  <c r="X109" i="19"/>
  <c r="S109" i="19"/>
  <c r="R109" i="19"/>
  <c r="Y108" i="19"/>
  <c r="X108" i="19"/>
  <c r="S108" i="19"/>
  <c r="R108" i="19"/>
  <c r="Y107" i="19"/>
  <c r="X107" i="19"/>
  <c r="S107" i="19"/>
  <c r="R107" i="19"/>
  <c r="Y106" i="19"/>
  <c r="X106" i="19"/>
  <c r="S106" i="19"/>
  <c r="R106" i="19"/>
  <c r="Y105" i="19"/>
  <c r="X105" i="19"/>
  <c r="S105" i="19"/>
  <c r="R105" i="19"/>
  <c r="Y104" i="19"/>
  <c r="X104" i="19"/>
  <c r="S104" i="19"/>
  <c r="R104" i="19"/>
  <c r="Y103" i="19"/>
  <c r="X103" i="19"/>
  <c r="S103" i="19"/>
  <c r="R103" i="19"/>
  <c r="Y102" i="19"/>
  <c r="X102" i="19"/>
  <c r="S102" i="19"/>
  <c r="R102" i="19"/>
  <c r="Y101" i="19"/>
  <c r="X101" i="19"/>
  <c r="S101" i="19"/>
  <c r="R101" i="19"/>
  <c r="Y100" i="19"/>
  <c r="X100" i="19"/>
  <c r="S100" i="19"/>
  <c r="R100" i="19"/>
  <c r="Y99" i="19"/>
  <c r="X99" i="19"/>
  <c r="S99" i="19"/>
  <c r="R99" i="19"/>
  <c r="Y98" i="19"/>
  <c r="X98" i="19"/>
  <c r="S98" i="19"/>
  <c r="R98" i="19"/>
  <c r="Y97" i="19"/>
  <c r="X97" i="19"/>
  <c r="S97" i="19"/>
  <c r="R97" i="19"/>
  <c r="Y96" i="19"/>
  <c r="X96" i="19"/>
  <c r="S96" i="19"/>
  <c r="R96" i="19"/>
  <c r="Y95" i="19"/>
  <c r="X95" i="19"/>
  <c r="S95" i="19"/>
  <c r="R95" i="19"/>
  <c r="Y94" i="19"/>
  <c r="X94" i="19"/>
  <c r="S94" i="19"/>
  <c r="R94" i="19"/>
  <c r="Y93" i="19"/>
  <c r="X93" i="19"/>
  <c r="S93" i="19"/>
  <c r="R93" i="19"/>
  <c r="Y92" i="19"/>
  <c r="X92" i="19"/>
  <c r="S92" i="19"/>
  <c r="R92" i="19"/>
  <c r="Y91" i="19"/>
  <c r="X91" i="19"/>
  <c r="S91" i="19"/>
  <c r="R91" i="19"/>
  <c r="Y90" i="19"/>
  <c r="X90" i="19"/>
  <c r="S90" i="19"/>
  <c r="R90" i="19"/>
  <c r="Y89" i="19"/>
  <c r="X89" i="19"/>
  <c r="S89" i="19"/>
  <c r="R89" i="19"/>
  <c r="Y88" i="19"/>
  <c r="X88" i="19"/>
  <c r="S88" i="19"/>
  <c r="R88" i="19"/>
  <c r="Y87" i="19"/>
  <c r="X87" i="19"/>
  <c r="S87" i="19"/>
  <c r="R87" i="19"/>
  <c r="Y86" i="19"/>
  <c r="X86" i="19"/>
  <c r="S86" i="19"/>
  <c r="R86" i="19"/>
  <c r="Y85" i="19"/>
  <c r="X85" i="19"/>
  <c r="S85" i="19"/>
  <c r="R85" i="19"/>
  <c r="Y84" i="19"/>
  <c r="X84" i="19"/>
  <c r="S84" i="19"/>
  <c r="R84" i="19"/>
  <c r="Y83" i="19"/>
  <c r="X83" i="19"/>
  <c r="S83" i="19"/>
  <c r="R83" i="19"/>
  <c r="Y82" i="19"/>
  <c r="X82" i="19"/>
  <c r="S82" i="19"/>
  <c r="R82" i="19"/>
  <c r="Y81" i="19"/>
  <c r="X81" i="19"/>
  <c r="S81" i="19"/>
  <c r="R81" i="19"/>
  <c r="Y80" i="19"/>
  <c r="X80" i="19"/>
  <c r="S80" i="19"/>
  <c r="R80" i="19"/>
  <c r="Y79" i="19"/>
  <c r="X79" i="19"/>
  <c r="S79" i="19"/>
  <c r="R79" i="19"/>
  <c r="Y78" i="19"/>
  <c r="X78" i="19"/>
  <c r="S78" i="19"/>
  <c r="R78" i="19"/>
  <c r="Y77" i="19"/>
  <c r="X77" i="19"/>
  <c r="S77" i="19"/>
  <c r="R77" i="19"/>
  <c r="Y76" i="19"/>
  <c r="X76" i="19"/>
  <c r="S76" i="19"/>
  <c r="R76" i="19"/>
  <c r="Y75" i="19"/>
  <c r="X75" i="19"/>
  <c r="S75" i="19"/>
  <c r="R75" i="19"/>
  <c r="Y74" i="19"/>
  <c r="X74" i="19"/>
  <c r="S74" i="19"/>
  <c r="R74" i="19"/>
  <c r="Y73" i="19"/>
  <c r="X73" i="19"/>
  <c r="S73" i="19"/>
  <c r="R73" i="19"/>
  <c r="Y72" i="19"/>
  <c r="X72" i="19"/>
  <c r="S72" i="19"/>
  <c r="R72" i="19"/>
  <c r="Y71" i="19"/>
  <c r="X71" i="19"/>
  <c r="S71" i="19"/>
  <c r="R71" i="19"/>
  <c r="Y70" i="19"/>
  <c r="X70" i="19"/>
  <c r="S70" i="19"/>
  <c r="R70" i="19"/>
  <c r="Y69" i="19"/>
  <c r="X69" i="19"/>
  <c r="S69" i="19"/>
  <c r="R69" i="19"/>
  <c r="Y68" i="19"/>
  <c r="X68" i="19"/>
  <c r="S68" i="19"/>
  <c r="R68" i="19"/>
  <c r="Y67" i="19"/>
  <c r="X67" i="19"/>
  <c r="S67" i="19"/>
  <c r="R67" i="19"/>
  <c r="Y66" i="19"/>
  <c r="X66" i="19"/>
  <c r="S66" i="19"/>
  <c r="R66" i="19"/>
  <c r="Y65" i="19"/>
  <c r="X65" i="19"/>
  <c r="S65" i="19"/>
  <c r="R65" i="19"/>
  <c r="Y64" i="19"/>
  <c r="X64" i="19"/>
  <c r="S64" i="19"/>
  <c r="R64" i="19"/>
  <c r="Y63" i="19"/>
  <c r="X63" i="19"/>
  <c r="S63" i="19"/>
  <c r="R63" i="19"/>
  <c r="Y62" i="19"/>
  <c r="X62" i="19"/>
  <c r="S62" i="19"/>
  <c r="R62" i="19"/>
  <c r="Y61" i="19"/>
  <c r="X61" i="19"/>
  <c r="S61" i="19"/>
  <c r="R61" i="19"/>
  <c r="Y60" i="19"/>
  <c r="X60" i="19"/>
  <c r="S60" i="19"/>
  <c r="R60" i="19"/>
  <c r="Y59" i="19"/>
  <c r="X59" i="19"/>
  <c r="S59" i="19"/>
  <c r="R59" i="19"/>
  <c r="Y58" i="19"/>
  <c r="X58" i="19"/>
  <c r="S58" i="19"/>
  <c r="R58" i="19"/>
  <c r="Y57" i="19"/>
  <c r="X57" i="19"/>
  <c r="S57" i="19"/>
  <c r="R57" i="19"/>
  <c r="Y56" i="19"/>
  <c r="X56" i="19"/>
  <c r="S56" i="19"/>
  <c r="R56" i="19"/>
  <c r="Y55" i="19"/>
  <c r="X55" i="19"/>
  <c r="S55" i="19"/>
  <c r="R55" i="19"/>
  <c r="Y54" i="19"/>
  <c r="X54" i="19"/>
  <c r="S54" i="19"/>
  <c r="R54" i="19"/>
  <c r="Y53" i="19"/>
  <c r="X53" i="19"/>
  <c r="S53" i="19"/>
  <c r="R53" i="19"/>
  <c r="Y52" i="19"/>
  <c r="X52" i="19"/>
  <c r="S52" i="19"/>
  <c r="R52" i="19"/>
  <c r="Y51" i="19"/>
  <c r="X51" i="19"/>
  <c r="S51" i="19"/>
  <c r="R51" i="19"/>
  <c r="Y50" i="19"/>
  <c r="X50" i="19"/>
  <c r="S50" i="19"/>
  <c r="R50" i="19"/>
  <c r="Y49" i="19"/>
  <c r="X49" i="19"/>
  <c r="S49" i="19"/>
  <c r="R49" i="19"/>
  <c r="Y48" i="19"/>
  <c r="X48" i="19"/>
  <c r="S48" i="19"/>
  <c r="R48" i="19"/>
  <c r="Y47" i="19"/>
  <c r="X47" i="19"/>
  <c r="S47" i="19"/>
  <c r="R47" i="19"/>
  <c r="Y46" i="19"/>
  <c r="X46" i="19"/>
  <c r="S46" i="19"/>
  <c r="R46" i="19"/>
  <c r="Y45" i="19"/>
  <c r="X45" i="19"/>
  <c r="S45" i="19"/>
  <c r="R45" i="19"/>
  <c r="Y44" i="19"/>
  <c r="X44" i="19"/>
  <c r="S44" i="19"/>
  <c r="R44" i="19"/>
  <c r="Y43" i="19"/>
  <c r="X43" i="19"/>
  <c r="S43" i="19"/>
  <c r="R43" i="19"/>
  <c r="Y42" i="19"/>
  <c r="X42" i="19"/>
  <c r="S42" i="19"/>
  <c r="R42" i="19"/>
  <c r="Y41" i="19"/>
  <c r="X41" i="19"/>
  <c r="S41" i="19"/>
  <c r="R41" i="19"/>
  <c r="Y40" i="19"/>
  <c r="X40" i="19"/>
  <c r="S40" i="19"/>
  <c r="R40" i="19"/>
  <c r="Y39" i="19"/>
  <c r="X39" i="19"/>
  <c r="S39" i="19"/>
  <c r="R39" i="19"/>
  <c r="Y38" i="19"/>
  <c r="X38" i="19"/>
  <c r="S38" i="19"/>
  <c r="R38" i="19"/>
  <c r="Y37" i="19"/>
  <c r="X37" i="19"/>
  <c r="S37" i="19"/>
  <c r="R37" i="19"/>
  <c r="Y36" i="19"/>
  <c r="X36" i="19"/>
  <c r="S36" i="19"/>
  <c r="R36" i="19"/>
  <c r="Y35" i="19"/>
  <c r="X35" i="19"/>
  <c r="S35" i="19"/>
  <c r="R35" i="19"/>
  <c r="Y34" i="19"/>
  <c r="X34" i="19"/>
  <c r="S34" i="19"/>
  <c r="R34" i="19"/>
  <c r="Y33" i="19"/>
  <c r="X33" i="19"/>
  <c r="S33" i="19"/>
  <c r="R33" i="19"/>
  <c r="Y32" i="19"/>
  <c r="X32" i="19"/>
  <c r="S32" i="19"/>
  <c r="R32" i="19"/>
  <c r="Y31" i="19"/>
  <c r="X31" i="19"/>
  <c r="S31" i="19"/>
  <c r="R31" i="19"/>
  <c r="Y30" i="19"/>
  <c r="X30" i="19"/>
  <c r="S30" i="19"/>
  <c r="R30" i="19"/>
  <c r="Y29" i="19"/>
  <c r="X29" i="19"/>
  <c r="S29" i="19"/>
  <c r="T29" i="19" s="1"/>
  <c r="R29" i="19"/>
  <c r="Y28" i="19"/>
  <c r="X28" i="19"/>
  <c r="S28" i="19"/>
  <c r="R28" i="19"/>
  <c r="Y27" i="19"/>
  <c r="X27" i="19"/>
  <c r="S27" i="19"/>
  <c r="R27" i="19"/>
  <c r="Y26" i="19"/>
  <c r="X26" i="19"/>
  <c r="S26" i="19"/>
  <c r="R26" i="19"/>
  <c r="Y25" i="19"/>
  <c r="X25" i="19"/>
  <c r="S25" i="19"/>
  <c r="R25" i="19"/>
  <c r="Y24" i="19"/>
  <c r="X24" i="19"/>
  <c r="S24" i="19"/>
  <c r="R24" i="19"/>
  <c r="P24" i="19"/>
  <c r="Y23" i="19"/>
  <c r="X23" i="19"/>
  <c r="S23" i="19"/>
  <c r="R23" i="19"/>
  <c r="P23" i="19"/>
  <c r="Y22" i="19"/>
  <c r="X22" i="19"/>
  <c r="S22" i="19"/>
  <c r="R22" i="19"/>
  <c r="P22" i="19"/>
  <c r="Y21" i="19"/>
  <c r="X21" i="19"/>
  <c r="S21" i="19"/>
  <c r="R21" i="19"/>
  <c r="P21" i="19"/>
  <c r="Y20" i="19"/>
  <c r="X20" i="19"/>
  <c r="S20" i="19"/>
  <c r="R20" i="19"/>
  <c r="P20" i="19"/>
  <c r="Y19" i="19"/>
  <c r="X19" i="19"/>
  <c r="S19" i="19"/>
  <c r="R19" i="19"/>
  <c r="P19" i="19"/>
  <c r="Y18" i="19"/>
  <c r="X18" i="19"/>
  <c r="S18" i="19"/>
  <c r="R18" i="19"/>
  <c r="P18" i="19"/>
  <c r="Y17" i="19"/>
  <c r="X17" i="19"/>
  <c r="S17" i="19"/>
  <c r="R17" i="19"/>
  <c r="T17" i="19" s="1"/>
  <c r="P17" i="19"/>
  <c r="Y16" i="19"/>
  <c r="X16" i="19"/>
  <c r="S16" i="19"/>
  <c r="R16" i="19"/>
  <c r="P16" i="19"/>
  <c r="Y15" i="19"/>
  <c r="X15" i="19"/>
  <c r="S15" i="19"/>
  <c r="R15" i="19"/>
  <c r="P15" i="19"/>
  <c r="Y14" i="19"/>
  <c r="X14" i="19"/>
  <c r="S14" i="19"/>
  <c r="R14" i="19"/>
  <c r="P14" i="19"/>
  <c r="Y13" i="19"/>
  <c r="X13" i="19"/>
  <c r="S13" i="19"/>
  <c r="R13" i="19"/>
  <c r="P13" i="19"/>
  <c r="Y12" i="19"/>
  <c r="X12" i="19"/>
  <c r="S12" i="19"/>
  <c r="R12" i="19"/>
  <c r="P12" i="19"/>
  <c r="Y11" i="19"/>
  <c r="AG2" i="19" s="1"/>
  <c r="X11" i="19"/>
  <c r="S11" i="19"/>
  <c r="R11" i="19"/>
  <c r="P11" i="19"/>
  <c r="Y10" i="19"/>
  <c r="X10" i="19"/>
  <c r="S10" i="19"/>
  <c r="R10" i="19"/>
  <c r="P10" i="19"/>
  <c r="Y9" i="19"/>
  <c r="X9" i="19"/>
  <c r="S9" i="19"/>
  <c r="R9" i="19"/>
  <c r="T9" i="19" s="1"/>
  <c r="P9" i="19"/>
  <c r="Y8" i="19"/>
  <c r="X8" i="19"/>
  <c r="S8" i="19"/>
  <c r="R8" i="19"/>
  <c r="P8" i="19"/>
  <c r="Y7" i="19"/>
  <c r="X7" i="19"/>
  <c r="S7" i="19"/>
  <c r="R7" i="19"/>
  <c r="P7" i="19"/>
  <c r="Y6" i="19"/>
  <c r="X6" i="19"/>
  <c r="S6" i="19"/>
  <c r="R6" i="19"/>
  <c r="P6" i="19"/>
  <c r="Y5" i="19"/>
  <c r="X5" i="19"/>
  <c r="S5" i="19"/>
  <c r="R5" i="19"/>
  <c r="P5" i="19"/>
  <c r="Y4" i="19"/>
  <c r="X4" i="19"/>
  <c r="S4" i="19"/>
  <c r="R4" i="19"/>
  <c r="P4" i="19"/>
  <c r="AE3" i="19"/>
  <c r="Y3" i="19"/>
  <c r="X3" i="19"/>
  <c r="S3" i="19"/>
  <c r="R3" i="19"/>
  <c r="P3" i="19"/>
  <c r="AE2" i="19"/>
  <c r="AD2" i="19"/>
  <c r="AD3" i="19" s="1"/>
  <c r="AC2" i="19"/>
  <c r="AC3" i="19" s="1"/>
  <c r="E147" i="17"/>
  <c r="O12" i="17" s="1"/>
  <c r="E171" i="17"/>
  <c r="O36" i="17" s="1"/>
  <c r="E179" i="17"/>
  <c r="O44" i="17" s="1"/>
  <c r="E219" i="17"/>
  <c r="O84" i="17" s="1"/>
  <c r="E227" i="17"/>
  <c r="O92" i="17" s="1"/>
  <c r="E243" i="17"/>
  <c r="O108" i="17" s="1"/>
  <c r="E259" i="17"/>
  <c r="O124" i="17" s="1"/>
  <c r="E275" i="17"/>
  <c r="O140" i="17" s="1"/>
  <c r="E291" i="17"/>
  <c r="O156" i="17" s="1"/>
  <c r="E313" i="17"/>
  <c r="O178" i="17" s="1"/>
  <c r="E316" i="17"/>
  <c r="O181" i="17" s="1"/>
  <c r="E323" i="17"/>
  <c r="O188" i="17" s="1"/>
  <c r="E324" i="17"/>
  <c r="O189" i="17" s="1"/>
  <c r="E345" i="17"/>
  <c r="O210" i="17" s="1"/>
  <c r="E348" i="17"/>
  <c r="O213" i="17" s="1"/>
  <c r="E355" i="17"/>
  <c r="O220" i="17" s="1"/>
  <c r="E356" i="17"/>
  <c r="O221" i="17" s="1"/>
  <c r="E377" i="17"/>
  <c r="O242" i="17" s="1"/>
  <c r="E380" i="17"/>
  <c r="O245" i="17" s="1"/>
  <c r="E387" i="17"/>
  <c r="O252" i="17" s="1"/>
  <c r="E388" i="17"/>
  <c r="O253" i="17" s="1"/>
  <c r="E409" i="17"/>
  <c r="O274" i="17" s="1"/>
  <c r="E412" i="17"/>
  <c r="O277" i="17" s="1"/>
  <c r="D140" i="17"/>
  <c r="N5" i="17" s="1"/>
  <c r="D141" i="17"/>
  <c r="N6" i="17" s="1"/>
  <c r="D142" i="17"/>
  <c r="N7" i="17" s="1"/>
  <c r="D143" i="17"/>
  <c r="N8" i="17" s="1"/>
  <c r="D144" i="17"/>
  <c r="N9" i="17" s="1"/>
  <c r="D145" i="17"/>
  <c r="N10" i="17" s="1"/>
  <c r="D146" i="17"/>
  <c r="N11" i="17" s="1"/>
  <c r="D147" i="17"/>
  <c r="N12" i="17" s="1"/>
  <c r="D148" i="17"/>
  <c r="N13" i="17" s="1"/>
  <c r="D149" i="17"/>
  <c r="N14" i="17" s="1"/>
  <c r="D150" i="17"/>
  <c r="N15" i="17" s="1"/>
  <c r="D151" i="17"/>
  <c r="N16" i="17" s="1"/>
  <c r="D152" i="17"/>
  <c r="N17" i="17" s="1"/>
  <c r="D153" i="17"/>
  <c r="N18" i="17" s="1"/>
  <c r="D154" i="17"/>
  <c r="N19" i="17" s="1"/>
  <c r="D155" i="17"/>
  <c r="N20" i="17" s="1"/>
  <c r="D156" i="17"/>
  <c r="N21" i="17" s="1"/>
  <c r="D157" i="17"/>
  <c r="N22" i="17" s="1"/>
  <c r="D158" i="17"/>
  <c r="N23" i="17" s="1"/>
  <c r="D159" i="17"/>
  <c r="N24" i="17" s="1"/>
  <c r="D160" i="17"/>
  <c r="N25" i="17" s="1"/>
  <c r="D161" i="17"/>
  <c r="N26" i="17" s="1"/>
  <c r="D162" i="17"/>
  <c r="N27" i="17" s="1"/>
  <c r="D163" i="17"/>
  <c r="N28" i="17" s="1"/>
  <c r="D164" i="17"/>
  <c r="N29" i="17" s="1"/>
  <c r="D165" i="17"/>
  <c r="N30" i="17" s="1"/>
  <c r="D166" i="17"/>
  <c r="N31" i="17" s="1"/>
  <c r="D167" i="17"/>
  <c r="N32" i="17" s="1"/>
  <c r="D168" i="17"/>
  <c r="N33" i="17" s="1"/>
  <c r="D169" i="17"/>
  <c r="N34" i="17" s="1"/>
  <c r="D170" i="17"/>
  <c r="N35" i="17" s="1"/>
  <c r="D171" i="17"/>
  <c r="N36" i="17" s="1"/>
  <c r="D172" i="17"/>
  <c r="N37" i="17" s="1"/>
  <c r="D173" i="17"/>
  <c r="N38" i="17" s="1"/>
  <c r="D174" i="17"/>
  <c r="N39" i="17" s="1"/>
  <c r="D175" i="17"/>
  <c r="N40" i="17" s="1"/>
  <c r="D176" i="17"/>
  <c r="N41" i="17" s="1"/>
  <c r="D177" i="17"/>
  <c r="N42" i="17" s="1"/>
  <c r="D178" i="17"/>
  <c r="N43" i="17" s="1"/>
  <c r="D179" i="17"/>
  <c r="N44" i="17" s="1"/>
  <c r="D180" i="17"/>
  <c r="N45" i="17" s="1"/>
  <c r="D181" i="17"/>
  <c r="N46" i="17" s="1"/>
  <c r="D182" i="17"/>
  <c r="N47" i="17" s="1"/>
  <c r="D183" i="17"/>
  <c r="N48" i="17" s="1"/>
  <c r="D184" i="17"/>
  <c r="N49" i="17" s="1"/>
  <c r="D185" i="17"/>
  <c r="N50" i="17" s="1"/>
  <c r="D186" i="17"/>
  <c r="N51" i="17" s="1"/>
  <c r="D187" i="17"/>
  <c r="N52" i="17" s="1"/>
  <c r="D188" i="17"/>
  <c r="N53" i="17" s="1"/>
  <c r="D189" i="17"/>
  <c r="N54" i="17" s="1"/>
  <c r="D190" i="17"/>
  <c r="N55" i="17" s="1"/>
  <c r="D191" i="17"/>
  <c r="N56" i="17" s="1"/>
  <c r="D192" i="17"/>
  <c r="N57" i="17" s="1"/>
  <c r="D193" i="17"/>
  <c r="N58" i="17" s="1"/>
  <c r="D194" i="17"/>
  <c r="N59" i="17" s="1"/>
  <c r="D195" i="17"/>
  <c r="N60" i="17" s="1"/>
  <c r="D196" i="17"/>
  <c r="N61" i="17" s="1"/>
  <c r="D197" i="17"/>
  <c r="N62" i="17" s="1"/>
  <c r="D198" i="17"/>
  <c r="N63" i="17" s="1"/>
  <c r="D199" i="17"/>
  <c r="N64" i="17" s="1"/>
  <c r="D200" i="17"/>
  <c r="N65" i="17" s="1"/>
  <c r="D201" i="17"/>
  <c r="N66" i="17" s="1"/>
  <c r="D202" i="17"/>
  <c r="N67" i="17" s="1"/>
  <c r="D203" i="17"/>
  <c r="N68" i="17" s="1"/>
  <c r="D204" i="17"/>
  <c r="N69" i="17" s="1"/>
  <c r="D205" i="17"/>
  <c r="N70" i="17" s="1"/>
  <c r="D206" i="17"/>
  <c r="N71" i="17" s="1"/>
  <c r="D207" i="17"/>
  <c r="N72" i="17" s="1"/>
  <c r="D208" i="17"/>
  <c r="N73" i="17" s="1"/>
  <c r="D209" i="17"/>
  <c r="N74" i="17" s="1"/>
  <c r="D210" i="17"/>
  <c r="N75" i="17" s="1"/>
  <c r="D211" i="17"/>
  <c r="N76" i="17" s="1"/>
  <c r="D212" i="17"/>
  <c r="N77" i="17" s="1"/>
  <c r="D213" i="17"/>
  <c r="N78" i="17" s="1"/>
  <c r="D214" i="17"/>
  <c r="N79" i="17" s="1"/>
  <c r="D215" i="17"/>
  <c r="N80" i="17" s="1"/>
  <c r="D216" i="17"/>
  <c r="N81" i="17" s="1"/>
  <c r="D217" i="17"/>
  <c r="N82" i="17" s="1"/>
  <c r="D218" i="17"/>
  <c r="N83" i="17" s="1"/>
  <c r="D219" i="17"/>
  <c r="N84" i="17" s="1"/>
  <c r="D220" i="17"/>
  <c r="N85" i="17" s="1"/>
  <c r="D221" i="17"/>
  <c r="N86" i="17" s="1"/>
  <c r="D222" i="17"/>
  <c r="N87" i="17" s="1"/>
  <c r="D223" i="17"/>
  <c r="N88" i="17" s="1"/>
  <c r="D224" i="17"/>
  <c r="N89" i="17" s="1"/>
  <c r="D225" i="17"/>
  <c r="N90" i="17" s="1"/>
  <c r="D226" i="17"/>
  <c r="N91" i="17" s="1"/>
  <c r="D227" i="17"/>
  <c r="N92" i="17" s="1"/>
  <c r="D228" i="17"/>
  <c r="N93" i="17" s="1"/>
  <c r="D229" i="17"/>
  <c r="N94" i="17" s="1"/>
  <c r="D230" i="17"/>
  <c r="N95" i="17" s="1"/>
  <c r="D231" i="17"/>
  <c r="N96" i="17" s="1"/>
  <c r="D232" i="17"/>
  <c r="N97" i="17" s="1"/>
  <c r="D233" i="17"/>
  <c r="N98" i="17" s="1"/>
  <c r="D234" i="17"/>
  <c r="N99" i="17" s="1"/>
  <c r="D235" i="17"/>
  <c r="N100" i="17" s="1"/>
  <c r="D236" i="17"/>
  <c r="N101" i="17" s="1"/>
  <c r="D237" i="17"/>
  <c r="N102" i="17" s="1"/>
  <c r="D238" i="17"/>
  <c r="N103" i="17" s="1"/>
  <c r="D239" i="17"/>
  <c r="N104" i="17" s="1"/>
  <c r="D240" i="17"/>
  <c r="N105" i="17" s="1"/>
  <c r="D241" i="17"/>
  <c r="N106" i="17" s="1"/>
  <c r="D242" i="17"/>
  <c r="N107" i="17" s="1"/>
  <c r="D243" i="17"/>
  <c r="D244" i="17"/>
  <c r="N109" i="17" s="1"/>
  <c r="D245" i="17"/>
  <c r="N110" i="17" s="1"/>
  <c r="D246" i="17"/>
  <c r="N111" i="17" s="1"/>
  <c r="D247" i="17"/>
  <c r="N112" i="17" s="1"/>
  <c r="D248" i="17"/>
  <c r="N113" i="17" s="1"/>
  <c r="D249" i="17"/>
  <c r="N114" i="17" s="1"/>
  <c r="D250" i="17"/>
  <c r="N115" i="17" s="1"/>
  <c r="D251" i="17"/>
  <c r="N116" i="17" s="1"/>
  <c r="D252" i="17"/>
  <c r="N117" i="17" s="1"/>
  <c r="D253" i="17"/>
  <c r="N118" i="17" s="1"/>
  <c r="D254" i="17"/>
  <c r="N119" i="17" s="1"/>
  <c r="D255" i="17"/>
  <c r="N120" i="17" s="1"/>
  <c r="D256" i="17"/>
  <c r="N121" i="17" s="1"/>
  <c r="D257" i="17"/>
  <c r="N122" i="17" s="1"/>
  <c r="D258" i="17"/>
  <c r="N123" i="17" s="1"/>
  <c r="D259" i="17"/>
  <c r="N124" i="17" s="1"/>
  <c r="D260" i="17"/>
  <c r="N125" i="17" s="1"/>
  <c r="D261" i="17"/>
  <c r="N126" i="17" s="1"/>
  <c r="D262" i="17"/>
  <c r="N127" i="17" s="1"/>
  <c r="D263" i="17"/>
  <c r="N128" i="17" s="1"/>
  <c r="D264" i="17"/>
  <c r="N129" i="17" s="1"/>
  <c r="D265" i="17"/>
  <c r="N130" i="17" s="1"/>
  <c r="D266" i="17"/>
  <c r="N131" i="17" s="1"/>
  <c r="D267" i="17"/>
  <c r="N132" i="17" s="1"/>
  <c r="D268" i="17"/>
  <c r="N133" i="17" s="1"/>
  <c r="D269" i="17"/>
  <c r="N134" i="17" s="1"/>
  <c r="D270" i="17"/>
  <c r="N135" i="17" s="1"/>
  <c r="D271" i="17"/>
  <c r="N136" i="17" s="1"/>
  <c r="D272" i="17"/>
  <c r="N137" i="17" s="1"/>
  <c r="D273" i="17"/>
  <c r="N138" i="17" s="1"/>
  <c r="D274" i="17"/>
  <c r="N139" i="17" s="1"/>
  <c r="D275" i="17"/>
  <c r="N140" i="17" s="1"/>
  <c r="D276" i="17"/>
  <c r="N141" i="17" s="1"/>
  <c r="D277" i="17"/>
  <c r="N142" i="17" s="1"/>
  <c r="D278" i="17"/>
  <c r="N143" i="17" s="1"/>
  <c r="D279" i="17"/>
  <c r="N144" i="17" s="1"/>
  <c r="D280" i="17"/>
  <c r="N145" i="17" s="1"/>
  <c r="D281" i="17"/>
  <c r="N146" i="17" s="1"/>
  <c r="D282" i="17"/>
  <c r="N147" i="17" s="1"/>
  <c r="D283" i="17"/>
  <c r="N148" i="17" s="1"/>
  <c r="D284" i="17"/>
  <c r="N149" i="17" s="1"/>
  <c r="D285" i="17"/>
  <c r="N150" i="17" s="1"/>
  <c r="D286" i="17"/>
  <c r="N151" i="17" s="1"/>
  <c r="D287" i="17"/>
  <c r="N152" i="17" s="1"/>
  <c r="D288" i="17"/>
  <c r="N153" i="17" s="1"/>
  <c r="D289" i="17"/>
  <c r="N154" i="17" s="1"/>
  <c r="D290" i="17"/>
  <c r="N155" i="17" s="1"/>
  <c r="D291" i="17"/>
  <c r="N156" i="17" s="1"/>
  <c r="D292" i="17"/>
  <c r="N157" i="17" s="1"/>
  <c r="D293" i="17"/>
  <c r="N158" i="17" s="1"/>
  <c r="D294" i="17"/>
  <c r="N159" i="17" s="1"/>
  <c r="D295" i="17"/>
  <c r="N160" i="17" s="1"/>
  <c r="D296" i="17"/>
  <c r="N161" i="17" s="1"/>
  <c r="D297" i="17"/>
  <c r="N162" i="17" s="1"/>
  <c r="D298" i="17"/>
  <c r="N163" i="17" s="1"/>
  <c r="D299" i="17"/>
  <c r="N164" i="17" s="1"/>
  <c r="D300" i="17"/>
  <c r="N165" i="17" s="1"/>
  <c r="D301" i="17"/>
  <c r="N166" i="17" s="1"/>
  <c r="D302" i="17"/>
  <c r="N167" i="17" s="1"/>
  <c r="D303" i="17"/>
  <c r="N168" i="17" s="1"/>
  <c r="D304" i="17"/>
  <c r="N169" i="17" s="1"/>
  <c r="D305" i="17"/>
  <c r="N170" i="17" s="1"/>
  <c r="D306" i="17"/>
  <c r="N171" i="17" s="1"/>
  <c r="D307" i="17"/>
  <c r="N172" i="17" s="1"/>
  <c r="D308" i="17"/>
  <c r="N173" i="17" s="1"/>
  <c r="D309" i="17"/>
  <c r="N174" i="17" s="1"/>
  <c r="D310" i="17"/>
  <c r="N175" i="17" s="1"/>
  <c r="D311" i="17"/>
  <c r="N176" i="17" s="1"/>
  <c r="D312" i="17"/>
  <c r="N177" i="17" s="1"/>
  <c r="D313" i="17"/>
  <c r="N178" i="17" s="1"/>
  <c r="D314" i="17"/>
  <c r="N179" i="17" s="1"/>
  <c r="D315" i="17"/>
  <c r="N180" i="17" s="1"/>
  <c r="D316" i="17"/>
  <c r="N181" i="17" s="1"/>
  <c r="D317" i="17"/>
  <c r="N182" i="17" s="1"/>
  <c r="D318" i="17"/>
  <c r="N183" i="17" s="1"/>
  <c r="D319" i="17"/>
  <c r="N184" i="17" s="1"/>
  <c r="D320" i="17"/>
  <c r="N185" i="17" s="1"/>
  <c r="D321" i="17"/>
  <c r="N186" i="17" s="1"/>
  <c r="D322" i="17"/>
  <c r="N187" i="17" s="1"/>
  <c r="D323" i="17"/>
  <c r="N188" i="17" s="1"/>
  <c r="D324" i="17"/>
  <c r="N189" i="17" s="1"/>
  <c r="D325" i="17"/>
  <c r="N190" i="17" s="1"/>
  <c r="D326" i="17"/>
  <c r="N191" i="17" s="1"/>
  <c r="D327" i="17"/>
  <c r="N192" i="17" s="1"/>
  <c r="D328" i="17"/>
  <c r="N193" i="17" s="1"/>
  <c r="D329" i="17"/>
  <c r="N194" i="17" s="1"/>
  <c r="D330" i="17"/>
  <c r="N195" i="17" s="1"/>
  <c r="D331" i="17"/>
  <c r="N196" i="17" s="1"/>
  <c r="D332" i="17"/>
  <c r="N197" i="17" s="1"/>
  <c r="D333" i="17"/>
  <c r="N198" i="17" s="1"/>
  <c r="D334" i="17"/>
  <c r="N199" i="17" s="1"/>
  <c r="D335" i="17"/>
  <c r="N200" i="17" s="1"/>
  <c r="D336" i="17"/>
  <c r="N201" i="17" s="1"/>
  <c r="D337" i="17"/>
  <c r="N202" i="17" s="1"/>
  <c r="D338" i="17"/>
  <c r="N203" i="17" s="1"/>
  <c r="D339" i="17"/>
  <c r="N204" i="17" s="1"/>
  <c r="D340" i="17"/>
  <c r="N205" i="17" s="1"/>
  <c r="D341" i="17"/>
  <c r="N206" i="17" s="1"/>
  <c r="D342" i="17"/>
  <c r="N207" i="17" s="1"/>
  <c r="D343" i="17"/>
  <c r="N208" i="17" s="1"/>
  <c r="D344" i="17"/>
  <c r="N209" i="17" s="1"/>
  <c r="D345" i="17"/>
  <c r="N210" i="17" s="1"/>
  <c r="D346" i="17"/>
  <c r="N211" i="17" s="1"/>
  <c r="D347" i="17"/>
  <c r="N212" i="17" s="1"/>
  <c r="D348" i="17"/>
  <c r="N213" i="17" s="1"/>
  <c r="D349" i="17"/>
  <c r="N214" i="17" s="1"/>
  <c r="D350" i="17"/>
  <c r="N215" i="17" s="1"/>
  <c r="D351" i="17"/>
  <c r="N216" i="17" s="1"/>
  <c r="D352" i="17"/>
  <c r="N217" i="17" s="1"/>
  <c r="D353" i="17"/>
  <c r="N218" i="17" s="1"/>
  <c r="D354" i="17"/>
  <c r="N219" i="17" s="1"/>
  <c r="D355" i="17"/>
  <c r="N220" i="17" s="1"/>
  <c r="D356" i="17"/>
  <c r="N221" i="17" s="1"/>
  <c r="D357" i="17"/>
  <c r="N222" i="17" s="1"/>
  <c r="D358" i="17"/>
  <c r="N223" i="17" s="1"/>
  <c r="D359" i="17"/>
  <c r="N224" i="17" s="1"/>
  <c r="D360" i="17"/>
  <c r="N225" i="17" s="1"/>
  <c r="D361" i="17"/>
  <c r="N226" i="17" s="1"/>
  <c r="D362" i="17"/>
  <c r="N227" i="17" s="1"/>
  <c r="D363" i="17"/>
  <c r="N228" i="17" s="1"/>
  <c r="D364" i="17"/>
  <c r="N229" i="17" s="1"/>
  <c r="D365" i="17"/>
  <c r="N230" i="17" s="1"/>
  <c r="D366" i="17"/>
  <c r="N231" i="17" s="1"/>
  <c r="D367" i="17"/>
  <c r="N232" i="17" s="1"/>
  <c r="D368" i="17"/>
  <c r="N233" i="17" s="1"/>
  <c r="D369" i="17"/>
  <c r="N234" i="17" s="1"/>
  <c r="D370" i="17"/>
  <c r="N235" i="17" s="1"/>
  <c r="D371" i="17"/>
  <c r="N236" i="17" s="1"/>
  <c r="D372" i="17"/>
  <c r="N237" i="17" s="1"/>
  <c r="D373" i="17"/>
  <c r="N238" i="17" s="1"/>
  <c r="D374" i="17"/>
  <c r="N239" i="17" s="1"/>
  <c r="D375" i="17"/>
  <c r="N240" i="17" s="1"/>
  <c r="D376" i="17"/>
  <c r="N241" i="17" s="1"/>
  <c r="D377" i="17"/>
  <c r="N242" i="17" s="1"/>
  <c r="D378" i="17"/>
  <c r="N243" i="17" s="1"/>
  <c r="D379" i="17"/>
  <c r="N244" i="17" s="1"/>
  <c r="D380" i="17"/>
  <c r="N245" i="17" s="1"/>
  <c r="D381" i="17"/>
  <c r="N246" i="17" s="1"/>
  <c r="D382" i="17"/>
  <c r="N247" i="17" s="1"/>
  <c r="D383" i="17"/>
  <c r="N248" i="17" s="1"/>
  <c r="D384" i="17"/>
  <c r="N249" i="17" s="1"/>
  <c r="D385" i="17"/>
  <c r="N250" i="17" s="1"/>
  <c r="D386" i="17"/>
  <c r="N251" i="17" s="1"/>
  <c r="D387" i="17"/>
  <c r="N252" i="17" s="1"/>
  <c r="D388" i="17"/>
  <c r="N253" i="17" s="1"/>
  <c r="D389" i="17"/>
  <c r="N254" i="17" s="1"/>
  <c r="D390" i="17"/>
  <c r="N255" i="17" s="1"/>
  <c r="D391" i="17"/>
  <c r="N256" i="17" s="1"/>
  <c r="D392" i="17"/>
  <c r="N257" i="17" s="1"/>
  <c r="D393" i="17"/>
  <c r="N258" i="17" s="1"/>
  <c r="D394" i="17"/>
  <c r="N259" i="17" s="1"/>
  <c r="D395" i="17"/>
  <c r="N260" i="17" s="1"/>
  <c r="D396" i="17"/>
  <c r="N261" i="17" s="1"/>
  <c r="D397" i="17"/>
  <c r="N262" i="17" s="1"/>
  <c r="D398" i="17"/>
  <c r="N263" i="17" s="1"/>
  <c r="D399" i="17"/>
  <c r="N264" i="17" s="1"/>
  <c r="D400" i="17"/>
  <c r="N265" i="17" s="1"/>
  <c r="D401" i="17"/>
  <c r="N266" i="17" s="1"/>
  <c r="D402" i="17"/>
  <c r="N267" i="17" s="1"/>
  <c r="D403" i="17"/>
  <c r="N268" i="17" s="1"/>
  <c r="D404" i="17"/>
  <c r="N269" i="17" s="1"/>
  <c r="D405" i="17"/>
  <c r="N270" i="17" s="1"/>
  <c r="D406" i="17"/>
  <c r="N271" i="17" s="1"/>
  <c r="D407" i="17"/>
  <c r="N272" i="17" s="1"/>
  <c r="D408" i="17"/>
  <c r="N273" i="17" s="1"/>
  <c r="D409" i="17"/>
  <c r="N274" i="17" s="1"/>
  <c r="D410" i="17"/>
  <c r="N275" i="17" s="1"/>
  <c r="D411" i="17"/>
  <c r="N276" i="17" s="1"/>
  <c r="D412" i="17"/>
  <c r="N277" i="17" s="1"/>
  <c r="D413" i="17"/>
  <c r="N278" i="17" s="1"/>
  <c r="D414" i="17"/>
  <c r="N279" i="17" s="1"/>
  <c r="D415" i="17"/>
  <c r="N280" i="17" s="1"/>
  <c r="D416" i="17"/>
  <c r="N281" i="17" s="1"/>
  <c r="D417" i="17"/>
  <c r="N282" i="17" s="1"/>
  <c r="C140" i="17"/>
  <c r="C141" i="17"/>
  <c r="C142" i="17"/>
  <c r="C143" i="17"/>
  <c r="C144" i="17"/>
  <c r="C145" i="17"/>
  <c r="C146" i="17"/>
  <c r="M11" i="17" s="1"/>
  <c r="C147" i="17"/>
  <c r="M12" i="17" s="1"/>
  <c r="C148" i="17"/>
  <c r="C149" i="17"/>
  <c r="C150" i="17"/>
  <c r="C151" i="17"/>
  <c r="C152" i="17"/>
  <c r="C153" i="17"/>
  <c r="C154" i="17"/>
  <c r="M19" i="17" s="1"/>
  <c r="C155" i="17"/>
  <c r="M20" i="17" s="1"/>
  <c r="C156" i="17"/>
  <c r="C157" i="17"/>
  <c r="C158" i="17"/>
  <c r="C159" i="17"/>
  <c r="C160" i="17"/>
  <c r="C161" i="17"/>
  <c r="C162" i="17"/>
  <c r="M27" i="17" s="1"/>
  <c r="C163" i="17"/>
  <c r="M28" i="17" s="1"/>
  <c r="C164" i="17"/>
  <c r="C165" i="17"/>
  <c r="C166" i="17"/>
  <c r="C167" i="17"/>
  <c r="C168" i="17"/>
  <c r="C169" i="17"/>
  <c r="C170" i="17"/>
  <c r="M35" i="17" s="1"/>
  <c r="C171" i="17"/>
  <c r="M36" i="17" s="1"/>
  <c r="C172" i="17"/>
  <c r="C173" i="17"/>
  <c r="C174" i="17"/>
  <c r="C175" i="17"/>
  <c r="C176" i="17"/>
  <c r="C177" i="17"/>
  <c r="C178" i="17"/>
  <c r="M43" i="17" s="1"/>
  <c r="C179" i="17"/>
  <c r="M44" i="17" s="1"/>
  <c r="C180" i="17"/>
  <c r="C181" i="17"/>
  <c r="C182" i="17"/>
  <c r="C183" i="17"/>
  <c r="C184" i="17"/>
  <c r="C185" i="17"/>
  <c r="C186" i="17"/>
  <c r="M51" i="17" s="1"/>
  <c r="C187" i="17"/>
  <c r="M52" i="17" s="1"/>
  <c r="C188" i="17"/>
  <c r="C189" i="17"/>
  <c r="C190" i="17"/>
  <c r="C191" i="17"/>
  <c r="C192" i="17"/>
  <c r="C193" i="17"/>
  <c r="C194" i="17"/>
  <c r="M59" i="17" s="1"/>
  <c r="C195" i="17"/>
  <c r="M60" i="17" s="1"/>
  <c r="C196" i="17"/>
  <c r="C197" i="17"/>
  <c r="C198" i="17"/>
  <c r="C199" i="17"/>
  <c r="C200" i="17"/>
  <c r="M65" i="17" s="1"/>
  <c r="C201" i="17"/>
  <c r="C202" i="17"/>
  <c r="M67" i="17" s="1"/>
  <c r="C203" i="17"/>
  <c r="M68" i="17" s="1"/>
  <c r="C204" i="17"/>
  <c r="C205" i="17"/>
  <c r="C206" i="17"/>
  <c r="C207" i="17"/>
  <c r="C208" i="17"/>
  <c r="M73" i="17" s="1"/>
  <c r="C209" i="17"/>
  <c r="C210" i="17"/>
  <c r="M75" i="17" s="1"/>
  <c r="C211" i="17"/>
  <c r="M76" i="17" s="1"/>
  <c r="C212" i="17"/>
  <c r="C213" i="17"/>
  <c r="C214" i="17"/>
  <c r="C215" i="17"/>
  <c r="C216" i="17"/>
  <c r="M81" i="17" s="1"/>
  <c r="C217" i="17"/>
  <c r="C218" i="17"/>
  <c r="M83" i="17" s="1"/>
  <c r="C219" i="17"/>
  <c r="M84" i="17" s="1"/>
  <c r="C220" i="17"/>
  <c r="C221" i="17"/>
  <c r="C222" i="17"/>
  <c r="M87" i="17" s="1"/>
  <c r="C223" i="17"/>
  <c r="C224" i="17"/>
  <c r="M89" i="17" s="1"/>
  <c r="C225" i="17"/>
  <c r="C226" i="17"/>
  <c r="M91" i="17" s="1"/>
  <c r="C227" i="17"/>
  <c r="M92" i="17" s="1"/>
  <c r="C228" i="17"/>
  <c r="C229" i="17"/>
  <c r="C230" i="17"/>
  <c r="C231" i="17"/>
  <c r="C232" i="17"/>
  <c r="M97" i="17" s="1"/>
  <c r="C233" i="17"/>
  <c r="C234" i="17"/>
  <c r="M99" i="17" s="1"/>
  <c r="C235" i="17"/>
  <c r="M100" i="17" s="1"/>
  <c r="C236" i="17"/>
  <c r="C237" i="17"/>
  <c r="C238" i="17"/>
  <c r="C239" i="17"/>
  <c r="C240" i="17"/>
  <c r="M105" i="17" s="1"/>
  <c r="C241" i="17"/>
  <c r="C242" i="17"/>
  <c r="M107" i="17" s="1"/>
  <c r="C243" i="17"/>
  <c r="M108" i="17" s="1"/>
  <c r="C244" i="17"/>
  <c r="C245" i="17"/>
  <c r="C246" i="17"/>
  <c r="C247" i="17"/>
  <c r="M112" i="17" s="1"/>
  <c r="C248" i="17"/>
  <c r="M113" i="17" s="1"/>
  <c r="C249" i="17"/>
  <c r="C250" i="17"/>
  <c r="M115" i="17" s="1"/>
  <c r="C251" i="17"/>
  <c r="M116" i="17" s="1"/>
  <c r="C252" i="17"/>
  <c r="C253" i="17"/>
  <c r="C254" i="17"/>
  <c r="C255" i="17"/>
  <c r="M120" i="17" s="1"/>
  <c r="C256" i="17"/>
  <c r="M121" i="17" s="1"/>
  <c r="C257" i="17"/>
  <c r="C258" i="17"/>
  <c r="M123" i="17" s="1"/>
  <c r="C259" i="17"/>
  <c r="M124" i="17" s="1"/>
  <c r="C260" i="17"/>
  <c r="C261" i="17"/>
  <c r="C262" i="17"/>
  <c r="C263" i="17"/>
  <c r="M128" i="17" s="1"/>
  <c r="C264" i="17"/>
  <c r="M129" i="17" s="1"/>
  <c r="C265" i="17"/>
  <c r="C266" i="17"/>
  <c r="M131" i="17" s="1"/>
  <c r="C267" i="17"/>
  <c r="M132" i="17" s="1"/>
  <c r="C268" i="17"/>
  <c r="C269" i="17"/>
  <c r="C270" i="17"/>
  <c r="C271" i="17"/>
  <c r="M136" i="17" s="1"/>
  <c r="C272" i="17"/>
  <c r="M137" i="17" s="1"/>
  <c r="C273" i="17"/>
  <c r="C274" i="17"/>
  <c r="M139" i="17" s="1"/>
  <c r="C275" i="17"/>
  <c r="M140" i="17" s="1"/>
  <c r="C276" i="17"/>
  <c r="C277" i="17"/>
  <c r="C278" i="17"/>
  <c r="C279" i="17"/>
  <c r="M144" i="17" s="1"/>
  <c r="C280" i="17"/>
  <c r="M145" i="17" s="1"/>
  <c r="C281" i="17"/>
  <c r="E281" i="17" s="1"/>
  <c r="O146" i="17" s="1"/>
  <c r="C282" i="17"/>
  <c r="M147" i="17" s="1"/>
  <c r="C283" i="17"/>
  <c r="M148" i="17" s="1"/>
  <c r="C284" i="17"/>
  <c r="C285" i="17"/>
  <c r="C286" i="17"/>
  <c r="C287" i="17"/>
  <c r="M152" i="17" s="1"/>
  <c r="C288" i="17"/>
  <c r="M153" i="17" s="1"/>
  <c r="C289" i="17"/>
  <c r="E289" i="17" s="1"/>
  <c r="O154" i="17" s="1"/>
  <c r="C290" i="17"/>
  <c r="M155" i="17" s="1"/>
  <c r="C291" i="17"/>
  <c r="M156" i="17" s="1"/>
  <c r="C292" i="17"/>
  <c r="C293" i="17"/>
  <c r="C294" i="17"/>
  <c r="C295" i="17"/>
  <c r="M160" i="17" s="1"/>
  <c r="C296" i="17"/>
  <c r="M161" i="17" s="1"/>
  <c r="C297" i="17"/>
  <c r="M162" i="17" s="1"/>
  <c r="C298" i="17"/>
  <c r="M163" i="17" s="1"/>
  <c r="C299" i="17"/>
  <c r="M164" i="17" s="1"/>
  <c r="C300" i="17"/>
  <c r="M165" i="17" s="1"/>
  <c r="C301" i="17"/>
  <c r="C302" i="17"/>
  <c r="C303" i="17"/>
  <c r="M168" i="17" s="1"/>
  <c r="C304" i="17"/>
  <c r="M169" i="17" s="1"/>
  <c r="C305" i="17"/>
  <c r="M170" i="17" s="1"/>
  <c r="C306" i="17"/>
  <c r="M171" i="17" s="1"/>
  <c r="C307" i="17"/>
  <c r="M172" i="17" s="1"/>
  <c r="C308" i="17"/>
  <c r="M173" i="17" s="1"/>
  <c r="C309" i="17"/>
  <c r="C310" i="17"/>
  <c r="C311" i="17"/>
  <c r="M176" i="17" s="1"/>
  <c r="C312" i="17"/>
  <c r="M177" i="17" s="1"/>
  <c r="C313" i="17"/>
  <c r="M178" i="17" s="1"/>
  <c r="C314" i="17"/>
  <c r="M179" i="17" s="1"/>
  <c r="C315" i="17"/>
  <c r="M180" i="17" s="1"/>
  <c r="C316" i="17"/>
  <c r="M181" i="17" s="1"/>
  <c r="C317" i="17"/>
  <c r="C318" i="17"/>
  <c r="C319" i="17"/>
  <c r="M184" i="17" s="1"/>
  <c r="C320" i="17"/>
  <c r="M185" i="17" s="1"/>
  <c r="C321" i="17"/>
  <c r="M186" i="17" s="1"/>
  <c r="C322" i="17"/>
  <c r="M187" i="17" s="1"/>
  <c r="C323" i="17"/>
  <c r="M188" i="17" s="1"/>
  <c r="C324" i="17"/>
  <c r="M189" i="17" s="1"/>
  <c r="C325" i="17"/>
  <c r="C326" i="17"/>
  <c r="C327" i="17"/>
  <c r="M192" i="17" s="1"/>
  <c r="C328" i="17"/>
  <c r="M193" i="17" s="1"/>
  <c r="C329" i="17"/>
  <c r="E329" i="17" s="1"/>
  <c r="O194" i="17" s="1"/>
  <c r="C330" i="17"/>
  <c r="M195" i="17" s="1"/>
  <c r="C331" i="17"/>
  <c r="M196" i="17" s="1"/>
  <c r="C332" i="17"/>
  <c r="M197" i="17" s="1"/>
  <c r="C333" i="17"/>
  <c r="C334" i="17"/>
  <c r="C335" i="17"/>
  <c r="M200" i="17" s="1"/>
  <c r="C336" i="17"/>
  <c r="M201" i="17" s="1"/>
  <c r="C337" i="17"/>
  <c r="E337" i="17" s="1"/>
  <c r="O202" i="17" s="1"/>
  <c r="C338" i="17"/>
  <c r="M203" i="17" s="1"/>
  <c r="C339" i="17"/>
  <c r="M204" i="17" s="1"/>
  <c r="C340" i="17"/>
  <c r="M205" i="17" s="1"/>
  <c r="C341" i="17"/>
  <c r="C342" i="17"/>
  <c r="C343" i="17"/>
  <c r="M208" i="17" s="1"/>
  <c r="C344" i="17"/>
  <c r="M209" i="17" s="1"/>
  <c r="C345" i="17"/>
  <c r="M210" i="17" s="1"/>
  <c r="C346" i="17"/>
  <c r="M211" i="17" s="1"/>
  <c r="C347" i="17"/>
  <c r="M212" i="17" s="1"/>
  <c r="C348" i="17"/>
  <c r="M213" i="17" s="1"/>
  <c r="C349" i="17"/>
  <c r="C350" i="17"/>
  <c r="C351" i="17"/>
  <c r="M216" i="17" s="1"/>
  <c r="C352" i="17"/>
  <c r="M217" i="17" s="1"/>
  <c r="C353" i="17"/>
  <c r="E353" i="17" s="1"/>
  <c r="O218" i="17" s="1"/>
  <c r="C354" i="17"/>
  <c r="M219" i="17" s="1"/>
  <c r="C355" i="17"/>
  <c r="M220" i="17" s="1"/>
  <c r="C356" i="17"/>
  <c r="M221" i="17" s="1"/>
  <c r="C357" i="17"/>
  <c r="C358" i="17"/>
  <c r="C359" i="17"/>
  <c r="M224" i="17" s="1"/>
  <c r="C360" i="17"/>
  <c r="M225" i="17" s="1"/>
  <c r="C361" i="17"/>
  <c r="M226" i="17" s="1"/>
  <c r="C362" i="17"/>
  <c r="M227" i="17" s="1"/>
  <c r="C363" i="17"/>
  <c r="M228" i="17" s="1"/>
  <c r="C364" i="17"/>
  <c r="M229" i="17" s="1"/>
  <c r="C365" i="17"/>
  <c r="C366" i="17"/>
  <c r="C367" i="17"/>
  <c r="M232" i="17" s="1"/>
  <c r="C368" i="17"/>
  <c r="M233" i="17" s="1"/>
  <c r="C369" i="17"/>
  <c r="M234" i="17" s="1"/>
  <c r="C370" i="17"/>
  <c r="M235" i="17" s="1"/>
  <c r="C371" i="17"/>
  <c r="M236" i="17" s="1"/>
  <c r="C372" i="17"/>
  <c r="M237" i="17" s="1"/>
  <c r="C373" i="17"/>
  <c r="C374" i="17"/>
  <c r="C375" i="17"/>
  <c r="M240" i="17" s="1"/>
  <c r="C376" i="17"/>
  <c r="M241" i="17" s="1"/>
  <c r="C377" i="17"/>
  <c r="M242" i="17" s="1"/>
  <c r="C378" i="17"/>
  <c r="M243" i="17" s="1"/>
  <c r="C379" i="17"/>
  <c r="M244" i="17" s="1"/>
  <c r="C380" i="17"/>
  <c r="M245" i="17" s="1"/>
  <c r="C381" i="17"/>
  <c r="C382" i="17"/>
  <c r="C383" i="17"/>
  <c r="M248" i="17" s="1"/>
  <c r="C384" i="17"/>
  <c r="M249" i="17" s="1"/>
  <c r="C385" i="17"/>
  <c r="M250" i="17" s="1"/>
  <c r="C386" i="17"/>
  <c r="M251" i="17" s="1"/>
  <c r="C387" i="17"/>
  <c r="M252" i="17" s="1"/>
  <c r="C388" i="17"/>
  <c r="M253" i="17" s="1"/>
  <c r="C389" i="17"/>
  <c r="C390" i="17"/>
  <c r="C391" i="17"/>
  <c r="M256" i="17" s="1"/>
  <c r="C392" i="17"/>
  <c r="M257" i="17" s="1"/>
  <c r="C393" i="17"/>
  <c r="E393" i="17" s="1"/>
  <c r="O258" i="17" s="1"/>
  <c r="C394" i="17"/>
  <c r="M259" i="17" s="1"/>
  <c r="C395" i="17"/>
  <c r="M260" i="17" s="1"/>
  <c r="C396" i="17"/>
  <c r="M261" i="17" s="1"/>
  <c r="C397" i="17"/>
  <c r="C398" i="17"/>
  <c r="C399" i="17"/>
  <c r="M264" i="17" s="1"/>
  <c r="C400" i="17"/>
  <c r="M265" i="17" s="1"/>
  <c r="C401" i="17"/>
  <c r="E401" i="17" s="1"/>
  <c r="O266" i="17" s="1"/>
  <c r="C402" i="17"/>
  <c r="M267" i="17" s="1"/>
  <c r="C403" i="17"/>
  <c r="M268" i="17" s="1"/>
  <c r="C404" i="17"/>
  <c r="M269" i="17" s="1"/>
  <c r="C405" i="17"/>
  <c r="C406" i="17"/>
  <c r="C407" i="17"/>
  <c r="M272" i="17" s="1"/>
  <c r="C408" i="17"/>
  <c r="M273" i="17" s="1"/>
  <c r="C409" i="17"/>
  <c r="M274" i="17" s="1"/>
  <c r="C410" i="17"/>
  <c r="M275" i="17" s="1"/>
  <c r="C411" i="17"/>
  <c r="M276" i="17" s="1"/>
  <c r="C412" i="17"/>
  <c r="M277" i="17" s="1"/>
  <c r="C413" i="17"/>
  <c r="C414" i="17"/>
  <c r="C415" i="17"/>
  <c r="M280" i="17" s="1"/>
  <c r="C416" i="17"/>
  <c r="M281" i="17" s="1"/>
  <c r="C417" i="17"/>
  <c r="M282" i="17" s="1"/>
  <c r="F140" i="17"/>
  <c r="H140" i="17"/>
  <c r="K140" i="17"/>
  <c r="S140" i="17"/>
  <c r="F141" i="17"/>
  <c r="K141" i="17"/>
  <c r="S141" i="17"/>
  <c r="E402" i="17" l="1"/>
  <c r="O267" i="17" s="1"/>
  <c r="E392" i="17"/>
  <c r="O257" i="17" s="1"/>
  <c r="E370" i="17"/>
  <c r="O235" i="17" s="1"/>
  <c r="E360" i="17"/>
  <c r="O225" i="17" s="1"/>
  <c r="E338" i="17"/>
  <c r="O203" i="17" s="1"/>
  <c r="E328" i="17"/>
  <c r="O193" i="17" s="1"/>
  <c r="E306" i="17"/>
  <c r="O171" i="17" s="1"/>
  <c r="E296" i="17"/>
  <c r="O161" i="17" s="1"/>
  <c r="E280" i="17"/>
  <c r="O145" i="17" s="1"/>
  <c r="E264" i="17"/>
  <c r="O129" i="17" s="1"/>
  <c r="E248" i="17"/>
  <c r="O113" i="17" s="1"/>
  <c r="E208" i="17"/>
  <c r="O73" i="17" s="1"/>
  <c r="M138" i="17"/>
  <c r="E273" i="17"/>
  <c r="O138" i="17" s="1"/>
  <c r="M130" i="17"/>
  <c r="E265" i="17"/>
  <c r="O130" i="17" s="1"/>
  <c r="M122" i="17"/>
  <c r="E257" i="17"/>
  <c r="O122" i="17" s="1"/>
  <c r="M114" i="17"/>
  <c r="E249" i="17"/>
  <c r="O114" i="17" s="1"/>
  <c r="M106" i="17"/>
  <c r="E241" i="17"/>
  <c r="O106" i="17" s="1"/>
  <c r="M98" i="17"/>
  <c r="E233" i="17"/>
  <c r="O98" i="17" s="1"/>
  <c r="M90" i="17"/>
  <c r="E225" i="17"/>
  <c r="O90" i="17" s="1"/>
  <c r="M82" i="17"/>
  <c r="E217" i="17"/>
  <c r="O82" i="17" s="1"/>
  <c r="M74" i="17"/>
  <c r="E209" i="17"/>
  <c r="O74" i="17" s="1"/>
  <c r="M66" i="17"/>
  <c r="E201" i="17"/>
  <c r="O66" i="17" s="1"/>
  <c r="M58" i="17"/>
  <c r="E193" i="17"/>
  <c r="O58" i="17" s="1"/>
  <c r="M50" i="17"/>
  <c r="E185" i="17"/>
  <c r="O50" i="17" s="1"/>
  <c r="M42" i="17"/>
  <c r="E177" i="17"/>
  <c r="O42" i="17" s="1"/>
  <c r="M34" i="17"/>
  <c r="E169" i="17"/>
  <c r="O34" i="17" s="1"/>
  <c r="M26" i="17"/>
  <c r="E161" i="17"/>
  <c r="O26" i="17" s="1"/>
  <c r="M18" i="17"/>
  <c r="E153" i="17"/>
  <c r="O18" i="17" s="1"/>
  <c r="M10" i="17"/>
  <c r="E145" i="17"/>
  <c r="O10" i="17" s="1"/>
  <c r="E411" i="17"/>
  <c r="O276" i="17" s="1"/>
  <c r="E391" i="17"/>
  <c r="O256" i="17" s="1"/>
  <c r="E379" i="17"/>
  <c r="O244" i="17" s="1"/>
  <c r="E369" i="17"/>
  <c r="O234" i="17" s="1"/>
  <c r="E359" i="17"/>
  <c r="O224" i="17" s="1"/>
  <c r="E347" i="17"/>
  <c r="O212" i="17" s="1"/>
  <c r="E327" i="17"/>
  <c r="O192" i="17" s="1"/>
  <c r="E315" i="17"/>
  <c r="O180" i="17" s="1"/>
  <c r="E305" i="17"/>
  <c r="O170" i="17" s="1"/>
  <c r="E295" i="17"/>
  <c r="O160" i="17" s="1"/>
  <c r="E279" i="17"/>
  <c r="O144" i="17" s="1"/>
  <c r="E263" i="17"/>
  <c r="O128" i="17" s="1"/>
  <c r="E247" i="17"/>
  <c r="O112" i="17" s="1"/>
  <c r="E226" i="17"/>
  <c r="O91" i="17" s="1"/>
  <c r="E203" i="17"/>
  <c r="O68" i="17" s="1"/>
  <c r="E178" i="17"/>
  <c r="O43" i="17" s="1"/>
  <c r="E146" i="17"/>
  <c r="O11" i="17" s="1"/>
  <c r="M57" i="17"/>
  <c r="E192" i="17"/>
  <c r="O57" i="17" s="1"/>
  <c r="E368" i="17"/>
  <c r="O233" i="17" s="1"/>
  <c r="M218" i="17"/>
  <c r="M154" i="17"/>
  <c r="E398" i="17"/>
  <c r="O263" i="17" s="1"/>
  <c r="M263" i="17"/>
  <c r="E358" i="17"/>
  <c r="O223" i="17" s="1"/>
  <c r="M223" i="17"/>
  <c r="E334" i="17"/>
  <c r="O199" i="17" s="1"/>
  <c r="M199" i="17"/>
  <c r="E302" i="17"/>
  <c r="O167" i="17" s="1"/>
  <c r="M167" i="17"/>
  <c r="E278" i="17"/>
  <c r="O143" i="17" s="1"/>
  <c r="M143" i="17"/>
  <c r="M111" i="17"/>
  <c r="E246" i="17"/>
  <c r="O111" i="17" s="1"/>
  <c r="M95" i="17"/>
  <c r="E230" i="17"/>
  <c r="O95" i="17" s="1"/>
  <c r="E214" i="17"/>
  <c r="O79" i="17" s="1"/>
  <c r="M79" i="17"/>
  <c r="E198" i="17"/>
  <c r="O63" i="17" s="1"/>
  <c r="M63" i="17"/>
  <c r="M55" i="17"/>
  <c r="E190" i="17"/>
  <c r="O55" i="17" s="1"/>
  <c r="M47" i="17"/>
  <c r="E182" i="17"/>
  <c r="O47" i="17" s="1"/>
  <c r="E174" i="17"/>
  <c r="O39" i="17" s="1"/>
  <c r="M39" i="17"/>
  <c r="M31" i="17"/>
  <c r="E166" i="17"/>
  <c r="O31" i="17" s="1"/>
  <c r="E158" i="17"/>
  <c r="O23" i="17" s="1"/>
  <c r="M7" i="17"/>
  <c r="E142" i="17"/>
  <c r="O7" i="17" s="1"/>
  <c r="E408" i="17"/>
  <c r="O273" i="17" s="1"/>
  <c r="E396" i="17"/>
  <c r="O261" i="17" s="1"/>
  <c r="E386" i="17"/>
  <c r="O251" i="17" s="1"/>
  <c r="E376" i="17"/>
  <c r="O241" i="17" s="1"/>
  <c r="E364" i="17"/>
  <c r="O229" i="17" s="1"/>
  <c r="E354" i="17"/>
  <c r="O219" i="17" s="1"/>
  <c r="E344" i="17"/>
  <c r="O209" i="17" s="1"/>
  <c r="E332" i="17"/>
  <c r="O197" i="17" s="1"/>
  <c r="E322" i="17"/>
  <c r="O187" i="17" s="1"/>
  <c r="E312" i="17"/>
  <c r="O177" i="17" s="1"/>
  <c r="E300" i="17"/>
  <c r="O165" i="17" s="1"/>
  <c r="E288" i="17"/>
  <c r="O153" i="17" s="1"/>
  <c r="E272" i="17"/>
  <c r="O137" i="17" s="1"/>
  <c r="E256" i="17"/>
  <c r="O121" i="17" s="1"/>
  <c r="E240" i="17"/>
  <c r="O105" i="17" s="1"/>
  <c r="E218" i="17"/>
  <c r="O83" i="17" s="1"/>
  <c r="E195" i="17"/>
  <c r="O60" i="17" s="1"/>
  <c r="E163" i="17"/>
  <c r="O28" i="17" s="1"/>
  <c r="M49" i="17"/>
  <c r="E184" i="17"/>
  <c r="O49" i="17" s="1"/>
  <c r="M33" i="17"/>
  <c r="E168" i="17"/>
  <c r="O33" i="17" s="1"/>
  <c r="M9" i="17"/>
  <c r="E144" i="17"/>
  <c r="O9" i="17" s="1"/>
  <c r="E400" i="17"/>
  <c r="O265" i="17" s="1"/>
  <c r="E378" i="17"/>
  <c r="O243" i="17" s="1"/>
  <c r="E346" i="17"/>
  <c r="O211" i="17" s="1"/>
  <c r="E314" i="17"/>
  <c r="O179" i="17" s="1"/>
  <c r="M96" i="17"/>
  <c r="E231" i="17"/>
  <c r="O96" i="17" s="1"/>
  <c r="M80" i="17"/>
  <c r="E215" i="17"/>
  <c r="O80" i="17" s="1"/>
  <c r="M56" i="17"/>
  <c r="E191" i="17"/>
  <c r="O56" i="17" s="1"/>
  <c r="M40" i="17"/>
  <c r="E175" i="17"/>
  <c r="O40" i="17" s="1"/>
  <c r="M16" i="17"/>
  <c r="E151" i="17"/>
  <c r="O16" i="17" s="1"/>
  <c r="E399" i="17"/>
  <c r="O264" i="17" s="1"/>
  <c r="E367" i="17"/>
  <c r="O232" i="17" s="1"/>
  <c r="E335" i="17"/>
  <c r="O200" i="17" s="1"/>
  <c r="E303" i="17"/>
  <c r="O168" i="17" s="1"/>
  <c r="E290" i="17"/>
  <c r="O155" i="17" s="1"/>
  <c r="E258" i="17"/>
  <c r="O123" i="17" s="1"/>
  <c r="E200" i="17"/>
  <c r="O65" i="17" s="1"/>
  <c r="H141" i="17"/>
  <c r="E406" i="17"/>
  <c r="O271" i="17" s="1"/>
  <c r="M271" i="17"/>
  <c r="E382" i="17"/>
  <c r="O247" i="17" s="1"/>
  <c r="M247" i="17"/>
  <c r="E366" i="17"/>
  <c r="O231" i="17" s="1"/>
  <c r="M231" i="17"/>
  <c r="E350" i="17"/>
  <c r="O215" i="17" s="1"/>
  <c r="M215" i="17"/>
  <c r="E318" i="17"/>
  <c r="O183" i="17" s="1"/>
  <c r="M183" i="17"/>
  <c r="E310" i="17"/>
  <c r="O175" i="17" s="1"/>
  <c r="M175" i="17"/>
  <c r="E294" i="17"/>
  <c r="O159" i="17" s="1"/>
  <c r="M159" i="17"/>
  <c r="E286" i="17"/>
  <c r="O151" i="17" s="1"/>
  <c r="M151" i="17"/>
  <c r="E270" i="17"/>
  <c r="O135" i="17" s="1"/>
  <c r="M135" i="17"/>
  <c r="M127" i="17"/>
  <c r="E262" i="17"/>
  <c r="O127" i="17" s="1"/>
  <c r="M119" i="17"/>
  <c r="E254" i="17"/>
  <c r="O119" i="17" s="1"/>
  <c r="E238" i="17"/>
  <c r="O103" i="17" s="1"/>
  <c r="M103" i="17"/>
  <c r="E222" i="17"/>
  <c r="O87" i="17" s="1"/>
  <c r="M71" i="17"/>
  <c r="E206" i="17"/>
  <c r="O71" i="17" s="1"/>
  <c r="E150" i="17"/>
  <c r="O15" i="17" s="1"/>
  <c r="M15" i="17"/>
  <c r="E413" i="17"/>
  <c r="O278" i="17" s="1"/>
  <c r="M278" i="17"/>
  <c r="E405" i="17"/>
  <c r="O270" i="17" s="1"/>
  <c r="M270" i="17"/>
  <c r="E397" i="17"/>
  <c r="O262" i="17" s="1"/>
  <c r="M262" i="17"/>
  <c r="E389" i="17"/>
  <c r="O254" i="17" s="1"/>
  <c r="M254" i="17"/>
  <c r="E381" i="17"/>
  <c r="O246" i="17" s="1"/>
  <c r="M246" i="17"/>
  <c r="E373" i="17"/>
  <c r="O238" i="17" s="1"/>
  <c r="M238" i="17"/>
  <c r="E365" i="17"/>
  <c r="O230" i="17" s="1"/>
  <c r="M230" i="17"/>
  <c r="E357" i="17"/>
  <c r="O222" i="17" s="1"/>
  <c r="M222" i="17"/>
  <c r="E349" i="17"/>
  <c r="O214" i="17" s="1"/>
  <c r="M214" i="17"/>
  <c r="E341" i="17"/>
  <c r="O206" i="17" s="1"/>
  <c r="M206" i="17"/>
  <c r="E333" i="17"/>
  <c r="O198" i="17" s="1"/>
  <c r="M198" i="17"/>
  <c r="E325" i="17"/>
  <c r="O190" i="17" s="1"/>
  <c r="M190" i="17"/>
  <c r="E317" i="17"/>
  <c r="O182" i="17" s="1"/>
  <c r="M182" i="17"/>
  <c r="E309" i="17"/>
  <c r="O174" i="17" s="1"/>
  <c r="M174" i="17"/>
  <c r="E301" i="17"/>
  <c r="O166" i="17" s="1"/>
  <c r="M166" i="17"/>
  <c r="E293" i="17"/>
  <c r="O158" i="17" s="1"/>
  <c r="M158" i="17"/>
  <c r="E285" i="17"/>
  <c r="O150" i="17" s="1"/>
  <c r="M150" i="17"/>
  <c r="E277" i="17"/>
  <c r="O142" i="17" s="1"/>
  <c r="M142" i="17"/>
  <c r="M134" i="17"/>
  <c r="E269" i="17"/>
  <c r="O134" i="17" s="1"/>
  <c r="M126" i="17"/>
  <c r="E261" i="17"/>
  <c r="O126" i="17" s="1"/>
  <c r="M118" i="17"/>
  <c r="E253" i="17"/>
  <c r="O118" i="17" s="1"/>
  <c r="M110" i="17"/>
  <c r="E245" i="17"/>
  <c r="O110" i="17" s="1"/>
  <c r="M102" i="17"/>
  <c r="E237" i="17"/>
  <c r="O102" i="17" s="1"/>
  <c r="M94" i="17"/>
  <c r="E229" i="17"/>
  <c r="O94" i="17" s="1"/>
  <c r="M86" i="17"/>
  <c r="E221" i="17"/>
  <c r="O86" i="17" s="1"/>
  <c r="M78" i="17"/>
  <c r="E213" i="17"/>
  <c r="O78" i="17" s="1"/>
  <c r="M70" i="17"/>
  <c r="E205" i="17"/>
  <c r="O70" i="17" s="1"/>
  <c r="M62" i="17"/>
  <c r="E197" i="17"/>
  <c r="O62" i="17" s="1"/>
  <c r="M54" i="17"/>
  <c r="E189" i="17"/>
  <c r="O54" i="17" s="1"/>
  <c r="M46" i="17"/>
  <c r="E181" i="17"/>
  <c r="O46" i="17" s="1"/>
  <c r="M38" i="17"/>
  <c r="E173" i="17"/>
  <c r="O38" i="17" s="1"/>
  <c r="M30" i="17"/>
  <c r="E165" i="17"/>
  <c r="O30" i="17" s="1"/>
  <c r="M22" i="17"/>
  <c r="E157" i="17"/>
  <c r="O22" i="17" s="1"/>
  <c r="M14" i="17"/>
  <c r="E149" i="17"/>
  <c r="O14" i="17" s="1"/>
  <c r="M6" i="17"/>
  <c r="E141" i="17"/>
  <c r="O6" i="17" s="1"/>
  <c r="E417" i="17"/>
  <c r="O282" i="17" s="1"/>
  <c r="E407" i="17"/>
  <c r="O272" i="17" s="1"/>
  <c r="E395" i="17"/>
  <c r="O260" i="17" s="1"/>
  <c r="E385" i="17"/>
  <c r="O250" i="17" s="1"/>
  <c r="E375" i="17"/>
  <c r="O240" i="17" s="1"/>
  <c r="E363" i="17"/>
  <c r="O228" i="17" s="1"/>
  <c r="E343" i="17"/>
  <c r="O208" i="17" s="1"/>
  <c r="E331" i="17"/>
  <c r="O196" i="17" s="1"/>
  <c r="E321" i="17"/>
  <c r="O186" i="17" s="1"/>
  <c r="E311" i="17"/>
  <c r="O176" i="17" s="1"/>
  <c r="E299" i="17"/>
  <c r="O164" i="17" s="1"/>
  <c r="E287" i="17"/>
  <c r="O152" i="17" s="1"/>
  <c r="E271" i="17"/>
  <c r="O136" i="17" s="1"/>
  <c r="E255" i="17"/>
  <c r="O120" i="17" s="1"/>
  <c r="E235" i="17"/>
  <c r="O100" i="17" s="1"/>
  <c r="E216" i="17"/>
  <c r="O81" i="17" s="1"/>
  <c r="E194" i="17"/>
  <c r="O59" i="17" s="1"/>
  <c r="E162" i="17"/>
  <c r="O27" i="17" s="1"/>
  <c r="M146" i="17"/>
  <c r="M17" i="17"/>
  <c r="E152" i="17"/>
  <c r="O17" i="17" s="1"/>
  <c r="E304" i="17"/>
  <c r="O169" i="17" s="1"/>
  <c r="E224" i="17"/>
  <c r="O89" i="17" s="1"/>
  <c r="M104" i="17"/>
  <c r="E239" i="17"/>
  <c r="O104" i="17" s="1"/>
  <c r="M64" i="17"/>
  <c r="E199" i="17"/>
  <c r="O64" i="17" s="1"/>
  <c r="M32" i="17"/>
  <c r="E167" i="17"/>
  <c r="O32" i="17" s="1"/>
  <c r="E414" i="17"/>
  <c r="O279" i="17" s="1"/>
  <c r="M279" i="17"/>
  <c r="E374" i="17"/>
  <c r="O239" i="17" s="1"/>
  <c r="M239" i="17"/>
  <c r="E342" i="17"/>
  <c r="O207" i="17" s="1"/>
  <c r="M207" i="17"/>
  <c r="M157" i="17"/>
  <c r="E292" i="17"/>
  <c r="O157" i="17" s="1"/>
  <c r="M149" i="17"/>
  <c r="E284" i="17"/>
  <c r="O149" i="17" s="1"/>
  <c r="M141" i="17"/>
  <c r="E276" i="17"/>
  <c r="O141" i="17" s="1"/>
  <c r="E268" i="17"/>
  <c r="O133" i="17" s="1"/>
  <c r="M133" i="17"/>
  <c r="M125" i="17"/>
  <c r="E260" i="17"/>
  <c r="O125" i="17" s="1"/>
  <c r="M117" i="17"/>
  <c r="E252" i="17"/>
  <c r="O117" i="17" s="1"/>
  <c r="M109" i="17"/>
  <c r="E244" i="17"/>
  <c r="O109" i="17" s="1"/>
  <c r="M101" i="17"/>
  <c r="E236" i="17"/>
  <c r="O101" i="17" s="1"/>
  <c r="M93" i="17"/>
  <c r="E228" i="17"/>
  <c r="O93" i="17" s="1"/>
  <c r="M85" i="17"/>
  <c r="E220" i="17"/>
  <c r="O85" i="17" s="1"/>
  <c r="M77" i="17"/>
  <c r="E212" i="17"/>
  <c r="O77" i="17" s="1"/>
  <c r="M69" i="17"/>
  <c r="E204" i="17"/>
  <c r="O69" i="17" s="1"/>
  <c r="M61" i="17"/>
  <c r="E196" i="17"/>
  <c r="O61" i="17" s="1"/>
  <c r="M53" i="17"/>
  <c r="E188" i="17"/>
  <c r="O53" i="17" s="1"/>
  <c r="M45" i="17"/>
  <c r="E180" i="17"/>
  <c r="O45" i="17" s="1"/>
  <c r="M37" i="17"/>
  <c r="E172" i="17"/>
  <c r="O37" i="17" s="1"/>
  <c r="M29" i="17"/>
  <c r="E164" i="17"/>
  <c r="O29" i="17" s="1"/>
  <c r="M21" i="17"/>
  <c r="E156" i="17"/>
  <c r="O21" i="17" s="1"/>
  <c r="M13" i="17"/>
  <c r="E148" i="17"/>
  <c r="O13" i="17" s="1"/>
  <c r="M5" i="17"/>
  <c r="E140" i="17"/>
  <c r="O5" i="17" s="1"/>
  <c r="E416" i="17"/>
  <c r="O281" i="17" s="1"/>
  <c r="E404" i="17"/>
  <c r="O269" i="17" s="1"/>
  <c r="E394" i="17"/>
  <c r="O259" i="17" s="1"/>
  <c r="E384" i="17"/>
  <c r="O249" i="17" s="1"/>
  <c r="E372" i="17"/>
  <c r="O237" i="17" s="1"/>
  <c r="E362" i="17"/>
  <c r="O227" i="17" s="1"/>
  <c r="E352" i="17"/>
  <c r="O217" i="17" s="1"/>
  <c r="E340" i="17"/>
  <c r="O205" i="17" s="1"/>
  <c r="E330" i="17"/>
  <c r="O195" i="17" s="1"/>
  <c r="E320" i="17"/>
  <c r="O185" i="17" s="1"/>
  <c r="E308" i="17"/>
  <c r="O173" i="17" s="1"/>
  <c r="E298" i="17"/>
  <c r="O163" i="17" s="1"/>
  <c r="E283" i="17"/>
  <c r="O148" i="17" s="1"/>
  <c r="E267" i="17"/>
  <c r="O132" i="17" s="1"/>
  <c r="E251" i="17"/>
  <c r="O116" i="17" s="1"/>
  <c r="E234" i="17"/>
  <c r="O99" i="17" s="1"/>
  <c r="E211" i="17"/>
  <c r="O76" i="17" s="1"/>
  <c r="E187" i="17"/>
  <c r="O52" i="17" s="1"/>
  <c r="E155" i="17"/>
  <c r="O20" i="17" s="1"/>
  <c r="M41" i="17"/>
  <c r="E176" i="17"/>
  <c r="O41" i="17" s="1"/>
  <c r="M25" i="17"/>
  <c r="E160" i="17"/>
  <c r="O25" i="17" s="1"/>
  <c r="E410" i="17"/>
  <c r="O275" i="17" s="1"/>
  <c r="E336" i="17"/>
  <c r="O201" i="17" s="1"/>
  <c r="E202" i="17"/>
  <c r="O67" i="17" s="1"/>
  <c r="M88" i="17"/>
  <c r="E223" i="17"/>
  <c r="O88" i="17" s="1"/>
  <c r="M72" i="17"/>
  <c r="E207" i="17"/>
  <c r="O72" i="17" s="1"/>
  <c r="M48" i="17"/>
  <c r="E183" i="17"/>
  <c r="O48" i="17" s="1"/>
  <c r="M24" i="17"/>
  <c r="E159" i="17"/>
  <c r="O24" i="17" s="1"/>
  <c r="M8" i="17"/>
  <c r="E143" i="17"/>
  <c r="O8" i="17" s="1"/>
  <c r="E274" i="17"/>
  <c r="O139" i="17" s="1"/>
  <c r="E242" i="17"/>
  <c r="O107" i="17" s="1"/>
  <c r="E170" i="17"/>
  <c r="O35" i="17" s="1"/>
  <c r="E390" i="17"/>
  <c r="O255" i="17" s="1"/>
  <c r="M255" i="17"/>
  <c r="E326" i="17"/>
  <c r="O191" i="17" s="1"/>
  <c r="M191" i="17"/>
  <c r="E415" i="17"/>
  <c r="O280" i="17" s="1"/>
  <c r="E403" i="17"/>
  <c r="O268" i="17" s="1"/>
  <c r="E383" i="17"/>
  <c r="O248" i="17" s="1"/>
  <c r="E371" i="17"/>
  <c r="O236" i="17" s="1"/>
  <c r="E361" i="17"/>
  <c r="O226" i="17" s="1"/>
  <c r="E351" i="17"/>
  <c r="O216" i="17" s="1"/>
  <c r="E339" i="17"/>
  <c r="O204" i="17" s="1"/>
  <c r="E319" i="17"/>
  <c r="O184" i="17" s="1"/>
  <c r="E307" i="17"/>
  <c r="O172" i="17" s="1"/>
  <c r="E297" i="17"/>
  <c r="O162" i="17" s="1"/>
  <c r="E282" i="17"/>
  <c r="O147" i="17" s="1"/>
  <c r="E266" i="17"/>
  <c r="O131" i="17" s="1"/>
  <c r="E250" i="17"/>
  <c r="O115" i="17" s="1"/>
  <c r="E232" i="17"/>
  <c r="O97" i="17" s="1"/>
  <c r="E210" i="17"/>
  <c r="O75" i="17" s="1"/>
  <c r="E186" i="17"/>
  <c r="O51" i="17" s="1"/>
  <c r="E154" i="17"/>
  <c r="O19" i="17" s="1"/>
  <c r="M23" i="17"/>
  <c r="T11" i="19"/>
  <c r="T19" i="19"/>
  <c r="T5" i="19"/>
  <c r="T13" i="19"/>
  <c r="T21" i="19"/>
  <c r="T8" i="19"/>
  <c r="T16" i="19"/>
  <c r="T24" i="19"/>
  <c r="T26" i="19"/>
  <c r="T28" i="19"/>
  <c r="T30" i="19"/>
  <c r="T32" i="19"/>
  <c r="T34" i="19"/>
  <c r="T36" i="19"/>
  <c r="T38" i="19"/>
  <c r="T40" i="19"/>
  <c r="T42" i="19"/>
  <c r="T44" i="19"/>
  <c r="T46" i="19"/>
  <c r="T48" i="19"/>
  <c r="T50" i="19"/>
  <c r="T52" i="19"/>
  <c r="T56" i="19"/>
  <c r="T60" i="19"/>
  <c r="T62" i="19"/>
  <c r="T64" i="19"/>
  <c r="T66" i="19"/>
  <c r="T68" i="19"/>
  <c r="T70" i="19"/>
  <c r="T72" i="19"/>
  <c r="T74" i="19"/>
  <c r="T76" i="19"/>
  <c r="T78" i="19"/>
  <c r="T80" i="19"/>
  <c r="T82" i="19"/>
  <c r="T84" i="19"/>
  <c r="T86" i="19"/>
  <c r="T88" i="19"/>
  <c r="T90" i="19"/>
  <c r="T92" i="19"/>
  <c r="T94" i="19"/>
  <c r="T96" i="19"/>
  <c r="T98" i="19"/>
  <c r="T100" i="19"/>
  <c r="T102" i="19"/>
  <c r="T104" i="19"/>
  <c r="T106" i="19"/>
  <c r="T108" i="19"/>
  <c r="T110" i="19"/>
  <c r="T112" i="19"/>
  <c r="T114" i="19"/>
  <c r="T116" i="19"/>
  <c r="T118" i="19"/>
  <c r="T120" i="19"/>
  <c r="T122" i="19"/>
  <c r="T124" i="19"/>
  <c r="T126" i="19"/>
  <c r="T128" i="19"/>
  <c r="T130" i="19"/>
  <c r="T132" i="19"/>
  <c r="T134" i="19"/>
  <c r="T136" i="19"/>
  <c r="T138" i="19"/>
  <c r="T140" i="19"/>
  <c r="T142" i="19"/>
  <c r="T144" i="19"/>
  <c r="T148" i="19"/>
  <c r="T150" i="19"/>
  <c r="T152" i="19"/>
  <c r="T10" i="19"/>
  <c r="T18" i="19"/>
  <c r="T7" i="19"/>
  <c r="T15" i="19"/>
  <c r="T23" i="19"/>
  <c r="T4" i="19"/>
  <c r="T12" i="19"/>
  <c r="T20" i="19"/>
  <c r="T25" i="19"/>
  <c r="T27" i="19"/>
  <c r="T31" i="19"/>
  <c r="T33" i="19"/>
  <c r="T35" i="19"/>
  <c r="T37" i="19"/>
  <c r="T39" i="19"/>
  <c r="T43" i="19"/>
  <c r="T47" i="19"/>
  <c r="T49" i="19"/>
  <c r="T51" i="19"/>
  <c r="T53" i="19"/>
  <c r="T55" i="19"/>
  <c r="T57" i="19"/>
  <c r="T59" i="19"/>
  <c r="T61" i="19"/>
  <c r="T63" i="19"/>
  <c r="T65" i="19"/>
  <c r="T67" i="19"/>
  <c r="T69" i="19"/>
  <c r="T71" i="19"/>
  <c r="T73" i="19"/>
  <c r="T75" i="19"/>
  <c r="T77" i="19"/>
  <c r="T79" i="19"/>
  <c r="T81" i="19"/>
  <c r="T83" i="19"/>
  <c r="T85" i="19"/>
  <c r="T87" i="19"/>
  <c r="T89" i="19"/>
  <c r="T91" i="19"/>
  <c r="T93" i="19"/>
  <c r="T95" i="19"/>
  <c r="T97" i="19"/>
  <c r="T99" i="19"/>
  <c r="T101" i="19"/>
  <c r="T103" i="19"/>
  <c r="T107" i="19"/>
  <c r="T109" i="19"/>
  <c r="T111" i="19"/>
  <c r="T113" i="19"/>
  <c r="T115" i="19"/>
  <c r="T117" i="19"/>
  <c r="T119" i="19"/>
  <c r="T121" i="19"/>
  <c r="T123" i="19"/>
  <c r="T125" i="19"/>
  <c r="T127" i="19"/>
  <c r="T129" i="19"/>
  <c r="T131" i="19"/>
  <c r="T133" i="19"/>
  <c r="T135" i="19"/>
  <c r="T137" i="19"/>
  <c r="T139" i="19"/>
  <c r="T151" i="19"/>
  <c r="T3" i="19"/>
  <c r="T6" i="19"/>
  <c r="T14" i="19"/>
  <c r="T22" i="19"/>
  <c r="T146" i="19"/>
  <c r="T45" i="19"/>
  <c r="T58" i="19"/>
  <c r="T41" i="19"/>
  <c r="T105" i="19"/>
  <c r="T54" i="19"/>
  <c r="AF3" i="19"/>
  <c r="AG3" i="19"/>
  <c r="AH3" i="19" s="1"/>
  <c r="AF2" i="19"/>
  <c r="AH2" i="19" s="1"/>
  <c r="G140" i="17"/>
  <c r="P5" i="17" s="1"/>
  <c r="G141" i="17"/>
  <c r="P6" i="17" s="1"/>
  <c r="P259" i="16" l="1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M130" i="16"/>
  <c r="O163" i="16"/>
  <c r="M185" i="16"/>
  <c r="N206" i="16"/>
  <c r="N230" i="16"/>
  <c r="M259" i="16"/>
  <c r="N259" i="16"/>
  <c r="O259" i="16"/>
  <c r="M260" i="16"/>
  <c r="N260" i="16"/>
  <c r="O260" i="16"/>
  <c r="M261" i="16"/>
  <c r="N261" i="16"/>
  <c r="O261" i="16"/>
  <c r="M262" i="16"/>
  <c r="N262" i="16"/>
  <c r="O262" i="16"/>
  <c r="M263" i="16"/>
  <c r="N263" i="16"/>
  <c r="O263" i="16"/>
  <c r="M264" i="16"/>
  <c r="N264" i="16"/>
  <c r="O264" i="16"/>
  <c r="M265" i="16"/>
  <c r="N265" i="16"/>
  <c r="O265" i="16"/>
  <c r="M266" i="16"/>
  <c r="N266" i="16"/>
  <c r="O266" i="16"/>
  <c r="M267" i="16"/>
  <c r="N267" i="16"/>
  <c r="O267" i="16"/>
  <c r="M268" i="16"/>
  <c r="N268" i="16"/>
  <c r="O268" i="16"/>
  <c r="M269" i="16"/>
  <c r="N269" i="16"/>
  <c r="O269" i="16"/>
  <c r="M270" i="16"/>
  <c r="N270" i="16"/>
  <c r="O270" i="16"/>
  <c r="M271" i="16"/>
  <c r="N271" i="16"/>
  <c r="O271" i="16"/>
  <c r="M272" i="16"/>
  <c r="N272" i="16"/>
  <c r="O272" i="16"/>
  <c r="M273" i="16"/>
  <c r="N273" i="16"/>
  <c r="O273" i="16"/>
  <c r="M274" i="16"/>
  <c r="N274" i="16"/>
  <c r="O274" i="16"/>
  <c r="M275" i="16"/>
  <c r="N275" i="16"/>
  <c r="O275" i="16"/>
  <c r="M276" i="16"/>
  <c r="N276" i="16"/>
  <c r="O276" i="16"/>
  <c r="M277" i="16"/>
  <c r="N277" i="16"/>
  <c r="O277" i="16"/>
  <c r="M278" i="16"/>
  <c r="N278" i="16"/>
  <c r="O278" i="16"/>
  <c r="M279" i="16"/>
  <c r="N279" i="16"/>
  <c r="O279" i="16"/>
  <c r="M280" i="16"/>
  <c r="N280" i="16"/>
  <c r="O280" i="16"/>
  <c r="F399" i="18"/>
  <c r="H398" i="18"/>
  <c r="F395" i="18"/>
  <c r="H394" i="18"/>
  <c r="F394" i="18"/>
  <c r="E394" i="18"/>
  <c r="O258" i="18" s="1"/>
  <c r="F391" i="18"/>
  <c r="F390" i="18"/>
  <c r="E387" i="18"/>
  <c r="O251" i="18" s="1"/>
  <c r="H386" i="18"/>
  <c r="F383" i="18"/>
  <c r="H380" i="18"/>
  <c r="F379" i="18"/>
  <c r="H378" i="18"/>
  <c r="F375" i="18"/>
  <c r="H372" i="18"/>
  <c r="F371" i="18"/>
  <c r="E370" i="18"/>
  <c r="O234" i="18" s="1"/>
  <c r="E369" i="18"/>
  <c r="O233" i="18" s="1"/>
  <c r="F367" i="18"/>
  <c r="E367" i="18"/>
  <c r="O231" i="18" s="1"/>
  <c r="E366" i="18"/>
  <c r="O230" i="18" s="1"/>
  <c r="H364" i="18"/>
  <c r="E362" i="18"/>
  <c r="O226" i="18" s="1"/>
  <c r="F359" i="18"/>
  <c r="E359" i="18"/>
  <c r="O223" i="18" s="1"/>
  <c r="E357" i="18"/>
  <c r="O221" i="18" s="1"/>
  <c r="H356" i="18"/>
  <c r="F355" i="18"/>
  <c r="E354" i="18"/>
  <c r="O218" i="18" s="1"/>
  <c r="E353" i="18"/>
  <c r="O217" i="18" s="1"/>
  <c r="F351" i="18"/>
  <c r="E351" i="18"/>
  <c r="O215" i="18" s="1"/>
  <c r="E349" i="18"/>
  <c r="O213" i="18" s="1"/>
  <c r="H348" i="18"/>
  <c r="F347" i="18"/>
  <c r="E346" i="18"/>
  <c r="O210" i="18" s="1"/>
  <c r="E345" i="18"/>
  <c r="O209" i="18" s="1"/>
  <c r="E343" i="18"/>
  <c r="O207" i="18" s="1"/>
  <c r="F335" i="18"/>
  <c r="E333" i="18"/>
  <c r="O197" i="18" s="1"/>
  <c r="F331" i="18"/>
  <c r="F330" i="18"/>
  <c r="E330" i="18"/>
  <c r="O194" i="18" s="1"/>
  <c r="F327" i="18"/>
  <c r="E322" i="18"/>
  <c r="O186" i="18" s="1"/>
  <c r="F315" i="18"/>
  <c r="G315" i="18" s="1"/>
  <c r="P179" i="18" s="1"/>
  <c r="E315" i="18"/>
  <c r="O179" i="18" s="1"/>
  <c r="E314" i="18"/>
  <c r="O178" i="18" s="1"/>
  <c r="H314" i="18"/>
  <c r="E313" i="18"/>
  <c r="O177" i="18" s="1"/>
  <c r="H312" i="18"/>
  <c r="E312" i="18"/>
  <c r="O176" i="18" s="1"/>
  <c r="F311" i="18"/>
  <c r="E310" i="18"/>
  <c r="O174" i="18" s="1"/>
  <c r="E308" i="18"/>
  <c r="O172" i="18" s="1"/>
  <c r="F303" i="18"/>
  <c r="E300" i="18"/>
  <c r="O164" i="18" s="1"/>
  <c r="F299" i="18"/>
  <c r="H297" i="18"/>
  <c r="F295" i="18"/>
  <c r="E294" i="18"/>
  <c r="O158" i="18" s="1"/>
  <c r="E292" i="18"/>
  <c r="O156" i="18" s="1"/>
  <c r="F291" i="18"/>
  <c r="E290" i="18"/>
  <c r="O154" i="18" s="1"/>
  <c r="F287" i="18"/>
  <c r="E286" i="18"/>
  <c r="O150" i="18" s="1"/>
  <c r="E284" i="18"/>
  <c r="O148" i="18" s="1"/>
  <c r="K282" i="18"/>
  <c r="E282" i="18"/>
  <c r="O146" i="18" s="1"/>
  <c r="K281" i="18"/>
  <c r="S280" i="18"/>
  <c r="K280" i="18"/>
  <c r="S279" i="18"/>
  <c r="K279" i="18"/>
  <c r="S278" i="18"/>
  <c r="K278" i="18"/>
  <c r="F278" i="18"/>
  <c r="S277" i="18"/>
  <c r="K277" i="18"/>
  <c r="S276" i="18"/>
  <c r="K276" i="18"/>
  <c r="E276" i="18"/>
  <c r="O140" i="18" s="1"/>
  <c r="S275" i="18"/>
  <c r="K275" i="18"/>
  <c r="S274" i="18"/>
  <c r="K274" i="18"/>
  <c r="F274" i="18"/>
  <c r="H274" i="18"/>
  <c r="E274" i="18"/>
  <c r="O138" i="18" s="1"/>
  <c r="S273" i="18"/>
  <c r="K273" i="18"/>
  <c r="H273" i="18"/>
  <c r="S272" i="18"/>
  <c r="K272" i="18"/>
  <c r="E272" i="18"/>
  <c r="O136" i="18" s="1"/>
  <c r="S271" i="18"/>
  <c r="K271" i="18"/>
  <c r="E271" i="18"/>
  <c r="O135" i="18" s="1"/>
  <c r="S270" i="18"/>
  <c r="K270" i="18"/>
  <c r="S269" i="18"/>
  <c r="K269" i="18"/>
  <c r="H269" i="18"/>
  <c r="S268" i="18"/>
  <c r="K268" i="18"/>
  <c r="F268" i="18"/>
  <c r="E268" i="18"/>
  <c r="O132" i="18" s="1"/>
  <c r="S267" i="18"/>
  <c r="K267" i="18"/>
  <c r="E267" i="18"/>
  <c r="O131" i="18" s="1"/>
  <c r="S266" i="18"/>
  <c r="K266" i="18"/>
  <c r="S265" i="18"/>
  <c r="K265" i="18"/>
  <c r="S264" i="18"/>
  <c r="K264" i="18"/>
  <c r="S263" i="18"/>
  <c r="K263" i="18"/>
  <c r="F263" i="18"/>
  <c r="E263" i="18"/>
  <c r="O127" i="18" s="1"/>
  <c r="S262" i="18"/>
  <c r="K262" i="18"/>
  <c r="E262" i="18"/>
  <c r="O126" i="18" s="1"/>
  <c r="S261" i="18"/>
  <c r="K261" i="18"/>
  <c r="E261" i="18"/>
  <c r="O125" i="18" s="1"/>
  <c r="S260" i="18"/>
  <c r="K260" i="18"/>
  <c r="E260" i="18"/>
  <c r="O124" i="18" s="1"/>
  <c r="S259" i="18"/>
  <c r="K259" i="18"/>
  <c r="S258" i="18"/>
  <c r="K258" i="18"/>
  <c r="S257" i="18"/>
  <c r="K257" i="18"/>
  <c r="H257" i="18"/>
  <c r="S256" i="18"/>
  <c r="K256" i="18"/>
  <c r="E256" i="18"/>
  <c r="O120" i="18" s="1"/>
  <c r="S255" i="18"/>
  <c r="K255" i="18"/>
  <c r="S254" i="18"/>
  <c r="K254" i="18"/>
  <c r="E254" i="18"/>
  <c r="O118" i="18" s="1"/>
  <c r="S253" i="18"/>
  <c r="K253" i="18"/>
  <c r="S252" i="18"/>
  <c r="K252" i="18"/>
  <c r="E252" i="18"/>
  <c r="O116" i="18" s="1"/>
  <c r="S251" i="18"/>
  <c r="K251" i="18"/>
  <c r="S250" i="18"/>
  <c r="K250" i="18"/>
  <c r="F250" i="18"/>
  <c r="S249" i="18"/>
  <c r="K249" i="18"/>
  <c r="S248" i="18"/>
  <c r="K248" i="18"/>
  <c r="H248" i="18"/>
  <c r="E248" i="18"/>
  <c r="O112" i="18" s="1"/>
  <c r="S247" i="18"/>
  <c r="K247" i="18"/>
  <c r="H247" i="18"/>
  <c r="S246" i="18"/>
  <c r="K246" i="18"/>
  <c r="S245" i="18"/>
  <c r="K245" i="18"/>
  <c r="S244" i="18"/>
  <c r="K244" i="18"/>
  <c r="F244" i="18"/>
  <c r="S243" i="18"/>
  <c r="K243" i="18"/>
  <c r="S242" i="18"/>
  <c r="K242" i="18"/>
  <c r="F242" i="18"/>
  <c r="E242" i="18"/>
  <c r="O106" i="18" s="1"/>
  <c r="S241" i="18"/>
  <c r="K241" i="18"/>
  <c r="E241" i="18"/>
  <c r="O105" i="18" s="1"/>
  <c r="S240" i="18"/>
  <c r="K240" i="18"/>
  <c r="F240" i="18"/>
  <c r="S239" i="18"/>
  <c r="K239" i="18"/>
  <c r="S238" i="18"/>
  <c r="K238" i="18"/>
  <c r="F238" i="18"/>
  <c r="S237" i="18"/>
  <c r="K237" i="18"/>
  <c r="E237" i="18"/>
  <c r="O101" i="18" s="1"/>
  <c r="S236" i="18"/>
  <c r="K236" i="18"/>
  <c r="F236" i="18"/>
  <c r="E236" i="18"/>
  <c r="O100" i="18" s="1"/>
  <c r="S235" i="18"/>
  <c r="K235" i="18"/>
  <c r="E235" i="18"/>
  <c r="O99" i="18" s="1"/>
  <c r="S234" i="18"/>
  <c r="K234" i="18"/>
  <c r="S233" i="18"/>
  <c r="K233" i="18"/>
  <c r="E233" i="18"/>
  <c r="O97" i="18" s="1"/>
  <c r="S232" i="18"/>
  <c r="K232" i="18"/>
  <c r="E232" i="18"/>
  <c r="O96" i="18" s="1"/>
  <c r="S231" i="18"/>
  <c r="K231" i="18"/>
  <c r="S230" i="18"/>
  <c r="K230" i="18"/>
  <c r="F230" i="18"/>
  <c r="S229" i="18"/>
  <c r="K229" i="18"/>
  <c r="E229" i="18"/>
  <c r="O93" i="18" s="1"/>
  <c r="S228" i="18"/>
  <c r="K228" i="18"/>
  <c r="F228" i="18"/>
  <c r="S227" i="18"/>
  <c r="K227" i="18"/>
  <c r="S226" i="18"/>
  <c r="K226" i="18"/>
  <c r="F226" i="18"/>
  <c r="S225" i="18"/>
  <c r="K225" i="18"/>
  <c r="S224" i="18"/>
  <c r="K224" i="18"/>
  <c r="F224" i="18"/>
  <c r="E224" i="18"/>
  <c r="O88" i="18" s="1"/>
  <c r="S223" i="18"/>
  <c r="K223" i="18"/>
  <c r="E223" i="18"/>
  <c r="O87" i="18" s="1"/>
  <c r="S222" i="18"/>
  <c r="K222" i="18"/>
  <c r="F222" i="18"/>
  <c r="S221" i="18"/>
  <c r="K221" i="18"/>
  <c r="S220" i="18"/>
  <c r="K220" i="18"/>
  <c r="E220" i="18"/>
  <c r="O84" i="18" s="1"/>
  <c r="S219" i="18"/>
  <c r="K219" i="18"/>
  <c r="S218" i="18"/>
  <c r="K218" i="18"/>
  <c r="F218" i="18"/>
  <c r="S217" i="18"/>
  <c r="K217" i="18"/>
  <c r="E217" i="18"/>
  <c r="O81" i="18" s="1"/>
  <c r="S216" i="18"/>
  <c r="K216" i="18"/>
  <c r="F216" i="18"/>
  <c r="S215" i="18"/>
  <c r="K215" i="18"/>
  <c r="E215" i="18"/>
  <c r="O79" i="18" s="1"/>
  <c r="S214" i="18"/>
  <c r="K214" i="18"/>
  <c r="F214" i="18"/>
  <c r="S213" i="18"/>
  <c r="K213" i="18"/>
  <c r="E213" i="18"/>
  <c r="O77" i="18" s="1"/>
  <c r="S212" i="18"/>
  <c r="K212" i="18"/>
  <c r="F212" i="18"/>
  <c r="S211" i="18"/>
  <c r="K211" i="18"/>
  <c r="S210" i="18"/>
  <c r="K210" i="18"/>
  <c r="F210" i="18"/>
  <c r="S209" i="18"/>
  <c r="K209" i="18"/>
  <c r="F209" i="18"/>
  <c r="E209" i="18"/>
  <c r="O73" i="18" s="1"/>
  <c r="S208" i="18"/>
  <c r="K208" i="18"/>
  <c r="E208" i="18"/>
  <c r="O72" i="18" s="1"/>
  <c r="S207" i="18"/>
  <c r="K207" i="18"/>
  <c r="F207" i="18"/>
  <c r="S206" i="18"/>
  <c r="K206" i="18"/>
  <c r="F206" i="18"/>
  <c r="E206" i="18"/>
  <c r="O70" i="18" s="1"/>
  <c r="S205" i="18"/>
  <c r="K205" i="18"/>
  <c r="F205" i="18"/>
  <c r="E205" i="18"/>
  <c r="O69" i="18" s="1"/>
  <c r="S204" i="18"/>
  <c r="K204" i="18"/>
  <c r="F204" i="18"/>
  <c r="E204" i="18"/>
  <c r="O68" i="18" s="1"/>
  <c r="S203" i="18"/>
  <c r="K203" i="18"/>
  <c r="E203" i="18"/>
  <c r="O67" i="18" s="1"/>
  <c r="S202" i="18"/>
  <c r="K202" i="18"/>
  <c r="F202" i="18"/>
  <c r="S201" i="18"/>
  <c r="K201" i="18"/>
  <c r="E201" i="18"/>
  <c r="O65" i="18" s="1"/>
  <c r="S200" i="18"/>
  <c r="K200" i="18"/>
  <c r="F200" i="18"/>
  <c r="E200" i="18"/>
  <c r="O64" i="18" s="1"/>
  <c r="S199" i="18"/>
  <c r="K199" i="18"/>
  <c r="F199" i="18"/>
  <c r="E199" i="18"/>
  <c r="O63" i="18" s="1"/>
  <c r="S198" i="18"/>
  <c r="K198" i="18"/>
  <c r="F198" i="18"/>
  <c r="S197" i="18"/>
  <c r="K197" i="18"/>
  <c r="S196" i="18"/>
  <c r="K196" i="18"/>
  <c r="F196" i="18"/>
  <c r="S195" i="18"/>
  <c r="K195" i="18"/>
  <c r="F195" i="18"/>
  <c r="E195" i="18"/>
  <c r="S194" i="18"/>
  <c r="K194" i="18"/>
  <c r="S193" i="18"/>
  <c r="K193" i="18"/>
  <c r="F193" i="18"/>
  <c r="E193" i="18"/>
  <c r="O57" i="18" s="1"/>
  <c r="S192" i="18"/>
  <c r="K192" i="18"/>
  <c r="S191" i="18"/>
  <c r="K191" i="18"/>
  <c r="S190" i="18"/>
  <c r="K190" i="18"/>
  <c r="S189" i="18"/>
  <c r="K189" i="18"/>
  <c r="S188" i="18"/>
  <c r="K188" i="18"/>
  <c r="F188" i="18"/>
  <c r="H188" i="18"/>
  <c r="S187" i="18"/>
  <c r="K187" i="18"/>
  <c r="F187" i="18"/>
  <c r="H187" i="18"/>
  <c r="S186" i="18"/>
  <c r="K186" i="18"/>
  <c r="H186" i="18"/>
  <c r="S185" i="18"/>
  <c r="K185" i="18"/>
  <c r="F185" i="18"/>
  <c r="S184" i="18"/>
  <c r="K184" i="18"/>
  <c r="E184" i="18"/>
  <c r="O48" i="18" s="1"/>
  <c r="S183" i="18"/>
  <c r="K183" i="18"/>
  <c r="F183" i="18"/>
  <c r="S182" i="18"/>
  <c r="K182" i="18"/>
  <c r="S181" i="18"/>
  <c r="K181" i="18"/>
  <c r="F181" i="18"/>
  <c r="S180" i="18"/>
  <c r="K180" i="18"/>
  <c r="S179" i="18"/>
  <c r="K179" i="18"/>
  <c r="S178" i="18"/>
  <c r="K178" i="18"/>
  <c r="F178" i="18"/>
  <c r="S177" i="18"/>
  <c r="K177" i="18"/>
  <c r="S176" i="18"/>
  <c r="K176" i="18"/>
  <c r="S175" i="18"/>
  <c r="K175" i="18"/>
  <c r="S174" i="18"/>
  <c r="K174" i="18"/>
  <c r="S173" i="18"/>
  <c r="K173" i="18"/>
  <c r="H173" i="18"/>
  <c r="S172" i="18"/>
  <c r="K172" i="18"/>
  <c r="S171" i="18"/>
  <c r="K171" i="18"/>
  <c r="S170" i="18"/>
  <c r="K170" i="18"/>
  <c r="S169" i="18"/>
  <c r="K169" i="18"/>
  <c r="F169" i="18"/>
  <c r="E169" i="18"/>
  <c r="O33" i="18" s="1"/>
  <c r="S168" i="18"/>
  <c r="K168" i="18"/>
  <c r="F168" i="18"/>
  <c r="H168" i="18"/>
  <c r="S167" i="18"/>
  <c r="K167" i="18"/>
  <c r="F167" i="18"/>
  <c r="H167" i="18"/>
  <c r="E167" i="18"/>
  <c r="O31" i="18" s="1"/>
  <c r="S166" i="18"/>
  <c r="K166" i="18"/>
  <c r="S165" i="18"/>
  <c r="K165" i="18"/>
  <c r="S164" i="18"/>
  <c r="K164" i="18"/>
  <c r="S163" i="18"/>
  <c r="K163" i="18"/>
  <c r="S162" i="18"/>
  <c r="K162" i="18"/>
  <c r="H162" i="18"/>
  <c r="S161" i="18"/>
  <c r="K161" i="18"/>
  <c r="F161" i="18"/>
  <c r="E161" i="18"/>
  <c r="O25" i="18" s="1"/>
  <c r="H161" i="18"/>
  <c r="S160" i="18"/>
  <c r="K160" i="18"/>
  <c r="F160" i="18"/>
  <c r="S159" i="18"/>
  <c r="K159" i="18"/>
  <c r="S158" i="18"/>
  <c r="K158" i="18"/>
  <c r="F158" i="18"/>
  <c r="H158" i="18"/>
  <c r="E158" i="18"/>
  <c r="O22" i="18" s="1"/>
  <c r="S157" i="18"/>
  <c r="K157" i="18"/>
  <c r="S156" i="18"/>
  <c r="K156" i="18"/>
  <c r="F156" i="18"/>
  <c r="S155" i="18"/>
  <c r="K155" i="18"/>
  <c r="E155" i="18"/>
  <c r="O19" i="18" s="1"/>
  <c r="S154" i="18"/>
  <c r="K154" i="18"/>
  <c r="H154" i="18"/>
  <c r="S153" i="18"/>
  <c r="K153" i="18"/>
  <c r="F153" i="18"/>
  <c r="S152" i="18"/>
  <c r="K152" i="18"/>
  <c r="S151" i="18"/>
  <c r="K151" i="18"/>
  <c r="E151" i="18"/>
  <c r="O15" i="18" s="1"/>
  <c r="S150" i="18"/>
  <c r="K150" i="18"/>
  <c r="F150" i="18"/>
  <c r="E150" i="18"/>
  <c r="O14" i="18" s="1"/>
  <c r="S149" i="18"/>
  <c r="K149" i="18"/>
  <c r="E149" i="18"/>
  <c r="O13" i="18" s="1"/>
  <c r="S148" i="18"/>
  <c r="K148" i="18"/>
  <c r="S147" i="18"/>
  <c r="K147" i="18"/>
  <c r="S146" i="18"/>
  <c r="K146" i="18"/>
  <c r="F146" i="18"/>
  <c r="S145" i="18"/>
  <c r="K145" i="18"/>
  <c r="E145" i="18"/>
  <c r="O9" i="18" s="1"/>
  <c r="S144" i="18"/>
  <c r="K144" i="18"/>
  <c r="E144" i="18"/>
  <c r="O8" i="18" s="1"/>
  <c r="S143" i="18"/>
  <c r="K143" i="18"/>
  <c r="H143" i="18"/>
  <c r="S142" i="18"/>
  <c r="K142" i="18"/>
  <c r="S141" i="18"/>
  <c r="K141" i="18"/>
  <c r="F141" i="18"/>
  <c r="E141" i="18"/>
  <c r="O5" i="18" s="1"/>
  <c r="S140" i="18"/>
  <c r="K140" i="18"/>
  <c r="F140" i="18"/>
  <c r="E140" i="18"/>
  <c r="O4" i="18" s="1"/>
  <c r="S139" i="18"/>
  <c r="K139" i="18"/>
  <c r="H139" i="18"/>
  <c r="S138" i="18"/>
  <c r="K138" i="18"/>
  <c r="F138" i="18"/>
  <c r="S137" i="18"/>
  <c r="K137" i="18"/>
  <c r="D137" i="18"/>
  <c r="C137" i="18"/>
  <c r="S136" i="18"/>
  <c r="K136" i="18"/>
  <c r="D136" i="18"/>
  <c r="C136" i="18"/>
  <c r="S135" i="18"/>
  <c r="K135" i="18"/>
  <c r="F135" i="18"/>
  <c r="D135" i="18"/>
  <c r="C135" i="18"/>
  <c r="E135" i="18" s="1"/>
  <c r="S134" i="18"/>
  <c r="K134" i="18"/>
  <c r="D134" i="18"/>
  <c r="F134" i="18" s="1"/>
  <c r="C134" i="18"/>
  <c r="S133" i="18"/>
  <c r="K133" i="18"/>
  <c r="D133" i="18"/>
  <c r="F133" i="18" s="1"/>
  <c r="C133" i="18"/>
  <c r="S132" i="18"/>
  <c r="K132" i="18"/>
  <c r="D132" i="18"/>
  <c r="C132" i="18"/>
  <c r="S131" i="18"/>
  <c r="K131" i="18"/>
  <c r="D131" i="18"/>
  <c r="H131" i="18" s="1"/>
  <c r="C131" i="18"/>
  <c r="S130" i="18"/>
  <c r="K130" i="18"/>
  <c r="D130" i="18"/>
  <c r="F130" i="18" s="1"/>
  <c r="C130" i="18"/>
  <c r="S129" i="18"/>
  <c r="K129" i="18"/>
  <c r="D129" i="18"/>
  <c r="C129" i="18"/>
  <c r="S128" i="18"/>
  <c r="K128" i="18"/>
  <c r="D128" i="18"/>
  <c r="F128" i="18" s="1"/>
  <c r="C128" i="18"/>
  <c r="S127" i="18"/>
  <c r="K127" i="18"/>
  <c r="D127" i="18"/>
  <c r="H127" i="18" s="1"/>
  <c r="C127" i="18"/>
  <c r="S126" i="18"/>
  <c r="K126" i="18"/>
  <c r="D126" i="18"/>
  <c r="H126" i="18" s="1"/>
  <c r="C126" i="18"/>
  <c r="S125" i="18"/>
  <c r="K125" i="18"/>
  <c r="D125" i="18"/>
  <c r="C125" i="18"/>
  <c r="S124" i="18"/>
  <c r="K124" i="18"/>
  <c r="D124" i="18"/>
  <c r="C124" i="18"/>
  <c r="S123" i="18"/>
  <c r="K123" i="18"/>
  <c r="D123" i="18"/>
  <c r="C123" i="18"/>
  <c r="S122" i="18"/>
  <c r="K122" i="18"/>
  <c r="D122" i="18"/>
  <c r="C122" i="18"/>
  <c r="S121" i="18"/>
  <c r="K121" i="18"/>
  <c r="D121" i="18"/>
  <c r="H121" i="18" s="1"/>
  <c r="C121" i="18"/>
  <c r="S120" i="18"/>
  <c r="K120" i="18"/>
  <c r="D120" i="18"/>
  <c r="F120" i="18" s="1"/>
  <c r="C120" i="18"/>
  <c r="S119" i="18"/>
  <c r="K119" i="18"/>
  <c r="D119" i="18"/>
  <c r="C119" i="18"/>
  <c r="S118" i="18"/>
  <c r="K118" i="18"/>
  <c r="D118" i="18"/>
  <c r="H118" i="18" s="1"/>
  <c r="C118" i="18"/>
  <c r="S117" i="18"/>
  <c r="K117" i="18"/>
  <c r="D117" i="18"/>
  <c r="H117" i="18" s="1"/>
  <c r="C117" i="18"/>
  <c r="S116" i="18"/>
  <c r="K116" i="18"/>
  <c r="F116" i="18"/>
  <c r="D116" i="18"/>
  <c r="C116" i="18"/>
  <c r="S115" i="18"/>
  <c r="K115" i="18"/>
  <c r="D115" i="18"/>
  <c r="C115" i="18"/>
  <c r="S114" i="18"/>
  <c r="K114" i="18"/>
  <c r="D114" i="18"/>
  <c r="C114" i="18"/>
  <c r="S113" i="18"/>
  <c r="K113" i="18"/>
  <c r="D113" i="18"/>
  <c r="C113" i="18"/>
  <c r="E113" i="18" s="1"/>
  <c r="S112" i="18"/>
  <c r="K112" i="18"/>
  <c r="D112" i="18"/>
  <c r="C112" i="18"/>
  <c r="S111" i="18"/>
  <c r="K111" i="18"/>
  <c r="D111" i="18"/>
  <c r="C111" i="18"/>
  <c r="S110" i="18"/>
  <c r="K110" i="18"/>
  <c r="D110" i="18"/>
  <c r="C110" i="18"/>
  <c r="S109" i="18"/>
  <c r="K109" i="18"/>
  <c r="D109" i="18"/>
  <c r="C109" i="18"/>
  <c r="S108" i="18"/>
  <c r="K108" i="18"/>
  <c r="D108" i="18"/>
  <c r="C108" i="18"/>
  <c r="E108" i="18" s="1"/>
  <c r="S107" i="18"/>
  <c r="K107" i="18"/>
  <c r="D107" i="18"/>
  <c r="C107" i="18"/>
  <c r="S106" i="18"/>
  <c r="K106" i="18"/>
  <c r="D106" i="18"/>
  <c r="C106" i="18"/>
  <c r="E106" i="18" s="1"/>
  <c r="S105" i="18"/>
  <c r="K105" i="18"/>
  <c r="D105" i="18"/>
  <c r="C105" i="18"/>
  <c r="E105" i="18" s="1"/>
  <c r="S104" i="18"/>
  <c r="K104" i="18"/>
  <c r="D104" i="18"/>
  <c r="C104" i="18"/>
  <c r="S103" i="18"/>
  <c r="K103" i="18"/>
  <c r="D103" i="18"/>
  <c r="C103" i="18"/>
  <c r="S102" i="18"/>
  <c r="K102" i="18"/>
  <c r="D102" i="18"/>
  <c r="C102" i="18"/>
  <c r="S101" i="18"/>
  <c r="K101" i="18"/>
  <c r="D101" i="18"/>
  <c r="C101" i="18"/>
  <c r="S100" i="18"/>
  <c r="K100" i="18"/>
  <c r="D100" i="18"/>
  <c r="F100" i="18" s="1"/>
  <c r="C100" i="18"/>
  <c r="S99" i="18"/>
  <c r="K99" i="18"/>
  <c r="D99" i="18"/>
  <c r="H99" i="18" s="1"/>
  <c r="C99" i="18"/>
  <c r="S98" i="18"/>
  <c r="K98" i="18"/>
  <c r="D98" i="18"/>
  <c r="F98" i="18" s="1"/>
  <c r="C98" i="18"/>
  <c r="S97" i="18"/>
  <c r="K97" i="18"/>
  <c r="D97" i="18"/>
  <c r="C97" i="18"/>
  <c r="S96" i="18"/>
  <c r="K96" i="18"/>
  <c r="D96" i="18"/>
  <c r="C96" i="18"/>
  <c r="S95" i="18"/>
  <c r="K95" i="18"/>
  <c r="D95" i="18"/>
  <c r="C95" i="18"/>
  <c r="E95" i="18" s="1"/>
  <c r="S94" i="18"/>
  <c r="K94" i="18"/>
  <c r="D94" i="18"/>
  <c r="C94" i="18"/>
  <c r="S93" i="18"/>
  <c r="K93" i="18"/>
  <c r="D93" i="18"/>
  <c r="C93" i="18"/>
  <c r="E93" i="18" s="1"/>
  <c r="S92" i="18"/>
  <c r="K92" i="18"/>
  <c r="D92" i="18"/>
  <c r="F92" i="18" s="1"/>
  <c r="C92" i="18"/>
  <c r="S91" i="18"/>
  <c r="K91" i="18"/>
  <c r="D91" i="18"/>
  <c r="C91" i="18"/>
  <c r="S90" i="18"/>
  <c r="K90" i="18"/>
  <c r="D90" i="18"/>
  <c r="H90" i="18" s="1"/>
  <c r="C90" i="18"/>
  <c r="S89" i="18"/>
  <c r="K89" i="18"/>
  <c r="D89" i="18"/>
  <c r="C89" i="18"/>
  <c r="S88" i="18"/>
  <c r="K88" i="18"/>
  <c r="D88" i="18"/>
  <c r="C88" i="18"/>
  <c r="S87" i="18"/>
  <c r="K87" i="18"/>
  <c r="D87" i="18"/>
  <c r="C87" i="18"/>
  <c r="E87" i="18" s="1"/>
  <c r="S86" i="18"/>
  <c r="K86" i="18"/>
  <c r="F86" i="18"/>
  <c r="D86" i="18"/>
  <c r="H86" i="18" s="1"/>
  <c r="C86" i="18"/>
  <c r="S85" i="18"/>
  <c r="K85" i="18"/>
  <c r="D85" i="18"/>
  <c r="H85" i="18" s="1"/>
  <c r="C85" i="18"/>
  <c r="S84" i="18"/>
  <c r="K84" i="18"/>
  <c r="D84" i="18"/>
  <c r="C84" i="18"/>
  <c r="S83" i="18"/>
  <c r="K83" i="18"/>
  <c r="D83" i="18"/>
  <c r="H83" i="18" s="1"/>
  <c r="C83" i="18"/>
  <c r="S82" i="18"/>
  <c r="K82" i="18"/>
  <c r="D82" i="18"/>
  <c r="C82" i="18"/>
  <c r="S81" i="18"/>
  <c r="K81" i="18"/>
  <c r="D81" i="18"/>
  <c r="C81" i="18"/>
  <c r="S80" i="18"/>
  <c r="K80" i="18"/>
  <c r="D80" i="18"/>
  <c r="C80" i="18"/>
  <c r="S79" i="18"/>
  <c r="K79" i="18"/>
  <c r="D79" i="18"/>
  <c r="C79" i="18"/>
  <c r="S78" i="18"/>
  <c r="K78" i="18"/>
  <c r="D78" i="18"/>
  <c r="H78" i="18" s="1"/>
  <c r="C78" i="18"/>
  <c r="S77" i="18"/>
  <c r="K77" i="18"/>
  <c r="D77" i="18"/>
  <c r="C77" i="18"/>
  <c r="S76" i="18"/>
  <c r="K76" i="18"/>
  <c r="D76" i="18"/>
  <c r="C76" i="18"/>
  <c r="S75" i="18"/>
  <c r="K75" i="18"/>
  <c r="D75" i="18"/>
  <c r="C75" i="18"/>
  <c r="S74" i="18"/>
  <c r="K74" i="18"/>
  <c r="D74" i="18"/>
  <c r="C74" i="18"/>
  <c r="S73" i="18"/>
  <c r="K73" i="18"/>
  <c r="D73" i="18"/>
  <c r="F73" i="18" s="1"/>
  <c r="C73" i="18"/>
  <c r="S72" i="18"/>
  <c r="K72" i="18"/>
  <c r="D72" i="18"/>
  <c r="C72" i="18"/>
  <c r="S71" i="18"/>
  <c r="K71" i="18"/>
  <c r="D71" i="18"/>
  <c r="C71" i="18"/>
  <c r="S70" i="18"/>
  <c r="K70" i="18"/>
  <c r="D70" i="18"/>
  <c r="C70" i="18"/>
  <c r="S69" i="18"/>
  <c r="K69" i="18"/>
  <c r="D69" i="18"/>
  <c r="H69" i="18" s="1"/>
  <c r="C69" i="18"/>
  <c r="S68" i="18"/>
  <c r="K68" i="18"/>
  <c r="D68" i="18"/>
  <c r="C68" i="18"/>
  <c r="S67" i="18"/>
  <c r="K67" i="18"/>
  <c r="D67" i="18"/>
  <c r="C67" i="18"/>
  <c r="S66" i="18"/>
  <c r="K66" i="18"/>
  <c r="D66" i="18"/>
  <c r="C66" i="18"/>
  <c r="S65" i="18"/>
  <c r="K65" i="18"/>
  <c r="D65" i="18"/>
  <c r="C65" i="18"/>
  <c r="S64" i="18"/>
  <c r="K64" i="18"/>
  <c r="D64" i="18"/>
  <c r="F64" i="18" s="1"/>
  <c r="C64" i="18"/>
  <c r="E64" i="18" s="1"/>
  <c r="S63" i="18"/>
  <c r="K63" i="18"/>
  <c r="D63" i="18"/>
  <c r="C63" i="18"/>
  <c r="S62" i="18"/>
  <c r="K62" i="18"/>
  <c r="D62" i="18"/>
  <c r="F62" i="18" s="1"/>
  <c r="C62" i="18"/>
  <c r="S61" i="18"/>
  <c r="K61" i="18"/>
  <c r="D61" i="18"/>
  <c r="H61" i="18" s="1"/>
  <c r="C61" i="18"/>
  <c r="S60" i="18"/>
  <c r="K60" i="18"/>
  <c r="D60" i="18"/>
  <c r="H60" i="18" s="1"/>
  <c r="C60" i="18"/>
  <c r="S59" i="18"/>
  <c r="K59" i="18"/>
  <c r="F59" i="18"/>
  <c r="D59" i="18"/>
  <c r="C59" i="18"/>
  <c r="S58" i="18"/>
  <c r="K58" i="18"/>
  <c r="D58" i="18"/>
  <c r="F58" i="18" s="1"/>
  <c r="C58" i="18"/>
  <c r="S57" i="18"/>
  <c r="K57" i="18"/>
  <c r="D57" i="18"/>
  <c r="C57" i="18"/>
  <c r="S56" i="18"/>
  <c r="K56" i="18"/>
  <c r="D56" i="18"/>
  <c r="C56" i="18"/>
  <c r="E56" i="18" s="1"/>
  <c r="S55" i="18"/>
  <c r="K55" i="18"/>
  <c r="D55" i="18"/>
  <c r="C55" i="18"/>
  <c r="S54" i="18"/>
  <c r="K54" i="18"/>
  <c r="D54" i="18"/>
  <c r="C54" i="18"/>
  <c r="S53" i="18"/>
  <c r="K53" i="18"/>
  <c r="D53" i="18"/>
  <c r="C53" i="18"/>
  <c r="S52" i="18"/>
  <c r="K52" i="18"/>
  <c r="D52" i="18"/>
  <c r="F52" i="18" s="1"/>
  <c r="C52" i="18"/>
  <c r="S51" i="18"/>
  <c r="K51" i="18"/>
  <c r="D51" i="18"/>
  <c r="C51" i="18"/>
  <c r="S50" i="18"/>
  <c r="K50" i="18"/>
  <c r="D50" i="18"/>
  <c r="F50" i="18" s="1"/>
  <c r="C50" i="18"/>
  <c r="S49" i="18"/>
  <c r="K49" i="18"/>
  <c r="D49" i="18"/>
  <c r="F49" i="18" s="1"/>
  <c r="C49" i="18"/>
  <c r="S48" i="18"/>
  <c r="K48" i="18"/>
  <c r="D48" i="18"/>
  <c r="H48" i="18" s="1"/>
  <c r="C48" i="18"/>
  <c r="S47" i="18"/>
  <c r="K47" i="18"/>
  <c r="D47" i="18"/>
  <c r="F47" i="18" s="1"/>
  <c r="C47" i="18"/>
  <c r="S46" i="18"/>
  <c r="K46" i="18"/>
  <c r="D46" i="18"/>
  <c r="C46" i="18"/>
  <c r="S45" i="18"/>
  <c r="K45" i="18"/>
  <c r="D45" i="18"/>
  <c r="F45" i="18" s="1"/>
  <c r="C45" i="18"/>
  <c r="S44" i="18"/>
  <c r="K44" i="18"/>
  <c r="D44" i="18"/>
  <c r="C44" i="18"/>
  <c r="S43" i="18"/>
  <c r="K43" i="18"/>
  <c r="D43" i="18"/>
  <c r="F43" i="18" s="1"/>
  <c r="C43" i="18"/>
  <c r="S42" i="18"/>
  <c r="K42" i="18"/>
  <c r="D42" i="18"/>
  <c r="H42" i="18" s="1"/>
  <c r="C42" i="18"/>
  <c r="S41" i="18"/>
  <c r="K41" i="18"/>
  <c r="D41" i="18"/>
  <c r="F41" i="18" s="1"/>
  <c r="C41" i="18"/>
  <c r="S40" i="18"/>
  <c r="K40" i="18"/>
  <c r="D40" i="18"/>
  <c r="C40" i="18"/>
  <c r="S39" i="18"/>
  <c r="K39" i="18"/>
  <c r="D39" i="18"/>
  <c r="F39" i="18" s="1"/>
  <c r="C39" i="18"/>
  <c r="E39" i="18" s="1"/>
  <c r="S38" i="18"/>
  <c r="K38" i="18"/>
  <c r="D38" i="18"/>
  <c r="C38" i="18"/>
  <c r="S37" i="18"/>
  <c r="K37" i="18"/>
  <c r="D37" i="18"/>
  <c r="F37" i="18" s="1"/>
  <c r="C37" i="18"/>
  <c r="E37" i="18" s="1"/>
  <c r="S36" i="18"/>
  <c r="K36" i="18"/>
  <c r="D36" i="18"/>
  <c r="C36" i="18"/>
  <c r="S35" i="18"/>
  <c r="K35" i="18"/>
  <c r="D35" i="18"/>
  <c r="F35" i="18" s="1"/>
  <c r="C35" i="18"/>
  <c r="S34" i="18"/>
  <c r="K34" i="18"/>
  <c r="D34" i="18"/>
  <c r="C34" i="18"/>
  <c r="S33" i="18"/>
  <c r="K33" i="18"/>
  <c r="D33" i="18"/>
  <c r="F33" i="18" s="1"/>
  <c r="C33" i="18"/>
  <c r="S32" i="18"/>
  <c r="K32" i="18"/>
  <c r="D32" i="18"/>
  <c r="C32" i="18"/>
  <c r="S31" i="18"/>
  <c r="K31" i="18"/>
  <c r="D31" i="18"/>
  <c r="F31" i="18" s="1"/>
  <c r="C31" i="18"/>
  <c r="S30" i="18"/>
  <c r="K30" i="18"/>
  <c r="D30" i="18"/>
  <c r="C30" i="18"/>
  <c r="S29" i="18"/>
  <c r="K29" i="18"/>
  <c r="H29" i="18"/>
  <c r="D29" i="18"/>
  <c r="F29" i="18" s="1"/>
  <c r="C29" i="18"/>
  <c r="S28" i="18"/>
  <c r="K28" i="18"/>
  <c r="D28" i="18"/>
  <c r="C28" i="18"/>
  <c r="S27" i="18"/>
  <c r="K27" i="18"/>
  <c r="D27" i="18"/>
  <c r="F27" i="18" s="1"/>
  <c r="C27" i="18"/>
  <c r="S26" i="18"/>
  <c r="K26" i="18"/>
  <c r="D26" i="18"/>
  <c r="C26" i="18"/>
  <c r="S25" i="18"/>
  <c r="K25" i="18"/>
  <c r="D25" i="18"/>
  <c r="F25" i="18" s="1"/>
  <c r="C25" i="18"/>
  <c r="S24" i="18"/>
  <c r="K24" i="18"/>
  <c r="D24" i="18"/>
  <c r="C24" i="18"/>
  <c r="S23" i="18"/>
  <c r="K23" i="18"/>
  <c r="D23" i="18"/>
  <c r="C23" i="18"/>
  <c r="S22" i="18"/>
  <c r="K22" i="18"/>
  <c r="D22" i="18"/>
  <c r="C22" i="18"/>
  <c r="S21" i="18"/>
  <c r="K21" i="18"/>
  <c r="D21" i="18"/>
  <c r="F21" i="18" s="1"/>
  <c r="C21" i="18"/>
  <c r="H21" i="18" s="1"/>
  <c r="S20" i="18"/>
  <c r="K20" i="18"/>
  <c r="D20" i="18"/>
  <c r="C20" i="18"/>
  <c r="S19" i="18"/>
  <c r="K19" i="18"/>
  <c r="D19" i="18"/>
  <c r="C19" i="18"/>
  <c r="S18" i="18"/>
  <c r="K18" i="18"/>
  <c r="D18" i="18"/>
  <c r="H18" i="18" s="1"/>
  <c r="C18" i="18"/>
  <c r="S17" i="18"/>
  <c r="K17" i="18"/>
  <c r="D17" i="18"/>
  <c r="F17" i="18" s="1"/>
  <c r="C17" i="18"/>
  <c r="S16" i="18"/>
  <c r="K16" i="18"/>
  <c r="D16" i="18"/>
  <c r="C16" i="18"/>
  <c r="S15" i="18"/>
  <c r="K15" i="18"/>
  <c r="D15" i="18"/>
  <c r="F15" i="18" s="1"/>
  <c r="C15" i="18"/>
  <c r="S14" i="18"/>
  <c r="K14" i="18"/>
  <c r="D14" i="18"/>
  <c r="C14" i="18"/>
  <c r="S13" i="18"/>
  <c r="K13" i="18"/>
  <c r="D13" i="18"/>
  <c r="F13" i="18" s="1"/>
  <c r="C13" i="18"/>
  <c r="E13" i="18" s="1"/>
  <c r="S12" i="18"/>
  <c r="K12" i="18"/>
  <c r="D12" i="18"/>
  <c r="C12" i="18"/>
  <c r="S11" i="18"/>
  <c r="K11" i="18"/>
  <c r="D11" i="18"/>
  <c r="F11" i="18" s="1"/>
  <c r="C11" i="18"/>
  <c r="E11" i="18" s="1"/>
  <c r="S10" i="18"/>
  <c r="K10" i="18"/>
  <c r="D10" i="18"/>
  <c r="H10" i="18" s="1"/>
  <c r="C10" i="18"/>
  <c r="S9" i="18"/>
  <c r="K9" i="18"/>
  <c r="D9" i="18"/>
  <c r="F9" i="18" s="1"/>
  <c r="C9" i="18"/>
  <c r="E9" i="18" s="1"/>
  <c r="S8" i="18"/>
  <c r="K8" i="18"/>
  <c r="D8" i="18"/>
  <c r="H8" i="18" s="1"/>
  <c r="C8" i="18"/>
  <c r="S7" i="18"/>
  <c r="K7" i="18"/>
  <c r="D7" i="18"/>
  <c r="C7" i="18"/>
  <c r="S6" i="18"/>
  <c r="K6" i="18"/>
  <c r="D6" i="18"/>
  <c r="E6" i="18" s="1"/>
  <c r="C6" i="18"/>
  <c r="S5" i="18"/>
  <c r="K5" i="18"/>
  <c r="D5" i="18"/>
  <c r="C5" i="18"/>
  <c r="E5" i="18" s="1"/>
  <c r="S4" i="18"/>
  <c r="K4" i="18"/>
  <c r="D4" i="18"/>
  <c r="C4" i="18"/>
  <c r="S3" i="18"/>
  <c r="K3" i="18"/>
  <c r="D3" i="18"/>
  <c r="C3" i="18"/>
  <c r="E3" i="18" s="1"/>
  <c r="S2" i="18"/>
  <c r="K2" i="18"/>
  <c r="D2" i="18"/>
  <c r="C2" i="18"/>
  <c r="V1" i="18"/>
  <c r="F417" i="17"/>
  <c r="F416" i="17"/>
  <c r="F415" i="17"/>
  <c r="H415" i="17"/>
  <c r="F413" i="17"/>
  <c r="F412" i="17"/>
  <c r="F409" i="17"/>
  <c r="F408" i="17"/>
  <c r="F405" i="17"/>
  <c r="F404" i="17"/>
  <c r="H403" i="17"/>
  <c r="F401" i="17"/>
  <c r="F400" i="17"/>
  <c r="F399" i="17"/>
  <c r="H399" i="17"/>
  <c r="F396" i="17"/>
  <c r="F395" i="17"/>
  <c r="F393" i="17"/>
  <c r="F392" i="17"/>
  <c r="F389" i="17"/>
  <c r="F388" i="17"/>
  <c r="H387" i="17"/>
  <c r="F385" i="17"/>
  <c r="F384" i="17"/>
  <c r="F383" i="17"/>
  <c r="H383" i="17"/>
  <c r="F380" i="17"/>
  <c r="G380" i="17" s="1"/>
  <c r="P245" i="17" s="1"/>
  <c r="F379" i="17"/>
  <c r="G379" i="17" s="1"/>
  <c r="P244" i="17" s="1"/>
  <c r="F377" i="17"/>
  <c r="H377" i="17"/>
  <c r="F376" i="17"/>
  <c r="H373" i="17"/>
  <c r="H371" i="17"/>
  <c r="H369" i="17"/>
  <c r="F368" i="17"/>
  <c r="H367" i="17"/>
  <c r="F365" i="17"/>
  <c r="H364" i="17"/>
  <c r="F364" i="17"/>
  <c r="F363" i="17"/>
  <c r="F361" i="17"/>
  <c r="H359" i="17"/>
  <c r="F357" i="17"/>
  <c r="H357" i="17"/>
  <c r="F356" i="17"/>
  <c r="H355" i="17"/>
  <c r="F353" i="17"/>
  <c r="F349" i="17"/>
  <c r="F348" i="17"/>
  <c r="F347" i="17"/>
  <c r="F344" i="17"/>
  <c r="F343" i="17"/>
  <c r="H343" i="17"/>
  <c r="F341" i="17"/>
  <c r="F340" i="17"/>
  <c r="F339" i="17"/>
  <c r="F336" i="17"/>
  <c r="H335" i="17"/>
  <c r="H333" i="17"/>
  <c r="H332" i="17"/>
  <c r="F332" i="17"/>
  <c r="F331" i="17"/>
  <c r="F328" i="17"/>
  <c r="H327" i="17"/>
  <c r="F325" i="17"/>
  <c r="H325" i="17"/>
  <c r="H324" i="17"/>
  <c r="F324" i="17"/>
  <c r="H323" i="17"/>
  <c r="F321" i="17"/>
  <c r="G321" i="17" s="1"/>
  <c r="P186" i="17" s="1"/>
  <c r="F320" i="17"/>
  <c r="F317" i="17"/>
  <c r="F316" i="17"/>
  <c r="F315" i="17"/>
  <c r="G315" i="17"/>
  <c r="P180" i="17" s="1"/>
  <c r="F312" i="17"/>
  <c r="F311" i="17"/>
  <c r="H311" i="17"/>
  <c r="F309" i="17"/>
  <c r="F308" i="17"/>
  <c r="F305" i="17"/>
  <c r="H305" i="17"/>
  <c r="F304" i="17"/>
  <c r="H303" i="17"/>
  <c r="F301" i="17"/>
  <c r="H300" i="17"/>
  <c r="F300" i="17"/>
  <c r="G300" i="17" s="1"/>
  <c r="P165" i="17" s="1"/>
  <c r="F296" i="17"/>
  <c r="F295" i="17"/>
  <c r="F293" i="17"/>
  <c r="H293" i="17"/>
  <c r="F292" i="17"/>
  <c r="H289" i="17"/>
  <c r="H288" i="17"/>
  <c r="F288" i="17"/>
  <c r="H287" i="17"/>
  <c r="F285" i="17"/>
  <c r="F284" i="17"/>
  <c r="F283" i="17"/>
  <c r="K282" i="17"/>
  <c r="K281" i="17"/>
  <c r="F281" i="17"/>
  <c r="S280" i="17"/>
  <c r="K280" i="17"/>
  <c r="S279" i="17"/>
  <c r="K279" i="17"/>
  <c r="F279" i="17"/>
  <c r="S278" i="17"/>
  <c r="K278" i="17"/>
  <c r="S277" i="17"/>
  <c r="K277" i="17"/>
  <c r="S276" i="17"/>
  <c r="K276" i="17"/>
  <c r="F276" i="17"/>
  <c r="S275" i="17"/>
  <c r="K275" i="17"/>
  <c r="F275" i="17"/>
  <c r="S274" i="17"/>
  <c r="K274" i="17"/>
  <c r="F274" i="17"/>
  <c r="S273" i="17"/>
  <c r="K273" i="17"/>
  <c r="S272" i="17"/>
  <c r="K272" i="17"/>
  <c r="F272" i="17"/>
  <c r="S271" i="17"/>
  <c r="K271" i="17"/>
  <c r="F271" i="17"/>
  <c r="S270" i="17"/>
  <c r="K270" i="17"/>
  <c r="F270" i="17"/>
  <c r="S269" i="17"/>
  <c r="K269" i="17"/>
  <c r="F269" i="17"/>
  <c r="S268" i="17"/>
  <c r="K268" i="17"/>
  <c r="F268" i="17"/>
  <c r="S267" i="17"/>
  <c r="K267" i="17"/>
  <c r="S266" i="17"/>
  <c r="K266" i="17"/>
  <c r="S265" i="17"/>
  <c r="K265" i="17"/>
  <c r="S264" i="17"/>
  <c r="K264" i="17"/>
  <c r="S263" i="17"/>
  <c r="K263" i="17"/>
  <c r="F263" i="17"/>
  <c r="S262" i="17"/>
  <c r="K262" i="17"/>
  <c r="H262" i="17"/>
  <c r="S261" i="17"/>
  <c r="K261" i="17"/>
  <c r="F261" i="17"/>
  <c r="S260" i="17"/>
  <c r="K260" i="17"/>
  <c r="S259" i="17"/>
  <c r="K259" i="17"/>
  <c r="F259" i="17"/>
  <c r="S258" i="17"/>
  <c r="K258" i="17"/>
  <c r="S257" i="17"/>
  <c r="K257" i="17"/>
  <c r="F257" i="17"/>
  <c r="S256" i="17"/>
  <c r="K256" i="17"/>
  <c r="H256" i="17"/>
  <c r="S255" i="17"/>
  <c r="K255" i="17"/>
  <c r="F255" i="17"/>
  <c r="S254" i="17"/>
  <c r="K254" i="17"/>
  <c r="H254" i="17"/>
  <c r="S253" i="17"/>
  <c r="K253" i="17"/>
  <c r="F253" i="17"/>
  <c r="S252" i="17"/>
  <c r="K252" i="17"/>
  <c r="H252" i="17"/>
  <c r="S251" i="17"/>
  <c r="K251" i="17"/>
  <c r="F251" i="17"/>
  <c r="S250" i="17"/>
  <c r="K250" i="17"/>
  <c r="S249" i="17"/>
  <c r="K249" i="17"/>
  <c r="F249" i="17"/>
  <c r="S248" i="17"/>
  <c r="K248" i="17"/>
  <c r="H248" i="17"/>
  <c r="S247" i="17"/>
  <c r="K247" i="17"/>
  <c r="F247" i="17"/>
  <c r="S246" i="17"/>
  <c r="K246" i="17"/>
  <c r="H246" i="17"/>
  <c r="S245" i="17"/>
  <c r="K245" i="17"/>
  <c r="F245" i="17"/>
  <c r="S244" i="17"/>
  <c r="K244" i="17"/>
  <c r="S243" i="17"/>
  <c r="K243" i="17"/>
  <c r="S242" i="17"/>
  <c r="K242" i="17"/>
  <c r="S241" i="17"/>
  <c r="K241" i="17"/>
  <c r="F241" i="17"/>
  <c r="S240" i="17"/>
  <c r="K240" i="17"/>
  <c r="H240" i="17"/>
  <c r="S239" i="17"/>
  <c r="K239" i="17"/>
  <c r="F239" i="17"/>
  <c r="S238" i="17"/>
  <c r="K238" i="17"/>
  <c r="H238" i="17"/>
  <c r="S237" i="17"/>
  <c r="K237" i="17"/>
  <c r="F237" i="17"/>
  <c r="S236" i="17"/>
  <c r="K236" i="17"/>
  <c r="H236" i="17"/>
  <c r="S235" i="17"/>
  <c r="K235" i="17"/>
  <c r="F235" i="17"/>
  <c r="S234" i="17"/>
  <c r="K234" i="17"/>
  <c r="H234" i="17"/>
  <c r="S233" i="17"/>
  <c r="K233" i="17"/>
  <c r="F233" i="17"/>
  <c r="S232" i="17"/>
  <c r="K232" i="17"/>
  <c r="H232" i="17"/>
  <c r="S231" i="17"/>
  <c r="K231" i="17"/>
  <c r="F231" i="17"/>
  <c r="S230" i="17"/>
  <c r="K230" i="17"/>
  <c r="H230" i="17"/>
  <c r="S229" i="17"/>
  <c r="K229" i="17"/>
  <c r="F229" i="17"/>
  <c r="S228" i="17"/>
  <c r="K228" i="17"/>
  <c r="S227" i="17"/>
  <c r="K227" i="17"/>
  <c r="F227" i="17"/>
  <c r="S226" i="17"/>
  <c r="K226" i="17"/>
  <c r="S225" i="17"/>
  <c r="K225" i="17"/>
  <c r="F225" i="17"/>
  <c r="S224" i="17"/>
  <c r="K224" i="17"/>
  <c r="H224" i="17"/>
  <c r="S223" i="17"/>
  <c r="K223" i="17"/>
  <c r="F223" i="17"/>
  <c r="S222" i="17"/>
  <c r="K222" i="17"/>
  <c r="S221" i="17"/>
  <c r="K221" i="17"/>
  <c r="H221" i="17"/>
  <c r="F221" i="17"/>
  <c r="S220" i="17"/>
  <c r="K220" i="17"/>
  <c r="S219" i="17"/>
  <c r="K219" i="17"/>
  <c r="H219" i="17"/>
  <c r="F219" i="17"/>
  <c r="S218" i="17"/>
  <c r="K218" i="17"/>
  <c r="S217" i="17"/>
  <c r="K217" i="17"/>
  <c r="H217" i="17"/>
  <c r="F217" i="17"/>
  <c r="S216" i="17"/>
  <c r="K216" i="17"/>
  <c r="S215" i="17"/>
  <c r="K215" i="17"/>
  <c r="F215" i="17"/>
  <c r="S214" i="17"/>
  <c r="K214" i="17"/>
  <c r="S213" i="17"/>
  <c r="K213" i="17"/>
  <c r="F213" i="17"/>
  <c r="S212" i="17"/>
  <c r="K212" i="17"/>
  <c r="S211" i="17"/>
  <c r="K211" i="17"/>
  <c r="F211" i="17"/>
  <c r="S210" i="17"/>
  <c r="K210" i="17"/>
  <c r="S209" i="17"/>
  <c r="K209" i="17"/>
  <c r="H209" i="17"/>
  <c r="S208" i="17"/>
  <c r="K208" i="17"/>
  <c r="S207" i="17"/>
  <c r="K207" i="17"/>
  <c r="F207" i="17"/>
  <c r="S206" i="17"/>
  <c r="K206" i="17"/>
  <c r="S205" i="17"/>
  <c r="K205" i="17"/>
  <c r="H205" i="17"/>
  <c r="S204" i="17"/>
  <c r="K204" i="17"/>
  <c r="S203" i="17"/>
  <c r="K203" i="17"/>
  <c r="F203" i="17"/>
  <c r="S202" i="17"/>
  <c r="K202" i="17"/>
  <c r="H202" i="17"/>
  <c r="S201" i="17"/>
  <c r="K201" i="17"/>
  <c r="H201" i="17"/>
  <c r="S200" i="17"/>
  <c r="K200" i="17"/>
  <c r="F200" i="17"/>
  <c r="S199" i="17"/>
  <c r="K199" i="17"/>
  <c r="F199" i="17"/>
  <c r="S198" i="17"/>
  <c r="K198" i="17"/>
  <c r="S197" i="17"/>
  <c r="K197" i="17"/>
  <c r="H197" i="17"/>
  <c r="S196" i="17"/>
  <c r="K196" i="17"/>
  <c r="S195" i="17"/>
  <c r="K195" i="17"/>
  <c r="F195" i="17"/>
  <c r="H195" i="17"/>
  <c r="S194" i="17"/>
  <c r="K194" i="17"/>
  <c r="S193" i="17"/>
  <c r="K193" i="17"/>
  <c r="H193" i="17"/>
  <c r="F193" i="17"/>
  <c r="S192" i="17"/>
  <c r="K192" i="17"/>
  <c r="S191" i="17"/>
  <c r="K191" i="17"/>
  <c r="F191" i="17"/>
  <c r="H191" i="17"/>
  <c r="S190" i="17"/>
  <c r="K190" i="17"/>
  <c r="S189" i="17"/>
  <c r="K189" i="17"/>
  <c r="H189" i="17"/>
  <c r="S188" i="17"/>
  <c r="K188" i="17"/>
  <c r="S187" i="17"/>
  <c r="K187" i="17"/>
  <c r="F187" i="17"/>
  <c r="S186" i="17"/>
  <c r="K186" i="17"/>
  <c r="S185" i="17"/>
  <c r="K185" i="17"/>
  <c r="S184" i="17"/>
  <c r="K184" i="17"/>
  <c r="S183" i="17"/>
  <c r="K183" i="17"/>
  <c r="H183" i="17"/>
  <c r="F183" i="17"/>
  <c r="S182" i="17"/>
  <c r="K182" i="17"/>
  <c r="S181" i="17"/>
  <c r="K181" i="17"/>
  <c r="H181" i="17"/>
  <c r="S180" i="17"/>
  <c r="K180" i="17"/>
  <c r="S179" i="17"/>
  <c r="K179" i="17"/>
  <c r="H179" i="17"/>
  <c r="F179" i="17"/>
  <c r="S178" i="17"/>
  <c r="K178" i="17"/>
  <c r="S177" i="17"/>
  <c r="K177" i="17"/>
  <c r="H177" i="17"/>
  <c r="S176" i="17"/>
  <c r="K176" i="17"/>
  <c r="S175" i="17"/>
  <c r="K175" i="17"/>
  <c r="H175" i="17"/>
  <c r="S174" i="17"/>
  <c r="K174" i="17"/>
  <c r="S173" i="17"/>
  <c r="K173" i="17"/>
  <c r="S172" i="17"/>
  <c r="K172" i="17"/>
  <c r="S171" i="17"/>
  <c r="K171" i="17"/>
  <c r="H171" i="17"/>
  <c r="F171" i="17"/>
  <c r="S170" i="17"/>
  <c r="K170" i="17"/>
  <c r="S169" i="17"/>
  <c r="K169" i="17"/>
  <c r="H169" i="17"/>
  <c r="S168" i="17"/>
  <c r="K168" i="17"/>
  <c r="S167" i="17"/>
  <c r="K167" i="17"/>
  <c r="H167" i="17"/>
  <c r="S166" i="17"/>
  <c r="K166" i="17"/>
  <c r="S165" i="17"/>
  <c r="K165" i="17"/>
  <c r="H165" i="17"/>
  <c r="S164" i="17"/>
  <c r="K164" i="17"/>
  <c r="S163" i="17"/>
  <c r="K163" i="17"/>
  <c r="H163" i="17"/>
  <c r="S162" i="17"/>
  <c r="K162" i="17"/>
  <c r="S161" i="17"/>
  <c r="K161" i="17"/>
  <c r="H161" i="17"/>
  <c r="S160" i="17"/>
  <c r="K160" i="17"/>
  <c r="S159" i="17"/>
  <c r="K159" i="17"/>
  <c r="F159" i="17"/>
  <c r="S158" i="17"/>
  <c r="K158" i="17"/>
  <c r="S157" i="17"/>
  <c r="K157" i="17"/>
  <c r="S156" i="17"/>
  <c r="K156" i="17"/>
  <c r="S155" i="17"/>
  <c r="K155" i="17"/>
  <c r="F155" i="17"/>
  <c r="H155" i="17"/>
  <c r="S154" i="17"/>
  <c r="K154" i="17"/>
  <c r="S153" i="17"/>
  <c r="K153" i="17"/>
  <c r="H153" i="17"/>
  <c r="F153" i="17"/>
  <c r="S152" i="17"/>
  <c r="K152" i="17"/>
  <c r="S151" i="17"/>
  <c r="K151" i="17"/>
  <c r="H151" i="17"/>
  <c r="F151" i="17"/>
  <c r="S150" i="17"/>
  <c r="K150" i="17"/>
  <c r="S149" i="17"/>
  <c r="K149" i="17"/>
  <c r="H149" i="17"/>
  <c r="F149" i="17"/>
  <c r="S148" i="17"/>
  <c r="K148" i="17"/>
  <c r="S147" i="17"/>
  <c r="K147" i="17"/>
  <c r="H147" i="17"/>
  <c r="S146" i="17"/>
  <c r="K146" i="17"/>
  <c r="S145" i="17"/>
  <c r="K145" i="17"/>
  <c r="H145" i="17"/>
  <c r="S144" i="17"/>
  <c r="K144" i="17"/>
  <c r="S143" i="17"/>
  <c r="K143" i="17"/>
  <c r="H143" i="17"/>
  <c r="F143" i="17"/>
  <c r="S142" i="17"/>
  <c r="K142" i="17"/>
  <c r="S139" i="17"/>
  <c r="K139" i="17"/>
  <c r="D139" i="17"/>
  <c r="N4" i="17" s="1"/>
  <c r="C139" i="17"/>
  <c r="M4" i="17" s="1"/>
  <c r="S138" i="17"/>
  <c r="K138" i="17"/>
  <c r="D138" i="17"/>
  <c r="N3" i="17" s="1"/>
  <c r="C138" i="17"/>
  <c r="M3" i="17" s="1"/>
  <c r="S137" i="17"/>
  <c r="K137" i="17"/>
  <c r="D137" i="17"/>
  <c r="N2" i="17" s="1"/>
  <c r="C137" i="17"/>
  <c r="M2" i="17" s="1"/>
  <c r="S136" i="17"/>
  <c r="K136" i="17"/>
  <c r="D136" i="17"/>
  <c r="C136" i="17"/>
  <c r="S135" i="17"/>
  <c r="K135" i="17"/>
  <c r="D135" i="17"/>
  <c r="C135" i="17"/>
  <c r="E135" i="17" s="1"/>
  <c r="S134" i="17"/>
  <c r="K134" i="17"/>
  <c r="D134" i="17"/>
  <c r="C134" i="17"/>
  <c r="S133" i="17"/>
  <c r="K133" i="17"/>
  <c r="D133" i="17"/>
  <c r="C133" i="17"/>
  <c r="E133" i="17" s="1"/>
  <c r="S132" i="17"/>
  <c r="K132" i="17"/>
  <c r="D132" i="17"/>
  <c r="C132" i="17"/>
  <c r="S131" i="17"/>
  <c r="K131" i="17"/>
  <c r="D131" i="17"/>
  <c r="C131" i="17"/>
  <c r="S130" i="17"/>
  <c r="K130" i="17"/>
  <c r="D130" i="17"/>
  <c r="C130" i="17"/>
  <c r="S129" i="17"/>
  <c r="K129" i="17"/>
  <c r="D129" i="17"/>
  <c r="C129" i="17"/>
  <c r="E129" i="17" s="1"/>
  <c r="S128" i="17"/>
  <c r="K128" i="17"/>
  <c r="D128" i="17"/>
  <c r="C128" i="17"/>
  <c r="S127" i="17"/>
  <c r="K127" i="17"/>
  <c r="D127" i="17"/>
  <c r="F127" i="17" s="1"/>
  <c r="C127" i="17"/>
  <c r="S126" i="17"/>
  <c r="K126" i="17"/>
  <c r="D126" i="17"/>
  <c r="C126" i="17"/>
  <c r="S125" i="17"/>
  <c r="K125" i="17"/>
  <c r="D125" i="17"/>
  <c r="F125" i="17" s="1"/>
  <c r="C125" i="17"/>
  <c r="E125" i="17" s="1"/>
  <c r="S124" i="17"/>
  <c r="K124" i="17"/>
  <c r="D124" i="17"/>
  <c r="C124" i="17"/>
  <c r="S123" i="17"/>
  <c r="K123" i="17"/>
  <c r="D123" i="17"/>
  <c r="F123" i="17" s="1"/>
  <c r="C123" i="17"/>
  <c r="S122" i="17"/>
  <c r="K122" i="17"/>
  <c r="D122" i="17"/>
  <c r="C122" i="17"/>
  <c r="S121" i="17"/>
  <c r="K121" i="17"/>
  <c r="D121" i="17"/>
  <c r="F121" i="17" s="1"/>
  <c r="C121" i="17"/>
  <c r="E121" i="17" s="1"/>
  <c r="S120" i="17"/>
  <c r="K120" i="17"/>
  <c r="D120" i="17"/>
  <c r="C120" i="17"/>
  <c r="S119" i="17"/>
  <c r="K119" i="17"/>
  <c r="D119" i="17"/>
  <c r="F119" i="17" s="1"/>
  <c r="C119" i="17"/>
  <c r="E119" i="17" s="1"/>
  <c r="S118" i="17"/>
  <c r="K118" i="17"/>
  <c r="D118" i="17"/>
  <c r="C118" i="17"/>
  <c r="E118" i="17" s="1"/>
  <c r="S117" i="17"/>
  <c r="K117" i="17"/>
  <c r="D117" i="17"/>
  <c r="C117" i="17"/>
  <c r="S116" i="17"/>
  <c r="K116" i="17"/>
  <c r="D116" i="17"/>
  <c r="C116" i="17"/>
  <c r="S115" i="17"/>
  <c r="K115" i="17"/>
  <c r="D115" i="17"/>
  <c r="F115" i="17" s="1"/>
  <c r="C115" i="17"/>
  <c r="E115" i="17" s="1"/>
  <c r="S114" i="17"/>
  <c r="K114" i="17"/>
  <c r="D114" i="17"/>
  <c r="C114" i="17"/>
  <c r="S113" i="17"/>
  <c r="K113" i="17"/>
  <c r="D113" i="17"/>
  <c r="C113" i="17"/>
  <c r="E113" i="17" s="1"/>
  <c r="S112" i="17"/>
  <c r="K112" i="17"/>
  <c r="D112" i="17"/>
  <c r="C112" i="17"/>
  <c r="E112" i="17" s="1"/>
  <c r="S111" i="17"/>
  <c r="K111" i="17"/>
  <c r="D111" i="17"/>
  <c r="C111" i="17"/>
  <c r="E111" i="17" s="1"/>
  <c r="S110" i="17"/>
  <c r="K110" i="17"/>
  <c r="D110" i="17"/>
  <c r="C110" i="17"/>
  <c r="S109" i="17"/>
  <c r="K109" i="17"/>
  <c r="D109" i="17"/>
  <c r="F109" i="17" s="1"/>
  <c r="C109" i="17"/>
  <c r="S108" i="17"/>
  <c r="K108" i="17"/>
  <c r="D108" i="17"/>
  <c r="C108" i="17"/>
  <c r="S107" i="17"/>
  <c r="K107" i="17"/>
  <c r="D107" i="17"/>
  <c r="C107" i="17"/>
  <c r="S106" i="17"/>
  <c r="K106" i="17"/>
  <c r="D106" i="17"/>
  <c r="C106" i="17"/>
  <c r="S105" i="17"/>
  <c r="K105" i="17"/>
  <c r="D105" i="17"/>
  <c r="F105" i="17" s="1"/>
  <c r="C105" i="17"/>
  <c r="S104" i="17"/>
  <c r="K104" i="17"/>
  <c r="D104" i="17"/>
  <c r="C104" i="17"/>
  <c r="S103" i="17"/>
  <c r="K103" i="17"/>
  <c r="D103" i="17"/>
  <c r="F103" i="17" s="1"/>
  <c r="C103" i="17"/>
  <c r="S102" i="17"/>
  <c r="K102" i="17"/>
  <c r="D102" i="17"/>
  <c r="C102" i="17"/>
  <c r="S101" i="17"/>
  <c r="K101" i="17"/>
  <c r="D101" i="17"/>
  <c r="C101" i="17"/>
  <c r="S100" i="17"/>
  <c r="K100" i="17"/>
  <c r="D100" i="17"/>
  <c r="C100" i="17"/>
  <c r="S99" i="17"/>
  <c r="K99" i="17"/>
  <c r="D99" i="17"/>
  <c r="C99" i="17"/>
  <c r="S98" i="17"/>
  <c r="K98" i="17"/>
  <c r="D98" i="17"/>
  <c r="C98" i="17"/>
  <c r="S97" i="17"/>
  <c r="K97" i="17"/>
  <c r="D97" i="17"/>
  <c r="C97" i="17"/>
  <c r="S96" i="17"/>
  <c r="K96" i="17"/>
  <c r="D96" i="17"/>
  <c r="C96" i="17"/>
  <c r="S95" i="17"/>
  <c r="K95" i="17"/>
  <c r="D95" i="17"/>
  <c r="C95" i="17"/>
  <c r="S94" i="17"/>
  <c r="K94" i="17"/>
  <c r="D94" i="17"/>
  <c r="C94" i="17"/>
  <c r="S93" i="17"/>
  <c r="K93" i="17"/>
  <c r="D93" i="17"/>
  <c r="F93" i="17" s="1"/>
  <c r="C93" i="17"/>
  <c r="S92" i="17"/>
  <c r="K92" i="17"/>
  <c r="D92" i="17"/>
  <c r="C92" i="17"/>
  <c r="S91" i="17"/>
  <c r="K91" i="17"/>
  <c r="D91" i="17"/>
  <c r="C91" i="17"/>
  <c r="S90" i="17"/>
  <c r="K90" i="17"/>
  <c r="D90" i="17"/>
  <c r="C90" i="17"/>
  <c r="S89" i="17"/>
  <c r="K89" i="17"/>
  <c r="D89" i="17"/>
  <c r="F89" i="17" s="1"/>
  <c r="C89" i="17"/>
  <c r="S88" i="17"/>
  <c r="K88" i="17"/>
  <c r="D88" i="17"/>
  <c r="C88" i="17"/>
  <c r="S87" i="17"/>
  <c r="K87" i="17"/>
  <c r="D87" i="17"/>
  <c r="C87" i="17"/>
  <c r="S86" i="17"/>
  <c r="K86" i="17"/>
  <c r="D86" i="17"/>
  <c r="C86" i="17"/>
  <c r="E86" i="17" s="1"/>
  <c r="S85" i="17"/>
  <c r="K85" i="17"/>
  <c r="D85" i="17"/>
  <c r="C85" i="17"/>
  <c r="S84" i="17"/>
  <c r="K84" i="17"/>
  <c r="D84" i="17"/>
  <c r="C84" i="17"/>
  <c r="S83" i="17"/>
  <c r="K83" i="17"/>
  <c r="D83" i="17"/>
  <c r="C83" i="17"/>
  <c r="S82" i="17"/>
  <c r="K82" i="17"/>
  <c r="D82" i="17"/>
  <c r="C82" i="17"/>
  <c r="S81" i="17"/>
  <c r="K81" i="17"/>
  <c r="D81" i="17"/>
  <c r="F81" i="17" s="1"/>
  <c r="C81" i="17"/>
  <c r="S80" i="17"/>
  <c r="K80" i="17"/>
  <c r="D80" i="17"/>
  <c r="C80" i="17"/>
  <c r="S79" i="17"/>
  <c r="K79" i="17"/>
  <c r="D79" i="17"/>
  <c r="C79" i="17"/>
  <c r="S78" i="17"/>
  <c r="K78" i="17"/>
  <c r="D78" i="17"/>
  <c r="C78" i="17"/>
  <c r="S77" i="17"/>
  <c r="K77" i="17"/>
  <c r="D77" i="17"/>
  <c r="C77" i="17"/>
  <c r="S76" i="17"/>
  <c r="K76" i="17"/>
  <c r="D76" i="17"/>
  <c r="C76" i="17"/>
  <c r="S75" i="17"/>
  <c r="K75" i="17"/>
  <c r="D75" i="17"/>
  <c r="C75" i="17"/>
  <c r="S74" i="17"/>
  <c r="K74" i="17"/>
  <c r="D74" i="17"/>
  <c r="C74" i="17"/>
  <c r="S73" i="17"/>
  <c r="K73" i="17"/>
  <c r="D73" i="17"/>
  <c r="F73" i="17" s="1"/>
  <c r="C73" i="17"/>
  <c r="S72" i="17"/>
  <c r="K72" i="17"/>
  <c r="D72" i="17"/>
  <c r="C72" i="17"/>
  <c r="S71" i="17"/>
  <c r="K71" i="17"/>
  <c r="D71" i="17"/>
  <c r="C71" i="17"/>
  <c r="E71" i="17" s="1"/>
  <c r="S70" i="17"/>
  <c r="K70" i="17"/>
  <c r="D70" i="17"/>
  <c r="C70" i="17"/>
  <c r="S69" i="17"/>
  <c r="K69" i="17"/>
  <c r="D69" i="17"/>
  <c r="F69" i="17" s="1"/>
  <c r="C69" i="17"/>
  <c r="S68" i="17"/>
  <c r="K68" i="17"/>
  <c r="D68" i="17"/>
  <c r="C68" i="17"/>
  <c r="S67" i="17"/>
  <c r="K67" i="17"/>
  <c r="D67" i="17"/>
  <c r="C67" i="17"/>
  <c r="S66" i="17"/>
  <c r="K66" i="17"/>
  <c r="D66" i="17"/>
  <c r="C66" i="17"/>
  <c r="S65" i="17"/>
  <c r="K65" i="17"/>
  <c r="D65" i="17"/>
  <c r="C65" i="17"/>
  <c r="S64" i="17"/>
  <c r="K64" i="17"/>
  <c r="D64" i="17"/>
  <c r="C64" i="17"/>
  <c r="S63" i="17"/>
  <c r="K63" i="17"/>
  <c r="D63" i="17"/>
  <c r="C63" i="17"/>
  <c r="S62" i="17"/>
  <c r="K62" i="17"/>
  <c r="D62" i="17"/>
  <c r="C62" i="17"/>
  <c r="S61" i="17"/>
  <c r="K61" i="17"/>
  <c r="D61" i="17"/>
  <c r="F61" i="17" s="1"/>
  <c r="C61" i="17"/>
  <c r="S60" i="17"/>
  <c r="K60" i="17"/>
  <c r="D60" i="17"/>
  <c r="C60" i="17"/>
  <c r="E60" i="17" s="1"/>
  <c r="S59" i="17"/>
  <c r="K59" i="17"/>
  <c r="D59" i="17"/>
  <c r="F59" i="17" s="1"/>
  <c r="C59" i="17"/>
  <c r="S58" i="17"/>
  <c r="K58" i="17"/>
  <c r="D58" i="17"/>
  <c r="C58" i="17"/>
  <c r="S57" i="17"/>
  <c r="K57" i="17"/>
  <c r="D57" i="17"/>
  <c r="C57" i="17"/>
  <c r="S56" i="17"/>
  <c r="K56" i="17"/>
  <c r="D56" i="17"/>
  <c r="C56" i="17"/>
  <c r="S55" i="17"/>
  <c r="K55" i="17"/>
  <c r="D55" i="17"/>
  <c r="F55" i="17" s="1"/>
  <c r="C55" i="17"/>
  <c r="S54" i="17"/>
  <c r="K54" i="17"/>
  <c r="D54" i="17"/>
  <c r="C54" i="17"/>
  <c r="S53" i="17"/>
  <c r="K53" i="17"/>
  <c r="D53" i="17"/>
  <c r="F53" i="17" s="1"/>
  <c r="C53" i="17"/>
  <c r="S52" i="17"/>
  <c r="K52" i="17"/>
  <c r="D52" i="17"/>
  <c r="C52" i="17"/>
  <c r="S51" i="17"/>
  <c r="K51" i="17"/>
  <c r="D51" i="17"/>
  <c r="F51" i="17" s="1"/>
  <c r="C51" i="17"/>
  <c r="S50" i="17"/>
  <c r="K50" i="17"/>
  <c r="D50" i="17"/>
  <c r="C50" i="17"/>
  <c r="E50" i="17" s="1"/>
  <c r="S49" i="17"/>
  <c r="K49" i="17"/>
  <c r="D49" i="17"/>
  <c r="C49" i="17"/>
  <c r="S48" i="17"/>
  <c r="K48" i="17"/>
  <c r="D48" i="17"/>
  <c r="C48" i="17"/>
  <c r="S47" i="17"/>
  <c r="K47" i="17"/>
  <c r="D47" i="17"/>
  <c r="C47" i="17"/>
  <c r="S46" i="17"/>
  <c r="K46" i="17"/>
  <c r="D46" i="17"/>
  <c r="C46" i="17"/>
  <c r="S45" i="17"/>
  <c r="K45" i="17"/>
  <c r="D45" i="17"/>
  <c r="C45" i="17"/>
  <c r="S44" i="17"/>
  <c r="K44" i="17"/>
  <c r="D44" i="17"/>
  <c r="C44" i="17"/>
  <c r="E44" i="17" s="1"/>
  <c r="S43" i="17"/>
  <c r="K43" i="17"/>
  <c r="D43" i="17"/>
  <c r="C43" i="17"/>
  <c r="S42" i="17"/>
  <c r="K42" i="17"/>
  <c r="D42" i="17"/>
  <c r="C42" i="17"/>
  <c r="S41" i="17"/>
  <c r="K41" i="17"/>
  <c r="D41" i="17"/>
  <c r="C41" i="17"/>
  <c r="S40" i="17"/>
  <c r="K40" i="17"/>
  <c r="D40" i="17"/>
  <c r="C40" i="17"/>
  <c r="S39" i="17"/>
  <c r="K39" i="17"/>
  <c r="D39" i="17"/>
  <c r="C39" i="17"/>
  <c r="S38" i="17"/>
  <c r="K38" i="17"/>
  <c r="D38" i="17"/>
  <c r="C38" i="17"/>
  <c r="S37" i="17"/>
  <c r="K37" i="17"/>
  <c r="D37" i="17"/>
  <c r="C37" i="17"/>
  <c r="S36" i="17"/>
  <c r="K36" i="17"/>
  <c r="D36" i="17"/>
  <c r="C36" i="17"/>
  <c r="S35" i="17"/>
  <c r="K35" i="17"/>
  <c r="D35" i="17"/>
  <c r="C35" i="17"/>
  <c r="S34" i="17"/>
  <c r="K34" i="17"/>
  <c r="D34" i="17"/>
  <c r="C34" i="17"/>
  <c r="S33" i="17"/>
  <c r="K33" i="17"/>
  <c r="D33" i="17"/>
  <c r="C33" i="17"/>
  <c r="S32" i="17"/>
  <c r="K32" i="17"/>
  <c r="D32" i="17"/>
  <c r="C32" i="17"/>
  <c r="S31" i="17"/>
  <c r="K31" i="17"/>
  <c r="D31" i="17"/>
  <c r="F31" i="17" s="1"/>
  <c r="C31" i="17"/>
  <c r="S30" i="17"/>
  <c r="K30" i="17"/>
  <c r="D30" i="17"/>
  <c r="C30" i="17"/>
  <c r="S29" i="17"/>
  <c r="K29" i="17"/>
  <c r="D29" i="17"/>
  <c r="F29" i="17" s="1"/>
  <c r="C29" i="17"/>
  <c r="S28" i="17"/>
  <c r="K28" i="17"/>
  <c r="D28" i="17"/>
  <c r="C28" i="17"/>
  <c r="S27" i="17"/>
  <c r="K27" i="17"/>
  <c r="D27" i="17"/>
  <c r="C27" i="17"/>
  <c r="S26" i="17"/>
  <c r="K26" i="17"/>
  <c r="D26" i="17"/>
  <c r="C26" i="17"/>
  <c r="S25" i="17"/>
  <c r="K25" i="17"/>
  <c r="D25" i="17"/>
  <c r="C25" i="17"/>
  <c r="S24" i="17"/>
  <c r="K24" i="17"/>
  <c r="D24" i="17"/>
  <c r="C24" i="17"/>
  <c r="S23" i="17"/>
  <c r="K23" i="17"/>
  <c r="D23" i="17"/>
  <c r="C23" i="17"/>
  <c r="S22" i="17"/>
  <c r="K22" i="17"/>
  <c r="D22" i="17"/>
  <c r="C22" i="17"/>
  <c r="E22" i="17" s="1"/>
  <c r="S21" i="17"/>
  <c r="K21" i="17"/>
  <c r="D21" i="17"/>
  <c r="C21" i="17"/>
  <c r="S20" i="17"/>
  <c r="K20" i="17"/>
  <c r="D20" i="17"/>
  <c r="C20" i="17"/>
  <c r="S19" i="17"/>
  <c r="K19" i="17"/>
  <c r="D19" i="17"/>
  <c r="C19" i="17"/>
  <c r="E19" i="17" s="1"/>
  <c r="S18" i="17"/>
  <c r="K18" i="17"/>
  <c r="D18" i="17"/>
  <c r="C18" i="17"/>
  <c r="S17" i="17"/>
  <c r="K17" i="17"/>
  <c r="D17" i="17"/>
  <c r="F17" i="17" s="1"/>
  <c r="C17" i="17"/>
  <c r="E17" i="17" s="1"/>
  <c r="S16" i="17"/>
  <c r="K16" i="17"/>
  <c r="D16" i="17"/>
  <c r="C16" i="17"/>
  <c r="S15" i="17"/>
  <c r="K15" i="17"/>
  <c r="D15" i="17"/>
  <c r="C15" i="17"/>
  <c r="E15" i="17" s="1"/>
  <c r="S14" i="17"/>
  <c r="K14" i="17"/>
  <c r="D14" i="17"/>
  <c r="F14" i="17" s="1"/>
  <c r="C14" i="17"/>
  <c r="S13" i="17"/>
  <c r="K13" i="17"/>
  <c r="D13" i="17"/>
  <c r="C13" i="17"/>
  <c r="S12" i="17"/>
  <c r="K12" i="17"/>
  <c r="D12" i="17"/>
  <c r="C12" i="17"/>
  <c r="S11" i="17"/>
  <c r="K11" i="17"/>
  <c r="D11" i="17"/>
  <c r="C11" i="17"/>
  <c r="E11" i="17" s="1"/>
  <c r="S10" i="17"/>
  <c r="K10" i="17"/>
  <c r="D10" i="17"/>
  <c r="F10" i="17" s="1"/>
  <c r="C10" i="17"/>
  <c r="S9" i="17"/>
  <c r="K9" i="17"/>
  <c r="D9" i="17"/>
  <c r="F9" i="17" s="1"/>
  <c r="C9" i="17"/>
  <c r="S8" i="17"/>
  <c r="K8" i="17"/>
  <c r="D8" i="17"/>
  <c r="C8" i="17"/>
  <c r="S7" i="17"/>
  <c r="K7" i="17"/>
  <c r="D7" i="17"/>
  <c r="F7" i="17" s="1"/>
  <c r="C7" i="17"/>
  <c r="S6" i="17"/>
  <c r="K6" i="17"/>
  <c r="D6" i="17"/>
  <c r="C6" i="17"/>
  <c r="S5" i="17"/>
  <c r="K5" i="17"/>
  <c r="D5" i="17"/>
  <c r="C5" i="17"/>
  <c r="S4" i="17"/>
  <c r="K4" i="17"/>
  <c r="D4" i="17"/>
  <c r="C4" i="17"/>
  <c r="S3" i="17"/>
  <c r="K3" i="17"/>
  <c r="D3" i="17"/>
  <c r="C3" i="17"/>
  <c r="S2" i="17"/>
  <c r="K2" i="17"/>
  <c r="D2" i="17"/>
  <c r="C2" i="17"/>
  <c r="V1" i="17"/>
  <c r="D155" i="16"/>
  <c r="N6" i="16" s="1"/>
  <c r="D156" i="16"/>
  <c r="N7" i="16" s="1"/>
  <c r="D157" i="16"/>
  <c r="N8" i="16" s="1"/>
  <c r="D158" i="16"/>
  <c r="N9" i="16" s="1"/>
  <c r="D159" i="16"/>
  <c r="N10" i="16" s="1"/>
  <c r="D160" i="16"/>
  <c r="N11" i="16" s="1"/>
  <c r="D161" i="16"/>
  <c r="D162" i="16"/>
  <c r="N13" i="16" s="1"/>
  <c r="D163" i="16"/>
  <c r="N14" i="16" s="1"/>
  <c r="D164" i="16"/>
  <c r="N15" i="16" s="1"/>
  <c r="D165" i="16"/>
  <c r="N16" i="16" s="1"/>
  <c r="D166" i="16"/>
  <c r="N17" i="16" s="1"/>
  <c r="D167" i="16"/>
  <c r="N18" i="16" s="1"/>
  <c r="D168" i="16"/>
  <c r="N19" i="16" s="1"/>
  <c r="D169" i="16"/>
  <c r="D170" i="16"/>
  <c r="D171" i="16"/>
  <c r="N22" i="16" s="1"/>
  <c r="D172" i="16"/>
  <c r="N23" i="16" s="1"/>
  <c r="D173" i="16"/>
  <c r="N24" i="16" s="1"/>
  <c r="D174" i="16"/>
  <c r="N25" i="16" s="1"/>
  <c r="D175" i="16"/>
  <c r="N26" i="16" s="1"/>
  <c r="D176" i="16"/>
  <c r="N27" i="16" s="1"/>
  <c r="D177" i="16"/>
  <c r="D178" i="16"/>
  <c r="D179" i="16"/>
  <c r="N30" i="16" s="1"/>
  <c r="D180" i="16"/>
  <c r="N31" i="16" s="1"/>
  <c r="D181" i="16"/>
  <c r="N32" i="16" s="1"/>
  <c r="D182" i="16"/>
  <c r="N33" i="16" s="1"/>
  <c r="D183" i="16"/>
  <c r="N34" i="16" s="1"/>
  <c r="D184" i="16"/>
  <c r="N35" i="16" s="1"/>
  <c r="D185" i="16"/>
  <c r="D186" i="16"/>
  <c r="D187" i="16"/>
  <c r="N38" i="16" s="1"/>
  <c r="D188" i="16"/>
  <c r="N39" i="16" s="1"/>
  <c r="D189" i="16"/>
  <c r="N40" i="16" s="1"/>
  <c r="D190" i="16"/>
  <c r="N41" i="16" s="1"/>
  <c r="D191" i="16"/>
  <c r="N42" i="16" s="1"/>
  <c r="D192" i="16"/>
  <c r="N43" i="16" s="1"/>
  <c r="D193" i="16"/>
  <c r="D194" i="16"/>
  <c r="N45" i="16" s="1"/>
  <c r="D195" i="16"/>
  <c r="N46" i="16" s="1"/>
  <c r="D196" i="16"/>
  <c r="N47" i="16" s="1"/>
  <c r="D197" i="16"/>
  <c r="N48" i="16" s="1"/>
  <c r="D198" i="16"/>
  <c r="N49" i="16" s="1"/>
  <c r="D199" i="16"/>
  <c r="N50" i="16" s="1"/>
  <c r="D200" i="16"/>
  <c r="N51" i="16" s="1"/>
  <c r="D201" i="16"/>
  <c r="D202" i="16"/>
  <c r="D203" i="16"/>
  <c r="N54" i="16" s="1"/>
  <c r="D204" i="16"/>
  <c r="N55" i="16" s="1"/>
  <c r="D205" i="16"/>
  <c r="N56" i="16" s="1"/>
  <c r="D206" i="16"/>
  <c r="N57" i="16" s="1"/>
  <c r="D207" i="16"/>
  <c r="N58" i="16" s="1"/>
  <c r="D208" i="16"/>
  <c r="N59" i="16" s="1"/>
  <c r="D209" i="16"/>
  <c r="D210" i="16"/>
  <c r="N61" i="16" s="1"/>
  <c r="D211" i="16"/>
  <c r="N62" i="16" s="1"/>
  <c r="D212" i="16"/>
  <c r="N63" i="16" s="1"/>
  <c r="D213" i="16"/>
  <c r="N64" i="16" s="1"/>
  <c r="D214" i="16"/>
  <c r="N65" i="16" s="1"/>
  <c r="D215" i="16"/>
  <c r="N66" i="16" s="1"/>
  <c r="D216" i="16"/>
  <c r="N67" i="16" s="1"/>
  <c r="D217" i="16"/>
  <c r="D218" i="16"/>
  <c r="N69" i="16" s="1"/>
  <c r="D219" i="16"/>
  <c r="N70" i="16" s="1"/>
  <c r="D220" i="16"/>
  <c r="N71" i="16" s="1"/>
  <c r="D221" i="16"/>
  <c r="N72" i="16" s="1"/>
  <c r="D222" i="16"/>
  <c r="N73" i="16" s="1"/>
  <c r="D223" i="16"/>
  <c r="N74" i="16" s="1"/>
  <c r="D224" i="16"/>
  <c r="N75" i="16" s="1"/>
  <c r="D225" i="16"/>
  <c r="D226" i="16"/>
  <c r="N77" i="16" s="1"/>
  <c r="D227" i="16"/>
  <c r="N78" i="16" s="1"/>
  <c r="D228" i="16"/>
  <c r="N79" i="16" s="1"/>
  <c r="D229" i="16"/>
  <c r="N80" i="16" s="1"/>
  <c r="D230" i="16"/>
  <c r="N81" i="16" s="1"/>
  <c r="D231" i="16"/>
  <c r="N82" i="16" s="1"/>
  <c r="D232" i="16"/>
  <c r="N83" i="16" s="1"/>
  <c r="D233" i="16"/>
  <c r="N84" i="16" s="1"/>
  <c r="D234" i="16"/>
  <c r="D235" i="16"/>
  <c r="N86" i="16" s="1"/>
  <c r="D236" i="16"/>
  <c r="N87" i="16" s="1"/>
  <c r="D237" i="16"/>
  <c r="N88" i="16" s="1"/>
  <c r="D238" i="16"/>
  <c r="N89" i="16" s="1"/>
  <c r="D239" i="16"/>
  <c r="N90" i="16" s="1"/>
  <c r="D240" i="16"/>
  <c r="N91" i="16" s="1"/>
  <c r="D241" i="16"/>
  <c r="D242" i="16"/>
  <c r="N93" i="16" s="1"/>
  <c r="D243" i="16"/>
  <c r="N94" i="16" s="1"/>
  <c r="D244" i="16"/>
  <c r="N95" i="16" s="1"/>
  <c r="D245" i="16"/>
  <c r="N96" i="16" s="1"/>
  <c r="D246" i="16"/>
  <c r="N97" i="16" s="1"/>
  <c r="D247" i="16"/>
  <c r="N98" i="16" s="1"/>
  <c r="D248" i="16"/>
  <c r="N99" i="16" s="1"/>
  <c r="D249" i="16"/>
  <c r="H249" i="16" s="1"/>
  <c r="D250" i="16"/>
  <c r="N101" i="16" s="1"/>
  <c r="D251" i="16"/>
  <c r="N102" i="16" s="1"/>
  <c r="D252" i="16"/>
  <c r="N103" i="16" s="1"/>
  <c r="D253" i="16"/>
  <c r="N104" i="16" s="1"/>
  <c r="D254" i="16"/>
  <c r="N105" i="16" s="1"/>
  <c r="D255" i="16"/>
  <c r="N106" i="16" s="1"/>
  <c r="D256" i="16"/>
  <c r="N107" i="16" s="1"/>
  <c r="D257" i="16"/>
  <c r="N108" i="16" s="1"/>
  <c r="D258" i="16"/>
  <c r="D259" i="16"/>
  <c r="N110" i="16" s="1"/>
  <c r="D260" i="16"/>
  <c r="N111" i="16" s="1"/>
  <c r="D261" i="16"/>
  <c r="N112" i="16" s="1"/>
  <c r="D262" i="16"/>
  <c r="N113" i="16" s="1"/>
  <c r="D263" i="16"/>
  <c r="N114" i="16" s="1"/>
  <c r="D264" i="16"/>
  <c r="N115" i="16" s="1"/>
  <c r="D265" i="16"/>
  <c r="N116" i="16" s="1"/>
  <c r="D266" i="16"/>
  <c r="D267" i="16"/>
  <c r="N118" i="16" s="1"/>
  <c r="D268" i="16"/>
  <c r="N119" i="16" s="1"/>
  <c r="D269" i="16"/>
  <c r="N120" i="16" s="1"/>
  <c r="D270" i="16"/>
  <c r="N121" i="16" s="1"/>
  <c r="D271" i="16"/>
  <c r="N122" i="16" s="1"/>
  <c r="D272" i="16"/>
  <c r="N123" i="16" s="1"/>
  <c r="D273" i="16"/>
  <c r="N124" i="16" s="1"/>
  <c r="D274" i="16"/>
  <c r="N125" i="16" s="1"/>
  <c r="D275" i="16"/>
  <c r="N126" i="16" s="1"/>
  <c r="D276" i="16"/>
  <c r="N127" i="16" s="1"/>
  <c r="D277" i="16"/>
  <c r="N128" i="16" s="1"/>
  <c r="D278" i="16"/>
  <c r="N129" i="16" s="1"/>
  <c r="D279" i="16"/>
  <c r="N130" i="16" s="1"/>
  <c r="D280" i="16"/>
  <c r="N131" i="16" s="1"/>
  <c r="D281" i="16"/>
  <c r="N132" i="16" s="1"/>
  <c r="D282" i="16"/>
  <c r="N133" i="16" s="1"/>
  <c r="D283" i="16"/>
  <c r="N134" i="16" s="1"/>
  <c r="D284" i="16"/>
  <c r="N135" i="16" s="1"/>
  <c r="D285" i="16"/>
  <c r="N136" i="16" s="1"/>
  <c r="D286" i="16"/>
  <c r="N137" i="16" s="1"/>
  <c r="D287" i="16"/>
  <c r="N138" i="16" s="1"/>
  <c r="D288" i="16"/>
  <c r="N139" i="16" s="1"/>
  <c r="D289" i="16"/>
  <c r="D290" i="16"/>
  <c r="N141" i="16" s="1"/>
  <c r="D291" i="16"/>
  <c r="N142" i="16" s="1"/>
  <c r="D292" i="16"/>
  <c r="N143" i="16" s="1"/>
  <c r="D293" i="16"/>
  <c r="N144" i="16" s="1"/>
  <c r="D294" i="16"/>
  <c r="N145" i="16" s="1"/>
  <c r="D295" i="16"/>
  <c r="N146" i="16" s="1"/>
  <c r="D296" i="16"/>
  <c r="N147" i="16" s="1"/>
  <c r="D297" i="16"/>
  <c r="D298" i="16"/>
  <c r="N149" i="16" s="1"/>
  <c r="D299" i="16"/>
  <c r="N150" i="16" s="1"/>
  <c r="D300" i="16"/>
  <c r="N151" i="16" s="1"/>
  <c r="D301" i="16"/>
  <c r="N152" i="16" s="1"/>
  <c r="D302" i="16"/>
  <c r="N153" i="16" s="1"/>
  <c r="D303" i="16"/>
  <c r="N154" i="16" s="1"/>
  <c r="D304" i="16"/>
  <c r="N155" i="16" s="1"/>
  <c r="D305" i="16"/>
  <c r="D306" i="16"/>
  <c r="N157" i="16" s="1"/>
  <c r="D307" i="16"/>
  <c r="N158" i="16" s="1"/>
  <c r="D308" i="16"/>
  <c r="N159" i="16" s="1"/>
  <c r="D309" i="16"/>
  <c r="N160" i="16" s="1"/>
  <c r="D310" i="16"/>
  <c r="N161" i="16" s="1"/>
  <c r="D311" i="16"/>
  <c r="N162" i="16" s="1"/>
  <c r="D312" i="16"/>
  <c r="N163" i="16" s="1"/>
  <c r="D313" i="16"/>
  <c r="D314" i="16"/>
  <c r="N165" i="16" s="1"/>
  <c r="D315" i="16"/>
  <c r="N166" i="16" s="1"/>
  <c r="D316" i="16"/>
  <c r="N167" i="16" s="1"/>
  <c r="D317" i="16"/>
  <c r="N168" i="16" s="1"/>
  <c r="D318" i="16"/>
  <c r="N169" i="16" s="1"/>
  <c r="D319" i="16"/>
  <c r="N170" i="16" s="1"/>
  <c r="D320" i="16"/>
  <c r="N171" i="16" s="1"/>
  <c r="D321" i="16"/>
  <c r="D322" i="16"/>
  <c r="N173" i="16" s="1"/>
  <c r="D323" i="16"/>
  <c r="N174" i="16" s="1"/>
  <c r="D324" i="16"/>
  <c r="N175" i="16" s="1"/>
  <c r="D325" i="16"/>
  <c r="N176" i="16" s="1"/>
  <c r="D326" i="16"/>
  <c r="N177" i="16" s="1"/>
  <c r="D327" i="16"/>
  <c r="N178" i="16" s="1"/>
  <c r="D328" i="16"/>
  <c r="N179" i="16" s="1"/>
  <c r="D329" i="16"/>
  <c r="D330" i="16"/>
  <c r="N181" i="16" s="1"/>
  <c r="D331" i="16"/>
  <c r="N182" i="16" s="1"/>
  <c r="D332" i="16"/>
  <c r="N183" i="16" s="1"/>
  <c r="D333" i="16"/>
  <c r="N184" i="16" s="1"/>
  <c r="D334" i="16"/>
  <c r="N185" i="16" s="1"/>
  <c r="D335" i="16"/>
  <c r="N186" i="16" s="1"/>
  <c r="D336" i="16"/>
  <c r="N187" i="16" s="1"/>
  <c r="D337" i="16"/>
  <c r="D338" i="16"/>
  <c r="N189" i="16" s="1"/>
  <c r="D339" i="16"/>
  <c r="N190" i="16" s="1"/>
  <c r="D340" i="16"/>
  <c r="N191" i="16" s="1"/>
  <c r="D341" i="16"/>
  <c r="N192" i="16" s="1"/>
  <c r="D342" i="16"/>
  <c r="N193" i="16" s="1"/>
  <c r="D343" i="16"/>
  <c r="N194" i="16" s="1"/>
  <c r="D344" i="16"/>
  <c r="N195" i="16" s="1"/>
  <c r="D345" i="16"/>
  <c r="D346" i="16"/>
  <c r="D347" i="16"/>
  <c r="N198" i="16" s="1"/>
  <c r="D348" i="16"/>
  <c r="N199" i="16" s="1"/>
  <c r="D349" i="16"/>
  <c r="N200" i="16" s="1"/>
  <c r="D350" i="16"/>
  <c r="N201" i="16" s="1"/>
  <c r="D351" i="16"/>
  <c r="N202" i="16" s="1"/>
  <c r="D352" i="16"/>
  <c r="N203" i="16" s="1"/>
  <c r="D353" i="16"/>
  <c r="D354" i="16"/>
  <c r="N205" i="16" s="1"/>
  <c r="D355" i="16"/>
  <c r="D356" i="16"/>
  <c r="N207" i="16" s="1"/>
  <c r="D357" i="16"/>
  <c r="N208" i="16" s="1"/>
  <c r="D358" i="16"/>
  <c r="N209" i="16" s="1"/>
  <c r="D359" i="16"/>
  <c r="N210" i="16" s="1"/>
  <c r="D360" i="16"/>
  <c r="N211" i="16" s="1"/>
  <c r="D361" i="16"/>
  <c r="N212" i="16" s="1"/>
  <c r="D362" i="16"/>
  <c r="N213" i="16" s="1"/>
  <c r="D363" i="16"/>
  <c r="N214" i="16" s="1"/>
  <c r="D364" i="16"/>
  <c r="N215" i="16" s="1"/>
  <c r="D365" i="16"/>
  <c r="N216" i="16" s="1"/>
  <c r="D366" i="16"/>
  <c r="N217" i="16" s="1"/>
  <c r="D367" i="16"/>
  <c r="N218" i="16" s="1"/>
  <c r="D368" i="16"/>
  <c r="N219" i="16" s="1"/>
  <c r="D369" i="16"/>
  <c r="D370" i="16"/>
  <c r="N221" i="16" s="1"/>
  <c r="D371" i="16"/>
  <c r="N222" i="16" s="1"/>
  <c r="D372" i="16"/>
  <c r="N223" i="16" s="1"/>
  <c r="D373" i="16"/>
  <c r="N224" i="16" s="1"/>
  <c r="D374" i="16"/>
  <c r="N225" i="16" s="1"/>
  <c r="D375" i="16"/>
  <c r="N226" i="16" s="1"/>
  <c r="D376" i="16"/>
  <c r="N227" i="16" s="1"/>
  <c r="D377" i="16"/>
  <c r="D378" i="16"/>
  <c r="N229" i="16" s="1"/>
  <c r="D379" i="16"/>
  <c r="D380" i="16"/>
  <c r="N231" i="16" s="1"/>
  <c r="D381" i="16"/>
  <c r="N232" i="16" s="1"/>
  <c r="D382" i="16"/>
  <c r="N233" i="16" s="1"/>
  <c r="D383" i="16"/>
  <c r="N234" i="16" s="1"/>
  <c r="D384" i="16"/>
  <c r="N235" i="16" s="1"/>
  <c r="D385" i="16"/>
  <c r="D386" i="16"/>
  <c r="N237" i="16" s="1"/>
  <c r="D387" i="16"/>
  <c r="N238" i="16" s="1"/>
  <c r="D388" i="16"/>
  <c r="F388" i="16" s="1"/>
  <c r="D389" i="16"/>
  <c r="F389" i="16" s="1"/>
  <c r="D390" i="16"/>
  <c r="N241" i="16" s="1"/>
  <c r="D391" i="16"/>
  <c r="N242" i="16" s="1"/>
  <c r="D392" i="16"/>
  <c r="N243" i="16" s="1"/>
  <c r="D393" i="16"/>
  <c r="D394" i="16"/>
  <c r="N245" i="16" s="1"/>
  <c r="D395" i="16"/>
  <c r="N246" i="16" s="1"/>
  <c r="D396" i="16"/>
  <c r="N247" i="16" s="1"/>
  <c r="D397" i="16"/>
  <c r="D398" i="16"/>
  <c r="N249" i="16" s="1"/>
  <c r="D399" i="16"/>
  <c r="N250" i="16" s="1"/>
  <c r="D400" i="16"/>
  <c r="N251" i="16" s="1"/>
  <c r="D401" i="16"/>
  <c r="D402" i="16"/>
  <c r="N253" i="16" s="1"/>
  <c r="D403" i="16"/>
  <c r="N254" i="16" s="1"/>
  <c r="D404" i="16"/>
  <c r="F404" i="16" s="1"/>
  <c r="D405" i="16"/>
  <c r="D406" i="16"/>
  <c r="N257" i="16" s="1"/>
  <c r="D407" i="16"/>
  <c r="N258" i="16" s="1"/>
  <c r="C155" i="16"/>
  <c r="M6" i="16" s="1"/>
  <c r="C156" i="16"/>
  <c r="C157" i="16"/>
  <c r="M8" i="16" s="1"/>
  <c r="C158" i="16"/>
  <c r="M9" i="16" s="1"/>
  <c r="C159" i="16"/>
  <c r="M10" i="16" s="1"/>
  <c r="C160" i="16"/>
  <c r="M11" i="16" s="1"/>
  <c r="C161" i="16"/>
  <c r="M12" i="16" s="1"/>
  <c r="C162" i="16"/>
  <c r="M13" i="16" s="1"/>
  <c r="C163" i="16"/>
  <c r="M14" i="16" s="1"/>
  <c r="C164" i="16"/>
  <c r="E164" i="16" s="1"/>
  <c r="O15" i="16" s="1"/>
  <c r="C165" i="16"/>
  <c r="M16" i="16" s="1"/>
  <c r="C166" i="16"/>
  <c r="M17" i="16" s="1"/>
  <c r="C167" i="16"/>
  <c r="M18" i="16" s="1"/>
  <c r="C168" i="16"/>
  <c r="M19" i="16" s="1"/>
  <c r="C169" i="16"/>
  <c r="M20" i="16" s="1"/>
  <c r="C170" i="16"/>
  <c r="M21" i="16" s="1"/>
  <c r="C171" i="16"/>
  <c r="M22" i="16" s="1"/>
  <c r="C172" i="16"/>
  <c r="C173" i="16"/>
  <c r="M24" i="16" s="1"/>
  <c r="C174" i="16"/>
  <c r="M25" i="16" s="1"/>
  <c r="C175" i="16"/>
  <c r="M26" i="16" s="1"/>
  <c r="C176" i="16"/>
  <c r="M27" i="16" s="1"/>
  <c r="C177" i="16"/>
  <c r="M28" i="16" s="1"/>
  <c r="C178" i="16"/>
  <c r="M29" i="16" s="1"/>
  <c r="C179" i="16"/>
  <c r="M30" i="16" s="1"/>
  <c r="C180" i="16"/>
  <c r="C181" i="16"/>
  <c r="M32" i="16" s="1"/>
  <c r="C182" i="16"/>
  <c r="M33" i="16" s="1"/>
  <c r="C183" i="16"/>
  <c r="M34" i="16" s="1"/>
  <c r="C184" i="16"/>
  <c r="M35" i="16" s="1"/>
  <c r="C185" i="16"/>
  <c r="M36" i="16" s="1"/>
  <c r="C186" i="16"/>
  <c r="M37" i="16" s="1"/>
  <c r="C187" i="16"/>
  <c r="M38" i="16" s="1"/>
  <c r="C188" i="16"/>
  <c r="C189" i="16"/>
  <c r="M40" i="16" s="1"/>
  <c r="C190" i="16"/>
  <c r="M41" i="16" s="1"/>
  <c r="C191" i="16"/>
  <c r="M42" i="16" s="1"/>
  <c r="C192" i="16"/>
  <c r="M43" i="16" s="1"/>
  <c r="C193" i="16"/>
  <c r="M44" i="16" s="1"/>
  <c r="C194" i="16"/>
  <c r="M45" i="16" s="1"/>
  <c r="C195" i="16"/>
  <c r="M46" i="16" s="1"/>
  <c r="C196" i="16"/>
  <c r="C197" i="16"/>
  <c r="M48" i="16" s="1"/>
  <c r="C198" i="16"/>
  <c r="M49" i="16" s="1"/>
  <c r="C199" i="16"/>
  <c r="M50" i="16" s="1"/>
  <c r="C200" i="16"/>
  <c r="M51" i="16" s="1"/>
  <c r="C201" i="16"/>
  <c r="M52" i="16" s="1"/>
  <c r="C202" i="16"/>
  <c r="M53" i="16" s="1"/>
  <c r="C203" i="16"/>
  <c r="M54" i="16" s="1"/>
  <c r="C204" i="16"/>
  <c r="C205" i="16"/>
  <c r="M56" i="16" s="1"/>
  <c r="C206" i="16"/>
  <c r="M57" i="16" s="1"/>
  <c r="C207" i="16"/>
  <c r="M58" i="16" s="1"/>
  <c r="C208" i="16"/>
  <c r="M59" i="16" s="1"/>
  <c r="C209" i="16"/>
  <c r="M60" i="16" s="1"/>
  <c r="C210" i="16"/>
  <c r="M61" i="16" s="1"/>
  <c r="C211" i="16"/>
  <c r="M62" i="16" s="1"/>
  <c r="C212" i="16"/>
  <c r="C213" i="16"/>
  <c r="M64" i="16" s="1"/>
  <c r="C214" i="16"/>
  <c r="M65" i="16" s="1"/>
  <c r="C215" i="16"/>
  <c r="M66" i="16" s="1"/>
  <c r="C216" i="16"/>
  <c r="M67" i="16" s="1"/>
  <c r="C217" i="16"/>
  <c r="M68" i="16" s="1"/>
  <c r="C218" i="16"/>
  <c r="M69" i="16" s="1"/>
  <c r="C219" i="16"/>
  <c r="M70" i="16" s="1"/>
  <c r="C220" i="16"/>
  <c r="C221" i="16"/>
  <c r="M72" i="16" s="1"/>
  <c r="C222" i="16"/>
  <c r="M73" i="16" s="1"/>
  <c r="C223" i="16"/>
  <c r="M74" i="16" s="1"/>
  <c r="C224" i="16"/>
  <c r="M75" i="16" s="1"/>
  <c r="C225" i="16"/>
  <c r="M76" i="16" s="1"/>
  <c r="C226" i="16"/>
  <c r="M77" i="16" s="1"/>
  <c r="C227" i="16"/>
  <c r="M78" i="16" s="1"/>
  <c r="C228" i="16"/>
  <c r="M79" i="16" s="1"/>
  <c r="C229" i="16"/>
  <c r="M80" i="16" s="1"/>
  <c r="C230" i="16"/>
  <c r="M81" i="16" s="1"/>
  <c r="C231" i="16"/>
  <c r="M82" i="16" s="1"/>
  <c r="C232" i="16"/>
  <c r="M83" i="16" s="1"/>
  <c r="C233" i="16"/>
  <c r="M84" i="16" s="1"/>
  <c r="C234" i="16"/>
  <c r="M85" i="16" s="1"/>
  <c r="C235" i="16"/>
  <c r="M86" i="16" s="1"/>
  <c r="C236" i="16"/>
  <c r="C237" i="16"/>
  <c r="M88" i="16" s="1"/>
  <c r="C238" i="16"/>
  <c r="M89" i="16" s="1"/>
  <c r="C239" i="16"/>
  <c r="M90" i="16" s="1"/>
  <c r="C240" i="16"/>
  <c r="M91" i="16" s="1"/>
  <c r="C241" i="16"/>
  <c r="M92" i="16" s="1"/>
  <c r="C242" i="16"/>
  <c r="M93" i="16" s="1"/>
  <c r="C243" i="16"/>
  <c r="M94" i="16" s="1"/>
  <c r="C244" i="16"/>
  <c r="C245" i="16"/>
  <c r="M96" i="16" s="1"/>
  <c r="C246" i="16"/>
  <c r="M97" i="16" s="1"/>
  <c r="C247" i="16"/>
  <c r="M98" i="16" s="1"/>
  <c r="C248" i="16"/>
  <c r="M99" i="16" s="1"/>
  <c r="C249" i="16"/>
  <c r="M100" i="16" s="1"/>
  <c r="C250" i="16"/>
  <c r="M101" i="16" s="1"/>
  <c r="C251" i="16"/>
  <c r="M102" i="16" s="1"/>
  <c r="C252" i="16"/>
  <c r="M103" i="16" s="1"/>
  <c r="C253" i="16"/>
  <c r="M104" i="16" s="1"/>
  <c r="C254" i="16"/>
  <c r="M105" i="16" s="1"/>
  <c r="C255" i="16"/>
  <c r="M106" i="16" s="1"/>
  <c r="C256" i="16"/>
  <c r="M107" i="16" s="1"/>
  <c r="C257" i="16"/>
  <c r="M108" i="16" s="1"/>
  <c r="C258" i="16"/>
  <c r="M109" i="16" s="1"/>
  <c r="C259" i="16"/>
  <c r="M110" i="16" s="1"/>
  <c r="C260" i="16"/>
  <c r="C261" i="16"/>
  <c r="M112" i="16" s="1"/>
  <c r="C262" i="16"/>
  <c r="M113" i="16" s="1"/>
  <c r="C263" i="16"/>
  <c r="M114" i="16" s="1"/>
  <c r="C264" i="16"/>
  <c r="M115" i="16" s="1"/>
  <c r="C265" i="16"/>
  <c r="M116" i="16" s="1"/>
  <c r="C266" i="16"/>
  <c r="M117" i="16" s="1"/>
  <c r="C267" i="16"/>
  <c r="M118" i="16" s="1"/>
  <c r="C268" i="16"/>
  <c r="C269" i="16"/>
  <c r="M120" i="16" s="1"/>
  <c r="C270" i="16"/>
  <c r="M121" i="16" s="1"/>
  <c r="C271" i="16"/>
  <c r="M122" i="16" s="1"/>
  <c r="C272" i="16"/>
  <c r="M123" i="16" s="1"/>
  <c r="C273" i="16"/>
  <c r="M124" i="16" s="1"/>
  <c r="C274" i="16"/>
  <c r="M125" i="16" s="1"/>
  <c r="C275" i="16"/>
  <c r="M126" i="16" s="1"/>
  <c r="C276" i="16"/>
  <c r="C277" i="16"/>
  <c r="M128" i="16" s="1"/>
  <c r="C278" i="16"/>
  <c r="M129" i="16" s="1"/>
  <c r="C279" i="16"/>
  <c r="C280" i="16"/>
  <c r="M131" i="16" s="1"/>
  <c r="C281" i="16"/>
  <c r="M132" i="16" s="1"/>
  <c r="C282" i="16"/>
  <c r="M133" i="16" s="1"/>
  <c r="C283" i="16"/>
  <c r="M134" i="16" s="1"/>
  <c r="C284" i="16"/>
  <c r="M135" i="16" s="1"/>
  <c r="C285" i="16"/>
  <c r="M136" i="16" s="1"/>
  <c r="C286" i="16"/>
  <c r="M137" i="16" s="1"/>
  <c r="C287" i="16"/>
  <c r="M138" i="16" s="1"/>
  <c r="C288" i="16"/>
  <c r="M139" i="16" s="1"/>
  <c r="C289" i="16"/>
  <c r="M140" i="16" s="1"/>
  <c r="C290" i="16"/>
  <c r="M141" i="16" s="1"/>
  <c r="C291" i="16"/>
  <c r="M142" i="16" s="1"/>
  <c r="C292" i="16"/>
  <c r="C293" i="16"/>
  <c r="M144" i="16" s="1"/>
  <c r="C294" i="16"/>
  <c r="M145" i="16" s="1"/>
  <c r="C295" i="16"/>
  <c r="M146" i="16" s="1"/>
  <c r="C296" i="16"/>
  <c r="M147" i="16" s="1"/>
  <c r="C297" i="16"/>
  <c r="M148" i="16" s="1"/>
  <c r="C298" i="16"/>
  <c r="M149" i="16" s="1"/>
  <c r="C299" i="16"/>
  <c r="M150" i="16" s="1"/>
  <c r="C300" i="16"/>
  <c r="C301" i="16"/>
  <c r="M152" i="16" s="1"/>
  <c r="C302" i="16"/>
  <c r="M153" i="16" s="1"/>
  <c r="C303" i="16"/>
  <c r="M154" i="16" s="1"/>
  <c r="C304" i="16"/>
  <c r="M155" i="16" s="1"/>
  <c r="C305" i="16"/>
  <c r="M156" i="16" s="1"/>
  <c r="C306" i="16"/>
  <c r="M157" i="16" s="1"/>
  <c r="C307" i="16"/>
  <c r="M158" i="16" s="1"/>
  <c r="C308" i="16"/>
  <c r="C309" i="16"/>
  <c r="H309" i="16" s="1"/>
  <c r="C310" i="16"/>
  <c r="M161" i="16" s="1"/>
  <c r="C311" i="16"/>
  <c r="M162" i="16" s="1"/>
  <c r="C312" i="16"/>
  <c r="M163" i="16" s="1"/>
  <c r="C313" i="16"/>
  <c r="M164" i="16" s="1"/>
  <c r="C314" i="16"/>
  <c r="M165" i="16" s="1"/>
  <c r="C315" i="16"/>
  <c r="M166" i="16" s="1"/>
  <c r="C316" i="16"/>
  <c r="M167" i="16" s="1"/>
  <c r="C317" i="16"/>
  <c r="M168" i="16" s="1"/>
  <c r="C318" i="16"/>
  <c r="M169" i="16" s="1"/>
  <c r="C319" i="16"/>
  <c r="M170" i="16" s="1"/>
  <c r="C320" i="16"/>
  <c r="M171" i="16" s="1"/>
  <c r="C321" i="16"/>
  <c r="M172" i="16" s="1"/>
  <c r="C322" i="16"/>
  <c r="M173" i="16" s="1"/>
  <c r="C323" i="16"/>
  <c r="M174" i="16" s="1"/>
  <c r="C324" i="16"/>
  <c r="C325" i="16"/>
  <c r="M176" i="16" s="1"/>
  <c r="C326" i="16"/>
  <c r="M177" i="16" s="1"/>
  <c r="C327" i="16"/>
  <c r="M178" i="16" s="1"/>
  <c r="C328" i="16"/>
  <c r="M179" i="16" s="1"/>
  <c r="C329" i="16"/>
  <c r="M180" i="16" s="1"/>
  <c r="C330" i="16"/>
  <c r="M181" i="16" s="1"/>
  <c r="C331" i="16"/>
  <c r="M182" i="16" s="1"/>
  <c r="C332" i="16"/>
  <c r="C333" i="16"/>
  <c r="M184" i="16" s="1"/>
  <c r="C334" i="16"/>
  <c r="C335" i="16"/>
  <c r="M186" i="16" s="1"/>
  <c r="C336" i="16"/>
  <c r="M187" i="16" s="1"/>
  <c r="C337" i="16"/>
  <c r="M188" i="16" s="1"/>
  <c r="C338" i="16"/>
  <c r="M189" i="16" s="1"/>
  <c r="C339" i="16"/>
  <c r="M190" i="16" s="1"/>
  <c r="C340" i="16"/>
  <c r="C341" i="16"/>
  <c r="H341" i="16" s="1"/>
  <c r="C342" i="16"/>
  <c r="M193" i="16" s="1"/>
  <c r="C343" i="16"/>
  <c r="M194" i="16" s="1"/>
  <c r="C344" i="16"/>
  <c r="M195" i="16" s="1"/>
  <c r="C345" i="16"/>
  <c r="M196" i="16" s="1"/>
  <c r="C346" i="16"/>
  <c r="M197" i="16" s="1"/>
  <c r="C347" i="16"/>
  <c r="M198" i="16" s="1"/>
  <c r="C348" i="16"/>
  <c r="M199" i="16" s="1"/>
  <c r="C349" i="16"/>
  <c r="M200" i="16" s="1"/>
  <c r="C350" i="16"/>
  <c r="M201" i="16" s="1"/>
  <c r="C351" i="16"/>
  <c r="M202" i="16" s="1"/>
  <c r="C352" i="16"/>
  <c r="M203" i="16" s="1"/>
  <c r="C353" i="16"/>
  <c r="M204" i="16" s="1"/>
  <c r="C354" i="16"/>
  <c r="M205" i="16" s="1"/>
  <c r="C355" i="16"/>
  <c r="M206" i="16" s="1"/>
  <c r="C356" i="16"/>
  <c r="H356" i="16" s="1"/>
  <c r="C357" i="16"/>
  <c r="M208" i="16" s="1"/>
  <c r="C358" i="16"/>
  <c r="M209" i="16" s="1"/>
  <c r="C359" i="16"/>
  <c r="M210" i="16" s="1"/>
  <c r="C360" i="16"/>
  <c r="M211" i="16" s="1"/>
  <c r="C361" i="16"/>
  <c r="M212" i="16" s="1"/>
  <c r="C362" i="16"/>
  <c r="M213" i="16" s="1"/>
  <c r="C363" i="16"/>
  <c r="M214" i="16" s="1"/>
  <c r="C364" i="16"/>
  <c r="C365" i="16"/>
  <c r="M216" i="16" s="1"/>
  <c r="C366" i="16"/>
  <c r="M217" i="16" s="1"/>
  <c r="C367" i="16"/>
  <c r="M218" i="16" s="1"/>
  <c r="C368" i="16"/>
  <c r="M219" i="16" s="1"/>
  <c r="C369" i="16"/>
  <c r="M220" i="16" s="1"/>
  <c r="C370" i="16"/>
  <c r="M221" i="16" s="1"/>
  <c r="C371" i="16"/>
  <c r="M222" i="16" s="1"/>
  <c r="C372" i="16"/>
  <c r="C373" i="16"/>
  <c r="H373" i="16" s="1"/>
  <c r="C374" i="16"/>
  <c r="M225" i="16" s="1"/>
  <c r="C375" i="16"/>
  <c r="M226" i="16" s="1"/>
  <c r="C376" i="16"/>
  <c r="M227" i="16" s="1"/>
  <c r="C377" i="16"/>
  <c r="M228" i="16" s="1"/>
  <c r="C378" i="16"/>
  <c r="M229" i="16" s="1"/>
  <c r="C379" i="16"/>
  <c r="M230" i="16" s="1"/>
  <c r="C380" i="16"/>
  <c r="M231" i="16" s="1"/>
  <c r="C381" i="16"/>
  <c r="H381" i="16" s="1"/>
  <c r="C382" i="16"/>
  <c r="M233" i="16" s="1"/>
  <c r="C383" i="16"/>
  <c r="M234" i="16" s="1"/>
  <c r="C384" i="16"/>
  <c r="M235" i="16" s="1"/>
  <c r="C385" i="16"/>
  <c r="M236" i="16" s="1"/>
  <c r="C386" i="16"/>
  <c r="M237" i="16" s="1"/>
  <c r="C387" i="16"/>
  <c r="M238" i="16" s="1"/>
  <c r="C388" i="16"/>
  <c r="C389" i="16"/>
  <c r="M240" i="16" s="1"/>
  <c r="C390" i="16"/>
  <c r="M241" i="16" s="1"/>
  <c r="C391" i="16"/>
  <c r="M242" i="16" s="1"/>
  <c r="C392" i="16"/>
  <c r="M243" i="16" s="1"/>
  <c r="C393" i="16"/>
  <c r="M244" i="16" s="1"/>
  <c r="C394" i="16"/>
  <c r="M245" i="16" s="1"/>
  <c r="C395" i="16"/>
  <c r="M246" i="16" s="1"/>
  <c r="C396" i="16"/>
  <c r="M247" i="16" s="1"/>
  <c r="C397" i="16"/>
  <c r="M248" i="16" s="1"/>
  <c r="C398" i="16"/>
  <c r="M249" i="16" s="1"/>
  <c r="C399" i="16"/>
  <c r="E399" i="16" s="1"/>
  <c r="O250" i="16" s="1"/>
  <c r="C400" i="16"/>
  <c r="M251" i="16" s="1"/>
  <c r="C401" i="16"/>
  <c r="M252" i="16" s="1"/>
  <c r="C402" i="16"/>
  <c r="M253" i="16" s="1"/>
  <c r="C403" i="16"/>
  <c r="M254" i="16" s="1"/>
  <c r="C404" i="16"/>
  <c r="M255" i="16" s="1"/>
  <c r="C405" i="16"/>
  <c r="M256" i="16" s="1"/>
  <c r="C406" i="16"/>
  <c r="M257" i="16" s="1"/>
  <c r="C407" i="16"/>
  <c r="M258" i="16" s="1"/>
  <c r="F403" i="16"/>
  <c r="F395" i="16"/>
  <c r="F384" i="16"/>
  <c r="E383" i="16"/>
  <c r="O234" i="16" s="1"/>
  <c r="E382" i="16"/>
  <c r="O233" i="16" s="1"/>
  <c r="F381" i="16"/>
  <c r="F380" i="16"/>
  <c r="F376" i="16"/>
  <c r="E376" i="16"/>
  <c r="O227" i="16" s="1"/>
  <c r="E375" i="16"/>
  <c r="O226" i="16" s="1"/>
  <c r="E374" i="16"/>
  <c r="O225" i="16" s="1"/>
  <c r="F373" i="16"/>
  <c r="F372" i="16"/>
  <c r="H368" i="16"/>
  <c r="F368" i="16"/>
  <c r="E368" i="16"/>
  <c r="O219" i="16" s="1"/>
  <c r="H367" i="16"/>
  <c r="E366" i="16"/>
  <c r="O217" i="16" s="1"/>
  <c r="F364" i="16"/>
  <c r="H363" i="16"/>
  <c r="F360" i="16"/>
  <c r="E360" i="16"/>
  <c r="O211" i="16" s="1"/>
  <c r="F359" i="16"/>
  <c r="H359" i="16"/>
  <c r="E359" i="16"/>
  <c r="O210" i="16" s="1"/>
  <c r="E358" i="16"/>
  <c r="O209" i="16" s="1"/>
  <c r="H357" i="16"/>
  <c r="F356" i="16"/>
  <c r="F355" i="16"/>
  <c r="H355" i="16"/>
  <c r="H352" i="16"/>
  <c r="F352" i="16"/>
  <c r="E352" i="16"/>
  <c r="O203" i="16" s="1"/>
  <c r="F351" i="16"/>
  <c r="H351" i="16"/>
  <c r="E351" i="16"/>
  <c r="O202" i="16" s="1"/>
  <c r="E350" i="16"/>
  <c r="O201" i="16" s="1"/>
  <c r="F349" i="16"/>
  <c r="H349" i="16"/>
  <c r="F348" i="16"/>
  <c r="H347" i="16"/>
  <c r="E347" i="16"/>
  <c r="O198" i="16" s="1"/>
  <c r="F344" i="16"/>
  <c r="E344" i="16"/>
  <c r="O195" i="16" s="1"/>
  <c r="F343" i="16"/>
  <c r="H343" i="16"/>
  <c r="E343" i="16"/>
  <c r="O194" i="16" s="1"/>
  <c r="E342" i="16"/>
  <c r="O193" i="16" s="1"/>
  <c r="F340" i="16"/>
  <c r="H336" i="16"/>
  <c r="F336" i="16"/>
  <c r="E336" i="16"/>
  <c r="O187" i="16" s="1"/>
  <c r="H335" i="16"/>
  <c r="E334" i="16"/>
  <c r="O185" i="16" s="1"/>
  <c r="F332" i="16"/>
  <c r="H331" i="16"/>
  <c r="F328" i="16"/>
  <c r="E328" i="16"/>
  <c r="O179" i="16" s="1"/>
  <c r="F327" i="16"/>
  <c r="H327" i="16"/>
  <c r="E327" i="16"/>
  <c r="O178" i="16" s="1"/>
  <c r="E326" i="16"/>
  <c r="O177" i="16" s="1"/>
  <c r="H325" i="16"/>
  <c r="F324" i="16"/>
  <c r="F323" i="16"/>
  <c r="H323" i="16"/>
  <c r="H320" i="16"/>
  <c r="F320" i="16"/>
  <c r="E320" i="16"/>
  <c r="O171" i="16" s="1"/>
  <c r="F319" i="16"/>
  <c r="H319" i="16"/>
  <c r="E319" i="16"/>
  <c r="O170" i="16" s="1"/>
  <c r="E318" i="16"/>
  <c r="O169" i="16" s="1"/>
  <c r="F317" i="16"/>
  <c r="H317" i="16"/>
  <c r="F316" i="16"/>
  <c r="H315" i="16"/>
  <c r="E315" i="16"/>
  <c r="O166" i="16" s="1"/>
  <c r="F312" i="16"/>
  <c r="E312" i="16"/>
  <c r="F311" i="16"/>
  <c r="H311" i="16"/>
  <c r="E311" i="16"/>
  <c r="O162" i="16" s="1"/>
  <c r="E310" i="16"/>
  <c r="O161" i="16" s="1"/>
  <c r="F308" i="16"/>
  <c r="H304" i="16"/>
  <c r="F304" i="16"/>
  <c r="E304" i="16"/>
  <c r="O155" i="16" s="1"/>
  <c r="H303" i="16"/>
  <c r="E302" i="16"/>
  <c r="O153" i="16" s="1"/>
  <c r="F300" i="16"/>
  <c r="H299" i="16"/>
  <c r="F296" i="16"/>
  <c r="E296" i="16"/>
  <c r="O147" i="16" s="1"/>
  <c r="F295" i="16"/>
  <c r="H295" i="16"/>
  <c r="E295" i="16"/>
  <c r="O146" i="16" s="1"/>
  <c r="E294" i="16"/>
  <c r="O145" i="16" s="1"/>
  <c r="F292" i="16"/>
  <c r="F291" i="16"/>
  <c r="H291" i="16"/>
  <c r="H288" i="16"/>
  <c r="F288" i="16"/>
  <c r="E288" i="16"/>
  <c r="O139" i="16" s="1"/>
  <c r="F287" i="16"/>
  <c r="H287" i="16"/>
  <c r="E287" i="16"/>
  <c r="O138" i="16" s="1"/>
  <c r="E286" i="16"/>
  <c r="O137" i="16" s="1"/>
  <c r="F285" i="16"/>
  <c r="F284" i="16"/>
  <c r="H283" i="16"/>
  <c r="E283" i="16"/>
  <c r="O134" i="16" s="1"/>
  <c r="K282" i="16"/>
  <c r="K281" i="16"/>
  <c r="S280" i="16"/>
  <c r="K280" i="16"/>
  <c r="F280" i="16"/>
  <c r="H280" i="16"/>
  <c r="E280" i="16"/>
  <c r="G280" i="16" s="1"/>
  <c r="P131" i="16" s="1"/>
  <c r="S279" i="16"/>
  <c r="K279" i="16"/>
  <c r="S278" i="16"/>
  <c r="K278" i="16"/>
  <c r="F278" i="16"/>
  <c r="E278" i="16"/>
  <c r="O129" i="16" s="1"/>
  <c r="H278" i="16"/>
  <c r="S277" i="16"/>
  <c r="K277" i="16"/>
  <c r="S276" i="16"/>
  <c r="K276" i="16"/>
  <c r="F276" i="16"/>
  <c r="S275" i="16"/>
  <c r="K275" i="16"/>
  <c r="S274" i="16"/>
  <c r="K274" i="16"/>
  <c r="S273" i="16"/>
  <c r="K273" i="16"/>
  <c r="S272" i="16"/>
  <c r="K272" i="16"/>
  <c r="F272" i="16"/>
  <c r="H272" i="16"/>
  <c r="E272" i="16"/>
  <c r="S271" i="16"/>
  <c r="K271" i="16"/>
  <c r="S270" i="16"/>
  <c r="K270" i="16"/>
  <c r="F270" i="16"/>
  <c r="E270" i="16"/>
  <c r="O121" i="16" s="1"/>
  <c r="H270" i="16"/>
  <c r="S269" i="16"/>
  <c r="K269" i="16"/>
  <c r="S268" i="16"/>
  <c r="K268" i="16"/>
  <c r="F268" i="16"/>
  <c r="S267" i="16"/>
  <c r="K267" i="16"/>
  <c r="S266" i="16"/>
  <c r="K266" i="16"/>
  <c r="S265" i="16"/>
  <c r="K265" i="16"/>
  <c r="S264" i="16"/>
  <c r="K264" i="16"/>
  <c r="F264" i="16"/>
  <c r="G264" i="16" s="1"/>
  <c r="P115" i="16" s="1"/>
  <c r="H264" i="16"/>
  <c r="E264" i="16"/>
  <c r="O115" i="16" s="1"/>
  <c r="S263" i="16"/>
  <c r="K263" i="16"/>
  <c r="S262" i="16"/>
  <c r="K262" i="16"/>
  <c r="F262" i="16"/>
  <c r="H262" i="16"/>
  <c r="E262" i="16"/>
  <c r="O113" i="16" s="1"/>
  <c r="S261" i="16"/>
  <c r="K261" i="16"/>
  <c r="S260" i="16"/>
  <c r="K260" i="16"/>
  <c r="F260" i="16"/>
  <c r="S259" i="16"/>
  <c r="K259" i="16"/>
  <c r="S258" i="16"/>
  <c r="K258" i="16"/>
  <c r="S257" i="16"/>
  <c r="K257" i="16"/>
  <c r="S256" i="16"/>
  <c r="K256" i="16"/>
  <c r="S255" i="16"/>
  <c r="K255" i="16"/>
  <c r="S254" i="16"/>
  <c r="K254" i="16"/>
  <c r="H254" i="16"/>
  <c r="F254" i="16"/>
  <c r="E254" i="16"/>
  <c r="O105" i="16" s="1"/>
  <c r="S253" i="16"/>
  <c r="K253" i="16"/>
  <c r="S252" i="16"/>
  <c r="K252" i="16"/>
  <c r="F252" i="16"/>
  <c r="S251" i="16"/>
  <c r="K251" i="16"/>
  <c r="E251" i="16"/>
  <c r="O102" i="16" s="1"/>
  <c r="S250" i="16"/>
  <c r="K250" i="16"/>
  <c r="S249" i="16"/>
  <c r="K249" i="16"/>
  <c r="S248" i="16"/>
  <c r="K248" i="16"/>
  <c r="S247" i="16"/>
  <c r="K247" i="16"/>
  <c r="E247" i="16"/>
  <c r="O98" i="16" s="1"/>
  <c r="S246" i="16"/>
  <c r="K246" i="16"/>
  <c r="H246" i="16"/>
  <c r="F246" i="16"/>
  <c r="S245" i="16"/>
  <c r="K245" i="16"/>
  <c r="S244" i="16"/>
  <c r="K244" i="16"/>
  <c r="F244" i="16"/>
  <c r="S243" i="16"/>
  <c r="K243" i="16"/>
  <c r="S242" i="16"/>
  <c r="K242" i="16"/>
  <c r="S241" i="16"/>
  <c r="K241" i="16"/>
  <c r="S240" i="16"/>
  <c r="K240" i="16"/>
  <c r="F240" i="16"/>
  <c r="E240" i="16"/>
  <c r="O91" i="16" s="1"/>
  <c r="S239" i="16"/>
  <c r="K239" i="16"/>
  <c r="E239" i="16"/>
  <c r="O90" i="16" s="1"/>
  <c r="S238" i="16"/>
  <c r="K238" i="16"/>
  <c r="H238" i="16"/>
  <c r="S237" i="16"/>
  <c r="K237" i="16"/>
  <c r="S236" i="16"/>
  <c r="K236" i="16"/>
  <c r="F236" i="16"/>
  <c r="S235" i="16"/>
  <c r="K235" i="16"/>
  <c r="E235" i="16"/>
  <c r="O86" i="16" s="1"/>
  <c r="S234" i="16"/>
  <c r="K234" i="16"/>
  <c r="S233" i="16"/>
  <c r="K233" i="16"/>
  <c r="S232" i="16"/>
  <c r="K232" i="16"/>
  <c r="H232" i="16"/>
  <c r="F232" i="16"/>
  <c r="E232" i="16"/>
  <c r="O83" i="16" s="1"/>
  <c r="S231" i="16"/>
  <c r="K231" i="16"/>
  <c r="E231" i="16"/>
  <c r="O82" i="16" s="1"/>
  <c r="S230" i="16"/>
  <c r="K230" i="16"/>
  <c r="S229" i="16"/>
  <c r="K229" i="16"/>
  <c r="S228" i="16"/>
  <c r="K228" i="16"/>
  <c r="S227" i="16"/>
  <c r="K227" i="16"/>
  <c r="H227" i="16"/>
  <c r="S226" i="16"/>
  <c r="K226" i="16"/>
  <c r="S225" i="16"/>
  <c r="K225" i="16"/>
  <c r="S224" i="16"/>
  <c r="K224" i="16"/>
  <c r="S223" i="16"/>
  <c r="K223" i="16"/>
  <c r="H223" i="16"/>
  <c r="S222" i="16"/>
  <c r="K222" i="16"/>
  <c r="H222" i="16"/>
  <c r="F222" i="16"/>
  <c r="E222" i="16"/>
  <c r="O73" i="16" s="1"/>
  <c r="S221" i="16"/>
  <c r="K221" i="16"/>
  <c r="S220" i="16"/>
  <c r="K220" i="16"/>
  <c r="S219" i="16"/>
  <c r="K219" i="16"/>
  <c r="H219" i="16"/>
  <c r="S218" i="16"/>
  <c r="K218" i="16"/>
  <c r="S217" i="16"/>
  <c r="K217" i="16"/>
  <c r="S216" i="16"/>
  <c r="K216" i="16"/>
  <c r="H216" i="16"/>
  <c r="S215" i="16"/>
  <c r="K215" i="16"/>
  <c r="H215" i="16"/>
  <c r="S214" i="16"/>
  <c r="K214" i="16"/>
  <c r="S213" i="16"/>
  <c r="K213" i="16"/>
  <c r="S212" i="16"/>
  <c r="K212" i="16"/>
  <c r="F212" i="16"/>
  <c r="S211" i="16"/>
  <c r="K211" i="16"/>
  <c r="H211" i="16"/>
  <c r="E211" i="16"/>
  <c r="O62" i="16" s="1"/>
  <c r="S210" i="16"/>
  <c r="K210" i="16"/>
  <c r="S209" i="16"/>
  <c r="K209" i="16"/>
  <c r="S208" i="16"/>
  <c r="K208" i="16"/>
  <c r="F208" i="16"/>
  <c r="H208" i="16"/>
  <c r="S207" i="16"/>
  <c r="K207" i="16"/>
  <c r="E207" i="16"/>
  <c r="O58" i="16" s="1"/>
  <c r="S206" i="16"/>
  <c r="K206" i="16"/>
  <c r="S205" i="16"/>
  <c r="K205" i="16"/>
  <c r="S204" i="16"/>
  <c r="K204" i="16"/>
  <c r="F204" i="16"/>
  <c r="S203" i="16"/>
  <c r="K203" i="16"/>
  <c r="H203" i="16"/>
  <c r="E203" i="16"/>
  <c r="O54" i="16" s="1"/>
  <c r="S202" i="16"/>
  <c r="K202" i="16"/>
  <c r="S201" i="16"/>
  <c r="K201" i="16"/>
  <c r="S200" i="16"/>
  <c r="K200" i="16"/>
  <c r="E200" i="16"/>
  <c r="O51" i="16" s="1"/>
  <c r="S199" i="16"/>
  <c r="K199" i="16"/>
  <c r="S198" i="16"/>
  <c r="K198" i="16"/>
  <c r="H198" i="16"/>
  <c r="F198" i="16"/>
  <c r="E198" i="16"/>
  <c r="O49" i="16" s="1"/>
  <c r="S197" i="16"/>
  <c r="K197" i="16"/>
  <c r="S196" i="16"/>
  <c r="K196" i="16"/>
  <c r="F196" i="16"/>
  <c r="S195" i="16"/>
  <c r="K195" i="16"/>
  <c r="H195" i="16"/>
  <c r="E195" i="16"/>
  <c r="O46" i="16" s="1"/>
  <c r="S194" i="16"/>
  <c r="K194" i="16"/>
  <c r="S193" i="16"/>
  <c r="K193" i="16"/>
  <c r="S192" i="16"/>
  <c r="K192" i="16"/>
  <c r="H192" i="16"/>
  <c r="F192" i="16"/>
  <c r="E192" i="16"/>
  <c r="O43" i="16" s="1"/>
  <c r="S191" i="16"/>
  <c r="K191" i="16"/>
  <c r="H191" i="16"/>
  <c r="E191" i="16"/>
  <c r="O42" i="16" s="1"/>
  <c r="S190" i="16"/>
  <c r="K190" i="16"/>
  <c r="H190" i="16"/>
  <c r="F190" i="16"/>
  <c r="E190" i="16"/>
  <c r="O41" i="16" s="1"/>
  <c r="S189" i="16"/>
  <c r="K189" i="16"/>
  <c r="S188" i="16"/>
  <c r="K188" i="16"/>
  <c r="S187" i="16"/>
  <c r="K187" i="16"/>
  <c r="H187" i="16"/>
  <c r="S186" i="16"/>
  <c r="K186" i="16"/>
  <c r="S185" i="16"/>
  <c r="K185" i="16"/>
  <c r="S184" i="16"/>
  <c r="K184" i="16"/>
  <c r="H184" i="16"/>
  <c r="F184" i="16"/>
  <c r="E184" i="16"/>
  <c r="O35" i="16" s="1"/>
  <c r="S183" i="16"/>
  <c r="K183" i="16"/>
  <c r="H183" i="16"/>
  <c r="E183" i="16"/>
  <c r="O34" i="16" s="1"/>
  <c r="S182" i="16"/>
  <c r="K182" i="16"/>
  <c r="H182" i="16"/>
  <c r="E182" i="16"/>
  <c r="O33" i="16" s="1"/>
  <c r="S181" i="16"/>
  <c r="K181" i="16"/>
  <c r="S180" i="16"/>
  <c r="K180" i="16"/>
  <c r="S179" i="16"/>
  <c r="K179" i="16"/>
  <c r="H179" i="16"/>
  <c r="S178" i="16"/>
  <c r="K178" i="16"/>
  <c r="S177" i="16"/>
  <c r="K177" i="16"/>
  <c r="S176" i="16"/>
  <c r="K176" i="16"/>
  <c r="F176" i="16"/>
  <c r="H176" i="16"/>
  <c r="S175" i="16"/>
  <c r="K175" i="16"/>
  <c r="E175" i="16"/>
  <c r="O26" i="16" s="1"/>
  <c r="S174" i="16"/>
  <c r="K174" i="16"/>
  <c r="S173" i="16"/>
  <c r="K173" i="16"/>
  <c r="S172" i="16"/>
  <c r="K172" i="16"/>
  <c r="F172" i="16"/>
  <c r="S171" i="16"/>
  <c r="K171" i="16"/>
  <c r="H171" i="16"/>
  <c r="E171" i="16"/>
  <c r="O22" i="16" s="1"/>
  <c r="S170" i="16"/>
  <c r="K170" i="16"/>
  <c r="S169" i="16"/>
  <c r="K169" i="16"/>
  <c r="S168" i="16"/>
  <c r="K168" i="16"/>
  <c r="F168" i="16"/>
  <c r="S167" i="16"/>
  <c r="K167" i="16"/>
  <c r="E167" i="16"/>
  <c r="O18" i="16" s="1"/>
  <c r="S166" i="16"/>
  <c r="K166" i="16"/>
  <c r="F166" i="16"/>
  <c r="H166" i="16"/>
  <c r="E166" i="16"/>
  <c r="O17" i="16" s="1"/>
  <c r="S165" i="16"/>
  <c r="K165" i="16"/>
  <c r="S164" i="16"/>
  <c r="K164" i="16"/>
  <c r="S163" i="16"/>
  <c r="K163" i="16"/>
  <c r="H163" i="16"/>
  <c r="E163" i="16"/>
  <c r="O14" i="16" s="1"/>
  <c r="S162" i="16"/>
  <c r="K162" i="16"/>
  <c r="S161" i="16"/>
  <c r="K161" i="16"/>
  <c r="S160" i="16"/>
  <c r="K160" i="16"/>
  <c r="H160" i="16"/>
  <c r="E160" i="16"/>
  <c r="O11" i="16" s="1"/>
  <c r="F160" i="16"/>
  <c r="S159" i="16"/>
  <c r="K159" i="16"/>
  <c r="H159" i="16"/>
  <c r="E159" i="16"/>
  <c r="O10" i="16" s="1"/>
  <c r="S158" i="16"/>
  <c r="K158" i="16"/>
  <c r="H158" i="16"/>
  <c r="E158" i="16"/>
  <c r="O9" i="16" s="1"/>
  <c r="S157" i="16"/>
  <c r="K157" i="16"/>
  <c r="S156" i="16"/>
  <c r="K156" i="16"/>
  <c r="S155" i="16"/>
  <c r="K155" i="16"/>
  <c r="H155" i="16"/>
  <c r="S154" i="16"/>
  <c r="K154" i="16"/>
  <c r="D154" i="16"/>
  <c r="N5" i="16" s="1"/>
  <c r="C154" i="16"/>
  <c r="M5" i="16" s="1"/>
  <c r="S153" i="16"/>
  <c r="K153" i="16"/>
  <c r="D153" i="16"/>
  <c r="N4" i="16" s="1"/>
  <c r="C153" i="16"/>
  <c r="M4" i="16" s="1"/>
  <c r="S152" i="16"/>
  <c r="K152" i="16"/>
  <c r="D152" i="16"/>
  <c r="C152" i="16"/>
  <c r="S151" i="16"/>
  <c r="K151" i="16"/>
  <c r="D151" i="16"/>
  <c r="N2" i="16" s="1"/>
  <c r="C151" i="16"/>
  <c r="M2" i="16" s="1"/>
  <c r="S150" i="16"/>
  <c r="K150" i="16"/>
  <c r="D150" i="16"/>
  <c r="C150" i="16"/>
  <c r="E150" i="16" s="1"/>
  <c r="S149" i="16"/>
  <c r="K149" i="16"/>
  <c r="D149" i="16"/>
  <c r="C149" i="16"/>
  <c r="E149" i="16" s="1"/>
  <c r="S148" i="16"/>
  <c r="K148" i="16"/>
  <c r="D148" i="16"/>
  <c r="C148" i="16"/>
  <c r="S147" i="16"/>
  <c r="K147" i="16"/>
  <c r="D147" i="16"/>
  <c r="C147" i="16"/>
  <c r="S146" i="16"/>
  <c r="K146" i="16"/>
  <c r="D146" i="16"/>
  <c r="F146" i="16" s="1"/>
  <c r="C146" i="16"/>
  <c r="S145" i="16"/>
  <c r="K145" i="16"/>
  <c r="D145" i="16"/>
  <c r="C145" i="16"/>
  <c r="S144" i="16"/>
  <c r="K144" i="16"/>
  <c r="D144" i="16"/>
  <c r="H144" i="16" s="1"/>
  <c r="C144" i="16"/>
  <c r="S143" i="16"/>
  <c r="K143" i="16"/>
  <c r="D143" i="16"/>
  <c r="C143" i="16"/>
  <c r="S142" i="16"/>
  <c r="K142" i="16"/>
  <c r="D142" i="16"/>
  <c r="C142" i="16"/>
  <c r="S141" i="16"/>
  <c r="K141" i="16"/>
  <c r="D141" i="16"/>
  <c r="C141" i="16"/>
  <c r="S140" i="16"/>
  <c r="K140" i="16"/>
  <c r="F140" i="16"/>
  <c r="D140" i="16"/>
  <c r="C140" i="16"/>
  <c r="E140" i="16" s="1"/>
  <c r="S139" i="16"/>
  <c r="K139" i="16"/>
  <c r="D139" i="16"/>
  <c r="C139" i="16"/>
  <c r="S138" i="16"/>
  <c r="K138" i="16"/>
  <c r="D138" i="16"/>
  <c r="C138" i="16"/>
  <c r="E138" i="16" s="1"/>
  <c r="S137" i="16"/>
  <c r="K137" i="16"/>
  <c r="D137" i="16"/>
  <c r="C137" i="16"/>
  <c r="S136" i="16"/>
  <c r="K136" i="16"/>
  <c r="D136" i="16"/>
  <c r="C136" i="16"/>
  <c r="S135" i="16"/>
  <c r="K135" i="16"/>
  <c r="D135" i="16"/>
  <c r="C135" i="16"/>
  <c r="S134" i="16"/>
  <c r="K134" i="16"/>
  <c r="D134" i="16"/>
  <c r="C134" i="16"/>
  <c r="E134" i="16" s="1"/>
  <c r="S133" i="16"/>
  <c r="K133" i="16"/>
  <c r="D133" i="16"/>
  <c r="C133" i="16"/>
  <c r="S132" i="16"/>
  <c r="K132" i="16"/>
  <c r="D132" i="16"/>
  <c r="C132" i="16"/>
  <c r="S131" i="16"/>
  <c r="K131" i="16"/>
  <c r="D131" i="16"/>
  <c r="F131" i="16" s="1"/>
  <c r="C131" i="16"/>
  <c r="S130" i="16"/>
  <c r="K130" i="16"/>
  <c r="D130" i="16"/>
  <c r="C130" i="16"/>
  <c r="S129" i="16"/>
  <c r="K129" i="16"/>
  <c r="D129" i="16"/>
  <c r="F129" i="16" s="1"/>
  <c r="C129" i="16"/>
  <c r="S128" i="16"/>
  <c r="K128" i="16"/>
  <c r="D128" i="16"/>
  <c r="C128" i="16"/>
  <c r="S127" i="16"/>
  <c r="K127" i="16"/>
  <c r="D127" i="16"/>
  <c r="F127" i="16" s="1"/>
  <c r="C127" i="16"/>
  <c r="S126" i="16"/>
  <c r="K126" i="16"/>
  <c r="D126" i="16"/>
  <c r="C126" i="16"/>
  <c r="S125" i="16"/>
  <c r="K125" i="16"/>
  <c r="D125" i="16"/>
  <c r="F125" i="16" s="1"/>
  <c r="C125" i="16"/>
  <c r="S124" i="16"/>
  <c r="K124" i="16"/>
  <c r="D124" i="16"/>
  <c r="C124" i="16"/>
  <c r="S123" i="16"/>
  <c r="K123" i="16"/>
  <c r="D123" i="16"/>
  <c r="F123" i="16" s="1"/>
  <c r="C123" i="16"/>
  <c r="S122" i="16"/>
  <c r="K122" i="16"/>
  <c r="D122" i="16"/>
  <c r="C122" i="16"/>
  <c r="S121" i="16"/>
  <c r="K121" i="16"/>
  <c r="D121" i="16"/>
  <c r="F121" i="16" s="1"/>
  <c r="C121" i="16"/>
  <c r="S120" i="16"/>
  <c r="K120" i="16"/>
  <c r="D120" i="16"/>
  <c r="C120" i="16"/>
  <c r="S119" i="16"/>
  <c r="K119" i="16"/>
  <c r="D119" i="16"/>
  <c r="F119" i="16" s="1"/>
  <c r="C119" i="16"/>
  <c r="S118" i="16"/>
  <c r="K118" i="16"/>
  <c r="D118" i="16"/>
  <c r="C118" i="16"/>
  <c r="E118" i="16" s="1"/>
  <c r="S117" i="16"/>
  <c r="K117" i="16"/>
  <c r="D117" i="16"/>
  <c r="F117" i="16" s="1"/>
  <c r="C117" i="16"/>
  <c r="S116" i="16"/>
  <c r="K116" i="16"/>
  <c r="D116" i="16"/>
  <c r="C116" i="16"/>
  <c r="S115" i="16"/>
  <c r="K115" i="16"/>
  <c r="D115" i="16"/>
  <c r="F115" i="16" s="1"/>
  <c r="C115" i="16"/>
  <c r="S114" i="16"/>
  <c r="K114" i="16"/>
  <c r="D114" i="16"/>
  <c r="C114" i="16"/>
  <c r="E114" i="16" s="1"/>
  <c r="S113" i="16"/>
  <c r="K113" i="16"/>
  <c r="D113" i="16"/>
  <c r="F113" i="16" s="1"/>
  <c r="C113" i="16"/>
  <c r="S112" i="16"/>
  <c r="K112" i="16"/>
  <c r="D112" i="16"/>
  <c r="C112" i="16"/>
  <c r="E112" i="16" s="1"/>
  <c r="S111" i="16"/>
  <c r="K111" i="16"/>
  <c r="D111" i="16"/>
  <c r="F111" i="16" s="1"/>
  <c r="C111" i="16"/>
  <c r="S110" i="16"/>
  <c r="K110" i="16"/>
  <c r="D110" i="16"/>
  <c r="C110" i="16"/>
  <c r="S109" i="16"/>
  <c r="K109" i="16"/>
  <c r="D109" i="16"/>
  <c r="F109" i="16" s="1"/>
  <c r="C109" i="16"/>
  <c r="S108" i="16"/>
  <c r="K108" i="16"/>
  <c r="D108" i="16"/>
  <c r="C108" i="16"/>
  <c r="S107" i="16"/>
  <c r="K107" i="16"/>
  <c r="D107" i="16"/>
  <c r="F107" i="16" s="1"/>
  <c r="C107" i="16"/>
  <c r="S106" i="16"/>
  <c r="K106" i="16"/>
  <c r="D106" i="16"/>
  <c r="C106" i="16"/>
  <c r="S105" i="16"/>
  <c r="K105" i="16"/>
  <c r="D105" i="16"/>
  <c r="F105" i="16" s="1"/>
  <c r="C105" i="16"/>
  <c r="S104" i="16"/>
  <c r="K104" i="16"/>
  <c r="D104" i="16"/>
  <c r="C104" i="16"/>
  <c r="E104" i="16" s="1"/>
  <c r="S103" i="16"/>
  <c r="K103" i="16"/>
  <c r="D103" i="16"/>
  <c r="F103" i="16" s="1"/>
  <c r="C103" i="16"/>
  <c r="S102" i="16"/>
  <c r="K102" i="16"/>
  <c r="D102" i="16"/>
  <c r="C102" i="16"/>
  <c r="E102" i="16" s="1"/>
  <c r="S101" i="16"/>
  <c r="K101" i="16"/>
  <c r="D101" i="16"/>
  <c r="F101" i="16" s="1"/>
  <c r="C101" i="16"/>
  <c r="S100" i="16"/>
  <c r="K100" i="16"/>
  <c r="D100" i="16"/>
  <c r="C100" i="16"/>
  <c r="S99" i="16"/>
  <c r="K99" i="16"/>
  <c r="D99" i="16"/>
  <c r="F99" i="16" s="1"/>
  <c r="C99" i="16"/>
  <c r="S98" i="16"/>
  <c r="K98" i="16"/>
  <c r="D98" i="16"/>
  <c r="C98" i="16"/>
  <c r="E98" i="16" s="1"/>
  <c r="S97" i="16"/>
  <c r="K97" i="16"/>
  <c r="D97" i="16"/>
  <c r="F97" i="16" s="1"/>
  <c r="C97" i="16"/>
  <c r="S96" i="16"/>
  <c r="K96" i="16"/>
  <c r="D96" i="16"/>
  <c r="C96" i="16"/>
  <c r="S95" i="16"/>
  <c r="K95" i="16"/>
  <c r="D95" i="16"/>
  <c r="F95" i="16" s="1"/>
  <c r="C95" i="16"/>
  <c r="S94" i="16"/>
  <c r="K94" i="16"/>
  <c r="D94" i="16"/>
  <c r="C94" i="16"/>
  <c r="S93" i="16"/>
  <c r="K93" i="16"/>
  <c r="D93" i="16"/>
  <c r="F93" i="16" s="1"/>
  <c r="C93" i="16"/>
  <c r="S92" i="16"/>
  <c r="K92" i="16"/>
  <c r="D92" i="16"/>
  <c r="C92" i="16"/>
  <c r="S91" i="16"/>
  <c r="K91" i="16"/>
  <c r="D91" i="16"/>
  <c r="F91" i="16" s="1"/>
  <c r="C91" i="16"/>
  <c r="S90" i="16"/>
  <c r="K90" i="16"/>
  <c r="D90" i="16"/>
  <c r="C90" i="16"/>
  <c r="S89" i="16"/>
  <c r="K89" i="16"/>
  <c r="D89" i="16"/>
  <c r="F89" i="16" s="1"/>
  <c r="C89" i="16"/>
  <c r="S88" i="16"/>
  <c r="K88" i="16"/>
  <c r="D88" i="16"/>
  <c r="C88" i="16"/>
  <c r="S87" i="16"/>
  <c r="K87" i="16"/>
  <c r="D87" i="16"/>
  <c r="F87" i="16" s="1"/>
  <c r="C87" i="16"/>
  <c r="S86" i="16"/>
  <c r="K86" i="16"/>
  <c r="D86" i="16"/>
  <c r="C86" i="16"/>
  <c r="S85" i="16"/>
  <c r="K85" i="16"/>
  <c r="D85" i="16"/>
  <c r="F85" i="16" s="1"/>
  <c r="C85" i="16"/>
  <c r="E85" i="16" s="1"/>
  <c r="G85" i="16" s="1"/>
  <c r="S84" i="16"/>
  <c r="K84" i="16"/>
  <c r="D84" i="16"/>
  <c r="C84" i="16"/>
  <c r="S83" i="16"/>
  <c r="K83" i="16"/>
  <c r="D83" i="16"/>
  <c r="F83" i="16" s="1"/>
  <c r="C83" i="16"/>
  <c r="E83" i="16" s="1"/>
  <c r="S82" i="16"/>
  <c r="K82" i="16"/>
  <c r="D82" i="16"/>
  <c r="C82" i="16"/>
  <c r="S81" i="16"/>
  <c r="K81" i="16"/>
  <c r="D81" i="16"/>
  <c r="F81" i="16" s="1"/>
  <c r="C81" i="16"/>
  <c r="E81" i="16" s="1"/>
  <c r="S80" i="16"/>
  <c r="K80" i="16"/>
  <c r="D80" i="16"/>
  <c r="C80" i="16"/>
  <c r="S79" i="16"/>
  <c r="K79" i="16"/>
  <c r="D79" i="16"/>
  <c r="F79" i="16" s="1"/>
  <c r="C79" i="16"/>
  <c r="E79" i="16" s="1"/>
  <c r="S78" i="16"/>
  <c r="K78" i="16"/>
  <c r="D78" i="16"/>
  <c r="C78" i="16"/>
  <c r="S77" i="16"/>
  <c r="K77" i="16"/>
  <c r="D77" i="16"/>
  <c r="F77" i="16" s="1"/>
  <c r="C77" i="16"/>
  <c r="E77" i="16" s="1"/>
  <c r="S76" i="16"/>
  <c r="K76" i="16"/>
  <c r="D76" i="16"/>
  <c r="C76" i="16"/>
  <c r="S75" i="16"/>
  <c r="K75" i="16"/>
  <c r="D75" i="16"/>
  <c r="F75" i="16" s="1"/>
  <c r="C75" i="16"/>
  <c r="S74" i="16"/>
  <c r="K74" i="16"/>
  <c r="D74" i="16"/>
  <c r="C74" i="16"/>
  <c r="S73" i="16"/>
  <c r="K73" i="16"/>
  <c r="D73" i="16"/>
  <c r="F73" i="16" s="1"/>
  <c r="C73" i="16"/>
  <c r="S72" i="16"/>
  <c r="K72" i="16"/>
  <c r="D72" i="16"/>
  <c r="C72" i="16"/>
  <c r="S71" i="16"/>
  <c r="K71" i="16"/>
  <c r="D71" i="16"/>
  <c r="F71" i="16" s="1"/>
  <c r="C71" i="16"/>
  <c r="S70" i="16"/>
  <c r="K70" i="16"/>
  <c r="D70" i="16"/>
  <c r="C70" i="16"/>
  <c r="S69" i="16"/>
  <c r="K69" i="16"/>
  <c r="D69" i="16"/>
  <c r="F69" i="16" s="1"/>
  <c r="C69" i="16"/>
  <c r="S68" i="16"/>
  <c r="K68" i="16"/>
  <c r="D68" i="16"/>
  <c r="C68" i="16"/>
  <c r="S67" i="16"/>
  <c r="K67" i="16"/>
  <c r="D67" i="16"/>
  <c r="F67" i="16" s="1"/>
  <c r="C67" i="16"/>
  <c r="S66" i="16"/>
  <c r="K66" i="16"/>
  <c r="D66" i="16"/>
  <c r="C66" i="16"/>
  <c r="E66" i="16" s="1"/>
  <c r="S65" i="16"/>
  <c r="K65" i="16"/>
  <c r="F65" i="16"/>
  <c r="D65" i="16"/>
  <c r="C65" i="16"/>
  <c r="E65" i="16" s="1"/>
  <c r="S64" i="16"/>
  <c r="K64" i="16"/>
  <c r="D64" i="16"/>
  <c r="C64" i="16"/>
  <c r="S63" i="16"/>
  <c r="K63" i="16"/>
  <c r="D63" i="16"/>
  <c r="F63" i="16" s="1"/>
  <c r="C63" i="16"/>
  <c r="S62" i="16"/>
  <c r="K62" i="16"/>
  <c r="D62" i="16"/>
  <c r="C62" i="16"/>
  <c r="S61" i="16"/>
  <c r="K61" i="16"/>
  <c r="D61" i="16"/>
  <c r="F61" i="16" s="1"/>
  <c r="C61" i="16"/>
  <c r="S60" i="16"/>
  <c r="K60" i="16"/>
  <c r="D60" i="16"/>
  <c r="C60" i="16"/>
  <c r="S59" i="16"/>
  <c r="K59" i="16"/>
  <c r="D59" i="16"/>
  <c r="F59" i="16" s="1"/>
  <c r="C59" i="16"/>
  <c r="S58" i="16"/>
  <c r="K58" i="16"/>
  <c r="D58" i="16"/>
  <c r="C58" i="16"/>
  <c r="S57" i="16"/>
  <c r="K57" i="16"/>
  <c r="D57" i="16"/>
  <c r="F57" i="16" s="1"/>
  <c r="C57" i="16"/>
  <c r="S56" i="16"/>
  <c r="K56" i="16"/>
  <c r="D56" i="16"/>
  <c r="H56" i="16" s="1"/>
  <c r="C56" i="16"/>
  <c r="S55" i="16"/>
  <c r="K55" i="16"/>
  <c r="D55" i="16"/>
  <c r="F55" i="16" s="1"/>
  <c r="C55" i="16"/>
  <c r="S54" i="16"/>
  <c r="K54" i="16"/>
  <c r="D54" i="16"/>
  <c r="C54" i="16"/>
  <c r="S53" i="16"/>
  <c r="K53" i="16"/>
  <c r="D53" i="16"/>
  <c r="F53" i="16" s="1"/>
  <c r="C53" i="16"/>
  <c r="S52" i="16"/>
  <c r="K52" i="16"/>
  <c r="D52" i="16"/>
  <c r="C52" i="16"/>
  <c r="S51" i="16"/>
  <c r="K51" i="16"/>
  <c r="D51" i="16"/>
  <c r="H51" i="16" s="1"/>
  <c r="C51" i="16"/>
  <c r="S50" i="16"/>
  <c r="K50" i="16"/>
  <c r="D50" i="16"/>
  <c r="C50" i="16"/>
  <c r="S49" i="16"/>
  <c r="K49" i="16"/>
  <c r="D49" i="16"/>
  <c r="H49" i="16" s="1"/>
  <c r="C49" i="16"/>
  <c r="S48" i="16"/>
  <c r="K48" i="16"/>
  <c r="D48" i="16"/>
  <c r="H48" i="16" s="1"/>
  <c r="C48" i="16"/>
  <c r="S47" i="16"/>
  <c r="K47" i="16"/>
  <c r="D47" i="16"/>
  <c r="H47" i="16" s="1"/>
  <c r="C47" i="16"/>
  <c r="S46" i="16"/>
  <c r="K46" i="16"/>
  <c r="F46" i="16"/>
  <c r="D46" i="16"/>
  <c r="C46" i="16"/>
  <c r="E46" i="16" s="1"/>
  <c r="S45" i="16"/>
  <c r="K45" i="16"/>
  <c r="D45" i="16"/>
  <c r="C45" i="16"/>
  <c r="S44" i="16"/>
  <c r="K44" i="16"/>
  <c r="D44" i="16"/>
  <c r="C44" i="16"/>
  <c r="S43" i="16"/>
  <c r="K43" i="16"/>
  <c r="D43" i="16"/>
  <c r="C43" i="16"/>
  <c r="S42" i="16"/>
  <c r="K42" i="16"/>
  <c r="D42" i="16"/>
  <c r="H42" i="16" s="1"/>
  <c r="C42" i="16"/>
  <c r="S41" i="16"/>
  <c r="K41" i="16"/>
  <c r="D41" i="16"/>
  <c r="C41" i="16"/>
  <c r="S40" i="16"/>
  <c r="K40" i="16"/>
  <c r="D40" i="16"/>
  <c r="H40" i="16" s="1"/>
  <c r="C40" i="16"/>
  <c r="S39" i="16"/>
  <c r="K39" i="16"/>
  <c r="D39" i="16"/>
  <c r="C39" i="16"/>
  <c r="S38" i="16"/>
  <c r="K38" i="16"/>
  <c r="D38" i="16"/>
  <c r="H38" i="16" s="1"/>
  <c r="C38" i="16"/>
  <c r="S37" i="16"/>
  <c r="K37" i="16"/>
  <c r="D37" i="16"/>
  <c r="C37" i="16"/>
  <c r="S36" i="16"/>
  <c r="K36" i="16"/>
  <c r="D36" i="16"/>
  <c r="F36" i="16" s="1"/>
  <c r="C36" i="16"/>
  <c r="E36" i="16" s="1"/>
  <c r="S35" i="16"/>
  <c r="K35" i="16"/>
  <c r="D35" i="16"/>
  <c r="C35" i="16"/>
  <c r="S34" i="16"/>
  <c r="K34" i="16"/>
  <c r="D34" i="16"/>
  <c r="H34" i="16" s="1"/>
  <c r="C34" i="16"/>
  <c r="S33" i="16"/>
  <c r="K33" i="16"/>
  <c r="D33" i="16"/>
  <c r="C33" i="16"/>
  <c r="S32" i="16"/>
  <c r="K32" i="16"/>
  <c r="D32" i="16"/>
  <c r="C32" i="16"/>
  <c r="S31" i="16"/>
  <c r="K31" i="16"/>
  <c r="D31" i="16"/>
  <c r="C31" i="16"/>
  <c r="S30" i="16"/>
  <c r="K30" i="16"/>
  <c r="D30" i="16"/>
  <c r="C30" i="16"/>
  <c r="S29" i="16"/>
  <c r="K29" i="16"/>
  <c r="D29" i="16"/>
  <c r="C29" i="16"/>
  <c r="S28" i="16"/>
  <c r="K28" i="16"/>
  <c r="D28" i="16"/>
  <c r="F28" i="16" s="1"/>
  <c r="C28" i="16"/>
  <c r="S27" i="16"/>
  <c r="K27" i="16"/>
  <c r="D27" i="16"/>
  <c r="C27" i="16"/>
  <c r="S26" i="16"/>
  <c r="K26" i="16"/>
  <c r="D26" i="16"/>
  <c r="C26" i="16"/>
  <c r="E26" i="16" s="1"/>
  <c r="S25" i="16"/>
  <c r="K25" i="16"/>
  <c r="D25" i="16"/>
  <c r="C25" i="16"/>
  <c r="S24" i="16"/>
  <c r="K24" i="16"/>
  <c r="D24" i="16"/>
  <c r="C24" i="16"/>
  <c r="E24" i="16" s="1"/>
  <c r="S23" i="16"/>
  <c r="K23" i="16"/>
  <c r="D23" i="16"/>
  <c r="C23" i="16"/>
  <c r="S22" i="16"/>
  <c r="K22" i="16"/>
  <c r="D22" i="16"/>
  <c r="C22" i="16"/>
  <c r="E22" i="16" s="1"/>
  <c r="S21" i="16"/>
  <c r="K21" i="16"/>
  <c r="D21" i="16"/>
  <c r="C21" i="16"/>
  <c r="S20" i="16"/>
  <c r="K20" i="16"/>
  <c r="D20" i="16"/>
  <c r="C20" i="16"/>
  <c r="S19" i="16"/>
  <c r="K19" i="16"/>
  <c r="D19" i="16"/>
  <c r="C19" i="16"/>
  <c r="S18" i="16"/>
  <c r="K18" i="16"/>
  <c r="F18" i="16"/>
  <c r="D18" i="16"/>
  <c r="E18" i="16" s="1"/>
  <c r="C18" i="16"/>
  <c r="S17" i="16"/>
  <c r="K17" i="16"/>
  <c r="D17" i="16"/>
  <c r="H17" i="16" s="1"/>
  <c r="C17" i="16"/>
  <c r="S16" i="16"/>
  <c r="K16" i="16"/>
  <c r="D16" i="16"/>
  <c r="H16" i="16" s="1"/>
  <c r="C16" i="16"/>
  <c r="S15" i="16"/>
  <c r="K15" i="16"/>
  <c r="D15" i="16"/>
  <c r="C15" i="16"/>
  <c r="S14" i="16"/>
  <c r="K14" i="16"/>
  <c r="D14" i="16"/>
  <c r="H14" i="16" s="1"/>
  <c r="C14" i="16"/>
  <c r="S13" i="16"/>
  <c r="K13" i="16"/>
  <c r="D13" i="16"/>
  <c r="C13" i="16"/>
  <c r="S12" i="16"/>
  <c r="K12" i="16"/>
  <c r="H12" i="16"/>
  <c r="D12" i="16"/>
  <c r="F12" i="16" s="1"/>
  <c r="C12" i="16"/>
  <c r="S11" i="16"/>
  <c r="K11" i="16"/>
  <c r="D11" i="16"/>
  <c r="F11" i="16" s="1"/>
  <c r="C11" i="16"/>
  <c r="S10" i="16"/>
  <c r="K10" i="16"/>
  <c r="D10" i="16"/>
  <c r="F10" i="16" s="1"/>
  <c r="C10" i="16"/>
  <c r="E10" i="16" s="1"/>
  <c r="S9" i="16"/>
  <c r="K9" i="16"/>
  <c r="D9" i="16"/>
  <c r="H9" i="16" s="1"/>
  <c r="C9" i="16"/>
  <c r="S8" i="16"/>
  <c r="K8" i="16"/>
  <c r="D8" i="16"/>
  <c r="F8" i="16" s="1"/>
  <c r="C8" i="16"/>
  <c r="S7" i="16"/>
  <c r="K7" i="16"/>
  <c r="F7" i="16"/>
  <c r="D7" i="16"/>
  <c r="C7" i="16"/>
  <c r="S6" i="16"/>
  <c r="K6" i="16"/>
  <c r="D6" i="16"/>
  <c r="H6" i="16" s="1"/>
  <c r="C6" i="16"/>
  <c r="S5" i="16"/>
  <c r="K5" i="16"/>
  <c r="D5" i="16"/>
  <c r="F5" i="16" s="1"/>
  <c r="C5" i="16"/>
  <c r="S4" i="16"/>
  <c r="K4" i="16"/>
  <c r="D4" i="16"/>
  <c r="H4" i="16" s="1"/>
  <c r="C4" i="16"/>
  <c r="S3" i="16"/>
  <c r="K3" i="16"/>
  <c r="D3" i="16"/>
  <c r="C3" i="16"/>
  <c r="S2" i="16"/>
  <c r="K2" i="16"/>
  <c r="D2" i="16"/>
  <c r="F2" i="16" s="1"/>
  <c r="C2" i="16"/>
  <c r="V1" i="16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M251" i="13"/>
  <c r="M252" i="13"/>
  <c r="M256" i="13"/>
  <c r="N256" i="13"/>
  <c r="M259" i="13"/>
  <c r="N259" i="13"/>
  <c r="O259" i="13"/>
  <c r="M260" i="13"/>
  <c r="N260" i="13"/>
  <c r="O260" i="13"/>
  <c r="M261" i="13"/>
  <c r="N261" i="13"/>
  <c r="O261" i="13"/>
  <c r="M262" i="13"/>
  <c r="N262" i="13"/>
  <c r="O262" i="13"/>
  <c r="M263" i="13"/>
  <c r="N263" i="13"/>
  <c r="O263" i="13"/>
  <c r="M264" i="13"/>
  <c r="N264" i="13"/>
  <c r="O264" i="13"/>
  <c r="M265" i="13"/>
  <c r="N265" i="13"/>
  <c r="O265" i="13"/>
  <c r="M266" i="13"/>
  <c r="N266" i="13"/>
  <c r="O266" i="13"/>
  <c r="M267" i="13"/>
  <c r="N267" i="13"/>
  <c r="O267" i="13"/>
  <c r="M268" i="13"/>
  <c r="N268" i="13"/>
  <c r="O268" i="13"/>
  <c r="M269" i="13"/>
  <c r="N269" i="13"/>
  <c r="O269" i="13"/>
  <c r="M270" i="13"/>
  <c r="N270" i="13"/>
  <c r="O270" i="13"/>
  <c r="M271" i="13"/>
  <c r="N271" i="13"/>
  <c r="O271" i="13"/>
  <c r="M272" i="13"/>
  <c r="N272" i="13"/>
  <c r="O272" i="13"/>
  <c r="M273" i="13"/>
  <c r="N273" i="13"/>
  <c r="O273" i="13"/>
  <c r="M274" i="13"/>
  <c r="N274" i="13"/>
  <c r="O274" i="13"/>
  <c r="M275" i="13"/>
  <c r="N275" i="13"/>
  <c r="O275" i="13"/>
  <c r="M276" i="13"/>
  <c r="N276" i="13"/>
  <c r="O276" i="13"/>
  <c r="M277" i="13"/>
  <c r="N277" i="13"/>
  <c r="O277" i="13"/>
  <c r="M278" i="13"/>
  <c r="N278" i="13"/>
  <c r="O278" i="13"/>
  <c r="M279" i="13"/>
  <c r="N279" i="13"/>
  <c r="O279" i="13"/>
  <c r="M280" i="13"/>
  <c r="N280" i="13"/>
  <c r="O280" i="13"/>
  <c r="D404" i="13"/>
  <c r="N251" i="13" s="1"/>
  <c r="D405" i="13"/>
  <c r="N252" i="13" s="1"/>
  <c r="D406" i="13"/>
  <c r="H406" i="13" s="1"/>
  <c r="D407" i="13"/>
  <c r="H407" i="13" s="1"/>
  <c r="D408" i="13"/>
  <c r="H408" i="13" s="1"/>
  <c r="D409" i="13"/>
  <c r="H409" i="13" s="1"/>
  <c r="D410" i="13"/>
  <c r="N257" i="13" s="1"/>
  <c r="D411" i="13"/>
  <c r="H411" i="13" s="1"/>
  <c r="C404" i="13"/>
  <c r="E404" i="13" s="1"/>
  <c r="O251" i="13" s="1"/>
  <c r="C405" i="13"/>
  <c r="E405" i="13" s="1"/>
  <c r="O252" i="13" s="1"/>
  <c r="C406" i="13"/>
  <c r="E406" i="13" s="1"/>
  <c r="O253" i="13" s="1"/>
  <c r="C407" i="13"/>
  <c r="E407" i="13" s="1"/>
  <c r="O254" i="13" s="1"/>
  <c r="C408" i="13"/>
  <c r="E408" i="13" s="1"/>
  <c r="O255" i="13" s="1"/>
  <c r="C409" i="13"/>
  <c r="E409" i="13" s="1"/>
  <c r="O256" i="13" s="1"/>
  <c r="C410" i="13"/>
  <c r="M257" i="13" s="1"/>
  <c r="C411" i="13"/>
  <c r="E411" i="13" s="1"/>
  <c r="O258" i="13" s="1"/>
  <c r="F405" i="13" l="1"/>
  <c r="G405" i="13" s="1"/>
  <c r="P252" i="13" s="1"/>
  <c r="H405" i="13"/>
  <c r="N258" i="13"/>
  <c r="M253" i="13"/>
  <c r="N253" i="13"/>
  <c r="F404" i="13"/>
  <c r="G404" i="13" s="1"/>
  <c r="P251" i="13" s="1"/>
  <c r="H404" i="13"/>
  <c r="M258" i="13"/>
  <c r="N255" i="13"/>
  <c r="F406" i="13"/>
  <c r="G406" i="13" s="1"/>
  <c r="P253" i="13" s="1"/>
  <c r="F411" i="13"/>
  <c r="G411" i="13" s="1"/>
  <c r="P258" i="13" s="1"/>
  <c r="M255" i="13"/>
  <c r="H361" i="16"/>
  <c r="M239" i="16"/>
  <c r="H388" i="16"/>
  <c r="M223" i="16"/>
  <c r="E372" i="16"/>
  <c r="O223" i="16" s="1"/>
  <c r="M215" i="16"/>
  <c r="E364" i="16"/>
  <c r="O215" i="16" s="1"/>
  <c r="M207" i="16"/>
  <c r="E356" i="16"/>
  <c r="O207" i="16" s="1"/>
  <c r="M191" i="16"/>
  <c r="E340" i="16"/>
  <c r="O191" i="16" s="1"/>
  <c r="M183" i="16"/>
  <c r="E332" i="16"/>
  <c r="O183" i="16" s="1"/>
  <c r="M175" i="16"/>
  <c r="H324" i="16"/>
  <c r="E324" i="16"/>
  <c r="O175" i="16" s="1"/>
  <c r="M159" i="16"/>
  <c r="E308" i="16"/>
  <c r="O159" i="16" s="1"/>
  <c r="M151" i="16"/>
  <c r="E300" i="16"/>
  <c r="O151" i="16" s="1"/>
  <c r="M143" i="16"/>
  <c r="H292" i="16"/>
  <c r="E292" i="16"/>
  <c r="O143" i="16" s="1"/>
  <c r="M127" i="16"/>
  <c r="E276" i="16"/>
  <c r="O127" i="16" s="1"/>
  <c r="H276" i="16"/>
  <c r="M111" i="16"/>
  <c r="H260" i="16"/>
  <c r="E260" i="16"/>
  <c r="O111" i="16" s="1"/>
  <c r="M95" i="16"/>
  <c r="H244" i="16"/>
  <c r="M87" i="16"/>
  <c r="H236" i="16"/>
  <c r="M71" i="16"/>
  <c r="H220" i="16"/>
  <c r="M63" i="16"/>
  <c r="H212" i="16"/>
  <c r="M55" i="16"/>
  <c r="H204" i="16"/>
  <c r="E204" i="16"/>
  <c r="O55" i="16" s="1"/>
  <c r="M47" i="16"/>
  <c r="E196" i="16"/>
  <c r="O47" i="16" s="1"/>
  <c r="H196" i="16"/>
  <c r="M39" i="16"/>
  <c r="H188" i="16"/>
  <c r="E188" i="16"/>
  <c r="O39" i="16" s="1"/>
  <c r="M31" i="16"/>
  <c r="E180" i="16"/>
  <c r="O31" i="16" s="1"/>
  <c r="M15" i="16"/>
  <c r="H164" i="16"/>
  <c r="M7" i="16"/>
  <c r="H156" i="16"/>
  <c r="N244" i="16"/>
  <c r="F393" i="16"/>
  <c r="H393" i="16"/>
  <c r="N236" i="16"/>
  <c r="H385" i="16"/>
  <c r="N228" i="16"/>
  <c r="F377" i="16"/>
  <c r="H377" i="16"/>
  <c r="N220" i="16"/>
  <c r="F369" i="16"/>
  <c r="H369" i="16"/>
  <c r="N204" i="16"/>
  <c r="F353" i="16"/>
  <c r="H353" i="16"/>
  <c r="N196" i="16"/>
  <c r="F345" i="16"/>
  <c r="H345" i="16"/>
  <c r="N188" i="16"/>
  <c r="F337" i="16"/>
  <c r="H337" i="16"/>
  <c r="N180" i="16"/>
  <c r="H329" i="16"/>
  <c r="N172" i="16"/>
  <c r="F321" i="16"/>
  <c r="H321" i="16"/>
  <c r="N164" i="16"/>
  <c r="F313" i="16"/>
  <c r="H313" i="16"/>
  <c r="N156" i="16"/>
  <c r="F305" i="16"/>
  <c r="N148" i="16"/>
  <c r="H297" i="16"/>
  <c r="N140" i="16"/>
  <c r="H289" i="16"/>
  <c r="F289" i="16"/>
  <c r="N100" i="16"/>
  <c r="E249" i="16"/>
  <c r="O100" i="16" s="1"/>
  <c r="N92" i="16"/>
  <c r="H241" i="16"/>
  <c r="N76" i="16"/>
  <c r="H225" i="16"/>
  <c r="N68" i="16"/>
  <c r="H217" i="16"/>
  <c r="N60" i="16"/>
  <c r="E209" i="16"/>
  <c r="O60" i="16" s="1"/>
  <c r="N52" i="16"/>
  <c r="E201" i="16"/>
  <c r="O52" i="16" s="1"/>
  <c r="N44" i="16"/>
  <c r="H193" i="16"/>
  <c r="N36" i="16"/>
  <c r="H185" i="16"/>
  <c r="N28" i="16"/>
  <c r="H177" i="16"/>
  <c r="E177" i="16"/>
  <c r="O28" i="16" s="1"/>
  <c r="N20" i="16"/>
  <c r="H169" i="16"/>
  <c r="N12" i="16"/>
  <c r="H161" i="16"/>
  <c r="E410" i="13"/>
  <c r="O257" i="13" s="1"/>
  <c r="N252" i="16"/>
  <c r="F401" i="16"/>
  <c r="F409" i="13"/>
  <c r="G409" i="13" s="1"/>
  <c r="P256" i="13" s="1"/>
  <c r="N254" i="13"/>
  <c r="H233" i="16"/>
  <c r="E236" i="16"/>
  <c r="O87" i="16" s="1"/>
  <c r="H410" i="13"/>
  <c r="M23" i="16"/>
  <c r="H172" i="16"/>
  <c r="E172" i="16"/>
  <c r="O23" i="16" s="1"/>
  <c r="F408" i="13"/>
  <c r="G408" i="13" s="1"/>
  <c r="P255" i="13" s="1"/>
  <c r="M254" i="13"/>
  <c r="E28" i="16"/>
  <c r="G28" i="16" s="1"/>
  <c r="H28" i="16"/>
  <c r="F410" i="13"/>
  <c r="G410" i="13" s="1"/>
  <c r="P257" i="13" s="1"/>
  <c r="M119" i="16"/>
  <c r="H268" i="16"/>
  <c r="E268" i="16"/>
  <c r="F407" i="13"/>
  <c r="G407" i="13" s="1"/>
  <c r="P254" i="13" s="1"/>
  <c r="H20" i="16"/>
  <c r="F20" i="16"/>
  <c r="G20" i="16" s="1"/>
  <c r="E401" i="16"/>
  <c r="O252" i="16" s="1"/>
  <c r="H63" i="18"/>
  <c r="F63" i="18"/>
  <c r="E11" i="16"/>
  <c r="E20" i="16"/>
  <c r="E60" i="16"/>
  <c r="E111" i="16"/>
  <c r="E113" i="16"/>
  <c r="G113" i="16" s="1"/>
  <c r="E115" i="16"/>
  <c r="G115" i="16" s="1"/>
  <c r="E135" i="16"/>
  <c r="E154" i="16"/>
  <c r="O5" i="16" s="1"/>
  <c r="E346" i="16"/>
  <c r="O197" i="16" s="1"/>
  <c r="E32" i="18"/>
  <c r="E36" i="18"/>
  <c r="E40" i="18"/>
  <c r="E44" i="18"/>
  <c r="E46" i="18"/>
  <c r="H50" i="18"/>
  <c r="E52" i="18"/>
  <c r="E63" i="18"/>
  <c r="E88" i="18"/>
  <c r="E94" i="18"/>
  <c r="E133" i="18"/>
  <c r="H26" i="16"/>
  <c r="H39" i="16"/>
  <c r="H41" i="16"/>
  <c r="H70" i="16"/>
  <c r="G320" i="16"/>
  <c r="P171" i="16" s="1"/>
  <c r="H12" i="17"/>
  <c r="H32" i="17"/>
  <c r="H62" i="17"/>
  <c r="H92" i="17"/>
  <c r="L4" i="16"/>
  <c r="E6" i="16"/>
  <c r="E30" i="16"/>
  <c r="E32" i="16"/>
  <c r="E34" i="16"/>
  <c r="H43" i="16"/>
  <c r="H45" i="16"/>
  <c r="E57" i="16"/>
  <c r="G57" i="16" s="1"/>
  <c r="H74" i="16"/>
  <c r="H78" i="16"/>
  <c r="H84" i="16"/>
  <c r="E86" i="16"/>
  <c r="E88" i="16"/>
  <c r="E90" i="16"/>
  <c r="G304" i="16"/>
  <c r="P155" i="16" s="1"/>
  <c r="E385" i="16"/>
  <c r="O236" i="16" s="1"/>
  <c r="E403" i="16"/>
  <c r="O254" i="16" s="1"/>
  <c r="E67" i="18"/>
  <c r="E71" i="18"/>
  <c r="E79" i="18"/>
  <c r="H116" i="18"/>
  <c r="E128" i="18"/>
  <c r="G10" i="16"/>
  <c r="E12" i="16"/>
  <c r="G12" i="16" s="1"/>
  <c r="F34" i="16"/>
  <c r="E42" i="16"/>
  <c r="E71" i="16"/>
  <c r="H126" i="16"/>
  <c r="H130" i="16"/>
  <c r="H134" i="16"/>
  <c r="H138" i="16"/>
  <c r="E144" i="16"/>
  <c r="E407" i="16"/>
  <c r="O258" i="16" s="1"/>
  <c r="E31" i="18"/>
  <c r="E55" i="18"/>
  <c r="H97" i="18"/>
  <c r="E134" i="18"/>
  <c r="G242" i="18"/>
  <c r="P106" i="18" s="1"/>
  <c r="H36" i="16"/>
  <c r="E393" i="16"/>
  <c r="O244" i="16" s="1"/>
  <c r="H21" i="17"/>
  <c r="H33" i="17"/>
  <c r="H37" i="17"/>
  <c r="H85" i="17"/>
  <c r="E12" i="18"/>
  <c r="E3" i="16"/>
  <c r="E5" i="16"/>
  <c r="E14" i="16"/>
  <c r="E16" i="16"/>
  <c r="F42" i="16"/>
  <c r="G42" i="16" s="1"/>
  <c r="H44" i="16"/>
  <c r="H46" i="16"/>
  <c r="E52" i="16"/>
  <c r="E54" i="16"/>
  <c r="E97" i="16"/>
  <c r="G97" i="16" s="1"/>
  <c r="F144" i="16"/>
  <c r="G144" i="16" s="1"/>
  <c r="G254" i="16"/>
  <c r="P105" i="16" s="1"/>
  <c r="H22" i="18"/>
  <c r="H24" i="18"/>
  <c r="H26" i="18"/>
  <c r="H28" i="18"/>
  <c r="E68" i="18"/>
  <c r="E72" i="18"/>
  <c r="E76" i="18"/>
  <c r="E80" i="18"/>
  <c r="E86" i="18"/>
  <c r="H103" i="18"/>
  <c r="H111" i="18"/>
  <c r="E119" i="18"/>
  <c r="G195" i="18"/>
  <c r="P59" i="18" s="1"/>
  <c r="O59" i="18"/>
  <c r="L12" i="16"/>
  <c r="L14" i="16" s="1"/>
  <c r="G224" i="18"/>
  <c r="P88" i="18" s="1"/>
  <c r="G236" i="18"/>
  <c r="P100" i="18" s="1"/>
  <c r="G158" i="18"/>
  <c r="P22" i="18" s="1"/>
  <c r="G200" i="18"/>
  <c r="P64" i="18" s="1"/>
  <c r="H165" i="18"/>
  <c r="F165" i="18"/>
  <c r="E165" i="18"/>
  <c r="O29" i="18" s="1"/>
  <c r="E182" i="18"/>
  <c r="O46" i="18" s="1"/>
  <c r="F246" i="18"/>
  <c r="G359" i="18"/>
  <c r="P223" i="18" s="1"/>
  <c r="E383" i="18"/>
  <c r="O247" i="18" s="1"/>
  <c r="E391" i="18"/>
  <c r="O255" i="18" s="1"/>
  <c r="F23" i="18"/>
  <c r="H23" i="18"/>
  <c r="H316" i="18"/>
  <c r="H47" i="18"/>
  <c r="H51" i="18"/>
  <c r="H125" i="18"/>
  <c r="F126" i="18"/>
  <c r="E259" i="18"/>
  <c r="O123" i="18" s="1"/>
  <c r="H301" i="18"/>
  <c r="H305" i="18"/>
  <c r="H309" i="18"/>
  <c r="E340" i="18"/>
  <c r="O204" i="18" s="1"/>
  <c r="E285" i="18"/>
  <c r="O149" i="18" s="1"/>
  <c r="E239" i="18"/>
  <c r="O103" i="18" s="1"/>
  <c r="F276" i="18"/>
  <c r="G276" i="18" s="1"/>
  <c r="P140" i="18" s="1"/>
  <c r="E332" i="18"/>
  <c r="O196" i="18" s="1"/>
  <c r="F343" i="18"/>
  <c r="F387" i="18"/>
  <c r="E38" i="18"/>
  <c r="E147" i="18"/>
  <c r="O11" i="18" s="1"/>
  <c r="E171" i="18"/>
  <c r="O35" i="18" s="1"/>
  <c r="E194" i="18"/>
  <c r="O58" i="18" s="1"/>
  <c r="E216" i="18"/>
  <c r="O80" i="18" s="1"/>
  <c r="F220" i="18"/>
  <c r="F232" i="18"/>
  <c r="G232" i="18" s="1"/>
  <c r="P96" i="18" s="1"/>
  <c r="E250" i="18"/>
  <c r="O114" i="18" s="1"/>
  <c r="E253" i="18"/>
  <c r="O117" i="18" s="1"/>
  <c r="F280" i="18"/>
  <c r="E280" i="18"/>
  <c r="O144" i="18" s="1"/>
  <c r="E298" i="18"/>
  <c r="O162" i="18" s="1"/>
  <c r="E306" i="18"/>
  <c r="O170" i="18" s="1"/>
  <c r="F336" i="18"/>
  <c r="H340" i="18"/>
  <c r="F340" i="18"/>
  <c r="E16" i="18"/>
  <c r="H142" i="18"/>
  <c r="F142" i="18"/>
  <c r="E146" i="18"/>
  <c r="O10" i="18" s="1"/>
  <c r="H171" i="18"/>
  <c r="F171" i="18"/>
  <c r="F177" i="18"/>
  <c r="F197" i="18"/>
  <c r="E219" i="18"/>
  <c r="O83" i="18" s="1"/>
  <c r="E231" i="18"/>
  <c r="O95" i="18" s="1"/>
  <c r="E247" i="18"/>
  <c r="O111" i="18" s="1"/>
  <c r="E283" i="18"/>
  <c r="O147" i="18" s="1"/>
  <c r="H298" i="18"/>
  <c r="F298" i="18"/>
  <c r="E341" i="18"/>
  <c r="O205" i="18" s="1"/>
  <c r="E361" i="18"/>
  <c r="O225" i="18" s="1"/>
  <c r="E377" i="18"/>
  <c r="O241" i="18" s="1"/>
  <c r="E381" i="18"/>
  <c r="O245" i="18" s="1"/>
  <c r="H396" i="18"/>
  <c r="G367" i="18"/>
  <c r="P231" i="18" s="1"/>
  <c r="H53" i="18"/>
  <c r="F53" i="18"/>
  <c r="H75" i="18"/>
  <c r="E75" i="18"/>
  <c r="H84" i="18"/>
  <c r="F84" i="18"/>
  <c r="G84" i="18" s="1"/>
  <c r="H124" i="18"/>
  <c r="F124" i="18"/>
  <c r="H156" i="18"/>
  <c r="E156" i="18"/>
  <c r="O20" i="18" s="1"/>
  <c r="E170" i="18"/>
  <c r="O34" i="18" s="1"/>
  <c r="H170" i="18"/>
  <c r="E212" i="18"/>
  <c r="O76" i="18" s="1"/>
  <c r="E222" i="18"/>
  <c r="O86" i="18" s="1"/>
  <c r="E258" i="18"/>
  <c r="O122" i="18" s="1"/>
  <c r="E277" i="18"/>
  <c r="O141" i="18" s="1"/>
  <c r="F283" i="18"/>
  <c r="G283" i="18" s="1"/>
  <c r="P147" i="18" s="1"/>
  <c r="E295" i="18"/>
  <c r="O159" i="18" s="1"/>
  <c r="E334" i="18"/>
  <c r="O198" i="18" s="1"/>
  <c r="F19" i="18"/>
  <c r="H19" i="18"/>
  <c r="H152" i="18"/>
  <c r="F152" i="18"/>
  <c r="H172" i="18"/>
  <c r="E207" i="18"/>
  <c r="E214" i="18"/>
  <c r="O78" i="18" s="1"/>
  <c r="H270" i="18"/>
  <c r="F270" i="18"/>
  <c r="E270" i="18"/>
  <c r="O134" i="18" s="1"/>
  <c r="E316" i="18"/>
  <c r="O180" i="18" s="1"/>
  <c r="E375" i="18"/>
  <c r="O239" i="18" s="1"/>
  <c r="H68" i="18"/>
  <c r="F68" i="18"/>
  <c r="H3" i="18"/>
  <c r="H7" i="18"/>
  <c r="F75" i="18"/>
  <c r="H102" i="18"/>
  <c r="F102" i="18"/>
  <c r="H115" i="18"/>
  <c r="E153" i="18"/>
  <c r="O17" i="18" s="1"/>
  <c r="H157" i="18"/>
  <c r="F157" i="18"/>
  <c r="F162" i="18"/>
  <c r="F170" i="18"/>
  <c r="H176" i="18"/>
  <c r="F176" i="18"/>
  <c r="F186" i="18"/>
  <c r="H190" i="18"/>
  <c r="F190" i="18"/>
  <c r="F234" i="18"/>
  <c r="E255" i="18"/>
  <c r="O119" i="18" s="1"/>
  <c r="E281" i="18"/>
  <c r="O145" i="18" s="1"/>
  <c r="H334" i="18"/>
  <c r="F334" i="18"/>
  <c r="G334" i="18" s="1"/>
  <c r="P198" i="18" s="1"/>
  <c r="E245" i="18"/>
  <c r="O109" i="18" s="1"/>
  <c r="E278" i="18"/>
  <c r="O142" i="18" s="1"/>
  <c r="F363" i="18"/>
  <c r="E399" i="18"/>
  <c r="O263" i="18" s="1"/>
  <c r="H2" i="18"/>
  <c r="E14" i="18"/>
  <c r="H25" i="18"/>
  <c r="H44" i="18"/>
  <c r="E69" i="18"/>
  <c r="H74" i="18"/>
  <c r="F74" i="18"/>
  <c r="H114" i="18"/>
  <c r="F114" i="18"/>
  <c r="E152" i="18"/>
  <c r="O16" i="18" s="1"/>
  <c r="G156" i="18"/>
  <c r="P20" i="18" s="1"/>
  <c r="G161" i="18"/>
  <c r="P25" i="18" s="1"/>
  <c r="E172" i="18"/>
  <c r="O36" i="18" s="1"/>
  <c r="E196" i="18"/>
  <c r="O60" i="18" s="1"/>
  <c r="F208" i="18"/>
  <c r="E211" i="18"/>
  <c r="O75" i="18" s="1"/>
  <c r="E243" i="18"/>
  <c r="O107" i="18" s="1"/>
  <c r="E265" i="18"/>
  <c r="O129" i="18" s="1"/>
  <c r="E296" i="18"/>
  <c r="O160" i="18" s="1"/>
  <c r="F319" i="18"/>
  <c r="F323" i="18"/>
  <c r="E62" i="18"/>
  <c r="E66" i="18"/>
  <c r="H67" i="18"/>
  <c r="E78" i="18"/>
  <c r="H112" i="18"/>
  <c r="H113" i="18"/>
  <c r="H122" i="18"/>
  <c r="H123" i="18"/>
  <c r="E138" i="18"/>
  <c r="O2" i="18" s="1"/>
  <c r="H151" i="18"/>
  <c r="G204" i="18"/>
  <c r="P68" i="18" s="1"/>
  <c r="H231" i="18"/>
  <c r="H258" i="18"/>
  <c r="H268" i="18"/>
  <c r="E273" i="18"/>
  <c r="O137" i="18" s="1"/>
  <c r="H278" i="18"/>
  <c r="H306" i="18"/>
  <c r="H324" i="18"/>
  <c r="H328" i="18"/>
  <c r="E337" i="18"/>
  <c r="O201" i="18" s="1"/>
  <c r="E388" i="18"/>
  <c r="O252" i="18" s="1"/>
  <c r="E392" i="18"/>
  <c r="O256" i="18" s="1"/>
  <c r="H43" i="18"/>
  <c r="H64" i="18"/>
  <c r="H65" i="18"/>
  <c r="E73" i="18"/>
  <c r="E77" i="18"/>
  <c r="E92" i="18"/>
  <c r="H104" i="18"/>
  <c r="F112" i="18"/>
  <c r="E120" i="18"/>
  <c r="G120" i="18" s="1"/>
  <c r="F122" i="18"/>
  <c r="E137" i="18"/>
  <c r="H141" i="18"/>
  <c r="H150" i="18"/>
  <c r="F151" i="18"/>
  <c r="E157" i="18"/>
  <c r="O21" i="18" s="1"/>
  <c r="E210" i="18"/>
  <c r="O74" i="18" s="1"/>
  <c r="E218" i="18"/>
  <c r="O82" i="18" s="1"/>
  <c r="E234" i="18"/>
  <c r="O98" i="18" s="1"/>
  <c r="E238" i="18"/>
  <c r="O102" i="18" s="1"/>
  <c r="E246" i="18"/>
  <c r="O110" i="18" s="1"/>
  <c r="H250" i="18"/>
  <c r="E257" i="18"/>
  <c r="O121" i="18" s="1"/>
  <c r="F258" i="18"/>
  <c r="E264" i="18"/>
  <c r="O128" i="18" s="1"/>
  <c r="E275" i="18"/>
  <c r="O139" i="18" s="1"/>
  <c r="H288" i="18"/>
  <c r="H295" i="18"/>
  <c r="E299" i="18"/>
  <c r="O163" i="18" s="1"/>
  <c r="E303" i="18"/>
  <c r="O167" i="18" s="1"/>
  <c r="E317" i="18"/>
  <c r="O181" i="18" s="1"/>
  <c r="E325" i="18"/>
  <c r="O189" i="18" s="1"/>
  <c r="H331" i="18"/>
  <c r="H20" i="18"/>
  <c r="E28" i="18"/>
  <c r="H30" i="18"/>
  <c r="H36" i="18"/>
  <c r="E47" i="18"/>
  <c r="E53" i="18"/>
  <c r="H54" i="18"/>
  <c r="H91" i="18"/>
  <c r="H98" i="18"/>
  <c r="H100" i="18"/>
  <c r="H101" i="18"/>
  <c r="H110" i="18"/>
  <c r="E130" i="18"/>
  <c r="H132" i="18"/>
  <c r="H135" i="18"/>
  <c r="H136" i="18"/>
  <c r="G141" i="18"/>
  <c r="P5" i="18" s="1"/>
  <c r="H155" i="18"/>
  <c r="E166" i="18"/>
  <c r="O30" i="18" s="1"/>
  <c r="H174" i="18"/>
  <c r="H184" i="18"/>
  <c r="H189" i="18"/>
  <c r="H201" i="18"/>
  <c r="G206" i="18"/>
  <c r="P70" i="18" s="1"/>
  <c r="H237" i="18"/>
  <c r="H245" i="18"/>
  <c r="H253" i="18"/>
  <c r="H277" i="18"/>
  <c r="H285" i="18"/>
  <c r="H289" i="18"/>
  <c r="H296" i="18"/>
  <c r="H338" i="18"/>
  <c r="H341" i="18"/>
  <c r="H345" i="18"/>
  <c r="H385" i="18"/>
  <c r="E154" i="18"/>
  <c r="O18" i="18" s="1"/>
  <c r="H164" i="18"/>
  <c r="F166" i="18"/>
  <c r="G166" i="18" s="1"/>
  <c r="P30" i="18" s="1"/>
  <c r="E173" i="18"/>
  <c r="O37" i="18" s="1"/>
  <c r="E180" i="18"/>
  <c r="O44" i="18" s="1"/>
  <c r="E183" i="18"/>
  <c r="O47" i="18" s="1"/>
  <c r="F189" i="18"/>
  <c r="F201" i="18"/>
  <c r="H221" i="18"/>
  <c r="H252" i="18"/>
  <c r="H256" i="18"/>
  <c r="H272" i="18"/>
  <c r="H282" i="18"/>
  <c r="H308" i="18"/>
  <c r="H330" i="18"/>
  <c r="H335" i="18"/>
  <c r="E17" i="18"/>
  <c r="H34" i="18"/>
  <c r="E45" i="18"/>
  <c r="G45" i="18" s="1"/>
  <c r="H57" i="18"/>
  <c r="H58" i="18"/>
  <c r="H59" i="18"/>
  <c r="H70" i="18"/>
  <c r="E81" i="18"/>
  <c r="H82" i="18"/>
  <c r="E89" i="18"/>
  <c r="E96" i="18"/>
  <c r="E107" i="18"/>
  <c r="H129" i="18"/>
  <c r="E162" i="18"/>
  <c r="O26" i="18" s="1"/>
  <c r="E163" i="18"/>
  <c r="O27" i="18" s="1"/>
  <c r="E178" i="18"/>
  <c r="O42" i="18" s="1"/>
  <c r="E179" i="18"/>
  <c r="O43" i="18" s="1"/>
  <c r="E225" i="18"/>
  <c r="O89" i="18" s="1"/>
  <c r="E228" i="18"/>
  <c r="O92" i="18" s="1"/>
  <c r="E240" i="18"/>
  <c r="O104" i="18" s="1"/>
  <c r="E244" i="18"/>
  <c r="O108" i="18" s="1"/>
  <c r="E266" i="18"/>
  <c r="O130" i="18" s="1"/>
  <c r="E269" i="18"/>
  <c r="O133" i="18" s="1"/>
  <c r="E279" i="18"/>
  <c r="O143" i="18" s="1"/>
  <c r="E301" i="18"/>
  <c r="O165" i="18" s="1"/>
  <c r="E305" i="18"/>
  <c r="O169" i="18" s="1"/>
  <c r="E336" i="18"/>
  <c r="O200" i="18" s="1"/>
  <c r="F8" i="18"/>
  <c r="E10" i="18"/>
  <c r="G11" i="18"/>
  <c r="G13" i="18"/>
  <c r="H14" i="18"/>
  <c r="H15" i="18"/>
  <c r="H16" i="18"/>
  <c r="G17" i="18"/>
  <c r="E18" i="18"/>
  <c r="E19" i="18"/>
  <c r="H52" i="18"/>
  <c r="G64" i="18"/>
  <c r="E65" i="18"/>
  <c r="G75" i="18"/>
  <c r="H76" i="18"/>
  <c r="H77" i="18"/>
  <c r="H80" i="18"/>
  <c r="H81" i="18"/>
  <c r="F82" i="18"/>
  <c r="H96" i="18"/>
  <c r="F103" i="18"/>
  <c r="F104" i="18"/>
  <c r="H105" i="18"/>
  <c r="H106" i="18"/>
  <c r="H107" i="18"/>
  <c r="H108" i="18"/>
  <c r="H109" i="18"/>
  <c r="F110" i="18"/>
  <c r="F118" i="18"/>
  <c r="H119" i="18"/>
  <c r="H120" i="18"/>
  <c r="E121" i="18"/>
  <c r="E122" i="18"/>
  <c r="F136" i="18"/>
  <c r="H137" i="18"/>
  <c r="E143" i="18"/>
  <c r="O7" i="18" s="1"/>
  <c r="H144" i="18"/>
  <c r="H145" i="18"/>
  <c r="E302" i="18"/>
  <c r="O166" i="18" s="1"/>
  <c r="F10" i="18"/>
  <c r="G10" i="18" s="1"/>
  <c r="H11" i="18"/>
  <c r="H12" i="18"/>
  <c r="H13" i="18"/>
  <c r="H17" i="18"/>
  <c r="E20" i="18"/>
  <c r="E21" i="18"/>
  <c r="G21" i="18" s="1"/>
  <c r="E50" i="18"/>
  <c r="G52" i="18"/>
  <c r="E57" i="18"/>
  <c r="E58" i="18"/>
  <c r="E59" i="18"/>
  <c r="G59" i="18" s="1"/>
  <c r="F65" i="18"/>
  <c r="F76" i="18"/>
  <c r="H79" i="18"/>
  <c r="F80" i="18"/>
  <c r="G80" i="18" s="1"/>
  <c r="H94" i="18"/>
  <c r="H95" i="18"/>
  <c r="F96" i="18"/>
  <c r="G96" i="18" s="1"/>
  <c r="F105" i="18"/>
  <c r="G105" i="18" s="1"/>
  <c r="F106" i="18"/>
  <c r="G106" i="18" s="1"/>
  <c r="F107" i="18"/>
  <c r="G107" i="18" s="1"/>
  <c r="F108" i="18"/>
  <c r="G108" i="18" s="1"/>
  <c r="E123" i="18"/>
  <c r="E124" i="18"/>
  <c r="G124" i="18" s="1"/>
  <c r="E126" i="18"/>
  <c r="H138" i="18"/>
  <c r="F143" i="18"/>
  <c r="F144" i="18"/>
  <c r="G144" i="18" s="1"/>
  <c r="P8" i="18" s="1"/>
  <c r="H146" i="18"/>
  <c r="H147" i="18"/>
  <c r="F147" i="18"/>
  <c r="H148" i="18"/>
  <c r="F148" i="18"/>
  <c r="G157" i="18"/>
  <c r="P21" i="18" s="1"/>
  <c r="H192" i="18"/>
  <c r="F192" i="18"/>
  <c r="G298" i="18"/>
  <c r="P162" i="18" s="1"/>
  <c r="H320" i="18"/>
  <c r="E320" i="18"/>
  <c r="O184" i="18" s="1"/>
  <c r="E368" i="18"/>
  <c r="O232" i="18" s="1"/>
  <c r="E347" i="18"/>
  <c r="O211" i="18" s="1"/>
  <c r="E363" i="18"/>
  <c r="O227" i="18" s="1"/>
  <c r="E22" i="18"/>
  <c r="E23" i="18"/>
  <c r="E24" i="18"/>
  <c r="E25" i="18"/>
  <c r="G25" i="18" s="1"/>
  <c r="E41" i="18"/>
  <c r="G41" i="18" s="1"/>
  <c r="E42" i="18"/>
  <c r="E43" i="18"/>
  <c r="G43" i="18" s="1"/>
  <c r="E60" i="18"/>
  <c r="E61" i="18"/>
  <c r="G61" i="18" s="1"/>
  <c r="F66" i="18"/>
  <c r="E70" i="18"/>
  <c r="H71" i="18"/>
  <c r="F77" i="18"/>
  <c r="G77" i="18" s="1"/>
  <c r="F78" i="18"/>
  <c r="E90" i="18"/>
  <c r="E91" i="18"/>
  <c r="H92" i="18"/>
  <c r="H93" i="18"/>
  <c r="F94" i="18"/>
  <c r="E125" i="18"/>
  <c r="E127" i="18"/>
  <c r="H128" i="18"/>
  <c r="E129" i="18"/>
  <c r="H130" i="18"/>
  <c r="E131" i="18"/>
  <c r="E132" i="18"/>
  <c r="F137" i="18"/>
  <c r="G137" i="18" s="1"/>
  <c r="F145" i="18"/>
  <c r="G145" i="18" s="1"/>
  <c r="P9" i="18" s="1"/>
  <c r="G167" i="18"/>
  <c r="P31" i="18" s="1"/>
  <c r="H310" i="18"/>
  <c r="F310" i="18"/>
  <c r="G310" i="18" s="1"/>
  <c r="P174" i="18" s="1"/>
  <c r="E329" i="18"/>
  <c r="O193" i="18" s="1"/>
  <c r="H344" i="18"/>
  <c r="F344" i="18"/>
  <c r="H352" i="18"/>
  <c r="F352" i="18"/>
  <c r="H360" i="18"/>
  <c r="F360" i="18"/>
  <c r="H376" i="18"/>
  <c r="H384" i="18"/>
  <c r="E400" i="18"/>
  <c r="O264" i="18" s="1"/>
  <c r="E2" i="18"/>
  <c r="L12" i="18"/>
  <c r="L14" i="18" s="1"/>
  <c r="L4" i="18"/>
  <c r="L6" i="18" s="1"/>
  <c r="L8" i="18" s="1"/>
  <c r="G23" i="18"/>
  <c r="E26" i="18"/>
  <c r="E27" i="18"/>
  <c r="E29" i="18"/>
  <c r="E54" i="18"/>
  <c r="H56" i="18"/>
  <c r="G138" i="18"/>
  <c r="P2" i="18" s="1"/>
  <c r="E293" i="18"/>
  <c r="O157" i="18" s="1"/>
  <c r="F307" i="18"/>
  <c r="H307" i="18"/>
  <c r="E355" i="18"/>
  <c r="O219" i="18" s="1"/>
  <c r="E379" i="18"/>
  <c r="O243" i="18" s="1"/>
  <c r="H379" i="18"/>
  <c r="G27" i="18"/>
  <c r="G29" i="18"/>
  <c r="E30" i="18"/>
  <c r="G31" i="18"/>
  <c r="E33" i="18"/>
  <c r="E34" i="18"/>
  <c r="E35" i="18"/>
  <c r="H40" i="18"/>
  <c r="H41" i="18"/>
  <c r="G47" i="18"/>
  <c r="F54" i="18"/>
  <c r="H55" i="18"/>
  <c r="F56" i="18"/>
  <c r="F60" i="18"/>
  <c r="F61" i="18"/>
  <c r="H62" i="18"/>
  <c r="F67" i="18"/>
  <c r="G67" i="18" s="1"/>
  <c r="F70" i="18"/>
  <c r="F71" i="18"/>
  <c r="G71" i="18" s="1"/>
  <c r="H72" i="18"/>
  <c r="H73" i="18"/>
  <c r="H88" i="18"/>
  <c r="H89" i="18"/>
  <c r="F90" i="18"/>
  <c r="G90" i="18" s="1"/>
  <c r="E112" i="18"/>
  <c r="E114" i="18"/>
  <c r="F132" i="18"/>
  <c r="H133" i="18"/>
  <c r="H134" i="18"/>
  <c r="E139" i="18"/>
  <c r="O3" i="18" s="1"/>
  <c r="H140" i="18"/>
  <c r="H160" i="18"/>
  <c r="E160" i="18"/>
  <c r="O24" i="18" s="1"/>
  <c r="H191" i="18"/>
  <c r="F191" i="18"/>
  <c r="E326" i="18"/>
  <c r="O190" i="18" s="1"/>
  <c r="G387" i="18"/>
  <c r="P251" i="18" s="1"/>
  <c r="F2" i="18"/>
  <c r="H4" i="18"/>
  <c r="H5" i="18"/>
  <c r="H27" i="18"/>
  <c r="H38" i="18"/>
  <c r="H45" i="18"/>
  <c r="H46" i="18"/>
  <c r="F69" i="18"/>
  <c r="G69" i="18" s="1"/>
  <c r="F72" i="18"/>
  <c r="G72" i="18" s="1"/>
  <c r="E74" i="18"/>
  <c r="E84" i="18"/>
  <c r="E85" i="18"/>
  <c r="H87" i="18"/>
  <c r="F88" i="18"/>
  <c r="G88" i="18" s="1"/>
  <c r="E98" i="18"/>
  <c r="G98" i="18" s="1"/>
  <c r="E100" i="18"/>
  <c r="G100" i="18" s="1"/>
  <c r="E102" i="18"/>
  <c r="E115" i="18"/>
  <c r="E116" i="18"/>
  <c r="G116" i="18" s="1"/>
  <c r="G133" i="18"/>
  <c r="G134" i="18"/>
  <c r="F139" i="18"/>
  <c r="G140" i="18"/>
  <c r="P4" i="18" s="1"/>
  <c r="E142" i="18"/>
  <c r="O6" i="18" s="1"/>
  <c r="H163" i="18"/>
  <c r="F163" i="18"/>
  <c r="G163" i="18" s="1"/>
  <c r="P27" i="18" s="1"/>
  <c r="H304" i="18"/>
  <c r="H318" i="18"/>
  <c r="F318" i="18"/>
  <c r="E318" i="18"/>
  <c r="O182" i="18" s="1"/>
  <c r="H326" i="18"/>
  <c r="F326" i="18"/>
  <c r="E342" i="18"/>
  <c r="O206" i="18" s="1"/>
  <c r="E350" i="18"/>
  <c r="O214" i="18" s="1"/>
  <c r="E358" i="18"/>
  <c r="O222" i="18" s="1"/>
  <c r="H390" i="18"/>
  <c r="E390" i="18"/>
  <c r="O254" i="18" s="1"/>
  <c r="G135" i="18"/>
  <c r="H159" i="18"/>
  <c r="F159" i="18"/>
  <c r="E287" i="18"/>
  <c r="O151" i="18" s="1"/>
  <c r="E371" i="18"/>
  <c r="O235" i="18" s="1"/>
  <c r="F5" i="18"/>
  <c r="G5" i="18" s="1"/>
  <c r="H6" i="18"/>
  <c r="E8" i="18"/>
  <c r="H9" i="18"/>
  <c r="E15" i="18"/>
  <c r="G15" i="18" s="1"/>
  <c r="H31" i="18"/>
  <c r="H32" i="18"/>
  <c r="H33" i="18"/>
  <c r="H35" i="18"/>
  <c r="H37" i="18"/>
  <c r="H39" i="18"/>
  <c r="E48" i="18"/>
  <c r="E49" i="18"/>
  <c r="G49" i="18" s="1"/>
  <c r="G62" i="18"/>
  <c r="G73" i="18"/>
  <c r="E82" i="18"/>
  <c r="E83" i="18"/>
  <c r="E97" i="18"/>
  <c r="E99" i="18"/>
  <c r="E101" i="18"/>
  <c r="E103" i="18"/>
  <c r="E104" i="18"/>
  <c r="E110" i="18"/>
  <c r="E111" i="18"/>
  <c r="E117" i="18"/>
  <c r="E118" i="18"/>
  <c r="E136" i="18"/>
  <c r="E159" i="18"/>
  <c r="O23" i="18" s="1"/>
  <c r="H290" i="18"/>
  <c r="F290" i="18"/>
  <c r="G290" i="18" s="1"/>
  <c r="P154" i="18" s="1"/>
  <c r="E323" i="18"/>
  <c r="O187" i="18" s="1"/>
  <c r="F339" i="18"/>
  <c r="H339" i="18"/>
  <c r="H374" i="18"/>
  <c r="F374" i="18"/>
  <c r="E374" i="18"/>
  <c r="O238" i="18" s="1"/>
  <c r="H382" i="18"/>
  <c r="F382" i="18"/>
  <c r="E382" i="18"/>
  <c r="O246" i="18" s="1"/>
  <c r="E398" i="18"/>
  <c r="O262" i="18" s="1"/>
  <c r="H149" i="18"/>
  <c r="E164" i="18"/>
  <c r="O28" i="18" s="1"/>
  <c r="H169" i="18"/>
  <c r="H194" i="18"/>
  <c r="H196" i="18"/>
  <c r="E197" i="18"/>
  <c r="O61" i="18" s="1"/>
  <c r="E198" i="18"/>
  <c r="O62" i="18" s="1"/>
  <c r="H264" i="18"/>
  <c r="H265" i="18"/>
  <c r="H266" i="18"/>
  <c r="H267" i="18"/>
  <c r="G268" i="18"/>
  <c r="P132" i="18" s="1"/>
  <c r="H271" i="18"/>
  <c r="F272" i="18"/>
  <c r="G272" i="18" s="1"/>
  <c r="P136" i="18" s="1"/>
  <c r="H275" i="18"/>
  <c r="H279" i="18"/>
  <c r="H284" i="18"/>
  <c r="G287" i="18"/>
  <c r="P151" i="18" s="1"/>
  <c r="H293" i="18"/>
  <c r="H302" i="18"/>
  <c r="H313" i="18"/>
  <c r="H315" i="18"/>
  <c r="H342" i="18"/>
  <c r="G347" i="18"/>
  <c r="P211" i="18" s="1"/>
  <c r="H350" i="18"/>
  <c r="H358" i="18"/>
  <c r="H366" i="18"/>
  <c r="H368" i="18"/>
  <c r="G371" i="18"/>
  <c r="P235" i="18" s="1"/>
  <c r="E385" i="18"/>
  <c r="O249" i="18" s="1"/>
  <c r="H392" i="18"/>
  <c r="E395" i="18"/>
  <c r="O259" i="18" s="1"/>
  <c r="H400" i="18"/>
  <c r="F164" i="18"/>
  <c r="F194" i="18"/>
  <c r="G199" i="18"/>
  <c r="P63" i="18" s="1"/>
  <c r="G201" i="18"/>
  <c r="P65" i="18" s="1"/>
  <c r="E202" i="18"/>
  <c r="O66" i="18" s="1"/>
  <c r="G220" i="18"/>
  <c r="P84" i="18" s="1"/>
  <c r="G222" i="18"/>
  <c r="P86" i="18" s="1"/>
  <c r="H260" i="18"/>
  <c r="H261" i="18"/>
  <c r="H262" i="18"/>
  <c r="H263" i="18"/>
  <c r="H287" i="18"/>
  <c r="E321" i="18"/>
  <c r="O185" i="18" s="1"/>
  <c r="H323" i="18"/>
  <c r="H332" i="18"/>
  <c r="E335" i="18"/>
  <c r="O199" i="18" s="1"/>
  <c r="H347" i="18"/>
  <c r="H355" i="18"/>
  <c r="H363" i="18"/>
  <c r="H371" i="18"/>
  <c r="F149" i="18"/>
  <c r="G149" i="18" s="1"/>
  <c r="P13" i="18" s="1"/>
  <c r="F154" i="18"/>
  <c r="G154" i="18" s="1"/>
  <c r="P18" i="18" s="1"/>
  <c r="G169" i="18"/>
  <c r="P33" i="18" s="1"/>
  <c r="H199" i="18"/>
  <c r="E221" i="18"/>
  <c r="O85" i="18" s="1"/>
  <c r="E230" i="18"/>
  <c r="O94" i="18" s="1"/>
  <c r="H259" i="18"/>
  <c r="F264" i="18"/>
  <c r="G264" i="18" s="1"/>
  <c r="P128" i="18" s="1"/>
  <c r="F265" i="18"/>
  <c r="F266" i="18"/>
  <c r="F267" i="18"/>
  <c r="G267" i="18" s="1"/>
  <c r="P131" i="18" s="1"/>
  <c r="F271" i="18"/>
  <c r="F275" i="18"/>
  <c r="F279" i="18"/>
  <c r="F282" i="18"/>
  <c r="G282" i="18" s="1"/>
  <c r="P146" i="18" s="1"/>
  <c r="E288" i="18"/>
  <c r="O152" i="18" s="1"/>
  <c r="E291" i="18"/>
  <c r="O155" i="18" s="1"/>
  <c r="H294" i="18"/>
  <c r="E297" i="18"/>
  <c r="O161" i="18" s="1"/>
  <c r="H299" i="18"/>
  <c r="F302" i="18"/>
  <c r="E311" i="18"/>
  <c r="O175" i="18" s="1"/>
  <c r="E319" i="18"/>
  <c r="O183" i="18" s="1"/>
  <c r="E324" i="18"/>
  <c r="O188" i="18" s="1"/>
  <c r="E327" i="18"/>
  <c r="O191" i="18" s="1"/>
  <c r="F342" i="18"/>
  <c r="E348" i="18"/>
  <c r="O212" i="18" s="1"/>
  <c r="F350" i="18"/>
  <c r="E356" i="18"/>
  <c r="O220" i="18" s="1"/>
  <c r="F358" i="18"/>
  <c r="E364" i="18"/>
  <c r="O228" i="18" s="1"/>
  <c r="F366" i="18"/>
  <c r="E372" i="18"/>
  <c r="O236" i="18" s="1"/>
  <c r="E380" i="18"/>
  <c r="O244" i="18" s="1"/>
  <c r="H387" i="18"/>
  <c r="H395" i="18"/>
  <c r="F398" i="18"/>
  <c r="F155" i="18"/>
  <c r="G155" i="18" s="1"/>
  <c r="P19" i="18" s="1"/>
  <c r="E176" i="18"/>
  <c r="O40" i="18" s="1"/>
  <c r="E181" i="18"/>
  <c r="O45" i="18" s="1"/>
  <c r="G228" i="18"/>
  <c r="P92" i="18" s="1"/>
  <c r="H254" i="18"/>
  <c r="H255" i="18"/>
  <c r="F260" i="18"/>
  <c r="G260" i="18" s="1"/>
  <c r="P124" i="18" s="1"/>
  <c r="F261" i="18"/>
  <c r="G261" i="18" s="1"/>
  <c r="P125" i="18" s="1"/>
  <c r="F262" i="18"/>
  <c r="G262" i="18" s="1"/>
  <c r="P126" i="18" s="1"/>
  <c r="E396" i="18"/>
  <c r="O260" i="18" s="1"/>
  <c r="E174" i="18"/>
  <c r="O38" i="18" s="1"/>
  <c r="E175" i="18"/>
  <c r="O39" i="18" s="1"/>
  <c r="G183" i="18"/>
  <c r="P47" i="18" s="1"/>
  <c r="E185" i="18"/>
  <c r="O49" i="18" s="1"/>
  <c r="E186" i="18"/>
  <c r="O50" i="18" s="1"/>
  <c r="E187" i="18"/>
  <c r="O51" i="18" s="1"/>
  <c r="E188" i="18"/>
  <c r="O52" i="18" s="1"/>
  <c r="H203" i="18"/>
  <c r="G209" i="18"/>
  <c r="P73" i="18" s="1"/>
  <c r="G210" i="18"/>
  <c r="P74" i="18" s="1"/>
  <c r="G212" i="18"/>
  <c r="P76" i="18" s="1"/>
  <c r="H213" i="18"/>
  <c r="H229" i="18"/>
  <c r="F252" i="18"/>
  <c r="G252" i="18" s="1"/>
  <c r="P116" i="18" s="1"/>
  <c r="F256" i="18"/>
  <c r="G256" i="18" s="1"/>
  <c r="P120" i="18" s="1"/>
  <c r="F257" i="18"/>
  <c r="G257" i="18" s="1"/>
  <c r="P121" i="18" s="1"/>
  <c r="F259" i="18"/>
  <c r="G259" i="18" s="1"/>
  <c r="P123" i="18" s="1"/>
  <c r="G274" i="18"/>
  <c r="P138" i="18" s="1"/>
  <c r="H281" i="18"/>
  <c r="H286" i="18"/>
  <c r="E289" i="18"/>
  <c r="O153" i="18" s="1"/>
  <c r="H291" i="18"/>
  <c r="F294" i="18"/>
  <c r="G294" i="18" s="1"/>
  <c r="P158" i="18" s="1"/>
  <c r="H300" i="18"/>
  <c r="G303" i="18"/>
  <c r="P167" i="18" s="1"/>
  <c r="E309" i="18"/>
  <c r="O173" i="18" s="1"/>
  <c r="H311" i="18"/>
  <c r="F314" i="18"/>
  <c r="G314" i="18" s="1"/>
  <c r="P178" i="18" s="1"/>
  <c r="H322" i="18"/>
  <c r="H327" i="18"/>
  <c r="H333" i="18"/>
  <c r="E338" i="18"/>
  <c r="O202" i="18" s="1"/>
  <c r="G343" i="18"/>
  <c r="P207" i="18" s="1"/>
  <c r="H346" i="18"/>
  <c r="F348" i="18"/>
  <c r="G348" i="18" s="1"/>
  <c r="P212" i="18" s="1"/>
  <c r="G351" i="18"/>
  <c r="P215" i="18" s="1"/>
  <c r="H354" i="18"/>
  <c r="F356" i="18"/>
  <c r="H362" i="18"/>
  <c r="F364" i="18"/>
  <c r="H370" i="18"/>
  <c r="G375" i="18"/>
  <c r="P239" i="18" s="1"/>
  <c r="E378" i="18"/>
  <c r="O242" i="18" s="1"/>
  <c r="E386" i="18"/>
  <c r="O250" i="18" s="1"/>
  <c r="H388" i="18"/>
  <c r="G151" i="18"/>
  <c r="P15" i="18" s="1"/>
  <c r="H180" i="18"/>
  <c r="H182" i="18"/>
  <c r="E189" i="18"/>
  <c r="O53" i="18" s="1"/>
  <c r="E190" i="18"/>
  <c r="O54" i="18" s="1"/>
  <c r="F203" i="18"/>
  <c r="G203" i="18" s="1"/>
  <c r="P67" i="18" s="1"/>
  <c r="H211" i="18"/>
  <c r="F213" i="18"/>
  <c r="G213" i="18" s="1"/>
  <c r="P77" i="18" s="1"/>
  <c r="H243" i="18"/>
  <c r="F248" i="18"/>
  <c r="G248" i="18" s="1"/>
  <c r="P112" i="18" s="1"/>
  <c r="F253" i="18"/>
  <c r="G253" i="18" s="1"/>
  <c r="P117" i="18" s="1"/>
  <c r="F254" i="18"/>
  <c r="G254" i="18" s="1"/>
  <c r="P118" i="18" s="1"/>
  <c r="F255" i="18"/>
  <c r="H303" i="18"/>
  <c r="F306" i="18"/>
  <c r="H319" i="18"/>
  <c r="E328" i="18"/>
  <c r="O192" i="18" s="1"/>
  <c r="E331" i="18"/>
  <c r="O195" i="18" s="1"/>
  <c r="H336" i="18"/>
  <c r="F338" i="18"/>
  <c r="H343" i="18"/>
  <c r="H351" i="18"/>
  <c r="H359" i="18"/>
  <c r="H375" i="18"/>
  <c r="F378" i="18"/>
  <c r="H383" i="18"/>
  <c r="F386" i="18"/>
  <c r="G391" i="18"/>
  <c r="P255" i="18" s="1"/>
  <c r="G399" i="18"/>
  <c r="P263" i="18" s="1"/>
  <c r="E148" i="18"/>
  <c r="O12" i="18" s="1"/>
  <c r="H153" i="18"/>
  <c r="H166" i="18"/>
  <c r="E168" i="18"/>
  <c r="O32" i="18" s="1"/>
  <c r="F172" i="18"/>
  <c r="F174" i="18"/>
  <c r="H178" i="18"/>
  <c r="H179" i="18"/>
  <c r="F180" i="18"/>
  <c r="F182" i="18"/>
  <c r="F184" i="18"/>
  <c r="G184" i="18" s="1"/>
  <c r="P48" i="18" s="1"/>
  <c r="E191" i="18"/>
  <c r="O55" i="18" s="1"/>
  <c r="E192" i="18"/>
  <c r="O56" i="18" s="1"/>
  <c r="F211" i="18"/>
  <c r="G211" i="18" s="1"/>
  <c r="P75" i="18" s="1"/>
  <c r="E226" i="18"/>
  <c r="O90" i="18" s="1"/>
  <c r="E227" i="18"/>
  <c r="O91" i="18" s="1"/>
  <c r="H239" i="18"/>
  <c r="H241" i="18"/>
  <c r="F269" i="18"/>
  <c r="G269" i="18" s="1"/>
  <c r="P133" i="18" s="1"/>
  <c r="F273" i="18"/>
  <c r="H276" i="18"/>
  <c r="F277" i="18"/>
  <c r="H280" i="18"/>
  <c r="F281" i="18"/>
  <c r="G281" i="18" s="1"/>
  <c r="P145" i="18" s="1"/>
  <c r="H283" i="18"/>
  <c r="F286" i="18"/>
  <c r="G286" i="18" s="1"/>
  <c r="P150" i="18" s="1"/>
  <c r="H292" i="18"/>
  <c r="E304" i="18"/>
  <c r="O168" i="18" s="1"/>
  <c r="E307" i="18"/>
  <c r="O171" i="18" s="1"/>
  <c r="F322" i="18"/>
  <c r="E339" i="18"/>
  <c r="O203" i="18" s="1"/>
  <c r="E344" i="18"/>
  <c r="O208" i="18" s="1"/>
  <c r="F346" i="18"/>
  <c r="E352" i="18"/>
  <c r="O216" i="18" s="1"/>
  <c r="F354" i="18"/>
  <c r="G354" i="18" s="1"/>
  <c r="P218" i="18" s="1"/>
  <c r="E360" i="18"/>
  <c r="O224" i="18" s="1"/>
  <c r="F362" i="18"/>
  <c r="G362" i="18" s="1"/>
  <c r="P226" i="18" s="1"/>
  <c r="H367" i="18"/>
  <c r="F370" i="18"/>
  <c r="G370" i="18" s="1"/>
  <c r="P234" i="18" s="1"/>
  <c r="E376" i="18"/>
  <c r="O240" i="18" s="1"/>
  <c r="E384" i="18"/>
  <c r="O248" i="18" s="1"/>
  <c r="H391" i="18"/>
  <c r="H399" i="18"/>
  <c r="G348" i="17"/>
  <c r="P213" i="17" s="1"/>
  <c r="H139" i="17"/>
  <c r="E23" i="17"/>
  <c r="E35" i="17"/>
  <c r="E39" i="17"/>
  <c r="H59" i="17"/>
  <c r="E37" i="17"/>
  <c r="E87" i="17"/>
  <c r="E29" i="17"/>
  <c r="G29" i="17" s="1"/>
  <c r="E78" i="17"/>
  <c r="E98" i="17"/>
  <c r="H66" i="17"/>
  <c r="E14" i="17"/>
  <c r="G14" i="17" s="1"/>
  <c r="E33" i="17"/>
  <c r="H7" i="17"/>
  <c r="E4" i="17"/>
  <c r="H25" i="17"/>
  <c r="E105" i="17"/>
  <c r="G105" i="17" s="1"/>
  <c r="E12" i="17"/>
  <c r="E67" i="17"/>
  <c r="E72" i="17"/>
  <c r="E76" i="17"/>
  <c r="E89" i="17"/>
  <c r="G89" i="17" s="1"/>
  <c r="E101" i="17"/>
  <c r="H2" i="17"/>
  <c r="H48" i="17"/>
  <c r="E69" i="17"/>
  <c r="G69" i="17" s="1"/>
  <c r="H73" i="17"/>
  <c r="E82" i="17"/>
  <c r="E106" i="17"/>
  <c r="E21" i="17"/>
  <c r="E31" i="17"/>
  <c r="G31" i="17" s="1"/>
  <c r="E55" i="17"/>
  <c r="G55" i="17" s="1"/>
  <c r="H77" i="17"/>
  <c r="H30" i="17"/>
  <c r="H31" i="17"/>
  <c r="H67" i="17"/>
  <c r="G121" i="17"/>
  <c r="H13" i="17"/>
  <c r="H63" i="17"/>
  <c r="E80" i="17"/>
  <c r="E84" i="17"/>
  <c r="E88" i="17"/>
  <c r="E124" i="17"/>
  <c r="H29" i="17"/>
  <c r="H54" i="17"/>
  <c r="E27" i="17"/>
  <c r="E53" i="17"/>
  <c r="E79" i="17"/>
  <c r="E83" i="17"/>
  <c r="E100" i="17"/>
  <c r="H6" i="17"/>
  <c r="H11" i="17"/>
  <c r="H15" i="17"/>
  <c r="H19" i="17"/>
  <c r="H27" i="17"/>
  <c r="H28" i="17"/>
  <c r="H40" i="17"/>
  <c r="E51" i="17"/>
  <c r="G51" i="17" s="1"/>
  <c r="E61" i="17"/>
  <c r="E70" i="17"/>
  <c r="E122" i="17"/>
  <c r="G219" i="17"/>
  <c r="P84" i="17" s="1"/>
  <c r="G316" i="17"/>
  <c r="P181" i="17" s="1"/>
  <c r="H105" i="17"/>
  <c r="H4" i="17"/>
  <c r="F27" i="17"/>
  <c r="H35" i="17"/>
  <c r="H39" i="17"/>
  <c r="H43" i="17"/>
  <c r="H65" i="17"/>
  <c r="H74" i="17"/>
  <c r="H83" i="17"/>
  <c r="H97" i="17"/>
  <c r="H101" i="17"/>
  <c r="H129" i="17"/>
  <c r="H137" i="17"/>
  <c r="H34" i="17"/>
  <c r="H38" i="17"/>
  <c r="E42" i="17"/>
  <c r="H87" i="17"/>
  <c r="H110" i="17"/>
  <c r="H133" i="17"/>
  <c r="G279" i="17"/>
  <c r="P144" i="17" s="1"/>
  <c r="F4" i="17"/>
  <c r="E7" i="17"/>
  <c r="G7" i="17" s="1"/>
  <c r="F33" i="17"/>
  <c r="G33" i="17" s="1"/>
  <c r="E63" i="17"/>
  <c r="E85" i="17"/>
  <c r="H89" i="17"/>
  <c r="H117" i="17"/>
  <c r="G305" i="17"/>
  <c r="P170" i="17" s="1"/>
  <c r="E36" i="17"/>
  <c r="E57" i="17"/>
  <c r="E62" i="17"/>
  <c r="E66" i="17"/>
  <c r="E90" i="17"/>
  <c r="E99" i="17"/>
  <c r="E102" i="17"/>
  <c r="E131" i="17"/>
  <c r="G17" i="17"/>
  <c r="H116" i="17"/>
  <c r="H8" i="17"/>
  <c r="F11" i="17"/>
  <c r="G11" i="17" s="1"/>
  <c r="F12" i="17"/>
  <c r="H14" i="17"/>
  <c r="F15" i="17"/>
  <c r="H17" i="17"/>
  <c r="F35" i="17"/>
  <c r="G35" i="17" s="1"/>
  <c r="H47" i="17"/>
  <c r="H53" i="17"/>
  <c r="E58" i="17"/>
  <c r="H68" i="17"/>
  <c r="H3" i="17"/>
  <c r="E5" i="17"/>
  <c r="F6" i="17"/>
  <c r="E26" i="17"/>
  <c r="E46" i="17"/>
  <c r="H51" i="17"/>
  <c r="F67" i="17"/>
  <c r="G67" i="17" s="1"/>
  <c r="H69" i="17"/>
  <c r="H75" i="17"/>
  <c r="E96" i="17"/>
  <c r="E103" i="17"/>
  <c r="G103" i="17" s="1"/>
  <c r="H113" i="17"/>
  <c r="E127" i="17"/>
  <c r="G127" i="17" s="1"/>
  <c r="E139" i="17"/>
  <c r="O4" i="17" s="1"/>
  <c r="G344" i="17"/>
  <c r="P209" i="17" s="1"/>
  <c r="H41" i="17"/>
  <c r="H49" i="17"/>
  <c r="H57" i="17"/>
  <c r="E65" i="17"/>
  <c r="H79" i="17"/>
  <c r="H100" i="17"/>
  <c r="H103" i="17"/>
  <c r="H112" i="17"/>
  <c r="H135" i="17"/>
  <c r="F23" i="17"/>
  <c r="F25" i="17"/>
  <c r="H45" i="17"/>
  <c r="H56" i="17"/>
  <c r="H64" i="17"/>
  <c r="F65" i="17"/>
  <c r="H95" i="17"/>
  <c r="H111" i="17"/>
  <c r="H131" i="17"/>
  <c r="E25" i="17"/>
  <c r="F21" i="17"/>
  <c r="H23" i="17"/>
  <c r="F63" i="17"/>
  <c r="F85" i="17"/>
  <c r="G85" i="17" s="1"/>
  <c r="F87" i="17"/>
  <c r="H94" i="17"/>
  <c r="H99" i="17"/>
  <c r="F111" i="17"/>
  <c r="G111" i="17" s="1"/>
  <c r="F19" i="17"/>
  <c r="G19" i="17" s="1"/>
  <c r="H36" i="17"/>
  <c r="F37" i="17"/>
  <c r="G37" i="17" s="1"/>
  <c r="F39" i="17"/>
  <c r="H55" i="17"/>
  <c r="F83" i="17"/>
  <c r="H108" i="17"/>
  <c r="G276" i="17"/>
  <c r="P141" i="17" s="1"/>
  <c r="H9" i="17"/>
  <c r="H10" i="17"/>
  <c r="H52" i="17"/>
  <c r="H61" i="17"/>
  <c r="H71" i="17"/>
  <c r="E104" i="17"/>
  <c r="E117" i="17"/>
  <c r="G143" i="17"/>
  <c r="P8" i="17" s="1"/>
  <c r="G199" i="17"/>
  <c r="P64" i="17" s="1"/>
  <c r="G312" i="17"/>
  <c r="P177" i="17" s="1"/>
  <c r="G215" i="17"/>
  <c r="P80" i="17" s="1"/>
  <c r="G239" i="17"/>
  <c r="P104" i="17" s="1"/>
  <c r="G255" i="17"/>
  <c r="P120" i="17" s="1"/>
  <c r="G179" i="17"/>
  <c r="P44" i="17" s="1"/>
  <c r="G221" i="17"/>
  <c r="P86" i="17" s="1"/>
  <c r="G251" i="17"/>
  <c r="P116" i="17" s="1"/>
  <c r="G328" i="17"/>
  <c r="P193" i="17" s="1"/>
  <c r="G396" i="17"/>
  <c r="P261" i="17" s="1"/>
  <c r="G203" i="17"/>
  <c r="P68" i="17" s="1"/>
  <c r="G383" i="17"/>
  <c r="P248" i="17" s="1"/>
  <c r="G245" i="17"/>
  <c r="P110" i="17" s="1"/>
  <c r="G384" i="17"/>
  <c r="P249" i="17" s="1"/>
  <c r="H173" i="17"/>
  <c r="F173" i="17"/>
  <c r="E41" i="17"/>
  <c r="H42" i="17"/>
  <c r="E43" i="17"/>
  <c r="H44" i="17"/>
  <c r="E45" i="17"/>
  <c r="H46" i="17"/>
  <c r="E47" i="17"/>
  <c r="E49" i="17"/>
  <c r="H50" i="17"/>
  <c r="H58" i="17"/>
  <c r="H70" i="17"/>
  <c r="H72" i="17"/>
  <c r="E74" i="17"/>
  <c r="H185" i="17"/>
  <c r="F185" i="17"/>
  <c r="G288" i="17"/>
  <c r="P153" i="17" s="1"/>
  <c r="H291" i="17"/>
  <c r="F291" i="17"/>
  <c r="F41" i="17"/>
  <c r="F43" i="17"/>
  <c r="F45" i="17"/>
  <c r="G45" i="17" s="1"/>
  <c r="F47" i="17"/>
  <c r="F49" i="17"/>
  <c r="F57" i="17"/>
  <c r="G57" i="17" s="1"/>
  <c r="E59" i="17"/>
  <c r="G59" i="17" s="1"/>
  <c r="F71" i="17"/>
  <c r="G71" i="17" s="1"/>
  <c r="E73" i="17"/>
  <c r="G73" i="17" s="1"/>
  <c r="H207" i="17"/>
  <c r="F243" i="17"/>
  <c r="G270" i="17"/>
  <c r="P135" i="17" s="1"/>
  <c r="G311" i="17"/>
  <c r="P176" i="17" s="1"/>
  <c r="G331" i="17"/>
  <c r="P196" i="17" s="1"/>
  <c r="H345" i="17"/>
  <c r="F345" i="17"/>
  <c r="G345" i="17" s="1"/>
  <c r="P210" i="17" s="1"/>
  <c r="H375" i="17"/>
  <c r="F375" i="17"/>
  <c r="E10" i="17"/>
  <c r="G10" i="17" s="1"/>
  <c r="E75" i="17"/>
  <c r="H76" i="17"/>
  <c r="E77" i="17"/>
  <c r="H78" i="17"/>
  <c r="H82" i="17"/>
  <c r="H107" i="17"/>
  <c r="F107" i="17"/>
  <c r="E107" i="17"/>
  <c r="G213" i="17"/>
  <c r="P78" i="17" s="1"/>
  <c r="G349" i="17"/>
  <c r="P214" i="17" s="1"/>
  <c r="F352" i="17"/>
  <c r="H91" i="17"/>
  <c r="F91" i="17"/>
  <c r="E91" i="17"/>
  <c r="E6" i="17"/>
  <c r="E9" i="17"/>
  <c r="H60" i="17"/>
  <c r="F75" i="17"/>
  <c r="F77" i="17"/>
  <c r="H80" i="17"/>
  <c r="E81" i="17"/>
  <c r="G81" i="17" s="1"/>
  <c r="H93" i="17"/>
  <c r="E93" i="17"/>
  <c r="G93" i="17" s="1"/>
  <c r="H157" i="17"/>
  <c r="F157" i="17"/>
  <c r="F273" i="17"/>
  <c r="G293" i="17"/>
  <c r="P158" i="17" s="1"/>
  <c r="G339" i="17"/>
  <c r="P204" i="17" s="1"/>
  <c r="F372" i="17"/>
  <c r="G385" i="17"/>
  <c r="P250" i="17" s="1"/>
  <c r="G399" i="17"/>
  <c r="P264" i="17" s="1"/>
  <c r="F278" i="17"/>
  <c r="V2" i="17"/>
  <c r="V3" i="17" s="1"/>
  <c r="V4" i="17" s="1"/>
  <c r="L4" i="17"/>
  <c r="L6" i="17" s="1"/>
  <c r="L8" i="17" s="1"/>
  <c r="L12" i="17"/>
  <c r="L14" i="17" s="1"/>
  <c r="E3" i="17"/>
  <c r="E8" i="17"/>
  <c r="E64" i="17"/>
  <c r="F79" i="17"/>
  <c r="H81" i="17"/>
  <c r="H187" i="17"/>
  <c r="F266" i="17"/>
  <c r="H266" i="17"/>
  <c r="H319" i="17"/>
  <c r="F319" i="17"/>
  <c r="G319" i="17" s="1"/>
  <c r="P184" i="17" s="1"/>
  <c r="F329" i="17"/>
  <c r="G347" i="17"/>
  <c r="P212" i="17" s="1"/>
  <c r="H407" i="17"/>
  <c r="F407" i="17"/>
  <c r="E16" i="17"/>
  <c r="E18" i="17"/>
  <c r="E24" i="17"/>
  <c r="E28" i="17"/>
  <c r="E30" i="17"/>
  <c r="E32" i="17"/>
  <c r="E34" i="17"/>
  <c r="E38" i="17"/>
  <c r="F286" i="17"/>
  <c r="H286" i="17"/>
  <c r="F360" i="17"/>
  <c r="H360" i="17"/>
  <c r="H109" i="17"/>
  <c r="E109" i="17"/>
  <c r="G109" i="17" s="1"/>
  <c r="F3" i="17"/>
  <c r="H5" i="17"/>
  <c r="G15" i="17"/>
  <c r="E40" i="17"/>
  <c r="E48" i="17"/>
  <c r="E52" i="17"/>
  <c r="E54" i="17"/>
  <c r="E56" i="17"/>
  <c r="E68" i="17"/>
  <c r="H159" i="17"/>
  <c r="F265" i="17"/>
  <c r="H265" i="17"/>
  <c r="F397" i="17"/>
  <c r="H84" i="17"/>
  <c r="H86" i="17"/>
  <c r="H88" i="17"/>
  <c r="H90" i="17"/>
  <c r="E92" i="17"/>
  <c r="H106" i="17"/>
  <c r="E108" i="17"/>
  <c r="E137" i="17"/>
  <c r="O2" i="17" s="1"/>
  <c r="H228" i="17"/>
  <c r="H242" i="17"/>
  <c r="H244" i="17"/>
  <c r="H258" i="17"/>
  <c r="H260" i="17"/>
  <c r="H301" i="17"/>
  <c r="F303" i="17"/>
  <c r="G303" i="17" s="1"/>
  <c r="P168" i="17" s="1"/>
  <c r="H317" i="17"/>
  <c r="G325" i="17"/>
  <c r="P190" i="17" s="1"/>
  <c r="F327" i="17"/>
  <c r="G327" i="17" s="1"/>
  <c r="P192" i="17" s="1"/>
  <c r="H337" i="17"/>
  <c r="G353" i="17"/>
  <c r="P218" i="17" s="1"/>
  <c r="F355" i="17"/>
  <c r="G355" i="17" s="1"/>
  <c r="P220" i="17" s="1"/>
  <c r="H365" i="17"/>
  <c r="F367" i="17"/>
  <c r="G367" i="17" s="1"/>
  <c r="P232" i="17" s="1"/>
  <c r="F387" i="17"/>
  <c r="G387" i="17" s="1"/>
  <c r="P252" i="17" s="1"/>
  <c r="H395" i="17"/>
  <c r="E94" i="17"/>
  <c r="E110" i="17"/>
  <c r="F175" i="17"/>
  <c r="G175" i="17" s="1"/>
  <c r="P40" i="17" s="1"/>
  <c r="G272" i="17"/>
  <c r="P137" i="17" s="1"/>
  <c r="H296" i="17"/>
  <c r="H299" i="17"/>
  <c r="H307" i="17"/>
  <c r="H315" i="17"/>
  <c r="G332" i="17"/>
  <c r="P197" i="17" s="1"/>
  <c r="F337" i="17"/>
  <c r="H363" i="17"/>
  <c r="F137" i="17"/>
  <c r="F165" i="17"/>
  <c r="G165" i="17" s="1"/>
  <c r="P30" i="17" s="1"/>
  <c r="F205" i="17"/>
  <c r="G269" i="17"/>
  <c r="P134" i="17" s="1"/>
  <c r="G361" i="17"/>
  <c r="P226" i="17" s="1"/>
  <c r="F373" i="17"/>
  <c r="E95" i="17"/>
  <c r="E97" i="17"/>
  <c r="H98" i="17"/>
  <c r="F117" i="17"/>
  <c r="H118" i="17"/>
  <c r="H120" i="17"/>
  <c r="F129" i="17"/>
  <c r="G129" i="17" s="1"/>
  <c r="F135" i="17"/>
  <c r="G135" i="17" s="1"/>
  <c r="F139" i="17"/>
  <c r="F161" i="17"/>
  <c r="G161" i="17" s="1"/>
  <c r="P26" i="17" s="1"/>
  <c r="F163" i="17"/>
  <c r="G163" i="17" s="1"/>
  <c r="P28" i="17" s="1"/>
  <c r="F167" i="17"/>
  <c r="G167" i="17" s="1"/>
  <c r="P32" i="17" s="1"/>
  <c r="F177" i="17"/>
  <c r="F189" i="17"/>
  <c r="G200" i="17"/>
  <c r="P65" i="17" s="1"/>
  <c r="F209" i="17"/>
  <c r="G209" i="17" s="1"/>
  <c r="P74" i="17" s="1"/>
  <c r="H226" i="17"/>
  <c r="H285" i="17"/>
  <c r="F287" i="17"/>
  <c r="G287" i="17" s="1"/>
  <c r="P152" i="17" s="1"/>
  <c r="F289" i="17"/>
  <c r="G289" i="17" s="1"/>
  <c r="P154" i="17" s="1"/>
  <c r="H292" i="17"/>
  <c r="H297" i="17"/>
  <c r="F299" i="17"/>
  <c r="G299" i="17" s="1"/>
  <c r="P164" i="17" s="1"/>
  <c r="F307" i="17"/>
  <c r="G307" i="17" s="1"/>
  <c r="P172" i="17" s="1"/>
  <c r="H313" i="17"/>
  <c r="G320" i="17"/>
  <c r="P185" i="17" s="1"/>
  <c r="G343" i="17"/>
  <c r="P208" i="17" s="1"/>
  <c r="H351" i="17"/>
  <c r="H356" i="17"/>
  <c r="G363" i="17"/>
  <c r="P228" i="17" s="1"/>
  <c r="H381" i="17"/>
  <c r="G388" i="17"/>
  <c r="P253" i="17" s="1"/>
  <c r="H391" i="17"/>
  <c r="F95" i="17"/>
  <c r="H96" i="17"/>
  <c r="F97" i="17"/>
  <c r="H114" i="17"/>
  <c r="E123" i="17"/>
  <c r="G123" i="17" s="1"/>
  <c r="F131" i="17"/>
  <c r="F145" i="17"/>
  <c r="G235" i="17"/>
  <c r="P100" i="17" s="1"/>
  <c r="H250" i="17"/>
  <c r="G263" i="17"/>
  <c r="P128" i="17" s="1"/>
  <c r="H270" i="17"/>
  <c r="H271" i="17"/>
  <c r="H295" i="17"/>
  <c r="F297" i="17"/>
  <c r="G297" i="17" s="1"/>
  <c r="P162" i="17" s="1"/>
  <c r="F323" i="17"/>
  <c r="G323" i="17" s="1"/>
  <c r="P188" i="17" s="1"/>
  <c r="F335" i="17"/>
  <c r="G335" i="17" s="1"/>
  <c r="P200" i="17" s="1"/>
  <c r="H349" i="17"/>
  <c r="G357" i="17"/>
  <c r="P222" i="17" s="1"/>
  <c r="F359" i="17"/>
  <c r="G359" i="17" s="1"/>
  <c r="P224" i="17" s="1"/>
  <c r="F371" i="17"/>
  <c r="G371" i="17" s="1"/>
  <c r="P236" i="17" s="1"/>
  <c r="G376" i="17"/>
  <c r="P241" i="17" s="1"/>
  <c r="H379" i="17"/>
  <c r="F381" i="17"/>
  <c r="G381" i="17" s="1"/>
  <c r="P246" i="17" s="1"/>
  <c r="F403" i="17"/>
  <c r="H411" i="17"/>
  <c r="F99" i="17"/>
  <c r="G99" i="17" s="1"/>
  <c r="F101" i="17"/>
  <c r="H102" i="17"/>
  <c r="F113" i="17"/>
  <c r="G113" i="17" s="1"/>
  <c r="H121" i="17"/>
  <c r="F133" i="17"/>
  <c r="G133" i="17" s="1"/>
  <c r="F147" i="17"/>
  <c r="F169" i="17"/>
  <c r="G169" i="17" s="1"/>
  <c r="P34" i="17" s="1"/>
  <c r="F181" i="17"/>
  <c r="F197" i="17"/>
  <c r="G197" i="17" s="1"/>
  <c r="P62" i="17" s="1"/>
  <c r="F201" i="17"/>
  <c r="H268" i="17"/>
  <c r="G285" i="17"/>
  <c r="P150" i="17" s="1"/>
  <c r="F313" i="17"/>
  <c r="G313" i="17" s="1"/>
  <c r="P178" i="17" s="1"/>
  <c r="H328" i="17"/>
  <c r="H331" i="17"/>
  <c r="H339" i="17"/>
  <c r="H347" i="17"/>
  <c r="F351" i="17"/>
  <c r="G351" i="17" s="1"/>
  <c r="P216" i="17" s="1"/>
  <c r="G364" i="17"/>
  <c r="P229" i="17" s="1"/>
  <c r="F369" i="17"/>
  <c r="G369" i="17" s="1"/>
  <c r="P234" i="17" s="1"/>
  <c r="G377" i="17"/>
  <c r="P242" i="17" s="1"/>
  <c r="F391" i="17"/>
  <c r="G391" i="17" s="1"/>
  <c r="P256" i="17" s="1"/>
  <c r="H104" i="17"/>
  <c r="G295" i="17"/>
  <c r="P160" i="17" s="1"/>
  <c r="G308" i="17"/>
  <c r="P173" i="17" s="1"/>
  <c r="F333" i="17"/>
  <c r="G333" i="17" s="1"/>
  <c r="P198" i="17" s="1"/>
  <c r="F411" i="17"/>
  <c r="G411" i="17" s="1"/>
  <c r="P276" i="17" s="1"/>
  <c r="E152" i="16"/>
  <c r="O3" i="16" s="1"/>
  <c r="M3" i="16"/>
  <c r="F258" i="16"/>
  <c r="N109" i="16"/>
  <c r="E4" i="16"/>
  <c r="H18" i="16"/>
  <c r="H30" i="16"/>
  <c r="H32" i="16"/>
  <c r="F48" i="16"/>
  <c r="H52" i="16"/>
  <c r="G71" i="16"/>
  <c r="H86" i="16"/>
  <c r="H88" i="16"/>
  <c r="H94" i="16"/>
  <c r="H96" i="16"/>
  <c r="H146" i="16"/>
  <c r="H150" i="16"/>
  <c r="F152" i="16"/>
  <c r="N3" i="16"/>
  <c r="H285" i="16"/>
  <c r="H293" i="16"/>
  <c r="G376" i="16"/>
  <c r="P227" i="16" s="1"/>
  <c r="E234" i="16"/>
  <c r="O85" i="16" s="1"/>
  <c r="N85" i="16"/>
  <c r="F170" i="16"/>
  <c r="N21" i="16"/>
  <c r="H27" i="16"/>
  <c r="E75" i="16"/>
  <c r="G75" i="16" s="1"/>
  <c r="E122" i="16"/>
  <c r="E124" i="16"/>
  <c r="E128" i="16"/>
  <c r="E143" i="16"/>
  <c r="H152" i="16"/>
  <c r="F162" i="16"/>
  <c r="E173" i="16"/>
  <c r="O24" i="16" s="1"/>
  <c r="E181" i="16"/>
  <c r="O32" i="16" s="1"/>
  <c r="F202" i="16"/>
  <c r="N53" i="16"/>
  <c r="H110" i="16"/>
  <c r="M232" i="16"/>
  <c r="M224" i="16"/>
  <c r="N197" i="16"/>
  <c r="M192" i="16"/>
  <c r="M160" i="16"/>
  <c r="F178" i="16"/>
  <c r="N29" i="16"/>
  <c r="H22" i="16"/>
  <c r="H24" i="16"/>
  <c r="E53" i="16"/>
  <c r="G77" i="16"/>
  <c r="E87" i="16"/>
  <c r="E93" i="16"/>
  <c r="F154" i="16"/>
  <c r="E274" i="16"/>
  <c r="O125" i="16" s="1"/>
  <c r="E380" i="16"/>
  <c r="O231" i="16" s="1"/>
  <c r="E395" i="16"/>
  <c r="E406" i="16"/>
  <c r="O257" i="16" s="1"/>
  <c r="H7" i="16"/>
  <c r="H19" i="16"/>
  <c r="F26" i="16"/>
  <c r="G26" i="16" s="1"/>
  <c r="E38" i="16"/>
  <c r="E68" i="16"/>
  <c r="G87" i="16"/>
  <c r="E103" i="16"/>
  <c r="E107" i="16"/>
  <c r="G107" i="16" s="1"/>
  <c r="E109" i="16"/>
  <c r="G109" i="16" s="1"/>
  <c r="H154" i="16"/>
  <c r="E165" i="16"/>
  <c r="O16" i="16" s="1"/>
  <c r="G272" i="16"/>
  <c r="P123" i="16" s="1"/>
  <c r="O123" i="16"/>
  <c r="E405" i="16"/>
  <c r="O256" i="16" s="1"/>
  <c r="H397" i="16"/>
  <c r="E44" i="16"/>
  <c r="E59" i="16"/>
  <c r="G59" i="16" s="1"/>
  <c r="E72" i="16"/>
  <c r="E74" i="16"/>
  <c r="E121" i="16"/>
  <c r="G121" i="16" s="1"/>
  <c r="E123" i="16"/>
  <c r="G123" i="16" s="1"/>
  <c r="E125" i="16"/>
  <c r="G125" i="16" s="1"/>
  <c r="E129" i="16"/>
  <c r="F138" i="16"/>
  <c r="E157" i="16"/>
  <c r="O8" i="16" s="1"/>
  <c r="H165" i="16"/>
  <c r="E189" i="16"/>
  <c r="O40" i="16" s="1"/>
  <c r="E197" i="16"/>
  <c r="O48" i="16" s="1"/>
  <c r="E221" i="16"/>
  <c r="O72" i="16" s="1"/>
  <c r="E237" i="16"/>
  <c r="O88" i="16" s="1"/>
  <c r="G368" i="16"/>
  <c r="P219" i="16" s="1"/>
  <c r="H380" i="16"/>
  <c r="H387" i="16"/>
  <c r="E396" i="16"/>
  <c r="O247" i="16" s="1"/>
  <c r="F266" i="16"/>
  <c r="N117" i="16"/>
  <c r="F186" i="16"/>
  <c r="N37" i="16"/>
  <c r="H35" i="16"/>
  <c r="E48" i="16"/>
  <c r="E63" i="16"/>
  <c r="E78" i="16"/>
  <c r="E80" i="16"/>
  <c r="E82" i="16"/>
  <c r="G111" i="16"/>
  <c r="E146" i="16"/>
  <c r="G146" i="16" s="1"/>
  <c r="H157" i="16"/>
  <c r="H189" i="16"/>
  <c r="G268" i="16"/>
  <c r="P119" i="16" s="1"/>
  <c r="O119" i="16"/>
  <c r="E387" i="16"/>
  <c r="O238" i="16" s="1"/>
  <c r="H396" i="16"/>
  <c r="O131" i="16"/>
  <c r="N240" i="16"/>
  <c r="E391" i="16"/>
  <c r="O242" i="16" s="1"/>
  <c r="F396" i="16"/>
  <c r="N248" i="16"/>
  <c r="F397" i="16"/>
  <c r="N255" i="16"/>
  <c r="M250" i="16"/>
  <c r="N239" i="16"/>
  <c r="N256" i="16"/>
  <c r="E397" i="16"/>
  <c r="O248" i="16" s="1"/>
  <c r="E404" i="16"/>
  <c r="O255" i="16" s="1"/>
  <c r="E388" i="16"/>
  <c r="O239" i="16" s="1"/>
  <c r="H399" i="16"/>
  <c r="G19" i="18"/>
  <c r="G33" i="18"/>
  <c r="G35" i="18"/>
  <c r="G37" i="18"/>
  <c r="G39" i="18"/>
  <c r="G9" i="18"/>
  <c r="E365" i="18"/>
  <c r="O229" i="18" s="1"/>
  <c r="V2" i="18"/>
  <c r="V3" i="18" s="1"/>
  <c r="V4" i="18" s="1"/>
  <c r="E4" i="18"/>
  <c r="F4" i="18"/>
  <c r="E7" i="18"/>
  <c r="G50" i="18"/>
  <c r="G53" i="18"/>
  <c r="G66" i="18"/>
  <c r="G78" i="18"/>
  <c r="G94" i="18"/>
  <c r="G122" i="18"/>
  <c r="G146" i="18"/>
  <c r="P10" i="18" s="1"/>
  <c r="G168" i="18"/>
  <c r="P32" i="18" s="1"/>
  <c r="G193" i="18"/>
  <c r="P57" i="18" s="1"/>
  <c r="G194" i="18"/>
  <c r="P58" i="18" s="1"/>
  <c r="G234" i="18"/>
  <c r="P98" i="18" s="1"/>
  <c r="F7" i="18"/>
  <c r="F12" i="18"/>
  <c r="G12" i="18" s="1"/>
  <c r="F14" i="18"/>
  <c r="G14" i="18" s="1"/>
  <c r="F16" i="18"/>
  <c r="G16" i="18" s="1"/>
  <c r="F18" i="18"/>
  <c r="F20" i="18"/>
  <c r="G20" i="18" s="1"/>
  <c r="F22" i="18"/>
  <c r="F24" i="18"/>
  <c r="F26" i="18"/>
  <c r="G26" i="18" s="1"/>
  <c r="F28" i="18"/>
  <c r="G28" i="18" s="1"/>
  <c r="F30" i="18"/>
  <c r="G30" i="18" s="1"/>
  <c r="F32" i="18"/>
  <c r="G32" i="18" s="1"/>
  <c r="F34" i="18"/>
  <c r="G34" i="18" s="1"/>
  <c r="F36" i="18"/>
  <c r="G36" i="18" s="1"/>
  <c r="F38" i="18"/>
  <c r="G38" i="18" s="1"/>
  <c r="F40" i="18"/>
  <c r="G40" i="18" s="1"/>
  <c r="F42" i="18"/>
  <c r="G42" i="18" s="1"/>
  <c r="F44" i="18"/>
  <c r="F46" i="18"/>
  <c r="G46" i="18" s="1"/>
  <c r="F48" i="18"/>
  <c r="G58" i="18"/>
  <c r="G68" i="18"/>
  <c r="G92" i="18"/>
  <c r="G126" i="18"/>
  <c r="G128" i="18"/>
  <c r="G130" i="18"/>
  <c r="G148" i="18"/>
  <c r="P12" i="18" s="1"/>
  <c r="G56" i="18"/>
  <c r="G60" i="18"/>
  <c r="G132" i="18"/>
  <c r="F3" i="18"/>
  <c r="G3" i="18" s="1"/>
  <c r="F6" i="18"/>
  <c r="G6" i="18" s="1"/>
  <c r="H49" i="18"/>
  <c r="G86" i="18"/>
  <c r="G112" i="18"/>
  <c r="G114" i="18"/>
  <c r="G150" i="18"/>
  <c r="P14" i="18" s="1"/>
  <c r="G205" i="18"/>
  <c r="P69" i="18" s="1"/>
  <c r="G208" i="18"/>
  <c r="P72" i="18" s="1"/>
  <c r="H175" i="18"/>
  <c r="H177" i="18"/>
  <c r="E177" i="18"/>
  <c r="O41" i="18" s="1"/>
  <c r="H193" i="18"/>
  <c r="H205" i="18"/>
  <c r="H207" i="18"/>
  <c r="G295" i="18"/>
  <c r="P159" i="18" s="1"/>
  <c r="H66" i="18"/>
  <c r="H181" i="18"/>
  <c r="H195" i="18"/>
  <c r="H209" i="18"/>
  <c r="H233" i="18"/>
  <c r="H235" i="18"/>
  <c r="E51" i="18"/>
  <c r="E109" i="18"/>
  <c r="F51" i="18"/>
  <c r="F55" i="18"/>
  <c r="G55" i="18" s="1"/>
  <c r="F57" i="18"/>
  <c r="F79" i="18"/>
  <c r="G79" i="18" s="1"/>
  <c r="F81" i="18"/>
  <c r="G81" i="18" s="1"/>
  <c r="F83" i="18"/>
  <c r="F85" i="18"/>
  <c r="F87" i="18"/>
  <c r="G87" i="18" s="1"/>
  <c r="F89" i="18"/>
  <c r="G89" i="18" s="1"/>
  <c r="F91" i="18"/>
  <c r="G91" i="18" s="1"/>
  <c r="F93" i="18"/>
  <c r="G93" i="18" s="1"/>
  <c r="F95" i="18"/>
  <c r="G95" i="18" s="1"/>
  <c r="F97" i="18"/>
  <c r="G97" i="18" s="1"/>
  <c r="F99" i="18"/>
  <c r="G99" i="18" s="1"/>
  <c r="F101" i="18"/>
  <c r="F109" i="18"/>
  <c r="G109" i="18" s="1"/>
  <c r="F111" i="18"/>
  <c r="G111" i="18" s="1"/>
  <c r="F113" i="18"/>
  <c r="G113" i="18" s="1"/>
  <c r="F115" i="18"/>
  <c r="G115" i="18" s="1"/>
  <c r="F117" i="18"/>
  <c r="F119" i="18"/>
  <c r="G119" i="18" s="1"/>
  <c r="F121" i="18"/>
  <c r="F123" i="18"/>
  <c r="G123" i="18" s="1"/>
  <c r="F125" i="18"/>
  <c r="G125" i="18" s="1"/>
  <c r="F127" i="18"/>
  <c r="F129" i="18"/>
  <c r="G129" i="18" s="1"/>
  <c r="F131" i="18"/>
  <c r="H183" i="18"/>
  <c r="H197" i="18"/>
  <c r="H215" i="18"/>
  <c r="H185" i="18"/>
  <c r="H217" i="18"/>
  <c r="H219" i="18"/>
  <c r="H223" i="18"/>
  <c r="H225" i="18"/>
  <c r="H227" i="18"/>
  <c r="H249" i="18"/>
  <c r="F249" i="18"/>
  <c r="E249" i="18"/>
  <c r="O113" i="18" s="1"/>
  <c r="E373" i="18"/>
  <c r="O237" i="18" s="1"/>
  <c r="H198" i="18"/>
  <c r="H200" i="18"/>
  <c r="H202" i="18"/>
  <c r="H204" i="18"/>
  <c r="H206" i="18"/>
  <c r="H208" i="18"/>
  <c r="H210" i="18"/>
  <c r="H212" i="18"/>
  <c r="H214" i="18"/>
  <c r="H216" i="18"/>
  <c r="H218" i="18"/>
  <c r="H220" i="18"/>
  <c r="H222" i="18"/>
  <c r="H224" i="18"/>
  <c r="H226" i="18"/>
  <c r="H228" i="18"/>
  <c r="H230" i="18"/>
  <c r="H232" i="18"/>
  <c r="H234" i="18"/>
  <c r="H236" i="18"/>
  <c r="H238" i="18"/>
  <c r="H240" i="18"/>
  <c r="H242" i="18"/>
  <c r="H244" i="18"/>
  <c r="H246" i="18"/>
  <c r="G263" i="18"/>
  <c r="P127" i="18" s="1"/>
  <c r="G265" i="18"/>
  <c r="P129" i="18" s="1"/>
  <c r="G338" i="18"/>
  <c r="P202" i="18" s="1"/>
  <c r="H365" i="18"/>
  <c r="H373" i="18"/>
  <c r="G390" i="18"/>
  <c r="P254" i="18" s="1"/>
  <c r="E393" i="18"/>
  <c r="O257" i="18" s="1"/>
  <c r="G271" i="18"/>
  <c r="P135" i="18" s="1"/>
  <c r="H321" i="18"/>
  <c r="H329" i="18"/>
  <c r="H353" i="18"/>
  <c r="H393" i="18"/>
  <c r="F173" i="18"/>
  <c r="G173" i="18" s="1"/>
  <c r="P37" i="18" s="1"/>
  <c r="F175" i="18"/>
  <c r="G175" i="18" s="1"/>
  <c r="P39" i="18" s="1"/>
  <c r="F179" i="18"/>
  <c r="G179" i="18" s="1"/>
  <c r="P43" i="18" s="1"/>
  <c r="F215" i="18"/>
  <c r="G215" i="18" s="1"/>
  <c r="P79" i="18" s="1"/>
  <c r="F217" i="18"/>
  <c r="G217" i="18" s="1"/>
  <c r="P81" i="18" s="1"/>
  <c r="F219" i="18"/>
  <c r="G219" i="18" s="1"/>
  <c r="P83" i="18" s="1"/>
  <c r="F221" i="18"/>
  <c r="F223" i="18"/>
  <c r="G223" i="18" s="1"/>
  <c r="P87" i="18" s="1"/>
  <c r="F225" i="18"/>
  <c r="G225" i="18" s="1"/>
  <c r="P89" i="18" s="1"/>
  <c r="F227" i="18"/>
  <c r="F229" i="18"/>
  <c r="G229" i="18" s="1"/>
  <c r="P93" i="18" s="1"/>
  <c r="F231" i="18"/>
  <c r="F233" i="18"/>
  <c r="G233" i="18" s="1"/>
  <c r="P97" i="18" s="1"/>
  <c r="F235" i="18"/>
  <c r="G235" i="18" s="1"/>
  <c r="P99" i="18" s="1"/>
  <c r="F237" i="18"/>
  <c r="G237" i="18" s="1"/>
  <c r="P101" i="18" s="1"/>
  <c r="F239" i="18"/>
  <c r="G239" i="18" s="1"/>
  <c r="P103" i="18" s="1"/>
  <c r="F241" i="18"/>
  <c r="G241" i="18" s="1"/>
  <c r="P105" i="18" s="1"/>
  <c r="F243" i="18"/>
  <c r="G243" i="18" s="1"/>
  <c r="P107" i="18" s="1"/>
  <c r="F245" i="18"/>
  <c r="F247" i="18"/>
  <c r="G247" i="18" s="1"/>
  <c r="P111" i="18" s="1"/>
  <c r="H381" i="18"/>
  <c r="E401" i="18"/>
  <c r="O265" i="18" s="1"/>
  <c r="H251" i="18"/>
  <c r="F251" i="18"/>
  <c r="G346" i="18"/>
  <c r="P210" i="18" s="1"/>
  <c r="H361" i="18"/>
  <c r="E389" i="18"/>
  <c r="O253" i="18" s="1"/>
  <c r="H401" i="18"/>
  <c r="E251" i="18"/>
  <c r="O115" i="18" s="1"/>
  <c r="H317" i="18"/>
  <c r="H337" i="18"/>
  <c r="H349" i="18"/>
  <c r="G366" i="18"/>
  <c r="P230" i="18" s="1"/>
  <c r="H369" i="18"/>
  <c r="H389" i="18"/>
  <c r="G277" i="18"/>
  <c r="P141" i="18" s="1"/>
  <c r="G322" i="18"/>
  <c r="P186" i="18" s="1"/>
  <c r="H325" i="18"/>
  <c r="G330" i="18"/>
  <c r="P194" i="18" s="1"/>
  <c r="H377" i="18"/>
  <c r="G394" i="18"/>
  <c r="P258" i="18" s="1"/>
  <c r="E397" i="18"/>
  <c r="O261" i="18" s="1"/>
  <c r="H357" i="18"/>
  <c r="G364" i="18"/>
  <c r="P228" i="18" s="1"/>
  <c r="H397" i="18"/>
  <c r="F285" i="18"/>
  <c r="G285" i="18" s="1"/>
  <c r="P149" i="18" s="1"/>
  <c r="F289" i="18"/>
  <c r="F293" i="18"/>
  <c r="G293" i="18" s="1"/>
  <c r="P157" i="18" s="1"/>
  <c r="F297" i="18"/>
  <c r="F301" i="18"/>
  <c r="G301" i="18" s="1"/>
  <c r="P165" i="18" s="1"/>
  <c r="F305" i="18"/>
  <c r="G305" i="18" s="1"/>
  <c r="P169" i="18" s="1"/>
  <c r="F309" i="18"/>
  <c r="F313" i="18"/>
  <c r="G313" i="18" s="1"/>
  <c r="P177" i="18" s="1"/>
  <c r="F317" i="18"/>
  <c r="G317" i="18" s="1"/>
  <c r="P181" i="18" s="1"/>
  <c r="F321" i="18"/>
  <c r="G321" i="18" s="1"/>
  <c r="P185" i="18" s="1"/>
  <c r="F325" i="18"/>
  <c r="G325" i="18" s="1"/>
  <c r="P189" i="18" s="1"/>
  <c r="F329" i="18"/>
  <c r="G329" i="18" s="1"/>
  <c r="P193" i="18" s="1"/>
  <c r="F333" i="18"/>
  <c r="G333" i="18" s="1"/>
  <c r="P197" i="18" s="1"/>
  <c r="F337" i="18"/>
  <c r="G337" i="18" s="1"/>
  <c r="P201" i="18" s="1"/>
  <c r="F341" i="18"/>
  <c r="F345" i="18"/>
  <c r="G345" i="18" s="1"/>
  <c r="P209" i="18" s="1"/>
  <c r="F349" i="18"/>
  <c r="G349" i="18" s="1"/>
  <c r="P213" i="18" s="1"/>
  <c r="F353" i="18"/>
  <c r="G353" i="18" s="1"/>
  <c r="P217" i="18" s="1"/>
  <c r="F357" i="18"/>
  <c r="G357" i="18" s="1"/>
  <c r="P221" i="18" s="1"/>
  <c r="F361" i="18"/>
  <c r="G361" i="18" s="1"/>
  <c r="P225" i="18" s="1"/>
  <c r="F365" i="18"/>
  <c r="G365" i="18" s="1"/>
  <c r="P229" i="18" s="1"/>
  <c r="F369" i="18"/>
  <c r="G369" i="18" s="1"/>
  <c r="P233" i="18" s="1"/>
  <c r="F373" i="18"/>
  <c r="F377" i="18"/>
  <c r="F381" i="18"/>
  <c r="F385" i="18"/>
  <c r="F389" i="18"/>
  <c r="F393" i="18"/>
  <c r="F397" i="18"/>
  <c r="F401" i="18"/>
  <c r="F284" i="18"/>
  <c r="G284" i="18" s="1"/>
  <c r="P148" i="18" s="1"/>
  <c r="F288" i="18"/>
  <c r="G288" i="18" s="1"/>
  <c r="P152" i="18" s="1"/>
  <c r="F292" i="18"/>
  <c r="G292" i="18" s="1"/>
  <c r="P156" i="18" s="1"/>
  <c r="F296" i="18"/>
  <c r="G296" i="18" s="1"/>
  <c r="P160" i="18" s="1"/>
  <c r="F300" i="18"/>
  <c r="G300" i="18" s="1"/>
  <c r="P164" i="18" s="1"/>
  <c r="F304" i="18"/>
  <c r="F308" i="18"/>
  <c r="G308" i="18" s="1"/>
  <c r="P172" i="18" s="1"/>
  <c r="F312" i="18"/>
  <c r="G312" i="18" s="1"/>
  <c r="P176" i="18" s="1"/>
  <c r="F316" i="18"/>
  <c r="F320" i="18"/>
  <c r="G320" i="18" s="1"/>
  <c r="P184" i="18" s="1"/>
  <c r="F324" i="18"/>
  <c r="G324" i="18" s="1"/>
  <c r="P188" i="18" s="1"/>
  <c r="F328" i="18"/>
  <c r="G328" i="18" s="1"/>
  <c r="P192" i="18" s="1"/>
  <c r="F332" i="18"/>
  <c r="G332" i="18" s="1"/>
  <c r="P196" i="18" s="1"/>
  <c r="F368" i="18"/>
  <c r="G368" i="18" s="1"/>
  <c r="P232" i="18" s="1"/>
  <c r="F372" i="18"/>
  <c r="G372" i="18" s="1"/>
  <c r="P236" i="18" s="1"/>
  <c r="F376" i="18"/>
  <c r="F380" i="18"/>
  <c r="F384" i="18"/>
  <c r="G384" i="18" s="1"/>
  <c r="P248" i="18" s="1"/>
  <c r="F388" i="18"/>
  <c r="G388" i="18" s="1"/>
  <c r="P252" i="18" s="1"/>
  <c r="F392" i="18"/>
  <c r="G392" i="18" s="1"/>
  <c r="P256" i="18" s="1"/>
  <c r="F396" i="18"/>
  <c r="F400" i="18"/>
  <c r="G9" i="17"/>
  <c r="H20" i="17"/>
  <c r="F20" i="17"/>
  <c r="H206" i="17"/>
  <c r="F206" i="17"/>
  <c r="H18" i="17"/>
  <c r="F18" i="17"/>
  <c r="E20" i="17"/>
  <c r="E13" i="17"/>
  <c r="H142" i="17"/>
  <c r="F142" i="17"/>
  <c r="H160" i="17"/>
  <c r="F160" i="17"/>
  <c r="H162" i="17"/>
  <c r="F162" i="17"/>
  <c r="H166" i="17"/>
  <c r="F166" i="17"/>
  <c r="H176" i="17"/>
  <c r="F176" i="17"/>
  <c r="H188" i="17"/>
  <c r="F188" i="17"/>
  <c r="E2" i="17"/>
  <c r="F13" i="17"/>
  <c r="H22" i="17"/>
  <c r="F22" i="17"/>
  <c r="G22" i="17" s="1"/>
  <c r="H134" i="17"/>
  <c r="F134" i="17"/>
  <c r="E134" i="17"/>
  <c r="H136" i="17"/>
  <c r="F136" i="17"/>
  <c r="E136" i="17"/>
  <c r="F2" i="17"/>
  <c r="F5" i="17"/>
  <c r="G5" i="17" s="1"/>
  <c r="F8" i="17"/>
  <c r="G8" i="17" s="1"/>
  <c r="H16" i="17"/>
  <c r="F16" i="17"/>
  <c r="G23" i="17"/>
  <c r="H24" i="17"/>
  <c r="F24" i="17"/>
  <c r="H26" i="17"/>
  <c r="F26" i="17"/>
  <c r="G53" i="17"/>
  <c r="G61" i="17"/>
  <c r="H122" i="17"/>
  <c r="F122" i="17"/>
  <c r="G122" i="17" s="1"/>
  <c r="H130" i="17"/>
  <c r="F130" i="17"/>
  <c r="E130" i="17"/>
  <c r="H138" i="17"/>
  <c r="F138" i="17"/>
  <c r="E138" i="17"/>
  <c r="O3" i="17" s="1"/>
  <c r="H144" i="17"/>
  <c r="F144" i="17"/>
  <c r="H178" i="17"/>
  <c r="F178" i="17"/>
  <c r="H190" i="17"/>
  <c r="F190" i="17"/>
  <c r="H334" i="17"/>
  <c r="F334" i="17"/>
  <c r="H132" i="17"/>
  <c r="F132" i="17"/>
  <c r="E132" i="17"/>
  <c r="H146" i="17"/>
  <c r="F146" i="17"/>
  <c r="H168" i="17"/>
  <c r="F168" i="17"/>
  <c r="H180" i="17"/>
  <c r="F180" i="17"/>
  <c r="H194" i="17"/>
  <c r="F194" i="17"/>
  <c r="H196" i="17"/>
  <c r="F196" i="17"/>
  <c r="H204" i="17"/>
  <c r="F204" i="17"/>
  <c r="H225" i="17"/>
  <c r="H304" i="17"/>
  <c r="E114" i="17"/>
  <c r="F118" i="17"/>
  <c r="G118" i="17" s="1"/>
  <c r="H124" i="17"/>
  <c r="F124" i="17"/>
  <c r="G124" i="17" s="1"/>
  <c r="H152" i="17"/>
  <c r="F152" i="17"/>
  <c r="H170" i="17"/>
  <c r="F170" i="17"/>
  <c r="H182" i="17"/>
  <c r="F182" i="17"/>
  <c r="H192" i="17"/>
  <c r="F192" i="17"/>
  <c r="G195" i="17"/>
  <c r="P60" i="17" s="1"/>
  <c r="H198" i="17"/>
  <c r="F198" i="17"/>
  <c r="F114" i="17"/>
  <c r="H148" i="17"/>
  <c r="F148" i="17"/>
  <c r="G149" i="17"/>
  <c r="P14" i="17" s="1"/>
  <c r="H150" i="17"/>
  <c r="F150" i="17"/>
  <c r="G151" i="17"/>
  <c r="P16" i="17" s="1"/>
  <c r="H154" i="17"/>
  <c r="F154" i="17"/>
  <c r="G171" i="17"/>
  <c r="P36" i="17" s="1"/>
  <c r="G183" i="17"/>
  <c r="P48" i="17" s="1"/>
  <c r="G193" i="17"/>
  <c r="P58" i="17" s="1"/>
  <c r="H222" i="17"/>
  <c r="F222" i="17"/>
  <c r="F28" i="17"/>
  <c r="F30" i="17"/>
  <c r="F32" i="17"/>
  <c r="F34" i="17"/>
  <c r="F36" i="17"/>
  <c r="F38" i="17"/>
  <c r="G38" i="17" s="1"/>
  <c r="F40" i="17"/>
  <c r="G40" i="17" s="1"/>
  <c r="F42" i="17"/>
  <c r="F44" i="17"/>
  <c r="G44" i="17" s="1"/>
  <c r="F46" i="17"/>
  <c r="F48" i="17"/>
  <c r="F50" i="17"/>
  <c r="G50" i="17" s="1"/>
  <c r="F52" i="17"/>
  <c r="G52" i="17" s="1"/>
  <c r="F54" i="17"/>
  <c r="G54" i="17" s="1"/>
  <c r="F56" i="17"/>
  <c r="G56" i="17" s="1"/>
  <c r="F58" i="17"/>
  <c r="F60" i="17"/>
  <c r="G60" i="17" s="1"/>
  <c r="F62" i="17"/>
  <c r="F64" i="17"/>
  <c r="F66" i="17"/>
  <c r="F68" i="17"/>
  <c r="F70" i="17"/>
  <c r="F72" i="17"/>
  <c r="G72" i="17" s="1"/>
  <c r="F74" i="17"/>
  <c r="G74" i="17" s="1"/>
  <c r="F76" i="17"/>
  <c r="G76" i="17" s="1"/>
  <c r="F78" i="17"/>
  <c r="G78" i="17" s="1"/>
  <c r="F80" i="17"/>
  <c r="F82" i="17"/>
  <c r="F84" i="17"/>
  <c r="F86" i="17"/>
  <c r="G86" i="17" s="1"/>
  <c r="F88" i="17"/>
  <c r="G88" i="17" s="1"/>
  <c r="F90" i="17"/>
  <c r="G90" i="17" s="1"/>
  <c r="F92" i="17"/>
  <c r="F94" i="17"/>
  <c r="F96" i="17"/>
  <c r="G96" i="17" s="1"/>
  <c r="F98" i="17"/>
  <c r="G98" i="17" s="1"/>
  <c r="F100" i="17"/>
  <c r="G100" i="17" s="1"/>
  <c r="F102" i="17"/>
  <c r="G102" i="17" s="1"/>
  <c r="F104" i="17"/>
  <c r="G104" i="17" s="1"/>
  <c r="F106" i="17"/>
  <c r="G106" i="17" s="1"/>
  <c r="F108" i="17"/>
  <c r="G108" i="17" s="1"/>
  <c r="F110" i="17"/>
  <c r="F112" i="17"/>
  <c r="G112" i="17" s="1"/>
  <c r="G119" i="17"/>
  <c r="H123" i="17"/>
  <c r="G125" i="17"/>
  <c r="H126" i="17"/>
  <c r="F126" i="17"/>
  <c r="E126" i="17"/>
  <c r="H156" i="17"/>
  <c r="F156" i="17"/>
  <c r="H172" i="17"/>
  <c r="F172" i="17"/>
  <c r="H184" i="17"/>
  <c r="F184" i="17"/>
  <c r="H220" i="17"/>
  <c r="F220" i="17"/>
  <c r="G115" i="17"/>
  <c r="E116" i="17"/>
  <c r="H119" i="17"/>
  <c r="E120" i="17"/>
  <c r="H125" i="17"/>
  <c r="H128" i="17"/>
  <c r="F128" i="17"/>
  <c r="E128" i="17"/>
  <c r="H158" i="17"/>
  <c r="F158" i="17"/>
  <c r="H174" i="17"/>
  <c r="F174" i="17"/>
  <c r="H186" i="17"/>
  <c r="F186" i="17"/>
  <c r="H115" i="17"/>
  <c r="F116" i="17"/>
  <c r="F120" i="17"/>
  <c r="H127" i="17"/>
  <c r="H164" i="17"/>
  <c r="F164" i="17"/>
  <c r="H203" i="17"/>
  <c r="F280" i="17"/>
  <c r="H280" i="17"/>
  <c r="H282" i="17"/>
  <c r="F282" i="17"/>
  <c r="H208" i="17"/>
  <c r="F208" i="17"/>
  <c r="G208" i="17" s="1"/>
  <c r="P73" i="17" s="1"/>
  <c r="G237" i="17"/>
  <c r="P102" i="17" s="1"/>
  <c r="G253" i="17"/>
  <c r="P118" i="17" s="1"/>
  <c r="F264" i="17"/>
  <c r="H264" i="17"/>
  <c r="H368" i="17"/>
  <c r="G393" i="17"/>
  <c r="P258" i="17" s="1"/>
  <c r="H302" i="17"/>
  <c r="F302" i="17"/>
  <c r="H200" i="17"/>
  <c r="H210" i="17"/>
  <c r="F210" i="17"/>
  <c r="G210" i="17" s="1"/>
  <c r="P75" i="17" s="1"/>
  <c r="H229" i="17"/>
  <c r="G233" i="17"/>
  <c r="P98" i="17" s="1"/>
  <c r="G249" i="17"/>
  <c r="P114" i="17" s="1"/>
  <c r="G268" i="17"/>
  <c r="P133" i="17" s="1"/>
  <c r="G271" i="17"/>
  <c r="P136" i="17" s="1"/>
  <c r="F277" i="17"/>
  <c r="H277" i="17"/>
  <c r="G401" i="17"/>
  <c r="P266" i="17" s="1"/>
  <c r="H199" i="17"/>
  <c r="G211" i="17"/>
  <c r="P76" i="17" s="1"/>
  <c r="H212" i="17"/>
  <c r="F212" i="17"/>
  <c r="H214" i="17"/>
  <c r="F214" i="17"/>
  <c r="G231" i="17"/>
  <c r="P96" i="17" s="1"/>
  <c r="G247" i="17"/>
  <c r="P112" i="17" s="1"/>
  <c r="G283" i="17"/>
  <c r="P148" i="17" s="1"/>
  <c r="H336" i="17"/>
  <c r="H366" i="17"/>
  <c r="F366" i="17"/>
  <c r="G389" i="17"/>
  <c r="P254" i="17" s="1"/>
  <c r="H211" i="17"/>
  <c r="H216" i="17"/>
  <c r="F216" i="17"/>
  <c r="H218" i="17"/>
  <c r="F218" i="17"/>
  <c r="F202" i="17"/>
  <c r="H213" i="17"/>
  <c r="H215" i="17"/>
  <c r="G217" i="17"/>
  <c r="P82" i="17" s="1"/>
  <c r="H223" i="17"/>
  <c r="H227" i="17"/>
  <c r="F267" i="17"/>
  <c r="H267" i="17"/>
  <c r="H263" i="17"/>
  <c r="H273" i="17"/>
  <c r="H276" i="17"/>
  <c r="H279" i="17"/>
  <c r="H290" i="17"/>
  <c r="F290" i="17"/>
  <c r="G290" i="17" s="1"/>
  <c r="P155" i="17" s="1"/>
  <c r="H306" i="17"/>
  <c r="F306" i="17"/>
  <c r="H321" i="17"/>
  <c r="H338" i="17"/>
  <c r="F338" i="17"/>
  <c r="G338" i="17" s="1"/>
  <c r="P203" i="17" s="1"/>
  <c r="H353" i="17"/>
  <c r="H370" i="17"/>
  <c r="F370" i="17"/>
  <c r="H374" i="17"/>
  <c r="F374" i="17"/>
  <c r="G374" i="17" s="1"/>
  <c r="P239" i="17" s="1"/>
  <c r="H378" i="17"/>
  <c r="F378" i="17"/>
  <c r="G378" i="17" s="1"/>
  <c r="P243" i="17" s="1"/>
  <c r="H382" i="17"/>
  <c r="F382" i="17"/>
  <c r="G382" i="17" s="1"/>
  <c r="P247" i="17" s="1"/>
  <c r="H386" i="17"/>
  <c r="F386" i="17"/>
  <c r="G386" i="17" s="1"/>
  <c r="P251" i="17" s="1"/>
  <c r="H390" i="17"/>
  <c r="F390" i="17"/>
  <c r="G390" i="17" s="1"/>
  <c r="P255" i="17" s="1"/>
  <c r="H394" i="17"/>
  <c r="F394" i="17"/>
  <c r="G394" i="17" s="1"/>
  <c r="P259" i="17" s="1"/>
  <c r="H398" i="17"/>
  <c r="F398" i="17"/>
  <c r="G398" i="17" s="1"/>
  <c r="P263" i="17" s="1"/>
  <c r="H402" i="17"/>
  <c r="F402" i="17"/>
  <c r="H406" i="17"/>
  <c r="F406" i="17"/>
  <c r="G406" i="17" s="1"/>
  <c r="P271" i="17" s="1"/>
  <c r="H410" i="17"/>
  <c r="F410" i="17"/>
  <c r="G410" i="17" s="1"/>
  <c r="P275" i="17" s="1"/>
  <c r="H414" i="17"/>
  <c r="F414" i="17"/>
  <c r="G414" i="17" s="1"/>
  <c r="P279" i="17" s="1"/>
  <c r="H231" i="17"/>
  <c r="H233" i="17"/>
  <c r="H235" i="17"/>
  <c r="H237" i="17"/>
  <c r="H239" i="17"/>
  <c r="H241" i="17"/>
  <c r="H243" i="17"/>
  <c r="H245" i="17"/>
  <c r="H247" i="17"/>
  <c r="H249" i="17"/>
  <c r="H251" i="17"/>
  <c r="H253" i="17"/>
  <c r="H255" i="17"/>
  <c r="H257" i="17"/>
  <c r="H259" i="17"/>
  <c r="H261" i="17"/>
  <c r="H310" i="17"/>
  <c r="F310" i="17"/>
  <c r="G310" i="17" s="1"/>
  <c r="P175" i="17" s="1"/>
  <c r="H342" i="17"/>
  <c r="F342" i="17"/>
  <c r="H314" i="17"/>
  <c r="F314" i="17"/>
  <c r="H329" i="17"/>
  <c r="H346" i="17"/>
  <c r="F346" i="17"/>
  <c r="G346" i="17" s="1"/>
  <c r="P211" i="17" s="1"/>
  <c r="H361" i="17"/>
  <c r="H372" i="17"/>
  <c r="H376" i="17"/>
  <c r="H380" i="17"/>
  <c r="H384" i="17"/>
  <c r="H388" i="17"/>
  <c r="H392" i="17"/>
  <c r="H396" i="17"/>
  <c r="H400" i="17"/>
  <c r="H404" i="17"/>
  <c r="H408" i="17"/>
  <c r="H412" i="17"/>
  <c r="H416" i="17"/>
  <c r="F224" i="17"/>
  <c r="G224" i="17" s="1"/>
  <c r="P89" i="17" s="1"/>
  <c r="F226" i="17"/>
  <c r="G226" i="17" s="1"/>
  <c r="P91" i="17" s="1"/>
  <c r="F228" i="17"/>
  <c r="F230" i="17"/>
  <c r="G230" i="17" s="1"/>
  <c r="P95" i="17" s="1"/>
  <c r="F232" i="17"/>
  <c r="G232" i="17" s="1"/>
  <c r="P97" i="17" s="1"/>
  <c r="F234" i="17"/>
  <c r="F236" i="17"/>
  <c r="G236" i="17" s="1"/>
  <c r="P101" i="17" s="1"/>
  <c r="F238" i="17"/>
  <c r="G238" i="17" s="1"/>
  <c r="P103" i="17" s="1"/>
  <c r="F240" i="17"/>
  <c r="F242" i="17"/>
  <c r="F244" i="17"/>
  <c r="F246" i="17"/>
  <c r="G246" i="17" s="1"/>
  <c r="P111" i="17" s="1"/>
  <c r="F248" i="17"/>
  <c r="G248" i="17" s="1"/>
  <c r="P113" i="17" s="1"/>
  <c r="F250" i="17"/>
  <c r="G250" i="17" s="1"/>
  <c r="P115" i="17" s="1"/>
  <c r="F252" i="17"/>
  <c r="G252" i="17" s="1"/>
  <c r="P117" i="17" s="1"/>
  <c r="F254" i="17"/>
  <c r="G254" i="17" s="1"/>
  <c r="P119" i="17" s="1"/>
  <c r="F256" i="17"/>
  <c r="G256" i="17" s="1"/>
  <c r="P121" i="17" s="1"/>
  <c r="F258" i="17"/>
  <c r="F260" i="17"/>
  <c r="F262" i="17"/>
  <c r="G262" i="17" s="1"/>
  <c r="P127" i="17" s="1"/>
  <c r="H274" i="17"/>
  <c r="H294" i="17"/>
  <c r="F294" i="17"/>
  <c r="G294" i="17" s="1"/>
  <c r="P159" i="17" s="1"/>
  <c r="H308" i="17"/>
  <c r="H318" i="17"/>
  <c r="F318" i="17"/>
  <c r="G318" i="17" s="1"/>
  <c r="P183" i="17" s="1"/>
  <c r="H340" i="17"/>
  <c r="H350" i="17"/>
  <c r="F350" i="17"/>
  <c r="H281" i="17"/>
  <c r="H312" i="17"/>
  <c r="H322" i="17"/>
  <c r="F322" i="17"/>
  <c r="H344" i="17"/>
  <c r="H354" i="17"/>
  <c r="F354" i="17"/>
  <c r="G354" i="17" s="1"/>
  <c r="P219" i="17" s="1"/>
  <c r="H385" i="17"/>
  <c r="H389" i="17"/>
  <c r="H393" i="17"/>
  <c r="H397" i="17"/>
  <c r="H401" i="17"/>
  <c r="H405" i="17"/>
  <c r="H409" i="17"/>
  <c r="H413" i="17"/>
  <c r="H417" i="17"/>
  <c r="H278" i="17"/>
  <c r="H283" i="17"/>
  <c r="H284" i="17"/>
  <c r="H309" i="17"/>
  <c r="H316" i="17"/>
  <c r="H326" i="17"/>
  <c r="F326" i="17"/>
  <c r="G326" i="17" s="1"/>
  <c r="P191" i="17" s="1"/>
  <c r="H341" i="17"/>
  <c r="H348" i="17"/>
  <c r="H358" i="17"/>
  <c r="F358" i="17"/>
  <c r="H269" i="17"/>
  <c r="H272" i="17"/>
  <c r="H275" i="17"/>
  <c r="H298" i="17"/>
  <c r="F298" i="17"/>
  <c r="G298" i="17" s="1"/>
  <c r="P163" i="17" s="1"/>
  <c r="H320" i="17"/>
  <c r="H330" i="17"/>
  <c r="F330" i="17"/>
  <c r="G330" i="17" s="1"/>
  <c r="P195" i="17" s="1"/>
  <c r="H352" i="17"/>
  <c r="H362" i="17"/>
  <c r="F362" i="17"/>
  <c r="G362" i="17" s="1"/>
  <c r="P227" i="17" s="1"/>
  <c r="F274" i="16"/>
  <c r="G274" i="16" s="1"/>
  <c r="P125" i="16" s="1"/>
  <c r="F226" i="16"/>
  <c r="G260" i="16"/>
  <c r="P111" i="16" s="1"/>
  <c r="F218" i="16"/>
  <c r="G276" i="16"/>
  <c r="P127" i="16" s="1"/>
  <c r="E378" i="16"/>
  <c r="O229" i="16" s="1"/>
  <c r="E370" i="16"/>
  <c r="O221" i="16" s="1"/>
  <c r="E330" i="16"/>
  <c r="O181" i="16" s="1"/>
  <c r="E322" i="16"/>
  <c r="O173" i="16" s="1"/>
  <c r="E306" i="16"/>
  <c r="O157" i="16" s="1"/>
  <c r="E298" i="16"/>
  <c r="O149" i="16" s="1"/>
  <c r="E290" i="16"/>
  <c r="O141" i="16" s="1"/>
  <c r="E266" i="16"/>
  <c r="O117" i="16" s="1"/>
  <c r="H186" i="16"/>
  <c r="E178" i="16"/>
  <c r="O29" i="16" s="1"/>
  <c r="H170" i="16"/>
  <c r="H178" i="16"/>
  <c r="H202" i="16"/>
  <c r="E218" i="16"/>
  <c r="O69" i="16" s="1"/>
  <c r="G288" i="16"/>
  <c r="P139" i="16" s="1"/>
  <c r="G295" i="16"/>
  <c r="P146" i="16" s="1"/>
  <c r="G328" i="16"/>
  <c r="P179" i="16" s="1"/>
  <c r="E338" i="16"/>
  <c r="O189" i="16" s="1"/>
  <c r="E354" i="16"/>
  <c r="O205" i="16" s="1"/>
  <c r="E362" i="16"/>
  <c r="O213" i="16" s="1"/>
  <c r="V2" i="16"/>
  <c r="V3" i="16" s="1"/>
  <c r="V4" i="16" s="1"/>
  <c r="H210" i="16"/>
  <c r="E314" i="16"/>
  <c r="O165" i="16" s="1"/>
  <c r="G403" i="16"/>
  <c r="P254" i="16" s="1"/>
  <c r="E194" i="16"/>
  <c r="O45" i="16" s="1"/>
  <c r="E282" i="16"/>
  <c r="O133" i="16" s="1"/>
  <c r="G296" i="16"/>
  <c r="P147" i="16" s="1"/>
  <c r="E186" i="16"/>
  <c r="O37" i="16" s="1"/>
  <c r="H258" i="16"/>
  <c r="H266" i="16"/>
  <c r="G336" i="16"/>
  <c r="P187" i="16" s="1"/>
  <c r="G352" i="16"/>
  <c r="P203" i="16" s="1"/>
  <c r="G359" i="16"/>
  <c r="P210" i="16" s="1"/>
  <c r="G364" i="16"/>
  <c r="P215" i="16" s="1"/>
  <c r="E258" i="16"/>
  <c r="O109" i="16" s="1"/>
  <c r="H274" i="16"/>
  <c r="G327" i="16"/>
  <c r="P178" i="16" s="1"/>
  <c r="G332" i="16"/>
  <c r="P183" i="16" s="1"/>
  <c r="G360" i="16"/>
  <c r="P211" i="16" s="1"/>
  <c r="E226" i="16"/>
  <c r="O77" i="16" s="1"/>
  <c r="H3" i="16"/>
  <c r="H13" i="16"/>
  <c r="H21" i="16"/>
  <c r="H29" i="16"/>
  <c r="G36" i="16"/>
  <c r="H37" i="16"/>
  <c r="E40" i="16"/>
  <c r="G152" i="16"/>
  <c r="P3" i="16" s="1"/>
  <c r="G160" i="16"/>
  <c r="P11" i="16" s="1"/>
  <c r="H168" i="16"/>
  <c r="E168" i="16"/>
  <c r="O19" i="16" s="1"/>
  <c r="H180" i="16"/>
  <c r="F180" i="16"/>
  <c r="G180" i="16" s="1"/>
  <c r="P31" i="16" s="1"/>
  <c r="H200" i="16"/>
  <c r="H226" i="16"/>
  <c r="G262" i="16"/>
  <c r="P113" i="16" s="1"/>
  <c r="E284" i="16"/>
  <c r="O135" i="16" s="1"/>
  <c r="H284" i="16"/>
  <c r="H307" i="16"/>
  <c r="F307" i="16"/>
  <c r="H365" i="16"/>
  <c r="F365" i="16"/>
  <c r="H400" i="16"/>
  <c r="F400" i="16"/>
  <c r="H2" i="16"/>
  <c r="H142" i="16"/>
  <c r="F142" i="16"/>
  <c r="E142" i="16"/>
  <c r="G198" i="16"/>
  <c r="P49" i="16" s="1"/>
  <c r="E229" i="16"/>
  <c r="O80" i="16" s="1"/>
  <c r="H230" i="16"/>
  <c r="F230" i="16"/>
  <c r="H245" i="16"/>
  <c r="H392" i="16"/>
  <c r="F392" i="16"/>
  <c r="F4" i="16"/>
  <c r="G5" i="16"/>
  <c r="F14" i="16"/>
  <c r="G14" i="16" s="1"/>
  <c r="H15" i="16"/>
  <c r="F22" i="16"/>
  <c r="G22" i="16" s="1"/>
  <c r="H23" i="16"/>
  <c r="F30" i="16"/>
  <c r="G30" i="16" s="1"/>
  <c r="H31" i="16"/>
  <c r="F38" i="16"/>
  <c r="G38" i="16" s="1"/>
  <c r="F40" i="16"/>
  <c r="E174" i="16"/>
  <c r="O25" i="16" s="1"/>
  <c r="G184" i="16"/>
  <c r="P35" i="16" s="1"/>
  <c r="E255" i="16"/>
  <c r="O106" i="16" s="1"/>
  <c r="H256" i="16"/>
  <c r="F256" i="16"/>
  <c r="H301" i="16"/>
  <c r="F301" i="16"/>
  <c r="E389" i="16"/>
  <c r="O240" i="16" s="1"/>
  <c r="H389" i="16"/>
  <c r="H136" i="16"/>
  <c r="F136" i="16"/>
  <c r="E136" i="16"/>
  <c r="E199" i="16"/>
  <c r="O50" i="16" s="1"/>
  <c r="H5" i="16"/>
  <c r="E7" i="16"/>
  <c r="G7" i="16" s="1"/>
  <c r="G166" i="16"/>
  <c r="P17" i="16" s="1"/>
  <c r="H174" i="16"/>
  <c r="F174" i="16"/>
  <c r="E205" i="16"/>
  <c r="O56" i="16" s="1"/>
  <c r="H206" i="16"/>
  <c r="F206" i="16"/>
  <c r="E206" i="16"/>
  <c r="O57" i="16" s="1"/>
  <c r="H224" i="16"/>
  <c r="F224" i="16"/>
  <c r="H243" i="16"/>
  <c r="E252" i="16"/>
  <c r="O103" i="16" s="1"/>
  <c r="H252" i="16"/>
  <c r="E316" i="16"/>
  <c r="O167" i="16" s="1"/>
  <c r="H316" i="16"/>
  <c r="H339" i="16"/>
  <c r="F339" i="16"/>
  <c r="E384" i="16"/>
  <c r="O235" i="16" s="1"/>
  <c r="H384" i="16"/>
  <c r="E8" i="16"/>
  <c r="G8" i="16" s="1"/>
  <c r="E9" i="16"/>
  <c r="F16" i="16"/>
  <c r="G16" i="16" s="1"/>
  <c r="F24" i="16"/>
  <c r="G24" i="16" s="1"/>
  <c r="H25" i="16"/>
  <c r="F32" i="16"/>
  <c r="G32" i="16" s="1"/>
  <c r="H33" i="16"/>
  <c r="H194" i="16"/>
  <c r="H228" i="16"/>
  <c r="F228" i="16"/>
  <c r="G228" i="16" s="1"/>
  <c r="P79" i="16" s="1"/>
  <c r="H11" i="16"/>
  <c r="H50" i="16"/>
  <c r="F50" i="16"/>
  <c r="E50" i="16"/>
  <c r="G204" i="16"/>
  <c r="P55" i="16" s="1"/>
  <c r="E213" i="16"/>
  <c r="O64" i="16" s="1"/>
  <c r="H214" i="16"/>
  <c r="F214" i="16"/>
  <c r="G214" i="16" s="1"/>
  <c r="P65" i="16" s="1"/>
  <c r="F242" i="16"/>
  <c r="H242" i="16"/>
  <c r="H333" i="16"/>
  <c r="F333" i="16"/>
  <c r="H8" i="16"/>
  <c r="H10" i="16"/>
  <c r="G11" i="16"/>
  <c r="G18" i="16"/>
  <c r="G34" i="16"/>
  <c r="H148" i="16"/>
  <c r="F148" i="16"/>
  <c r="E148" i="16"/>
  <c r="H162" i="16"/>
  <c r="E162" i="16"/>
  <c r="O13" i="16" s="1"/>
  <c r="G172" i="16"/>
  <c r="P23" i="16" s="1"/>
  <c r="E348" i="16"/>
  <c r="O199" i="16" s="1"/>
  <c r="H348" i="16"/>
  <c r="H371" i="16"/>
  <c r="F371" i="16"/>
  <c r="E56" i="16"/>
  <c r="E58" i="16"/>
  <c r="G83" i="16"/>
  <c r="E91" i="16"/>
  <c r="G91" i="16" s="1"/>
  <c r="E99" i="16"/>
  <c r="G99" i="16" s="1"/>
  <c r="E100" i="16"/>
  <c r="E108" i="16"/>
  <c r="E127" i="16"/>
  <c r="G127" i="16" s="1"/>
  <c r="H140" i="16"/>
  <c r="G154" i="16"/>
  <c r="P5" i="16" s="1"/>
  <c r="E155" i="16"/>
  <c r="O6" i="16" s="1"/>
  <c r="E161" i="16"/>
  <c r="O12" i="16" s="1"/>
  <c r="H167" i="16"/>
  <c r="H173" i="16"/>
  <c r="E187" i="16"/>
  <c r="O38" i="16" s="1"/>
  <c r="G192" i="16"/>
  <c r="P43" i="16" s="1"/>
  <c r="E193" i="16"/>
  <c r="O44" i="16" s="1"/>
  <c r="H199" i="16"/>
  <c r="H205" i="16"/>
  <c r="H213" i="16"/>
  <c r="E215" i="16"/>
  <c r="O66" i="16" s="1"/>
  <c r="E216" i="16"/>
  <c r="O67" i="16" s="1"/>
  <c r="E225" i="16"/>
  <c r="O76" i="16" s="1"/>
  <c r="H229" i="16"/>
  <c r="E257" i="16"/>
  <c r="O108" i="16" s="1"/>
  <c r="E299" i="16"/>
  <c r="O150" i="16" s="1"/>
  <c r="E331" i="16"/>
  <c r="O182" i="16" s="1"/>
  <c r="E363" i="16"/>
  <c r="O214" i="16" s="1"/>
  <c r="G53" i="16"/>
  <c r="E73" i="16"/>
  <c r="G73" i="16" s="1"/>
  <c r="G226" i="16"/>
  <c r="P77" i="16" s="1"/>
  <c r="G287" i="16"/>
  <c r="P138" i="16" s="1"/>
  <c r="G319" i="16"/>
  <c r="P170" i="16" s="1"/>
  <c r="G351" i="16"/>
  <c r="P202" i="16" s="1"/>
  <c r="H401" i="16"/>
  <c r="H407" i="16"/>
  <c r="F407" i="16"/>
  <c r="G407" i="16" s="1"/>
  <c r="P258" i="16" s="1"/>
  <c r="G81" i="16"/>
  <c r="E95" i="16"/>
  <c r="G95" i="16" s="1"/>
  <c r="E119" i="16"/>
  <c r="G119" i="16" s="1"/>
  <c r="E120" i="16"/>
  <c r="E126" i="16"/>
  <c r="E137" i="16"/>
  <c r="E156" i="16"/>
  <c r="O7" i="16" s="1"/>
  <c r="E169" i="16"/>
  <c r="O20" i="16" s="1"/>
  <c r="H175" i="16"/>
  <c r="H181" i="16"/>
  <c r="F194" i="16"/>
  <c r="F200" i="16"/>
  <c r="G200" i="16" s="1"/>
  <c r="P51" i="16" s="1"/>
  <c r="H207" i="16"/>
  <c r="F216" i="16"/>
  <c r="E217" i="16"/>
  <c r="O68" i="16" s="1"/>
  <c r="G240" i="16"/>
  <c r="P91" i="16" s="1"/>
  <c r="F250" i="16"/>
  <c r="H250" i="16"/>
  <c r="E291" i="16"/>
  <c r="O142" i="16" s="1"/>
  <c r="F293" i="16"/>
  <c r="H296" i="16"/>
  <c r="F299" i="16"/>
  <c r="E305" i="16"/>
  <c r="O156" i="16" s="1"/>
  <c r="H305" i="16"/>
  <c r="G308" i="16"/>
  <c r="P159" i="16" s="1"/>
  <c r="E323" i="16"/>
  <c r="O174" i="16" s="1"/>
  <c r="F325" i="16"/>
  <c r="H328" i="16"/>
  <c r="F331" i="16"/>
  <c r="G340" i="16"/>
  <c r="P191" i="16" s="1"/>
  <c r="E355" i="16"/>
  <c r="O206" i="16" s="1"/>
  <c r="F357" i="16"/>
  <c r="H360" i="16"/>
  <c r="F363" i="16"/>
  <c r="G372" i="16"/>
  <c r="P223" i="16" s="1"/>
  <c r="H375" i="16"/>
  <c r="F375" i="16"/>
  <c r="G375" i="16" s="1"/>
  <c r="P226" i="16" s="1"/>
  <c r="G401" i="16"/>
  <c r="P252" i="16" s="1"/>
  <c r="F44" i="16"/>
  <c r="G44" i="16" s="1"/>
  <c r="F52" i="16"/>
  <c r="G52" i="16" s="1"/>
  <c r="E67" i="16"/>
  <c r="G67" i="16" s="1"/>
  <c r="E69" i="16"/>
  <c r="G69" i="16" s="1"/>
  <c r="E70" i="16"/>
  <c r="H72" i="16"/>
  <c r="G79" i="16"/>
  <c r="E89" i="16"/>
  <c r="G89" i="16" s="1"/>
  <c r="E94" i="16"/>
  <c r="E96" i="16"/>
  <c r="E105" i="16"/>
  <c r="G105" i="16" s="1"/>
  <c r="E106" i="16"/>
  <c r="E117" i="16"/>
  <c r="G117" i="16" s="1"/>
  <c r="E130" i="16"/>
  <c r="E131" i="16"/>
  <c r="G131" i="16" s="1"/>
  <c r="E132" i="16"/>
  <c r="E133" i="16"/>
  <c r="F150" i="16"/>
  <c r="G150" i="16" s="1"/>
  <c r="E151" i="16"/>
  <c r="O2" i="16" s="1"/>
  <c r="F156" i="16"/>
  <c r="E170" i="16"/>
  <c r="O21" i="16" s="1"/>
  <c r="E176" i="16"/>
  <c r="O27" i="16" s="1"/>
  <c r="F182" i="16"/>
  <c r="G182" i="16" s="1"/>
  <c r="P33" i="16" s="1"/>
  <c r="F188" i="16"/>
  <c r="G188" i="16" s="1"/>
  <c r="P39" i="16" s="1"/>
  <c r="H201" i="16"/>
  <c r="E202" i="16"/>
  <c r="O53" i="16" s="1"/>
  <c r="E208" i="16"/>
  <c r="O59" i="16" s="1"/>
  <c r="E210" i="16"/>
  <c r="O61" i="16" s="1"/>
  <c r="E219" i="16"/>
  <c r="O70" i="16" s="1"/>
  <c r="E220" i="16"/>
  <c r="O71" i="16" s="1"/>
  <c r="H240" i="16"/>
  <c r="E248" i="16"/>
  <c r="O99" i="16" s="1"/>
  <c r="E303" i="16"/>
  <c r="O154" i="16" s="1"/>
  <c r="H308" i="16"/>
  <c r="G311" i="16"/>
  <c r="P162" i="16" s="1"/>
  <c r="E335" i="16"/>
  <c r="O186" i="16" s="1"/>
  <c r="H340" i="16"/>
  <c r="G343" i="16"/>
  <c r="P194" i="16" s="1"/>
  <c r="E367" i="16"/>
  <c r="O218" i="16" s="1"/>
  <c r="H372" i="16"/>
  <c r="E379" i="16"/>
  <c r="O230" i="16" s="1"/>
  <c r="G404" i="16"/>
  <c r="P255" i="16" s="1"/>
  <c r="H218" i="16"/>
  <c r="H248" i="16"/>
  <c r="F248" i="16"/>
  <c r="H379" i="16"/>
  <c r="F379" i="16"/>
  <c r="G396" i="16"/>
  <c r="P247" i="16" s="1"/>
  <c r="G46" i="16"/>
  <c r="G63" i="16"/>
  <c r="G65" i="16"/>
  <c r="H68" i="16"/>
  <c r="G103" i="16"/>
  <c r="H118" i="16"/>
  <c r="G129" i="16"/>
  <c r="F134" i="16"/>
  <c r="F158" i="16"/>
  <c r="G158" i="16" s="1"/>
  <c r="P9" i="16" s="1"/>
  <c r="F164" i="16"/>
  <c r="G164" i="16" s="1"/>
  <c r="P15" i="16" s="1"/>
  <c r="G190" i="16"/>
  <c r="P41" i="16" s="1"/>
  <c r="G196" i="16"/>
  <c r="P47" i="16" s="1"/>
  <c r="H209" i="16"/>
  <c r="F210" i="16"/>
  <c r="E212" i="16"/>
  <c r="O63" i="16" s="1"/>
  <c r="F220" i="16"/>
  <c r="H234" i="16"/>
  <c r="F234" i="16"/>
  <c r="H237" i="16"/>
  <c r="F238" i="16"/>
  <c r="G270" i="16"/>
  <c r="P121" i="16" s="1"/>
  <c r="G278" i="16"/>
  <c r="P129" i="16" s="1"/>
  <c r="F297" i="16"/>
  <c r="H300" i="16"/>
  <c r="F303" i="16"/>
  <c r="G312" i="16"/>
  <c r="P163" i="16" s="1"/>
  <c r="F329" i="16"/>
  <c r="H332" i="16"/>
  <c r="F335" i="16"/>
  <c r="G344" i="16"/>
  <c r="P195" i="16" s="1"/>
  <c r="F361" i="16"/>
  <c r="H364" i="16"/>
  <c r="F367" i="16"/>
  <c r="H376" i="16"/>
  <c r="H405" i="16"/>
  <c r="F405" i="16"/>
  <c r="E61" i="16"/>
  <c r="G61" i="16" s="1"/>
  <c r="E62" i="16"/>
  <c r="E64" i="16"/>
  <c r="E76" i="16"/>
  <c r="E84" i="16"/>
  <c r="E92" i="16"/>
  <c r="G93" i="16"/>
  <c r="E101" i="16"/>
  <c r="G101" i="16" s="1"/>
  <c r="E110" i="16"/>
  <c r="E116" i="16"/>
  <c r="E147" i="16"/>
  <c r="E153" i="16"/>
  <c r="O4" i="16" s="1"/>
  <c r="E179" i="16"/>
  <c r="O30" i="16" s="1"/>
  <c r="E185" i="16"/>
  <c r="O36" i="16" s="1"/>
  <c r="H197" i="16"/>
  <c r="E214" i="16"/>
  <c r="O65" i="16" s="1"/>
  <c r="H221" i="16"/>
  <c r="E223" i="16"/>
  <c r="O74" i="16" s="1"/>
  <c r="E224" i="16"/>
  <c r="O75" i="16" s="1"/>
  <c r="E230" i="16"/>
  <c r="O81" i="16" s="1"/>
  <c r="E242" i="16"/>
  <c r="O93" i="16" s="1"/>
  <c r="E245" i="16"/>
  <c r="O96" i="16" s="1"/>
  <c r="H247" i="16"/>
  <c r="E256" i="16"/>
  <c r="O107" i="16" s="1"/>
  <c r="F283" i="16"/>
  <c r="G283" i="16" s="1"/>
  <c r="P134" i="16" s="1"/>
  <c r="G292" i="16"/>
  <c r="P143" i="16" s="1"/>
  <c r="E307" i="16"/>
  <c r="O158" i="16" s="1"/>
  <c r="F309" i="16"/>
  <c r="H312" i="16"/>
  <c r="F315" i="16"/>
  <c r="G315" i="16" s="1"/>
  <c r="P166" i="16" s="1"/>
  <c r="G324" i="16"/>
  <c r="P175" i="16" s="1"/>
  <c r="E339" i="16"/>
  <c r="O190" i="16" s="1"/>
  <c r="F341" i="16"/>
  <c r="H344" i="16"/>
  <c r="F347" i="16"/>
  <c r="G347" i="16" s="1"/>
  <c r="P198" i="16" s="1"/>
  <c r="G356" i="16"/>
  <c r="P207" i="16" s="1"/>
  <c r="E371" i="16"/>
  <c r="O222" i="16" s="1"/>
  <c r="H383" i="16"/>
  <c r="F383" i="16"/>
  <c r="G383" i="16" s="1"/>
  <c r="P234" i="16" s="1"/>
  <c r="E392" i="16"/>
  <c r="O243" i="16" s="1"/>
  <c r="G397" i="16"/>
  <c r="P248" i="16" s="1"/>
  <c r="E227" i="16"/>
  <c r="O78" i="16" s="1"/>
  <c r="E228" i="16"/>
  <c r="O79" i="16" s="1"/>
  <c r="H239" i="16"/>
  <c r="E241" i="16"/>
  <c r="O92" i="16" s="1"/>
  <c r="E243" i="16"/>
  <c r="O94" i="16" s="1"/>
  <c r="E244" i="16"/>
  <c r="O95" i="16" s="1"/>
  <c r="E246" i="16"/>
  <c r="O97" i="16" s="1"/>
  <c r="E285" i="16"/>
  <c r="O136" i="16" s="1"/>
  <c r="E289" i="16"/>
  <c r="O140" i="16" s="1"/>
  <c r="E293" i="16"/>
  <c r="O144" i="16" s="1"/>
  <c r="E297" i="16"/>
  <c r="O148" i="16" s="1"/>
  <c r="E301" i="16"/>
  <c r="O152" i="16" s="1"/>
  <c r="E309" i="16"/>
  <c r="O160" i="16" s="1"/>
  <c r="E313" i="16"/>
  <c r="O164" i="16" s="1"/>
  <c r="E317" i="16"/>
  <c r="O168" i="16" s="1"/>
  <c r="E321" i="16"/>
  <c r="O172" i="16" s="1"/>
  <c r="E325" i="16"/>
  <c r="O176" i="16" s="1"/>
  <c r="E329" i="16"/>
  <c r="O180" i="16" s="1"/>
  <c r="E333" i="16"/>
  <c r="O184" i="16" s="1"/>
  <c r="E337" i="16"/>
  <c r="O188" i="16" s="1"/>
  <c r="E341" i="16"/>
  <c r="O192" i="16" s="1"/>
  <c r="E345" i="16"/>
  <c r="O196" i="16" s="1"/>
  <c r="E349" i="16"/>
  <c r="O200" i="16" s="1"/>
  <c r="E353" i="16"/>
  <c r="O204" i="16" s="1"/>
  <c r="E357" i="16"/>
  <c r="O208" i="16" s="1"/>
  <c r="E361" i="16"/>
  <c r="O212" i="16" s="1"/>
  <c r="E365" i="16"/>
  <c r="O216" i="16" s="1"/>
  <c r="E369" i="16"/>
  <c r="O220" i="16" s="1"/>
  <c r="E373" i="16"/>
  <c r="O224" i="16" s="1"/>
  <c r="E377" i="16"/>
  <c r="O228" i="16" s="1"/>
  <c r="E381" i="16"/>
  <c r="O232" i="16" s="1"/>
  <c r="E390" i="16"/>
  <c r="O241" i="16" s="1"/>
  <c r="F399" i="16"/>
  <c r="G399" i="16" s="1"/>
  <c r="P250" i="16" s="1"/>
  <c r="H403" i="16"/>
  <c r="H404" i="16"/>
  <c r="F385" i="16"/>
  <c r="F387" i="16"/>
  <c r="H391" i="16"/>
  <c r="E400" i="16"/>
  <c r="O251" i="16" s="1"/>
  <c r="H231" i="16"/>
  <c r="H395" i="16"/>
  <c r="E233" i="16"/>
  <c r="O84" i="16" s="1"/>
  <c r="H235" i="16"/>
  <c r="E238" i="16"/>
  <c r="O89" i="16" s="1"/>
  <c r="F391" i="16"/>
  <c r="G391" i="16" s="1"/>
  <c r="P242" i="16" s="1"/>
  <c r="E55" i="16"/>
  <c r="G55" i="16" s="1"/>
  <c r="H55" i="16"/>
  <c r="E273" i="16"/>
  <c r="O124" i="16" s="1"/>
  <c r="H53" i="16"/>
  <c r="H82" i="16"/>
  <c r="E269" i="16"/>
  <c r="O120" i="16" s="1"/>
  <c r="E277" i="16"/>
  <c r="O128" i="16" s="1"/>
  <c r="H54" i="16"/>
  <c r="H80" i="16"/>
  <c r="H92" i="16"/>
  <c r="H108" i="16"/>
  <c r="H116" i="16"/>
  <c r="H124" i="16"/>
  <c r="F386" i="16"/>
  <c r="H386" i="16"/>
  <c r="F3" i="16"/>
  <c r="G3" i="16" s="1"/>
  <c r="F6" i="16"/>
  <c r="G6" i="16" s="1"/>
  <c r="F9" i="16"/>
  <c r="G9" i="16" s="1"/>
  <c r="E261" i="16"/>
  <c r="O112" i="16" s="1"/>
  <c r="E281" i="16"/>
  <c r="O132" i="16" s="1"/>
  <c r="L8" i="16"/>
  <c r="E13" i="16"/>
  <c r="E15" i="16"/>
  <c r="E17" i="16"/>
  <c r="E19" i="16"/>
  <c r="E21" i="16"/>
  <c r="E23" i="16"/>
  <c r="E25" i="16"/>
  <c r="E27" i="16"/>
  <c r="E29" i="16"/>
  <c r="E31" i="16"/>
  <c r="E33" i="16"/>
  <c r="E35" i="16"/>
  <c r="E37" i="16"/>
  <c r="E39" i="16"/>
  <c r="E41" i="16"/>
  <c r="E43" i="16"/>
  <c r="E45" i="16"/>
  <c r="E47" i="16"/>
  <c r="E49" i="16"/>
  <c r="E51" i="16"/>
  <c r="H76" i="16"/>
  <c r="H102" i="16"/>
  <c r="H104" i="16"/>
  <c r="H106" i="16"/>
  <c r="H114" i="16"/>
  <c r="H122" i="16"/>
  <c r="H132" i="16"/>
  <c r="E265" i="16"/>
  <c r="O116" i="16" s="1"/>
  <c r="E2" i="16"/>
  <c r="G2" i="16" s="1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H58" i="16"/>
  <c r="H60" i="16"/>
  <c r="H62" i="16"/>
  <c r="H66" i="16"/>
  <c r="H90" i="16"/>
  <c r="G134" i="16"/>
  <c r="H64" i="16"/>
  <c r="H98" i="16"/>
  <c r="H100" i="16"/>
  <c r="H112" i="16"/>
  <c r="H120" i="16"/>
  <c r="H128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H95" i="16"/>
  <c r="H97" i="16"/>
  <c r="H99" i="16"/>
  <c r="H101" i="16"/>
  <c r="H103" i="16"/>
  <c r="H105" i="16"/>
  <c r="H107" i="16"/>
  <c r="H109" i="16"/>
  <c r="H111" i="16"/>
  <c r="H113" i="16"/>
  <c r="H115" i="16"/>
  <c r="H117" i="16"/>
  <c r="H119" i="16"/>
  <c r="H121" i="16"/>
  <c r="H123" i="16"/>
  <c r="H125" i="16"/>
  <c r="H127" i="16"/>
  <c r="H129" i="16"/>
  <c r="H131" i="16"/>
  <c r="H137" i="16"/>
  <c r="F137" i="16"/>
  <c r="G137" i="16" s="1"/>
  <c r="H143" i="16"/>
  <c r="F143" i="16"/>
  <c r="H149" i="16"/>
  <c r="F149" i="16"/>
  <c r="G149" i="16" s="1"/>
  <c r="F54" i="16"/>
  <c r="G54" i="16" s="1"/>
  <c r="F56" i="16"/>
  <c r="G56" i="16" s="1"/>
  <c r="F58" i="16"/>
  <c r="F60" i="16"/>
  <c r="G60" i="16" s="1"/>
  <c r="F62" i="16"/>
  <c r="F64" i="16"/>
  <c r="G64" i="16" s="1"/>
  <c r="F66" i="16"/>
  <c r="G66" i="16" s="1"/>
  <c r="F68" i="16"/>
  <c r="G68" i="16" s="1"/>
  <c r="F70" i="16"/>
  <c r="F72" i="16"/>
  <c r="G72" i="16" s="1"/>
  <c r="F74" i="16"/>
  <c r="G74" i="16" s="1"/>
  <c r="F76" i="16"/>
  <c r="G76" i="16" s="1"/>
  <c r="F78" i="16"/>
  <c r="G78" i="16" s="1"/>
  <c r="F80" i="16"/>
  <c r="F82" i="16"/>
  <c r="G82" i="16" s="1"/>
  <c r="F84" i="16"/>
  <c r="F86" i="16"/>
  <c r="G86" i="16" s="1"/>
  <c r="F88" i="16"/>
  <c r="G88" i="16" s="1"/>
  <c r="F90" i="16"/>
  <c r="G90" i="16" s="1"/>
  <c r="F92" i="16"/>
  <c r="F94" i="16"/>
  <c r="G94" i="16" s="1"/>
  <c r="F96" i="16"/>
  <c r="F98" i="16"/>
  <c r="G98" i="16" s="1"/>
  <c r="F100" i="16"/>
  <c r="F102" i="16"/>
  <c r="G102" i="16" s="1"/>
  <c r="F104" i="16"/>
  <c r="G104" i="16" s="1"/>
  <c r="F106" i="16"/>
  <c r="G106" i="16" s="1"/>
  <c r="F108" i="16"/>
  <c r="G108" i="16" s="1"/>
  <c r="F110" i="16"/>
  <c r="F112" i="16"/>
  <c r="G112" i="16" s="1"/>
  <c r="F114" i="16"/>
  <c r="G114" i="16" s="1"/>
  <c r="F116" i="16"/>
  <c r="F118" i="16"/>
  <c r="G118" i="16" s="1"/>
  <c r="F120" i="16"/>
  <c r="F122" i="16"/>
  <c r="G122" i="16" s="1"/>
  <c r="F124" i="16"/>
  <c r="G124" i="16" s="1"/>
  <c r="F126" i="16"/>
  <c r="G126" i="16" s="1"/>
  <c r="F128" i="16"/>
  <c r="F130" i="16"/>
  <c r="G130" i="16" s="1"/>
  <c r="F132" i="16"/>
  <c r="H135" i="16"/>
  <c r="G138" i="16"/>
  <c r="E139" i="16"/>
  <c r="E145" i="16"/>
  <c r="H151" i="16"/>
  <c r="F151" i="16"/>
  <c r="H139" i="16"/>
  <c r="F139" i="16"/>
  <c r="H145" i="16"/>
  <c r="F145" i="16"/>
  <c r="H133" i="16"/>
  <c r="F135" i="16"/>
  <c r="G135" i="16" s="1"/>
  <c r="G222" i="16"/>
  <c r="P73" i="16" s="1"/>
  <c r="G232" i="16"/>
  <c r="P83" i="16" s="1"/>
  <c r="G140" i="16"/>
  <c r="E141" i="16"/>
  <c r="H147" i="16"/>
  <c r="F147" i="16"/>
  <c r="G147" i="16" s="1"/>
  <c r="H153" i="16"/>
  <c r="F153" i="16"/>
  <c r="G153" i="16" s="1"/>
  <c r="P4" i="16" s="1"/>
  <c r="G212" i="16"/>
  <c r="P63" i="16" s="1"/>
  <c r="G236" i="16"/>
  <c r="P87" i="16" s="1"/>
  <c r="F133" i="16"/>
  <c r="H141" i="16"/>
  <c r="F141" i="16"/>
  <c r="G224" i="16"/>
  <c r="P75" i="16" s="1"/>
  <c r="G238" i="16"/>
  <c r="P89" i="16" s="1"/>
  <c r="F251" i="16"/>
  <c r="G251" i="16" s="1"/>
  <c r="P102" i="16" s="1"/>
  <c r="H251" i="16"/>
  <c r="F261" i="16"/>
  <c r="H261" i="16"/>
  <c r="F265" i="16"/>
  <c r="H265" i="16"/>
  <c r="F269" i="16"/>
  <c r="H269" i="16"/>
  <c r="F273" i="16"/>
  <c r="H273" i="16"/>
  <c r="F277" i="16"/>
  <c r="H277" i="16"/>
  <c r="F281" i="16"/>
  <c r="H281" i="16"/>
  <c r="F406" i="16"/>
  <c r="G406" i="16" s="1"/>
  <c r="P257" i="16" s="1"/>
  <c r="H406" i="16"/>
  <c r="F390" i="16"/>
  <c r="H390" i="16"/>
  <c r="E394" i="16"/>
  <c r="O245" i="16" s="1"/>
  <c r="F257" i="16"/>
  <c r="H257" i="16"/>
  <c r="F394" i="16"/>
  <c r="H394" i="16"/>
  <c r="F155" i="16"/>
  <c r="F157" i="16"/>
  <c r="G157" i="16" s="1"/>
  <c r="P8" i="16" s="1"/>
  <c r="F159" i="16"/>
  <c r="G159" i="16" s="1"/>
  <c r="P10" i="16" s="1"/>
  <c r="F161" i="16"/>
  <c r="F163" i="16"/>
  <c r="G163" i="16" s="1"/>
  <c r="P14" i="16" s="1"/>
  <c r="F165" i="16"/>
  <c r="G165" i="16" s="1"/>
  <c r="P16" i="16" s="1"/>
  <c r="F167" i="16"/>
  <c r="G167" i="16" s="1"/>
  <c r="P18" i="16" s="1"/>
  <c r="F169" i="16"/>
  <c r="F171" i="16"/>
  <c r="G171" i="16" s="1"/>
  <c r="P22" i="16" s="1"/>
  <c r="F173" i="16"/>
  <c r="G173" i="16" s="1"/>
  <c r="P24" i="16" s="1"/>
  <c r="F175" i="16"/>
  <c r="G175" i="16" s="1"/>
  <c r="P26" i="16" s="1"/>
  <c r="F177" i="16"/>
  <c r="G177" i="16" s="1"/>
  <c r="P28" i="16" s="1"/>
  <c r="F179" i="16"/>
  <c r="F181" i="16"/>
  <c r="G181" i="16" s="1"/>
  <c r="P32" i="16" s="1"/>
  <c r="F183" i="16"/>
  <c r="G183" i="16" s="1"/>
  <c r="P34" i="16" s="1"/>
  <c r="F185" i="16"/>
  <c r="F187" i="16"/>
  <c r="F189" i="16"/>
  <c r="G189" i="16" s="1"/>
  <c r="P40" i="16" s="1"/>
  <c r="F191" i="16"/>
  <c r="G191" i="16" s="1"/>
  <c r="P42" i="16" s="1"/>
  <c r="F193" i="16"/>
  <c r="G193" i="16" s="1"/>
  <c r="P44" i="16" s="1"/>
  <c r="F195" i="16"/>
  <c r="G195" i="16" s="1"/>
  <c r="P46" i="16" s="1"/>
  <c r="F197" i="16"/>
  <c r="F199" i="16"/>
  <c r="G199" i="16" s="1"/>
  <c r="P50" i="16" s="1"/>
  <c r="F201" i="16"/>
  <c r="G201" i="16" s="1"/>
  <c r="P52" i="16" s="1"/>
  <c r="F203" i="16"/>
  <c r="G203" i="16" s="1"/>
  <c r="P54" i="16" s="1"/>
  <c r="F205" i="16"/>
  <c r="F207" i="16"/>
  <c r="G207" i="16" s="1"/>
  <c r="P58" i="16" s="1"/>
  <c r="F209" i="16"/>
  <c r="G209" i="16" s="1"/>
  <c r="P60" i="16" s="1"/>
  <c r="F211" i="16"/>
  <c r="G211" i="16" s="1"/>
  <c r="P62" i="16" s="1"/>
  <c r="F213" i="16"/>
  <c r="F215" i="16"/>
  <c r="G215" i="16" s="1"/>
  <c r="P66" i="16" s="1"/>
  <c r="F217" i="16"/>
  <c r="G217" i="16" s="1"/>
  <c r="P68" i="16" s="1"/>
  <c r="F219" i="16"/>
  <c r="F221" i="16"/>
  <c r="G221" i="16" s="1"/>
  <c r="P72" i="16" s="1"/>
  <c r="F223" i="16"/>
  <c r="F225" i="16"/>
  <c r="F227" i="16"/>
  <c r="F229" i="16"/>
  <c r="F231" i="16"/>
  <c r="G231" i="16" s="1"/>
  <c r="P82" i="16" s="1"/>
  <c r="F233" i="16"/>
  <c r="F235" i="16"/>
  <c r="G235" i="16" s="1"/>
  <c r="P86" i="16" s="1"/>
  <c r="F237" i="16"/>
  <c r="F239" i="16"/>
  <c r="G239" i="16" s="1"/>
  <c r="P90" i="16" s="1"/>
  <c r="F241" i="16"/>
  <c r="G241" i="16" s="1"/>
  <c r="P92" i="16" s="1"/>
  <c r="F243" i="16"/>
  <c r="F245" i="16"/>
  <c r="F247" i="16"/>
  <c r="G247" i="16" s="1"/>
  <c r="P98" i="16" s="1"/>
  <c r="F249" i="16"/>
  <c r="G249" i="16" s="1"/>
  <c r="P100" i="16" s="1"/>
  <c r="E253" i="16"/>
  <c r="O104" i="16" s="1"/>
  <c r="E259" i="16"/>
  <c r="O110" i="16" s="1"/>
  <c r="E263" i="16"/>
  <c r="O114" i="16" s="1"/>
  <c r="E267" i="16"/>
  <c r="O118" i="16" s="1"/>
  <c r="E271" i="16"/>
  <c r="O122" i="16" s="1"/>
  <c r="E275" i="16"/>
  <c r="O126" i="16" s="1"/>
  <c r="E279" i="16"/>
  <c r="O130" i="16" s="1"/>
  <c r="F282" i="16"/>
  <c r="G282" i="16" s="1"/>
  <c r="P133" i="16" s="1"/>
  <c r="H282" i="16"/>
  <c r="E398" i="16"/>
  <c r="O249" i="16" s="1"/>
  <c r="F253" i="16"/>
  <c r="H253" i="16"/>
  <c r="F259" i="16"/>
  <c r="H259" i="16"/>
  <c r="F263" i="16"/>
  <c r="H263" i="16"/>
  <c r="F267" i="16"/>
  <c r="H267" i="16"/>
  <c r="F271" i="16"/>
  <c r="H271" i="16"/>
  <c r="F275" i="16"/>
  <c r="G275" i="16" s="1"/>
  <c r="P126" i="16" s="1"/>
  <c r="H275" i="16"/>
  <c r="F279" i="16"/>
  <c r="G279" i="16" s="1"/>
  <c r="P130" i="16" s="1"/>
  <c r="H279" i="16"/>
  <c r="F398" i="16"/>
  <c r="H398" i="16"/>
  <c r="E250" i="16"/>
  <c r="O101" i="16" s="1"/>
  <c r="F286" i="16"/>
  <c r="G286" i="16" s="1"/>
  <c r="P137" i="16" s="1"/>
  <c r="H286" i="16"/>
  <c r="F290" i="16"/>
  <c r="G290" i="16" s="1"/>
  <c r="P141" i="16" s="1"/>
  <c r="H290" i="16"/>
  <c r="F294" i="16"/>
  <c r="G294" i="16" s="1"/>
  <c r="P145" i="16" s="1"/>
  <c r="H294" i="16"/>
  <c r="F298" i="16"/>
  <c r="H298" i="16"/>
  <c r="F302" i="16"/>
  <c r="G302" i="16" s="1"/>
  <c r="P153" i="16" s="1"/>
  <c r="H302" i="16"/>
  <c r="F306" i="16"/>
  <c r="G306" i="16" s="1"/>
  <c r="P157" i="16" s="1"/>
  <c r="H306" i="16"/>
  <c r="F310" i="16"/>
  <c r="G310" i="16" s="1"/>
  <c r="P161" i="16" s="1"/>
  <c r="H310" i="16"/>
  <c r="F314" i="16"/>
  <c r="G314" i="16" s="1"/>
  <c r="P165" i="16" s="1"/>
  <c r="H314" i="16"/>
  <c r="F318" i="16"/>
  <c r="G318" i="16" s="1"/>
  <c r="P169" i="16" s="1"/>
  <c r="H318" i="16"/>
  <c r="F322" i="16"/>
  <c r="G322" i="16" s="1"/>
  <c r="P173" i="16" s="1"/>
  <c r="H322" i="16"/>
  <c r="F326" i="16"/>
  <c r="G326" i="16" s="1"/>
  <c r="P177" i="16" s="1"/>
  <c r="H326" i="16"/>
  <c r="F330" i="16"/>
  <c r="H330" i="16"/>
  <c r="F334" i="16"/>
  <c r="G334" i="16" s="1"/>
  <c r="P185" i="16" s="1"/>
  <c r="H334" i="16"/>
  <c r="F338" i="16"/>
  <c r="G338" i="16" s="1"/>
  <c r="P189" i="16" s="1"/>
  <c r="H338" i="16"/>
  <c r="F342" i="16"/>
  <c r="G342" i="16" s="1"/>
  <c r="P193" i="16" s="1"/>
  <c r="H342" i="16"/>
  <c r="F346" i="16"/>
  <c r="G346" i="16" s="1"/>
  <c r="P197" i="16" s="1"/>
  <c r="H346" i="16"/>
  <c r="F350" i="16"/>
  <c r="G350" i="16" s="1"/>
  <c r="P201" i="16" s="1"/>
  <c r="H350" i="16"/>
  <c r="F354" i="16"/>
  <c r="G354" i="16" s="1"/>
  <c r="P205" i="16" s="1"/>
  <c r="H354" i="16"/>
  <c r="F358" i="16"/>
  <c r="G358" i="16" s="1"/>
  <c r="P209" i="16" s="1"/>
  <c r="H358" i="16"/>
  <c r="F362" i="16"/>
  <c r="H362" i="16"/>
  <c r="F366" i="16"/>
  <c r="G366" i="16" s="1"/>
  <c r="P217" i="16" s="1"/>
  <c r="H366" i="16"/>
  <c r="F370" i="16"/>
  <c r="G370" i="16" s="1"/>
  <c r="P221" i="16" s="1"/>
  <c r="H370" i="16"/>
  <c r="F374" i="16"/>
  <c r="G374" i="16" s="1"/>
  <c r="P225" i="16" s="1"/>
  <c r="H374" i="16"/>
  <c r="F378" i="16"/>
  <c r="G378" i="16" s="1"/>
  <c r="P229" i="16" s="1"/>
  <c r="H378" i="16"/>
  <c r="F382" i="16"/>
  <c r="G382" i="16" s="1"/>
  <c r="P233" i="16" s="1"/>
  <c r="H382" i="16"/>
  <c r="E402" i="16"/>
  <c r="O253" i="16" s="1"/>
  <c r="F255" i="16"/>
  <c r="H255" i="16"/>
  <c r="E386" i="16"/>
  <c r="O237" i="16" s="1"/>
  <c r="F402" i="16"/>
  <c r="H402" i="16"/>
  <c r="R152" i="15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Q145" i="15"/>
  <c r="P145" i="15"/>
  <c r="R144" i="15"/>
  <c r="Q144" i="15"/>
  <c r="P144" i="15"/>
  <c r="R143" i="15"/>
  <c r="Q143" i="15"/>
  <c r="P143" i="15"/>
  <c r="R142" i="15"/>
  <c r="Q142" i="15"/>
  <c r="P142" i="15"/>
  <c r="R141" i="15"/>
  <c r="S141" i="15" s="1"/>
  <c r="Q141" i="15"/>
  <c r="P141" i="15"/>
  <c r="R140" i="15"/>
  <c r="S140" i="15" s="1"/>
  <c r="Q140" i="15"/>
  <c r="P140" i="15"/>
  <c r="R139" i="15"/>
  <c r="Q139" i="15"/>
  <c r="P139" i="15"/>
  <c r="R138" i="15"/>
  <c r="Q138" i="15"/>
  <c r="P138" i="15"/>
  <c r="R137" i="15"/>
  <c r="Q137" i="15"/>
  <c r="P137" i="15"/>
  <c r="R136" i="15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S132" i="15" s="1"/>
  <c r="Q132" i="15"/>
  <c r="P132" i="15"/>
  <c r="R131" i="15"/>
  <c r="Q131" i="15"/>
  <c r="P131" i="15"/>
  <c r="R130" i="15"/>
  <c r="Q130" i="15"/>
  <c r="P130" i="15"/>
  <c r="R129" i="15"/>
  <c r="Q129" i="15"/>
  <c r="P129" i="15"/>
  <c r="R128" i="15"/>
  <c r="S128" i="15" s="1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S120" i="15" s="1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S112" i="15" s="1"/>
  <c r="Q112" i="15"/>
  <c r="P112" i="15"/>
  <c r="R111" i="15"/>
  <c r="Q111" i="15"/>
  <c r="P111" i="15"/>
  <c r="R110" i="15"/>
  <c r="Q110" i="15"/>
  <c r="P110" i="15"/>
  <c r="R109" i="15"/>
  <c r="Q109" i="15"/>
  <c r="P109" i="15"/>
  <c r="R108" i="15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S104" i="15" s="1"/>
  <c r="Q104" i="15"/>
  <c r="P104" i="15"/>
  <c r="R103" i="15"/>
  <c r="Q103" i="15"/>
  <c r="P103" i="15"/>
  <c r="R102" i="15"/>
  <c r="Q102" i="15"/>
  <c r="P102" i="15"/>
  <c r="R101" i="15"/>
  <c r="Q101" i="15"/>
  <c r="P101" i="15"/>
  <c r="R100" i="15"/>
  <c r="Q100" i="15"/>
  <c r="S100" i="15" s="1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S79" i="15" s="1"/>
  <c r="P79" i="15"/>
  <c r="R78" i="15"/>
  <c r="Q78" i="15"/>
  <c r="P78" i="15"/>
  <c r="R77" i="15"/>
  <c r="Q77" i="15"/>
  <c r="P77" i="15"/>
  <c r="R76" i="15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S71" i="15" s="1"/>
  <c r="P71" i="15"/>
  <c r="R70" i="15"/>
  <c r="Q70" i="15"/>
  <c r="P70" i="15"/>
  <c r="R69" i="15"/>
  <c r="Q69" i="15"/>
  <c r="P69" i="15"/>
  <c r="R68" i="15"/>
  <c r="S68" i="15" s="1"/>
  <c r="Q68" i="15"/>
  <c r="P68" i="15"/>
  <c r="R67" i="15"/>
  <c r="Q67" i="15"/>
  <c r="P67" i="15"/>
  <c r="R66" i="15"/>
  <c r="Q66" i="15"/>
  <c r="P66" i="15"/>
  <c r="R65" i="15"/>
  <c r="Q65" i="15"/>
  <c r="P65" i="15"/>
  <c r="R64" i="15"/>
  <c r="S64" i="15" s="1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S56" i="15" s="1"/>
  <c r="Q56" i="15"/>
  <c r="P56" i="15"/>
  <c r="R55" i="15"/>
  <c r="Q55" i="15"/>
  <c r="P55" i="15"/>
  <c r="R54" i="15"/>
  <c r="Q54" i="15"/>
  <c r="P54" i="15"/>
  <c r="R53" i="15"/>
  <c r="Q53" i="15"/>
  <c r="P53" i="15"/>
  <c r="R52" i="15"/>
  <c r="S52" i="15" s="1"/>
  <c r="Q52" i="15"/>
  <c r="P52" i="15"/>
  <c r="R51" i="15"/>
  <c r="Q51" i="15"/>
  <c r="P51" i="15"/>
  <c r="R50" i="15"/>
  <c r="Q50" i="15"/>
  <c r="P50" i="15"/>
  <c r="R49" i="15"/>
  <c r="Q49" i="15"/>
  <c r="P49" i="15"/>
  <c r="R48" i="15"/>
  <c r="S48" i="15" s="1"/>
  <c r="Q48" i="15"/>
  <c r="P48" i="15"/>
  <c r="R47" i="15"/>
  <c r="Q47" i="15"/>
  <c r="P47" i="15"/>
  <c r="R46" i="15"/>
  <c r="Q46" i="15"/>
  <c r="P46" i="15"/>
  <c r="R45" i="15"/>
  <c r="Q45" i="15"/>
  <c r="P45" i="15"/>
  <c r="R44" i="15"/>
  <c r="S44" i="15" s="1"/>
  <c r="Q44" i="15"/>
  <c r="P44" i="15"/>
  <c r="R43" i="15"/>
  <c r="Q43" i="15"/>
  <c r="P43" i="15"/>
  <c r="R42" i="15"/>
  <c r="Q42" i="15"/>
  <c r="P42" i="15"/>
  <c r="R41" i="15"/>
  <c r="Q41" i="15"/>
  <c r="P41" i="15"/>
  <c r="R40" i="15"/>
  <c r="S40" i="15" s="1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P36" i="15"/>
  <c r="R35" i="15"/>
  <c r="Q35" i="15"/>
  <c r="P35" i="15"/>
  <c r="R34" i="15"/>
  <c r="Q34" i="15"/>
  <c r="P34" i="15"/>
  <c r="R33" i="15"/>
  <c r="Q33" i="15"/>
  <c r="P33" i="15"/>
  <c r="R32" i="15"/>
  <c r="S32" i="15" s="1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S24" i="15" s="1"/>
  <c r="Q24" i="15"/>
  <c r="P24" i="15"/>
  <c r="R23" i="15"/>
  <c r="Q23" i="15"/>
  <c r="P23" i="15"/>
  <c r="R22" i="15"/>
  <c r="Q22" i="15"/>
  <c r="P22" i="15"/>
  <c r="R21" i="15"/>
  <c r="Q21" i="15"/>
  <c r="P21" i="15"/>
  <c r="R20" i="15"/>
  <c r="S20" i="15" s="1"/>
  <c r="Q20" i="15"/>
  <c r="P20" i="15"/>
  <c r="R19" i="15"/>
  <c r="Q19" i="15"/>
  <c r="P19" i="15"/>
  <c r="R18" i="15"/>
  <c r="Q18" i="15"/>
  <c r="P18" i="15"/>
  <c r="R17" i="15"/>
  <c r="Q17" i="15"/>
  <c r="P17" i="15"/>
  <c r="R16" i="15"/>
  <c r="S16" i="15" s="1"/>
  <c r="Q16" i="15"/>
  <c r="P16" i="15"/>
  <c r="R15" i="15"/>
  <c r="Q15" i="15"/>
  <c r="P15" i="15"/>
  <c r="R14" i="15"/>
  <c r="Q14" i="15"/>
  <c r="P14" i="15"/>
  <c r="R13" i="15"/>
  <c r="Q13" i="15"/>
  <c r="P13" i="15"/>
  <c r="R12" i="15"/>
  <c r="S12" i="15" s="1"/>
  <c r="Q12" i="15"/>
  <c r="P12" i="15"/>
  <c r="R11" i="15"/>
  <c r="Q11" i="15"/>
  <c r="P11" i="15"/>
  <c r="R10" i="15"/>
  <c r="Q10" i="15"/>
  <c r="P10" i="15"/>
  <c r="R9" i="15"/>
  <c r="Q9" i="15"/>
  <c r="S9" i="15" s="1"/>
  <c r="P9" i="15"/>
  <c r="R8" i="15"/>
  <c r="S8" i="15" s="1"/>
  <c r="Q8" i="15"/>
  <c r="P8" i="15"/>
  <c r="R7" i="15"/>
  <c r="Q7" i="15"/>
  <c r="P7" i="15"/>
  <c r="R6" i="15"/>
  <c r="Q6" i="15"/>
  <c r="P6" i="15"/>
  <c r="R5" i="15"/>
  <c r="Q5" i="15"/>
  <c r="P5" i="15"/>
  <c r="R4" i="15"/>
  <c r="S4" i="15" s="1"/>
  <c r="Q4" i="15"/>
  <c r="P4" i="15"/>
  <c r="R3" i="15"/>
  <c r="Q3" i="15"/>
  <c r="P3" i="15"/>
  <c r="AF2" i="15"/>
  <c r="AF3" i="15" s="1"/>
  <c r="AD2" i="15"/>
  <c r="AD3" i="15" s="1"/>
  <c r="AC2" i="15"/>
  <c r="AC3" i="15" s="1"/>
  <c r="AB2" i="15"/>
  <c r="AB3" i="15" s="1"/>
  <c r="AE2" i="14"/>
  <c r="AD2" i="14"/>
  <c r="AD3" i="14" s="1"/>
  <c r="AC2" i="14"/>
  <c r="AC3" i="14" s="1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3" i="14"/>
  <c r="R4" i="14"/>
  <c r="R5" i="14"/>
  <c r="T5" i="14" s="1"/>
  <c r="R6" i="14"/>
  <c r="T6" i="14" s="1"/>
  <c r="R7" i="14"/>
  <c r="R8" i="14"/>
  <c r="R9" i="14"/>
  <c r="R10" i="14"/>
  <c r="T10" i="14" s="1"/>
  <c r="R11" i="14"/>
  <c r="T11" i="14" s="1"/>
  <c r="R12" i="14"/>
  <c r="R13" i="14"/>
  <c r="T13" i="14" s="1"/>
  <c r="R14" i="14"/>
  <c r="T14" i="14" s="1"/>
  <c r="R15" i="14"/>
  <c r="R16" i="14"/>
  <c r="R17" i="14"/>
  <c r="R18" i="14"/>
  <c r="T18" i="14" s="1"/>
  <c r="R19" i="14"/>
  <c r="T19" i="14" s="1"/>
  <c r="R20" i="14"/>
  <c r="R21" i="14"/>
  <c r="T21" i="14" s="1"/>
  <c r="R22" i="14"/>
  <c r="T22" i="14" s="1"/>
  <c r="R23" i="14"/>
  <c r="R24" i="14"/>
  <c r="R25" i="14"/>
  <c r="R26" i="14"/>
  <c r="T26" i="14" s="1"/>
  <c r="R27" i="14"/>
  <c r="T27" i="14" s="1"/>
  <c r="R28" i="14"/>
  <c r="R29" i="14"/>
  <c r="T29" i="14" s="1"/>
  <c r="R30" i="14"/>
  <c r="T30" i="14" s="1"/>
  <c r="R31" i="14"/>
  <c r="R32" i="14"/>
  <c r="R33" i="14"/>
  <c r="R34" i="14"/>
  <c r="T34" i="14" s="1"/>
  <c r="R35" i="14"/>
  <c r="T35" i="14" s="1"/>
  <c r="R36" i="14"/>
  <c r="R37" i="14"/>
  <c r="T37" i="14" s="1"/>
  <c r="R38" i="14"/>
  <c r="T38" i="14" s="1"/>
  <c r="R39" i="14"/>
  <c r="R40" i="14"/>
  <c r="R41" i="14"/>
  <c r="R42" i="14"/>
  <c r="T42" i="14" s="1"/>
  <c r="R43" i="14"/>
  <c r="T43" i="14" s="1"/>
  <c r="R44" i="14"/>
  <c r="R45" i="14"/>
  <c r="T45" i="14" s="1"/>
  <c r="R46" i="14"/>
  <c r="T46" i="14" s="1"/>
  <c r="R47" i="14"/>
  <c r="R48" i="14"/>
  <c r="R49" i="14"/>
  <c r="R50" i="14"/>
  <c r="T50" i="14" s="1"/>
  <c r="R51" i="14"/>
  <c r="T51" i="14" s="1"/>
  <c r="R52" i="14"/>
  <c r="R53" i="14"/>
  <c r="T53" i="14" s="1"/>
  <c r="R54" i="14"/>
  <c r="T54" i="14" s="1"/>
  <c r="R55" i="14"/>
  <c r="R56" i="14"/>
  <c r="R57" i="14"/>
  <c r="R58" i="14"/>
  <c r="T58" i="14" s="1"/>
  <c r="R59" i="14"/>
  <c r="T59" i="14" s="1"/>
  <c r="R60" i="14"/>
  <c r="R61" i="14"/>
  <c r="T61" i="14" s="1"/>
  <c r="R62" i="14"/>
  <c r="T62" i="14" s="1"/>
  <c r="R63" i="14"/>
  <c r="R64" i="14"/>
  <c r="R65" i="14"/>
  <c r="R66" i="14"/>
  <c r="T66" i="14" s="1"/>
  <c r="R67" i="14"/>
  <c r="T67" i="14" s="1"/>
  <c r="R68" i="14"/>
  <c r="R69" i="14"/>
  <c r="T69" i="14" s="1"/>
  <c r="R70" i="14"/>
  <c r="T70" i="14" s="1"/>
  <c r="R71" i="14"/>
  <c r="R72" i="14"/>
  <c r="R73" i="14"/>
  <c r="R74" i="14"/>
  <c r="T74" i="14" s="1"/>
  <c r="R75" i="14"/>
  <c r="T75" i="14" s="1"/>
  <c r="R76" i="14"/>
  <c r="R77" i="14"/>
  <c r="T77" i="14" s="1"/>
  <c r="R78" i="14"/>
  <c r="T78" i="14" s="1"/>
  <c r="R79" i="14"/>
  <c r="R80" i="14"/>
  <c r="R81" i="14"/>
  <c r="R82" i="14"/>
  <c r="T82" i="14" s="1"/>
  <c r="R83" i="14"/>
  <c r="T83" i="14" s="1"/>
  <c r="R84" i="14"/>
  <c r="R85" i="14"/>
  <c r="T85" i="14" s="1"/>
  <c r="R86" i="14"/>
  <c r="T86" i="14" s="1"/>
  <c r="R87" i="14"/>
  <c r="R88" i="14"/>
  <c r="R89" i="14"/>
  <c r="R90" i="14"/>
  <c r="T90" i="14" s="1"/>
  <c r="R91" i="14"/>
  <c r="T91" i="14" s="1"/>
  <c r="R92" i="14"/>
  <c r="R93" i="14"/>
  <c r="T93" i="14" s="1"/>
  <c r="R94" i="14"/>
  <c r="T94" i="14" s="1"/>
  <c r="R95" i="14"/>
  <c r="R96" i="14"/>
  <c r="R97" i="14"/>
  <c r="R98" i="14"/>
  <c r="T98" i="14" s="1"/>
  <c r="R99" i="14"/>
  <c r="T99" i="14" s="1"/>
  <c r="R100" i="14"/>
  <c r="R101" i="14"/>
  <c r="T101" i="14" s="1"/>
  <c r="R102" i="14"/>
  <c r="T102" i="14" s="1"/>
  <c r="R103" i="14"/>
  <c r="R104" i="14"/>
  <c r="R105" i="14"/>
  <c r="R106" i="14"/>
  <c r="T106" i="14" s="1"/>
  <c r="R107" i="14"/>
  <c r="T107" i="14" s="1"/>
  <c r="R108" i="14"/>
  <c r="R109" i="14"/>
  <c r="T109" i="14" s="1"/>
  <c r="R110" i="14"/>
  <c r="T110" i="14" s="1"/>
  <c r="R111" i="14"/>
  <c r="R112" i="14"/>
  <c r="R113" i="14"/>
  <c r="R114" i="14"/>
  <c r="T114" i="14" s="1"/>
  <c r="R115" i="14"/>
  <c r="T115" i="14" s="1"/>
  <c r="R116" i="14"/>
  <c r="R117" i="14"/>
  <c r="T117" i="14" s="1"/>
  <c r="R118" i="14"/>
  <c r="T118" i="14" s="1"/>
  <c r="R119" i="14"/>
  <c r="R120" i="14"/>
  <c r="R121" i="14"/>
  <c r="R122" i="14"/>
  <c r="T122" i="14" s="1"/>
  <c r="R123" i="14"/>
  <c r="T123" i="14" s="1"/>
  <c r="R124" i="14"/>
  <c r="R125" i="14"/>
  <c r="T125" i="14" s="1"/>
  <c r="R126" i="14"/>
  <c r="T126" i="14" s="1"/>
  <c r="R127" i="14"/>
  <c r="R128" i="14"/>
  <c r="R129" i="14"/>
  <c r="R130" i="14"/>
  <c r="T130" i="14" s="1"/>
  <c r="R131" i="14"/>
  <c r="T131" i="14" s="1"/>
  <c r="R132" i="14"/>
  <c r="R133" i="14"/>
  <c r="T133" i="14" s="1"/>
  <c r="R134" i="14"/>
  <c r="T134" i="14" s="1"/>
  <c r="R135" i="14"/>
  <c r="R136" i="14"/>
  <c r="R137" i="14"/>
  <c r="R138" i="14"/>
  <c r="T138" i="14" s="1"/>
  <c r="R139" i="14"/>
  <c r="T139" i="14" s="1"/>
  <c r="R140" i="14"/>
  <c r="R141" i="14"/>
  <c r="T141" i="14" s="1"/>
  <c r="R142" i="14"/>
  <c r="T142" i="14" s="1"/>
  <c r="R143" i="14"/>
  <c r="R144" i="14"/>
  <c r="R145" i="14"/>
  <c r="R146" i="14"/>
  <c r="T146" i="14" s="1"/>
  <c r="R147" i="14"/>
  <c r="T147" i="14" s="1"/>
  <c r="R148" i="14"/>
  <c r="R149" i="14"/>
  <c r="T149" i="14" s="1"/>
  <c r="R150" i="14"/>
  <c r="T150" i="14" s="1"/>
  <c r="R151" i="14"/>
  <c r="R152" i="14"/>
  <c r="R153" i="14"/>
  <c r="R154" i="14"/>
  <c r="T154" i="14" s="1"/>
  <c r="R155" i="14"/>
  <c r="T155" i="14" s="1"/>
  <c r="R156" i="14"/>
  <c r="R157" i="14"/>
  <c r="T157" i="14" s="1"/>
  <c r="R158" i="14"/>
  <c r="T158" i="14" s="1"/>
  <c r="R159" i="14"/>
  <c r="R160" i="14"/>
  <c r="R161" i="14"/>
  <c r="R162" i="14"/>
  <c r="T162" i="14" s="1"/>
  <c r="R163" i="14"/>
  <c r="T163" i="14" s="1"/>
  <c r="R164" i="14"/>
  <c r="R165" i="14"/>
  <c r="T165" i="14" s="1"/>
  <c r="R166" i="14"/>
  <c r="T166" i="14" s="1"/>
  <c r="R167" i="14"/>
  <c r="R168" i="14"/>
  <c r="R169" i="14"/>
  <c r="R170" i="14"/>
  <c r="T170" i="14" s="1"/>
  <c r="R171" i="14"/>
  <c r="T171" i="14" s="1"/>
  <c r="R172" i="14"/>
  <c r="R173" i="14"/>
  <c r="T173" i="14" s="1"/>
  <c r="R174" i="14"/>
  <c r="T174" i="14" s="1"/>
  <c r="R175" i="14"/>
  <c r="R176" i="14"/>
  <c r="R177" i="14"/>
  <c r="R178" i="14"/>
  <c r="T178" i="14" s="1"/>
  <c r="R179" i="14"/>
  <c r="T179" i="14" s="1"/>
  <c r="R180" i="14"/>
  <c r="R181" i="14"/>
  <c r="T181" i="14" s="1"/>
  <c r="R182" i="14"/>
  <c r="T182" i="14" s="1"/>
  <c r="R183" i="14"/>
  <c r="R184" i="14"/>
  <c r="R185" i="14"/>
  <c r="R186" i="14"/>
  <c r="T186" i="14" s="1"/>
  <c r="R187" i="14"/>
  <c r="T187" i="14" s="1"/>
  <c r="R188" i="14"/>
  <c r="R189" i="14"/>
  <c r="T189" i="14" s="1"/>
  <c r="R190" i="14"/>
  <c r="T190" i="14" s="1"/>
  <c r="R191" i="14"/>
  <c r="R192" i="14"/>
  <c r="R193" i="14"/>
  <c r="R194" i="14"/>
  <c r="T194" i="14" s="1"/>
  <c r="R195" i="14"/>
  <c r="T195" i="14" s="1"/>
  <c r="R196" i="14"/>
  <c r="R197" i="14"/>
  <c r="T197" i="14" s="1"/>
  <c r="R198" i="14"/>
  <c r="T198" i="14" s="1"/>
  <c r="R199" i="14"/>
  <c r="R200" i="14"/>
  <c r="R201" i="14"/>
  <c r="R202" i="14"/>
  <c r="T202" i="14" s="1"/>
  <c r="R203" i="14"/>
  <c r="T203" i="14" s="1"/>
  <c r="R204" i="14"/>
  <c r="R205" i="14"/>
  <c r="T205" i="14" s="1"/>
  <c r="R206" i="14"/>
  <c r="T206" i="14" s="1"/>
  <c r="R207" i="14"/>
  <c r="R208" i="14"/>
  <c r="R209" i="14"/>
  <c r="R210" i="14"/>
  <c r="T210" i="14" s="1"/>
  <c r="R211" i="14"/>
  <c r="T211" i="14" s="1"/>
  <c r="R212" i="14"/>
  <c r="R213" i="14"/>
  <c r="T213" i="14" s="1"/>
  <c r="R214" i="14"/>
  <c r="T214" i="14" s="1"/>
  <c r="R215" i="14"/>
  <c r="R216" i="14"/>
  <c r="R217" i="14"/>
  <c r="R218" i="14"/>
  <c r="T218" i="14" s="1"/>
  <c r="R219" i="14"/>
  <c r="T219" i="14" s="1"/>
  <c r="R220" i="14"/>
  <c r="R221" i="14"/>
  <c r="T221" i="14" s="1"/>
  <c r="R222" i="14"/>
  <c r="T222" i="14" s="1"/>
  <c r="R223" i="14"/>
  <c r="R224" i="14"/>
  <c r="R225" i="14"/>
  <c r="R226" i="14"/>
  <c r="T226" i="14" s="1"/>
  <c r="R227" i="14"/>
  <c r="T227" i="14" s="1"/>
  <c r="R228" i="14"/>
  <c r="R229" i="14"/>
  <c r="T229" i="14" s="1"/>
  <c r="R230" i="14"/>
  <c r="T230" i="14" s="1"/>
  <c r="R231" i="14"/>
  <c r="R232" i="14"/>
  <c r="R233" i="14"/>
  <c r="R234" i="14"/>
  <c r="T234" i="14" s="1"/>
  <c r="R235" i="14"/>
  <c r="T235" i="14" s="1"/>
  <c r="R236" i="14"/>
  <c r="R237" i="14"/>
  <c r="T237" i="14" s="1"/>
  <c r="R238" i="14"/>
  <c r="T238" i="14" s="1"/>
  <c r="R239" i="14"/>
  <c r="R240" i="14"/>
  <c r="R241" i="14"/>
  <c r="R242" i="14"/>
  <c r="T242" i="14" s="1"/>
  <c r="R243" i="14"/>
  <c r="T243" i="14" s="1"/>
  <c r="R244" i="14"/>
  <c r="R245" i="14"/>
  <c r="T245" i="14" s="1"/>
  <c r="R246" i="14"/>
  <c r="T246" i="14" s="1"/>
  <c r="R247" i="14"/>
  <c r="R248" i="14"/>
  <c r="R249" i="14"/>
  <c r="R250" i="14"/>
  <c r="T250" i="14" s="1"/>
  <c r="R251" i="14"/>
  <c r="T251" i="14" s="1"/>
  <c r="R252" i="14"/>
  <c r="R253" i="14"/>
  <c r="T253" i="14" s="1"/>
  <c r="R254" i="14"/>
  <c r="T254" i="14" s="1"/>
  <c r="R255" i="14"/>
  <c r="R256" i="14"/>
  <c r="R257" i="14"/>
  <c r="R258" i="14"/>
  <c r="T258" i="14" s="1"/>
  <c r="R259" i="14"/>
  <c r="T259" i="14" s="1"/>
  <c r="R260" i="14"/>
  <c r="R261" i="14"/>
  <c r="T261" i="14" s="1"/>
  <c r="R3" i="14"/>
  <c r="T3" i="14" s="1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102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3" i="14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E153" i="13" s="1"/>
  <c r="D154" i="13"/>
  <c r="D155" i="13"/>
  <c r="N2" i="13" s="1"/>
  <c r="D156" i="13"/>
  <c r="N3" i="13" s="1"/>
  <c r="D157" i="13"/>
  <c r="N4" i="13" s="1"/>
  <c r="D158" i="13"/>
  <c r="N5" i="13" s="1"/>
  <c r="D159" i="13"/>
  <c r="N6" i="13" s="1"/>
  <c r="D160" i="13"/>
  <c r="N7" i="13" s="1"/>
  <c r="D161" i="13"/>
  <c r="D162" i="13"/>
  <c r="N9" i="13" s="1"/>
  <c r="D163" i="13"/>
  <c r="N10" i="13" s="1"/>
  <c r="D164" i="13"/>
  <c r="N11" i="13" s="1"/>
  <c r="D165" i="13"/>
  <c r="N12" i="13" s="1"/>
  <c r="D166" i="13"/>
  <c r="N13" i="13" s="1"/>
  <c r="D167" i="13"/>
  <c r="N14" i="13" s="1"/>
  <c r="D168" i="13"/>
  <c r="N15" i="13" s="1"/>
  <c r="D169" i="13"/>
  <c r="D170" i="13"/>
  <c r="N17" i="13" s="1"/>
  <c r="D171" i="13"/>
  <c r="N18" i="13" s="1"/>
  <c r="D172" i="13"/>
  <c r="N19" i="13" s="1"/>
  <c r="D173" i="13"/>
  <c r="N20" i="13" s="1"/>
  <c r="D174" i="13"/>
  <c r="N21" i="13" s="1"/>
  <c r="D175" i="13"/>
  <c r="N22" i="13" s="1"/>
  <c r="D176" i="13"/>
  <c r="N23" i="13" s="1"/>
  <c r="D177" i="13"/>
  <c r="D178" i="13"/>
  <c r="N25" i="13" s="1"/>
  <c r="D179" i="13"/>
  <c r="N26" i="13" s="1"/>
  <c r="D180" i="13"/>
  <c r="N27" i="13" s="1"/>
  <c r="D181" i="13"/>
  <c r="N28" i="13" s="1"/>
  <c r="D182" i="13"/>
  <c r="N29" i="13" s="1"/>
  <c r="D183" i="13"/>
  <c r="N30" i="13" s="1"/>
  <c r="D184" i="13"/>
  <c r="N31" i="13" s="1"/>
  <c r="D185" i="13"/>
  <c r="D186" i="13"/>
  <c r="N33" i="13" s="1"/>
  <c r="D187" i="13"/>
  <c r="N34" i="13" s="1"/>
  <c r="D188" i="13"/>
  <c r="N35" i="13" s="1"/>
  <c r="D189" i="13"/>
  <c r="N36" i="13" s="1"/>
  <c r="D190" i="13"/>
  <c r="N37" i="13" s="1"/>
  <c r="D191" i="13"/>
  <c r="N38" i="13" s="1"/>
  <c r="D192" i="13"/>
  <c r="N39" i="13" s="1"/>
  <c r="D193" i="13"/>
  <c r="D194" i="13"/>
  <c r="N41" i="13" s="1"/>
  <c r="D195" i="13"/>
  <c r="N42" i="13" s="1"/>
  <c r="D196" i="13"/>
  <c r="N43" i="13" s="1"/>
  <c r="D197" i="13"/>
  <c r="N44" i="13" s="1"/>
  <c r="D198" i="13"/>
  <c r="N45" i="13" s="1"/>
  <c r="D199" i="13"/>
  <c r="N46" i="13" s="1"/>
  <c r="D200" i="13"/>
  <c r="N47" i="13" s="1"/>
  <c r="D201" i="13"/>
  <c r="D202" i="13"/>
  <c r="N49" i="13" s="1"/>
  <c r="D203" i="13"/>
  <c r="N50" i="13" s="1"/>
  <c r="D204" i="13"/>
  <c r="N51" i="13" s="1"/>
  <c r="D205" i="13"/>
  <c r="N52" i="13" s="1"/>
  <c r="D206" i="13"/>
  <c r="N53" i="13" s="1"/>
  <c r="D207" i="13"/>
  <c r="N54" i="13" s="1"/>
  <c r="D208" i="13"/>
  <c r="N55" i="13" s="1"/>
  <c r="D209" i="13"/>
  <c r="D210" i="13"/>
  <c r="N57" i="13" s="1"/>
  <c r="D211" i="13"/>
  <c r="N58" i="13" s="1"/>
  <c r="D212" i="13"/>
  <c r="N59" i="13" s="1"/>
  <c r="D213" i="13"/>
  <c r="N60" i="13" s="1"/>
  <c r="D214" i="13"/>
  <c r="N61" i="13" s="1"/>
  <c r="D215" i="13"/>
  <c r="N62" i="13" s="1"/>
  <c r="D216" i="13"/>
  <c r="N63" i="13" s="1"/>
  <c r="D217" i="13"/>
  <c r="D218" i="13"/>
  <c r="N65" i="13" s="1"/>
  <c r="D219" i="13"/>
  <c r="N66" i="13" s="1"/>
  <c r="D220" i="13"/>
  <c r="N67" i="13" s="1"/>
  <c r="D221" i="13"/>
  <c r="N68" i="13" s="1"/>
  <c r="D222" i="13"/>
  <c r="N69" i="13" s="1"/>
  <c r="D223" i="13"/>
  <c r="N70" i="13" s="1"/>
  <c r="D224" i="13"/>
  <c r="N71" i="13" s="1"/>
  <c r="D225" i="13"/>
  <c r="D226" i="13"/>
  <c r="N73" i="13" s="1"/>
  <c r="D227" i="13"/>
  <c r="N74" i="13" s="1"/>
  <c r="D228" i="13"/>
  <c r="N75" i="13" s="1"/>
  <c r="D229" i="13"/>
  <c r="N76" i="13" s="1"/>
  <c r="D230" i="13"/>
  <c r="N77" i="13" s="1"/>
  <c r="D231" i="13"/>
  <c r="N78" i="13" s="1"/>
  <c r="D232" i="13"/>
  <c r="N79" i="13" s="1"/>
  <c r="D233" i="13"/>
  <c r="D234" i="13"/>
  <c r="N81" i="13" s="1"/>
  <c r="D235" i="13"/>
  <c r="N82" i="13" s="1"/>
  <c r="D236" i="13"/>
  <c r="N83" i="13" s="1"/>
  <c r="D237" i="13"/>
  <c r="N84" i="13" s="1"/>
  <c r="D238" i="13"/>
  <c r="N85" i="13" s="1"/>
  <c r="D239" i="13"/>
  <c r="N86" i="13" s="1"/>
  <c r="D240" i="13"/>
  <c r="N87" i="13" s="1"/>
  <c r="D241" i="13"/>
  <c r="D242" i="13"/>
  <c r="N89" i="13" s="1"/>
  <c r="D243" i="13"/>
  <c r="N90" i="13" s="1"/>
  <c r="D244" i="13"/>
  <c r="N91" i="13" s="1"/>
  <c r="D245" i="13"/>
  <c r="N92" i="13" s="1"/>
  <c r="D246" i="13"/>
  <c r="N93" i="13" s="1"/>
  <c r="D247" i="13"/>
  <c r="N94" i="13" s="1"/>
  <c r="D248" i="13"/>
  <c r="N95" i="13" s="1"/>
  <c r="D249" i="13"/>
  <c r="D250" i="13"/>
  <c r="N97" i="13" s="1"/>
  <c r="D251" i="13"/>
  <c r="N98" i="13" s="1"/>
  <c r="D252" i="13"/>
  <c r="N99" i="13" s="1"/>
  <c r="D253" i="13"/>
  <c r="N100" i="13" s="1"/>
  <c r="D254" i="13"/>
  <c r="N101" i="13" s="1"/>
  <c r="D255" i="13"/>
  <c r="N102" i="13" s="1"/>
  <c r="D256" i="13"/>
  <c r="N103" i="13" s="1"/>
  <c r="D257" i="13"/>
  <c r="D258" i="13"/>
  <c r="N105" i="13" s="1"/>
  <c r="D259" i="13"/>
  <c r="N106" i="13" s="1"/>
  <c r="D260" i="13"/>
  <c r="N107" i="13" s="1"/>
  <c r="D261" i="13"/>
  <c r="N108" i="13" s="1"/>
  <c r="D262" i="13"/>
  <c r="N109" i="13" s="1"/>
  <c r="D263" i="13"/>
  <c r="N110" i="13" s="1"/>
  <c r="D264" i="13"/>
  <c r="N111" i="13" s="1"/>
  <c r="D265" i="13"/>
  <c r="D266" i="13"/>
  <c r="N113" i="13" s="1"/>
  <c r="D267" i="13"/>
  <c r="N114" i="13" s="1"/>
  <c r="D268" i="13"/>
  <c r="N115" i="13" s="1"/>
  <c r="D269" i="13"/>
  <c r="N116" i="13" s="1"/>
  <c r="D270" i="13"/>
  <c r="N117" i="13" s="1"/>
  <c r="D271" i="13"/>
  <c r="N118" i="13" s="1"/>
  <c r="D272" i="13"/>
  <c r="N119" i="13" s="1"/>
  <c r="D273" i="13"/>
  <c r="D274" i="13"/>
  <c r="N121" i="13" s="1"/>
  <c r="D275" i="13"/>
  <c r="N122" i="13" s="1"/>
  <c r="D276" i="13"/>
  <c r="N123" i="13" s="1"/>
  <c r="D277" i="13"/>
  <c r="N124" i="13" s="1"/>
  <c r="D278" i="13"/>
  <c r="N125" i="13" s="1"/>
  <c r="D279" i="13"/>
  <c r="N126" i="13" s="1"/>
  <c r="D280" i="13"/>
  <c r="N127" i="13" s="1"/>
  <c r="D281" i="13"/>
  <c r="D282" i="13"/>
  <c r="N129" i="13" s="1"/>
  <c r="D283" i="13"/>
  <c r="N130" i="13" s="1"/>
  <c r="D284" i="13"/>
  <c r="N131" i="13" s="1"/>
  <c r="D285" i="13"/>
  <c r="N132" i="13" s="1"/>
  <c r="D286" i="13"/>
  <c r="N133" i="13" s="1"/>
  <c r="D287" i="13"/>
  <c r="N134" i="13" s="1"/>
  <c r="D288" i="13"/>
  <c r="N135" i="13" s="1"/>
  <c r="D289" i="13"/>
  <c r="D290" i="13"/>
  <c r="N137" i="13" s="1"/>
  <c r="D291" i="13"/>
  <c r="N138" i="13" s="1"/>
  <c r="D292" i="13"/>
  <c r="N139" i="13" s="1"/>
  <c r="D293" i="13"/>
  <c r="N140" i="13" s="1"/>
  <c r="D294" i="13"/>
  <c r="N141" i="13" s="1"/>
  <c r="D295" i="13"/>
  <c r="N142" i="13" s="1"/>
  <c r="D296" i="13"/>
  <c r="N143" i="13" s="1"/>
  <c r="D297" i="13"/>
  <c r="D298" i="13"/>
  <c r="N145" i="13" s="1"/>
  <c r="D299" i="13"/>
  <c r="N146" i="13" s="1"/>
  <c r="D300" i="13"/>
  <c r="N147" i="13" s="1"/>
  <c r="D301" i="13"/>
  <c r="N148" i="13" s="1"/>
  <c r="D302" i="13"/>
  <c r="N149" i="13" s="1"/>
  <c r="D303" i="13"/>
  <c r="N150" i="13" s="1"/>
  <c r="D304" i="13"/>
  <c r="N151" i="13" s="1"/>
  <c r="D305" i="13"/>
  <c r="D306" i="13"/>
  <c r="N153" i="13" s="1"/>
  <c r="D307" i="13"/>
  <c r="N154" i="13" s="1"/>
  <c r="D308" i="13"/>
  <c r="N155" i="13" s="1"/>
  <c r="D309" i="13"/>
  <c r="N156" i="13" s="1"/>
  <c r="D310" i="13"/>
  <c r="N157" i="13" s="1"/>
  <c r="D311" i="13"/>
  <c r="N158" i="13" s="1"/>
  <c r="D312" i="13"/>
  <c r="N159" i="13" s="1"/>
  <c r="D313" i="13"/>
  <c r="D314" i="13"/>
  <c r="N161" i="13" s="1"/>
  <c r="D315" i="13"/>
  <c r="N162" i="13" s="1"/>
  <c r="D316" i="13"/>
  <c r="N163" i="13" s="1"/>
  <c r="D317" i="13"/>
  <c r="N164" i="13" s="1"/>
  <c r="D318" i="13"/>
  <c r="N165" i="13" s="1"/>
  <c r="D319" i="13"/>
  <c r="N166" i="13" s="1"/>
  <c r="D320" i="13"/>
  <c r="N167" i="13" s="1"/>
  <c r="D321" i="13"/>
  <c r="D322" i="13"/>
  <c r="N169" i="13" s="1"/>
  <c r="D323" i="13"/>
  <c r="N170" i="13" s="1"/>
  <c r="D324" i="13"/>
  <c r="N171" i="13" s="1"/>
  <c r="D325" i="13"/>
  <c r="N172" i="13" s="1"/>
  <c r="D326" i="13"/>
  <c r="N173" i="13" s="1"/>
  <c r="D327" i="13"/>
  <c r="N174" i="13" s="1"/>
  <c r="D328" i="13"/>
  <c r="N175" i="13" s="1"/>
  <c r="D329" i="13"/>
  <c r="D330" i="13"/>
  <c r="N177" i="13" s="1"/>
  <c r="D331" i="13"/>
  <c r="N178" i="13" s="1"/>
  <c r="D332" i="13"/>
  <c r="N179" i="13" s="1"/>
  <c r="D333" i="13"/>
  <c r="N180" i="13" s="1"/>
  <c r="D334" i="13"/>
  <c r="N181" i="13" s="1"/>
  <c r="D335" i="13"/>
  <c r="N182" i="13" s="1"/>
  <c r="D336" i="13"/>
  <c r="N183" i="13" s="1"/>
  <c r="D337" i="13"/>
  <c r="D338" i="13"/>
  <c r="N185" i="13" s="1"/>
  <c r="D339" i="13"/>
  <c r="N186" i="13" s="1"/>
  <c r="D340" i="13"/>
  <c r="N187" i="13" s="1"/>
  <c r="D341" i="13"/>
  <c r="N188" i="13" s="1"/>
  <c r="D342" i="13"/>
  <c r="N189" i="13" s="1"/>
  <c r="D343" i="13"/>
  <c r="N190" i="13" s="1"/>
  <c r="D344" i="13"/>
  <c r="N191" i="13" s="1"/>
  <c r="D345" i="13"/>
  <c r="D346" i="13"/>
  <c r="N193" i="13" s="1"/>
  <c r="D347" i="13"/>
  <c r="N194" i="13" s="1"/>
  <c r="D348" i="13"/>
  <c r="N195" i="13" s="1"/>
  <c r="D349" i="13"/>
  <c r="N196" i="13" s="1"/>
  <c r="D350" i="13"/>
  <c r="N197" i="13" s="1"/>
  <c r="D351" i="13"/>
  <c r="N198" i="13" s="1"/>
  <c r="D352" i="13"/>
  <c r="N199" i="13" s="1"/>
  <c r="D353" i="13"/>
  <c r="D354" i="13"/>
  <c r="N201" i="13" s="1"/>
  <c r="D355" i="13"/>
  <c r="N202" i="13" s="1"/>
  <c r="D356" i="13"/>
  <c r="N203" i="13" s="1"/>
  <c r="D357" i="13"/>
  <c r="N204" i="13" s="1"/>
  <c r="D358" i="13"/>
  <c r="N205" i="13" s="1"/>
  <c r="D359" i="13"/>
  <c r="N206" i="13" s="1"/>
  <c r="D360" i="13"/>
  <c r="N207" i="13" s="1"/>
  <c r="D361" i="13"/>
  <c r="D362" i="13"/>
  <c r="N209" i="13" s="1"/>
  <c r="D363" i="13"/>
  <c r="N210" i="13" s="1"/>
  <c r="D364" i="13"/>
  <c r="N211" i="13" s="1"/>
  <c r="D365" i="13"/>
  <c r="N212" i="13" s="1"/>
  <c r="D366" i="13"/>
  <c r="N213" i="13" s="1"/>
  <c r="D367" i="13"/>
  <c r="N214" i="13" s="1"/>
  <c r="D368" i="13"/>
  <c r="N215" i="13" s="1"/>
  <c r="D369" i="13"/>
  <c r="D370" i="13"/>
  <c r="N217" i="13" s="1"/>
  <c r="D371" i="13"/>
  <c r="N218" i="13" s="1"/>
  <c r="D372" i="13"/>
  <c r="N219" i="13" s="1"/>
  <c r="D373" i="13"/>
  <c r="N220" i="13" s="1"/>
  <c r="D374" i="13"/>
  <c r="N221" i="13" s="1"/>
  <c r="D375" i="13"/>
  <c r="N222" i="13" s="1"/>
  <c r="D376" i="13"/>
  <c r="N223" i="13" s="1"/>
  <c r="D377" i="13"/>
  <c r="D378" i="13"/>
  <c r="N225" i="13" s="1"/>
  <c r="D379" i="13"/>
  <c r="N226" i="13" s="1"/>
  <c r="D380" i="13"/>
  <c r="N227" i="13" s="1"/>
  <c r="D381" i="13"/>
  <c r="N228" i="13" s="1"/>
  <c r="D382" i="13"/>
  <c r="N229" i="13" s="1"/>
  <c r="D383" i="13"/>
  <c r="N230" i="13" s="1"/>
  <c r="D384" i="13"/>
  <c r="N231" i="13" s="1"/>
  <c r="D385" i="13"/>
  <c r="D386" i="13"/>
  <c r="N233" i="13" s="1"/>
  <c r="D387" i="13"/>
  <c r="N234" i="13" s="1"/>
  <c r="D388" i="13"/>
  <c r="N235" i="13" s="1"/>
  <c r="D389" i="13"/>
  <c r="N236" i="13" s="1"/>
  <c r="D390" i="13"/>
  <c r="N237" i="13" s="1"/>
  <c r="D391" i="13"/>
  <c r="N238" i="13" s="1"/>
  <c r="D392" i="13"/>
  <c r="N239" i="13" s="1"/>
  <c r="D393" i="13"/>
  <c r="D394" i="13"/>
  <c r="N241" i="13" s="1"/>
  <c r="D395" i="13"/>
  <c r="N242" i="13" s="1"/>
  <c r="D396" i="13"/>
  <c r="N243" i="13" s="1"/>
  <c r="D397" i="13"/>
  <c r="N244" i="13" s="1"/>
  <c r="D398" i="13"/>
  <c r="N245" i="13" s="1"/>
  <c r="D399" i="13"/>
  <c r="N246" i="13" s="1"/>
  <c r="D400" i="13"/>
  <c r="N247" i="13" s="1"/>
  <c r="D401" i="13"/>
  <c r="D402" i="13"/>
  <c r="N249" i="13" s="1"/>
  <c r="D403" i="13"/>
  <c r="N250" i="13" s="1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M3" i="13" s="1"/>
  <c r="C157" i="13"/>
  <c r="M4" i="13" s="1"/>
  <c r="C158" i="13"/>
  <c r="M5" i="13" s="1"/>
  <c r="C159" i="13"/>
  <c r="M6" i="13" s="1"/>
  <c r="C160" i="13"/>
  <c r="M7" i="13" s="1"/>
  <c r="C161" i="13"/>
  <c r="M8" i="13" s="1"/>
  <c r="C162" i="13"/>
  <c r="M9" i="13" s="1"/>
  <c r="C163" i="13"/>
  <c r="C164" i="13"/>
  <c r="M11" i="13" s="1"/>
  <c r="C165" i="13"/>
  <c r="M12" i="13" s="1"/>
  <c r="C166" i="13"/>
  <c r="M13" i="13" s="1"/>
  <c r="C167" i="13"/>
  <c r="M14" i="13" s="1"/>
  <c r="C168" i="13"/>
  <c r="M15" i="13" s="1"/>
  <c r="C169" i="13"/>
  <c r="M16" i="13" s="1"/>
  <c r="C170" i="13"/>
  <c r="M17" i="13" s="1"/>
  <c r="C171" i="13"/>
  <c r="C172" i="13"/>
  <c r="M19" i="13" s="1"/>
  <c r="C173" i="13"/>
  <c r="M20" i="13" s="1"/>
  <c r="C174" i="13"/>
  <c r="M21" i="13" s="1"/>
  <c r="C175" i="13"/>
  <c r="M22" i="13" s="1"/>
  <c r="C176" i="13"/>
  <c r="M23" i="13" s="1"/>
  <c r="C177" i="13"/>
  <c r="M24" i="13" s="1"/>
  <c r="C178" i="13"/>
  <c r="M25" i="13" s="1"/>
  <c r="C179" i="13"/>
  <c r="C180" i="13"/>
  <c r="M27" i="13" s="1"/>
  <c r="C181" i="13"/>
  <c r="M28" i="13" s="1"/>
  <c r="C182" i="13"/>
  <c r="M29" i="13" s="1"/>
  <c r="C183" i="13"/>
  <c r="M30" i="13" s="1"/>
  <c r="C184" i="13"/>
  <c r="M31" i="13" s="1"/>
  <c r="C185" i="13"/>
  <c r="M32" i="13" s="1"/>
  <c r="C186" i="13"/>
  <c r="M33" i="13" s="1"/>
  <c r="C187" i="13"/>
  <c r="C188" i="13"/>
  <c r="M35" i="13" s="1"/>
  <c r="C189" i="13"/>
  <c r="M36" i="13" s="1"/>
  <c r="C190" i="13"/>
  <c r="M37" i="13" s="1"/>
  <c r="C191" i="13"/>
  <c r="M38" i="13" s="1"/>
  <c r="C192" i="13"/>
  <c r="M39" i="13" s="1"/>
  <c r="C193" i="13"/>
  <c r="M40" i="13" s="1"/>
  <c r="C194" i="13"/>
  <c r="M41" i="13" s="1"/>
  <c r="C195" i="13"/>
  <c r="C196" i="13"/>
  <c r="M43" i="13" s="1"/>
  <c r="C197" i="13"/>
  <c r="M44" i="13" s="1"/>
  <c r="C198" i="13"/>
  <c r="M45" i="13" s="1"/>
  <c r="C199" i="13"/>
  <c r="M46" i="13" s="1"/>
  <c r="C200" i="13"/>
  <c r="M47" i="13" s="1"/>
  <c r="C201" i="13"/>
  <c r="M48" i="13" s="1"/>
  <c r="C202" i="13"/>
  <c r="M49" i="13" s="1"/>
  <c r="C203" i="13"/>
  <c r="C204" i="13"/>
  <c r="M51" i="13" s="1"/>
  <c r="C205" i="13"/>
  <c r="M52" i="13" s="1"/>
  <c r="C206" i="13"/>
  <c r="M53" i="13" s="1"/>
  <c r="C207" i="13"/>
  <c r="M54" i="13" s="1"/>
  <c r="C208" i="13"/>
  <c r="M55" i="13" s="1"/>
  <c r="C209" i="13"/>
  <c r="M56" i="13" s="1"/>
  <c r="C210" i="13"/>
  <c r="M57" i="13" s="1"/>
  <c r="C211" i="13"/>
  <c r="C212" i="13"/>
  <c r="M59" i="13" s="1"/>
  <c r="C213" i="13"/>
  <c r="M60" i="13" s="1"/>
  <c r="C214" i="13"/>
  <c r="M61" i="13" s="1"/>
  <c r="C215" i="13"/>
  <c r="M62" i="13" s="1"/>
  <c r="C216" i="13"/>
  <c r="M63" i="13" s="1"/>
  <c r="C217" i="13"/>
  <c r="M64" i="13" s="1"/>
  <c r="C218" i="13"/>
  <c r="M65" i="13" s="1"/>
  <c r="C219" i="13"/>
  <c r="C220" i="13"/>
  <c r="M67" i="13" s="1"/>
  <c r="C221" i="13"/>
  <c r="M68" i="13" s="1"/>
  <c r="C222" i="13"/>
  <c r="M69" i="13" s="1"/>
  <c r="C223" i="13"/>
  <c r="M70" i="13" s="1"/>
  <c r="C224" i="13"/>
  <c r="M71" i="13" s="1"/>
  <c r="C225" i="13"/>
  <c r="M72" i="13" s="1"/>
  <c r="C226" i="13"/>
  <c r="M73" i="13" s="1"/>
  <c r="C227" i="13"/>
  <c r="C228" i="13"/>
  <c r="M75" i="13" s="1"/>
  <c r="C229" i="13"/>
  <c r="M76" i="13" s="1"/>
  <c r="C230" i="13"/>
  <c r="M77" i="13" s="1"/>
  <c r="C231" i="13"/>
  <c r="M78" i="13" s="1"/>
  <c r="C232" i="13"/>
  <c r="M79" i="13" s="1"/>
  <c r="C233" i="13"/>
  <c r="M80" i="13" s="1"/>
  <c r="C234" i="13"/>
  <c r="M81" i="13" s="1"/>
  <c r="C235" i="13"/>
  <c r="C236" i="13"/>
  <c r="M83" i="13" s="1"/>
  <c r="C237" i="13"/>
  <c r="M84" i="13" s="1"/>
  <c r="C238" i="13"/>
  <c r="M85" i="13" s="1"/>
  <c r="C239" i="13"/>
  <c r="M86" i="13" s="1"/>
  <c r="C240" i="13"/>
  <c r="M87" i="13" s="1"/>
  <c r="C241" i="13"/>
  <c r="M88" i="13" s="1"/>
  <c r="C242" i="13"/>
  <c r="M89" i="13" s="1"/>
  <c r="C243" i="13"/>
  <c r="C244" i="13"/>
  <c r="M91" i="13" s="1"/>
  <c r="C245" i="13"/>
  <c r="M92" i="13" s="1"/>
  <c r="C246" i="13"/>
  <c r="M93" i="13" s="1"/>
  <c r="C247" i="13"/>
  <c r="M94" i="13" s="1"/>
  <c r="C248" i="13"/>
  <c r="M95" i="13" s="1"/>
  <c r="C249" i="13"/>
  <c r="M96" i="13" s="1"/>
  <c r="C250" i="13"/>
  <c r="M97" i="13" s="1"/>
  <c r="C251" i="13"/>
  <c r="C252" i="13"/>
  <c r="M99" i="13" s="1"/>
  <c r="C253" i="13"/>
  <c r="M100" i="13" s="1"/>
  <c r="C254" i="13"/>
  <c r="M101" i="13" s="1"/>
  <c r="C255" i="13"/>
  <c r="M102" i="13" s="1"/>
  <c r="C256" i="13"/>
  <c r="M103" i="13" s="1"/>
  <c r="C257" i="13"/>
  <c r="M104" i="13" s="1"/>
  <c r="C258" i="13"/>
  <c r="M105" i="13" s="1"/>
  <c r="C259" i="13"/>
  <c r="C260" i="13"/>
  <c r="M107" i="13" s="1"/>
  <c r="C261" i="13"/>
  <c r="M108" i="13" s="1"/>
  <c r="C262" i="13"/>
  <c r="M109" i="13" s="1"/>
  <c r="C263" i="13"/>
  <c r="M110" i="13" s="1"/>
  <c r="C264" i="13"/>
  <c r="M111" i="13" s="1"/>
  <c r="C265" i="13"/>
  <c r="M112" i="13" s="1"/>
  <c r="C266" i="13"/>
  <c r="M113" i="13" s="1"/>
  <c r="C267" i="13"/>
  <c r="C268" i="13"/>
  <c r="M115" i="13" s="1"/>
  <c r="C269" i="13"/>
  <c r="M116" i="13" s="1"/>
  <c r="C270" i="13"/>
  <c r="M117" i="13" s="1"/>
  <c r="C271" i="13"/>
  <c r="M118" i="13" s="1"/>
  <c r="C272" i="13"/>
  <c r="M119" i="13" s="1"/>
  <c r="C273" i="13"/>
  <c r="M120" i="13" s="1"/>
  <c r="C274" i="13"/>
  <c r="M121" i="13" s="1"/>
  <c r="C275" i="13"/>
  <c r="C276" i="13"/>
  <c r="M123" i="13" s="1"/>
  <c r="C277" i="13"/>
  <c r="M124" i="13" s="1"/>
  <c r="C278" i="13"/>
  <c r="M125" i="13" s="1"/>
  <c r="C279" i="13"/>
  <c r="M126" i="13" s="1"/>
  <c r="C280" i="13"/>
  <c r="C281" i="13"/>
  <c r="M128" i="13" s="1"/>
  <c r="C282" i="13"/>
  <c r="M129" i="13" s="1"/>
  <c r="C283" i="13"/>
  <c r="C284" i="13"/>
  <c r="M131" i="13" s="1"/>
  <c r="C285" i="13"/>
  <c r="M132" i="13" s="1"/>
  <c r="C286" i="13"/>
  <c r="M133" i="13" s="1"/>
  <c r="C287" i="13"/>
  <c r="M134" i="13" s="1"/>
  <c r="C288" i="13"/>
  <c r="M135" i="13" s="1"/>
  <c r="C289" i="13"/>
  <c r="M136" i="13" s="1"/>
  <c r="C290" i="13"/>
  <c r="M137" i="13" s="1"/>
  <c r="C291" i="13"/>
  <c r="C292" i="13"/>
  <c r="M139" i="13" s="1"/>
  <c r="C293" i="13"/>
  <c r="M140" i="13" s="1"/>
  <c r="C294" i="13"/>
  <c r="M141" i="13" s="1"/>
  <c r="C295" i="13"/>
  <c r="M142" i="13" s="1"/>
  <c r="C296" i="13"/>
  <c r="M143" i="13" s="1"/>
  <c r="C297" i="13"/>
  <c r="M144" i="13" s="1"/>
  <c r="C298" i="13"/>
  <c r="M145" i="13" s="1"/>
  <c r="C299" i="13"/>
  <c r="C300" i="13"/>
  <c r="M147" i="13" s="1"/>
  <c r="C301" i="13"/>
  <c r="M148" i="13" s="1"/>
  <c r="C302" i="13"/>
  <c r="M149" i="13" s="1"/>
  <c r="C303" i="13"/>
  <c r="M150" i="13" s="1"/>
  <c r="C304" i="13"/>
  <c r="C305" i="13"/>
  <c r="M152" i="13" s="1"/>
  <c r="C306" i="13"/>
  <c r="M153" i="13" s="1"/>
  <c r="C307" i="13"/>
  <c r="C308" i="13"/>
  <c r="M155" i="13" s="1"/>
  <c r="C309" i="13"/>
  <c r="M156" i="13" s="1"/>
  <c r="C310" i="13"/>
  <c r="M157" i="13" s="1"/>
  <c r="C311" i="13"/>
  <c r="M158" i="13" s="1"/>
  <c r="C312" i="13"/>
  <c r="C313" i="13"/>
  <c r="M160" i="13" s="1"/>
  <c r="C314" i="13"/>
  <c r="M161" i="13" s="1"/>
  <c r="C315" i="13"/>
  <c r="C316" i="13"/>
  <c r="M163" i="13" s="1"/>
  <c r="C317" i="13"/>
  <c r="M164" i="13" s="1"/>
  <c r="C318" i="13"/>
  <c r="M165" i="13" s="1"/>
  <c r="C319" i="13"/>
  <c r="M166" i="13" s="1"/>
  <c r="C320" i="13"/>
  <c r="M167" i="13" s="1"/>
  <c r="C321" i="13"/>
  <c r="M168" i="13" s="1"/>
  <c r="C322" i="13"/>
  <c r="M169" i="13" s="1"/>
  <c r="C323" i="13"/>
  <c r="C324" i="13"/>
  <c r="M171" i="13" s="1"/>
  <c r="C325" i="13"/>
  <c r="M172" i="13" s="1"/>
  <c r="C326" i="13"/>
  <c r="M173" i="13" s="1"/>
  <c r="C327" i="13"/>
  <c r="M174" i="13" s="1"/>
  <c r="C328" i="13"/>
  <c r="M175" i="13" s="1"/>
  <c r="C329" i="13"/>
  <c r="M176" i="13" s="1"/>
  <c r="C330" i="13"/>
  <c r="M177" i="13" s="1"/>
  <c r="C331" i="13"/>
  <c r="C332" i="13"/>
  <c r="M179" i="13" s="1"/>
  <c r="C333" i="13"/>
  <c r="M180" i="13" s="1"/>
  <c r="C334" i="13"/>
  <c r="M181" i="13" s="1"/>
  <c r="C335" i="13"/>
  <c r="M182" i="13" s="1"/>
  <c r="C336" i="13"/>
  <c r="C337" i="13"/>
  <c r="M184" i="13" s="1"/>
  <c r="C338" i="13"/>
  <c r="M185" i="13" s="1"/>
  <c r="C339" i="13"/>
  <c r="C340" i="13"/>
  <c r="M187" i="13" s="1"/>
  <c r="C341" i="13"/>
  <c r="M188" i="13" s="1"/>
  <c r="C342" i="13"/>
  <c r="M189" i="13" s="1"/>
  <c r="C343" i="13"/>
  <c r="M190" i="13" s="1"/>
  <c r="C344" i="13"/>
  <c r="C345" i="13"/>
  <c r="M192" i="13" s="1"/>
  <c r="C346" i="13"/>
  <c r="M193" i="13" s="1"/>
  <c r="C347" i="13"/>
  <c r="C348" i="13"/>
  <c r="M195" i="13" s="1"/>
  <c r="C349" i="13"/>
  <c r="M196" i="13" s="1"/>
  <c r="C350" i="13"/>
  <c r="M197" i="13" s="1"/>
  <c r="C351" i="13"/>
  <c r="M198" i="13" s="1"/>
  <c r="C352" i="13"/>
  <c r="M199" i="13" s="1"/>
  <c r="C353" i="13"/>
  <c r="M200" i="13" s="1"/>
  <c r="C354" i="13"/>
  <c r="M201" i="13" s="1"/>
  <c r="C355" i="13"/>
  <c r="C356" i="13"/>
  <c r="M203" i="13" s="1"/>
  <c r="C357" i="13"/>
  <c r="M204" i="13" s="1"/>
  <c r="C358" i="13"/>
  <c r="M205" i="13" s="1"/>
  <c r="C359" i="13"/>
  <c r="M206" i="13" s="1"/>
  <c r="C360" i="13"/>
  <c r="M207" i="13" s="1"/>
  <c r="C361" i="13"/>
  <c r="M208" i="13" s="1"/>
  <c r="C362" i="13"/>
  <c r="M209" i="13" s="1"/>
  <c r="C363" i="13"/>
  <c r="C364" i="13"/>
  <c r="M211" i="13" s="1"/>
  <c r="C365" i="13"/>
  <c r="M212" i="13" s="1"/>
  <c r="C366" i="13"/>
  <c r="M213" i="13" s="1"/>
  <c r="C367" i="13"/>
  <c r="M214" i="13" s="1"/>
  <c r="C368" i="13"/>
  <c r="C369" i="13"/>
  <c r="M216" i="13" s="1"/>
  <c r="C370" i="13"/>
  <c r="M217" i="13" s="1"/>
  <c r="C371" i="13"/>
  <c r="C372" i="13"/>
  <c r="M219" i="13" s="1"/>
  <c r="C373" i="13"/>
  <c r="M220" i="13" s="1"/>
  <c r="C374" i="13"/>
  <c r="M221" i="13" s="1"/>
  <c r="C375" i="13"/>
  <c r="M222" i="13" s="1"/>
  <c r="C376" i="13"/>
  <c r="C377" i="13"/>
  <c r="M224" i="13" s="1"/>
  <c r="C378" i="13"/>
  <c r="M225" i="13" s="1"/>
  <c r="C379" i="13"/>
  <c r="C380" i="13"/>
  <c r="M227" i="13" s="1"/>
  <c r="C381" i="13"/>
  <c r="M228" i="13" s="1"/>
  <c r="C382" i="13"/>
  <c r="M229" i="13" s="1"/>
  <c r="C383" i="13"/>
  <c r="M230" i="13" s="1"/>
  <c r="C384" i="13"/>
  <c r="M231" i="13" s="1"/>
  <c r="C385" i="13"/>
  <c r="M232" i="13" s="1"/>
  <c r="C386" i="13"/>
  <c r="M233" i="13" s="1"/>
  <c r="C387" i="13"/>
  <c r="C388" i="13"/>
  <c r="M235" i="13" s="1"/>
  <c r="C389" i="13"/>
  <c r="M236" i="13" s="1"/>
  <c r="C390" i="13"/>
  <c r="M237" i="13" s="1"/>
  <c r="C391" i="13"/>
  <c r="M238" i="13" s="1"/>
  <c r="C392" i="13"/>
  <c r="M239" i="13" s="1"/>
  <c r="C393" i="13"/>
  <c r="M240" i="13" s="1"/>
  <c r="C394" i="13"/>
  <c r="M241" i="13" s="1"/>
  <c r="C395" i="13"/>
  <c r="C396" i="13"/>
  <c r="M243" i="13" s="1"/>
  <c r="C397" i="13"/>
  <c r="M244" i="13" s="1"/>
  <c r="C398" i="13"/>
  <c r="M245" i="13" s="1"/>
  <c r="C399" i="13"/>
  <c r="M246" i="13" s="1"/>
  <c r="C400" i="13"/>
  <c r="C401" i="13"/>
  <c r="M248" i="13" s="1"/>
  <c r="C402" i="13"/>
  <c r="M249" i="13" s="1"/>
  <c r="C403" i="13"/>
  <c r="E10" i="13"/>
  <c r="E138" i="13"/>
  <c r="E178" i="13"/>
  <c r="O25" i="13" s="1"/>
  <c r="E202" i="13"/>
  <c r="O49" i="13" s="1"/>
  <c r="E242" i="13"/>
  <c r="O89" i="13" s="1"/>
  <c r="E274" i="13"/>
  <c r="O121" i="13" s="1"/>
  <c r="E322" i="13"/>
  <c r="O169" i="13" s="1"/>
  <c r="E346" i="13"/>
  <c r="O193" i="13" s="1"/>
  <c r="E354" i="13"/>
  <c r="O201" i="13" s="1"/>
  <c r="E386" i="13"/>
  <c r="O233" i="13" s="1"/>
  <c r="D3" i="13"/>
  <c r="F3" i="13" s="1"/>
  <c r="D4" i="13"/>
  <c r="F4" i="13" s="1"/>
  <c r="D5" i="13"/>
  <c r="D6" i="13"/>
  <c r="D7" i="13"/>
  <c r="D8" i="13"/>
  <c r="F8" i="13" s="1"/>
  <c r="D9" i="13"/>
  <c r="D10" i="13"/>
  <c r="D11" i="13"/>
  <c r="D12" i="13"/>
  <c r="D13" i="13"/>
  <c r="D14" i="13"/>
  <c r="D15" i="13"/>
  <c r="D16" i="13"/>
  <c r="D17" i="13"/>
  <c r="D18" i="13"/>
  <c r="F18" i="13" s="1"/>
  <c r="D19" i="13"/>
  <c r="D20" i="13"/>
  <c r="H20" i="13" s="1"/>
  <c r="D21" i="13"/>
  <c r="D22" i="13"/>
  <c r="D23" i="13"/>
  <c r="D24" i="13"/>
  <c r="F24" i="13" s="1"/>
  <c r="D25" i="13"/>
  <c r="D26" i="13"/>
  <c r="D27" i="13"/>
  <c r="D28" i="13"/>
  <c r="D29" i="13"/>
  <c r="D30" i="13"/>
  <c r="D31" i="13"/>
  <c r="D32" i="13"/>
  <c r="D33" i="13"/>
  <c r="F33" i="13" s="1"/>
  <c r="D34" i="13"/>
  <c r="F34" i="13" s="1"/>
  <c r="D35" i="13"/>
  <c r="D36" i="13"/>
  <c r="D37" i="13"/>
  <c r="D38" i="13"/>
  <c r="D39" i="13"/>
  <c r="D40" i="13"/>
  <c r="F40" i="13" s="1"/>
  <c r="D41" i="13"/>
  <c r="D42" i="13"/>
  <c r="D43" i="13"/>
  <c r="D44" i="13"/>
  <c r="D45" i="13"/>
  <c r="D46" i="13"/>
  <c r="D47" i="13"/>
  <c r="D48" i="13"/>
  <c r="D49" i="13"/>
  <c r="D50" i="13"/>
  <c r="F50" i="13" s="1"/>
  <c r="D51" i="13"/>
  <c r="F51" i="13" s="1"/>
  <c r="D52" i="13"/>
  <c r="F52" i="13" s="1"/>
  <c r="D53" i="13"/>
  <c r="D54" i="13"/>
  <c r="D55" i="13"/>
  <c r="D56" i="13"/>
  <c r="F56" i="13" s="1"/>
  <c r="D57" i="13"/>
  <c r="D58" i="13"/>
  <c r="D59" i="13"/>
  <c r="D60" i="13"/>
  <c r="D61" i="13"/>
  <c r="D62" i="13"/>
  <c r="D63" i="13"/>
  <c r="D64" i="13"/>
  <c r="D65" i="13"/>
  <c r="D66" i="13"/>
  <c r="F66" i="13" s="1"/>
  <c r="D67" i="13"/>
  <c r="D68" i="13"/>
  <c r="F68" i="13" s="1"/>
  <c r="D69" i="13"/>
  <c r="D70" i="13"/>
  <c r="D71" i="13"/>
  <c r="D72" i="13"/>
  <c r="F72" i="13" s="1"/>
  <c r="D73" i="13"/>
  <c r="D74" i="13"/>
  <c r="F74" i="13" s="1"/>
  <c r="D75" i="13"/>
  <c r="F75" i="13" s="1"/>
  <c r="D76" i="13"/>
  <c r="F76" i="13" s="1"/>
  <c r="D77" i="13"/>
  <c r="D78" i="13"/>
  <c r="D79" i="13"/>
  <c r="D80" i="13"/>
  <c r="F80" i="13" s="1"/>
  <c r="D81" i="13"/>
  <c r="D82" i="13"/>
  <c r="F82" i="13" s="1"/>
  <c r="D83" i="13"/>
  <c r="F83" i="13" s="1"/>
  <c r="D84" i="13"/>
  <c r="F84" i="13" s="1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H100" i="13" s="1"/>
  <c r="D101" i="13"/>
  <c r="D102" i="13"/>
  <c r="D103" i="13"/>
  <c r="D104" i="13"/>
  <c r="D105" i="13"/>
  <c r="D106" i="13"/>
  <c r="D107" i="13"/>
  <c r="F107" i="13" s="1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F192" i="13"/>
  <c r="F194" i="13"/>
  <c r="F202" i="13"/>
  <c r="F240" i="13"/>
  <c r="F258" i="13"/>
  <c r="F264" i="13"/>
  <c r="F272" i="13"/>
  <c r="F296" i="13"/>
  <c r="F320" i="13"/>
  <c r="F336" i="13"/>
  <c r="F344" i="13"/>
  <c r="F352" i="13"/>
  <c r="F376" i="13"/>
  <c r="F384" i="13"/>
  <c r="C3" i="13"/>
  <c r="C4" i="13"/>
  <c r="C5" i="13"/>
  <c r="C6" i="13"/>
  <c r="E6" i="13" s="1"/>
  <c r="C7" i="13"/>
  <c r="C8" i="13"/>
  <c r="C9" i="13"/>
  <c r="C10" i="13"/>
  <c r="C11" i="13"/>
  <c r="C12" i="13"/>
  <c r="C13" i="13"/>
  <c r="C14" i="13"/>
  <c r="E14" i="13" s="1"/>
  <c r="C15" i="13"/>
  <c r="C16" i="13"/>
  <c r="C17" i="13"/>
  <c r="C18" i="13"/>
  <c r="C19" i="13"/>
  <c r="C20" i="13"/>
  <c r="C21" i="13"/>
  <c r="C22" i="13"/>
  <c r="E22" i="13" s="1"/>
  <c r="C23" i="13"/>
  <c r="C24" i="13"/>
  <c r="C25" i="13"/>
  <c r="C26" i="13"/>
  <c r="C27" i="13"/>
  <c r="C28" i="13"/>
  <c r="C29" i="13"/>
  <c r="C30" i="13"/>
  <c r="E30" i="13" s="1"/>
  <c r="C31" i="13"/>
  <c r="C32" i="13"/>
  <c r="C33" i="13"/>
  <c r="C34" i="13"/>
  <c r="C35" i="13"/>
  <c r="C36" i="13"/>
  <c r="C37" i="13"/>
  <c r="C38" i="13"/>
  <c r="E38" i="13" s="1"/>
  <c r="C39" i="13"/>
  <c r="C40" i="13"/>
  <c r="C41" i="13"/>
  <c r="C42" i="13"/>
  <c r="C43" i="13"/>
  <c r="C44" i="13"/>
  <c r="C45" i="13"/>
  <c r="C46" i="13"/>
  <c r="E46" i="13" s="1"/>
  <c r="C47" i="13"/>
  <c r="C48" i="13"/>
  <c r="C49" i="13"/>
  <c r="C50" i="13"/>
  <c r="E50" i="13" s="1"/>
  <c r="C51" i="13"/>
  <c r="C52" i="13"/>
  <c r="C53" i="13"/>
  <c r="C54" i="13"/>
  <c r="E54" i="13" s="1"/>
  <c r="C55" i="13"/>
  <c r="C56" i="13"/>
  <c r="C57" i="13"/>
  <c r="C58" i="13"/>
  <c r="C59" i="13"/>
  <c r="C60" i="13"/>
  <c r="C61" i="13"/>
  <c r="C62" i="13"/>
  <c r="E62" i="13" s="1"/>
  <c r="C63" i="13"/>
  <c r="C64" i="13"/>
  <c r="C65" i="13"/>
  <c r="C66" i="13"/>
  <c r="C67" i="13"/>
  <c r="C68" i="13"/>
  <c r="C69" i="13"/>
  <c r="C70" i="13"/>
  <c r="E70" i="13" s="1"/>
  <c r="C71" i="13"/>
  <c r="C72" i="13"/>
  <c r="C73" i="13"/>
  <c r="C74" i="13"/>
  <c r="C75" i="13"/>
  <c r="C76" i="13"/>
  <c r="C77" i="13"/>
  <c r="C78" i="13"/>
  <c r="E78" i="13" s="1"/>
  <c r="C79" i="13"/>
  <c r="C80" i="13"/>
  <c r="C81" i="13"/>
  <c r="C82" i="13"/>
  <c r="C83" i="13"/>
  <c r="C84" i="13"/>
  <c r="C85" i="13"/>
  <c r="C86" i="13"/>
  <c r="E86" i="13" s="1"/>
  <c r="C87" i="13"/>
  <c r="C88" i="13"/>
  <c r="C89" i="13"/>
  <c r="C90" i="13"/>
  <c r="C91" i="13"/>
  <c r="C92" i="13"/>
  <c r="C93" i="13"/>
  <c r="C94" i="13"/>
  <c r="E94" i="13" s="1"/>
  <c r="C95" i="13"/>
  <c r="C96" i="13"/>
  <c r="C97" i="13"/>
  <c r="C98" i="13"/>
  <c r="C99" i="13"/>
  <c r="C100" i="13"/>
  <c r="C101" i="13"/>
  <c r="C102" i="13"/>
  <c r="E102" i="13" s="1"/>
  <c r="C103" i="13"/>
  <c r="C104" i="13"/>
  <c r="C105" i="13"/>
  <c r="C106" i="13"/>
  <c r="C107" i="13"/>
  <c r="C108" i="13"/>
  <c r="C109" i="13"/>
  <c r="C110" i="13"/>
  <c r="E110" i="13" s="1"/>
  <c r="C111" i="13"/>
  <c r="C112" i="13"/>
  <c r="C113" i="13"/>
  <c r="C114" i="13"/>
  <c r="C115" i="13"/>
  <c r="C116" i="13"/>
  <c r="C117" i="13"/>
  <c r="C118" i="13"/>
  <c r="E118" i="13" s="1"/>
  <c r="C119" i="13"/>
  <c r="C120" i="13"/>
  <c r="C121" i="13"/>
  <c r="C122" i="13"/>
  <c r="C123" i="13"/>
  <c r="C124" i="13"/>
  <c r="C125" i="13"/>
  <c r="C126" i="13"/>
  <c r="E126" i="13" s="1"/>
  <c r="C127" i="13"/>
  <c r="C128" i="13"/>
  <c r="C129" i="13"/>
  <c r="C130" i="13"/>
  <c r="C131" i="13"/>
  <c r="C132" i="13"/>
  <c r="C133" i="13"/>
  <c r="C134" i="13"/>
  <c r="E134" i="13" s="1"/>
  <c r="C135" i="13"/>
  <c r="C136" i="13"/>
  <c r="C137" i="13"/>
  <c r="C138" i="13"/>
  <c r="C139" i="13"/>
  <c r="C140" i="13"/>
  <c r="C141" i="13"/>
  <c r="E142" i="13"/>
  <c r="E143" i="13"/>
  <c r="E148" i="13"/>
  <c r="E150" i="13"/>
  <c r="E151" i="13"/>
  <c r="E156" i="13"/>
  <c r="O3" i="13" s="1"/>
  <c r="E158" i="13"/>
  <c r="O5" i="13" s="1"/>
  <c r="E159" i="13"/>
  <c r="O6" i="13" s="1"/>
  <c r="E164" i="13"/>
  <c r="O11" i="13" s="1"/>
  <c r="E167" i="13"/>
  <c r="O14" i="13" s="1"/>
  <c r="E172" i="13"/>
  <c r="O19" i="13" s="1"/>
  <c r="E175" i="13"/>
  <c r="O22" i="13" s="1"/>
  <c r="E180" i="13"/>
  <c r="O27" i="13" s="1"/>
  <c r="E182" i="13"/>
  <c r="O29" i="13" s="1"/>
  <c r="E183" i="13"/>
  <c r="O30" i="13" s="1"/>
  <c r="E188" i="13"/>
  <c r="O35" i="13" s="1"/>
  <c r="E190" i="13"/>
  <c r="O37" i="13" s="1"/>
  <c r="E196" i="13"/>
  <c r="O43" i="13" s="1"/>
  <c r="E198" i="13"/>
  <c r="O45" i="13" s="1"/>
  <c r="E204" i="13"/>
  <c r="O51" i="13" s="1"/>
  <c r="E206" i="13"/>
  <c r="O53" i="13" s="1"/>
  <c r="E207" i="13"/>
  <c r="O54" i="13" s="1"/>
  <c r="E212" i="13"/>
  <c r="O59" i="13" s="1"/>
  <c r="E214" i="13"/>
  <c r="O61" i="13" s="1"/>
  <c r="E215" i="13"/>
  <c r="O62" i="13" s="1"/>
  <c r="E220" i="13"/>
  <c r="O67" i="13" s="1"/>
  <c r="E222" i="13"/>
  <c r="O69" i="13" s="1"/>
  <c r="E223" i="13"/>
  <c r="O70" i="13" s="1"/>
  <c r="E228" i="13"/>
  <c r="O75" i="13" s="1"/>
  <c r="E231" i="13"/>
  <c r="O78" i="13" s="1"/>
  <c r="E236" i="13"/>
  <c r="O83" i="13" s="1"/>
  <c r="E239" i="13"/>
  <c r="O86" i="13" s="1"/>
  <c r="E244" i="13"/>
  <c r="O91" i="13" s="1"/>
  <c r="E246" i="13"/>
  <c r="O93" i="13" s="1"/>
  <c r="E247" i="13"/>
  <c r="O94" i="13" s="1"/>
  <c r="E252" i="13"/>
  <c r="O99" i="13" s="1"/>
  <c r="E254" i="13"/>
  <c r="O101" i="13" s="1"/>
  <c r="E260" i="13"/>
  <c r="O107" i="13" s="1"/>
  <c r="E262" i="13"/>
  <c r="O109" i="13" s="1"/>
  <c r="E268" i="13"/>
  <c r="O115" i="13" s="1"/>
  <c r="E270" i="13"/>
  <c r="O117" i="13" s="1"/>
  <c r="E271" i="13"/>
  <c r="O118" i="13" s="1"/>
  <c r="E276" i="13"/>
  <c r="O123" i="13" s="1"/>
  <c r="E278" i="13"/>
  <c r="O125" i="13" s="1"/>
  <c r="E279" i="13"/>
  <c r="O126" i="13" s="1"/>
  <c r="E284" i="13"/>
  <c r="O131" i="13" s="1"/>
  <c r="E286" i="13"/>
  <c r="O133" i="13" s="1"/>
  <c r="E287" i="13"/>
  <c r="O134" i="13" s="1"/>
  <c r="E292" i="13"/>
  <c r="O139" i="13" s="1"/>
  <c r="E295" i="13"/>
  <c r="O142" i="13" s="1"/>
  <c r="E300" i="13"/>
  <c r="O147" i="13" s="1"/>
  <c r="E303" i="13"/>
  <c r="O150" i="13" s="1"/>
  <c r="E308" i="13"/>
  <c r="O155" i="13" s="1"/>
  <c r="E310" i="13"/>
  <c r="O157" i="13" s="1"/>
  <c r="E311" i="13"/>
  <c r="O158" i="13" s="1"/>
  <c r="E316" i="13"/>
  <c r="O163" i="13" s="1"/>
  <c r="E319" i="13"/>
  <c r="O166" i="13" s="1"/>
  <c r="E324" i="13"/>
  <c r="O171" i="13" s="1"/>
  <c r="E327" i="13"/>
  <c r="O174" i="13" s="1"/>
  <c r="E332" i="13"/>
  <c r="O179" i="13" s="1"/>
  <c r="E335" i="13"/>
  <c r="O182" i="13" s="1"/>
  <c r="E340" i="13"/>
  <c r="O187" i="13" s="1"/>
  <c r="E343" i="13"/>
  <c r="O190" i="13" s="1"/>
  <c r="E348" i="13"/>
  <c r="O195" i="13" s="1"/>
  <c r="E351" i="13"/>
  <c r="O198" i="13" s="1"/>
  <c r="E356" i="13"/>
  <c r="O203" i="13" s="1"/>
  <c r="E359" i="13"/>
  <c r="O206" i="13" s="1"/>
  <c r="E364" i="13"/>
  <c r="O211" i="13" s="1"/>
  <c r="E367" i="13"/>
  <c r="O214" i="13" s="1"/>
  <c r="E372" i="13"/>
  <c r="O219" i="13" s="1"/>
  <c r="E375" i="13"/>
  <c r="O222" i="13" s="1"/>
  <c r="E380" i="13"/>
  <c r="O227" i="13" s="1"/>
  <c r="E383" i="13"/>
  <c r="O230" i="13" s="1"/>
  <c r="E388" i="13"/>
  <c r="O235" i="13" s="1"/>
  <c r="E391" i="13"/>
  <c r="O238" i="13" s="1"/>
  <c r="E396" i="13"/>
  <c r="O243" i="13" s="1"/>
  <c r="C2" i="13"/>
  <c r="F400" i="13"/>
  <c r="F396" i="13"/>
  <c r="F395" i="13"/>
  <c r="F388" i="13"/>
  <c r="F387" i="13"/>
  <c r="F380" i="13"/>
  <c r="F379" i="13"/>
  <c r="F372" i="13"/>
  <c r="F368" i="13"/>
  <c r="F356" i="13"/>
  <c r="H351" i="13"/>
  <c r="F348" i="13"/>
  <c r="F340" i="13"/>
  <c r="F332" i="13"/>
  <c r="F324" i="13"/>
  <c r="H319" i="13"/>
  <c r="F316" i="13"/>
  <c r="F308" i="13"/>
  <c r="H303" i="13"/>
  <c r="F300" i="13"/>
  <c r="F292" i="13"/>
  <c r="F284" i="13"/>
  <c r="K282" i="13"/>
  <c r="K281" i="13"/>
  <c r="S280" i="13"/>
  <c r="K280" i="13"/>
  <c r="S279" i="13"/>
  <c r="K279" i="13"/>
  <c r="F279" i="13"/>
  <c r="S278" i="13"/>
  <c r="K278" i="13"/>
  <c r="H278" i="13"/>
  <c r="S277" i="13"/>
  <c r="K277" i="13"/>
  <c r="F277" i="13"/>
  <c r="S276" i="13"/>
  <c r="K276" i="13"/>
  <c r="S275" i="13"/>
  <c r="K275" i="13"/>
  <c r="F275" i="13"/>
  <c r="S274" i="13"/>
  <c r="K274" i="13"/>
  <c r="S273" i="13"/>
  <c r="K273" i="13"/>
  <c r="S272" i="13"/>
  <c r="K272" i="13"/>
  <c r="S271" i="13"/>
  <c r="K271" i="13"/>
  <c r="S270" i="13"/>
  <c r="K270" i="13"/>
  <c r="S269" i="13"/>
  <c r="K269" i="13"/>
  <c r="F269" i="13"/>
  <c r="S268" i="13"/>
  <c r="K268" i="13"/>
  <c r="S267" i="13"/>
  <c r="K267" i="13"/>
  <c r="F267" i="13"/>
  <c r="S266" i="13"/>
  <c r="K266" i="13"/>
  <c r="S265" i="13"/>
  <c r="K265" i="13"/>
  <c r="S264" i="13"/>
  <c r="K264" i="13"/>
  <c r="S263" i="13"/>
  <c r="K263" i="13"/>
  <c r="F263" i="13"/>
  <c r="S262" i="13"/>
  <c r="K262" i="13"/>
  <c r="S261" i="13"/>
  <c r="K261" i="13"/>
  <c r="F261" i="13"/>
  <c r="S260" i="13"/>
  <c r="K260" i="13"/>
  <c r="F260" i="13"/>
  <c r="S259" i="13"/>
  <c r="K259" i="13"/>
  <c r="F259" i="13"/>
  <c r="S258" i="13"/>
  <c r="K258" i="13"/>
  <c r="S257" i="13"/>
  <c r="K257" i="13"/>
  <c r="S256" i="13"/>
  <c r="K256" i="13"/>
  <c r="S255" i="13"/>
  <c r="K255" i="13"/>
  <c r="S254" i="13"/>
  <c r="K254" i="13"/>
  <c r="F254" i="13"/>
  <c r="S253" i="13"/>
  <c r="K253" i="13"/>
  <c r="S252" i="13"/>
  <c r="K252" i="13"/>
  <c r="F252" i="13"/>
  <c r="S251" i="13"/>
  <c r="K251" i="13"/>
  <c r="S250" i="13"/>
  <c r="K250" i="13"/>
  <c r="S249" i="13"/>
  <c r="K249" i="13"/>
  <c r="S248" i="13"/>
  <c r="K248" i="13"/>
  <c r="S247" i="13"/>
  <c r="K247" i="13"/>
  <c r="F247" i="13"/>
  <c r="S246" i="13"/>
  <c r="K246" i="13"/>
  <c r="F246" i="13"/>
  <c r="S245" i="13"/>
  <c r="K245" i="13"/>
  <c r="S244" i="13"/>
  <c r="K244" i="13"/>
  <c r="S243" i="13"/>
  <c r="K243" i="13"/>
  <c r="S242" i="13"/>
  <c r="K242" i="13"/>
  <c r="S241" i="13"/>
  <c r="K241" i="13"/>
  <c r="S240" i="13"/>
  <c r="K240" i="13"/>
  <c r="S239" i="13"/>
  <c r="K239" i="13"/>
  <c r="S238" i="13"/>
  <c r="K238" i="13"/>
  <c r="F238" i="13"/>
  <c r="S237" i="13"/>
  <c r="K237" i="13"/>
  <c r="S236" i="13"/>
  <c r="K236" i="13"/>
  <c r="F236" i="13"/>
  <c r="S235" i="13"/>
  <c r="K235" i="13"/>
  <c r="S234" i="13"/>
  <c r="K234" i="13"/>
  <c r="S233" i="13"/>
  <c r="K233" i="13"/>
  <c r="S232" i="13"/>
  <c r="K232" i="13"/>
  <c r="F232" i="13"/>
  <c r="S231" i="13"/>
  <c r="K231" i="13"/>
  <c r="F231" i="13"/>
  <c r="S230" i="13"/>
  <c r="K230" i="13"/>
  <c r="S229" i="13"/>
  <c r="K229" i="13"/>
  <c r="S228" i="13"/>
  <c r="K228" i="13"/>
  <c r="F228" i="13"/>
  <c r="S227" i="13"/>
  <c r="K227" i="13"/>
  <c r="F227" i="13"/>
  <c r="S226" i="13"/>
  <c r="K226" i="13"/>
  <c r="S225" i="13"/>
  <c r="K225" i="13"/>
  <c r="S224" i="13"/>
  <c r="K224" i="13"/>
  <c r="F224" i="13"/>
  <c r="S223" i="13"/>
  <c r="K223" i="13"/>
  <c r="S222" i="13"/>
  <c r="K222" i="13"/>
  <c r="F222" i="13"/>
  <c r="S221" i="13"/>
  <c r="K221" i="13"/>
  <c r="S220" i="13"/>
  <c r="K220" i="13"/>
  <c r="S219" i="13"/>
  <c r="K219" i="13"/>
  <c r="F219" i="13"/>
  <c r="S218" i="13"/>
  <c r="K218" i="13"/>
  <c r="S217" i="13"/>
  <c r="K217" i="13"/>
  <c r="S216" i="13"/>
  <c r="K216" i="13"/>
  <c r="S215" i="13"/>
  <c r="K215" i="13"/>
  <c r="F215" i="13"/>
  <c r="S214" i="13"/>
  <c r="K214" i="13"/>
  <c r="S213" i="13"/>
  <c r="K213" i="13"/>
  <c r="S212" i="13"/>
  <c r="K212" i="13"/>
  <c r="S211" i="13"/>
  <c r="K211" i="13"/>
  <c r="F211" i="13"/>
  <c r="S210" i="13"/>
  <c r="K210" i="13"/>
  <c r="F210" i="13"/>
  <c r="S209" i="13"/>
  <c r="K209" i="13"/>
  <c r="S208" i="13"/>
  <c r="K208" i="13"/>
  <c r="S207" i="13"/>
  <c r="K207" i="13"/>
  <c r="S206" i="13"/>
  <c r="K206" i="13"/>
  <c r="F206" i="13"/>
  <c r="S205" i="13"/>
  <c r="K205" i="13"/>
  <c r="S204" i="13"/>
  <c r="K204" i="13"/>
  <c r="F204" i="13"/>
  <c r="S203" i="13"/>
  <c r="K203" i="13"/>
  <c r="S202" i="13"/>
  <c r="K202" i="13"/>
  <c r="S201" i="13"/>
  <c r="K201" i="13"/>
  <c r="S200" i="13"/>
  <c r="K200" i="13"/>
  <c r="S199" i="13"/>
  <c r="K199" i="13"/>
  <c r="S198" i="13"/>
  <c r="K198" i="13"/>
  <c r="S197" i="13"/>
  <c r="K197" i="13"/>
  <c r="S196" i="13"/>
  <c r="K196" i="13"/>
  <c r="F196" i="13"/>
  <c r="S195" i="13"/>
  <c r="K195" i="13"/>
  <c r="S194" i="13"/>
  <c r="K194" i="13"/>
  <c r="S193" i="13"/>
  <c r="K193" i="13"/>
  <c r="S192" i="13"/>
  <c r="K192" i="13"/>
  <c r="S191" i="13"/>
  <c r="K191" i="13"/>
  <c r="F191" i="13"/>
  <c r="S190" i="13"/>
  <c r="K190" i="13"/>
  <c r="F190" i="13"/>
  <c r="S189" i="13"/>
  <c r="K189" i="13"/>
  <c r="S188" i="13"/>
  <c r="K188" i="13"/>
  <c r="S187" i="13"/>
  <c r="K187" i="13"/>
  <c r="F187" i="13"/>
  <c r="S186" i="13"/>
  <c r="K186" i="13"/>
  <c r="F186" i="13"/>
  <c r="S185" i="13"/>
  <c r="K185" i="13"/>
  <c r="S184" i="13"/>
  <c r="K184" i="13"/>
  <c r="S183" i="13"/>
  <c r="K183" i="13"/>
  <c r="S182" i="13"/>
  <c r="K182" i="13"/>
  <c r="S181" i="13"/>
  <c r="K181" i="13"/>
  <c r="S180" i="13"/>
  <c r="K180" i="13"/>
  <c r="H180" i="13"/>
  <c r="S179" i="13"/>
  <c r="K179" i="13"/>
  <c r="S178" i="13"/>
  <c r="K178" i="13"/>
  <c r="S177" i="13"/>
  <c r="K177" i="13"/>
  <c r="S176" i="13"/>
  <c r="K176" i="13"/>
  <c r="S175" i="13"/>
  <c r="K175" i="13"/>
  <c r="S174" i="13"/>
  <c r="K174" i="13"/>
  <c r="S173" i="13"/>
  <c r="K173" i="13"/>
  <c r="F173" i="13"/>
  <c r="S172" i="13"/>
  <c r="K172" i="13"/>
  <c r="S171" i="13"/>
  <c r="K171" i="13"/>
  <c r="F171" i="13"/>
  <c r="S170" i="13"/>
  <c r="K170" i="13"/>
  <c r="S169" i="13"/>
  <c r="K169" i="13"/>
  <c r="S168" i="13"/>
  <c r="K168" i="13"/>
  <c r="S167" i="13"/>
  <c r="K167" i="13"/>
  <c r="S166" i="13"/>
  <c r="K166" i="13"/>
  <c r="H166" i="13"/>
  <c r="S165" i="13"/>
  <c r="K165" i="13"/>
  <c r="S164" i="13"/>
  <c r="K164" i="13"/>
  <c r="H164" i="13"/>
  <c r="S163" i="13"/>
  <c r="K163" i="13"/>
  <c r="S162" i="13"/>
  <c r="K162" i="13"/>
  <c r="S161" i="13"/>
  <c r="K161" i="13"/>
  <c r="S160" i="13"/>
  <c r="K160" i="13"/>
  <c r="S159" i="13"/>
  <c r="K159" i="13"/>
  <c r="H159" i="13"/>
  <c r="S158" i="13"/>
  <c r="K158" i="13"/>
  <c r="S157" i="13"/>
  <c r="K157" i="13"/>
  <c r="S156" i="13"/>
  <c r="K156" i="13"/>
  <c r="S155" i="13"/>
  <c r="K155" i="13"/>
  <c r="S154" i="13"/>
  <c r="K154" i="13"/>
  <c r="S153" i="13"/>
  <c r="K153" i="13"/>
  <c r="S152" i="13"/>
  <c r="K152" i="13"/>
  <c r="S151" i="13"/>
  <c r="K151" i="13"/>
  <c r="H151" i="13"/>
  <c r="S150" i="13"/>
  <c r="K150" i="13"/>
  <c r="S149" i="13"/>
  <c r="K149" i="13"/>
  <c r="S148" i="13"/>
  <c r="K148" i="13"/>
  <c r="S147" i="13"/>
  <c r="K147" i="13"/>
  <c r="S146" i="13"/>
  <c r="K146" i="13"/>
  <c r="S145" i="13"/>
  <c r="K145" i="13"/>
  <c r="S144" i="13"/>
  <c r="K144" i="13"/>
  <c r="S143" i="13"/>
  <c r="K143" i="13"/>
  <c r="F143" i="13"/>
  <c r="S142" i="13"/>
  <c r="K142" i="13"/>
  <c r="H142" i="13"/>
  <c r="S141" i="13"/>
  <c r="K141" i="13"/>
  <c r="S140" i="13"/>
  <c r="K140" i="13"/>
  <c r="S139" i="13"/>
  <c r="K139" i="13"/>
  <c r="S138" i="13"/>
  <c r="K138" i="13"/>
  <c r="S137" i="13"/>
  <c r="K137" i="13"/>
  <c r="S136" i="13"/>
  <c r="K136" i="13"/>
  <c r="H136" i="13"/>
  <c r="S135" i="13"/>
  <c r="K135" i="13"/>
  <c r="S134" i="13"/>
  <c r="K134" i="13"/>
  <c r="S133" i="13"/>
  <c r="K133" i="13"/>
  <c r="S132" i="13"/>
  <c r="K132" i="13"/>
  <c r="S131" i="13"/>
  <c r="K131" i="13"/>
  <c r="S130" i="13"/>
  <c r="K130" i="13"/>
  <c r="S129" i="13"/>
  <c r="K129" i="13"/>
  <c r="S128" i="13"/>
  <c r="K128" i="13"/>
  <c r="S127" i="13"/>
  <c r="K127" i="13"/>
  <c r="S126" i="13"/>
  <c r="K126" i="13"/>
  <c r="S125" i="13"/>
  <c r="K125" i="13"/>
  <c r="S124" i="13"/>
  <c r="K124" i="13"/>
  <c r="S123" i="13"/>
  <c r="K123" i="13"/>
  <c r="S122" i="13"/>
  <c r="K122" i="13"/>
  <c r="S121" i="13"/>
  <c r="K121" i="13"/>
  <c r="H121" i="13"/>
  <c r="S120" i="13"/>
  <c r="K120" i="13"/>
  <c r="S119" i="13"/>
  <c r="K119" i="13"/>
  <c r="S118" i="13"/>
  <c r="K118" i="13"/>
  <c r="S117" i="13"/>
  <c r="K117" i="13"/>
  <c r="S116" i="13"/>
  <c r="K116" i="13"/>
  <c r="S115" i="13"/>
  <c r="K115" i="13"/>
  <c r="S114" i="13"/>
  <c r="K114" i="13"/>
  <c r="S113" i="13"/>
  <c r="K113" i="13"/>
  <c r="S112" i="13"/>
  <c r="K112" i="13"/>
  <c r="S111" i="13"/>
  <c r="K111" i="13"/>
  <c r="S110" i="13"/>
  <c r="K110" i="13"/>
  <c r="S109" i="13"/>
  <c r="K109" i="13"/>
  <c r="S108" i="13"/>
  <c r="K108" i="13"/>
  <c r="S107" i="13"/>
  <c r="K107" i="13"/>
  <c r="S106" i="13"/>
  <c r="K106" i="13"/>
  <c r="S105" i="13"/>
  <c r="K105" i="13"/>
  <c r="S104" i="13"/>
  <c r="K104" i="13"/>
  <c r="S103" i="13"/>
  <c r="K103" i="13"/>
  <c r="H103" i="13"/>
  <c r="S102" i="13"/>
  <c r="K102" i="13"/>
  <c r="S101" i="13"/>
  <c r="K101" i="13"/>
  <c r="S100" i="13"/>
  <c r="K100" i="13"/>
  <c r="S99" i="13"/>
  <c r="K99" i="13"/>
  <c r="S98" i="13"/>
  <c r="K98" i="13"/>
  <c r="S97" i="13"/>
  <c r="K97" i="13"/>
  <c r="S96" i="13"/>
  <c r="K96" i="13"/>
  <c r="S95" i="13"/>
  <c r="K95" i="13"/>
  <c r="S94" i="13"/>
  <c r="K94" i="13"/>
  <c r="S93" i="13"/>
  <c r="K93" i="13"/>
  <c r="S92" i="13"/>
  <c r="K92" i="13"/>
  <c r="S91" i="13"/>
  <c r="K91" i="13"/>
  <c r="S90" i="13"/>
  <c r="K90" i="13"/>
  <c r="S89" i="13"/>
  <c r="K89" i="13"/>
  <c r="S88" i="13"/>
  <c r="K88" i="13"/>
  <c r="S87" i="13"/>
  <c r="K87" i="13"/>
  <c r="S86" i="13"/>
  <c r="K86" i="13"/>
  <c r="S85" i="13"/>
  <c r="K85" i="13"/>
  <c r="F85" i="13"/>
  <c r="S84" i="13"/>
  <c r="K84" i="13"/>
  <c r="S83" i="13"/>
  <c r="K83" i="13"/>
  <c r="S82" i="13"/>
  <c r="K82" i="13"/>
  <c r="S81" i="13"/>
  <c r="K81" i="13"/>
  <c r="F81" i="13"/>
  <c r="S80" i="13"/>
  <c r="K80" i="13"/>
  <c r="S79" i="13"/>
  <c r="K79" i="13"/>
  <c r="F79" i="13"/>
  <c r="S78" i="13"/>
  <c r="K78" i="13"/>
  <c r="F78" i="13"/>
  <c r="S77" i="13"/>
  <c r="K77" i="13"/>
  <c r="F77" i="13"/>
  <c r="S76" i="13"/>
  <c r="K76" i="13"/>
  <c r="S75" i="13"/>
  <c r="K75" i="13"/>
  <c r="S74" i="13"/>
  <c r="K74" i="13"/>
  <c r="S73" i="13"/>
  <c r="K73" i="13"/>
  <c r="F73" i="13"/>
  <c r="H73" i="13"/>
  <c r="S72" i="13"/>
  <c r="K72" i="13"/>
  <c r="S71" i="13"/>
  <c r="K71" i="13"/>
  <c r="F71" i="13"/>
  <c r="S70" i="13"/>
  <c r="K70" i="13"/>
  <c r="F70" i="13"/>
  <c r="S69" i="13"/>
  <c r="K69" i="13"/>
  <c r="S68" i="13"/>
  <c r="K68" i="13"/>
  <c r="S67" i="13"/>
  <c r="K67" i="13"/>
  <c r="F67" i="13"/>
  <c r="S66" i="13"/>
  <c r="K66" i="13"/>
  <c r="S65" i="13"/>
  <c r="K65" i="13"/>
  <c r="H65" i="13"/>
  <c r="S64" i="13"/>
  <c r="K64" i="13"/>
  <c r="S63" i="13"/>
  <c r="K63" i="13"/>
  <c r="H63" i="13"/>
  <c r="S62" i="13"/>
  <c r="K62" i="13"/>
  <c r="F62" i="13"/>
  <c r="S61" i="13"/>
  <c r="K61" i="13"/>
  <c r="S60" i="13"/>
  <c r="K60" i="13"/>
  <c r="S59" i="13"/>
  <c r="K59" i="13"/>
  <c r="S58" i="13"/>
  <c r="K58" i="13"/>
  <c r="S57" i="13"/>
  <c r="K57" i="13"/>
  <c r="S56" i="13"/>
  <c r="K56" i="13"/>
  <c r="S55" i="13"/>
  <c r="K55" i="13"/>
  <c r="S54" i="13"/>
  <c r="K54" i="13"/>
  <c r="F54" i="13"/>
  <c r="S53" i="13"/>
  <c r="K53" i="13"/>
  <c r="H53" i="13"/>
  <c r="S52" i="13"/>
  <c r="K52" i="13"/>
  <c r="S51" i="13"/>
  <c r="K51" i="13"/>
  <c r="S50" i="13"/>
  <c r="K50" i="13"/>
  <c r="S49" i="13"/>
  <c r="K49" i="13"/>
  <c r="F49" i="13"/>
  <c r="S48" i="13"/>
  <c r="K48" i="13"/>
  <c r="S47" i="13"/>
  <c r="K47" i="13"/>
  <c r="S46" i="13"/>
  <c r="K46" i="13"/>
  <c r="F46" i="13"/>
  <c r="S45" i="13"/>
  <c r="K45" i="13"/>
  <c r="S44" i="13"/>
  <c r="K44" i="13"/>
  <c r="S43" i="13"/>
  <c r="K43" i="13"/>
  <c r="S42" i="13"/>
  <c r="K42" i="13"/>
  <c r="S41" i="13"/>
  <c r="K41" i="13"/>
  <c r="S40" i="13"/>
  <c r="K40" i="13"/>
  <c r="S39" i="13"/>
  <c r="K39" i="13"/>
  <c r="S38" i="13"/>
  <c r="K38" i="13"/>
  <c r="H38" i="13"/>
  <c r="S37" i="13"/>
  <c r="K37" i="13"/>
  <c r="F37" i="13"/>
  <c r="S36" i="13"/>
  <c r="K36" i="13"/>
  <c r="S35" i="13"/>
  <c r="K35" i="13"/>
  <c r="S34" i="13"/>
  <c r="K34" i="13"/>
  <c r="S33" i="13"/>
  <c r="K33" i="13"/>
  <c r="H33" i="13"/>
  <c r="S32" i="13"/>
  <c r="K32" i="13"/>
  <c r="S31" i="13"/>
  <c r="K31" i="13"/>
  <c r="H31" i="13"/>
  <c r="S30" i="13"/>
  <c r="K30" i="13"/>
  <c r="S29" i="13"/>
  <c r="K29" i="13"/>
  <c r="S28" i="13"/>
  <c r="K28" i="13"/>
  <c r="S27" i="13"/>
  <c r="K27" i="13"/>
  <c r="S26" i="13"/>
  <c r="K26" i="13"/>
  <c r="S25" i="13"/>
  <c r="K25" i="13"/>
  <c r="H25" i="13"/>
  <c r="S24" i="13"/>
  <c r="K24" i="13"/>
  <c r="S23" i="13"/>
  <c r="K23" i="13"/>
  <c r="S22" i="13"/>
  <c r="K22" i="13"/>
  <c r="H22" i="13"/>
  <c r="S21" i="13"/>
  <c r="K21" i="13"/>
  <c r="S20" i="13"/>
  <c r="K20" i="13"/>
  <c r="S19" i="13"/>
  <c r="K19" i="13"/>
  <c r="S18" i="13"/>
  <c r="K18" i="13"/>
  <c r="S17" i="13"/>
  <c r="K17" i="13"/>
  <c r="S16" i="13"/>
  <c r="K16" i="13"/>
  <c r="S15" i="13"/>
  <c r="K15" i="13"/>
  <c r="F15" i="13"/>
  <c r="S14" i="13"/>
  <c r="K14" i="13"/>
  <c r="S13" i="13"/>
  <c r="K13" i="13"/>
  <c r="S12" i="13"/>
  <c r="K12" i="13"/>
  <c r="S11" i="13"/>
  <c r="K11" i="13"/>
  <c r="S10" i="13"/>
  <c r="K10" i="13"/>
  <c r="S9" i="13"/>
  <c r="K9" i="13"/>
  <c r="F9" i="13"/>
  <c r="S8" i="13"/>
  <c r="K8" i="13"/>
  <c r="S7" i="13"/>
  <c r="K7" i="13"/>
  <c r="S6" i="13"/>
  <c r="K6" i="13"/>
  <c r="F6" i="13"/>
  <c r="S5" i="13"/>
  <c r="K5" i="13"/>
  <c r="F5" i="13"/>
  <c r="S4" i="13"/>
  <c r="K4" i="13"/>
  <c r="S3" i="13"/>
  <c r="K3" i="13"/>
  <c r="S2" i="13"/>
  <c r="K2" i="13"/>
  <c r="D2" i="13"/>
  <c r="V1" i="13"/>
  <c r="N6" i="11"/>
  <c r="M17" i="11"/>
  <c r="N22" i="11"/>
  <c r="M33" i="11"/>
  <c r="N38" i="11"/>
  <c r="M49" i="11"/>
  <c r="N54" i="11"/>
  <c r="N62" i="11"/>
  <c r="N69" i="11"/>
  <c r="M70" i="11"/>
  <c r="M73" i="11"/>
  <c r="N76" i="11"/>
  <c r="M80" i="11"/>
  <c r="N94" i="11"/>
  <c r="O97" i="11"/>
  <c r="N101" i="11"/>
  <c r="M102" i="11"/>
  <c r="M105" i="11"/>
  <c r="N108" i="11"/>
  <c r="M112" i="11"/>
  <c r="N126" i="11"/>
  <c r="O129" i="11"/>
  <c r="N133" i="11"/>
  <c r="M134" i="11"/>
  <c r="M137" i="11"/>
  <c r="N140" i="11"/>
  <c r="M146" i="11"/>
  <c r="N148" i="11"/>
  <c r="M154" i="11"/>
  <c r="N156" i="11"/>
  <c r="M162" i="11"/>
  <c r="N164" i="11"/>
  <c r="M170" i="11"/>
  <c r="N172" i="11"/>
  <c r="M178" i="11"/>
  <c r="N180" i="11"/>
  <c r="M186" i="11"/>
  <c r="N188" i="11"/>
  <c r="O193" i="11"/>
  <c r="M194" i="11"/>
  <c r="N196" i="11"/>
  <c r="N199" i="11"/>
  <c r="M202" i="11"/>
  <c r="N204" i="11"/>
  <c r="N207" i="11"/>
  <c r="M210" i="11"/>
  <c r="N212" i="11"/>
  <c r="N215" i="11"/>
  <c r="M218" i="11"/>
  <c r="N220" i="11"/>
  <c r="M222" i="11"/>
  <c r="M226" i="11"/>
  <c r="N228" i="11"/>
  <c r="M230" i="11"/>
  <c r="M234" i="11"/>
  <c r="N236" i="11"/>
  <c r="M238" i="11"/>
  <c r="N240" i="11"/>
  <c r="O241" i="11"/>
  <c r="M242" i="11"/>
  <c r="N244" i="11"/>
  <c r="M246" i="11"/>
  <c r="M250" i="11"/>
  <c r="N252" i="11"/>
  <c r="O253" i="11"/>
  <c r="M254" i="11"/>
  <c r="N256" i="11"/>
  <c r="M258" i="11"/>
  <c r="N259" i="11"/>
  <c r="N260" i="11"/>
  <c r="M262" i="11"/>
  <c r="N263" i="11"/>
  <c r="N264" i="11"/>
  <c r="M265" i="11"/>
  <c r="O265" i="11"/>
  <c r="N266" i="11"/>
  <c r="N268" i="11"/>
  <c r="M269" i="11"/>
  <c r="N270" i="11"/>
  <c r="M271" i="11"/>
  <c r="N272" i="11"/>
  <c r="M273" i="11"/>
  <c r="O273" i="11"/>
  <c r="N274" i="11"/>
  <c r="N276" i="11"/>
  <c r="M277" i="11"/>
  <c r="N278" i="11"/>
  <c r="M279" i="11"/>
  <c r="N280" i="11"/>
  <c r="M2" i="11"/>
  <c r="H405" i="11"/>
  <c r="H412" i="11"/>
  <c r="H413" i="11"/>
  <c r="H420" i="11"/>
  <c r="H421" i="11"/>
  <c r="F406" i="11"/>
  <c r="G406" i="11" s="1"/>
  <c r="P265" i="11" s="1"/>
  <c r="F407" i="11"/>
  <c r="F410" i="11"/>
  <c r="G410" i="11" s="1"/>
  <c r="P269" i="11" s="1"/>
  <c r="F411" i="11"/>
  <c r="F414" i="11"/>
  <c r="G414" i="11" s="1"/>
  <c r="P273" i="11" s="1"/>
  <c r="F415" i="11"/>
  <c r="F418" i="11"/>
  <c r="G418" i="11" s="1"/>
  <c r="P277" i="11" s="1"/>
  <c r="F419" i="11"/>
  <c r="E405" i="11"/>
  <c r="O264" i="11" s="1"/>
  <c r="E406" i="11"/>
  <c r="E409" i="11"/>
  <c r="O268" i="11" s="1"/>
  <c r="E410" i="11"/>
  <c r="O269" i="11" s="1"/>
  <c r="E413" i="11"/>
  <c r="O272" i="11" s="1"/>
  <c r="E414" i="11"/>
  <c r="E417" i="11"/>
  <c r="O276" i="11" s="1"/>
  <c r="E418" i="11"/>
  <c r="O277" i="11" s="1"/>
  <c r="E421" i="11"/>
  <c r="O280" i="11" s="1"/>
  <c r="D405" i="11"/>
  <c r="F405" i="11" s="1"/>
  <c r="G405" i="11" s="1"/>
  <c r="P264" i="11" s="1"/>
  <c r="D406" i="11"/>
  <c r="H406" i="11" s="1"/>
  <c r="D407" i="11"/>
  <c r="D408" i="11"/>
  <c r="D409" i="11"/>
  <c r="H409" i="11" s="1"/>
  <c r="D410" i="11"/>
  <c r="N269" i="11" s="1"/>
  <c r="D411" i="11"/>
  <c r="H411" i="11" s="1"/>
  <c r="D412" i="11"/>
  <c r="N271" i="11" s="1"/>
  <c r="D413" i="11"/>
  <c r="F413" i="11" s="1"/>
  <c r="G413" i="11" s="1"/>
  <c r="P272" i="11" s="1"/>
  <c r="D414" i="11"/>
  <c r="H414" i="11" s="1"/>
  <c r="D415" i="11"/>
  <c r="D416" i="11"/>
  <c r="D417" i="11"/>
  <c r="H417" i="11" s="1"/>
  <c r="D418" i="11"/>
  <c r="N277" i="11" s="1"/>
  <c r="D419" i="11"/>
  <c r="H419" i="11" s="1"/>
  <c r="D420" i="11"/>
  <c r="N279" i="11" s="1"/>
  <c r="D421" i="11"/>
  <c r="F421" i="11" s="1"/>
  <c r="G421" i="11" s="1"/>
  <c r="P280" i="11" s="1"/>
  <c r="C405" i="11"/>
  <c r="M264" i="11" s="1"/>
  <c r="C406" i="11"/>
  <c r="C407" i="11"/>
  <c r="C408" i="11"/>
  <c r="M267" i="11" s="1"/>
  <c r="C409" i="11"/>
  <c r="M268" i="11" s="1"/>
  <c r="C410" i="11"/>
  <c r="C411" i="11"/>
  <c r="E411" i="11" s="1"/>
  <c r="O270" i="11" s="1"/>
  <c r="C412" i="11"/>
  <c r="E412" i="11" s="1"/>
  <c r="O271" i="11" s="1"/>
  <c r="C413" i="11"/>
  <c r="M272" i="11" s="1"/>
  <c r="C414" i="11"/>
  <c r="C415" i="11"/>
  <c r="C416" i="11"/>
  <c r="M275" i="11" s="1"/>
  <c r="C417" i="11"/>
  <c r="M276" i="11" s="1"/>
  <c r="C418" i="11"/>
  <c r="C419" i="11"/>
  <c r="E419" i="11" s="1"/>
  <c r="O278" i="11" s="1"/>
  <c r="C420" i="11"/>
  <c r="E420" i="11" s="1"/>
  <c r="O279" i="11" s="1"/>
  <c r="C421" i="11"/>
  <c r="M280" i="11" s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E36" i="11" s="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M3" i="11" s="1"/>
  <c r="C145" i="11"/>
  <c r="M4" i="11" s="1"/>
  <c r="C146" i="11"/>
  <c r="M5" i="11" s="1"/>
  <c r="C147" i="11"/>
  <c r="M6" i="11" s="1"/>
  <c r="C148" i="11"/>
  <c r="M7" i="11" s="1"/>
  <c r="C149" i="11"/>
  <c r="M8" i="11" s="1"/>
  <c r="C150" i="11"/>
  <c r="M9" i="11" s="1"/>
  <c r="C151" i="11"/>
  <c r="M10" i="11" s="1"/>
  <c r="C152" i="11"/>
  <c r="M11" i="11" s="1"/>
  <c r="C153" i="11"/>
  <c r="M12" i="11" s="1"/>
  <c r="C154" i="11"/>
  <c r="M13" i="11" s="1"/>
  <c r="C155" i="11"/>
  <c r="M14" i="11" s="1"/>
  <c r="C156" i="11"/>
  <c r="M15" i="11" s="1"/>
  <c r="C157" i="11"/>
  <c r="M16" i="11" s="1"/>
  <c r="C158" i="11"/>
  <c r="C159" i="11"/>
  <c r="M18" i="11" s="1"/>
  <c r="C160" i="11"/>
  <c r="M19" i="11" s="1"/>
  <c r="C161" i="11"/>
  <c r="M20" i="11" s="1"/>
  <c r="C162" i="11"/>
  <c r="M21" i="11" s="1"/>
  <c r="C163" i="11"/>
  <c r="M22" i="11" s="1"/>
  <c r="C164" i="11"/>
  <c r="M23" i="11" s="1"/>
  <c r="C165" i="11"/>
  <c r="M24" i="11" s="1"/>
  <c r="C166" i="11"/>
  <c r="M25" i="11" s="1"/>
  <c r="C167" i="11"/>
  <c r="M26" i="11" s="1"/>
  <c r="C168" i="11"/>
  <c r="M27" i="11" s="1"/>
  <c r="C169" i="11"/>
  <c r="M28" i="11" s="1"/>
  <c r="C170" i="11"/>
  <c r="M29" i="11" s="1"/>
  <c r="C171" i="11"/>
  <c r="M30" i="11" s="1"/>
  <c r="C172" i="11"/>
  <c r="M31" i="11" s="1"/>
  <c r="C173" i="11"/>
  <c r="M32" i="11" s="1"/>
  <c r="C174" i="11"/>
  <c r="C175" i="11"/>
  <c r="M34" i="11" s="1"/>
  <c r="C176" i="11"/>
  <c r="M35" i="11" s="1"/>
  <c r="C177" i="11"/>
  <c r="M36" i="11" s="1"/>
  <c r="C178" i="11"/>
  <c r="M37" i="11" s="1"/>
  <c r="C179" i="11"/>
  <c r="M38" i="11" s="1"/>
  <c r="C180" i="11"/>
  <c r="M39" i="11" s="1"/>
  <c r="C181" i="11"/>
  <c r="M40" i="11" s="1"/>
  <c r="C182" i="11"/>
  <c r="M41" i="11" s="1"/>
  <c r="C183" i="11"/>
  <c r="M42" i="11" s="1"/>
  <c r="C184" i="11"/>
  <c r="M43" i="11" s="1"/>
  <c r="C185" i="11"/>
  <c r="M44" i="11" s="1"/>
  <c r="C186" i="11"/>
  <c r="M45" i="11" s="1"/>
  <c r="C187" i="11"/>
  <c r="M46" i="11" s="1"/>
  <c r="C188" i="11"/>
  <c r="M47" i="11" s="1"/>
  <c r="C189" i="11"/>
  <c r="M48" i="11" s="1"/>
  <c r="C190" i="11"/>
  <c r="C191" i="11"/>
  <c r="M50" i="11" s="1"/>
  <c r="C192" i="11"/>
  <c r="M51" i="11" s="1"/>
  <c r="C193" i="11"/>
  <c r="M52" i="11" s="1"/>
  <c r="C194" i="11"/>
  <c r="M53" i="11" s="1"/>
  <c r="C195" i="11"/>
  <c r="M54" i="11" s="1"/>
  <c r="C196" i="11"/>
  <c r="M55" i="11" s="1"/>
  <c r="C197" i="11"/>
  <c r="M56" i="11" s="1"/>
  <c r="C198" i="11"/>
  <c r="M57" i="11" s="1"/>
  <c r="C199" i="11"/>
  <c r="M58" i="11" s="1"/>
  <c r="C200" i="11"/>
  <c r="M59" i="11" s="1"/>
  <c r="C201" i="11"/>
  <c r="M60" i="11" s="1"/>
  <c r="C202" i="11"/>
  <c r="M61" i="11" s="1"/>
  <c r="C203" i="11"/>
  <c r="M62" i="11" s="1"/>
  <c r="C204" i="11"/>
  <c r="M63" i="11" s="1"/>
  <c r="C205" i="11"/>
  <c r="M64" i="11" s="1"/>
  <c r="C206" i="11"/>
  <c r="M65" i="11" s="1"/>
  <c r="C207" i="11"/>
  <c r="M66" i="11" s="1"/>
  <c r="C208" i="11"/>
  <c r="M67" i="11" s="1"/>
  <c r="C209" i="11"/>
  <c r="M68" i="11" s="1"/>
  <c r="C210" i="11"/>
  <c r="M69" i="11" s="1"/>
  <c r="C211" i="11"/>
  <c r="C212" i="11"/>
  <c r="M71" i="11" s="1"/>
  <c r="C213" i="11"/>
  <c r="M72" i="11" s="1"/>
  <c r="C214" i="11"/>
  <c r="C215" i="11"/>
  <c r="M74" i="11" s="1"/>
  <c r="C216" i="11"/>
  <c r="M75" i="11" s="1"/>
  <c r="C217" i="11"/>
  <c r="M76" i="11" s="1"/>
  <c r="C218" i="11"/>
  <c r="C219" i="11"/>
  <c r="M78" i="11" s="1"/>
  <c r="C220" i="11"/>
  <c r="M79" i="11" s="1"/>
  <c r="C221" i="11"/>
  <c r="C222" i="11"/>
  <c r="M81" i="11" s="1"/>
  <c r="C223" i="11"/>
  <c r="M82" i="11" s="1"/>
  <c r="C224" i="11"/>
  <c r="M83" i="11" s="1"/>
  <c r="C225" i="11"/>
  <c r="M84" i="11" s="1"/>
  <c r="C226" i="11"/>
  <c r="M85" i="11" s="1"/>
  <c r="C227" i="11"/>
  <c r="M86" i="11" s="1"/>
  <c r="C228" i="11"/>
  <c r="M87" i="11" s="1"/>
  <c r="C229" i="11"/>
  <c r="M88" i="11" s="1"/>
  <c r="C230" i="11"/>
  <c r="M89" i="11" s="1"/>
  <c r="C231" i="11"/>
  <c r="M90" i="11" s="1"/>
  <c r="C232" i="11"/>
  <c r="M91" i="11" s="1"/>
  <c r="C233" i="11"/>
  <c r="M92" i="11" s="1"/>
  <c r="C234" i="11"/>
  <c r="C235" i="11"/>
  <c r="M94" i="11" s="1"/>
  <c r="C236" i="11"/>
  <c r="M95" i="11" s="1"/>
  <c r="C237" i="11"/>
  <c r="M96" i="11" s="1"/>
  <c r="C238" i="11"/>
  <c r="M97" i="11" s="1"/>
  <c r="C239" i="11"/>
  <c r="M98" i="11" s="1"/>
  <c r="C240" i="11"/>
  <c r="M99" i="11" s="1"/>
  <c r="C241" i="11"/>
  <c r="M100" i="11" s="1"/>
  <c r="C242" i="11"/>
  <c r="M101" i="11" s="1"/>
  <c r="C243" i="11"/>
  <c r="C244" i="11"/>
  <c r="M103" i="11" s="1"/>
  <c r="C245" i="11"/>
  <c r="M104" i="11" s="1"/>
  <c r="C246" i="11"/>
  <c r="C247" i="11"/>
  <c r="M106" i="11" s="1"/>
  <c r="C248" i="11"/>
  <c r="M107" i="11" s="1"/>
  <c r="C249" i="11"/>
  <c r="M108" i="11" s="1"/>
  <c r="C250" i="11"/>
  <c r="C251" i="11"/>
  <c r="M110" i="11" s="1"/>
  <c r="C252" i="11"/>
  <c r="M111" i="11" s="1"/>
  <c r="C253" i="11"/>
  <c r="C254" i="11"/>
  <c r="M113" i="11" s="1"/>
  <c r="C255" i="11"/>
  <c r="M114" i="11" s="1"/>
  <c r="C256" i="11"/>
  <c r="M115" i="11" s="1"/>
  <c r="C257" i="11"/>
  <c r="M116" i="11" s="1"/>
  <c r="C258" i="11"/>
  <c r="M117" i="11" s="1"/>
  <c r="C259" i="11"/>
  <c r="M118" i="11" s="1"/>
  <c r="C260" i="11"/>
  <c r="M119" i="11" s="1"/>
  <c r="C261" i="11"/>
  <c r="M120" i="11" s="1"/>
  <c r="C262" i="11"/>
  <c r="M121" i="11" s="1"/>
  <c r="C263" i="11"/>
  <c r="M122" i="11" s="1"/>
  <c r="C264" i="11"/>
  <c r="M123" i="11" s="1"/>
  <c r="C265" i="11"/>
  <c r="M124" i="11" s="1"/>
  <c r="C266" i="11"/>
  <c r="M125" i="11" s="1"/>
  <c r="C267" i="11"/>
  <c r="M126" i="11" s="1"/>
  <c r="C268" i="11"/>
  <c r="M127" i="11" s="1"/>
  <c r="C269" i="11"/>
  <c r="M128" i="11" s="1"/>
  <c r="C270" i="11"/>
  <c r="M129" i="11" s="1"/>
  <c r="C271" i="11"/>
  <c r="M130" i="11" s="1"/>
  <c r="C272" i="11"/>
  <c r="M131" i="11" s="1"/>
  <c r="C273" i="11"/>
  <c r="M132" i="11" s="1"/>
  <c r="C274" i="11"/>
  <c r="M133" i="11" s="1"/>
  <c r="C275" i="11"/>
  <c r="C276" i="11"/>
  <c r="M135" i="11" s="1"/>
  <c r="C277" i="11"/>
  <c r="M136" i="11" s="1"/>
  <c r="C278" i="11"/>
  <c r="C279" i="11"/>
  <c r="M138" i="11" s="1"/>
  <c r="C280" i="11"/>
  <c r="M139" i="11" s="1"/>
  <c r="C281" i="11"/>
  <c r="M140" i="11" s="1"/>
  <c r="C282" i="11"/>
  <c r="M141" i="11" s="1"/>
  <c r="C283" i="11"/>
  <c r="M142" i="11" s="1"/>
  <c r="C284" i="11"/>
  <c r="C285" i="11"/>
  <c r="M144" i="11" s="1"/>
  <c r="C286" i="11"/>
  <c r="M145" i="11" s="1"/>
  <c r="C287" i="11"/>
  <c r="C288" i="11"/>
  <c r="M147" i="11" s="1"/>
  <c r="C289" i="11"/>
  <c r="M148" i="11" s="1"/>
  <c r="C290" i="11"/>
  <c r="M149" i="11" s="1"/>
  <c r="C291" i="11"/>
  <c r="M150" i="11" s="1"/>
  <c r="C292" i="11"/>
  <c r="M151" i="11" s="1"/>
  <c r="C293" i="11"/>
  <c r="M152" i="11" s="1"/>
  <c r="C294" i="11"/>
  <c r="M153" i="11" s="1"/>
  <c r="C295" i="11"/>
  <c r="C296" i="11"/>
  <c r="M155" i="11" s="1"/>
  <c r="C297" i="11"/>
  <c r="M156" i="11" s="1"/>
  <c r="C298" i="11"/>
  <c r="C299" i="11"/>
  <c r="M158" i="11" s="1"/>
  <c r="C300" i="11"/>
  <c r="M159" i="11" s="1"/>
  <c r="C301" i="11"/>
  <c r="M160" i="11" s="1"/>
  <c r="C302" i="11"/>
  <c r="M161" i="11" s="1"/>
  <c r="C303" i="11"/>
  <c r="C304" i="11"/>
  <c r="M163" i="11" s="1"/>
  <c r="C305" i="11"/>
  <c r="M164" i="11" s="1"/>
  <c r="C306" i="11"/>
  <c r="C307" i="11"/>
  <c r="M166" i="11" s="1"/>
  <c r="C308" i="11"/>
  <c r="M167" i="11" s="1"/>
  <c r="C309" i="11"/>
  <c r="M168" i="11" s="1"/>
  <c r="C310" i="11"/>
  <c r="M169" i="11" s="1"/>
  <c r="C311" i="11"/>
  <c r="C312" i="11"/>
  <c r="M171" i="11" s="1"/>
  <c r="C313" i="11"/>
  <c r="M172" i="11" s="1"/>
  <c r="C314" i="11"/>
  <c r="H314" i="11" s="1"/>
  <c r="C315" i="11"/>
  <c r="M174" i="11" s="1"/>
  <c r="C316" i="11"/>
  <c r="M175" i="11" s="1"/>
  <c r="C317" i="11"/>
  <c r="M176" i="11" s="1"/>
  <c r="C318" i="11"/>
  <c r="M177" i="11" s="1"/>
  <c r="C319" i="11"/>
  <c r="C320" i="11"/>
  <c r="M179" i="11" s="1"/>
  <c r="C321" i="11"/>
  <c r="M180" i="11" s="1"/>
  <c r="C322" i="11"/>
  <c r="M181" i="11" s="1"/>
  <c r="C323" i="11"/>
  <c r="M182" i="11" s="1"/>
  <c r="C324" i="11"/>
  <c r="M183" i="11" s="1"/>
  <c r="C325" i="11"/>
  <c r="M184" i="11" s="1"/>
  <c r="C326" i="11"/>
  <c r="M185" i="11" s="1"/>
  <c r="C327" i="11"/>
  <c r="C328" i="11"/>
  <c r="M187" i="11" s="1"/>
  <c r="C329" i="11"/>
  <c r="M188" i="11" s="1"/>
  <c r="C330" i="11"/>
  <c r="E330" i="11" s="1"/>
  <c r="O189" i="11" s="1"/>
  <c r="C331" i="11"/>
  <c r="M190" i="11" s="1"/>
  <c r="C332" i="11"/>
  <c r="M191" i="11" s="1"/>
  <c r="C333" i="11"/>
  <c r="M192" i="11" s="1"/>
  <c r="C334" i="11"/>
  <c r="M193" i="11" s="1"/>
  <c r="C335" i="11"/>
  <c r="C336" i="11"/>
  <c r="M195" i="11" s="1"/>
  <c r="C337" i="11"/>
  <c r="M196" i="11" s="1"/>
  <c r="C338" i="11"/>
  <c r="M197" i="11" s="1"/>
  <c r="C339" i="11"/>
  <c r="M198" i="11" s="1"/>
  <c r="C340" i="11"/>
  <c r="M199" i="11" s="1"/>
  <c r="C341" i="11"/>
  <c r="M200" i="11" s="1"/>
  <c r="C342" i="11"/>
  <c r="M201" i="11" s="1"/>
  <c r="C343" i="11"/>
  <c r="C344" i="11"/>
  <c r="M203" i="11" s="1"/>
  <c r="C345" i="11"/>
  <c r="M204" i="11" s="1"/>
  <c r="C346" i="11"/>
  <c r="M205" i="11" s="1"/>
  <c r="C347" i="11"/>
  <c r="M206" i="11" s="1"/>
  <c r="C348" i="11"/>
  <c r="M207" i="11" s="1"/>
  <c r="C349" i="11"/>
  <c r="M208" i="11" s="1"/>
  <c r="C350" i="11"/>
  <c r="M209" i="11" s="1"/>
  <c r="C351" i="11"/>
  <c r="C352" i="11"/>
  <c r="M211" i="11" s="1"/>
  <c r="C353" i="11"/>
  <c r="M212" i="11" s="1"/>
  <c r="C354" i="11"/>
  <c r="M213" i="11" s="1"/>
  <c r="C355" i="11"/>
  <c r="M214" i="11" s="1"/>
  <c r="C356" i="11"/>
  <c r="M215" i="11" s="1"/>
  <c r="C357" i="11"/>
  <c r="M216" i="11" s="1"/>
  <c r="C358" i="11"/>
  <c r="M217" i="11" s="1"/>
  <c r="C359" i="11"/>
  <c r="C360" i="11"/>
  <c r="M219" i="11" s="1"/>
  <c r="C361" i="11"/>
  <c r="E361" i="11" s="1"/>
  <c r="O220" i="11" s="1"/>
  <c r="C362" i="11"/>
  <c r="C363" i="11"/>
  <c r="C364" i="11"/>
  <c r="M223" i="11" s="1"/>
  <c r="C365" i="11"/>
  <c r="M224" i="11" s="1"/>
  <c r="C366" i="11"/>
  <c r="M225" i="11" s="1"/>
  <c r="C367" i="11"/>
  <c r="C368" i="11"/>
  <c r="M227" i="11" s="1"/>
  <c r="C369" i="11"/>
  <c r="M228" i="11" s="1"/>
  <c r="C370" i="11"/>
  <c r="C371" i="11"/>
  <c r="C372" i="11"/>
  <c r="M231" i="11" s="1"/>
  <c r="C373" i="11"/>
  <c r="M232" i="11" s="1"/>
  <c r="C374" i="11"/>
  <c r="M233" i="11" s="1"/>
  <c r="C375" i="11"/>
  <c r="C376" i="11"/>
  <c r="M235" i="11" s="1"/>
  <c r="C377" i="11"/>
  <c r="M236" i="11" s="1"/>
  <c r="C378" i="11"/>
  <c r="H378" i="11" s="1"/>
  <c r="C379" i="11"/>
  <c r="C380" i="11"/>
  <c r="M239" i="11" s="1"/>
  <c r="C381" i="11"/>
  <c r="M240" i="11" s="1"/>
  <c r="C382" i="11"/>
  <c r="M241" i="11" s="1"/>
  <c r="C383" i="11"/>
  <c r="C384" i="11"/>
  <c r="M243" i="11" s="1"/>
  <c r="C385" i="11"/>
  <c r="M244" i="11" s="1"/>
  <c r="C386" i="11"/>
  <c r="M245" i="11" s="1"/>
  <c r="C387" i="11"/>
  <c r="C388" i="11"/>
  <c r="M247" i="11" s="1"/>
  <c r="C389" i="11"/>
  <c r="M248" i="11" s="1"/>
  <c r="C390" i="11"/>
  <c r="M249" i="11" s="1"/>
  <c r="C391" i="11"/>
  <c r="C392" i="11"/>
  <c r="M251" i="11" s="1"/>
  <c r="C393" i="11"/>
  <c r="M252" i="11" s="1"/>
  <c r="C394" i="11"/>
  <c r="E394" i="11" s="1"/>
  <c r="C395" i="11"/>
  <c r="C396" i="11"/>
  <c r="C397" i="11"/>
  <c r="M256" i="11" s="1"/>
  <c r="C398" i="11"/>
  <c r="M257" i="11" s="1"/>
  <c r="C399" i="11"/>
  <c r="C400" i="11"/>
  <c r="E400" i="11" s="1"/>
  <c r="O259" i="11" s="1"/>
  <c r="C401" i="11"/>
  <c r="M260" i="11" s="1"/>
  <c r="C402" i="11"/>
  <c r="C403" i="11"/>
  <c r="C404" i="11"/>
  <c r="M263" i="11" s="1"/>
  <c r="C2" i="11"/>
  <c r="D404" i="11"/>
  <c r="D403" i="11"/>
  <c r="F403" i="11" s="1"/>
  <c r="E403" i="11"/>
  <c r="O262" i="11" s="1"/>
  <c r="D402" i="11"/>
  <c r="F402" i="11" s="1"/>
  <c r="D401" i="11"/>
  <c r="D400" i="11"/>
  <c r="F400" i="11" s="1"/>
  <c r="D399" i="11"/>
  <c r="D398" i="11"/>
  <c r="F398" i="11" s="1"/>
  <c r="D397" i="11"/>
  <c r="D396" i="11"/>
  <c r="D395" i="11"/>
  <c r="N254" i="11" s="1"/>
  <c r="D394" i="11"/>
  <c r="F394" i="11" s="1"/>
  <c r="E393" i="11"/>
  <c r="O252" i="11" s="1"/>
  <c r="D393" i="11"/>
  <c r="H393" i="11" s="1"/>
  <c r="D392" i="11"/>
  <c r="F392" i="11" s="1"/>
  <c r="D391" i="11"/>
  <c r="F391" i="11" s="1"/>
  <c r="D390" i="11"/>
  <c r="F390" i="11" s="1"/>
  <c r="D389" i="11"/>
  <c r="N248" i="11" s="1"/>
  <c r="D388" i="11"/>
  <c r="D387" i="11"/>
  <c r="N246" i="11" s="1"/>
  <c r="D386" i="11"/>
  <c r="F385" i="11"/>
  <c r="D385" i="11"/>
  <c r="D384" i="11"/>
  <c r="F384" i="11" s="1"/>
  <c r="D383" i="11"/>
  <c r="F383" i="11" s="1"/>
  <c r="D382" i="11"/>
  <c r="E382" i="11" s="1"/>
  <c r="D381" i="11"/>
  <c r="D380" i="11"/>
  <c r="D379" i="11"/>
  <c r="F379" i="11" s="1"/>
  <c r="D378" i="11"/>
  <c r="F378" i="11" s="1"/>
  <c r="F377" i="11"/>
  <c r="G377" i="11" s="1"/>
  <c r="P236" i="11" s="1"/>
  <c r="D377" i="11"/>
  <c r="E377" i="11" s="1"/>
  <c r="O236" i="11" s="1"/>
  <c r="D376" i="11"/>
  <c r="F376" i="11" s="1"/>
  <c r="D375" i="11"/>
  <c r="N234" i="11" s="1"/>
  <c r="D374" i="11"/>
  <c r="D373" i="11"/>
  <c r="N232" i="11" s="1"/>
  <c r="D372" i="11"/>
  <c r="D371" i="11"/>
  <c r="F371" i="11" s="1"/>
  <c r="D370" i="11"/>
  <c r="F370" i="11" s="1"/>
  <c r="D369" i="11"/>
  <c r="F369" i="11" s="1"/>
  <c r="D368" i="11"/>
  <c r="N227" i="11" s="1"/>
  <c r="D367" i="11"/>
  <c r="F367" i="11" s="1"/>
  <c r="D366" i="11"/>
  <c r="D365" i="11"/>
  <c r="H365" i="11" s="1"/>
  <c r="D364" i="11"/>
  <c r="D363" i="11"/>
  <c r="F363" i="11" s="1"/>
  <c r="D362" i="11"/>
  <c r="F362" i="11" s="1"/>
  <c r="D361" i="11"/>
  <c r="F361" i="11" s="1"/>
  <c r="D360" i="11"/>
  <c r="N219" i="11" s="1"/>
  <c r="D359" i="11"/>
  <c r="D358" i="11"/>
  <c r="N217" i="11" s="1"/>
  <c r="D357" i="11"/>
  <c r="F357" i="11" s="1"/>
  <c r="D356" i="11"/>
  <c r="D355" i="11"/>
  <c r="F355" i="11" s="1"/>
  <c r="D354" i="11"/>
  <c r="F354" i="11" s="1"/>
  <c r="D353" i="11"/>
  <c r="F353" i="11" s="1"/>
  <c r="E352" i="11"/>
  <c r="O211" i="11" s="1"/>
  <c r="D352" i="11"/>
  <c r="F352" i="11" s="1"/>
  <c r="E351" i="11"/>
  <c r="O210" i="11" s="1"/>
  <c r="D351" i="11"/>
  <c r="F351" i="11" s="1"/>
  <c r="D350" i="11"/>
  <c r="N209" i="11" s="1"/>
  <c r="D349" i="11"/>
  <c r="F349" i="11" s="1"/>
  <c r="D348" i="11"/>
  <c r="D347" i="11"/>
  <c r="D346" i="11"/>
  <c r="F346" i="11" s="1"/>
  <c r="D345" i="11"/>
  <c r="D344" i="11"/>
  <c r="F344" i="11" s="1"/>
  <c r="D343" i="11"/>
  <c r="N202" i="11" s="1"/>
  <c r="D342" i="11"/>
  <c r="N201" i="11" s="1"/>
  <c r="D341" i="11"/>
  <c r="F341" i="11" s="1"/>
  <c r="D340" i="11"/>
  <c r="D339" i="11"/>
  <c r="D338" i="11"/>
  <c r="F338" i="11" s="1"/>
  <c r="D337" i="11"/>
  <c r="D336" i="11"/>
  <c r="N195" i="11" s="1"/>
  <c r="D335" i="11"/>
  <c r="F335" i="11" s="1"/>
  <c r="H334" i="11"/>
  <c r="E334" i="11"/>
  <c r="D334" i="11"/>
  <c r="F334" i="11" s="1"/>
  <c r="D333" i="11"/>
  <c r="N192" i="11" s="1"/>
  <c r="D332" i="11"/>
  <c r="N191" i="11" s="1"/>
  <c r="D331" i="11"/>
  <c r="N190" i="11" s="1"/>
  <c r="D330" i="11"/>
  <c r="F330" i="11" s="1"/>
  <c r="D329" i="11"/>
  <c r="F329" i="11" s="1"/>
  <c r="D328" i="11"/>
  <c r="F328" i="11" s="1"/>
  <c r="D327" i="11"/>
  <c r="H327" i="11" s="1"/>
  <c r="D326" i="11"/>
  <c r="D325" i="11"/>
  <c r="D324" i="11"/>
  <c r="D323" i="11"/>
  <c r="H323" i="11" s="1"/>
  <c r="D322" i="11"/>
  <c r="F322" i="11" s="1"/>
  <c r="D321" i="11"/>
  <c r="F321" i="11" s="1"/>
  <c r="D320" i="11"/>
  <c r="F320" i="11" s="1"/>
  <c r="D319" i="11"/>
  <c r="E319" i="11" s="1"/>
  <c r="O178" i="11" s="1"/>
  <c r="D318" i="11"/>
  <c r="D317" i="11"/>
  <c r="N176" i="11" s="1"/>
  <c r="D316" i="11"/>
  <c r="N175" i="11" s="1"/>
  <c r="D315" i="11"/>
  <c r="F315" i="11" s="1"/>
  <c r="D314" i="11"/>
  <c r="N173" i="11" s="1"/>
  <c r="D313" i="11"/>
  <c r="E313" i="11" s="1"/>
  <c r="O172" i="11" s="1"/>
  <c r="D312" i="11"/>
  <c r="N171" i="11" s="1"/>
  <c r="D311" i="11"/>
  <c r="E311" i="11" s="1"/>
  <c r="O170" i="11" s="1"/>
  <c r="D310" i="11"/>
  <c r="H310" i="11" s="1"/>
  <c r="D309" i="11"/>
  <c r="D308" i="11"/>
  <c r="E307" i="11"/>
  <c r="O166" i="11" s="1"/>
  <c r="D307" i="11"/>
  <c r="H307" i="11" s="1"/>
  <c r="D306" i="11"/>
  <c r="F306" i="11" s="1"/>
  <c r="D305" i="11"/>
  <c r="E305" i="11" s="1"/>
  <c r="O164" i="11" s="1"/>
  <c r="F304" i="11"/>
  <c r="D304" i="11"/>
  <c r="N163" i="11" s="1"/>
  <c r="E303" i="11"/>
  <c r="O162" i="11" s="1"/>
  <c r="D303" i="11"/>
  <c r="H303" i="11" s="1"/>
  <c r="D302" i="11"/>
  <c r="F302" i="11" s="1"/>
  <c r="D301" i="11"/>
  <c r="N160" i="11" s="1"/>
  <c r="D300" i="11"/>
  <c r="D299" i="11"/>
  <c r="H299" i="11" s="1"/>
  <c r="D298" i="11"/>
  <c r="F298" i="11" s="1"/>
  <c r="D297" i="11"/>
  <c r="D296" i="11"/>
  <c r="D295" i="11"/>
  <c r="H295" i="11" s="1"/>
  <c r="D294" i="11"/>
  <c r="N153" i="11" s="1"/>
  <c r="D293" i="11"/>
  <c r="N152" i="11" s="1"/>
  <c r="D292" i="11"/>
  <c r="N151" i="11" s="1"/>
  <c r="D291" i="11"/>
  <c r="F291" i="11" s="1"/>
  <c r="D290" i="11"/>
  <c r="F290" i="11" s="1"/>
  <c r="D289" i="11"/>
  <c r="D288" i="11"/>
  <c r="N147" i="11" s="1"/>
  <c r="D287" i="11"/>
  <c r="H287" i="11" s="1"/>
  <c r="D286" i="11"/>
  <c r="H286" i="11" s="1"/>
  <c r="D285" i="11"/>
  <c r="N144" i="11" s="1"/>
  <c r="D284" i="11"/>
  <c r="H283" i="11"/>
  <c r="D283" i="11"/>
  <c r="F283" i="11" s="1"/>
  <c r="K282" i="11"/>
  <c r="D282" i="11"/>
  <c r="N141" i="11" s="1"/>
  <c r="K281" i="11"/>
  <c r="D281" i="11"/>
  <c r="H281" i="11" s="1"/>
  <c r="S280" i="11"/>
  <c r="K280" i="11"/>
  <c r="D280" i="11"/>
  <c r="F280" i="11" s="1"/>
  <c r="S279" i="11"/>
  <c r="K279" i="11"/>
  <c r="E279" i="11"/>
  <c r="O138" i="11" s="1"/>
  <c r="D279" i="11"/>
  <c r="H279" i="11" s="1"/>
  <c r="S278" i="11"/>
  <c r="K278" i="11"/>
  <c r="D278" i="11"/>
  <c r="S277" i="11"/>
  <c r="K277" i="11"/>
  <c r="D277" i="11"/>
  <c r="S276" i="11"/>
  <c r="K276" i="11"/>
  <c r="D276" i="11"/>
  <c r="N135" i="11" s="1"/>
  <c r="S275" i="11"/>
  <c r="K275" i="11"/>
  <c r="E275" i="11"/>
  <c r="O134" i="11" s="1"/>
  <c r="D275" i="11"/>
  <c r="H275" i="11" s="1"/>
  <c r="S274" i="11"/>
  <c r="K274" i="11"/>
  <c r="D274" i="11"/>
  <c r="F274" i="11" s="1"/>
  <c r="S273" i="11"/>
  <c r="K273" i="11"/>
  <c r="D273" i="11"/>
  <c r="S272" i="11"/>
  <c r="K272" i="11"/>
  <c r="D272" i="11"/>
  <c r="N131" i="11" s="1"/>
  <c r="S271" i="11"/>
  <c r="K271" i="11"/>
  <c r="D271" i="11"/>
  <c r="H271" i="11" s="1"/>
  <c r="S270" i="11"/>
  <c r="K270" i="11"/>
  <c r="D270" i="11"/>
  <c r="E270" i="11" s="1"/>
  <c r="S269" i="11"/>
  <c r="K269" i="11"/>
  <c r="D269" i="11"/>
  <c r="S268" i="11"/>
  <c r="K268" i="11"/>
  <c r="D268" i="11"/>
  <c r="N127" i="11" s="1"/>
  <c r="S267" i="11"/>
  <c r="K267" i="11"/>
  <c r="D267" i="11"/>
  <c r="H267" i="11" s="1"/>
  <c r="S266" i="11"/>
  <c r="K266" i="11"/>
  <c r="D266" i="11"/>
  <c r="F266" i="11" s="1"/>
  <c r="S265" i="11"/>
  <c r="K265" i="11"/>
  <c r="D265" i="11"/>
  <c r="S264" i="11"/>
  <c r="K264" i="11"/>
  <c r="D264" i="11"/>
  <c r="F264" i="11" s="1"/>
  <c r="S263" i="11"/>
  <c r="K263" i="11"/>
  <c r="D263" i="11"/>
  <c r="H263" i="11" s="1"/>
  <c r="S262" i="11"/>
  <c r="K262" i="11"/>
  <c r="D262" i="11"/>
  <c r="N121" i="11" s="1"/>
  <c r="S261" i="11"/>
  <c r="K261" i="11"/>
  <c r="D261" i="11"/>
  <c r="N120" i="11" s="1"/>
  <c r="S260" i="11"/>
  <c r="K260" i="11"/>
  <c r="D260" i="11"/>
  <c r="S259" i="11"/>
  <c r="K259" i="11"/>
  <c r="D259" i="11"/>
  <c r="N118" i="11" s="1"/>
  <c r="S258" i="11"/>
  <c r="K258" i="11"/>
  <c r="D258" i="11"/>
  <c r="F258" i="11" s="1"/>
  <c r="S257" i="11"/>
  <c r="K257" i="11"/>
  <c r="D257" i="11"/>
  <c r="S256" i="11"/>
  <c r="K256" i="11"/>
  <c r="D256" i="11"/>
  <c r="F256" i="11" s="1"/>
  <c r="S255" i="11"/>
  <c r="K255" i="11"/>
  <c r="D255" i="11"/>
  <c r="H255" i="11" s="1"/>
  <c r="S254" i="11"/>
  <c r="K254" i="11"/>
  <c r="D254" i="11"/>
  <c r="F254" i="11" s="1"/>
  <c r="S253" i="11"/>
  <c r="K253" i="11"/>
  <c r="F253" i="11"/>
  <c r="D253" i="11"/>
  <c r="S252" i="11"/>
  <c r="K252" i="11"/>
  <c r="D252" i="11"/>
  <c r="S251" i="11"/>
  <c r="K251" i="11"/>
  <c r="D251" i="11"/>
  <c r="H251" i="11" s="1"/>
  <c r="S250" i="11"/>
  <c r="K250" i="11"/>
  <c r="D250" i="11"/>
  <c r="F250" i="11" s="1"/>
  <c r="S249" i="11"/>
  <c r="K249" i="11"/>
  <c r="D249" i="11"/>
  <c r="H249" i="11" s="1"/>
  <c r="S248" i="11"/>
  <c r="K248" i="11"/>
  <c r="D248" i="11"/>
  <c r="N107" i="11" s="1"/>
  <c r="S247" i="11"/>
  <c r="K247" i="11"/>
  <c r="D247" i="11"/>
  <c r="H247" i="11" s="1"/>
  <c r="S246" i="11"/>
  <c r="K246" i="11"/>
  <c r="D246" i="11"/>
  <c r="N105" i="11" s="1"/>
  <c r="S245" i="11"/>
  <c r="K245" i="11"/>
  <c r="D245" i="11"/>
  <c r="N104" i="11" s="1"/>
  <c r="S244" i="11"/>
  <c r="K244" i="11"/>
  <c r="D244" i="11"/>
  <c r="N103" i="11" s="1"/>
  <c r="S243" i="11"/>
  <c r="K243" i="11"/>
  <c r="D243" i="11"/>
  <c r="F243" i="11" s="1"/>
  <c r="S242" i="11"/>
  <c r="K242" i="11"/>
  <c r="D242" i="11"/>
  <c r="F242" i="11" s="1"/>
  <c r="S241" i="11"/>
  <c r="K241" i="11"/>
  <c r="D241" i="11"/>
  <c r="H241" i="11" s="1"/>
  <c r="S240" i="11"/>
  <c r="K240" i="11"/>
  <c r="D240" i="11"/>
  <c r="F240" i="11" s="1"/>
  <c r="S239" i="11"/>
  <c r="K239" i="11"/>
  <c r="D239" i="11"/>
  <c r="N98" i="11" s="1"/>
  <c r="S238" i="11"/>
  <c r="K238" i="11"/>
  <c r="D238" i="11"/>
  <c r="F238" i="11" s="1"/>
  <c r="E238" i="11"/>
  <c r="S237" i="11"/>
  <c r="K237" i="11"/>
  <c r="D237" i="11"/>
  <c r="S236" i="11"/>
  <c r="K236" i="11"/>
  <c r="D236" i="11"/>
  <c r="S235" i="11"/>
  <c r="K235" i="11"/>
  <c r="D235" i="11"/>
  <c r="H235" i="11" s="1"/>
  <c r="S234" i="11"/>
  <c r="K234" i="11"/>
  <c r="D234" i="11"/>
  <c r="S233" i="11"/>
  <c r="K233" i="11"/>
  <c r="D233" i="11"/>
  <c r="N92" i="11" s="1"/>
  <c r="S232" i="11"/>
  <c r="K232" i="11"/>
  <c r="D232" i="11"/>
  <c r="S231" i="11"/>
  <c r="K231" i="11"/>
  <c r="D231" i="11"/>
  <c r="H231" i="11" s="1"/>
  <c r="S230" i="11"/>
  <c r="K230" i="11"/>
  <c r="D230" i="11"/>
  <c r="N89" i="11" s="1"/>
  <c r="S229" i="11"/>
  <c r="K229" i="11"/>
  <c r="D229" i="11"/>
  <c r="S228" i="11"/>
  <c r="K228" i="11"/>
  <c r="D228" i="11"/>
  <c r="S227" i="11"/>
  <c r="K227" i="11"/>
  <c r="D227" i="11"/>
  <c r="H227" i="11" s="1"/>
  <c r="S226" i="11"/>
  <c r="K226" i="11"/>
  <c r="D226" i="11"/>
  <c r="S225" i="11"/>
  <c r="K225" i="11"/>
  <c r="D225" i="11"/>
  <c r="N84" i="11" s="1"/>
  <c r="S224" i="11"/>
  <c r="K224" i="11"/>
  <c r="D224" i="11"/>
  <c r="F224" i="11" s="1"/>
  <c r="S223" i="11"/>
  <c r="K223" i="11"/>
  <c r="D223" i="11"/>
  <c r="H223" i="11" s="1"/>
  <c r="S222" i="11"/>
  <c r="K222" i="11"/>
  <c r="D222" i="11"/>
  <c r="F222" i="11" s="1"/>
  <c r="S221" i="11"/>
  <c r="K221" i="11"/>
  <c r="D221" i="11"/>
  <c r="S220" i="11"/>
  <c r="K220" i="11"/>
  <c r="D220" i="11"/>
  <c r="S219" i="11"/>
  <c r="K219" i="11"/>
  <c r="D219" i="11"/>
  <c r="H219" i="11" s="1"/>
  <c r="S218" i="11"/>
  <c r="K218" i="11"/>
  <c r="D218" i="11"/>
  <c r="S217" i="11"/>
  <c r="K217" i="11"/>
  <c r="D217" i="11"/>
  <c r="S216" i="11"/>
  <c r="K216" i="11"/>
  <c r="D216" i="11"/>
  <c r="F216" i="11" s="1"/>
  <c r="S215" i="11"/>
  <c r="K215" i="11"/>
  <c r="D215" i="11"/>
  <c r="H215" i="11" s="1"/>
  <c r="S214" i="11"/>
  <c r="K214" i="11"/>
  <c r="D214" i="11"/>
  <c r="F214" i="11" s="1"/>
  <c r="S213" i="11"/>
  <c r="K213" i="11"/>
  <c r="D213" i="11"/>
  <c r="S212" i="11"/>
  <c r="K212" i="11"/>
  <c r="D212" i="11"/>
  <c r="S211" i="11"/>
  <c r="K211" i="11"/>
  <c r="D211" i="11"/>
  <c r="H211" i="11" s="1"/>
  <c r="S210" i="11"/>
  <c r="K210" i="11"/>
  <c r="D210" i="11"/>
  <c r="F210" i="11" s="1"/>
  <c r="S209" i="11"/>
  <c r="K209" i="11"/>
  <c r="D209" i="11"/>
  <c r="N68" i="11" s="1"/>
  <c r="S208" i="11"/>
  <c r="K208" i="11"/>
  <c r="D208" i="11"/>
  <c r="E208" i="11" s="1"/>
  <c r="O67" i="11" s="1"/>
  <c r="S207" i="11"/>
  <c r="K207" i="11"/>
  <c r="D207" i="11"/>
  <c r="H207" i="11" s="1"/>
  <c r="S206" i="11"/>
  <c r="K206" i="11"/>
  <c r="D206" i="11"/>
  <c r="N65" i="11" s="1"/>
  <c r="S205" i="11"/>
  <c r="K205" i="11"/>
  <c r="D205" i="11"/>
  <c r="N64" i="11" s="1"/>
  <c r="S204" i="11"/>
  <c r="K204" i="11"/>
  <c r="D204" i="11"/>
  <c r="S203" i="11"/>
  <c r="K203" i="11"/>
  <c r="D203" i="11"/>
  <c r="H203" i="11" s="1"/>
  <c r="S202" i="11"/>
  <c r="K202" i="11"/>
  <c r="D202" i="11"/>
  <c r="S201" i="11"/>
  <c r="K201" i="11"/>
  <c r="D201" i="11"/>
  <c r="H201" i="11" s="1"/>
  <c r="S200" i="11"/>
  <c r="K200" i="11"/>
  <c r="D200" i="11"/>
  <c r="N59" i="11" s="1"/>
  <c r="S199" i="11"/>
  <c r="K199" i="11"/>
  <c r="D199" i="11"/>
  <c r="H199" i="11" s="1"/>
  <c r="S198" i="11"/>
  <c r="K198" i="11"/>
  <c r="D198" i="11"/>
  <c r="F198" i="11" s="1"/>
  <c r="S197" i="11"/>
  <c r="K197" i="11"/>
  <c r="D197" i="11"/>
  <c r="N56" i="11" s="1"/>
  <c r="S196" i="11"/>
  <c r="K196" i="11"/>
  <c r="D196" i="11"/>
  <c r="S195" i="11"/>
  <c r="K195" i="11"/>
  <c r="D195" i="11"/>
  <c r="S194" i="11"/>
  <c r="K194" i="11"/>
  <c r="D194" i="11"/>
  <c r="S193" i="11"/>
  <c r="K193" i="11"/>
  <c r="D193" i="11"/>
  <c r="H193" i="11" s="1"/>
  <c r="S192" i="11"/>
  <c r="K192" i="11"/>
  <c r="D192" i="11"/>
  <c r="S191" i="11"/>
  <c r="K191" i="11"/>
  <c r="D191" i="11"/>
  <c r="N50" i="11" s="1"/>
  <c r="S190" i="11"/>
  <c r="K190" i="11"/>
  <c r="D190" i="11"/>
  <c r="F190" i="11" s="1"/>
  <c r="S189" i="11"/>
  <c r="K189" i="11"/>
  <c r="D189" i="11"/>
  <c r="N48" i="11" s="1"/>
  <c r="S188" i="11"/>
  <c r="K188" i="11"/>
  <c r="D188" i="11"/>
  <c r="S187" i="11"/>
  <c r="K187" i="11"/>
  <c r="D187" i="11"/>
  <c r="N46" i="11" s="1"/>
  <c r="S186" i="11"/>
  <c r="K186" i="11"/>
  <c r="D186" i="11"/>
  <c r="N45" i="11" s="1"/>
  <c r="S185" i="11"/>
  <c r="K185" i="11"/>
  <c r="D185" i="11"/>
  <c r="N44" i="11" s="1"/>
  <c r="S184" i="11"/>
  <c r="K184" i="11"/>
  <c r="D184" i="11"/>
  <c r="S183" i="11"/>
  <c r="K183" i="11"/>
  <c r="D183" i="11"/>
  <c r="H183" i="11" s="1"/>
  <c r="S182" i="11"/>
  <c r="K182" i="11"/>
  <c r="D182" i="11"/>
  <c r="F182" i="11" s="1"/>
  <c r="S181" i="11"/>
  <c r="K181" i="11"/>
  <c r="F181" i="11"/>
  <c r="D181" i="11"/>
  <c r="S180" i="11"/>
  <c r="K180" i="11"/>
  <c r="D180" i="11"/>
  <c r="S179" i="11"/>
  <c r="K179" i="11"/>
  <c r="D179" i="11"/>
  <c r="H179" i="11" s="1"/>
  <c r="S178" i="11"/>
  <c r="K178" i="11"/>
  <c r="D178" i="11"/>
  <c r="S177" i="11"/>
  <c r="K177" i="11"/>
  <c r="D177" i="11"/>
  <c r="N36" i="11" s="1"/>
  <c r="S176" i="11"/>
  <c r="K176" i="11"/>
  <c r="D176" i="11"/>
  <c r="S175" i="11"/>
  <c r="K175" i="11"/>
  <c r="D175" i="11"/>
  <c r="H175" i="11" s="1"/>
  <c r="S174" i="11"/>
  <c r="K174" i="11"/>
  <c r="F174" i="11"/>
  <c r="D174" i="11"/>
  <c r="E174" i="11" s="1"/>
  <c r="O33" i="11" s="1"/>
  <c r="S173" i="11"/>
  <c r="K173" i="11"/>
  <c r="F173" i="11"/>
  <c r="D173" i="11"/>
  <c r="S172" i="11"/>
  <c r="K172" i="11"/>
  <c r="D172" i="11"/>
  <c r="S171" i="11"/>
  <c r="K171" i="11"/>
  <c r="F171" i="11"/>
  <c r="D171" i="11"/>
  <c r="H171" i="11" s="1"/>
  <c r="S170" i="11"/>
  <c r="K170" i="11"/>
  <c r="D170" i="11"/>
  <c r="S169" i="11"/>
  <c r="K169" i="11"/>
  <c r="D169" i="11"/>
  <c r="S168" i="11"/>
  <c r="K168" i="11"/>
  <c r="D168" i="11"/>
  <c r="S167" i="11"/>
  <c r="K167" i="11"/>
  <c r="D167" i="11"/>
  <c r="N26" i="11" s="1"/>
  <c r="S166" i="11"/>
  <c r="K166" i="11"/>
  <c r="D166" i="11"/>
  <c r="F166" i="11" s="1"/>
  <c r="S165" i="11"/>
  <c r="K165" i="11"/>
  <c r="D165" i="11"/>
  <c r="S164" i="11"/>
  <c r="K164" i="11"/>
  <c r="D164" i="11"/>
  <c r="S163" i="11"/>
  <c r="K163" i="11"/>
  <c r="D163" i="11"/>
  <c r="H163" i="11" s="1"/>
  <c r="S162" i="11"/>
  <c r="K162" i="11"/>
  <c r="D162" i="11"/>
  <c r="S161" i="11"/>
  <c r="K161" i="11"/>
  <c r="F161" i="11"/>
  <c r="D161" i="11"/>
  <c r="H161" i="11" s="1"/>
  <c r="S160" i="11"/>
  <c r="K160" i="11"/>
  <c r="D160" i="11"/>
  <c r="S159" i="11"/>
  <c r="K159" i="11"/>
  <c r="D159" i="11"/>
  <c r="H159" i="11" s="1"/>
  <c r="S158" i="11"/>
  <c r="K158" i="11"/>
  <c r="D158" i="11"/>
  <c r="E158" i="11" s="1"/>
  <c r="O17" i="11" s="1"/>
  <c r="S157" i="11"/>
  <c r="K157" i="11"/>
  <c r="D157" i="11"/>
  <c r="S156" i="11"/>
  <c r="K156" i="11"/>
  <c r="D156" i="11"/>
  <c r="S155" i="11"/>
  <c r="K155" i="11"/>
  <c r="D155" i="11"/>
  <c r="H155" i="11" s="1"/>
  <c r="S154" i="11"/>
  <c r="K154" i="11"/>
  <c r="D154" i="11"/>
  <c r="S153" i="11"/>
  <c r="K153" i="11"/>
  <c r="D153" i="11"/>
  <c r="N12" i="11" s="1"/>
  <c r="S152" i="11"/>
  <c r="K152" i="11"/>
  <c r="D152" i="11"/>
  <c r="S151" i="11"/>
  <c r="K151" i="11"/>
  <c r="D151" i="11"/>
  <c r="H151" i="11" s="1"/>
  <c r="S150" i="11"/>
  <c r="K150" i="11"/>
  <c r="D150" i="11"/>
  <c r="F150" i="11" s="1"/>
  <c r="S149" i="11"/>
  <c r="K149" i="11"/>
  <c r="D149" i="11"/>
  <c r="S148" i="11"/>
  <c r="K148" i="11"/>
  <c r="D148" i="11"/>
  <c r="S147" i="11"/>
  <c r="K147" i="11"/>
  <c r="D147" i="11"/>
  <c r="H147" i="11" s="1"/>
  <c r="S146" i="11"/>
  <c r="K146" i="11"/>
  <c r="D146" i="11"/>
  <c r="S145" i="11"/>
  <c r="K145" i="11"/>
  <c r="D145" i="11"/>
  <c r="H145" i="11" s="1"/>
  <c r="S144" i="11"/>
  <c r="K144" i="11"/>
  <c r="D144" i="11"/>
  <c r="S143" i="11"/>
  <c r="K143" i="11"/>
  <c r="D143" i="11"/>
  <c r="H143" i="11" s="1"/>
  <c r="S142" i="11"/>
  <c r="K142" i="11"/>
  <c r="D142" i="11"/>
  <c r="F142" i="11" s="1"/>
  <c r="S141" i="11"/>
  <c r="K141" i="11"/>
  <c r="D141" i="11"/>
  <c r="H141" i="11" s="1"/>
  <c r="S140" i="11"/>
  <c r="K140" i="11"/>
  <c r="D140" i="11"/>
  <c r="F140" i="11" s="1"/>
  <c r="S139" i="11"/>
  <c r="K139" i="11"/>
  <c r="D139" i="11"/>
  <c r="S138" i="11"/>
  <c r="K138" i="11"/>
  <c r="D138" i="11"/>
  <c r="F138" i="11" s="1"/>
  <c r="S137" i="11"/>
  <c r="K137" i="11"/>
  <c r="D137" i="11"/>
  <c r="S136" i="11"/>
  <c r="K136" i="11"/>
  <c r="D136" i="11"/>
  <c r="F136" i="11" s="1"/>
  <c r="S135" i="11"/>
  <c r="K135" i="11"/>
  <c r="D135" i="11"/>
  <c r="S134" i="11"/>
  <c r="K134" i="11"/>
  <c r="D134" i="11"/>
  <c r="F134" i="11" s="1"/>
  <c r="S133" i="11"/>
  <c r="K133" i="11"/>
  <c r="D133" i="11"/>
  <c r="H133" i="11" s="1"/>
  <c r="S132" i="11"/>
  <c r="K132" i="11"/>
  <c r="D132" i="11"/>
  <c r="S131" i="11"/>
  <c r="K131" i="11"/>
  <c r="D131" i="11"/>
  <c r="E131" i="11" s="1"/>
  <c r="S130" i="11"/>
  <c r="K130" i="11"/>
  <c r="D130" i="11"/>
  <c r="F130" i="11" s="1"/>
  <c r="S129" i="11"/>
  <c r="K129" i="11"/>
  <c r="D129" i="11"/>
  <c r="H129" i="11" s="1"/>
  <c r="S128" i="11"/>
  <c r="K128" i="11"/>
  <c r="D128" i="11"/>
  <c r="F128" i="11" s="1"/>
  <c r="S127" i="11"/>
  <c r="K127" i="11"/>
  <c r="D127" i="11"/>
  <c r="H127" i="11" s="1"/>
  <c r="S126" i="11"/>
  <c r="K126" i="11"/>
  <c r="D126" i="11"/>
  <c r="F126" i="11" s="1"/>
  <c r="S125" i="11"/>
  <c r="K125" i="11"/>
  <c r="D125" i="11"/>
  <c r="H125" i="11" s="1"/>
  <c r="S124" i="11"/>
  <c r="K124" i="11"/>
  <c r="D124" i="11"/>
  <c r="F124" i="11" s="1"/>
  <c r="S123" i="11"/>
  <c r="K123" i="11"/>
  <c r="D123" i="11"/>
  <c r="H123" i="11" s="1"/>
  <c r="S122" i="11"/>
  <c r="K122" i="11"/>
  <c r="D122" i="11"/>
  <c r="F122" i="11" s="1"/>
  <c r="S121" i="11"/>
  <c r="K121" i="11"/>
  <c r="D121" i="11"/>
  <c r="H121" i="11" s="1"/>
  <c r="S120" i="11"/>
  <c r="K120" i="11"/>
  <c r="D120" i="11"/>
  <c r="F120" i="11" s="1"/>
  <c r="S119" i="11"/>
  <c r="K119" i="11"/>
  <c r="D119" i="11"/>
  <c r="S118" i="11"/>
  <c r="K118" i="11"/>
  <c r="D118" i="11"/>
  <c r="E118" i="11" s="1"/>
  <c r="S117" i="11"/>
  <c r="K117" i="11"/>
  <c r="D117" i="11"/>
  <c r="H117" i="11" s="1"/>
  <c r="S116" i="11"/>
  <c r="K116" i="11"/>
  <c r="D116" i="11"/>
  <c r="S115" i="11"/>
  <c r="K115" i="11"/>
  <c r="D115" i="11"/>
  <c r="H115" i="11" s="1"/>
  <c r="S114" i="11"/>
  <c r="K114" i="11"/>
  <c r="D114" i="11"/>
  <c r="F114" i="11" s="1"/>
  <c r="S113" i="11"/>
  <c r="K113" i="11"/>
  <c r="D113" i="11"/>
  <c r="E113" i="11" s="1"/>
  <c r="S112" i="11"/>
  <c r="K112" i="11"/>
  <c r="D112" i="11"/>
  <c r="F112" i="11" s="1"/>
  <c r="S111" i="11"/>
  <c r="K111" i="11"/>
  <c r="D111" i="11"/>
  <c r="F111" i="11" s="1"/>
  <c r="S110" i="11"/>
  <c r="K110" i="11"/>
  <c r="D110" i="11"/>
  <c r="F110" i="11" s="1"/>
  <c r="S109" i="11"/>
  <c r="K109" i="11"/>
  <c r="D109" i="11"/>
  <c r="S108" i="11"/>
  <c r="K108" i="11"/>
  <c r="D108" i="11"/>
  <c r="F108" i="11" s="1"/>
  <c r="S107" i="11"/>
  <c r="K107" i="11"/>
  <c r="D107" i="11"/>
  <c r="H107" i="11" s="1"/>
  <c r="S106" i="11"/>
  <c r="K106" i="11"/>
  <c r="D106" i="11"/>
  <c r="F106" i="11" s="1"/>
  <c r="S105" i="11"/>
  <c r="K105" i="11"/>
  <c r="D105" i="11"/>
  <c r="H105" i="11" s="1"/>
  <c r="S104" i="11"/>
  <c r="K104" i="11"/>
  <c r="D104" i="11"/>
  <c r="E104" i="11" s="1"/>
  <c r="S103" i="11"/>
  <c r="K103" i="11"/>
  <c r="D103" i="11"/>
  <c r="H103" i="11" s="1"/>
  <c r="S102" i="11"/>
  <c r="K102" i="11"/>
  <c r="D102" i="11"/>
  <c r="E102" i="11" s="1"/>
  <c r="S101" i="11"/>
  <c r="K101" i="11"/>
  <c r="D101" i="11"/>
  <c r="H101" i="11" s="1"/>
  <c r="S100" i="11"/>
  <c r="K100" i="11"/>
  <c r="D100" i="11"/>
  <c r="F100" i="11" s="1"/>
  <c r="S99" i="11"/>
  <c r="K99" i="11"/>
  <c r="D99" i="11"/>
  <c r="H99" i="11" s="1"/>
  <c r="S98" i="11"/>
  <c r="K98" i="11"/>
  <c r="D98" i="11"/>
  <c r="F98" i="11" s="1"/>
  <c r="S97" i="11"/>
  <c r="K97" i="11"/>
  <c r="D97" i="11"/>
  <c r="H97" i="11" s="1"/>
  <c r="S96" i="11"/>
  <c r="K96" i="11"/>
  <c r="D96" i="11"/>
  <c r="F96" i="11" s="1"/>
  <c r="S95" i="11"/>
  <c r="K95" i="11"/>
  <c r="D95" i="11"/>
  <c r="H95" i="11" s="1"/>
  <c r="S94" i="11"/>
  <c r="K94" i="11"/>
  <c r="D94" i="11"/>
  <c r="E94" i="11" s="1"/>
  <c r="S93" i="11"/>
  <c r="K93" i="11"/>
  <c r="D93" i="11"/>
  <c r="H93" i="11" s="1"/>
  <c r="S92" i="11"/>
  <c r="K92" i="11"/>
  <c r="D92" i="11"/>
  <c r="S91" i="11"/>
  <c r="K91" i="11"/>
  <c r="D91" i="11"/>
  <c r="H91" i="11" s="1"/>
  <c r="S90" i="11"/>
  <c r="K90" i="11"/>
  <c r="D90" i="11"/>
  <c r="F90" i="11" s="1"/>
  <c r="S89" i="11"/>
  <c r="K89" i="11"/>
  <c r="D89" i="11"/>
  <c r="H89" i="11" s="1"/>
  <c r="S88" i="11"/>
  <c r="K88" i="11"/>
  <c r="D88" i="11"/>
  <c r="F88" i="11" s="1"/>
  <c r="S87" i="11"/>
  <c r="K87" i="11"/>
  <c r="D87" i="11"/>
  <c r="H87" i="11" s="1"/>
  <c r="S86" i="11"/>
  <c r="K86" i="11"/>
  <c r="D86" i="11"/>
  <c r="F86" i="11" s="1"/>
  <c r="S85" i="11"/>
  <c r="K85" i="11"/>
  <c r="F85" i="11"/>
  <c r="D85" i="11"/>
  <c r="H85" i="11" s="1"/>
  <c r="S84" i="11"/>
  <c r="K84" i="11"/>
  <c r="F84" i="11"/>
  <c r="D84" i="11"/>
  <c r="S83" i="11"/>
  <c r="K83" i="11"/>
  <c r="E83" i="11"/>
  <c r="D83" i="11"/>
  <c r="H83" i="11" s="1"/>
  <c r="S82" i="11"/>
  <c r="K82" i="11"/>
  <c r="D82" i="11"/>
  <c r="F82" i="11" s="1"/>
  <c r="S81" i="11"/>
  <c r="K81" i="11"/>
  <c r="D81" i="11"/>
  <c r="H81" i="11" s="1"/>
  <c r="S80" i="11"/>
  <c r="K80" i="11"/>
  <c r="D80" i="11"/>
  <c r="F80" i="11" s="1"/>
  <c r="S79" i="11"/>
  <c r="K79" i="11"/>
  <c r="D79" i="11"/>
  <c r="H79" i="11" s="1"/>
  <c r="S78" i="11"/>
  <c r="K78" i="11"/>
  <c r="F78" i="11"/>
  <c r="D78" i="11"/>
  <c r="E78" i="11"/>
  <c r="S77" i="11"/>
  <c r="K77" i="11"/>
  <c r="D77" i="11"/>
  <c r="H77" i="11" s="1"/>
  <c r="S76" i="11"/>
  <c r="K76" i="11"/>
  <c r="D76" i="11"/>
  <c r="F76" i="11" s="1"/>
  <c r="S75" i="11"/>
  <c r="K75" i="11"/>
  <c r="D75" i="11"/>
  <c r="H75" i="11" s="1"/>
  <c r="S74" i="11"/>
  <c r="K74" i="11"/>
  <c r="D74" i="11"/>
  <c r="F74" i="11" s="1"/>
  <c r="S73" i="11"/>
  <c r="K73" i="11"/>
  <c r="D73" i="11"/>
  <c r="H73" i="11" s="1"/>
  <c r="S72" i="11"/>
  <c r="K72" i="11"/>
  <c r="D72" i="11"/>
  <c r="H72" i="11" s="1"/>
  <c r="S71" i="11"/>
  <c r="K71" i="11"/>
  <c r="D71" i="11"/>
  <c r="H71" i="11" s="1"/>
  <c r="S70" i="11"/>
  <c r="K70" i="11"/>
  <c r="D70" i="11"/>
  <c r="S69" i="11"/>
  <c r="K69" i="11"/>
  <c r="D69" i="11"/>
  <c r="H69" i="11" s="1"/>
  <c r="S68" i="11"/>
  <c r="K68" i="11"/>
  <c r="D68" i="11"/>
  <c r="F68" i="11" s="1"/>
  <c r="S67" i="11"/>
  <c r="K67" i="11"/>
  <c r="D67" i="11"/>
  <c r="H67" i="11" s="1"/>
  <c r="S66" i="11"/>
  <c r="K66" i="11"/>
  <c r="D66" i="11"/>
  <c r="F66" i="11" s="1"/>
  <c r="S65" i="11"/>
  <c r="K65" i="11"/>
  <c r="D65" i="11"/>
  <c r="H65" i="11" s="1"/>
  <c r="S64" i="11"/>
  <c r="K64" i="11"/>
  <c r="D64" i="11"/>
  <c r="F64" i="11" s="1"/>
  <c r="E64" i="11"/>
  <c r="S63" i="11"/>
  <c r="K63" i="11"/>
  <c r="D63" i="11"/>
  <c r="H63" i="11" s="1"/>
  <c r="S62" i="11"/>
  <c r="K62" i="11"/>
  <c r="D62" i="11"/>
  <c r="F62" i="11" s="1"/>
  <c r="S61" i="11"/>
  <c r="K61" i="11"/>
  <c r="E61" i="11"/>
  <c r="D61" i="11"/>
  <c r="H61" i="11" s="1"/>
  <c r="S60" i="11"/>
  <c r="K60" i="11"/>
  <c r="D60" i="11"/>
  <c r="F60" i="11" s="1"/>
  <c r="S59" i="11"/>
  <c r="K59" i="11"/>
  <c r="D59" i="11"/>
  <c r="H59" i="11" s="1"/>
  <c r="S58" i="11"/>
  <c r="K58" i="11"/>
  <c r="D58" i="11"/>
  <c r="F58" i="11" s="1"/>
  <c r="S57" i="11"/>
  <c r="K57" i="11"/>
  <c r="D57" i="11"/>
  <c r="H57" i="11" s="1"/>
  <c r="S56" i="11"/>
  <c r="K56" i="11"/>
  <c r="D56" i="11"/>
  <c r="F56" i="11" s="1"/>
  <c r="S55" i="11"/>
  <c r="K55" i="11"/>
  <c r="D55" i="11"/>
  <c r="H55" i="11" s="1"/>
  <c r="S54" i="11"/>
  <c r="K54" i="11"/>
  <c r="D54" i="11"/>
  <c r="F54" i="11" s="1"/>
  <c r="S53" i="11"/>
  <c r="K53" i="11"/>
  <c r="D53" i="11"/>
  <c r="H53" i="11" s="1"/>
  <c r="S52" i="11"/>
  <c r="K52" i="11"/>
  <c r="D52" i="11"/>
  <c r="S51" i="11"/>
  <c r="K51" i="11"/>
  <c r="D51" i="11"/>
  <c r="H51" i="11" s="1"/>
  <c r="S50" i="11"/>
  <c r="K50" i="11"/>
  <c r="D50" i="11"/>
  <c r="F50" i="11" s="1"/>
  <c r="S49" i="11"/>
  <c r="K49" i="11"/>
  <c r="D49" i="11"/>
  <c r="H49" i="11" s="1"/>
  <c r="S48" i="11"/>
  <c r="K48" i="11"/>
  <c r="D48" i="11"/>
  <c r="H48" i="11" s="1"/>
  <c r="S47" i="11"/>
  <c r="K47" i="11"/>
  <c r="D47" i="11"/>
  <c r="H47" i="11" s="1"/>
  <c r="S46" i="11"/>
  <c r="K46" i="11"/>
  <c r="D46" i="11"/>
  <c r="H46" i="11" s="1"/>
  <c r="S45" i="11"/>
  <c r="K45" i="11"/>
  <c r="D45" i="11"/>
  <c r="H45" i="11" s="1"/>
  <c r="S44" i="11"/>
  <c r="K44" i="11"/>
  <c r="D44" i="11"/>
  <c r="F44" i="11" s="1"/>
  <c r="S43" i="11"/>
  <c r="K43" i="11"/>
  <c r="D43" i="11"/>
  <c r="H43" i="11" s="1"/>
  <c r="S42" i="11"/>
  <c r="K42" i="11"/>
  <c r="D42" i="11"/>
  <c r="F42" i="11" s="1"/>
  <c r="S41" i="11"/>
  <c r="K41" i="11"/>
  <c r="D41" i="11"/>
  <c r="H41" i="11" s="1"/>
  <c r="S40" i="11"/>
  <c r="K40" i="11"/>
  <c r="D40" i="11"/>
  <c r="F40" i="11" s="1"/>
  <c r="S39" i="11"/>
  <c r="K39" i="11"/>
  <c r="D39" i="11"/>
  <c r="H39" i="11" s="1"/>
  <c r="S38" i="11"/>
  <c r="K38" i="11"/>
  <c r="D38" i="11"/>
  <c r="F38" i="11" s="1"/>
  <c r="E38" i="11"/>
  <c r="S37" i="11"/>
  <c r="K37" i="11"/>
  <c r="D37" i="11"/>
  <c r="H37" i="11" s="1"/>
  <c r="S36" i="11"/>
  <c r="K36" i="11"/>
  <c r="D36" i="11"/>
  <c r="F36" i="11" s="1"/>
  <c r="S35" i="11"/>
  <c r="K35" i="11"/>
  <c r="D35" i="11"/>
  <c r="H35" i="11" s="1"/>
  <c r="S34" i="11"/>
  <c r="K34" i="11"/>
  <c r="D34" i="11"/>
  <c r="F34" i="11" s="1"/>
  <c r="S33" i="11"/>
  <c r="K33" i="11"/>
  <c r="D33" i="11"/>
  <c r="H33" i="11" s="1"/>
  <c r="S32" i="11"/>
  <c r="K32" i="11"/>
  <c r="D32" i="11"/>
  <c r="H32" i="11" s="1"/>
  <c r="E32" i="11"/>
  <c r="S31" i="11"/>
  <c r="K31" i="11"/>
  <c r="D31" i="11"/>
  <c r="H31" i="11" s="1"/>
  <c r="S30" i="11"/>
  <c r="K30" i="11"/>
  <c r="D30" i="11"/>
  <c r="F30" i="11" s="1"/>
  <c r="S29" i="11"/>
  <c r="K29" i="11"/>
  <c r="D29" i="11"/>
  <c r="H29" i="11" s="1"/>
  <c r="S28" i="11"/>
  <c r="K28" i="11"/>
  <c r="D28" i="11"/>
  <c r="F28" i="11" s="1"/>
  <c r="S27" i="11"/>
  <c r="K27" i="11"/>
  <c r="D27" i="11"/>
  <c r="H27" i="11" s="1"/>
  <c r="S26" i="11"/>
  <c r="K26" i="11"/>
  <c r="D26" i="11"/>
  <c r="F26" i="11" s="1"/>
  <c r="S25" i="11"/>
  <c r="K25" i="11"/>
  <c r="D25" i="11"/>
  <c r="H25" i="11" s="1"/>
  <c r="S24" i="11"/>
  <c r="K24" i="11"/>
  <c r="D24" i="11"/>
  <c r="H24" i="11" s="1"/>
  <c r="S23" i="11"/>
  <c r="K23" i="11"/>
  <c r="D23" i="11"/>
  <c r="H23" i="11" s="1"/>
  <c r="E23" i="11"/>
  <c r="S22" i="11"/>
  <c r="K22" i="11"/>
  <c r="D22" i="11"/>
  <c r="E22" i="11" s="1"/>
  <c r="S21" i="11"/>
  <c r="K21" i="11"/>
  <c r="D21" i="11"/>
  <c r="E21" i="11" s="1"/>
  <c r="S20" i="11"/>
  <c r="K20" i="11"/>
  <c r="F20" i="11"/>
  <c r="D20" i="11"/>
  <c r="S19" i="11"/>
  <c r="K19" i="11"/>
  <c r="D19" i="11"/>
  <c r="E19" i="11" s="1"/>
  <c r="S18" i="11"/>
  <c r="K18" i="11"/>
  <c r="D18" i="11"/>
  <c r="F18" i="11" s="1"/>
  <c r="S17" i="11"/>
  <c r="K17" i="11"/>
  <c r="D17" i="11"/>
  <c r="E17" i="11" s="1"/>
  <c r="S16" i="11"/>
  <c r="K16" i="11"/>
  <c r="D16" i="11"/>
  <c r="E16" i="11" s="1"/>
  <c r="S15" i="11"/>
  <c r="K15" i="11"/>
  <c r="D15" i="11"/>
  <c r="E15" i="11" s="1"/>
  <c r="S14" i="11"/>
  <c r="K14" i="11"/>
  <c r="D14" i="11"/>
  <c r="E14" i="11" s="1"/>
  <c r="S13" i="11"/>
  <c r="K13" i="11"/>
  <c r="D13" i="11"/>
  <c r="E13" i="11" s="1"/>
  <c r="S12" i="11"/>
  <c r="K12" i="11"/>
  <c r="D12" i="11"/>
  <c r="S11" i="11"/>
  <c r="K11" i="11"/>
  <c r="D11" i="11"/>
  <c r="F11" i="11" s="1"/>
  <c r="S10" i="11"/>
  <c r="K10" i="11"/>
  <c r="D10" i="11"/>
  <c r="S9" i="11"/>
  <c r="K9" i="11"/>
  <c r="D9" i="11"/>
  <c r="F9" i="11" s="1"/>
  <c r="S8" i="11"/>
  <c r="K8" i="11"/>
  <c r="D8" i="11"/>
  <c r="F8" i="11" s="1"/>
  <c r="S7" i="11"/>
  <c r="K7" i="11"/>
  <c r="D7" i="11"/>
  <c r="E7" i="11" s="1"/>
  <c r="S6" i="11"/>
  <c r="K6" i="11"/>
  <c r="D6" i="11"/>
  <c r="F6" i="11" s="1"/>
  <c r="S5" i="11"/>
  <c r="K5" i="11"/>
  <c r="D5" i="11"/>
  <c r="F5" i="11" s="1"/>
  <c r="S4" i="11"/>
  <c r="K4" i="11"/>
  <c r="D4" i="11"/>
  <c r="S3" i="11"/>
  <c r="K3" i="11"/>
  <c r="D3" i="11"/>
  <c r="F3" i="11" s="1"/>
  <c r="S2" i="11"/>
  <c r="K2" i="11"/>
  <c r="D2" i="11"/>
  <c r="H2" i="11" s="1"/>
  <c r="V1" i="11"/>
  <c r="N5" i="9"/>
  <c r="N6" i="9"/>
  <c r="O10" i="9"/>
  <c r="M16" i="9"/>
  <c r="M17" i="9"/>
  <c r="M21" i="9"/>
  <c r="N23" i="9"/>
  <c r="M26" i="9"/>
  <c r="N26" i="9"/>
  <c r="M29" i="9"/>
  <c r="N31" i="9"/>
  <c r="M34" i="9"/>
  <c r="N34" i="9"/>
  <c r="M37" i="9"/>
  <c r="N39" i="9"/>
  <c r="M42" i="9"/>
  <c r="N42" i="9"/>
  <c r="M45" i="9"/>
  <c r="N47" i="9"/>
  <c r="M50" i="9"/>
  <c r="N50" i="9"/>
  <c r="M53" i="9"/>
  <c r="N55" i="9"/>
  <c r="M58" i="9"/>
  <c r="N58" i="9"/>
  <c r="M61" i="9"/>
  <c r="N63" i="9"/>
  <c r="M66" i="9"/>
  <c r="N66" i="9"/>
  <c r="M69" i="9"/>
  <c r="N71" i="9"/>
  <c r="M74" i="9"/>
  <c r="N74" i="9"/>
  <c r="M77" i="9"/>
  <c r="N79" i="9"/>
  <c r="M82" i="9"/>
  <c r="N82" i="9"/>
  <c r="M85" i="9"/>
  <c r="N87" i="9"/>
  <c r="M90" i="9"/>
  <c r="N90" i="9"/>
  <c r="M93" i="9"/>
  <c r="N95" i="9"/>
  <c r="M98" i="9"/>
  <c r="N98" i="9"/>
  <c r="M101" i="9"/>
  <c r="N103" i="9"/>
  <c r="M106" i="9"/>
  <c r="N106" i="9"/>
  <c r="M109" i="9"/>
  <c r="N111" i="9"/>
  <c r="M114" i="9"/>
  <c r="N114" i="9"/>
  <c r="M117" i="9"/>
  <c r="N119" i="9"/>
  <c r="M122" i="9"/>
  <c r="N122" i="9"/>
  <c r="M125" i="9"/>
  <c r="N127" i="9"/>
  <c r="M130" i="9"/>
  <c r="N130" i="9"/>
  <c r="M133" i="9"/>
  <c r="N135" i="9"/>
  <c r="M138" i="9"/>
  <c r="N138" i="9"/>
  <c r="M141" i="9"/>
  <c r="N143" i="9"/>
  <c r="M146" i="9"/>
  <c r="N146" i="9"/>
  <c r="M149" i="9"/>
  <c r="N151" i="9"/>
  <c r="M154" i="9"/>
  <c r="N154" i="9"/>
  <c r="M157" i="9"/>
  <c r="N160" i="9"/>
  <c r="M161" i="9"/>
  <c r="M165" i="9"/>
  <c r="N168" i="9"/>
  <c r="M169" i="9"/>
  <c r="N172" i="9"/>
  <c r="M173" i="9"/>
  <c r="N176" i="9"/>
  <c r="M177" i="9"/>
  <c r="M181" i="9"/>
  <c r="N184" i="9"/>
  <c r="M185" i="9"/>
  <c r="N188" i="9"/>
  <c r="M189" i="9"/>
  <c r="N192" i="9"/>
  <c r="M193" i="9"/>
  <c r="M197" i="9"/>
  <c r="N200" i="9"/>
  <c r="M201" i="9"/>
  <c r="N204" i="9"/>
  <c r="M205" i="9"/>
  <c r="N208" i="9"/>
  <c r="M209" i="9"/>
  <c r="M213" i="9"/>
  <c r="N216" i="9"/>
  <c r="M217" i="9"/>
  <c r="N220" i="9"/>
  <c r="M221" i="9"/>
  <c r="N224" i="9"/>
  <c r="M225" i="9"/>
  <c r="M229" i="9"/>
  <c r="N232" i="9"/>
  <c r="M233" i="9"/>
  <c r="N236" i="9"/>
  <c r="M237" i="9"/>
  <c r="N240" i="9"/>
  <c r="M241" i="9"/>
  <c r="M245" i="9"/>
  <c r="N248" i="9"/>
  <c r="M249" i="9"/>
  <c r="N252" i="9"/>
  <c r="M253" i="9"/>
  <c r="N256" i="9"/>
  <c r="M257" i="9"/>
  <c r="M261" i="9"/>
  <c r="N264" i="9"/>
  <c r="M265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H32" i="9" s="1"/>
  <c r="C33" i="9"/>
  <c r="C34" i="9"/>
  <c r="C35" i="9"/>
  <c r="C36" i="9"/>
  <c r="C37" i="9"/>
  <c r="C38" i="9"/>
  <c r="C39" i="9"/>
  <c r="C40" i="9"/>
  <c r="H40" i="9" s="1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E57" i="9" s="1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H73" i="9" s="1"/>
  <c r="C74" i="9"/>
  <c r="C75" i="9"/>
  <c r="C76" i="9"/>
  <c r="C77" i="9"/>
  <c r="C78" i="9"/>
  <c r="C79" i="9"/>
  <c r="C80" i="9"/>
  <c r="C81" i="9"/>
  <c r="E81" i="9" s="1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E105" i="9" s="1"/>
  <c r="C106" i="9"/>
  <c r="C107" i="9"/>
  <c r="C108" i="9"/>
  <c r="C109" i="9"/>
  <c r="C110" i="9"/>
  <c r="C111" i="9"/>
  <c r="C112" i="9"/>
  <c r="C113" i="9"/>
  <c r="E113" i="9" s="1"/>
  <c r="C114" i="9"/>
  <c r="C115" i="9"/>
  <c r="C116" i="9"/>
  <c r="C117" i="9"/>
  <c r="C118" i="9"/>
  <c r="C119" i="9"/>
  <c r="C120" i="9"/>
  <c r="C121" i="9"/>
  <c r="E121" i="9" s="1"/>
  <c r="C122" i="9"/>
  <c r="C123" i="9"/>
  <c r="C124" i="9"/>
  <c r="C125" i="9"/>
  <c r="C126" i="9"/>
  <c r="C127" i="9"/>
  <c r="C128" i="9"/>
  <c r="E128" i="9" s="1"/>
  <c r="C129" i="9"/>
  <c r="C130" i="9"/>
  <c r="C131" i="9"/>
  <c r="C132" i="9"/>
  <c r="C133" i="9"/>
  <c r="C134" i="9"/>
  <c r="C135" i="9"/>
  <c r="C136" i="9"/>
  <c r="C137" i="9"/>
  <c r="E137" i="9" s="1"/>
  <c r="C138" i="9"/>
  <c r="C139" i="9"/>
  <c r="C140" i="9"/>
  <c r="M2" i="9" s="1"/>
  <c r="C141" i="9"/>
  <c r="M3" i="9" s="1"/>
  <c r="C142" i="9"/>
  <c r="M4" i="9" s="1"/>
  <c r="C143" i="9"/>
  <c r="M5" i="9" s="1"/>
  <c r="C144" i="9"/>
  <c r="C145" i="9"/>
  <c r="C146" i="9"/>
  <c r="M8" i="9" s="1"/>
  <c r="C147" i="9"/>
  <c r="M9" i="9" s="1"/>
  <c r="C148" i="9"/>
  <c r="M10" i="9" s="1"/>
  <c r="C149" i="9"/>
  <c r="M11" i="9" s="1"/>
  <c r="C150" i="9"/>
  <c r="M12" i="9" s="1"/>
  <c r="C151" i="9"/>
  <c r="M13" i="9" s="1"/>
  <c r="C152" i="9"/>
  <c r="M14" i="9" s="1"/>
  <c r="C153" i="9"/>
  <c r="M15" i="9" s="1"/>
  <c r="C154" i="9"/>
  <c r="C155" i="9"/>
  <c r="C156" i="9"/>
  <c r="M18" i="9" s="1"/>
  <c r="C157" i="9"/>
  <c r="M19" i="9" s="1"/>
  <c r="C158" i="9"/>
  <c r="M20" i="9" s="1"/>
  <c r="C159" i="9"/>
  <c r="C160" i="9"/>
  <c r="M22" i="9" s="1"/>
  <c r="C161" i="9"/>
  <c r="M23" i="9" s="1"/>
  <c r="C162" i="9"/>
  <c r="M24" i="9" s="1"/>
  <c r="C163" i="9"/>
  <c r="M25" i="9" s="1"/>
  <c r="C164" i="9"/>
  <c r="C165" i="9"/>
  <c r="M27" i="9" s="1"/>
  <c r="C166" i="9"/>
  <c r="M28" i="9" s="1"/>
  <c r="C167" i="9"/>
  <c r="C168" i="9"/>
  <c r="M30" i="9" s="1"/>
  <c r="C169" i="9"/>
  <c r="C170" i="9"/>
  <c r="M32" i="9" s="1"/>
  <c r="C171" i="9"/>
  <c r="M33" i="9" s="1"/>
  <c r="C172" i="9"/>
  <c r="C173" i="9"/>
  <c r="M35" i="9" s="1"/>
  <c r="C174" i="9"/>
  <c r="M36" i="9" s="1"/>
  <c r="C175" i="9"/>
  <c r="C176" i="9"/>
  <c r="C177" i="9"/>
  <c r="C178" i="9"/>
  <c r="M40" i="9" s="1"/>
  <c r="C179" i="9"/>
  <c r="M41" i="9" s="1"/>
  <c r="C180" i="9"/>
  <c r="C181" i="9"/>
  <c r="M43" i="9" s="1"/>
  <c r="C182" i="9"/>
  <c r="M44" i="9" s="1"/>
  <c r="C183" i="9"/>
  <c r="C184" i="9"/>
  <c r="M46" i="9" s="1"/>
  <c r="C185" i="9"/>
  <c r="C186" i="9"/>
  <c r="M48" i="9" s="1"/>
  <c r="C187" i="9"/>
  <c r="M49" i="9" s="1"/>
  <c r="C188" i="9"/>
  <c r="C189" i="9"/>
  <c r="M51" i="9" s="1"/>
  <c r="C190" i="9"/>
  <c r="M52" i="9" s="1"/>
  <c r="C191" i="9"/>
  <c r="C192" i="9"/>
  <c r="M54" i="9" s="1"/>
  <c r="C193" i="9"/>
  <c r="M55" i="9" s="1"/>
  <c r="C194" i="9"/>
  <c r="M56" i="9" s="1"/>
  <c r="C195" i="9"/>
  <c r="M57" i="9" s="1"/>
  <c r="C196" i="9"/>
  <c r="C197" i="9"/>
  <c r="M59" i="9" s="1"/>
  <c r="C198" i="9"/>
  <c r="M60" i="9" s="1"/>
  <c r="C199" i="9"/>
  <c r="C200" i="9"/>
  <c r="M62" i="9" s="1"/>
  <c r="C201" i="9"/>
  <c r="M63" i="9" s="1"/>
  <c r="C202" i="9"/>
  <c r="M64" i="9" s="1"/>
  <c r="C203" i="9"/>
  <c r="M65" i="9" s="1"/>
  <c r="C204" i="9"/>
  <c r="C205" i="9"/>
  <c r="M67" i="9" s="1"/>
  <c r="C206" i="9"/>
  <c r="M68" i="9" s="1"/>
  <c r="C207" i="9"/>
  <c r="C208" i="9"/>
  <c r="M70" i="9" s="1"/>
  <c r="C209" i="9"/>
  <c r="M71" i="9" s="1"/>
  <c r="C210" i="9"/>
  <c r="M72" i="9" s="1"/>
  <c r="C211" i="9"/>
  <c r="M73" i="9" s="1"/>
  <c r="C212" i="9"/>
  <c r="C213" i="9"/>
  <c r="M75" i="9" s="1"/>
  <c r="C214" i="9"/>
  <c r="M76" i="9" s="1"/>
  <c r="C215" i="9"/>
  <c r="C216" i="9"/>
  <c r="M78" i="9" s="1"/>
  <c r="C217" i="9"/>
  <c r="M79" i="9" s="1"/>
  <c r="C218" i="9"/>
  <c r="M80" i="9" s="1"/>
  <c r="C219" i="9"/>
  <c r="M81" i="9" s="1"/>
  <c r="C220" i="9"/>
  <c r="C221" i="9"/>
  <c r="M83" i="9" s="1"/>
  <c r="C222" i="9"/>
  <c r="M84" i="9" s="1"/>
  <c r="C223" i="9"/>
  <c r="C224" i="9"/>
  <c r="M86" i="9" s="1"/>
  <c r="C225" i="9"/>
  <c r="C226" i="9"/>
  <c r="M88" i="9" s="1"/>
  <c r="C227" i="9"/>
  <c r="M89" i="9" s="1"/>
  <c r="C228" i="9"/>
  <c r="C229" i="9"/>
  <c r="M91" i="9" s="1"/>
  <c r="C230" i="9"/>
  <c r="M92" i="9" s="1"/>
  <c r="C231" i="9"/>
  <c r="C232" i="9"/>
  <c r="M94" i="9" s="1"/>
  <c r="C233" i="9"/>
  <c r="C234" i="9"/>
  <c r="M96" i="9" s="1"/>
  <c r="C235" i="9"/>
  <c r="M97" i="9" s="1"/>
  <c r="C236" i="9"/>
  <c r="C237" i="9"/>
  <c r="M99" i="9" s="1"/>
  <c r="C238" i="9"/>
  <c r="M100" i="9" s="1"/>
  <c r="C239" i="9"/>
  <c r="C240" i="9"/>
  <c r="M102" i="9" s="1"/>
  <c r="C241" i="9"/>
  <c r="M103" i="9" s="1"/>
  <c r="C242" i="9"/>
  <c r="M104" i="9" s="1"/>
  <c r="C243" i="9"/>
  <c r="M105" i="9" s="1"/>
  <c r="C244" i="9"/>
  <c r="C245" i="9"/>
  <c r="M107" i="9" s="1"/>
  <c r="C246" i="9"/>
  <c r="M108" i="9" s="1"/>
  <c r="C247" i="9"/>
  <c r="C248" i="9"/>
  <c r="M110" i="9" s="1"/>
  <c r="C249" i="9"/>
  <c r="M111" i="9" s="1"/>
  <c r="C250" i="9"/>
  <c r="M112" i="9" s="1"/>
  <c r="C251" i="9"/>
  <c r="M113" i="9" s="1"/>
  <c r="C252" i="9"/>
  <c r="C253" i="9"/>
  <c r="M115" i="9" s="1"/>
  <c r="C254" i="9"/>
  <c r="M116" i="9" s="1"/>
  <c r="C255" i="9"/>
  <c r="C256" i="9"/>
  <c r="M118" i="9" s="1"/>
  <c r="C257" i="9"/>
  <c r="M119" i="9" s="1"/>
  <c r="C258" i="9"/>
  <c r="M120" i="9" s="1"/>
  <c r="C259" i="9"/>
  <c r="M121" i="9" s="1"/>
  <c r="C260" i="9"/>
  <c r="C261" i="9"/>
  <c r="M123" i="9" s="1"/>
  <c r="C262" i="9"/>
  <c r="M124" i="9" s="1"/>
  <c r="C263" i="9"/>
  <c r="C264" i="9"/>
  <c r="M126" i="9" s="1"/>
  <c r="C265" i="9"/>
  <c r="M127" i="9" s="1"/>
  <c r="C266" i="9"/>
  <c r="M128" i="9" s="1"/>
  <c r="C267" i="9"/>
  <c r="M129" i="9" s="1"/>
  <c r="C268" i="9"/>
  <c r="C269" i="9"/>
  <c r="M131" i="9" s="1"/>
  <c r="C270" i="9"/>
  <c r="M132" i="9" s="1"/>
  <c r="C271" i="9"/>
  <c r="C272" i="9"/>
  <c r="M134" i="9" s="1"/>
  <c r="C273" i="9"/>
  <c r="M135" i="9" s="1"/>
  <c r="C274" i="9"/>
  <c r="M136" i="9" s="1"/>
  <c r="C275" i="9"/>
  <c r="M137" i="9" s="1"/>
  <c r="C276" i="9"/>
  <c r="C277" i="9"/>
  <c r="M139" i="9" s="1"/>
  <c r="C278" i="9"/>
  <c r="M140" i="9" s="1"/>
  <c r="C279" i="9"/>
  <c r="C280" i="9"/>
  <c r="C281" i="9"/>
  <c r="M143" i="9" s="1"/>
  <c r="C282" i="9"/>
  <c r="M144" i="9" s="1"/>
  <c r="C283" i="9"/>
  <c r="M145" i="9" s="1"/>
  <c r="C284" i="9"/>
  <c r="C285" i="9"/>
  <c r="M147" i="9" s="1"/>
  <c r="C286" i="9"/>
  <c r="M148" i="9" s="1"/>
  <c r="C287" i="9"/>
  <c r="C288" i="9"/>
  <c r="M150" i="9" s="1"/>
  <c r="C289" i="9"/>
  <c r="M151" i="9" s="1"/>
  <c r="C290" i="9"/>
  <c r="M152" i="9" s="1"/>
  <c r="C291" i="9"/>
  <c r="M153" i="9" s="1"/>
  <c r="C292" i="9"/>
  <c r="C293" i="9"/>
  <c r="M155" i="9" s="1"/>
  <c r="C294" i="9"/>
  <c r="M156" i="9" s="1"/>
  <c r="C295" i="9"/>
  <c r="C296" i="9"/>
  <c r="M158" i="9" s="1"/>
  <c r="C297" i="9"/>
  <c r="M159" i="9" s="1"/>
  <c r="C298" i="9"/>
  <c r="M160" i="9" s="1"/>
  <c r="C299" i="9"/>
  <c r="C300" i="9"/>
  <c r="M162" i="9" s="1"/>
  <c r="C301" i="9"/>
  <c r="M163" i="9" s="1"/>
  <c r="C302" i="9"/>
  <c r="M164" i="9" s="1"/>
  <c r="C303" i="9"/>
  <c r="C304" i="9"/>
  <c r="M166" i="9" s="1"/>
  <c r="C305" i="9"/>
  <c r="M167" i="9" s="1"/>
  <c r="C306" i="9"/>
  <c r="M168" i="9" s="1"/>
  <c r="C307" i="9"/>
  <c r="C308" i="9"/>
  <c r="M170" i="9" s="1"/>
  <c r="C309" i="9"/>
  <c r="C310" i="9"/>
  <c r="M172" i="9" s="1"/>
  <c r="C311" i="9"/>
  <c r="C312" i="9"/>
  <c r="M174" i="9" s="1"/>
  <c r="C313" i="9"/>
  <c r="M175" i="9" s="1"/>
  <c r="C314" i="9"/>
  <c r="M176" i="9" s="1"/>
  <c r="C315" i="9"/>
  <c r="C316" i="9"/>
  <c r="M178" i="9" s="1"/>
  <c r="C317" i="9"/>
  <c r="M179" i="9" s="1"/>
  <c r="C318" i="9"/>
  <c r="M180" i="9" s="1"/>
  <c r="C319" i="9"/>
  <c r="C320" i="9"/>
  <c r="M182" i="9" s="1"/>
  <c r="C321" i="9"/>
  <c r="M183" i="9" s="1"/>
  <c r="C322" i="9"/>
  <c r="M184" i="9" s="1"/>
  <c r="C323" i="9"/>
  <c r="C324" i="9"/>
  <c r="M186" i="9" s="1"/>
  <c r="C325" i="9"/>
  <c r="M187" i="9" s="1"/>
  <c r="C326" i="9"/>
  <c r="M188" i="9" s="1"/>
  <c r="C327" i="9"/>
  <c r="C328" i="9"/>
  <c r="M190" i="9" s="1"/>
  <c r="C329" i="9"/>
  <c r="M191" i="9" s="1"/>
  <c r="C330" i="9"/>
  <c r="M192" i="9" s="1"/>
  <c r="C331" i="9"/>
  <c r="C332" i="9"/>
  <c r="M194" i="9" s="1"/>
  <c r="C333" i="9"/>
  <c r="M195" i="9" s="1"/>
  <c r="C334" i="9"/>
  <c r="M196" i="9" s="1"/>
  <c r="C335" i="9"/>
  <c r="C336" i="9"/>
  <c r="M198" i="9" s="1"/>
  <c r="C337" i="9"/>
  <c r="M199" i="9" s="1"/>
  <c r="C338" i="9"/>
  <c r="M200" i="9" s="1"/>
  <c r="C339" i="9"/>
  <c r="C340" i="9"/>
  <c r="M202" i="9" s="1"/>
  <c r="C341" i="9"/>
  <c r="M203" i="9" s="1"/>
  <c r="C342" i="9"/>
  <c r="M204" i="9" s="1"/>
  <c r="C343" i="9"/>
  <c r="C344" i="9"/>
  <c r="C345" i="9"/>
  <c r="M207" i="9" s="1"/>
  <c r="C346" i="9"/>
  <c r="M208" i="9" s="1"/>
  <c r="C347" i="9"/>
  <c r="C348" i="9"/>
  <c r="M210" i="9" s="1"/>
  <c r="C349" i="9"/>
  <c r="M211" i="9" s="1"/>
  <c r="C350" i="9"/>
  <c r="M212" i="9" s="1"/>
  <c r="C351" i="9"/>
  <c r="C352" i="9"/>
  <c r="C353" i="9"/>
  <c r="M215" i="9" s="1"/>
  <c r="C354" i="9"/>
  <c r="M216" i="9" s="1"/>
  <c r="C355" i="9"/>
  <c r="C356" i="9"/>
  <c r="M218" i="9" s="1"/>
  <c r="C357" i="9"/>
  <c r="M219" i="9" s="1"/>
  <c r="C358" i="9"/>
  <c r="M220" i="9" s="1"/>
  <c r="C359" i="9"/>
  <c r="C360" i="9"/>
  <c r="M222" i="9" s="1"/>
  <c r="C361" i="9"/>
  <c r="M223" i="9" s="1"/>
  <c r="C362" i="9"/>
  <c r="M224" i="9" s="1"/>
  <c r="C363" i="9"/>
  <c r="C364" i="9"/>
  <c r="M226" i="9" s="1"/>
  <c r="C365" i="9"/>
  <c r="M227" i="9" s="1"/>
  <c r="C366" i="9"/>
  <c r="M228" i="9" s="1"/>
  <c r="C367" i="9"/>
  <c r="C368" i="9"/>
  <c r="M230" i="9" s="1"/>
  <c r="C369" i="9"/>
  <c r="C370" i="9"/>
  <c r="M232" i="9" s="1"/>
  <c r="C371" i="9"/>
  <c r="C372" i="9"/>
  <c r="M234" i="9" s="1"/>
  <c r="C373" i="9"/>
  <c r="M235" i="9" s="1"/>
  <c r="C374" i="9"/>
  <c r="M236" i="9" s="1"/>
  <c r="C375" i="9"/>
  <c r="C376" i="9"/>
  <c r="M238" i="9" s="1"/>
  <c r="C377" i="9"/>
  <c r="M239" i="9" s="1"/>
  <c r="C378" i="9"/>
  <c r="M240" i="9" s="1"/>
  <c r="C379" i="9"/>
  <c r="C380" i="9"/>
  <c r="M242" i="9" s="1"/>
  <c r="C381" i="9"/>
  <c r="M243" i="9" s="1"/>
  <c r="C382" i="9"/>
  <c r="M244" i="9" s="1"/>
  <c r="C383" i="9"/>
  <c r="C384" i="9"/>
  <c r="M246" i="9" s="1"/>
  <c r="C385" i="9"/>
  <c r="M247" i="9" s="1"/>
  <c r="C386" i="9"/>
  <c r="M248" i="9" s="1"/>
  <c r="C387" i="9"/>
  <c r="C388" i="9"/>
  <c r="M250" i="9" s="1"/>
  <c r="C389" i="9"/>
  <c r="M251" i="9" s="1"/>
  <c r="C390" i="9"/>
  <c r="M252" i="9" s="1"/>
  <c r="C391" i="9"/>
  <c r="C392" i="9"/>
  <c r="M254" i="9" s="1"/>
  <c r="C393" i="9"/>
  <c r="M255" i="9" s="1"/>
  <c r="C394" i="9"/>
  <c r="M256" i="9" s="1"/>
  <c r="C395" i="9"/>
  <c r="E395" i="9" s="1"/>
  <c r="O257" i="9" s="1"/>
  <c r="C396" i="9"/>
  <c r="M258" i="9" s="1"/>
  <c r="C397" i="9"/>
  <c r="M259" i="9" s="1"/>
  <c r="C398" i="9"/>
  <c r="M260" i="9" s="1"/>
  <c r="C399" i="9"/>
  <c r="C400" i="9"/>
  <c r="M262" i="9" s="1"/>
  <c r="C401" i="9"/>
  <c r="M263" i="9" s="1"/>
  <c r="C402" i="9"/>
  <c r="M264" i="9" s="1"/>
  <c r="C403" i="9"/>
  <c r="C404" i="9"/>
  <c r="M266" i="9" s="1"/>
  <c r="C2" i="9"/>
  <c r="D3" i="9"/>
  <c r="D4" i="9"/>
  <c r="D5" i="9"/>
  <c r="F5" i="9" s="1"/>
  <c r="D6" i="9"/>
  <c r="D7" i="9"/>
  <c r="D8" i="9"/>
  <c r="D9" i="9"/>
  <c r="D10" i="9"/>
  <c r="D11" i="9"/>
  <c r="D12" i="9"/>
  <c r="D13" i="9"/>
  <c r="H13" i="9" s="1"/>
  <c r="D14" i="9"/>
  <c r="H14" i="9" s="1"/>
  <c r="D15" i="9"/>
  <c r="D16" i="9"/>
  <c r="D17" i="9"/>
  <c r="D18" i="9"/>
  <c r="F18" i="9" s="1"/>
  <c r="D19" i="9"/>
  <c r="D20" i="9"/>
  <c r="D21" i="9"/>
  <c r="D22" i="9"/>
  <c r="E22" i="9" s="1"/>
  <c r="D23" i="9"/>
  <c r="D24" i="9"/>
  <c r="D25" i="9"/>
  <c r="D26" i="9"/>
  <c r="F26" i="9" s="1"/>
  <c r="D27" i="9"/>
  <c r="D28" i="9"/>
  <c r="D29" i="9"/>
  <c r="D30" i="9"/>
  <c r="H30" i="9" s="1"/>
  <c r="D31" i="9"/>
  <c r="D32" i="9"/>
  <c r="D33" i="9"/>
  <c r="D34" i="9"/>
  <c r="F34" i="9" s="1"/>
  <c r="D35" i="9"/>
  <c r="D36" i="9"/>
  <c r="D37" i="9"/>
  <c r="D38" i="9"/>
  <c r="H38" i="9" s="1"/>
  <c r="D39" i="9"/>
  <c r="D40" i="9"/>
  <c r="D41" i="9"/>
  <c r="D42" i="9"/>
  <c r="D43" i="9"/>
  <c r="D44" i="9"/>
  <c r="D45" i="9"/>
  <c r="F45" i="9" s="1"/>
  <c r="D46" i="9"/>
  <c r="H46" i="9" s="1"/>
  <c r="D47" i="9"/>
  <c r="D48" i="9"/>
  <c r="D49" i="9"/>
  <c r="D50" i="9"/>
  <c r="F50" i="9" s="1"/>
  <c r="D51" i="9"/>
  <c r="D52" i="9"/>
  <c r="D53" i="9"/>
  <c r="D54" i="9"/>
  <c r="D55" i="9"/>
  <c r="D56" i="9"/>
  <c r="D57" i="9"/>
  <c r="D58" i="9"/>
  <c r="F58" i="9" s="1"/>
  <c r="D59" i="9"/>
  <c r="D60" i="9"/>
  <c r="D61" i="9"/>
  <c r="D62" i="9"/>
  <c r="F62" i="9" s="1"/>
  <c r="D63" i="9"/>
  <c r="D64" i="9"/>
  <c r="D65" i="9"/>
  <c r="D66" i="9"/>
  <c r="F66" i="9" s="1"/>
  <c r="D67" i="9"/>
  <c r="D68" i="9"/>
  <c r="D69" i="9"/>
  <c r="E69" i="9" s="1"/>
  <c r="D70" i="9"/>
  <c r="F70" i="9" s="1"/>
  <c r="D71" i="9"/>
  <c r="D72" i="9"/>
  <c r="D73" i="9"/>
  <c r="D74" i="9"/>
  <c r="F74" i="9" s="1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F90" i="9" s="1"/>
  <c r="D91" i="9"/>
  <c r="D92" i="9"/>
  <c r="D93" i="9"/>
  <c r="E93" i="9" s="1"/>
  <c r="D94" i="9"/>
  <c r="D95" i="9"/>
  <c r="D96" i="9"/>
  <c r="D97" i="9"/>
  <c r="D98" i="9"/>
  <c r="F98" i="9" s="1"/>
  <c r="D99" i="9"/>
  <c r="D100" i="9"/>
  <c r="D101" i="9"/>
  <c r="F101" i="9" s="1"/>
  <c r="D102" i="9"/>
  <c r="D103" i="9"/>
  <c r="D104" i="9"/>
  <c r="D105" i="9"/>
  <c r="D106" i="9"/>
  <c r="D107" i="9"/>
  <c r="D108" i="9"/>
  <c r="D109" i="9"/>
  <c r="D110" i="9"/>
  <c r="E110" i="9" s="1"/>
  <c r="D111" i="9"/>
  <c r="D112" i="9"/>
  <c r="D113" i="9"/>
  <c r="D114" i="9"/>
  <c r="D115" i="9"/>
  <c r="D116" i="9"/>
  <c r="D117" i="9"/>
  <c r="E117" i="9" s="1"/>
  <c r="D118" i="9"/>
  <c r="E118" i="9" s="1"/>
  <c r="D119" i="9"/>
  <c r="D120" i="9"/>
  <c r="D121" i="9"/>
  <c r="D122" i="9"/>
  <c r="D123" i="9"/>
  <c r="D124" i="9"/>
  <c r="D125" i="9"/>
  <c r="F125" i="9" s="1"/>
  <c r="D126" i="9"/>
  <c r="D127" i="9"/>
  <c r="D128" i="9"/>
  <c r="D129" i="9"/>
  <c r="D130" i="9"/>
  <c r="D131" i="9"/>
  <c r="D132" i="9"/>
  <c r="D133" i="9"/>
  <c r="E133" i="9" s="1"/>
  <c r="D134" i="9"/>
  <c r="F134" i="9" s="1"/>
  <c r="D135" i="9"/>
  <c r="D136" i="9"/>
  <c r="D137" i="9"/>
  <c r="D138" i="9"/>
  <c r="D139" i="9"/>
  <c r="D140" i="9"/>
  <c r="N2" i="9" s="1"/>
  <c r="D141" i="9"/>
  <c r="N3" i="9" s="1"/>
  <c r="D142" i="9"/>
  <c r="N4" i="9" s="1"/>
  <c r="D143" i="9"/>
  <c r="D144" i="9"/>
  <c r="D145" i="9"/>
  <c r="N7" i="9" s="1"/>
  <c r="D146" i="9"/>
  <c r="N8" i="9" s="1"/>
  <c r="D147" i="9"/>
  <c r="N9" i="9" s="1"/>
  <c r="D148" i="9"/>
  <c r="N10" i="9" s="1"/>
  <c r="D149" i="9"/>
  <c r="D150" i="9"/>
  <c r="D151" i="9"/>
  <c r="N13" i="9" s="1"/>
  <c r="D152" i="9"/>
  <c r="N14" i="9" s="1"/>
  <c r="D153" i="9"/>
  <c r="N15" i="9" s="1"/>
  <c r="D154" i="9"/>
  <c r="N16" i="9" s="1"/>
  <c r="D155" i="9"/>
  <c r="N17" i="9" s="1"/>
  <c r="D156" i="9"/>
  <c r="N18" i="9" s="1"/>
  <c r="D157" i="9"/>
  <c r="D158" i="9"/>
  <c r="D159" i="9"/>
  <c r="N21" i="9" s="1"/>
  <c r="D160" i="9"/>
  <c r="N22" i="9" s="1"/>
  <c r="D161" i="9"/>
  <c r="D162" i="9"/>
  <c r="N24" i="9" s="1"/>
  <c r="D163" i="9"/>
  <c r="N25" i="9" s="1"/>
  <c r="D164" i="9"/>
  <c r="D165" i="9"/>
  <c r="N27" i="9" s="1"/>
  <c r="D166" i="9"/>
  <c r="D167" i="9"/>
  <c r="N29" i="9" s="1"/>
  <c r="D168" i="9"/>
  <c r="N30" i="9" s="1"/>
  <c r="D169" i="9"/>
  <c r="D170" i="9"/>
  <c r="N32" i="9" s="1"/>
  <c r="D171" i="9"/>
  <c r="N33" i="9" s="1"/>
  <c r="D172" i="9"/>
  <c r="D173" i="9"/>
  <c r="N35" i="9" s="1"/>
  <c r="D174" i="9"/>
  <c r="D175" i="9"/>
  <c r="N37" i="9" s="1"/>
  <c r="D176" i="9"/>
  <c r="N38" i="9" s="1"/>
  <c r="D177" i="9"/>
  <c r="D178" i="9"/>
  <c r="N40" i="9" s="1"/>
  <c r="D179" i="9"/>
  <c r="N41" i="9" s="1"/>
  <c r="D180" i="9"/>
  <c r="D181" i="9"/>
  <c r="N43" i="9" s="1"/>
  <c r="D182" i="9"/>
  <c r="N44" i="9" s="1"/>
  <c r="D183" i="9"/>
  <c r="N45" i="9" s="1"/>
  <c r="D184" i="9"/>
  <c r="N46" i="9" s="1"/>
  <c r="D185" i="9"/>
  <c r="D186" i="9"/>
  <c r="N48" i="9" s="1"/>
  <c r="D187" i="9"/>
  <c r="N49" i="9" s="1"/>
  <c r="D188" i="9"/>
  <c r="D189" i="9"/>
  <c r="D190" i="9"/>
  <c r="D191" i="9"/>
  <c r="N53" i="9" s="1"/>
  <c r="D192" i="9"/>
  <c r="H192" i="9" s="1"/>
  <c r="D193" i="9"/>
  <c r="D194" i="9"/>
  <c r="N56" i="9" s="1"/>
  <c r="D195" i="9"/>
  <c r="N57" i="9" s="1"/>
  <c r="D196" i="9"/>
  <c r="D197" i="9"/>
  <c r="N59" i="9" s="1"/>
  <c r="D198" i="9"/>
  <c r="D199" i="9"/>
  <c r="N61" i="9" s="1"/>
  <c r="D200" i="9"/>
  <c r="N62" i="9" s="1"/>
  <c r="D201" i="9"/>
  <c r="D202" i="9"/>
  <c r="F202" i="9" s="1"/>
  <c r="D203" i="9"/>
  <c r="N65" i="9" s="1"/>
  <c r="D204" i="9"/>
  <c r="D205" i="9"/>
  <c r="D206" i="9"/>
  <c r="D207" i="9"/>
  <c r="N69" i="9" s="1"/>
  <c r="D208" i="9"/>
  <c r="N70" i="9" s="1"/>
  <c r="D209" i="9"/>
  <c r="D210" i="9"/>
  <c r="F210" i="9" s="1"/>
  <c r="D211" i="9"/>
  <c r="N73" i="9" s="1"/>
  <c r="D212" i="9"/>
  <c r="D213" i="9"/>
  <c r="N75" i="9" s="1"/>
  <c r="D214" i="9"/>
  <c r="N76" i="9" s="1"/>
  <c r="D215" i="9"/>
  <c r="N77" i="9" s="1"/>
  <c r="D216" i="9"/>
  <c r="N78" i="9" s="1"/>
  <c r="D217" i="9"/>
  <c r="D218" i="9"/>
  <c r="F218" i="9" s="1"/>
  <c r="D219" i="9"/>
  <c r="N81" i="9" s="1"/>
  <c r="D220" i="9"/>
  <c r="D221" i="9"/>
  <c r="D222" i="9"/>
  <c r="D223" i="9"/>
  <c r="N85" i="9" s="1"/>
  <c r="D224" i="9"/>
  <c r="N86" i="9" s="1"/>
  <c r="D225" i="9"/>
  <c r="D226" i="9"/>
  <c r="N88" i="9" s="1"/>
  <c r="D227" i="9"/>
  <c r="N89" i="9" s="1"/>
  <c r="D228" i="9"/>
  <c r="D229" i="9"/>
  <c r="D230" i="9"/>
  <c r="D231" i="9"/>
  <c r="N93" i="9" s="1"/>
  <c r="D232" i="9"/>
  <c r="N94" i="9" s="1"/>
  <c r="D233" i="9"/>
  <c r="D234" i="9"/>
  <c r="N96" i="9" s="1"/>
  <c r="D235" i="9"/>
  <c r="N97" i="9" s="1"/>
  <c r="D236" i="9"/>
  <c r="D237" i="9"/>
  <c r="D238" i="9"/>
  <c r="N100" i="9" s="1"/>
  <c r="D239" i="9"/>
  <c r="N101" i="9" s="1"/>
  <c r="D240" i="9"/>
  <c r="N102" i="9" s="1"/>
  <c r="D241" i="9"/>
  <c r="D242" i="9"/>
  <c r="N104" i="9" s="1"/>
  <c r="D243" i="9"/>
  <c r="N105" i="9" s="1"/>
  <c r="D244" i="9"/>
  <c r="D245" i="9"/>
  <c r="D246" i="9"/>
  <c r="D247" i="9"/>
  <c r="N109" i="9" s="1"/>
  <c r="D248" i="9"/>
  <c r="H248" i="9" s="1"/>
  <c r="D249" i="9"/>
  <c r="D250" i="9"/>
  <c r="N112" i="9" s="1"/>
  <c r="D251" i="9"/>
  <c r="N113" i="9" s="1"/>
  <c r="D252" i="9"/>
  <c r="D253" i="9"/>
  <c r="D254" i="9"/>
  <c r="D255" i="9"/>
  <c r="N117" i="9" s="1"/>
  <c r="D256" i="9"/>
  <c r="N118" i="9" s="1"/>
  <c r="D257" i="9"/>
  <c r="D258" i="9"/>
  <c r="N120" i="9" s="1"/>
  <c r="D259" i="9"/>
  <c r="N121" i="9" s="1"/>
  <c r="D260" i="9"/>
  <c r="D261" i="9"/>
  <c r="N123" i="9" s="1"/>
  <c r="D262" i="9"/>
  <c r="N124" i="9" s="1"/>
  <c r="D263" i="9"/>
  <c r="N125" i="9" s="1"/>
  <c r="D264" i="9"/>
  <c r="N126" i="9" s="1"/>
  <c r="D265" i="9"/>
  <c r="D266" i="9"/>
  <c r="F266" i="9" s="1"/>
  <c r="D267" i="9"/>
  <c r="N129" i="9" s="1"/>
  <c r="D268" i="9"/>
  <c r="D269" i="9"/>
  <c r="D270" i="9"/>
  <c r="D271" i="9"/>
  <c r="N133" i="9" s="1"/>
  <c r="D272" i="9"/>
  <c r="N134" i="9" s="1"/>
  <c r="D273" i="9"/>
  <c r="D274" i="9"/>
  <c r="N136" i="9" s="1"/>
  <c r="D275" i="9"/>
  <c r="N137" i="9" s="1"/>
  <c r="D276" i="9"/>
  <c r="D277" i="9"/>
  <c r="N139" i="9" s="1"/>
  <c r="D278" i="9"/>
  <c r="D279" i="9"/>
  <c r="N141" i="9" s="1"/>
  <c r="D280" i="9"/>
  <c r="N142" i="9" s="1"/>
  <c r="D281" i="9"/>
  <c r="D282" i="9"/>
  <c r="N144" i="9" s="1"/>
  <c r="D283" i="9"/>
  <c r="N145" i="9" s="1"/>
  <c r="D284" i="9"/>
  <c r="D285" i="9"/>
  <c r="D286" i="9"/>
  <c r="D287" i="9"/>
  <c r="N149" i="9" s="1"/>
  <c r="D288" i="9"/>
  <c r="N150" i="9" s="1"/>
  <c r="D289" i="9"/>
  <c r="D290" i="9"/>
  <c r="F290" i="9" s="1"/>
  <c r="D291" i="9"/>
  <c r="N153" i="9" s="1"/>
  <c r="D292" i="9"/>
  <c r="D293" i="9"/>
  <c r="N155" i="9" s="1"/>
  <c r="D294" i="9"/>
  <c r="D295" i="9"/>
  <c r="N157" i="9" s="1"/>
  <c r="D296" i="9"/>
  <c r="N158" i="9" s="1"/>
  <c r="D297" i="9"/>
  <c r="N159" i="9" s="1"/>
  <c r="D298" i="9"/>
  <c r="D299" i="9"/>
  <c r="N161" i="9" s="1"/>
  <c r="D300" i="9"/>
  <c r="N162" i="9" s="1"/>
  <c r="D301" i="9"/>
  <c r="N163" i="9" s="1"/>
  <c r="D302" i="9"/>
  <c r="H302" i="9" s="1"/>
  <c r="D303" i="9"/>
  <c r="N165" i="9" s="1"/>
  <c r="D304" i="9"/>
  <c r="N166" i="9" s="1"/>
  <c r="D305" i="9"/>
  <c r="N167" i="9" s="1"/>
  <c r="D306" i="9"/>
  <c r="D307" i="9"/>
  <c r="N169" i="9" s="1"/>
  <c r="D308" i="9"/>
  <c r="N170" i="9" s="1"/>
  <c r="D309" i="9"/>
  <c r="N171" i="9" s="1"/>
  <c r="D310" i="9"/>
  <c r="E310" i="9" s="1"/>
  <c r="O172" i="9" s="1"/>
  <c r="D311" i="9"/>
  <c r="N173" i="9" s="1"/>
  <c r="D312" i="9"/>
  <c r="N174" i="9" s="1"/>
  <c r="D313" i="9"/>
  <c r="N175" i="9" s="1"/>
  <c r="D314" i="9"/>
  <c r="F314" i="9" s="1"/>
  <c r="D315" i="9"/>
  <c r="N177" i="9" s="1"/>
  <c r="D316" i="9"/>
  <c r="N178" i="9" s="1"/>
  <c r="D317" i="9"/>
  <c r="N179" i="9" s="1"/>
  <c r="D318" i="9"/>
  <c r="E318" i="9" s="1"/>
  <c r="O180" i="9" s="1"/>
  <c r="D319" i="9"/>
  <c r="N181" i="9" s="1"/>
  <c r="D320" i="9"/>
  <c r="N182" i="9" s="1"/>
  <c r="D321" i="9"/>
  <c r="N183" i="9" s="1"/>
  <c r="D322" i="9"/>
  <c r="D323" i="9"/>
  <c r="N185" i="9" s="1"/>
  <c r="D324" i="9"/>
  <c r="N186" i="9" s="1"/>
  <c r="D325" i="9"/>
  <c r="N187" i="9" s="1"/>
  <c r="D326" i="9"/>
  <c r="F326" i="9" s="1"/>
  <c r="D327" i="9"/>
  <c r="N189" i="9" s="1"/>
  <c r="D328" i="9"/>
  <c r="N190" i="9" s="1"/>
  <c r="D329" i="9"/>
  <c r="N191" i="9" s="1"/>
  <c r="D330" i="9"/>
  <c r="F330" i="9" s="1"/>
  <c r="D331" i="9"/>
  <c r="N193" i="9" s="1"/>
  <c r="D332" i="9"/>
  <c r="N194" i="9" s="1"/>
  <c r="D333" i="9"/>
  <c r="N195" i="9" s="1"/>
  <c r="D334" i="9"/>
  <c r="D335" i="9"/>
  <c r="N197" i="9" s="1"/>
  <c r="D336" i="9"/>
  <c r="N198" i="9" s="1"/>
  <c r="D337" i="9"/>
  <c r="N199" i="9" s="1"/>
  <c r="D338" i="9"/>
  <c r="D339" i="9"/>
  <c r="N201" i="9" s="1"/>
  <c r="D340" i="9"/>
  <c r="N202" i="9" s="1"/>
  <c r="D341" i="9"/>
  <c r="N203" i="9" s="1"/>
  <c r="D342" i="9"/>
  <c r="D343" i="9"/>
  <c r="N205" i="9" s="1"/>
  <c r="D344" i="9"/>
  <c r="N206" i="9" s="1"/>
  <c r="D345" i="9"/>
  <c r="N207" i="9" s="1"/>
  <c r="D346" i="9"/>
  <c r="F346" i="9" s="1"/>
  <c r="D347" i="9"/>
  <c r="N209" i="9" s="1"/>
  <c r="D348" i="9"/>
  <c r="N210" i="9" s="1"/>
  <c r="D349" i="9"/>
  <c r="N211" i="9" s="1"/>
  <c r="D350" i="9"/>
  <c r="F350" i="9" s="1"/>
  <c r="D351" i="9"/>
  <c r="N213" i="9" s="1"/>
  <c r="D352" i="9"/>
  <c r="N214" i="9" s="1"/>
  <c r="D353" i="9"/>
  <c r="N215" i="9" s="1"/>
  <c r="D354" i="9"/>
  <c r="D355" i="9"/>
  <c r="N217" i="9" s="1"/>
  <c r="D356" i="9"/>
  <c r="N218" i="9" s="1"/>
  <c r="D357" i="9"/>
  <c r="N219" i="9" s="1"/>
  <c r="D358" i="9"/>
  <c r="D359" i="9"/>
  <c r="N221" i="9" s="1"/>
  <c r="D360" i="9"/>
  <c r="N222" i="9" s="1"/>
  <c r="D361" i="9"/>
  <c r="N223" i="9" s="1"/>
  <c r="D362" i="9"/>
  <c r="F362" i="9" s="1"/>
  <c r="D363" i="9"/>
  <c r="N225" i="9" s="1"/>
  <c r="D364" i="9"/>
  <c r="N226" i="9" s="1"/>
  <c r="D365" i="9"/>
  <c r="D366" i="9"/>
  <c r="N228" i="9" s="1"/>
  <c r="D367" i="9"/>
  <c r="N229" i="9" s="1"/>
  <c r="D368" i="9"/>
  <c r="N230" i="9" s="1"/>
  <c r="D369" i="9"/>
  <c r="N231" i="9" s="1"/>
  <c r="D370" i="9"/>
  <c r="D371" i="9"/>
  <c r="N233" i="9" s="1"/>
  <c r="D372" i="9"/>
  <c r="N234" i="9" s="1"/>
  <c r="D373" i="9"/>
  <c r="D374" i="9"/>
  <c r="F374" i="9" s="1"/>
  <c r="D375" i="9"/>
  <c r="N237" i="9" s="1"/>
  <c r="D376" i="9"/>
  <c r="N238" i="9" s="1"/>
  <c r="D377" i="9"/>
  <c r="N239" i="9" s="1"/>
  <c r="D378" i="9"/>
  <c r="D379" i="9"/>
  <c r="N241" i="9" s="1"/>
  <c r="D380" i="9"/>
  <c r="N242" i="9" s="1"/>
  <c r="D381" i="9"/>
  <c r="D382" i="9"/>
  <c r="H382" i="9" s="1"/>
  <c r="D383" i="9"/>
  <c r="N245" i="9" s="1"/>
  <c r="D384" i="9"/>
  <c r="N246" i="9" s="1"/>
  <c r="D385" i="9"/>
  <c r="N247" i="9" s="1"/>
  <c r="D386" i="9"/>
  <c r="D387" i="9"/>
  <c r="N249" i="9" s="1"/>
  <c r="D388" i="9"/>
  <c r="N250" i="9" s="1"/>
  <c r="D389" i="9"/>
  <c r="D390" i="9"/>
  <c r="D391" i="9"/>
  <c r="N253" i="9" s="1"/>
  <c r="D392" i="9"/>
  <c r="N254" i="9" s="1"/>
  <c r="D393" i="9"/>
  <c r="N255" i="9" s="1"/>
  <c r="D394" i="9"/>
  <c r="D395" i="9"/>
  <c r="N257" i="9" s="1"/>
  <c r="D396" i="9"/>
  <c r="N258" i="9" s="1"/>
  <c r="D397" i="9"/>
  <c r="N259" i="9" s="1"/>
  <c r="D398" i="9"/>
  <c r="H398" i="9" s="1"/>
  <c r="D399" i="9"/>
  <c r="N261" i="9" s="1"/>
  <c r="D400" i="9"/>
  <c r="N262" i="9" s="1"/>
  <c r="D401" i="9"/>
  <c r="N263" i="9" s="1"/>
  <c r="D402" i="9"/>
  <c r="D403" i="9"/>
  <c r="N265" i="9" s="1"/>
  <c r="D404" i="9"/>
  <c r="N266" i="9" s="1"/>
  <c r="E200" i="9"/>
  <c r="O62" i="9" s="1"/>
  <c r="E240" i="9"/>
  <c r="O102" i="9" s="1"/>
  <c r="F401" i="9"/>
  <c r="F399" i="9"/>
  <c r="E396" i="9"/>
  <c r="O258" i="9" s="1"/>
  <c r="H395" i="9"/>
  <c r="F387" i="9"/>
  <c r="H385" i="9"/>
  <c r="F383" i="9"/>
  <c r="F379" i="9"/>
  <c r="H379" i="9"/>
  <c r="E379" i="9"/>
  <c r="O241" i="9" s="1"/>
  <c r="F377" i="9"/>
  <c r="F375" i="9"/>
  <c r="H375" i="9"/>
  <c r="F369" i="9"/>
  <c r="F365" i="9"/>
  <c r="E358" i="9"/>
  <c r="O220" i="9" s="1"/>
  <c r="H355" i="9"/>
  <c r="F351" i="9"/>
  <c r="F348" i="9"/>
  <c r="H348" i="9"/>
  <c r="F347" i="9"/>
  <c r="F343" i="9"/>
  <c r="E343" i="9"/>
  <c r="O205" i="9" s="1"/>
  <c r="H335" i="9"/>
  <c r="F335" i="9"/>
  <c r="E335" i="9"/>
  <c r="O197" i="9" s="1"/>
  <c r="H332" i="9"/>
  <c r="F331" i="9"/>
  <c r="F327" i="9"/>
  <c r="E326" i="9"/>
  <c r="O188" i="9" s="1"/>
  <c r="F323" i="9"/>
  <c r="F315" i="9"/>
  <c r="H315" i="9"/>
  <c r="F311" i="9"/>
  <c r="H307" i="9"/>
  <c r="H303" i="9"/>
  <c r="F303" i="9"/>
  <c r="E303" i="9"/>
  <c r="O165" i="9" s="1"/>
  <c r="E302" i="9"/>
  <c r="O164" i="9" s="1"/>
  <c r="H295" i="9"/>
  <c r="F295" i="9"/>
  <c r="E295" i="9"/>
  <c r="O157" i="9" s="1"/>
  <c r="F291" i="9"/>
  <c r="E291" i="9"/>
  <c r="O153" i="9" s="1"/>
  <c r="F287" i="9"/>
  <c r="H286" i="9"/>
  <c r="K282" i="9"/>
  <c r="K281" i="9"/>
  <c r="S280" i="9"/>
  <c r="K280" i="9"/>
  <c r="S279" i="9"/>
  <c r="K279" i="9"/>
  <c r="S278" i="9"/>
  <c r="K278" i="9"/>
  <c r="S277" i="9"/>
  <c r="K277" i="9"/>
  <c r="S276" i="9"/>
  <c r="K276" i="9"/>
  <c r="F276" i="9"/>
  <c r="H276" i="9"/>
  <c r="S275" i="9"/>
  <c r="K275" i="9"/>
  <c r="S274" i="9"/>
  <c r="K274" i="9"/>
  <c r="S273" i="9"/>
  <c r="K273" i="9"/>
  <c r="S272" i="9"/>
  <c r="K272" i="9"/>
  <c r="S271" i="9"/>
  <c r="K271" i="9"/>
  <c r="F271" i="9"/>
  <c r="S270" i="9"/>
  <c r="K270" i="9"/>
  <c r="S269" i="9"/>
  <c r="K269" i="9"/>
  <c r="S268" i="9"/>
  <c r="K268" i="9"/>
  <c r="H268" i="9"/>
  <c r="F268" i="9"/>
  <c r="E268" i="9"/>
  <c r="O130" i="9" s="1"/>
  <c r="S267" i="9"/>
  <c r="K267" i="9"/>
  <c r="S266" i="9"/>
  <c r="K266" i="9"/>
  <c r="S265" i="9"/>
  <c r="K265" i="9"/>
  <c r="S264" i="9"/>
  <c r="K264" i="9"/>
  <c r="S263" i="9"/>
  <c r="K263" i="9"/>
  <c r="S262" i="9"/>
  <c r="K262" i="9"/>
  <c r="H262" i="9"/>
  <c r="S261" i="9"/>
  <c r="K261" i="9"/>
  <c r="S260" i="9"/>
  <c r="K260" i="9"/>
  <c r="E260" i="9"/>
  <c r="O122" i="9" s="1"/>
  <c r="S259" i="9"/>
  <c r="K259" i="9"/>
  <c r="S258" i="9"/>
  <c r="K258" i="9"/>
  <c r="S257" i="9"/>
  <c r="K257" i="9"/>
  <c r="S256" i="9"/>
  <c r="K256" i="9"/>
  <c r="F256" i="9"/>
  <c r="E256" i="9"/>
  <c r="O118" i="9" s="1"/>
  <c r="S255" i="9"/>
  <c r="K255" i="9"/>
  <c r="F255" i="9"/>
  <c r="S254" i="9"/>
  <c r="K254" i="9"/>
  <c r="S253" i="9"/>
  <c r="K253" i="9"/>
  <c r="S252" i="9"/>
  <c r="K252" i="9"/>
  <c r="F252" i="9"/>
  <c r="S251" i="9"/>
  <c r="K251" i="9"/>
  <c r="S250" i="9"/>
  <c r="K250" i="9"/>
  <c r="S249" i="9"/>
  <c r="K249" i="9"/>
  <c r="S248" i="9"/>
  <c r="K248" i="9"/>
  <c r="S247" i="9"/>
  <c r="K247" i="9"/>
  <c r="S246" i="9"/>
  <c r="K246" i="9"/>
  <c r="S245" i="9"/>
  <c r="K245" i="9"/>
  <c r="E245" i="9"/>
  <c r="O107" i="9" s="1"/>
  <c r="S244" i="9"/>
  <c r="K244" i="9"/>
  <c r="F244" i="9"/>
  <c r="S243" i="9"/>
  <c r="K243" i="9"/>
  <c r="S242" i="9"/>
  <c r="K242" i="9"/>
  <c r="S241" i="9"/>
  <c r="K241" i="9"/>
  <c r="F241" i="9"/>
  <c r="S240" i="9"/>
  <c r="K240" i="9"/>
  <c r="F240" i="9"/>
  <c r="S239" i="9"/>
  <c r="K239" i="9"/>
  <c r="S238" i="9"/>
  <c r="K238" i="9"/>
  <c r="S237" i="9"/>
  <c r="K237" i="9"/>
  <c r="S236" i="9"/>
  <c r="K236" i="9"/>
  <c r="F236" i="9"/>
  <c r="S235" i="9"/>
  <c r="K235" i="9"/>
  <c r="S234" i="9"/>
  <c r="K234" i="9"/>
  <c r="S233" i="9"/>
  <c r="K233" i="9"/>
  <c r="F233" i="9"/>
  <c r="S232" i="9"/>
  <c r="K232" i="9"/>
  <c r="S231" i="9"/>
  <c r="K231" i="9"/>
  <c r="E231" i="9"/>
  <c r="O93" i="9" s="1"/>
  <c r="S230" i="9"/>
  <c r="K230" i="9"/>
  <c r="S229" i="9"/>
  <c r="K229" i="9"/>
  <c r="E229" i="9"/>
  <c r="O91" i="9" s="1"/>
  <c r="S228" i="9"/>
  <c r="K228" i="9"/>
  <c r="E228" i="9"/>
  <c r="O90" i="9" s="1"/>
  <c r="S227" i="9"/>
  <c r="K227" i="9"/>
  <c r="F227" i="9"/>
  <c r="E227" i="9"/>
  <c r="O89" i="9" s="1"/>
  <c r="S226" i="9"/>
  <c r="K226" i="9"/>
  <c r="S225" i="9"/>
  <c r="K225" i="9"/>
  <c r="S224" i="9"/>
  <c r="K224" i="9"/>
  <c r="F224" i="9"/>
  <c r="E224" i="9"/>
  <c r="O86" i="9" s="1"/>
  <c r="S223" i="9"/>
  <c r="K223" i="9"/>
  <c r="H223" i="9"/>
  <c r="S222" i="9"/>
  <c r="K222" i="9"/>
  <c r="S221" i="9"/>
  <c r="K221" i="9"/>
  <c r="S220" i="9"/>
  <c r="K220" i="9"/>
  <c r="S219" i="9"/>
  <c r="K219" i="9"/>
  <c r="S218" i="9"/>
  <c r="K218" i="9"/>
  <c r="S217" i="9"/>
  <c r="K217" i="9"/>
  <c r="S216" i="9"/>
  <c r="K216" i="9"/>
  <c r="S215" i="9"/>
  <c r="K215" i="9"/>
  <c r="S214" i="9"/>
  <c r="K214" i="9"/>
  <c r="S213" i="9"/>
  <c r="K213" i="9"/>
  <c r="S212" i="9"/>
  <c r="K212" i="9"/>
  <c r="E212" i="9"/>
  <c r="O74" i="9" s="1"/>
  <c r="H212" i="9"/>
  <c r="S211" i="9"/>
  <c r="K211" i="9"/>
  <c r="E211" i="9"/>
  <c r="O73" i="9" s="1"/>
  <c r="S210" i="9"/>
  <c r="K210" i="9"/>
  <c r="S209" i="9"/>
  <c r="K209" i="9"/>
  <c r="S208" i="9"/>
  <c r="K208" i="9"/>
  <c r="E208" i="9"/>
  <c r="O70" i="9" s="1"/>
  <c r="S207" i="9"/>
  <c r="K207" i="9"/>
  <c r="H207" i="9"/>
  <c r="S206" i="9"/>
  <c r="K206" i="9"/>
  <c r="H206" i="9"/>
  <c r="S205" i="9"/>
  <c r="K205" i="9"/>
  <c r="S204" i="9"/>
  <c r="K204" i="9"/>
  <c r="H204" i="9"/>
  <c r="S203" i="9"/>
  <c r="K203" i="9"/>
  <c r="S202" i="9"/>
  <c r="K202" i="9"/>
  <c r="S201" i="9"/>
  <c r="K201" i="9"/>
  <c r="S200" i="9"/>
  <c r="K200" i="9"/>
  <c r="S199" i="9"/>
  <c r="K199" i="9"/>
  <c r="F199" i="9"/>
  <c r="H199" i="9"/>
  <c r="S198" i="9"/>
  <c r="K198" i="9"/>
  <c r="S197" i="9"/>
  <c r="K197" i="9"/>
  <c r="S196" i="9"/>
  <c r="K196" i="9"/>
  <c r="E196" i="9"/>
  <c r="O58" i="9" s="1"/>
  <c r="S195" i="9"/>
  <c r="K195" i="9"/>
  <c r="S194" i="9"/>
  <c r="K194" i="9"/>
  <c r="S193" i="9"/>
  <c r="K193" i="9"/>
  <c r="S192" i="9"/>
  <c r="K192" i="9"/>
  <c r="E192" i="9"/>
  <c r="O54" i="9" s="1"/>
  <c r="S191" i="9"/>
  <c r="K191" i="9"/>
  <c r="S190" i="9"/>
  <c r="K190" i="9"/>
  <c r="S189" i="9"/>
  <c r="K189" i="9"/>
  <c r="H189" i="9"/>
  <c r="S188" i="9"/>
  <c r="K188" i="9"/>
  <c r="F188" i="9"/>
  <c r="H188" i="9"/>
  <c r="E188" i="9"/>
  <c r="O50" i="9" s="1"/>
  <c r="S187" i="9"/>
  <c r="K187" i="9"/>
  <c r="H187" i="9"/>
  <c r="S186" i="9"/>
  <c r="K186" i="9"/>
  <c r="S185" i="9"/>
  <c r="K185" i="9"/>
  <c r="F185" i="9"/>
  <c r="S184" i="9"/>
  <c r="K184" i="9"/>
  <c r="F184" i="9"/>
  <c r="S183" i="9"/>
  <c r="K183" i="9"/>
  <c r="H183" i="9"/>
  <c r="E183" i="9"/>
  <c r="O45" i="9" s="1"/>
  <c r="S182" i="9"/>
  <c r="K182" i="9"/>
  <c r="H182" i="9"/>
  <c r="E182" i="9"/>
  <c r="O44" i="9" s="1"/>
  <c r="S181" i="9"/>
  <c r="K181" i="9"/>
  <c r="S180" i="9"/>
  <c r="K180" i="9"/>
  <c r="H180" i="9"/>
  <c r="E180" i="9"/>
  <c r="O42" i="9" s="1"/>
  <c r="S179" i="9"/>
  <c r="K179" i="9"/>
  <c r="F179" i="9"/>
  <c r="H179" i="9"/>
  <c r="E179" i="9"/>
  <c r="O41" i="9" s="1"/>
  <c r="S178" i="9"/>
  <c r="K178" i="9"/>
  <c r="S177" i="9"/>
  <c r="K177" i="9"/>
  <c r="H177" i="9"/>
  <c r="S176" i="9"/>
  <c r="K176" i="9"/>
  <c r="F176" i="9"/>
  <c r="S175" i="9"/>
  <c r="K175" i="9"/>
  <c r="H175" i="9"/>
  <c r="S174" i="9"/>
  <c r="K174" i="9"/>
  <c r="S173" i="9"/>
  <c r="K173" i="9"/>
  <c r="E173" i="9"/>
  <c r="O35" i="9" s="1"/>
  <c r="S172" i="9"/>
  <c r="K172" i="9"/>
  <c r="H172" i="9"/>
  <c r="E172" i="9"/>
  <c r="O34" i="9" s="1"/>
  <c r="S171" i="9"/>
  <c r="K171" i="9"/>
  <c r="H171" i="9"/>
  <c r="E171" i="9"/>
  <c r="O33" i="9" s="1"/>
  <c r="S170" i="9"/>
  <c r="K170" i="9"/>
  <c r="S169" i="9"/>
  <c r="K169" i="9"/>
  <c r="S168" i="9"/>
  <c r="K168" i="9"/>
  <c r="E168" i="9"/>
  <c r="O30" i="9" s="1"/>
  <c r="S167" i="9"/>
  <c r="K167" i="9"/>
  <c r="S166" i="9"/>
  <c r="K166" i="9"/>
  <c r="S165" i="9"/>
  <c r="K165" i="9"/>
  <c r="S164" i="9"/>
  <c r="K164" i="9"/>
  <c r="S163" i="9"/>
  <c r="K163" i="9"/>
  <c r="E163" i="9"/>
  <c r="O25" i="9" s="1"/>
  <c r="S162" i="9"/>
  <c r="K162" i="9"/>
  <c r="S161" i="9"/>
  <c r="K161" i="9"/>
  <c r="S160" i="9"/>
  <c r="K160" i="9"/>
  <c r="S159" i="9"/>
  <c r="K159" i="9"/>
  <c r="S158" i="9"/>
  <c r="K158" i="9"/>
  <c r="S157" i="9"/>
  <c r="K157" i="9"/>
  <c r="H157" i="9"/>
  <c r="S156" i="9"/>
  <c r="K156" i="9"/>
  <c r="H156" i="9"/>
  <c r="E156" i="9"/>
  <c r="O18" i="9" s="1"/>
  <c r="S155" i="9"/>
  <c r="K155" i="9"/>
  <c r="H155" i="9"/>
  <c r="S154" i="9"/>
  <c r="K154" i="9"/>
  <c r="F154" i="9"/>
  <c r="S153" i="9"/>
  <c r="K153" i="9"/>
  <c r="S152" i="9"/>
  <c r="K152" i="9"/>
  <c r="E152" i="9"/>
  <c r="O14" i="9" s="1"/>
  <c r="S151" i="9"/>
  <c r="K151" i="9"/>
  <c r="S150" i="9"/>
  <c r="K150" i="9"/>
  <c r="S149" i="9"/>
  <c r="K149" i="9"/>
  <c r="S148" i="9"/>
  <c r="K148" i="9"/>
  <c r="H148" i="9"/>
  <c r="E148" i="9"/>
  <c r="S147" i="9"/>
  <c r="K147" i="9"/>
  <c r="H147" i="9"/>
  <c r="S146" i="9"/>
  <c r="K146" i="9"/>
  <c r="S145" i="9"/>
  <c r="K145" i="9"/>
  <c r="S144" i="9"/>
  <c r="K144" i="9"/>
  <c r="S143" i="9"/>
  <c r="K143" i="9"/>
  <c r="E143" i="9"/>
  <c r="O5" i="9" s="1"/>
  <c r="S142" i="9"/>
  <c r="K142" i="9"/>
  <c r="H142" i="9"/>
  <c r="S141" i="9"/>
  <c r="K141" i="9"/>
  <c r="H141" i="9"/>
  <c r="E141" i="9"/>
  <c r="O3" i="9" s="1"/>
  <c r="S140" i="9"/>
  <c r="K140" i="9"/>
  <c r="H140" i="9"/>
  <c r="E140" i="9"/>
  <c r="O2" i="9" s="1"/>
  <c r="S139" i="9"/>
  <c r="K139" i="9"/>
  <c r="H139" i="9"/>
  <c r="E139" i="9"/>
  <c r="S138" i="9"/>
  <c r="K138" i="9"/>
  <c r="S137" i="9"/>
  <c r="K137" i="9"/>
  <c r="S136" i="9"/>
  <c r="K136" i="9"/>
  <c r="E136" i="9"/>
  <c r="S135" i="9"/>
  <c r="K135" i="9"/>
  <c r="E135" i="9"/>
  <c r="S134" i="9"/>
  <c r="K134" i="9"/>
  <c r="H134" i="9"/>
  <c r="E134" i="9"/>
  <c r="S133" i="9"/>
  <c r="K133" i="9"/>
  <c r="S132" i="9"/>
  <c r="K132" i="9"/>
  <c r="E132" i="9"/>
  <c r="S131" i="9"/>
  <c r="K131" i="9"/>
  <c r="H131" i="9"/>
  <c r="E131" i="9"/>
  <c r="S130" i="9"/>
  <c r="K130" i="9"/>
  <c r="S129" i="9"/>
  <c r="K129" i="9"/>
  <c r="F129" i="9"/>
  <c r="S128" i="9"/>
  <c r="K128" i="9"/>
  <c r="S127" i="9"/>
  <c r="K127" i="9"/>
  <c r="F127" i="9"/>
  <c r="E127" i="9"/>
  <c r="S126" i="9"/>
  <c r="K126" i="9"/>
  <c r="S125" i="9"/>
  <c r="K125" i="9"/>
  <c r="E125" i="9"/>
  <c r="S124" i="9"/>
  <c r="K124" i="9"/>
  <c r="E124" i="9"/>
  <c r="S123" i="9"/>
  <c r="K123" i="9"/>
  <c r="F123" i="9"/>
  <c r="E123" i="9"/>
  <c r="S122" i="9"/>
  <c r="K122" i="9"/>
  <c r="S121" i="9"/>
  <c r="K121" i="9"/>
  <c r="F121" i="9"/>
  <c r="G121" i="9" s="1"/>
  <c r="S120" i="9"/>
  <c r="K120" i="9"/>
  <c r="E120" i="9"/>
  <c r="S119" i="9"/>
  <c r="K119" i="9"/>
  <c r="F119" i="9"/>
  <c r="E119" i="9"/>
  <c r="S118" i="9"/>
  <c r="K118" i="9"/>
  <c r="S117" i="9"/>
  <c r="K117" i="9"/>
  <c r="S116" i="9"/>
  <c r="K116" i="9"/>
  <c r="S115" i="9"/>
  <c r="K115" i="9"/>
  <c r="H115" i="9"/>
  <c r="E115" i="9"/>
  <c r="S114" i="9"/>
  <c r="K114" i="9"/>
  <c r="S113" i="9"/>
  <c r="K113" i="9"/>
  <c r="S112" i="9"/>
  <c r="K112" i="9"/>
  <c r="E112" i="9"/>
  <c r="S111" i="9"/>
  <c r="K111" i="9"/>
  <c r="E111" i="9"/>
  <c r="S110" i="9"/>
  <c r="K110" i="9"/>
  <c r="S109" i="9"/>
  <c r="K109" i="9"/>
  <c r="E109" i="9"/>
  <c r="S108" i="9"/>
  <c r="K108" i="9"/>
  <c r="S107" i="9"/>
  <c r="K107" i="9"/>
  <c r="H107" i="9"/>
  <c r="S106" i="9"/>
  <c r="K106" i="9"/>
  <c r="S105" i="9"/>
  <c r="K105" i="9"/>
  <c r="S104" i="9"/>
  <c r="K104" i="9"/>
  <c r="E104" i="9"/>
  <c r="S103" i="9"/>
  <c r="K103" i="9"/>
  <c r="S102" i="9"/>
  <c r="K102" i="9"/>
  <c r="S101" i="9"/>
  <c r="K101" i="9"/>
  <c r="E101" i="9"/>
  <c r="S100" i="9"/>
  <c r="K100" i="9"/>
  <c r="F100" i="9"/>
  <c r="S99" i="9"/>
  <c r="K99" i="9"/>
  <c r="F99" i="9"/>
  <c r="E99" i="9"/>
  <c r="S98" i="9"/>
  <c r="K98" i="9"/>
  <c r="S97" i="9"/>
  <c r="K97" i="9"/>
  <c r="H97" i="9"/>
  <c r="S96" i="9"/>
  <c r="K96" i="9"/>
  <c r="F96" i="9"/>
  <c r="S95" i="9"/>
  <c r="K95" i="9"/>
  <c r="S94" i="9"/>
  <c r="K94" i="9"/>
  <c r="F94" i="9"/>
  <c r="S93" i="9"/>
  <c r="K93" i="9"/>
  <c r="S92" i="9"/>
  <c r="K92" i="9"/>
  <c r="F92" i="9"/>
  <c r="S91" i="9"/>
  <c r="K91" i="9"/>
  <c r="E91" i="9"/>
  <c r="S90" i="9"/>
  <c r="K90" i="9"/>
  <c r="S89" i="9"/>
  <c r="K89" i="9"/>
  <c r="F89" i="9"/>
  <c r="E89" i="9"/>
  <c r="S88" i="9"/>
  <c r="K88" i="9"/>
  <c r="S87" i="9"/>
  <c r="K87" i="9"/>
  <c r="F87" i="9"/>
  <c r="E87" i="9"/>
  <c r="S86" i="9"/>
  <c r="K86" i="9"/>
  <c r="F86" i="9"/>
  <c r="S85" i="9"/>
  <c r="K85" i="9"/>
  <c r="S84" i="9"/>
  <c r="K84" i="9"/>
  <c r="E84" i="9"/>
  <c r="S83" i="9"/>
  <c r="K83" i="9"/>
  <c r="F83" i="9"/>
  <c r="E83" i="9"/>
  <c r="S82" i="9"/>
  <c r="K82" i="9"/>
  <c r="S81" i="9"/>
  <c r="K81" i="9"/>
  <c r="S80" i="9"/>
  <c r="K80" i="9"/>
  <c r="F80" i="9"/>
  <c r="S79" i="9"/>
  <c r="K79" i="9"/>
  <c r="E79" i="9"/>
  <c r="S78" i="9"/>
  <c r="K78" i="9"/>
  <c r="F78" i="9"/>
  <c r="S77" i="9"/>
  <c r="K77" i="9"/>
  <c r="S76" i="9"/>
  <c r="K76" i="9"/>
  <c r="F76" i="9"/>
  <c r="S75" i="9"/>
  <c r="K75" i="9"/>
  <c r="F75" i="9"/>
  <c r="E75" i="9"/>
  <c r="S74" i="9"/>
  <c r="K74" i="9"/>
  <c r="S73" i="9"/>
  <c r="K73" i="9"/>
  <c r="S72" i="9"/>
  <c r="K72" i="9"/>
  <c r="F72" i="9"/>
  <c r="S71" i="9"/>
  <c r="K71" i="9"/>
  <c r="E71" i="9"/>
  <c r="S70" i="9"/>
  <c r="K70" i="9"/>
  <c r="S69" i="9"/>
  <c r="K69" i="9"/>
  <c r="S68" i="9"/>
  <c r="K68" i="9"/>
  <c r="F68" i="9"/>
  <c r="S67" i="9"/>
  <c r="K67" i="9"/>
  <c r="E67" i="9"/>
  <c r="S66" i="9"/>
  <c r="K66" i="9"/>
  <c r="S65" i="9"/>
  <c r="K65" i="9"/>
  <c r="H65" i="9"/>
  <c r="S64" i="9"/>
  <c r="K64" i="9"/>
  <c r="F64" i="9"/>
  <c r="S63" i="9"/>
  <c r="K63" i="9"/>
  <c r="E63" i="9"/>
  <c r="S62" i="9"/>
  <c r="K62" i="9"/>
  <c r="S61" i="9"/>
  <c r="K61" i="9"/>
  <c r="E61" i="9"/>
  <c r="S60" i="9"/>
  <c r="K60" i="9"/>
  <c r="F60" i="9"/>
  <c r="S59" i="9"/>
  <c r="K59" i="9"/>
  <c r="E59" i="9"/>
  <c r="S58" i="9"/>
  <c r="K58" i="9"/>
  <c r="S57" i="9"/>
  <c r="K57" i="9"/>
  <c r="S56" i="9"/>
  <c r="K56" i="9"/>
  <c r="F56" i="9"/>
  <c r="S55" i="9"/>
  <c r="K55" i="9"/>
  <c r="E55" i="9"/>
  <c r="S54" i="9"/>
  <c r="K54" i="9"/>
  <c r="F54" i="9"/>
  <c r="S53" i="9"/>
  <c r="K53" i="9"/>
  <c r="H53" i="9"/>
  <c r="S52" i="9"/>
  <c r="K52" i="9"/>
  <c r="F52" i="9"/>
  <c r="S51" i="9"/>
  <c r="K51" i="9"/>
  <c r="S50" i="9"/>
  <c r="K50" i="9"/>
  <c r="S49" i="9"/>
  <c r="K49" i="9"/>
  <c r="S48" i="9"/>
  <c r="K48" i="9"/>
  <c r="F48" i="9"/>
  <c r="S47" i="9"/>
  <c r="K47" i="9"/>
  <c r="H47" i="9"/>
  <c r="S46" i="9"/>
  <c r="K46" i="9"/>
  <c r="E46" i="9"/>
  <c r="S45" i="9"/>
  <c r="K45" i="9"/>
  <c r="S44" i="9"/>
  <c r="K44" i="9"/>
  <c r="H44" i="9"/>
  <c r="S43" i="9"/>
  <c r="K43" i="9"/>
  <c r="H43" i="9"/>
  <c r="S42" i="9"/>
  <c r="K42" i="9"/>
  <c r="S41" i="9"/>
  <c r="K41" i="9"/>
  <c r="F41" i="9"/>
  <c r="S40" i="9"/>
  <c r="K40" i="9"/>
  <c r="S39" i="9"/>
  <c r="K39" i="9"/>
  <c r="F39" i="9"/>
  <c r="S38" i="9"/>
  <c r="K38" i="9"/>
  <c r="S37" i="9"/>
  <c r="K37" i="9"/>
  <c r="S36" i="9"/>
  <c r="K36" i="9"/>
  <c r="H36" i="9"/>
  <c r="E36" i="9"/>
  <c r="S35" i="9"/>
  <c r="K35" i="9"/>
  <c r="F35" i="9"/>
  <c r="S34" i="9"/>
  <c r="K34" i="9"/>
  <c r="S33" i="9"/>
  <c r="K33" i="9"/>
  <c r="S32" i="9"/>
  <c r="K32" i="9"/>
  <c r="S31" i="9"/>
  <c r="K31" i="9"/>
  <c r="S30" i="9"/>
  <c r="K30" i="9"/>
  <c r="E30" i="9"/>
  <c r="S29" i="9"/>
  <c r="K29" i="9"/>
  <c r="H29" i="9"/>
  <c r="S28" i="9"/>
  <c r="K28" i="9"/>
  <c r="F28" i="9"/>
  <c r="H28" i="9"/>
  <c r="E28" i="9"/>
  <c r="S27" i="9"/>
  <c r="K27" i="9"/>
  <c r="F27" i="9"/>
  <c r="S26" i="9"/>
  <c r="K26" i="9"/>
  <c r="S25" i="9"/>
  <c r="K25" i="9"/>
  <c r="F25" i="9"/>
  <c r="S24" i="9"/>
  <c r="K24" i="9"/>
  <c r="E24" i="9"/>
  <c r="S23" i="9"/>
  <c r="K23" i="9"/>
  <c r="F23" i="9"/>
  <c r="S22" i="9"/>
  <c r="K22" i="9"/>
  <c r="H22" i="9"/>
  <c r="F22" i="9"/>
  <c r="S21" i="9"/>
  <c r="K21" i="9"/>
  <c r="S20" i="9"/>
  <c r="K20" i="9"/>
  <c r="H20" i="9"/>
  <c r="E20" i="9"/>
  <c r="S19" i="9"/>
  <c r="K19" i="9"/>
  <c r="F19" i="9"/>
  <c r="S18" i="9"/>
  <c r="K18" i="9"/>
  <c r="S17" i="9"/>
  <c r="K17" i="9"/>
  <c r="F17" i="9"/>
  <c r="S16" i="9"/>
  <c r="K16" i="9"/>
  <c r="F16" i="9"/>
  <c r="S15" i="9"/>
  <c r="K15" i="9"/>
  <c r="S14" i="9"/>
  <c r="K14" i="9"/>
  <c r="F14" i="9"/>
  <c r="S13" i="9"/>
  <c r="K13" i="9"/>
  <c r="S12" i="9"/>
  <c r="K12" i="9"/>
  <c r="H12" i="9"/>
  <c r="S11" i="9"/>
  <c r="K11" i="9"/>
  <c r="E11" i="9"/>
  <c r="F11" i="9"/>
  <c r="H11" i="9"/>
  <c r="S10" i="9"/>
  <c r="K10" i="9"/>
  <c r="S9" i="9"/>
  <c r="K9" i="9"/>
  <c r="F9" i="9"/>
  <c r="H9" i="9"/>
  <c r="S8" i="9"/>
  <c r="K8" i="9"/>
  <c r="F8" i="9"/>
  <c r="E8" i="9"/>
  <c r="S7" i="9"/>
  <c r="K7" i="9"/>
  <c r="F7" i="9"/>
  <c r="H7" i="9"/>
  <c r="S6" i="9"/>
  <c r="K6" i="9"/>
  <c r="S5" i="9"/>
  <c r="K5" i="9"/>
  <c r="S4" i="9"/>
  <c r="K4" i="9"/>
  <c r="H4" i="9"/>
  <c r="S3" i="9"/>
  <c r="K3" i="9"/>
  <c r="F3" i="9"/>
  <c r="H3" i="9"/>
  <c r="S2" i="9"/>
  <c r="K2" i="9"/>
  <c r="D2" i="9"/>
  <c r="F2" i="9" s="1"/>
  <c r="V1" i="9"/>
  <c r="M336" i="1"/>
  <c r="M337" i="1"/>
  <c r="N342" i="1"/>
  <c r="M344" i="1"/>
  <c r="N350" i="1"/>
  <c r="M352" i="1"/>
  <c r="M353" i="1"/>
  <c r="N354" i="1"/>
  <c r="N357" i="1"/>
  <c r="N358" i="1"/>
  <c r="F521" i="1"/>
  <c r="F529" i="1"/>
  <c r="F537" i="1"/>
  <c r="E537" i="1"/>
  <c r="O357" i="1" s="1"/>
  <c r="D516" i="1"/>
  <c r="D517" i="1"/>
  <c r="F517" i="1" s="1"/>
  <c r="G517" i="1" s="1"/>
  <c r="P337" i="1" s="1"/>
  <c r="D518" i="1"/>
  <c r="D519" i="1"/>
  <c r="D520" i="1"/>
  <c r="F520" i="1" s="1"/>
  <c r="D521" i="1"/>
  <c r="D522" i="1"/>
  <c r="F522" i="1" s="1"/>
  <c r="D523" i="1"/>
  <c r="D524" i="1"/>
  <c r="D525" i="1"/>
  <c r="D526" i="1"/>
  <c r="D527" i="1"/>
  <c r="E527" i="1" s="1"/>
  <c r="O347" i="1" s="1"/>
  <c r="D528" i="1"/>
  <c r="D529" i="1"/>
  <c r="D530" i="1"/>
  <c r="F530" i="1" s="1"/>
  <c r="D531" i="1"/>
  <c r="D532" i="1"/>
  <c r="F532" i="1" s="1"/>
  <c r="D533" i="1"/>
  <c r="F533" i="1" s="1"/>
  <c r="G533" i="1" s="1"/>
  <c r="P353" i="1" s="1"/>
  <c r="D534" i="1"/>
  <c r="D535" i="1"/>
  <c r="D536" i="1"/>
  <c r="F536" i="1" s="1"/>
  <c r="D537" i="1"/>
  <c r="D538" i="1"/>
  <c r="F538" i="1" s="1"/>
  <c r="D539" i="1"/>
  <c r="D540" i="1"/>
  <c r="D541" i="1"/>
  <c r="C516" i="1"/>
  <c r="C517" i="1"/>
  <c r="E517" i="1" s="1"/>
  <c r="O337" i="1" s="1"/>
  <c r="C518" i="1"/>
  <c r="M338" i="1" s="1"/>
  <c r="C519" i="1"/>
  <c r="M339" i="1" s="1"/>
  <c r="C520" i="1"/>
  <c r="C521" i="1"/>
  <c r="C522" i="1"/>
  <c r="M342" i="1" s="1"/>
  <c r="C523" i="1"/>
  <c r="M343" i="1" s="1"/>
  <c r="C524" i="1"/>
  <c r="C525" i="1"/>
  <c r="E525" i="1" s="1"/>
  <c r="O345" i="1" s="1"/>
  <c r="C526" i="1"/>
  <c r="M346" i="1" s="1"/>
  <c r="C527" i="1"/>
  <c r="M347" i="1" s="1"/>
  <c r="C528" i="1"/>
  <c r="C529" i="1"/>
  <c r="C530" i="1"/>
  <c r="M350" i="1" s="1"/>
  <c r="C531" i="1"/>
  <c r="M351" i="1" s="1"/>
  <c r="C532" i="1"/>
  <c r="C533" i="1"/>
  <c r="E533" i="1" s="1"/>
  <c r="O353" i="1" s="1"/>
  <c r="C534" i="1"/>
  <c r="M354" i="1" s="1"/>
  <c r="C535" i="1"/>
  <c r="M355" i="1" s="1"/>
  <c r="C536" i="1"/>
  <c r="C537" i="1"/>
  <c r="M357" i="1" s="1"/>
  <c r="C538" i="1"/>
  <c r="M358" i="1" s="1"/>
  <c r="C539" i="1"/>
  <c r="M359" i="1" s="1"/>
  <c r="C540" i="1"/>
  <c r="C541" i="1"/>
  <c r="M361" i="1" s="1"/>
  <c r="P368" i="8"/>
  <c r="P369" i="8"/>
  <c r="P370" i="8"/>
  <c r="P371" i="8"/>
  <c r="P372" i="8"/>
  <c r="O368" i="8"/>
  <c r="O369" i="8"/>
  <c r="O370" i="8"/>
  <c r="O371" i="8"/>
  <c r="O372" i="8"/>
  <c r="N368" i="8"/>
  <c r="N369" i="8"/>
  <c r="N370" i="8"/>
  <c r="N371" i="8"/>
  <c r="N372" i="8"/>
  <c r="M368" i="8"/>
  <c r="M369" i="8"/>
  <c r="M370" i="8"/>
  <c r="M371" i="8"/>
  <c r="M372" i="8"/>
  <c r="M2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E77" i="8" s="1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E93" i="8" s="1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M2" i="8" s="1"/>
  <c r="C169" i="8"/>
  <c r="M3" i="8" s="1"/>
  <c r="C170" i="8"/>
  <c r="M4" i="8" s="1"/>
  <c r="C171" i="8"/>
  <c r="M5" i="8" s="1"/>
  <c r="C172" i="8"/>
  <c r="M6" i="8" s="1"/>
  <c r="C173" i="8"/>
  <c r="M7" i="8" s="1"/>
  <c r="C174" i="8"/>
  <c r="M8" i="8" s="1"/>
  <c r="C175" i="8"/>
  <c r="M9" i="8" s="1"/>
  <c r="C176" i="8"/>
  <c r="M10" i="8" s="1"/>
  <c r="C177" i="8"/>
  <c r="M11" i="8" s="1"/>
  <c r="C178" i="8"/>
  <c r="C179" i="8"/>
  <c r="M13" i="8" s="1"/>
  <c r="C180" i="8"/>
  <c r="M14" i="8" s="1"/>
  <c r="C181" i="8"/>
  <c r="M15" i="8" s="1"/>
  <c r="C182" i="8"/>
  <c r="M16" i="8" s="1"/>
  <c r="C183" i="8"/>
  <c r="M17" i="8" s="1"/>
  <c r="C184" i="8"/>
  <c r="M18" i="8" s="1"/>
  <c r="C185" i="8"/>
  <c r="M19" i="8" s="1"/>
  <c r="C186" i="8"/>
  <c r="M20" i="8" s="1"/>
  <c r="C187" i="8"/>
  <c r="M21" i="8" s="1"/>
  <c r="C188" i="8"/>
  <c r="C189" i="8"/>
  <c r="M23" i="8" s="1"/>
  <c r="C190" i="8"/>
  <c r="M24" i="8" s="1"/>
  <c r="C191" i="8"/>
  <c r="M25" i="8" s="1"/>
  <c r="C192" i="8"/>
  <c r="M26" i="8" s="1"/>
  <c r="C193" i="8"/>
  <c r="M27" i="8" s="1"/>
  <c r="C194" i="8"/>
  <c r="M28" i="8" s="1"/>
  <c r="C195" i="8"/>
  <c r="M29" i="8" s="1"/>
  <c r="C196" i="8"/>
  <c r="M30" i="8" s="1"/>
  <c r="C197" i="8"/>
  <c r="M31" i="8" s="1"/>
  <c r="C198" i="8"/>
  <c r="M32" i="8" s="1"/>
  <c r="C199" i="8"/>
  <c r="M33" i="8" s="1"/>
  <c r="C200" i="8"/>
  <c r="M34" i="8" s="1"/>
  <c r="C201" i="8"/>
  <c r="M35" i="8" s="1"/>
  <c r="C202" i="8"/>
  <c r="M36" i="8" s="1"/>
  <c r="C203" i="8"/>
  <c r="M37" i="8" s="1"/>
  <c r="C204" i="8"/>
  <c r="M38" i="8" s="1"/>
  <c r="C205" i="8"/>
  <c r="M39" i="8" s="1"/>
  <c r="C206" i="8"/>
  <c r="M40" i="8" s="1"/>
  <c r="C207" i="8"/>
  <c r="M41" i="8" s="1"/>
  <c r="C208" i="8"/>
  <c r="M42" i="8" s="1"/>
  <c r="C209" i="8"/>
  <c r="M43" i="8" s="1"/>
  <c r="C210" i="8"/>
  <c r="C211" i="8"/>
  <c r="M45" i="8" s="1"/>
  <c r="C212" i="8"/>
  <c r="M46" i="8" s="1"/>
  <c r="C213" i="8"/>
  <c r="M47" i="8" s="1"/>
  <c r="C214" i="8"/>
  <c r="M48" i="8" s="1"/>
  <c r="C215" i="8"/>
  <c r="M49" i="8" s="1"/>
  <c r="C216" i="8"/>
  <c r="M50" i="8" s="1"/>
  <c r="C217" i="8"/>
  <c r="M51" i="8" s="1"/>
  <c r="C218" i="8"/>
  <c r="M52" i="8" s="1"/>
  <c r="C219" i="8"/>
  <c r="M53" i="8" s="1"/>
  <c r="C220" i="8"/>
  <c r="M54" i="8" s="1"/>
  <c r="C221" i="8"/>
  <c r="M55" i="8" s="1"/>
  <c r="C222" i="8"/>
  <c r="M56" i="8" s="1"/>
  <c r="C223" i="8"/>
  <c r="M57" i="8" s="1"/>
  <c r="C224" i="8"/>
  <c r="M58" i="8" s="1"/>
  <c r="C225" i="8"/>
  <c r="M59" i="8" s="1"/>
  <c r="C226" i="8"/>
  <c r="M60" i="8" s="1"/>
  <c r="C227" i="8"/>
  <c r="M61" i="8" s="1"/>
  <c r="C228" i="8"/>
  <c r="M62" i="8" s="1"/>
  <c r="C229" i="8"/>
  <c r="M63" i="8" s="1"/>
  <c r="C230" i="8"/>
  <c r="M64" i="8" s="1"/>
  <c r="C231" i="8"/>
  <c r="M65" i="8" s="1"/>
  <c r="C232" i="8"/>
  <c r="M66" i="8" s="1"/>
  <c r="C233" i="8"/>
  <c r="M67" i="8" s="1"/>
  <c r="C234" i="8"/>
  <c r="M68" i="8" s="1"/>
  <c r="C235" i="8"/>
  <c r="M69" i="8" s="1"/>
  <c r="C236" i="8"/>
  <c r="M70" i="8" s="1"/>
  <c r="C237" i="8"/>
  <c r="M71" i="8" s="1"/>
  <c r="C238" i="8"/>
  <c r="M72" i="8" s="1"/>
  <c r="C239" i="8"/>
  <c r="M73" i="8" s="1"/>
  <c r="C240" i="8"/>
  <c r="M74" i="8" s="1"/>
  <c r="C241" i="8"/>
  <c r="M75" i="8" s="1"/>
  <c r="C242" i="8"/>
  <c r="M76" i="8" s="1"/>
  <c r="C243" i="8"/>
  <c r="M77" i="8" s="1"/>
  <c r="C244" i="8"/>
  <c r="M78" i="8" s="1"/>
  <c r="C245" i="8"/>
  <c r="M79" i="8" s="1"/>
  <c r="C246" i="8"/>
  <c r="M80" i="8" s="1"/>
  <c r="C247" i="8"/>
  <c r="M81" i="8" s="1"/>
  <c r="C248" i="8"/>
  <c r="M82" i="8" s="1"/>
  <c r="C249" i="8"/>
  <c r="M83" i="8" s="1"/>
  <c r="C250" i="8"/>
  <c r="M84" i="8" s="1"/>
  <c r="C251" i="8"/>
  <c r="M85" i="8" s="1"/>
  <c r="C252" i="8"/>
  <c r="M86" i="8" s="1"/>
  <c r="C253" i="8"/>
  <c r="M87" i="8" s="1"/>
  <c r="C254" i="8"/>
  <c r="M88" i="8" s="1"/>
  <c r="C255" i="8"/>
  <c r="M89" i="8" s="1"/>
  <c r="C256" i="8"/>
  <c r="M90" i="8" s="1"/>
  <c r="C257" i="8"/>
  <c r="M91" i="8" s="1"/>
  <c r="C258" i="8"/>
  <c r="M92" i="8" s="1"/>
  <c r="C259" i="8"/>
  <c r="M93" i="8" s="1"/>
  <c r="C260" i="8"/>
  <c r="M94" i="8" s="1"/>
  <c r="C261" i="8"/>
  <c r="M95" i="8" s="1"/>
  <c r="C262" i="8"/>
  <c r="M96" i="8" s="1"/>
  <c r="C263" i="8"/>
  <c r="M97" i="8" s="1"/>
  <c r="C264" i="8"/>
  <c r="M98" i="8" s="1"/>
  <c r="C265" i="8"/>
  <c r="M99" i="8" s="1"/>
  <c r="C266" i="8"/>
  <c r="C267" i="8"/>
  <c r="M101" i="8" s="1"/>
  <c r="C268" i="8"/>
  <c r="M102" i="8" s="1"/>
  <c r="C269" i="8"/>
  <c r="M103" i="8" s="1"/>
  <c r="C270" i="8"/>
  <c r="M104" i="8" s="1"/>
  <c r="C271" i="8"/>
  <c r="M105" i="8" s="1"/>
  <c r="C272" i="8"/>
  <c r="M106" i="8" s="1"/>
  <c r="C273" i="8"/>
  <c r="M107" i="8" s="1"/>
  <c r="C274" i="8"/>
  <c r="M108" i="8" s="1"/>
  <c r="C275" i="8"/>
  <c r="M109" i="8" s="1"/>
  <c r="C276" i="8"/>
  <c r="M110" i="8" s="1"/>
  <c r="C277" i="8"/>
  <c r="M111" i="8" s="1"/>
  <c r="C278" i="8"/>
  <c r="M112" i="8" s="1"/>
  <c r="C279" i="8"/>
  <c r="M113" i="8" s="1"/>
  <c r="C280" i="8"/>
  <c r="M114" i="8" s="1"/>
  <c r="C281" i="8"/>
  <c r="M115" i="8" s="1"/>
  <c r="C282" i="8"/>
  <c r="M116" i="8" s="1"/>
  <c r="C283" i="8"/>
  <c r="M117" i="8" s="1"/>
  <c r="C284" i="8"/>
  <c r="M118" i="8" s="1"/>
  <c r="C285" i="8"/>
  <c r="M119" i="8" s="1"/>
  <c r="C286" i="8"/>
  <c r="M120" i="8" s="1"/>
  <c r="C287" i="8"/>
  <c r="M121" i="8" s="1"/>
  <c r="C288" i="8"/>
  <c r="M122" i="8" s="1"/>
  <c r="C289" i="8"/>
  <c r="M123" i="8" s="1"/>
  <c r="C290" i="8"/>
  <c r="M124" i="8" s="1"/>
  <c r="C291" i="8"/>
  <c r="M125" i="8" s="1"/>
  <c r="C292" i="8"/>
  <c r="M126" i="8" s="1"/>
  <c r="C293" i="8"/>
  <c r="M127" i="8" s="1"/>
  <c r="C294" i="8"/>
  <c r="M128" i="8" s="1"/>
  <c r="C295" i="8"/>
  <c r="M129" i="8" s="1"/>
  <c r="C296" i="8"/>
  <c r="M130" i="8" s="1"/>
  <c r="C297" i="8"/>
  <c r="M131" i="8" s="1"/>
  <c r="C298" i="8"/>
  <c r="M132" i="8" s="1"/>
  <c r="C299" i="8"/>
  <c r="M133" i="8" s="1"/>
  <c r="C300" i="8"/>
  <c r="M134" i="8" s="1"/>
  <c r="C301" i="8"/>
  <c r="M135" i="8" s="1"/>
  <c r="C302" i="8"/>
  <c r="M136" i="8" s="1"/>
  <c r="C303" i="8"/>
  <c r="M137" i="8" s="1"/>
  <c r="C304" i="8"/>
  <c r="M138" i="8" s="1"/>
  <c r="C305" i="8"/>
  <c r="M139" i="8" s="1"/>
  <c r="C306" i="8"/>
  <c r="M140" i="8" s="1"/>
  <c r="C307" i="8"/>
  <c r="M141" i="8" s="1"/>
  <c r="C308" i="8"/>
  <c r="M142" i="8" s="1"/>
  <c r="C309" i="8"/>
  <c r="M143" i="8" s="1"/>
  <c r="C310" i="8"/>
  <c r="M144" i="8" s="1"/>
  <c r="C311" i="8"/>
  <c r="M145" i="8" s="1"/>
  <c r="C312" i="8"/>
  <c r="M146" i="8" s="1"/>
  <c r="C313" i="8"/>
  <c r="M147" i="8" s="1"/>
  <c r="C314" i="8"/>
  <c r="M148" i="8" s="1"/>
  <c r="C315" i="8"/>
  <c r="M149" i="8" s="1"/>
  <c r="C316" i="8"/>
  <c r="M150" i="8" s="1"/>
  <c r="C317" i="8"/>
  <c r="M151" i="8" s="1"/>
  <c r="C318" i="8"/>
  <c r="M152" i="8" s="1"/>
  <c r="C319" i="8"/>
  <c r="M153" i="8" s="1"/>
  <c r="C320" i="8"/>
  <c r="M154" i="8" s="1"/>
  <c r="C321" i="8"/>
  <c r="M155" i="8" s="1"/>
  <c r="C322" i="8"/>
  <c r="M156" i="8" s="1"/>
  <c r="C323" i="8"/>
  <c r="M157" i="8" s="1"/>
  <c r="C324" i="8"/>
  <c r="M158" i="8" s="1"/>
  <c r="C325" i="8"/>
  <c r="M159" i="8" s="1"/>
  <c r="C326" i="8"/>
  <c r="M160" i="8" s="1"/>
  <c r="C327" i="8"/>
  <c r="M161" i="8" s="1"/>
  <c r="C328" i="8"/>
  <c r="M162" i="8" s="1"/>
  <c r="C329" i="8"/>
  <c r="M163" i="8" s="1"/>
  <c r="C330" i="8"/>
  <c r="M164" i="8" s="1"/>
  <c r="C331" i="8"/>
  <c r="M165" i="8" s="1"/>
  <c r="C332" i="8"/>
  <c r="M166" i="8" s="1"/>
  <c r="C333" i="8"/>
  <c r="M167" i="8" s="1"/>
  <c r="C334" i="8"/>
  <c r="M168" i="8" s="1"/>
  <c r="C335" i="8"/>
  <c r="M169" i="8" s="1"/>
  <c r="C336" i="8"/>
  <c r="M170" i="8" s="1"/>
  <c r="C337" i="8"/>
  <c r="M171" i="8" s="1"/>
  <c r="C338" i="8"/>
  <c r="M172" i="8" s="1"/>
  <c r="C339" i="8"/>
  <c r="M173" i="8" s="1"/>
  <c r="C340" i="8"/>
  <c r="M174" i="8" s="1"/>
  <c r="C341" i="8"/>
  <c r="M175" i="8" s="1"/>
  <c r="C342" i="8"/>
  <c r="M176" i="8" s="1"/>
  <c r="C343" i="8"/>
  <c r="M177" i="8" s="1"/>
  <c r="C344" i="8"/>
  <c r="M178" i="8" s="1"/>
  <c r="C345" i="8"/>
  <c r="M179" i="8" s="1"/>
  <c r="C346" i="8"/>
  <c r="M180" i="8" s="1"/>
  <c r="C347" i="8"/>
  <c r="M181" i="8" s="1"/>
  <c r="C348" i="8"/>
  <c r="M182" i="8" s="1"/>
  <c r="C349" i="8"/>
  <c r="M183" i="8" s="1"/>
  <c r="C350" i="8"/>
  <c r="M184" i="8" s="1"/>
  <c r="C351" i="8"/>
  <c r="M185" i="8" s="1"/>
  <c r="C352" i="8"/>
  <c r="M186" i="8" s="1"/>
  <c r="C353" i="8"/>
  <c r="M187" i="8" s="1"/>
  <c r="C354" i="8"/>
  <c r="M188" i="8" s="1"/>
  <c r="C355" i="8"/>
  <c r="M189" i="8" s="1"/>
  <c r="C356" i="8"/>
  <c r="M190" i="8" s="1"/>
  <c r="C357" i="8"/>
  <c r="M191" i="8" s="1"/>
  <c r="C358" i="8"/>
  <c r="M192" i="8" s="1"/>
  <c r="C359" i="8"/>
  <c r="M193" i="8" s="1"/>
  <c r="C360" i="8"/>
  <c r="M194" i="8" s="1"/>
  <c r="C361" i="8"/>
  <c r="M195" i="8" s="1"/>
  <c r="C362" i="8"/>
  <c r="M196" i="8" s="1"/>
  <c r="C363" i="8"/>
  <c r="M197" i="8" s="1"/>
  <c r="C364" i="8"/>
  <c r="M198" i="8" s="1"/>
  <c r="C365" i="8"/>
  <c r="M199" i="8" s="1"/>
  <c r="C366" i="8"/>
  <c r="M200" i="8" s="1"/>
  <c r="C367" i="8"/>
  <c r="M201" i="8" s="1"/>
  <c r="C368" i="8"/>
  <c r="M202" i="8" s="1"/>
  <c r="C369" i="8"/>
  <c r="M203" i="8" s="1"/>
  <c r="C370" i="8"/>
  <c r="M204" i="8" s="1"/>
  <c r="C371" i="8"/>
  <c r="M205" i="8" s="1"/>
  <c r="C372" i="8"/>
  <c r="M206" i="8" s="1"/>
  <c r="C373" i="8"/>
  <c r="M207" i="8" s="1"/>
  <c r="C374" i="8"/>
  <c r="M208" i="8" s="1"/>
  <c r="C375" i="8"/>
  <c r="M209" i="8" s="1"/>
  <c r="C376" i="8"/>
  <c r="M210" i="8" s="1"/>
  <c r="C377" i="8"/>
  <c r="M211" i="8" s="1"/>
  <c r="C378" i="8"/>
  <c r="M212" i="8" s="1"/>
  <c r="C379" i="8"/>
  <c r="M213" i="8" s="1"/>
  <c r="C380" i="8"/>
  <c r="M214" i="8" s="1"/>
  <c r="C381" i="8"/>
  <c r="M215" i="8" s="1"/>
  <c r="C382" i="8"/>
  <c r="M216" i="8" s="1"/>
  <c r="C383" i="8"/>
  <c r="M217" i="8" s="1"/>
  <c r="C384" i="8"/>
  <c r="M218" i="8" s="1"/>
  <c r="C385" i="8"/>
  <c r="M219" i="8" s="1"/>
  <c r="C386" i="8"/>
  <c r="M220" i="8" s="1"/>
  <c r="C387" i="8"/>
  <c r="M221" i="8" s="1"/>
  <c r="C388" i="8"/>
  <c r="M222" i="8" s="1"/>
  <c r="C389" i="8"/>
  <c r="M223" i="8" s="1"/>
  <c r="C390" i="8"/>
  <c r="M224" i="8" s="1"/>
  <c r="C391" i="8"/>
  <c r="M225" i="8" s="1"/>
  <c r="C392" i="8"/>
  <c r="M226" i="8" s="1"/>
  <c r="C393" i="8"/>
  <c r="M227" i="8" s="1"/>
  <c r="C394" i="8"/>
  <c r="M228" i="8" s="1"/>
  <c r="C395" i="8"/>
  <c r="M229" i="8" s="1"/>
  <c r="C396" i="8"/>
  <c r="M230" i="8" s="1"/>
  <c r="C397" i="8"/>
  <c r="M231" i="8" s="1"/>
  <c r="C398" i="8"/>
  <c r="M232" i="8" s="1"/>
  <c r="C399" i="8"/>
  <c r="M233" i="8" s="1"/>
  <c r="C400" i="8"/>
  <c r="M234" i="8" s="1"/>
  <c r="C401" i="8"/>
  <c r="M235" i="8" s="1"/>
  <c r="C402" i="8"/>
  <c r="M236" i="8" s="1"/>
  <c r="C403" i="8"/>
  <c r="M237" i="8" s="1"/>
  <c r="C404" i="8"/>
  <c r="M238" i="8" s="1"/>
  <c r="C405" i="8"/>
  <c r="M239" i="8" s="1"/>
  <c r="C406" i="8"/>
  <c r="M240" i="8" s="1"/>
  <c r="C407" i="8"/>
  <c r="M241" i="8" s="1"/>
  <c r="C408" i="8"/>
  <c r="M242" i="8" s="1"/>
  <c r="C409" i="8"/>
  <c r="M243" i="8" s="1"/>
  <c r="C410" i="8"/>
  <c r="M244" i="8" s="1"/>
  <c r="C411" i="8"/>
  <c r="M245" i="8" s="1"/>
  <c r="C412" i="8"/>
  <c r="M246" i="8" s="1"/>
  <c r="C413" i="8"/>
  <c r="M247" i="8" s="1"/>
  <c r="C414" i="8"/>
  <c r="M248" i="8" s="1"/>
  <c r="C415" i="8"/>
  <c r="M249" i="8" s="1"/>
  <c r="C416" i="8"/>
  <c r="M250" i="8" s="1"/>
  <c r="C417" i="8"/>
  <c r="M251" i="8" s="1"/>
  <c r="C418" i="8"/>
  <c r="M252" i="8" s="1"/>
  <c r="C419" i="8"/>
  <c r="M253" i="8" s="1"/>
  <c r="C420" i="8"/>
  <c r="M254" i="8" s="1"/>
  <c r="C421" i="8"/>
  <c r="M255" i="8" s="1"/>
  <c r="C422" i="8"/>
  <c r="M256" i="8" s="1"/>
  <c r="C423" i="8"/>
  <c r="M257" i="8" s="1"/>
  <c r="C424" i="8"/>
  <c r="M258" i="8" s="1"/>
  <c r="C425" i="8"/>
  <c r="M259" i="8" s="1"/>
  <c r="C426" i="8"/>
  <c r="C427" i="8"/>
  <c r="M261" i="8" s="1"/>
  <c r="C428" i="8"/>
  <c r="M262" i="8" s="1"/>
  <c r="C429" i="8"/>
  <c r="M263" i="8" s="1"/>
  <c r="C430" i="8"/>
  <c r="M264" i="8" s="1"/>
  <c r="C431" i="8"/>
  <c r="M265" i="8" s="1"/>
  <c r="C432" i="8"/>
  <c r="M266" i="8" s="1"/>
  <c r="C433" i="8"/>
  <c r="M267" i="8" s="1"/>
  <c r="C434" i="8"/>
  <c r="M268" i="8" s="1"/>
  <c r="C435" i="8"/>
  <c r="M269" i="8" s="1"/>
  <c r="C436" i="8"/>
  <c r="M270" i="8" s="1"/>
  <c r="C437" i="8"/>
  <c r="M271" i="8" s="1"/>
  <c r="C438" i="8"/>
  <c r="M272" i="8" s="1"/>
  <c r="C439" i="8"/>
  <c r="M273" i="8" s="1"/>
  <c r="C440" i="8"/>
  <c r="M274" i="8" s="1"/>
  <c r="C441" i="8"/>
  <c r="M275" i="8" s="1"/>
  <c r="C442" i="8"/>
  <c r="M276" i="8" s="1"/>
  <c r="C443" i="8"/>
  <c r="M277" i="8" s="1"/>
  <c r="C444" i="8"/>
  <c r="M278" i="8" s="1"/>
  <c r="C445" i="8"/>
  <c r="M279" i="8" s="1"/>
  <c r="C446" i="8"/>
  <c r="M280" i="8" s="1"/>
  <c r="C447" i="8"/>
  <c r="M281" i="8" s="1"/>
  <c r="C448" i="8"/>
  <c r="M282" i="8" s="1"/>
  <c r="C449" i="8"/>
  <c r="M283" i="8" s="1"/>
  <c r="C450" i="8"/>
  <c r="M284" i="8" s="1"/>
  <c r="C451" i="8"/>
  <c r="M285" i="8" s="1"/>
  <c r="C452" i="8"/>
  <c r="M286" i="8" s="1"/>
  <c r="C453" i="8"/>
  <c r="M287" i="8" s="1"/>
  <c r="C454" i="8"/>
  <c r="M288" i="8" s="1"/>
  <c r="C455" i="8"/>
  <c r="M289" i="8" s="1"/>
  <c r="C456" i="8"/>
  <c r="M290" i="8" s="1"/>
  <c r="C457" i="8"/>
  <c r="M291" i="8" s="1"/>
  <c r="C458" i="8"/>
  <c r="M292" i="8" s="1"/>
  <c r="C459" i="8"/>
  <c r="M293" i="8" s="1"/>
  <c r="C460" i="8"/>
  <c r="M294" i="8" s="1"/>
  <c r="C461" i="8"/>
  <c r="M295" i="8" s="1"/>
  <c r="C462" i="8"/>
  <c r="M296" i="8" s="1"/>
  <c r="C463" i="8"/>
  <c r="M297" i="8" s="1"/>
  <c r="C464" i="8"/>
  <c r="M298" i="8" s="1"/>
  <c r="C465" i="8"/>
  <c r="M299" i="8" s="1"/>
  <c r="C466" i="8"/>
  <c r="M300" i="8" s="1"/>
  <c r="C467" i="8"/>
  <c r="M301" i="8" s="1"/>
  <c r="C468" i="8"/>
  <c r="M302" i="8" s="1"/>
  <c r="C469" i="8"/>
  <c r="M303" i="8" s="1"/>
  <c r="C470" i="8"/>
  <c r="M304" i="8" s="1"/>
  <c r="C471" i="8"/>
  <c r="M305" i="8" s="1"/>
  <c r="C472" i="8"/>
  <c r="M306" i="8" s="1"/>
  <c r="C473" i="8"/>
  <c r="M307" i="8" s="1"/>
  <c r="C474" i="8"/>
  <c r="C475" i="8"/>
  <c r="M309" i="8" s="1"/>
  <c r="C476" i="8"/>
  <c r="M310" i="8" s="1"/>
  <c r="C477" i="8"/>
  <c r="M311" i="8" s="1"/>
  <c r="C478" i="8"/>
  <c r="M312" i="8" s="1"/>
  <c r="C479" i="8"/>
  <c r="M313" i="8" s="1"/>
  <c r="C480" i="8"/>
  <c r="M314" i="8" s="1"/>
  <c r="C481" i="8"/>
  <c r="M315" i="8" s="1"/>
  <c r="C482" i="8"/>
  <c r="M316" i="8" s="1"/>
  <c r="C483" i="8"/>
  <c r="M317" i="8" s="1"/>
  <c r="C484" i="8"/>
  <c r="M318" i="8" s="1"/>
  <c r="C485" i="8"/>
  <c r="M319" i="8" s="1"/>
  <c r="C486" i="8"/>
  <c r="M320" i="8" s="1"/>
  <c r="C487" i="8"/>
  <c r="M321" i="8" s="1"/>
  <c r="C488" i="8"/>
  <c r="M322" i="8" s="1"/>
  <c r="C489" i="8"/>
  <c r="M323" i="8" s="1"/>
  <c r="C490" i="8"/>
  <c r="M324" i="8" s="1"/>
  <c r="C491" i="8"/>
  <c r="M325" i="8" s="1"/>
  <c r="C492" i="8"/>
  <c r="M326" i="8" s="1"/>
  <c r="C493" i="8"/>
  <c r="M327" i="8" s="1"/>
  <c r="C494" i="8"/>
  <c r="M328" i="8" s="1"/>
  <c r="C495" i="8"/>
  <c r="M329" i="8" s="1"/>
  <c r="C496" i="8"/>
  <c r="M330" i="8" s="1"/>
  <c r="C497" i="8"/>
  <c r="M331" i="8" s="1"/>
  <c r="C498" i="8"/>
  <c r="C499" i="8"/>
  <c r="M333" i="8" s="1"/>
  <c r="C500" i="8"/>
  <c r="M334" i="8" s="1"/>
  <c r="C501" i="8"/>
  <c r="M335" i="8" s="1"/>
  <c r="C502" i="8"/>
  <c r="M336" i="8" s="1"/>
  <c r="C503" i="8"/>
  <c r="M337" i="8" s="1"/>
  <c r="C504" i="8"/>
  <c r="M338" i="8" s="1"/>
  <c r="C505" i="8"/>
  <c r="M339" i="8" s="1"/>
  <c r="C506" i="8"/>
  <c r="C507" i="8"/>
  <c r="M341" i="8" s="1"/>
  <c r="C508" i="8"/>
  <c r="M342" i="8" s="1"/>
  <c r="C509" i="8"/>
  <c r="M343" i="8" s="1"/>
  <c r="C510" i="8"/>
  <c r="M344" i="8" s="1"/>
  <c r="C511" i="8"/>
  <c r="M345" i="8" s="1"/>
  <c r="C512" i="8"/>
  <c r="M346" i="8" s="1"/>
  <c r="C513" i="8"/>
  <c r="M347" i="8" s="1"/>
  <c r="C514" i="8"/>
  <c r="M348" i="8" s="1"/>
  <c r="C515" i="8"/>
  <c r="M349" i="8" s="1"/>
  <c r="C516" i="8"/>
  <c r="M350" i="8" s="1"/>
  <c r="C517" i="8"/>
  <c r="M351" i="8" s="1"/>
  <c r="C518" i="8"/>
  <c r="M352" i="8" s="1"/>
  <c r="C519" i="8"/>
  <c r="M353" i="8" s="1"/>
  <c r="C520" i="8"/>
  <c r="M354" i="8" s="1"/>
  <c r="C521" i="8"/>
  <c r="M355" i="8" s="1"/>
  <c r="C522" i="8"/>
  <c r="M356" i="8" s="1"/>
  <c r="C523" i="8"/>
  <c r="M357" i="8" s="1"/>
  <c r="C524" i="8"/>
  <c r="M358" i="8" s="1"/>
  <c r="C525" i="8"/>
  <c r="M359" i="8" s="1"/>
  <c r="C526" i="8"/>
  <c r="M360" i="8" s="1"/>
  <c r="C527" i="8"/>
  <c r="M361" i="8" s="1"/>
  <c r="C528" i="8"/>
  <c r="M362" i="8" s="1"/>
  <c r="C529" i="8"/>
  <c r="M363" i="8" s="1"/>
  <c r="C530" i="8"/>
  <c r="M364" i="8" s="1"/>
  <c r="C531" i="8"/>
  <c r="M365" i="8" s="1"/>
  <c r="C532" i="8"/>
  <c r="M366" i="8" s="1"/>
  <c r="C533" i="8"/>
  <c r="M367" i="8" s="1"/>
  <c r="C2" i="8"/>
  <c r="D533" i="8"/>
  <c r="D532" i="8"/>
  <c r="H532" i="8" s="1"/>
  <c r="D531" i="8"/>
  <c r="H531" i="8" s="1"/>
  <c r="D530" i="8"/>
  <c r="H530" i="8" s="1"/>
  <c r="D529" i="8"/>
  <c r="D528" i="8"/>
  <c r="H528" i="8" s="1"/>
  <c r="D527" i="8"/>
  <c r="H527" i="8" s="1"/>
  <c r="D526" i="8"/>
  <c r="H526" i="8" s="1"/>
  <c r="D525" i="8"/>
  <c r="D524" i="8"/>
  <c r="H524" i="8" s="1"/>
  <c r="D523" i="8"/>
  <c r="H523" i="8" s="1"/>
  <c r="D522" i="8"/>
  <c r="H522" i="8" s="1"/>
  <c r="D521" i="8"/>
  <c r="D520" i="8"/>
  <c r="D519" i="8"/>
  <c r="E519" i="8" s="1"/>
  <c r="O353" i="8" s="1"/>
  <c r="D518" i="8"/>
  <c r="D517" i="8"/>
  <c r="D516" i="8"/>
  <c r="D515" i="8"/>
  <c r="H515" i="8" s="1"/>
  <c r="E515" i="8"/>
  <c r="O349" i="8" s="1"/>
  <c r="D514" i="8"/>
  <c r="H514" i="8" s="1"/>
  <c r="D513" i="8"/>
  <c r="D512" i="8"/>
  <c r="H512" i="8" s="1"/>
  <c r="D511" i="8"/>
  <c r="H511" i="8" s="1"/>
  <c r="D510" i="8"/>
  <c r="H510" i="8" s="1"/>
  <c r="D509" i="8"/>
  <c r="D508" i="8"/>
  <c r="H508" i="8" s="1"/>
  <c r="D507" i="8"/>
  <c r="H507" i="8" s="1"/>
  <c r="D506" i="8"/>
  <c r="H506" i="8" s="1"/>
  <c r="D505" i="8"/>
  <c r="H505" i="8" s="1"/>
  <c r="D504" i="8"/>
  <c r="H504" i="8" s="1"/>
  <c r="D503" i="8"/>
  <c r="H503" i="8" s="1"/>
  <c r="D502" i="8"/>
  <c r="D501" i="8"/>
  <c r="H501" i="8" s="1"/>
  <c r="D500" i="8"/>
  <c r="H500" i="8" s="1"/>
  <c r="D499" i="8"/>
  <c r="H499" i="8" s="1"/>
  <c r="D498" i="8"/>
  <c r="H498" i="8" s="1"/>
  <c r="D497" i="8"/>
  <c r="H497" i="8" s="1"/>
  <c r="D496" i="8"/>
  <c r="H496" i="8" s="1"/>
  <c r="D495" i="8"/>
  <c r="D494" i="8"/>
  <c r="H494" i="8" s="1"/>
  <c r="D493" i="8"/>
  <c r="H493" i="8" s="1"/>
  <c r="D492" i="8"/>
  <c r="H492" i="8" s="1"/>
  <c r="D491" i="8"/>
  <c r="H491" i="8" s="1"/>
  <c r="D490" i="8"/>
  <c r="H490" i="8" s="1"/>
  <c r="D489" i="8"/>
  <c r="H489" i="8" s="1"/>
  <c r="D488" i="8"/>
  <c r="H488" i="8" s="1"/>
  <c r="D487" i="8"/>
  <c r="H487" i="8" s="1"/>
  <c r="D486" i="8"/>
  <c r="F485" i="8"/>
  <c r="D485" i="8"/>
  <c r="D484" i="8"/>
  <c r="H484" i="8" s="1"/>
  <c r="D483" i="8"/>
  <c r="H483" i="8" s="1"/>
  <c r="D482" i="8"/>
  <c r="H482" i="8" s="1"/>
  <c r="D481" i="8"/>
  <c r="D480" i="8"/>
  <c r="H480" i="8" s="1"/>
  <c r="D479" i="8"/>
  <c r="D478" i="8"/>
  <c r="H478" i="8" s="1"/>
  <c r="D477" i="8"/>
  <c r="D476" i="8"/>
  <c r="H476" i="8" s="1"/>
  <c r="E476" i="8"/>
  <c r="O310" i="8" s="1"/>
  <c r="D475" i="8"/>
  <c r="H475" i="8" s="1"/>
  <c r="D474" i="8"/>
  <c r="H474" i="8" s="1"/>
  <c r="D473" i="8"/>
  <c r="D472" i="8"/>
  <c r="H472" i="8" s="1"/>
  <c r="D471" i="8"/>
  <c r="H471" i="8" s="1"/>
  <c r="D470" i="8"/>
  <c r="H470" i="8" s="1"/>
  <c r="E470" i="8"/>
  <c r="O304" i="8" s="1"/>
  <c r="D469" i="8"/>
  <c r="D468" i="8"/>
  <c r="H468" i="8" s="1"/>
  <c r="D467" i="8"/>
  <c r="H467" i="8" s="1"/>
  <c r="D466" i="8"/>
  <c r="H466" i="8" s="1"/>
  <c r="D465" i="8"/>
  <c r="D464" i="8"/>
  <c r="H464" i="8" s="1"/>
  <c r="D463" i="8"/>
  <c r="H463" i="8" s="1"/>
  <c r="E463" i="8"/>
  <c r="O297" i="8" s="1"/>
  <c r="D462" i="8"/>
  <c r="H462" i="8" s="1"/>
  <c r="D461" i="8"/>
  <c r="D460" i="8"/>
  <c r="H460" i="8" s="1"/>
  <c r="D459" i="8"/>
  <c r="D458" i="8"/>
  <c r="H458" i="8" s="1"/>
  <c r="D457" i="8"/>
  <c r="D456" i="8"/>
  <c r="H456" i="8" s="1"/>
  <c r="D455" i="8"/>
  <c r="H455" i="8" s="1"/>
  <c r="D454" i="8"/>
  <c r="D453" i="8"/>
  <c r="D452" i="8"/>
  <c r="H452" i="8" s="1"/>
  <c r="D451" i="8"/>
  <c r="H451" i="8" s="1"/>
  <c r="E451" i="8"/>
  <c r="O285" i="8" s="1"/>
  <c r="D450" i="8"/>
  <c r="H450" i="8" s="1"/>
  <c r="D449" i="8"/>
  <c r="D448" i="8"/>
  <c r="H448" i="8" s="1"/>
  <c r="D447" i="8"/>
  <c r="D446" i="8"/>
  <c r="H446" i="8" s="1"/>
  <c r="D445" i="8"/>
  <c r="E445" i="8"/>
  <c r="O279" i="8" s="1"/>
  <c r="D444" i="8"/>
  <c r="H444" i="8" s="1"/>
  <c r="D443" i="8"/>
  <c r="H443" i="8" s="1"/>
  <c r="D442" i="8"/>
  <c r="H442" i="8" s="1"/>
  <c r="D441" i="8"/>
  <c r="H441" i="8" s="1"/>
  <c r="D440" i="8"/>
  <c r="H440" i="8" s="1"/>
  <c r="D439" i="8"/>
  <c r="H439" i="8" s="1"/>
  <c r="D438" i="8"/>
  <c r="H438" i="8" s="1"/>
  <c r="D437" i="8"/>
  <c r="H437" i="8" s="1"/>
  <c r="D436" i="8"/>
  <c r="H436" i="8" s="1"/>
  <c r="D435" i="8"/>
  <c r="H435" i="8" s="1"/>
  <c r="D434" i="8"/>
  <c r="H434" i="8" s="1"/>
  <c r="F433" i="8"/>
  <c r="D433" i="8"/>
  <c r="D432" i="8"/>
  <c r="H432" i="8" s="1"/>
  <c r="D431" i="8"/>
  <c r="H431" i="8" s="1"/>
  <c r="D430" i="8"/>
  <c r="H430" i="8" s="1"/>
  <c r="D429" i="8"/>
  <c r="D428" i="8"/>
  <c r="H428" i="8" s="1"/>
  <c r="D427" i="8"/>
  <c r="H427" i="8" s="1"/>
  <c r="E427" i="8"/>
  <c r="O261" i="8" s="1"/>
  <c r="D426" i="8"/>
  <c r="H426" i="8" s="1"/>
  <c r="D425" i="8"/>
  <c r="D424" i="8"/>
  <c r="H424" i="8" s="1"/>
  <c r="D423" i="8"/>
  <c r="H423" i="8" s="1"/>
  <c r="D422" i="8"/>
  <c r="D421" i="8"/>
  <c r="D420" i="8"/>
  <c r="H420" i="8" s="1"/>
  <c r="D419" i="8"/>
  <c r="H419" i="8" s="1"/>
  <c r="D418" i="8"/>
  <c r="H418" i="8" s="1"/>
  <c r="D417" i="8"/>
  <c r="D416" i="8"/>
  <c r="H416" i="8" s="1"/>
  <c r="D415" i="8"/>
  <c r="H415" i="8" s="1"/>
  <c r="D414" i="8"/>
  <c r="H414" i="8" s="1"/>
  <c r="D413" i="8"/>
  <c r="D412" i="8"/>
  <c r="H412" i="8" s="1"/>
  <c r="D411" i="8"/>
  <c r="H411" i="8" s="1"/>
  <c r="D410" i="8"/>
  <c r="H410" i="8" s="1"/>
  <c r="D409" i="8"/>
  <c r="D408" i="8"/>
  <c r="H408" i="8" s="1"/>
  <c r="D407" i="8"/>
  <c r="H407" i="8" s="1"/>
  <c r="D406" i="8"/>
  <c r="H406" i="8" s="1"/>
  <c r="D405" i="8"/>
  <c r="D404" i="8"/>
  <c r="H404" i="8" s="1"/>
  <c r="D403" i="8"/>
  <c r="H403" i="8" s="1"/>
  <c r="D402" i="8"/>
  <c r="H402" i="8" s="1"/>
  <c r="D401" i="8"/>
  <c r="D400" i="8"/>
  <c r="H400" i="8" s="1"/>
  <c r="D399" i="8"/>
  <c r="H399" i="8" s="1"/>
  <c r="D398" i="8"/>
  <c r="H398" i="8" s="1"/>
  <c r="D397" i="8"/>
  <c r="D396" i="8"/>
  <c r="H396" i="8" s="1"/>
  <c r="D395" i="8"/>
  <c r="H395" i="8" s="1"/>
  <c r="D394" i="8"/>
  <c r="H394" i="8" s="1"/>
  <c r="D393" i="8"/>
  <c r="D392" i="8"/>
  <c r="H392" i="8" s="1"/>
  <c r="D391" i="8"/>
  <c r="H391" i="8" s="1"/>
  <c r="D390" i="8"/>
  <c r="H390" i="8" s="1"/>
  <c r="D389" i="8"/>
  <c r="D388" i="8"/>
  <c r="H388" i="8" s="1"/>
  <c r="D387" i="8"/>
  <c r="H387" i="8" s="1"/>
  <c r="D386" i="8"/>
  <c r="H386" i="8" s="1"/>
  <c r="D385" i="8"/>
  <c r="D384" i="8"/>
  <c r="H384" i="8" s="1"/>
  <c r="D383" i="8"/>
  <c r="D382" i="8"/>
  <c r="D381" i="8"/>
  <c r="D380" i="8"/>
  <c r="H380" i="8" s="1"/>
  <c r="D379" i="8"/>
  <c r="D378" i="8"/>
  <c r="H378" i="8" s="1"/>
  <c r="D377" i="8"/>
  <c r="D376" i="8"/>
  <c r="H376" i="8" s="1"/>
  <c r="D375" i="8"/>
  <c r="H375" i="8" s="1"/>
  <c r="D374" i="8"/>
  <c r="H374" i="8" s="1"/>
  <c r="D373" i="8"/>
  <c r="D372" i="8"/>
  <c r="H372" i="8" s="1"/>
  <c r="D371" i="8"/>
  <c r="H371" i="8" s="1"/>
  <c r="D370" i="8"/>
  <c r="H370" i="8" s="1"/>
  <c r="D369" i="8"/>
  <c r="D368" i="8"/>
  <c r="H368" i="8" s="1"/>
  <c r="D367" i="8"/>
  <c r="D366" i="8"/>
  <c r="H366" i="8" s="1"/>
  <c r="D365" i="8"/>
  <c r="D364" i="8"/>
  <c r="H364" i="8" s="1"/>
  <c r="D363" i="8"/>
  <c r="H363" i="8" s="1"/>
  <c r="D362" i="8"/>
  <c r="H362" i="8" s="1"/>
  <c r="D361" i="8"/>
  <c r="H361" i="8" s="1"/>
  <c r="D360" i="8"/>
  <c r="H360" i="8" s="1"/>
  <c r="D359" i="8"/>
  <c r="H359" i="8" s="1"/>
  <c r="D358" i="8"/>
  <c r="D357" i="8"/>
  <c r="D356" i="8"/>
  <c r="H356" i="8" s="1"/>
  <c r="D355" i="8"/>
  <c r="H355" i="8" s="1"/>
  <c r="D354" i="8"/>
  <c r="H354" i="8" s="1"/>
  <c r="D353" i="8"/>
  <c r="H353" i="8" s="1"/>
  <c r="D352" i="8"/>
  <c r="H352" i="8" s="1"/>
  <c r="D351" i="8"/>
  <c r="H351" i="8" s="1"/>
  <c r="D350" i="8"/>
  <c r="D349" i="8"/>
  <c r="D348" i="8"/>
  <c r="H348" i="8" s="1"/>
  <c r="D347" i="8"/>
  <c r="H347" i="8" s="1"/>
  <c r="D346" i="8"/>
  <c r="H346" i="8" s="1"/>
  <c r="D345" i="8"/>
  <c r="D344" i="8"/>
  <c r="H344" i="8" s="1"/>
  <c r="D343" i="8"/>
  <c r="H343" i="8" s="1"/>
  <c r="E343" i="8"/>
  <c r="O177" i="8" s="1"/>
  <c r="D342" i="8"/>
  <c r="H342" i="8" s="1"/>
  <c r="D341" i="8"/>
  <c r="H341" i="8" s="1"/>
  <c r="D340" i="8"/>
  <c r="H340" i="8" s="1"/>
  <c r="D339" i="8"/>
  <c r="H339" i="8" s="1"/>
  <c r="D338" i="8"/>
  <c r="H338" i="8" s="1"/>
  <c r="D337" i="8"/>
  <c r="H337" i="8" s="1"/>
  <c r="D336" i="8"/>
  <c r="H336" i="8" s="1"/>
  <c r="D335" i="8"/>
  <c r="H335" i="8" s="1"/>
  <c r="D334" i="8"/>
  <c r="H334" i="8" s="1"/>
  <c r="D333" i="8"/>
  <c r="D332" i="8"/>
  <c r="H332" i="8" s="1"/>
  <c r="D331" i="8"/>
  <c r="H331" i="8" s="1"/>
  <c r="D330" i="8"/>
  <c r="H330" i="8" s="1"/>
  <c r="D329" i="8"/>
  <c r="H329" i="8" s="1"/>
  <c r="D328" i="8"/>
  <c r="H328" i="8" s="1"/>
  <c r="D327" i="8"/>
  <c r="H327" i="8" s="1"/>
  <c r="D326" i="8"/>
  <c r="D325" i="8"/>
  <c r="D324" i="8"/>
  <c r="H324" i="8" s="1"/>
  <c r="D323" i="8"/>
  <c r="H323" i="8" s="1"/>
  <c r="E323" i="8"/>
  <c r="O157" i="8" s="1"/>
  <c r="D322" i="8"/>
  <c r="H322" i="8" s="1"/>
  <c r="D321" i="8"/>
  <c r="H321" i="8" s="1"/>
  <c r="D320" i="8"/>
  <c r="H320" i="8" s="1"/>
  <c r="D319" i="8"/>
  <c r="H319" i="8" s="1"/>
  <c r="D318" i="8"/>
  <c r="D317" i="8"/>
  <c r="D316" i="8"/>
  <c r="D315" i="8"/>
  <c r="H315" i="8" s="1"/>
  <c r="D314" i="8"/>
  <c r="H314" i="8" s="1"/>
  <c r="D313" i="8"/>
  <c r="D312" i="8"/>
  <c r="H312" i="8" s="1"/>
  <c r="D311" i="8"/>
  <c r="H311" i="8" s="1"/>
  <c r="D310" i="8"/>
  <c r="H310" i="8" s="1"/>
  <c r="D309" i="8"/>
  <c r="D308" i="8"/>
  <c r="H308" i="8" s="1"/>
  <c r="D307" i="8"/>
  <c r="H307" i="8" s="1"/>
  <c r="D306" i="8"/>
  <c r="H306" i="8" s="1"/>
  <c r="D305" i="8"/>
  <c r="H305" i="8" s="1"/>
  <c r="D304" i="8"/>
  <c r="H304" i="8" s="1"/>
  <c r="E304" i="8"/>
  <c r="O138" i="8" s="1"/>
  <c r="D303" i="8"/>
  <c r="H303" i="8" s="1"/>
  <c r="D302" i="8"/>
  <c r="H302" i="8" s="1"/>
  <c r="D301" i="8"/>
  <c r="D300" i="8"/>
  <c r="D299" i="8"/>
  <c r="D298" i="8"/>
  <c r="H298" i="8" s="1"/>
  <c r="D297" i="8"/>
  <c r="H297" i="8" s="1"/>
  <c r="D296" i="8"/>
  <c r="H296" i="8" s="1"/>
  <c r="D295" i="8"/>
  <c r="H295" i="8" s="1"/>
  <c r="D294" i="8"/>
  <c r="D293" i="8"/>
  <c r="D292" i="8"/>
  <c r="H292" i="8" s="1"/>
  <c r="D291" i="8"/>
  <c r="H291" i="8" s="1"/>
  <c r="D290" i="8"/>
  <c r="H290" i="8" s="1"/>
  <c r="D289" i="8"/>
  <c r="H289" i="8" s="1"/>
  <c r="D288" i="8"/>
  <c r="H288" i="8" s="1"/>
  <c r="D287" i="8"/>
  <c r="D286" i="8"/>
  <c r="D285" i="8"/>
  <c r="D284" i="8"/>
  <c r="H284" i="8" s="1"/>
  <c r="D283" i="8"/>
  <c r="H283" i="8" s="1"/>
  <c r="K282" i="8"/>
  <c r="D282" i="8"/>
  <c r="H282" i="8" s="1"/>
  <c r="K281" i="8"/>
  <c r="D281" i="8"/>
  <c r="H281" i="8" s="1"/>
  <c r="S280" i="8"/>
  <c r="K280" i="8"/>
  <c r="D280" i="8"/>
  <c r="H280" i="8" s="1"/>
  <c r="S279" i="8"/>
  <c r="K279" i="8"/>
  <c r="D279" i="8"/>
  <c r="S278" i="8"/>
  <c r="K278" i="8"/>
  <c r="D278" i="8"/>
  <c r="H278" i="8" s="1"/>
  <c r="S277" i="8"/>
  <c r="K277" i="8"/>
  <c r="D277" i="8"/>
  <c r="E277" i="8"/>
  <c r="O111" i="8" s="1"/>
  <c r="S276" i="8"/>
  <c r="K276" i="8"/>
  <c r="D276" i="8"/>
  <c r="H276" i="8" s="1"/>
  <c r="S275" i="8"/>
  <c r="K275" i="8"/>
  <c r="D275" i="8"/>
  <c r="H275" i="8" s="1"/>
  <c r="S274" i="8"/>
  <c r="K274" i="8"/>
  <c r="D274" i="8"/>
  <c r="H274" i="8" s="1"/>
  <c r="S273" i="8"/>
  <c r="K273" i="8"/>
  <c r="D273" i="8"/>
  <c r="H273" i="8" s="1"/>
  <c r="S272" i="8"/>
  <c r="K272" i="8"/>
  <c r="D272" i="8"/>
  <c r="S271" i="8"/>
  <c r="K271" i="8"/>
  <c r="D271" i="8"/>
  <c r="H271" i="8" s="1"/>
  <c r="S270" i="8"/>
  <c r="K270" i="8"/>
  <c r="D270" i="8"/>
  <c r="H270" i="8" s="1"/>
  <c r="S269" i="8"/>
  <c r="K269" i="8"/>
  <c r="D269" i="8"/>
  <c r="H269" i="8" s="1"/>
  <c r="S268" i="8"/>
  <c r="K268" i="8"/>
  <c r="D268" i="8"/>
  <c r="H268" i="8" s="1"/>
  <c r="S267" i="8"/>
  <c r="K267" i="8"/>
  <c r="D267" i="8"/>
  <c r="H267" i="8" s="1"/>
  <c r="S266" i="8"/>
  <c r="K266" i="8"/>
  <c r="D266" i="8"/>
  <c r="H266" i="8" s="1"/>
  <c r="S265" i="8"/>
  <c r="K265" i="8"/>
  <c r="D265" i="8"/>
  <c r="H265" i="8" s="1"/>
  <c r="S264" i="8"/>
  <c r="K264" i="8"/>
  <c r="D264" i="8"/>
  <c r="H264" i="8" s="1"/>
  <c r="S263" i="8"/>
  <c r="K263" i="8"/>
  <c r="D263" i="8"/>
  <c r="H263" i="8" s="1"/>
  <c r="S262" i="8"/>
  <c r="K262" i="8"/>
  <c r="D262" i="8"/>
  <c r="S261" i="8"/>
  <c r="K261" i="8"/>
  <c r="D261" i="8"/>
  <c r="S260" i="8"/>
  <c r="K260" i="8"/>
  <c r="D260" i="8"/>
  <c r="H260" i="8" s="1"/>
  <c r="S259" i="8"/>
  <c r="K259" i="8"/>
  <c r="D259" i="8"/>
  <c r="H259" i="8" s="1"/>
  <c r="S258" i="8"/>
  <c r="K258" i="8"/>
  <c r="D258" i="8"/>
  <c r="H258" i="8" s="1"/>
  <c r="S257" i="8"/>
  <c r="K257" i="8"/>
  <c r="D257" i="8"/>
  <c r="S256" i="8"/>
  <c r="K256" i="8"/>
  <c r="D256" i="8"/>
  <c r="H256" i="8" s="1"/>
  <c r="S255" i="8"/>
  <c r="K255" i="8"/>
  <c r="D255" i="8"/>
  <c r="H255" i="8" s="1"/>
  <c r="S254" i="8"/>
  <c r="K254" i="8"/>
  <c r="D254" i="8"/>
  <c r="S253" i="8"/>
  <c r="K253" i="8"/>
  <c r="D253" i="8"/>
  <c r="S252" i="8"/>
  <c r="K252" i="8"/>
  <c r="D252" i="8"/>
  <c r="H252" i="8" s="1"/>
  <c r="S251" i="8"/>
  <c r="K251" i="8"/>
  <c r="D251" i="8"/>
  <c r="H251" i="8" s="1"/>
  <c r="S250" i="8"/>
  <c r="K250" i="8"/>
  <c r="D250" i="8"/>
  <c r="H250" i="8" s="1"/>
  <c r="S249" i="8"/>
  <c r="K249" i="8"/>
  <c r="D249" i="8"/>
  <c r="H249" i="8" s="1"/>
  <c r="S248" i="8"/>
  <c r="K248" i="8"/>
  <c r="D248" i="8"/>
  <c r="H248" i="8" s="1"/>
  <c r="E248" i="8"/>
  <c r="O82" i="8" s="1"/>
  <c r="S247" i="8"/>
  <c r="K247" i="8"/>
  <c r="D247" i="8"/>
  <c r="H247" i="8" s="1"/>
  <c r="S246" i="8"/>
  <c r="K246" i="8"/>
  <c r="D246" i="8"/>
  <c r="H246" i="8" s="1"/>
  <c r="S245" i="8"/>
  <c r="K245" i="8"/>
  <c r="D245" i="8"/>
  <c r="S244" i="8"/>
  <c r="K244" i="8"/>
  <c r="D244" i="8"/>
  <c r="H244" i="8" s="1"/>
  <c r="S243" i="8"/>
  <c r="K243" i="8"/>
  <c r="D243" i="8"/>
  <c r="H243" i="8" s="1"/>
  <c r="S242" i="8"/>
  <c r="K242" i="8"/>
  <c r="D242" i="8"/>
  <c r="H242" i="8" s="1"/>
  <c r="S241" i="8"/>
  <c r="K241" i="8"/>
  <c r="D241" i="8"/>
  <c r="H241" i="8" s="1"/>
  <c r="S240" i="8"/>
  <c r="K240" i="8"/>
  <c r="D240" i="8"/>
  <c r="H240" i="8" s="1"/>
  <c r="S239" i="8"/>
  <c r="K239" i="8"/>
  <c r="D239" i="8"/>
  <c r="H239" i="8" s="1"/>
  <c r="S238" i="8"/>
  <c r="K238" i="8"/>
  <c r="D238" i="8"/>
  <c r="H238" i="8" s="1"/>
  <c r="S237" i="8"/>
  <c r="K237" i="8"/>
  <c r="D237" i="8"/>
  <c r="S236" i="8"/>
  <c r="K236" i="8"/>
  <c r="D236" i="8"/>
  <c r="H236" i="8" s="1"/>
  <c r="S235" i="8"/>
  <c r="K235" i="8"/>
  <c r="D235" i="8"/>
  <c r="S234" i="8"/>
  <c r="K234" i="8"/>
  <c r="D234" i="8"/>
  <c r="H234" i="8" s="1"/>
  <c r="S233" i="8"/>
  <c r="K233" i="8"/>
  <c r="D233" i="8"/>
  <c r="H233" i="8" s="1"/>
  <c r="E233" i="8"/>
  <c r="O67" i="8" s="1"/>
  <c r="S232" i="8"/>
  <c r="K232" i="8"/>
  <c r="D232" i="8"/>
  <c r="H232" i="8" s="1"/>
  <c r="S231" i="8"/>
  <c r="K231" i="8"/>
  <c r="D231" i="8"/>
  <c r="S230" i="8"/>
  <c r="K230" i="8"/>
  <c r="D230" i="8"/>
  <c r="S229" i="8"/>
  <c r="K229" i="8"/>
  <c r="D229" i="8"/>
  <c r="H229" i="8" s="1"/>
  <c r="S228" i="8"/>
  <c r="K228" i="8"/>
  <c r="D228" i="8"/>
  <c r="H228" i="8" s="1"/>
  <c r="E228" i="8"/>
  <c r="O62" i="8" s="1"/>
  <c r="S227" i="8"/>
  <c r="K227" i="8"/>
  <c r="D227" i="8"/>
  <c r="H227" i="8" s="1"/>
  <c r="E227" i="8"/>
  <c r="O61" i="8" s="1"/>
  <c r="S226" i="8"/>
  <c r="K226" i="8"/>
  <c r="D226" i="8"/>
  <c r="H226" i="8" s="1"/>
  <c r="S225" i="8"/>
  <c r="K225" i="8"/>
  <c r="D225" i="8"/>
  <c r="S224" i="8"/>
  <c r="K224" i="8"/>
  <c r="D224" i="8"/>
  <c r="S223" i="8"/>
  <c r="K223" i="8"/>
  <c r="D223" i="8"/>
  <c r="H223" i="8" s="1"/>
  <c r="S222" i="8"/>
  <c r="K222" i="8"/>
  <c r="D222" i="8"/>
  <c r="H222" i="8" s="1"/>
  <c r="S221" i="8"/>
  <c r="K221" i="8"/>
  <c r="D221" i="8"/>
  <c r="S220" i="8"/>
  <c r="K220" i="8"/>
  <c r="D220" i="8"/>
  <c r="H220" i="8" s="1"/>
  <c r="S219" i="8"/>
  <c r="K219" i="8"/>
  <c r="D219" i="8"/>
  <c r="H219" i="8" s="1"/>
  <c r="S218" i="8"/>
  <c r="K218" i="8"/>
  <c r="D218" i="8"/>
  <c r="H218" i="8" s="1"/>
  <c r="S217" i="8"/>
  <c r="K217" i="8"/>
  <c r="D217" i="8"/>
  <c r="H217" i="8" s="1"/>
  <c r="S216" i="8"/>
  <c r="K216" i="8"/>
  <c r="D216" i="8"/>
  <c r="H216" i="8" s="1"/>
  <c r="S215" i="8"/>
  <c r="K215" i="8"/>
  <c r="D215" i="8"/>
  <c r="H215" i="8" s="1"/>
  <c r="S214" i="8"/>
  <c r="K214" i="8"/>
  <c r="D214" i="8"/>
  <c r="H214" i="8" s="1"/>
  <c r="E214" i="8"/>
  <c r="O48" i="8" s="1"/>
  <c r="S213" i="8"/>
  <c r="K213" i="8"/>
  <c r="D213" i="8"/>
  <c r="S212" i="8"/>
  <c r="K212" i="8"/>
  <c r="D212" i="8"/>
  <c r="H212" i="8" s="1"/>
  <c r="S211" i="8"/>
  <c r="K211" i="8"/>
  <c r="D211" i="8"/>
  <c r="H211" i="8" s="1"/>
  <c r="S210" i="8"/>
  <c r="K210" i="8"/>
  <c r="D210" i="8"/>
  <c r="H210" i="8" s="1"/>
  <c r="S209" i="8"/>
  <c r="K209" i="8"/>
  <c r="D209" i="8"/>
  <c r="H209" i="8" s="1"/>
  <c r="S208" i="8"/>
  <c r="K208" i="8"/>
  <c r="D208" i="8"/>
  <c r="H208" i="8" s="1"/>
  <c r="E208" i="8"/>
  <c r="O42" i="8" s="1"/>
  <c r="S207" i="8"/>
  <c r="K207" i="8"/>
  <c r="D207" i="8"/>
  <c r="H207" i="8" s="1"/>
  <c r="S206" i="8"/>
  <c r="K206" i="8"/>
  <c r="D206" i="8"/>
  <c r="H206" i="8" s="1"/>
  <c r="S205" i="8"/>
  <c r="K205" i="8"/>
  <c r="D205" i="8"/>
  <c r="S204" i="8"/>
  <c r="K204" i="8"/>
  <c r="D204" i="8"/>
  <c r="H204" i="8" s="1"/>
  <c r="S203" i="8"/>
  <c r="K203" i="8"/>
  <c r="D203" i="8"/>
  <c r="S202" i="8"/>
  <c r="K202" i="8"/>
  <c r="D202" i="8"/>
  <c r="H202" i="8" s="1"/>
  <c r="S201" i="8"/>
  <c r="K201" i="8"/>
  <c r="D201" i="8"/>
  <c r="H201" i="8" s="1"/>
  <c r="S200" i="8"/>
  <c r="K200" i="8"/>
  <c r="D200" i="8"/>
  <c r="H200" i="8" s="1"/>
  <c r="S199" i="8"/>
  <c r="K199" i="8"/>
  <c r="D199" i="8"/>
  <c r="H199" i="8" s="1"/>
  <c r="S198" i="8"/>
  <c r="K198" i="8"/>
  <c r="D198" i="8"/>
  <c r="H198" i="8" s="1"/>
  <c r="S197" i="8"/>
  <c r="K197" i="8"/>
  <c r="D197" i="8"/>
  <c r="S196" i="8"/>
  <c r="K196" i="8"/>
  <c r="D196" i="8"/>
  <c r="H196" i="8" s="1"/>
  <c r="S195" i="8"/>
  <c r="K195" i="8"/>
  <c r="F195" i="8"/>
  <c r="D195" i="8"/>
  <c r="H195" i="8" s="1"/>
  <c r="S194" i="8"/>
  <c r="K194" i="8"/>
  <c r="D194" i="8"/>
  <c r="H194" i="8" s="1"/>
  <c r="S193" i="8"/>
  <c r="K193" i="8"/>
  <c r="D193" i="8"/>
  <c r="H193" i="8" s="1"/>
  <c r="S192" i="8"/>
  <c r="K192" i="8"/>
  <c r="D192" i="8"/>
  <c r="H192" i="8" s="1"/>
  <c r="S191" i="8"/>
  <c r="K191" i="8"/>
  <c r="D191" i="8"/>
  <c r="H191" i="8" s="1"/>
  <c r="S190" i="8"/>
  <c r="K190" i="8"/>
  <c r="D190" i="8"/>
  <c r="S189" i="8"/>
  <c r="K189" i="8"/>
  <c r="D189" i="8"/>
  <c r="S188" i="8"/>
  <c r="K188" i="8"/>
  <c r="D188" i="8"/>
  <c r="H188" i="8" s="1"/>
  <c r="S187" i="8"/>
  <c r="K187" i="8"/>
  <c r="D187" i="8"/>
  <c r="H187" i="8" s="1"/>
  <c r="S186" i="8"/>
  <c r="K186" i="8"/>
  <c r="D186" i="8"/>
  <c r="H186" i="8" s="1"/>
  <c r="S185" i="8"/>
  <c r="K185" i="8"/>
  <c r="D185" i="8"/>
  <c r="S184" i="8"/>
  <c r="K184" i="8"/>
  <c r="D184" i="8"/>
  <c r="H184" i="8" s="1"/>
  <c r="S183" i="8"/>
  <c r="K183" i="8"/>
  <c r="D183" i="8"/>
  <c r="H183" i="8" s="1"/>
  <c r="E183" i="8"/>
  <c r="O17" i="8" s="1"/>
  <c r="S182" i="8"/>
  <c r="K182" i="8"/>
  <c r="D182" i="8"/>
  <c r="H182" i="8" s="1"/>
  <c r="S181" i="8"/>
  <c r="K181" i="8"/>
  <c r="D181" i="8"/>
  <c r="S180" i="8"/>
  <c r="K180" i="8"/>
  <c r="D180" i="8"/>
  <c r="H180" i="8" s="1"/>
  <c r="S179" i="8"/>
  <c r="K179" i="8"/>
  <c r="D179" i="8"/>
  <c r="H179" i="8" s="1"/>
  <c r="S178" i="8"/>
  <c r="K178" i="8"/>
  <c r="D178" i="8"/>
  <c r="H178" i="8" s="1"/>
  <c r="S177" i="8"/>
  <c r="K177" i="8"/>
  <c r="D177" i="8"/>
  <c r="H177" i="8" s="1"/>
  <c r="S176" i="8"/>
  <c r="K176" i="8"/>
  <c r="D176" i="8"/>
  <c r="H176" i="8" s="1"/>
  <c r="S175" i="8"/>
  <c r="K175" i="8"/>
  <c r="D175" i="8"/>
  <c r="S174" i="8"/>
  <c r="K174" i="8"/>
  <c r="D174" i="8"/>
  <c r="H174" i="8" s="1"/>
  <c r="S173" i="8"/>
  <c r="K173" i="8"/>
  <c r="D173" i="8"/>
  <c r="S172" i="8"/>
  <c r="K172" i="8"/>
  <c r="D172" i="8"/>
  <c r="H172" i="8" s="1"/>
  <c r="S171" i="8"/>
  <c r="K171" i="8"/>
  <c r="D171" i="8"/>
  <c r="H171" i="8" s="1"/>
  <c r="S170" i="8"/>
  <c r="K170" i="8"/>
  <c r="D170" i="8"/>
  <c r="H170" i="8" s="1"/>
  <c r="S169" i="8"/>
  <c r="K169" i="8"/>
  <c r="D169" i="8"/>
  <c r="H169" i="8" s="1"/>
  <c r="S168" i="8"/>
  <c r="K168" i="8"/>
  <c r="D168" i="8"/>
  <c r="S167" i="8"/>
  <c r="K167" i="8"/>
  <c r="D167" i="8"/>
  <c r="H167" i="8" s="1"/>
  <c r="S166" i="8"/>
  <c r="K166" i="8"/>
  <c r="D166" i="8"/>
  <c r="S165" i="8"/>
  <c r="K165" i="8"/>
  <c r="D165" i="8"/>
  <c r="S164" i="8"/>
  <c r="K164" i="8"/>
  <c r="D164" i="8"/>
  <c r="H164" i="8" s="1"/>
  <c r="S163" i="8"/>
  <c r="K163" i="8"/>
  <c r="D163" i="8"/>
  <c r="H163" i="8" s="1"/>
  <c r="S162" i="8"/>
  <c r="K162" i="8"/>
  <c r="D162" i="8"/>
  <c r="H162" i="8" s="1"/>
  <c r="S161" i="8"/>
  <c r="K161" i="8"/>
  <c r="D161" i="8"/>
  <c r="H161" i="8" s="1"/>
  <c r="S160" i="8"/>
  <c r="K160" i="8"/>
  <c r="D160" i="8"/>
  <c r="H160" i="8" s="1"/>
  <c r="S159" i="8"/>
  <c r="K159" i="8"/>
  <c r="D159" i="8"/>
  <c r="H159" i="8" s="1"/>
  <c r="S158" i="8"/>
  <c r="K158" i="8"/>
  <c r="D158" i="8"/>
  <c r="H158" i="8" s="1"/>
  <c r="S157" i="8"/>
  <c r="K157" i="8"/>
  <c r="D157" i="8"/>
  <c r="S156" i="8"/>
  <c r="K156" i="8"/>
  <c r="D156" i="8"/>
  <c r="H156" i="8" s="1"/>
  <c r="S155" i="8"/>
  <c r="K155" i="8"/>
  <c r="D155" i="8"/>
  <c r="H155" i="8" s="1"/>
  <c r="S154" i="8"/>
  <c r="K154" i="8"/>
  <c r="D154" i="8"/>
  <c r="H154" i="8" s="1"/>
  <c r="S153" i="8"/>
  <c r="K153" i="8"/>
  <c r="D153" i="8"/>
  <c r="H153" i="8" s="1"/>
  <c r="S152" i="8"/>
  <c r="K152" i="8"/>
  <c r="D152" i="8"/>
  <c r="H152" i="8" s="1"/>
  <c r="S151" i="8"/>
  <c r="K151" i="8"/>
  <c r="D151" i="8"/>
  <c r="S150" i="8"/>
  <c r="K150" i="8"/>
  <c r="D150" i="8"/>
  <c r="H150" i="8" s="1"/>
  <c r="S149" i="8"/>
  <c r="K149" i="8"/>
  <c r="D149" i="8"/>
  <c r="E149" i="8"/>
  <c r="S148" i="8"/>
  <c r="K148" i="8"/>
  <c r="D148" i="8"/>
  <c r="H148" i="8" s="1"/>
  <c r="E148" i="8"/>
  <c r="S147" i="8"/>
  <c r="K147" i="8"/>
  <c r="D147" i="8"/>
  <c r="H147" i="8" s="1"/>
  <c r="S146" i="8"/>
  <c r="K146" i="8"/>
  <c r="D146" i="8"/>
  <c r="H146" i="8" s="1"/>
  <c r="S145" i="8"/>
  <c r="K145" i="8"/>
  <c r="D145" i="8"/>
  <c r="H145" i="8" s="1"/>
  <c r="S144" i="8"/>
  <c r="K144" i="8"/>
  <c r="D144" i="8"/>
  <c r="H144" i="8" s="1"/>
  <c r="S143" i="8"/>
  <c r="K143" i="8"/>
  <c r="D143" i="8"/>
  <c r="H143" i="8" s="1"/>
  <c r="S142" i="8"/>
  <c r="K142" i="8"/>
  <c r="D142" i="8"/>
  <c r="H142" i="8" s="1"/>
  <c r="S141" i="8"/>
  <c r="K141" i="8"/>
  <c r="D141" i="8"/>
  <c r="S140" i="8"/>
  <c r="K140" i="8"/>
  <c r="D140" i="8"/>
  <c r="H140" i="8" s="1"/>
  <c r="S139" i="8"/>
  <c r="K139" i="8"/>
  <c r="D139" i="8"/>
  <c r="H139" i="8" s="1"/>
  <c r="S138" i="8"/>
  <c r="K138" i="8"/>
  <c r="D138" i="8"/>
  <c r="H138" i="8" s="1"/>
  <c r="S137" i="8"/>
  <c r="K137" i="8"/>
  <c r="D137" i="8"/>
  <c r="H137" i="8" s="1"/>
  <c r="S136" i="8"/>
  <c r="K136" i="8"/>
  <c r="D136" i="8"/>
  <c r="H136" i="8" s="1"/>
  <c r="S135" i="8"/>
  <c r="K135" i="8"/>
  <c r="D135" i="8"/>
  <c r="H135" i="8" s="1"/>
  <c r="S134" i="8"/>
  <c r="K134" i="8"/>
  <c r="D134" i="8"/>
  <c r="S133" i="8"/>
  <c r="K133" i="8"/>
  <c r="D133" i="8"/>
  <c r="S132" i="8"/>
  <c r="K132" i="8"/>
  <c r="D132" i="8"/>
  <c r="H132" i="8" s="1"/>
  <c r="S131" i="8"/>
  <c r="K131" i="8"/>
  <c r="D131" i="8"/>
  <c r="H131" i="8" s="1"/>
  <c r="S130" i="8"/>
  <c r="K130" i="8"/>
  <c r="D130" i="8"/>
  <c r="H130" i="8" s="1"/>
  <c r="S129" i="8"/>
  <c r="K129" i="8"/>
  <c r="D129" i="8"/>
  <c r="H129" i="8" s="1"/>
  <c r="S128" i="8"/>
  <c r="K128" i="8"/>
  <c r="D128" i="8"/>
  <c r="H128" i="8" s="1"/>
  <c r="S127" i="8"/>
  <c r="K127" i="8"/>
  <c r="D127" i="8"/>
  <c r="H127" i="8" s="1"/>
  <c r="S126" i="8"/>
  <c r="K126" i="8"/>
  <c r="D126" i="8"/>
  <c r="S125" i="8"/>
  <c r="K125" i="8"/>
  <c r="D125" i="8"/>
  <c r="S124" i="8"/>
  <c r="K124" i="8"/>
  <c r="D124" i="8"/>
  <c r="H124" i="8" s="1"/>
  <c r="S123" i="8"/>
  <c r="K123" i="8"/>
  <c r="D123" i="8"/>
  <c r="H123" i="8" s="1"/>
  <c r="S122" i="8"/>
  <c r="K122" i="8"/>
  <c r="D122" i="8"/>
  <c r="H122" i="8" s="1"/>
  <c r="S121" i="8"/>
  <c r="K121" i="8"/>
  <c r="D121" i="8"/>
  <c r="H121" i="8" s="1"/>
  <c r="S120" i="8"/>
  <c r="K120" i="8"/>
  <c r="D120" i="8"/>
  <c r="H120" i="8" s="1"/>
  <c r="S119" i="8"/>
  <c r="K119" i="8"/>
  <c r="D119" i="8"/>
  <c r="H119" i="8" s="1"/>
  <c r="E119" i="8"/>
  <c r="S118" i="8"/>
  <c r="K118" i="8"/>
  <c r="D118" i="8"/>
  <c r="H118" i="8" s="1"/>
  <c r="S117" i="8"/>
  <c r="K117" i="8"/>
  <c r="D117" i="8"/>
  <c r="S116" i="8"/>
  <c r="K116" i="8"/>
  <c r="D116" i="8"/>
  <c r="H116" i="8" s="1"/>
  <c r="S115" i="8"/>
  <c r="K115" i="8"/>
  <c r="D115" i="8"/>
  <c r="H115" i="8" s="1"/>
  <c r="S114" i="8"/>
  <c r="K114" i="8"/>
  <c r="D114" i="8"/>
  <c r="H114" i="8" s="1"/>
  <c r="S113" i="8"/>
  <c r="K113" i="8"/>
  <c r="D113" i="8"/>
  <c r="H113" i="8" s="1"/>
  <c r="S112" i="8"/>
  <c r="K112" i="8"/>
  <c r="D112" i="8"/>
  <c r="H112" i="8" s="1"/>
  <c r="S111" i="8"/>
  <c r="K111" i="8"/>
  <c r="D111" i="8"/>
  <c r="H111" i="8" s="1"/>
  <c r="S110" i="8"/>
  <c r="K110" i="8"/>
  <c r="D110" i="8"/>
  <c r="H110" i="8" s="1"/>
  <c r="S109" i="8"/>
  <c r="K109" i="8"/>
  <c r="D109" i="8"/>
  <c r="S108" i="8"/>
  <c r="K108" i="8"/>
  <c r="D108" i="8"/>
  <c r="H108" i="8" s="1"/>
  <c r="S107" i="8"/>
  <c r="K107" i="8"/>
  <c r="D107" i="8"/>
  <c r="H107" i="8" s="1"/>
  <c r="S106" i="8"/>
  <c r="K106" i="8"/>
  <c r="D106" i="8"/>
  <c r="H106" i="8" s="1"/>
  <c r="S105" i="8"/>
  <c r="K105" i="8"/>
  <c r="D105" i="8"/>
  <c r="H105" i="8" s="1"/>
  <c r="S104" i="8"/>
  <c r="K104" i="8"/>
  <c r="D104" i="8"/>
  <c r="H104" i="8" s="1"/>
  <c r="S103" i="8"/>
  <c r="K103" i="8"/>
  <c r="D103" i="8"/>
  <c r="H103" i="8" s="1"/>
  <c r="S102" i="8"/>
  <c r="K102" i="8"/>
  <c r="D102" i="8"/>
  <c r="S101" i="8"/>
  <c r="K101" i="8"/>
  <c r="D101" i="8"/>
  <c r="S100" i="8"/>
  <c r="K100" i="8"/>
  <c r="D100" i="8"/>
  <c r="H100" i="8" s="1"/>
  <c r="S99" i="8"/>
  <c r="K99" i="8"/>
  <c r="D99" i="8"/>
  <c r="H99" i="8" s="1"/>
  <c r="S98" i="8"/>
  <c r="K98" i="8"/>
  <c r="D98" i="8"/>
  <c r="H98" i="8" s="1"/>
  <c r="S97" i="8"/>
  <c r="K97" i="8"/>
  <c r="D97" i="8"/>
  <c r="H97" i="8" s="1"/>
  <c r="S96" i="8"/>
  <c r="K96" i="8"/>
  <c r="D96" i="8"/>
  <c r="H96" i="8" s="1"/>
  <c r="S95" i="8"/>
  <c r="K95" i="8"/>
  <c r="D95" i="8"/>
  <c r="H95" i="8" s="1"/>
  <c r="S94" i="8"/>
  <c r="K94" i="8"/>
  <c r="D94" i="8"/>
  <c r="S93" i="8"/>
  <c r="K93" i="8"/>
  <c r="D93" i="8"/>
  <c r="S92" i="8"/>
  <c r="K92" i="8"/>
  <c r="D92" i="8"/>
  <c r="H92" i="8" s="1"/>
  <c r="S91" i="8"/>
  <c r="K91" i="8"/>
  <c r="D91" i="8"/>
  <c r="H91" i="8" s="1"/>
  <c r="S90" i="8"/>
  <c r="K90" i="8"/>
  <c r="D90" i="8"/>
  <c r="H90" i="8" s="1"/>
  <c r="S89" i="8"/>
  <c r="K89" i="8"/>
  <c r="D89" i="8"/>
  <c r="H89" i="8" s="1"/>
  <c r="S88" i="8"/>
  <c r="K88" i="8"/>
  <c r="D88" i="8"/>
  <c r="H88" i="8" s="1"/>
  <c r="S87" i="8"/>
  <c r="K87" i="8"/>
  <c r="D87" i="8"/>
  <c r="H87" i="8" s="1"/>
  <c r="S86" i="8"/>
  <c r="K86" i="8"/>
  <c r="D86" i="8"/>
  <c r="H86" i="8" s="1"/>
  <c r="S85" i="8"/>
  <c r="K85" i="8"/>
  <c r="D85" i="8"/>
  <c r="S84" i="8"/>
  <c r="K84" i="8"/>
  <c r="D84" i="8"/>
  <c r="H84" i="8" s="1"/>
  <c r="S83" i="8"/>
  <c r="K83" i="8"/>
  <c r="D83" i="8"/>
  <c r="H83" i="8" s="1"/>
  <c r="S82" i="8"/>
  <c r="K82" i="8"/>
  <c r="D82" i="8"/>
  <c r="H82" i="8" s="1"/>
  <c r="S81" i="8"/>
  <c r="K81" i="8"/>
  <c r="D81" i="8"/>
  <c r="H81" i="8" s="1"/>
  <c r="S80" i="8"/>
  <c r="K80" i="8"/>
  <c r="D80" i="8"/>
  <c r="H80" i="8" s="1"/>
  <c r="S79" i="8"/>
  <c r="K79" i="8"/>
  <c r="D79" i="8"/>
  <c r="H79" i="8" s="1"/>
  <c r="S78" i="8"/>
  <c r="K78" i="8"/>
  <c r="D78" i="8"/>
  <c r="H78" i="8" s="1"/>
  <c r="S77" i="8"/>
  <c r="K77" i="8"/>
  <c r="D77" i="8"/>
  <c r="S76" i="8"/>
  <c r="K76" i="8"/>
  <c r="D76" i="8"/>
  <c r="H76" i="8" s="1"/>
  <c r="S75" i="8"/>
  <c r="K75" i="8"/>
  <c r="D75" i="8"/>
  <c r="H75" i="8" s="1"/>
  <c r="S74" i="8"/>
  <c r="K74" i="8"/>
  <c r="D74" i="8"/>
  <c r="H74" i="8" s="1"/>
  <c r="S73" i="8"/>
  <c r="K73" i="8"/>
  <c r="D73" i="8"/>
  <c r="H73" i="8" s="1"/>
  <c r="S72" i="8"/>
  <c r="K72" i="8"/>
  <c r="D72" i="8"/>
  <c r="H72" i="8" s="1"/>
  <c r="S71" i="8"/>
  <c r="K71" i="8"/>
  <c r="D71" i="8"/>
  <c r="H71" i="8" s="1"/>
  <c r="S70" i="8"/>
  <c r="K70" i="8"/>
  <c r="D70" i="8"/>
  <c r="S69" i="8"/>
  <c r="K69" i="8"/>
  <c r="D69" i="8"/>
  <c r="S68" i="8"/>
  <c r="K68" i="8"/>
  <c r="D68" i="8"/>
  <c r="H68" i="8" s="1"/>
  <c r="S67" i="8"/>
  <c r="K67" i="8"/>
  <c r="D67" i="8"/>
  <c r="H67" i="8" s="1"/>
  <c r="S66" i="8"/>
  <c r="K66" i="8"/>
  <c r="D66" i="8"/>
  <c r="H66" i="8" s="1"/>
  <c r="S65" i="8"/>
  <c r="K65" i="8"/>
  <c r="D65" i="8"/>
  <c r="H65" i="8" s="1"/>
  <c r="S64" i="8"/>
  <c r="K64" i="8"/>
  <c r="D64" i="8"/>
  <c r="H64" i="8" s="1"/>
  <c r="S63" i="8"/>
  <c r="K63" i="8"/>
  <c r="D63" i="8"/>
  <c r="H63" i="8" s="1"/>
  <c r="S62" i="8"/>
  <c r="K62" i="8"/>
  <c r="D62" i="8"/>
  <c r="H62" i="8" s="1"/>
  <c r="S61" i="8"/>
  <c r="K61" i="8"/>
  <c r="D61" i="8"/>
  <c r="S60" i="8"/>
  <c r="K60" i="8"/>
  <c r="D60" i="8"/>
  <c r="H60" i="8" s="1"/>
  <c r="S59" i="8"/>
  <c r="K59" i="8"/>
  <c r="D59" i="8"/>
  <c r="H59" i="8" s="1"/>
  <c r="S58" i="8"/>
  <c r="K58" i="8"/>
  <c r="D58" i="8"/>
  <c r="H58" i="8" s="1"/>
  <c r="S57" i="8"/>
  <c r="K57" i="8"/>
  <c r="D57" i="8"/>
  <c r="H57" i="8" s="1"/>
  <c r="S56" i="8"/>
  <c r="K56" i="8"/>
  <c r="D56" i="8"/>
  <c r="H56" i="8" s="1"/>
  <c r="S55" i="8"/>
  <c r="K55" i="8"/>
  <c r="D55" i="8"/>
  <c r="H55" i="8" s="1"/>
  <c r="S54" i="8"/>
  <c r="K54" i="8"/>
  <c r="D54" i="8"/>
  <c r="H54" i="8" s="1"/>
  <c r="S53" i="8"/>
  <c r="K53" i="8"/>
  <c r="D53" i="8"/>
  <c r="S52" i="8"/>
  <c r="K52" i="8"/>
  <c r="D52" i="8"/>
  <c r="H52" i="8" s="1"/>
  <c r="S51" i="8"/>
  <c r="K51" i="8"/>
  <c r="D51" i="8"/>
  <c r="H51" i="8" s="1"/>
  <c r="S50" i="8"/>
  <c r="K50" i="8"/>
  <c r="D50" i="8"/>
  <c r="S49" i="8"/>
  <c r="K49" i="8"/>
  <c r="D49" i="8"/>
  <c r="H49" i="8" s="1"/>
  <c r="S48" i="8"/>
  <c r="K48" i="8"/>
  <c r="D48" i="8"/>
  <c r="H48" i="8" s="1"/>
  <c r="S47" i="8"/>
  <c r="K47" i="8"/>
  <c r="D47" i="8"/>
  <c r="H47" i="8" s="1"/>
  <c r="S46" i="8"/>
  <c r="K46" i="8"/>
  <c r="D46" i="8"/>
  <c r="H46" i="8" s="1"/>
  <c r="S45" i="8"/>
  <c r="K45" i="8"/>
  <c r="D45" i="8"/>
  <c r="H45" i="8" s="1"/>
  <c r="S44" i="8"/>
  <c r="K44" i="8"/>
  <c r="D44" i="8"/>
  <c r="H44" i="8" s="1"/>
  <c r="S43" i="8"/>
  <c r="K43" i="8"/>
  <c r="D43" i="8"/>
  <c r="H43" i="8" s="1"/>
  <c r="S42" i="8"/>
  <c r="K42" i="8"/>
  <c r="D42" i="8"/>
  <c r="H42" i="8" s="1"/>
  <c r="S41" i="8"/>
  <c r="K41" i="8"/>
  <c r="D41" i="8"/>
  <c r="H41" i="8" s="1"/>
  <c r="S40" i="8"/>
  <c r="K40" i="8"/>
  <c r="D40" i="8"/>
  <c r="H40" i="8" s="1"/>
  <c r="S39" i="8"/>
  <c r="K39" i="8"/>
  <c r="D39" i="8"/>
  <c r="H39" i="8" s="1"/>
  <c r="S38" i="8"/>
  <c r="K38" i="8"/>
  <c r="D38" i="8"/>
  <c r="H38" i="8" s="1"/>
  <c r="S37" i="8"/>
  <c r="K37" i="8"/>
  <c r="D37" i="8"/>
  <c r="H37" i="8" s="1"/>
  <c r="S36" i="8"/>
  <c r="K36" i="8"/>
  <c r="D36" i="8"/>
  <c r="H36" i="8" s="1"/>
  <c r="S35" i="8"/>
  <c r="K35" i="8"/>
  <c r="D35" i="8"/>
  <c r="H35" i="8" s="1"/>
  <c r="S34" i="8"/>
  <c r="K34" i="8"/>
  <c r="D34" i="8"/>
  <c r="H34" i="8" s="1"/>
  <c r="S33" i="8"/>
  <c r="K33" i="8"/>
  <c r="D33" i="8"/>
  <c r="H33" i="8" s="1"/>
  <c r="S32" i="8"/>
  <c r="K32" i="8"/>
  <c r="D32" i="8"/>
  <c r="H32" i="8" s="1"/>
  <c r="S31" i="8"/>
  <c r="K31" i="8"/>
  <c r="D31" i="8"/>
  <c r="H31" i="8" s="1"/>
  <c r="S30" i="8"/>
  <c r="K30" i="8"/>
  <c r="D30" i="8"/>
  <c r="H30" i="8" s="1"/>
  <c r="S29" i="8"/>
  <c r="K29" i="8"/>
  <c r="D29" i="8"/>
  <c r="S28" i="8"/>
  <c r="K28" i="8"/>
  <c r="D28" i="8"/>
  <c r="S27" i="8"/>
  <c r="K27" i="8"/>
  <c r="D27" i="8"/>
  <c r="H27" i="8" s="1"/>
  <c r="S26" i="8"/>
  <c r="K26" i="8"/>
  <c r="D26" i="8"/>
  <c r="H26" i="8" s="1"/>
  <c r="S25" i="8"/>
  <c r="K25" i="8"/>
  <c r="D25" i="8"/>
  <c r="H25" i="8" s="1"/>
  <c r="S24" i="8"/>
  <c r="K24" i="8"/>
  <c r="D24" i="8"/>
  <c r="H24" i="8" s="1"/>
  <c r="S23" i="8"/>
  <c r="K23" i="8"/>
  <c r="D23" i="8"/>
  <c r="H23" i="8" s="1"/>
  <c r="S22" i="8"/>
  <c r="K22" i="8"/>
  <c r="D22" i="8"/>
  <c r="H22" i="8" s="1"/>
  <c r="S21" i="8"/>
  <c r="K21" i="8"/>
  <c r="D21" i="8"/>
  <c r="S20" i="8"/>
  <c r="K20" i="8"/>
  <c r="D20" i="8"/>
  <c r="H20" i="8" s="1"/>
  <c r="S19" i="8"/>
  <c r="K19" i="8"/>
  <c r="D19" i="8"/>
  <c r="H19" i="8" s="1"/>
  <c r="S18" i="8"/>
  <c r="K18" i="8"/>
  <c r="D18" i="8"/>
  <c r="H18" i="8" s="1"/>
  <c r="S17" i="8"/>
  <c r="K17" i="8"/>
  <c r="D17" i="8"/>
  <c r="H17" i="8" s="1"/>
  <c r="S16" i="8"/>
  <c r="K16" i="8"/>
  <c r="D16" i="8"/>
  <c r="H16" i="8" s="1"/>
  <c r="S15" i="8"/>
  <c r="K15" i="8"/>
  <c r="D15" i="8"/>
  <c r="H15" i="8" s="1"/>
  <c r="S14" i="8"/>
  <c r="K14" i="8"/>
  <c r="D14" i="8"/>
  <c r="H14" i="8" s="1"/>
  <c r="S13" i="8"/>
  <c r="K13" i="8"/>
  <c r="D13" i="8"/>
  <c r="S12" i="8"/>
  <c r="K12" i="8"/>
  <c r="D12" i="8"/>
  <c r="H12" i="8" s="1"/>
  <c r="S11" i="8"/>
  <c r="K11" i="8"/>
  <c r="D11" i="8"/>
  <c r="H11" i="8" s="1"/>
  <c r="S10" i="8"/>
  <c r="K10" i="8"/>
  <c r="D10" i="8"/>
  <c r="H10" i="8" s="1"/>
  <c r="S9" i="8"/>
  <c r="K9" i="8"/>
  <c r="D9" i="8"/>
  <c r="H9" i="8" s="1"/>
  <c r="S8" i="8"/>
  <c r="K8" i="8"/>
  <c r="D8" i="8"/>
  <c r="H8" i="8" s="1"/>
  <c r="S7" i="8"/>
  <c r="K7" i="8"/>
  <c r="D7" i="8"/>
  <c r="H7" i="8" s="1"/>
  <c r="S6" i="8"/>
  <c r="K6" i="8"/>
  <c r="D6" i="8"/>
  <c r="H6" i="8" s="1"/>
  <c r="S5" i="8"/>
  <c r="K5" i="8"/>
  <c r="D5" i="8"/>
  <c r="S4" i="8"/>
  <c r="K4" i="8"/>
  <c r="D4" i="8"/>
  <c r="H4" i="8" s="1"/>
  <c r="S3" i="8"/>
  <c r="K3" i="8"/>
  <c r="D3" i="8"/>
  <c r="H3" i="8" s="1"/>
  <c r="S2" i="8"/>
  <c r="K2" i="8"/>
  <c r="D2" i="8"/>
  <c r="H2" i="8" s="1"/>
  <c r="V1" i="8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C516" i="7"/>
  <c r="M345" i="7" s="1"/>
  <c r="C517" i="7"/>
  <c r="C518" i="7"/>
  <c r="C519" i="7"/>
  <c r="M348" i="7" s="1"/>
  <c r="C520" i="7"/>
  <c r="C521" i="7"/>
  <c r="C522" i="7"/>
  <c r="C523" i="7"/>
  <c r="M352" i="7" s="1"/>
  <c r="C524" i="7"/>
  <c r="M353" i="7" s="1"/>
  <c r="C525" i="7"/>
  <c r="C526" i="7"/>
  <c r="C527" i="7"/>
  <c r="M356" i="7" s="1"/>
  <c r="C528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M2" i="7" s="1"/>
  <c r="C174" i="7"/>
  <c r="M3" i="7" s="1"/>
  <c r="C175" i="7"/>
  <c r="C176" i="7"/>
  <c r="M5" i="7" s="1"/>
  <c r="C177" i="7"/>
  <c r="M6" i="7" s="1"/>
  <c r="C178" i="7"/>
  <c r="M7" i="7" s="1"/>
  <c r="C179" i="7"/>
  <c r="M8" i="7" s="1"/>
  <c r="C180" i="7"/>
  <c r="M9" i="7" s="1"/>
  <c r="C181" i="7"/>
  <c r="M10" i="7" s="1"/>
  <c r="C182" i="7"/>
  <c r="M11" i="7" s="1"/>
  <c r="C183" i="7"/>
  <c r="M12" i="7" s="1"/>
  <c r="C184" i="7"/>
  <c r="M13" i="7" s="1"/>
  <c r="C185" i="7"/>
  <c r="M14" i="7" s="1"/>
  <c r="C186" i="7"/>
  <c r="M15" i="7" s="1"/>
  <c r="C187" i="7"/>
  <c r="M16" i="7" s="1"/>
  <c r="C188" i="7"/>
  <c r="M17" i="7" s="1"/>
  <c r="C189" i="7"/>
  <c r="M18" i="7" s="1"/>
  <c r="C190" i="7"/>
  <c r="M19" i="7" s="1"/>
  <c r="C191" i="7"/>
  <c r="M20" i="7" s="1"/>
  <c r="C192" i="7"/>
  <c r="M21" i="7" s="1"/>
  <c r="C193" i="7"/>
  <c r="M22" i="7" s="1"/>
  <c r="C194" i="7"/>
  <c r="M23" i="7" s="1"/>
  <c r="C195" i="7"/>
  <c r="M24" i="7" s="1"/>
  <c r="C196" i="7"/>
  <c r="M25" i="7" s="1"/>
  <c r="C197" i="7"/>
  <c r="M26" i="7" s="1"/>
  <c r="C198" i="7"/>
  <c r="M27" i="7" s="1"/>
  <c r="C199" i="7"/>
  <c r="M28" i="7" s="1"/>
  <c r="C200" i="7"/>
  <c r="M29" i="7" s="1"/>
  <c r="C201" i="7"/>
  <c r="M30" i="7" s="1"/>
  <c r="C202" i="7"/>
  <c r="M31" i="7" s="1"/>
  <c r="C203" i="7"/>
  <c r="M32" i="7" s="1"/>
  <c r="C204" i="7"/>
  <c r="M33" i="7" s="1"/>
  <c r="C205" i="7"/>
  <c r="M34" i="7" s="1"/>
  <c r="C206" i="7"/>
  <c r="M35" i="7" s="1"/>
  <c r="C207" i="7"/>
  <c r="M36" i="7" s="1"/>
  <c r="C208" i="7"/>
  <c r="M37" i="7" s="1"/>
  <c r="C209" i="7"/>
  <c r="M38" i="7" s="1"/>
  <c r="C210" i="7"/>
  <c r="M39" i="7" s="1"/>
  <c r="C211" i="7"/>
  <c r="M40" i="7" s="1"/>
  <c r="C212" i="7"/>
  <c r="M41" i="7" s="1"/>
  <c r="C213" i="7"/>
  <c r="M42" i="7" s="1"/>
  <c r="C214" i="7"/>
  <c r="M43" i="7" s="1"/>
  <c r="C215" i="7"/>
  <c r="M44" i="7" s="1"/>
  <c r="C216" i="7"/>
  <c r="M45" i="7" s="1"/>
  <c r="C217" i="7"/>
  <c r="M46" i="7" s="1"/>
  <c r="C218" i="7"/>
  <c r="M47" i="7" s="1"/>
  <c r="C219" i="7"/>
  <c r="M48" i="7" s="1"/>
  <c r="C220" i="7"/>
  <c r="M49" i="7" s="1"/>
  <c r="C221" i="7"/>
  <c r="M50" i="7" s="1"/>
  <c r="C222" i="7"/>
  <c r="M51" i="7" s="1"/>
  <c r="C223" i="7"/>
  <c r="M52" i="7" s="1"/>
  <c r="C224" i="7"/>
  <c r="M53" i="7" s="1"/>
  <c r="C225" i="7"/>
  <c r="M54" i="7" s="1"/>
  <c r="C226" i="7"/>
  <c r="M55" i="7" s="1"/>
  <c r="C227" i="7"/>
  <c r="M56" i="7" s="1"/>
  <c r="C228" i="7"/>
  <c r="M57" i="7" s="1"/>
  <c r="C229" i="7"/>
  <c r="M58" i="7" s="1"/>
  <c r="C230" i="7"/>
  <c r="M59" i="7" s="1"/>
  <c r="C231" i="7"/>
  <c r="M60" i="7" s="1"/>
  <c r="C232" i="7"/>
  <c r="M61" i="7" s="1"/>
  <c r="C233" i="7"/>
  <c r="M62" i="7" s="1"/>
  <c r="C234" i="7"/>
  <c r="M63" i="7" s="1"/>
  <c r="C235" i="7"/>
  <c r="M64" i="7" s="1"/>
  <c r="C236" i="7"/>
  <c r="M65" i="7" s="1"/>
  <c r="C237" i="7"/>
  <c r="M66" i="7" s="1"/>
  <c r="C238" i="7"/>
  <c r="M67" i="7" s="1"/>
  <c r="C239" i="7"/>
  <c r="M68" i="7" s="1"/>
  <c r="C240" i="7"/>
  <c r="M69" i="7" s="1"/>
  <c r="C241" i="7"/>
  <c r="M70" i="7" s="1"/>
  <c r="C242" i="7"/>
  <c r="M71" i="7" s="1"/>
  <c r="C243" i="7"/>
  <c r="M72" i="7" s="1"/>
  <c r="C244" i="7"/>
  <c r="M73" i="7" s="1"/>
  <c r="C245" i="7"/>
  <c r="M74" i="7" s="1"/>
  <c r="C246" i="7"/>
  <c r="M75" i="7" s="1"/>
  <c r="C247" i="7"/>
  <c r="M76" i="7" s="1"/>
  <c r="C248" i="7"/>
  <c r="M77" i="7" s="1"/>
  <c r="C249" i="7"/>
  <c r="M78" i="7" s="1"/>
  <c r="C250" i="7"/>
  <c r="M79" i="7" s="1"/>
  <c r="C251" i="7"/>
  <c r="M80" i="7" s="1"/>
  <c r="C252" i="7"/>
  <c r="M81" i="7" s="1"/>
  <c r="C253" i="7"/>
  <c r="M82" i="7" s="1"/>
  <c r="C254" i="7"/>
  <c r="M83" i="7" s="1"/>
  <c r="C255" i="7"/>
  <c r="M84" i="7" s="1"/>
  <c r="C256" i="7"/>
  <c r="M85" i="7" s="1"/>
  <c r="C257" i="7"/>
  <c r="M86" i="7" s="1"/>
  <c r="C258" i="7"/>
  <c r="M87" i="7" s="1"/>
  <c r="C259" i="7"/>
  <c r="M88" i="7" s="1"/>
  <c r="C260" i="7"/>
  <c r="M89" i="7" s="1"/>
  <c r="C261" i="7"/>
  <c r="M90" i="7" s="1"/>
  <c r="C262" i="7"/>
  <c r="M91" i="7" s="1"/>
  <c r="C263" i="7"/>
  <c r="M92" i="7" s="1"/>
  <c r="C264" i="7"/>
  <c r="M93" i="7" s="1"/>
  <c r="C265" i="7"/>
  <c r="M94" i="7" s="1"/>
  <c r="C266" i="7"/>
  <c r="M95" i="7" s="1"/>
  <c r="C267" i="7"/>
  <c r="M96" i="7" s="1"/>
  <c r="C268" i="7"/>
  <c r="M97" i="7" s="1"/>
  <c r="C269" i="7"/>
  <c r="M98" i="7" s="1"/>
  <c r="C270" i="7"/>
  <c r="M99" i="7" s="1"/>
  <c r="C271" i="7"/>
  <c r="M100" i="7" s="1"/>
  <c r="C272" i="7"/>
  <c r="M101" i="7" s="1"/>
  <c r="C273" i="7"/>
  <c r="M102" i="7" s="1"/>
  <c r="C274" i="7"/>
  <c r="M103" i="7" s="1"/>
  <c r="C275" i="7"/>
  <c r="M104" i="7" s="1"/>
  <c r="C276" i="7"/>
  <c r="M105" i="7" s="1"/>
  <c r="C277" i="7"/>
  <c r="M106" i="7" s="1"/>
  <c r="C278" i="7"/>
  <c r="M107" i="7" s="1"/>
  <c r="C279" i="7"/>
  <c r="M108" i="7" s="1"/>
  <c r="C280" i="7"/>
  <c r="M109" i="7" s="1"/>
  <c r="C281" i="7"/>
  <c r="M110" i="7" s="1"/>
  <c r="C282" i="7"/>
  <c r="M111" i="7" s="1"/>
  <c r="C283" i="7"/>
  <c r="M112" i="7" s="1"/>
  <c r="C284" i="7"/>
  <c r="M113" i="7" s="1"/>
  <c r="C285" i="7"/>
  <c r="M114" i="7" s="1"/>
  <c r="C286" i="7"/>
  <c r="M115" i="7" s="1"/>
  <c r="C287" i="7"/>
  <c r="M116" i="7" s="1"/>
  <c r="C288" i="7"/>
  <c r="M117" i="7" s="1"/>
  <c r="C289" i="7"/>
  <c r="M118" i="7" s="1"/>
  <c r="C290" i="7"/>
  <c r="M119" i="7" s="1"/>
  <c r="C291" i="7"/>
  <c r="M120" i="7" s="1"/>
  <c r="C292" i="7"/>
  <c r="M121" i="7" s="1"/>
  <c r="C293" i="7"/>
  <c r="M122" i="7" s="1"/>
  <c r="C294" i="7"/>
  <c r="M123" i="7" s="1"/>
  <c r="C295" i="7"/>
  <c r="M124" i="7" s="1"/>
  <c r="C296" i="7"/>
  <c r="M125" i="7" s="1"/>
  <c r="C297" i="7"/>
  <c r="M126" i="7" s="1"/>
  <c r="C298" i="7"/>
  <c r="M127" i="7" s="1"/>
  <c r="C299" i="7"/>
  <c r="M128" i="7" s="1"/>
  <c r="C300" i="7"/>
  <c r="M129" i="7" s="1"/>
  <c r="C301" i="7"/>
  <c r="M130" i="7" s="1"/>
  <c r="C302" i="7"/>
  <c r="M131" i="7" s="1"/>
  <c r="C303" i="7"/>
  <c r="M132" i="7" s="1"/>
  <c r="C304" i="7"/>
  <c r="M133" i="7" s="1"/>
  <c r="C305" i="7"/>
  <c r="M134" i="7" s="1"/>
  <c r="C306" i="7"/>
  <c r="M135" i="7" s="1"/>
  <c r="C307" i="7"/>
  <c r="M136" i="7" s="1"/>
  <c r="C308" i="7"/>
  <c r="M137" i="7" s="1"/>
  <c r="C309" i="7"/>
  <c r="M138" i="7" s="1"/>
  <c r="C310" i="7"/>
  <c r="M139" i="7" s="1"/>
  <c r="C311" i="7"/>
  <c r="M140" i="7" s="1"/>
  <c r="C312" i="7"/>
  <c r="M141" i="7" s="1"/>
  <c r="C313" i="7"/>
  <c r="M142" i="7" s="1"/>
  <c r="C314" i="7"/>
  <c r="M143" i="7" s="1"/>
  <c r="C315" i="7"/>
  <c r="M144" i="7" s="1"/>
  <c r="C316" i="7"/>
  <c r="M145" i="7" s="1"/>
  <c r="C317" i="7"/>
  <c r="M146" i="7" s="1"/>
  <c r="C318" i="7"/>
  <c r="M147" i="7" s="1"/>
  <c r="C319" i="7"/>
  <c r="M148" i="7" s="1"/>
  <c r="C320" i="7"/>
  <c r="M149" i="7" s="1"/>
  <c r="C321" i="7"/>
  <c r="M150" i="7" s="1"/>
  <c r="C322" i="7"/>
  <c r="M151" i="7" s="1"/>
  <c r="C323" i="7"/>
  <c r="M152" i="7" s="1"/>
  <c r="C324" i="7"/>
  <c r="M153" i="7" s="1"/>
  <c r="C325" i="7"/>
  <c r="M154" i="7" s="1"/>
  <c r="C326" i="7"/>
  <c r="M155" i="7" s="1"/>
  <c r="C327" i="7"/>
  <c r="M156" i="7" s="1"/>
  <c r="C328" i="7"/>
  <c r="M157" i="7" s="1"/>
  <c r="C329" i="7"/>
  <c r="M158" i="7" s="1"/>
  <c r="C330" i="7"/>
  <c r="M159" i="7" s="1"/>
  <c r="C331" i="7"/>
  <c r="M160" i="7" s="1"/>
  <c r="C332" i="7"/>
  <c r="M161" i="7" s="1"/>
  <c r="C333" i="7"/>
  <c r="M162" i="7" s="1"/>
  <c r="C334" i="7"/>
  <c r="M163" i="7" s="1"/>
  <c r="C335" i="7"/>
  <c r="M164" i="7" s="1"/>
  <c r="C336" i="7"/>
  <c r="M165" i="7" s="1"/>
  <c r="C337" i="7"/>
  <c r="M166" i="7" s="1"/>
  <c r="C338" i="7"/>
  <c r="M167" i="7" s="1"/>
  <c r="C339" i="7"/>
  <c r="M168" i="7" s="1"/>
  <c r="C340" i="7"/>
  <c r="M169" i="7" s="1"/>
  <c r="C341" i="7"/>
  <c r="M170" i="7" s="1"/>
  <c r="C342" i="7"/>
  <c r="M171" i="7" s="1"/>
  <c r="C343" i="7"/>
  <c r="M172" i="7" s="1"/>
  <c r="C344" i="7"/>
  <c r="M173" i="7" s="1"/>
  <c r="C345" i="7"/>
  <c r="M174" i="7" s="1"/>
  <c r="C346" i="7"/>
  <c r="M175" i="7" s="1"/>
  <c r="C347" i="7"/>
  <c r="M176" i="7" s="1"/>
  <c r="C348" i="7"/>
  <c r="M177" i="7" s="1"/>
  <c r="C349" i="7"/>
  <c r="M178" i="7" s="1"/>
  <c r="C350" i="7"/>
  <c r="M179" i="7" s="1"/>
  <c r="C351" i="7"/>
  <c r="M180" i="7" s="1"/>
  <c r="C352" i="7"/>
  <c r="M181" i="7" s="1"/>
  <c r="C353" i="7"/>
  <c r="M182" i="7" s="1"/>
  <c r="C354" i="7"/>
  <c r="M183" i="7" s="1"/>
  <c r="C355" i="7"/>
  <c r="M184" i="7" s="1"/>
  <c r="C356" i="7"/>
  <c r="M185" i="7" s="1"/>
  <c r="C357" i="7"/>
  <c r="M186" i="7" s="1"/>
  <c r="C358" i="7"/>
  <c r="M187" i="7" s="1"/>
  <c r="C359" i="7"/>
  <c r="M188" i="7" s="1"/>
  <c r="C360" i="7"/>
  <c r="M189" i="7" s="1"/>
  <c r="C361" i="7"/>
  <c r="M190" i="7" s="1"/>
  <c r="C362" i="7"/>
  <c r="M191" i="7" s="1"/>
  <c r="C363" i="7"/>
  <c r="M192" i="7" s="1"/>
  <c r="C364" i="7"/>
  <c r="M193" i="7" s="1"/>
  <c r="C365" i="7"/>
  <c r="M194" i="7" s="1"/>
  <c r="C366" i="7"/>
  <c r="M195" i="7" s="1"/>
  <c r="C367" i="7"/>
  <c r="M196" i="7" s="1"/>
  <c r="C368" i="7"/>
  <c r="M197" i="7" s="1"/>
  <c r="C369" i="7"/>
  <c r="M198" i="7" s="1"/>
  <c r="C370" i="7"/>
  <c r="M199" i="7" s="1"/>
  <c r="C371" i="7"/>
  <c r="M200" i="7" s="1"/>
  <c r="C372" i="7"/>
  <c r="M201" i="7" s="1"/>
  <c r="C373" i="7"/>
  <c r="M202" i="7" s="1"/>
  <c r="C374" i="7"/>
  <c r="M203" i="7" s="1"/>
  <c r="C375" i="7"/>
  <c r="M204" i="7" s="1"/>
  <c r="C376" i="7"/>
  <c r="M205" i="7" s="1"/>
  <c r="C377" i="7"/>
  <c r="M206" i="7" s="1"/>
  <c r="C378" i="7"/>
  <c r="M207" i="7" s="1"/>
  <c r="C379" i="7"/>
  <c r="M208" i="7" s="1"/>
  <c r="C380" i="7"/>
  <c r="M209" i="7" s="1"/>
  <c r="C381" i="7"/>
  <c r="M210" i="7" s="1"/>
  <c r="C382" i="7"/>
  <c r="M211" i="7" s="1"/>
  <c r="C383" i="7"/>
  <c r="M212" i="7" s="1"/>
  <c r="C384" i="7"/>
  <c r="M213" i="7" s="1"/>
  <c r="C385" i="7"/>
  <c r="M214" i="7" s="1"/>
  <c r="C386" i="7"/>
  <c r="M215" i="7" s="1"/>
  <c r="C387" i="7"/>
  <c r="M216" i="7" s="1"/>
  <c r="C388" i="7"/>
  <c r="M217" i="7" s="1"/>
  <c r="C389" i="7"/>
  <c r="M218" i="7" s="1"/>
  <c r="C390" i="7"/>
  <c r="M219" i="7" s="1"/>
  <c r="C391" i="7"/>
  <c r="M220" i="7" s="1"/>
  <c r="C392" i="7"/>
  <c r="M221" i="7" s="1"/>
  <c r="C393" i="7"/>
  <c r="M222" i="7" s="1"/>
  <c r="C394" i="7"/>
  <c r="M223" i="7" s="1"/>
  <c r="C395" i="7"/>
  <c r="M224" i="7" s="1"/>
  <c r="C396" i="7"/>
  <c r="M225" i="7" s="1"/>
  <c r="C397" i="7"/>
  <c r="M226" i="7" s="1"/>
  <c r="C398" i="7"/>
  <c r="M227" i="7" s="1"/>
  <c r="C399" i="7"/>
  <c r="M228" i="7" s="1"/>
  <c r="C400" i="7"/>
  <c r="M229" i="7" s="1"/>
  <c r="C401" i="7"/>
  <c r="M230" i="7" s="1"/>
  <c r="C402" i="7"/>
  <c r="M231" i="7" s="1"/>
  <c r="C403" i="7"/>
  <c r="M232" i="7" s="1"/>
  <c r="C404" i="7"/>
  <c r="M233" i="7" s="1"/>
  <c r="C405" i="7"/>
  <c r="M234" i="7" s="1"/>
  <c r="C406" i="7"/>
  <c r="M235" i="7" s="1"/>
  <c r="C407" i="7"/>
  <c r="M236" i="7" s="1"/>
  <c r="C408" i="7"/>
  <c r="M237" i="7" s="1"/>
  <c r="C409" i="7"/>
  <c r="M238" i="7" s="1"/>
  <c r="C410" i="7"/>
  <c r="M239" i="7" s="1"/>
  <c r="C411" i="7"/>
  <c r="M240" i="7" s="1"/>
  <c r="C412" i="7"/>
  <c r="M241" i="7" s="1"/>
  <c r="C413" i="7"/>
  <c r="M242" i="7" s="1"/>
  <c r="C414" i="7"/>
  <c r="M243" i="7" s="1"/>
  <c r="C415" i="7"/>
  <c r="M244" i="7" s="1"/>
  <c r="C416" i="7"/>
  <c r="M245" i="7" s="1"/>
  <c r="C417" i="7"/>
  <c r="M246" i="7" s="1"/>
  <c r="C418" i="7"/>
  <c r="M247" i="7" s="1"/>
  <c r="C419" i="7"/>
  <c r="M248" i="7" s="1"/>
  <c r="C420" i="7"/>
  <c r="M249" i="7" s="1"/>
  <c r="C421" i="7"/>
  <c r="M250" i="7" s="1"/>
  <c r="C422" i="7"/>
  <c r="M251" i="7" s="1"/>
  <c r="C423" i="7"/>
  <c r="M252" i="7" s="1"/>
  <c r="C424" i="7"/>
  <c r="M253" i="7" s="1"/>
  <c r="C425" i="7"/>
  <c r="M254" i="7" s="1"/>
  <c r="C426" i="7"/>
  <c r="M255" i="7" s="1"/>
  <c r="C427" i="7"/>
  <c r="M256" i="7" s="1"/>
  <c r="C428" i="7"/>
  <c r="M257" i="7" s="1"/>
  <c r="C429" i="7"/>
  <c r="M258" i="7" s="1"/>
  <c r="C430" i="7"/>
  <c r="M259" i="7" s="1"/>
  <c r="C431" i="7"/>
  <c r="M260" i="7" s="1"/>
  <c r="C432" i="7"/>
  <c r="M261" i="7" s="1"/>
  <c r="C433" i="7"/>
  <c r="M262" i="7" s="1"/>
  <c r="C434" i="7"/>
  <c r="M263" i="7" s="1"/>
  <c r="C435" i="7"/>
  <c r="M264" i="7" s="1"/>
  <c r="C436" i="7"/>
  <c r="M265" i="7" s="1"/>
  <c r="C437" i="7"/>
  <c r="M266" i="7" s="1"/>
  <c r="C438" i="7"/>
  <c r="M267" i="7" s="1"/>
  <c r="C439" i="7"/>
  <c r="M268" i="7" s="1"/>
  <c r="C440" i="7"/>
  <c r="M269" i="7" s="1"/>
  <c r="C441" i="7"/>
  <c r="M270" i="7" s="1"/>
  <c r="C442" i="7"/>
  <c r="M271" i="7" s="1"/>
  <c r="C443" i="7"/>
  <c r="M272" i="7" s="1"/>
  <c r="C444" i="7"/>
  <c r="M273" i="7" s="1"/>
  <c r="C445" i="7"/>
  <c r="M274" i="7" s="1"/>
  <c r="C446" i="7"/>
  <c r="M275" i="7" s="1"/>
  <c r="C447" i="7"/>
  <c r="M276" i="7" s="1"/>
  <c r="C448" i="7"/>
  <c r="M277" i="7" s="1"/>
  <c r="C449" i="7"/>
  <c r="M278" i="7" s="1"/>
  <c r="C450" i="7"/>
  <c r="M279" i="7" s="1"/>
  <c r="C451" i="7"/>
  <c r="M280" i="7" s="1"/>
  <c r="C452" i="7"/>
  <c r="M281" i="7" s="1"/>
  <c r="C453" i="7"/>
  <c r="M282" i="7" s="1"/>
  <c r="C454" i="7"/>
  <c r="M283" i="7" s="1"/>
  <c r="C455" i="7"/>
  <c r="M284" i="7" s="1"/>
  <c r="C456" i="7"/>
  <c r="M285" i="7" s="1"/>
  <c r="C457" i="7"/>
  <c r="M286" i="7" s="1"/>
  <c r="C458" i="7"/>
  <c r="M287" i="7" s="1"/>
  <c r="C459" i="7"/>
  <c r="M288" i="7" s="1"/>
  <c r="C460" i="7"/>
  <c r="M289" i="7" s="1"/>
  <c r="C461" i="7"/>
  <c r="M290" i="7" s="1"/>
  <c r="C462" i="7"/>
  <c r="M291" i="7" s="1"/>
  <c r="C463" i="7"/>
  <c r="M292" i="7" s="1"/>
  <c r="C464" i="7"/>
  <c r="M293" i="7" s="1"/>
  <c r="C465" i="7"/>
  <c r="M294" i="7" s="1"/>
  <c r="C466" i="7"/>
  <c r="M295" i="7" s="1"/>
  <c r="C467" i="7"/>
  <c r="M296" i="7" s="1"/>
  <c r="C468" i="7"/>
  <c r="M297" i="7" s="1"/>
  <c r="C469" i="7"/>
  <c r="M298" i="7" s="1"/>
  <c r="C470" i="7"/>
  <c r="M299" i="7" s="1"/>
  <c r="C471" i="7"/>
  <c r="M300" i="7" s="1"/>
  <c r="C472" i="7"/>
  <c r="M301" i="7" s="1"/>
  <c r="C473" i="7"/>
  <c r="M302" i="7" s="1"/>
  <c r="C474" i="7"/>
  <c r="M303" i="7" s="1"/>
  <c r="C475" i="7"/>
  <c r="M304" i="7" s="1"/>
  <c r="C476" i="7"/>
  <c r="M305" i="7" s="1"/>
  <c r="C477" i="7"/>
  <c r="M306" i="7" s="1"/>
  <c r="C478" i="7"/>
  <c r="M307" i="7" s="1"/>
  <c r="C479" i="7"/>
  <c r="M308" i="7" s="1"/>
  <c r="C480" i="7"/>
  <c r="M309" i="7" s="1"/>
  <c r="C481" i="7"/>
  <c r="M310" i="7" s="1"/>
  <c r="C482" i="7"/>
  <c r="M311" i="7" s="1"/>
  <c r="C483" i="7"/>
  <c r="M312" i="7" s="1"/>
  <c r="C484" i="7"/>
  <c r="M313" i="7" s="1"/>
  <c r="C485" i="7"/>
  <c r="M314" i="7" s="1"/>
  <c r="C486" i="7"/>
  <c r="M315" i="7" s="1"/>
  <c r="C487" i="7"/>
  <c r="M316" i="7" s="1"/>
  <c r="C488" i="7"/>
  <c r="M317" i="7" s="1"/>
  <c r="C489" i="7"/>
  <c r="M318" i="7" s="1"/>
  <c r="C490" i="7"/>
  <c r="M319" i="7" s="1"/>
  <c r="C491" i="7"/>
  <c r="M320" i="7" s="1"/>
  <c r="C492" i="7"/>
  <c r="M321" i="7" s="1"/>
  <c r="C493" i="7"/>
  <c r="M322" i="7" s="1"/>
  <c r="C494" i="7"/>
  <c r="M323" i="7" s="1"/>
  <c r="C495" i="7"/>
  <c r="M324" i="7" s="1"/>
  <c r="C496" i="7"/>
  <c r="M325" i="7" s="1"/>
  <c r="C497" i="7"/>
  <c r="M326" i="7" s="1"/>
  <c r="C498" i="7"/>
  <c r="M327" i="7" s="1"/>
  <c r="C499" i="7"/>
  <c r="M328" i="7" s="1"/>
  <c r="C500" i="7"/>
  <c r="M329" i="7" s="1"/>
  <c r="C501" i="7"/>
  <c r="M330" i="7" s="1"/>
  <c r="C502" i="7"/>
  <c r="M331" i="7" s="1"/>
  <c r="C503" i="7"/>
  <c r="M332" i="7" s="1"/>
  <c r="C504" i="7"/>
  <c r="M333" i="7" s="1"/>
  <c r="C505" i="7"/>
  <c r="M334" i="7" s="1"/>
  <c r="C506" i="7"/>
  <c r="M335" i="7" s="1"/>
  <c r="C507" i="7"/>
  <c r="M336" i="7" s="1"/>
  <c r="C508" i="7"/>
  <c r="M337" i="7" s="1"/>
  <c r="C509" i="7"/>
  <c r="M338" i="7" s="1"/>
  <c r="C510" i="7"/>
  <c r="M339" i="7" s="1"/>
  <c r="C511" i="7"/>
  <c r="M340" i="7" s="1"/>
  <c r="C512" i="7"/>
  <c r="M341" i="7" s="1"/>
  <c r="C513" i="7"/>
  <c r="M342" i="7" s="1"/>
  <c r="C514" i="7"/>
  <c r="M343" i="7" s="1"/>
  <c r="C515" i="7"/>
  <c r="M344" i="7" s="1"/>
  <c r="C2" i="7"/>
  <c r="D515" i="7"/>
  <c r="D514" i="7"/>
  <c r="D513" i="7"/>
  <c r="D512" i="7"/>
  <c r="D511" i="7"/>
  <c r="D510" i="7"/>
  <c r="D509" i="7"/>
  <c r="E509" i="7" s="1"/>
  <c r="O338" i="7" s="1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F489" i="7" s="1"/>
  <c r="D488" i="7"/>
  <c r="D487" i="7"/>
  <c r="D486" i="7"/>
  <c r="D485" i="7"/>
  <c r="E485" i="7" s="1"/>
  <c r="O314" i="7" s="1"/>
  <c r="D484" i="7"/>
  <c r="D483" i="7"/>
  <c r="D482" i="7"/>
  <c r="D481" i="7"/>
  <c r="D480" i="7"/>
  <c r="D479" i="7"/>
  <c r="D478" i="7"/>
  <c r="D477" i="7"/>
  <c r="D476" i="7"/>
  <c r="D475" i="7"/>
  <c r="D474" i="7"/>
  <c r="E473" i="7"/>
  <c r="O302" i="7" s="1"/>
  <c r="D473" i="7"/>
  <c r="F472" i="7"/>
  <c r="D472" i="7"/>
  <c r="D471" i="7"/>
  <c r="D470" i="7"/>
  <c r="F469" i="7"/>
  <c r="D469" i="7"/>
  <c r="D468" i="7"/>
  <c r="D467" i="7"/>
  <c r="D466" i="7"/>
  <c r="D465" i="7"/>
  <c r="F464" i="7"/>
  <c r="D464" i="7"/>
  <c r="D463" i="7"/>
  <c r="D462" i="7"/>
  <c r="D461" i="7"/>
  <c r="D460" i="7"/>
  <c r="F459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F436" i="7"/>
  <c r="D436" i="7"/>
  <c r="E435" i="7"/>
  <c r="O264" i="7" s="1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E421" i="7"/>
  <c r="O250" i="7" s="1"/>
  <c r="D420" i="7"/>
  <c r="D419" i="7"/>
  <c r="D418" i="7"/>
  <c r="D417" i="7"/>
  <c r="D416" i="7"/>
  <c r="D415" i="7"/>
  <c r="D414" i="7"/>
  <c r="D413" i="7"/>
  <c r="D412" i="7"/>
  <c r="D411" i="7"/>
  <c r="E411" i="7" s="1"/>
  <c r="O240" i="7" s="1"/>
  <c r="D410" i="7"/>
  <c r="D409" i="7"/>
  <c r="D408" i="7"/>
  <c r="D407" i="7"/>
  <c r="D406" i="7"/>
  <c r="D405" i="7"/>
  <c r="E405" i="7" s="1"/>
  <c r="O234" i="7" s="1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E389" i="7" s="1"/>
  <c r="O218" i="7" s="1"/>
  <c r="D388" i="7"/>
  <c r="D387" i="7"/>
  <c r="D386" i="7"/>
  <c r="F385" i="7"/>
  <c r="E385" i="7"/>
  <c r="O214" i="7" s="1"/>
  <c r="D385" i="7"/>
  <c r="D384" i="7"/>
  <c r="D383" i="7"/>
  <c r="D382" i="7"/>
  <c r="D381" i="7"/>
  <c r="D380" i="7"/>
  <c r="D379" i="7"/>
  <c r="D378" i="7"/>
  <c r="F377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E363" i="7"/>
  <c r="O192" i="7" s="1"/>
  <c r="D363" i="7"/>
  <c r="D362" i="7"/>
  <c r="D361" i="7"/>
  <c r="D360" i="7"/>
  <c r="D359" i="7"/>
  <c r="D358" i="7"/>
  <c r="D357" i="7"/>
  <c r="D356" i="7"/>
  <c r="D355" i="7"/>
  <c r="E355" i="7"/>
  <c r="O184" i="7" s="1"/>
  <c r="D354" i="7"/>
  <c r="D353" i="7"/>
  <c r="D352" i="7"/>
  <c r="D351" i="7"/>
  <c r="D350" i="7"/>
  <c r="D349" i="7"/>
  <c r="D348" i="7"/>
  <c r="D347" i="7"/>
  <c r="E347" i="7" s="1"/>
  <c r="O176" i="7" s="1"/>
  <c r="D346" i="7"/>
  <c r="D345" i="7"/>
  <c r="D344" i="7"/>
  <c r="N173" i="7" s="1"/>
  <c r="D343" i="7"/>
  <c r="D342" i="7"/>
  <c r="D341" i="7"/>
  <c r="D340" i="7"/>
  <c r="E339" i="7"/>
  <c r="O168" i="7" s="1"/>
  <c r="D339" i="7"/>
  <c r="D338" i="7"/>
  <c r="D337" i="7"/>
  <c r="D336" i="7"/>
  <c r="E336" i="7" s="1"/>
  <c r="O165" i="7" s="1"/>
  <c r="D335" i="7"/>
  <c r="D334" i="7"/>
  <c r="D333" i="7"/>
  <c r="D332" i="7"/>
  <c r="D331" i="7"/>
  <c r="E331" i="7" s="1"/>
  <c r="O160" i="7" s="1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F304" i="7"/>
  <c r="D304" i="7"/>
  <c r="E304" i="7"/>
  <c r="O133" i="7" s="1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K282" i="7"/>
  <c r="D282" i="7"/>
  <c r="K281" i="7"/>
  <c r="D281" i="7"/>
  <c r="S280" i="7"/>
  <c r="K280" i="7"/>
  <c r="D280" i="7"/>
  <c r="S279" i="7"/>
  <c r="K279" i="7"/>
  <c r="D279" i="7"/>
  <c r="S278" i="7"/>
  <c r="K278" i="7"/>
  <c r="D278" i="7"/>
  <c r="S277" i="7"/>
  <c r="K277" i="7"/>
  <c r="D277" i="7"/>
  <c r="S276" i="7"/>
  <c r="K276" i="7"/>
  <c r="D276" i="7"/>
  <c r="S275" i="7"/>
  <c r="K275" i="7"/>
  <c r="D275" i="7"/>
  <c r="S274" i="7"/>
  <c r="K274" i="7"/>
  <c r="D274" i="7"/>
  <c r="S273" i="7"/>
  <c r="K273" i="7"/>
  <c r="D273" i="7"/>
  <c r="S272" i="7"/>
  <c r="K272" i="7"/>
  <c r="D272" i="7"/>
  <c r="S271" i="7"/>
  <c r="K271" i="7"/>
  <c r="D271" i="7"/>
  <c r="S270" i="7"/>
  <c r="K270" i="7"/>
  <c r="D270" i="7"/>
  <c r="S269" i="7"/>
  <c r="K269" i="7"/>
  <c r="D269" i="7"/>
  <c r="S268" i="7"/>
  <c r="K268" i="7"/>
  <c r="D268" i="7"/>
  <c r="S267" i="7"/>
  <c r="K267" i="7"/>
  <c r="D267" i="7"/>
  <c r="S266" i="7"/>
  <c r="K266" i="7"/>
  <c r="D266" i="7"/>
  <c r="S265" i="7"/>
  <c r="K265" i="7"/>
  <c r="F265" i="7"/>
  <c r="D265" i="7"/>
  <c r="S264" i="7"/>
  <c r="K264" i="7"/>
  <c r="D264" i="7"/>
  <c r="S263" i="7"/>
  <c r="K263" i="7"/>
  <c r="D263" i="7"/>
  <c r="S262" i="7"/>
  <c r="K262" i="7"/>
  <c r="D262" i="7"/>
  <c r="S261" i="7"/>
  <c r="K261" i="7"/>
  <c r="D261" i="7"/>
  <c r="S260" i="7"/>
  <c r="K260" i="7"/>
  <c r="D260" i="7"/>
  <c r="S259" i="7"/>
  <c r="K259" i="7"/>
  <c r="D259" i="7"/>
  <c r="S258" i="7"/>
  <c r="K258" i="7"/>
  <c r="D258" i="7"/>
  <c r="S257" i="7"/>
  <c r="K257" i="7"/>
  <c r="D257" i="7"/>
  <c r="S256" i="7"/>
  <c r="K256" i="7"/>
  <c r="D256" i="7"/>
  <c r="S255" i="7"/>
  <c r="K255" i="7"/>
  <c r="D255" i="7"/>
  <c r="S254" i="7"/>
  <c r="K254" i="7"/>
  <c r="D254" i="7"/>
  <c r="S253" i="7"/>
  <c r="K253" i="7"/>
  <c r="D253" i="7"/>
  <c r="S252" i="7"/>
  <c r="K252" i="7"/>
  <c r="D252" i="7"/>
  <c r="S251" i="7"/>
  <c r="K251" i="7"/>
  <c r="D251" i="7"/>
  <c r="S250" i="7"/>
  <c r="K250" i="7"/>
  <c r="D250" i="7"/>
  <c r="S249" i="7"/>
  <c r="K249" i="7"/>
  <c r="D249" i="7"/>
  <c r="S248" i="7"/>
  <c r="K248" i="7"/>
  <c r="D248" i="7"/>
  <c r="S247" i="7"/>
  <c r="K247" i="7"/>
  <c r="D247" i="7"/>
  <c r="S246" i="7"/>
  <c r="K246" i="7"/>
  <c r="D246" i="7"/>
  <c r="S245" i="7"/>
  <c r="K245" i="7"/>
  <c r="D245" i="7"/>
  <c r="S244" i="7"/>
  <c r="K244" i="7"/>
  <c r="D244" i="7"/>
  <c r="S243" i="7"/>
  <c r="K243" i="7"/>
  <c r="D243" i="7"/>
  <c r="S242" i="7"/>
  <c r="K242" i="7"/>
  <c r="D242" i="7"/>
  <c r="S241" i="7"/>
  <c r="K241" i="7"/>
  <c r="D241" i="7"/>
  <c r="S240" i="7"/>
  <c r="K240" i="7"/>
  <c r="D240" i="7"/>
  <c r="E240" i="7"/>
  <c r="O69" i="7" s="1"/>
  <c r="S239" i="7"/>
  <c r="K239" i="7"/>
  <c r="D239" i="7"/>
  <c r="S238" i="7"/>
  <c r="K238" i="7"/>
  <c r="D238" i="7"/>
  <c r="S237" i="7"/>
  <c r="K237" i="7"/>
  <c r="D237" i="7"/>
  <c r="S236" i="7"/>
  <c r="K236" i="7"/>
  <c r="D236" i="7"/>
  <c r="S235" i="7"/>
  <c r="K235" i="7"/>
  <c r="D235" i="7"/>
  <c r="S234" i="7"/>
  <c r="K234" i="7"/>
  <c r="D234" i="7"/>
  <c r="S233" i="7"/>
  <c r="K233" i="7"/>
  <c r="D233" i="7"/>
  <c r="S232" i="7"/>
  <c r="K232" i="7"/>
  <c r="D232" i="7"/>
  <c r="S231" i="7"/>
  <c r="K231" i="7"/>
  <c r="D231" i="7"/>
  <c r="S230" i="7"/>
  <c r="K230" i="7"/>
  <c r="D230" i="7"/>
  <c r="S229" i="7"/>
  <c r="K229" i="7"/>
  <c r="D229" i="7"/>
  <c r="S228" i="7"/>
  <c r="K228" i="7"/>
  <c r="D228" i="7"/>
  <c r="S227" i="7"/>
  <c r="K227" i="7"/>
  <c r="D227" i="7"/>
  <c r="S226" i="7"/>
  <c r="K226" i="7"/>
  <c r="D226" i="7"/>
  <c r="S225" i="7"/>
  <c r="K225" i="7"/>
  <c r="D225" i="7"/>
  <c r="S224" i="7"/>
  <c r="K224" i="7"/>
  <c r="D224" i="7"/>
  <c r="S223" i="7"/>
  <c r="K223" i="7"/>
  <c r="D223" i="7"/>
  <c r="S222" i="7"/>
  <c r="K222" i="7"/>
  <c r="D222" i="7"/>
  <c r="S221" i="7"/>
  <c r="K221" i="7"/>
  <c r="D221" i="7"/>
  <c r="E221" i="7"/>
  <c r="O50" i="7" s="1"/>
  <c r="S220" i="7"/>
  <c r="K220" i="7"/>
  <c r="D220" i="7"/>
  <c r="S219" i="7"/>
  <c r="K219" i="7"/>
  <c r="D219" i="7"/>
  <c r="S218" i="7"/>
  <c r="K218" i="7"/>
  <c r="D218" i="7"/>
  <c r="S217" i="7"/>
  <c r="K217" i="7"/>
  <c r="D217" i="7"/>
  <c r="S216" i="7"/>
  <c r="K216" i="7"/>
  <c r="D216" i="7"/>
  <c r="S215" i="7"/>
  <c r="K215" i="7"/>
  <c r="D215" i="7"/>
  <c r="S214" i="7"/>
  <c r="K214" i="7"/>
  <c r="D214" i="7"/>
  <c r="E214" i="7"/>
  <c r="O43" i="7" s="1"/>
  <c r="S213" i="7"/>
  <c r="K213" i="7"/>
  <c r="D213" i="7"/>
  <c r="S212" i="7"/>
  <c r="K212" i="7"/>
  <c r="D212" i="7"/>
  <c r="S211" i="7"/>
  <c r="K211" i="7"/>
  <c r="D211" i="7"/>
  <c r="S210" i="7"/>
  <c r="K210" i="7"/>
  <c r="D210" i="7"/>
  <c r="S209" i="7"/>
  <c r="K209" i="7"/>
  <c r="D209" i="7"/>
  <c r="S208" i="7"/>
  <c r="K208" i="7"/>
  <c r="D208" i="7"/>
  <c r="S207" i="7"/>
  <c r="K207" i="7"/>
  <c r="D207" i="7"/>
  <c r="S206" i="7"/>
  <c r="K206" i="7"/>
  <c r="D206" i="7"/>
  <c r="S205" i="7"/>
  <c r="K205" i="7"/>
  <c r="D205" i="7"/>
  <c r="S204" i="7"/>
  <c r="K204" i="7"/>
  <c r="D204" i="7"/>
  <c r="S203" i="7"/>
  <c r="K203" i="7"/>
  <c r="D203" i="7"/>
  <c r="S202" i="7"/>
  <c r="K202" i="7"/>
  <c r="D202" i="7"/>
  <c r="S201" i="7"/>
  <c r="K201" i="7"/>
  <c r="D201" i="7"/>
  <c r="S200" i="7"/>
  <c r="K200" i="7"/>
  <c r="D200" i="7"/>
  <c r="S199" i="7"/>
  <c r="K199" i="7"/>
  <c r="D199" i="7"/>
  <c r="S198" i="7"/>
  <c r="K198" i="7"/>
  <c r="D198" i="7"/>
  <c r="S197" i="7"/>
  <c r="K197" i="7"/>
  <c r="D197" i="7"/>
  <c r="S196" i="7"/>
  <c r="K196" i="7"/>
  <c r="D196" i="7"/>
  <c r="S195" i="7"/>
  <c r="K195" i="7"/>
  <c r="D195" i="7"/>
  <c r="S194" i="7"/>
  <c r="K194" i="7"/>
  <c r="D194" i="7"/>
  <c r="S193" i="7"/>
  <c r="K193" i="7"/>
  <c r="D193" i="7"/>
  <c r="S192" i="7"/>
  <c r="K192" i="7"/>
  <c r="D192" i="7"/>
  <c r="S191" i="7"/>
  <c r="K191" i="7"/>
  <c r="D191" i="7"/>
  <c r="S190" i="7"/>
  <c r="K190" i="7"/>
  <c r="D190" i="7"/>
  <c r="S189" i="7"/>
  <c r="K189" i="7"/>
  <c r="D189" i="7"/>
  <c r="S188" i="7"/>
  <c r="K188" i="7"/>
  <c r="D188" i="7"/>
  <c r="E188" i="7"/>
  <c r="O17" i="7" s="1"/>
  <c r="S187" i="7"/>
  <c r="K187" i="7"/>
  <c r="D187" i="7"/>
  <c r="S186" i="7"/>
  <c r="K186" i="7"/>
  <c r="D186" i="7"/>
  <c r="S185" i="7"/>
  <c r="K185" i="7"/>
  <c r="D185" i="7"/>
  <c r="S184" i="7"/>
  <c r="K184" i="7"/>
  <c r="D184" i="7"/>
  <c r="S183" i="7"/>
  <c r="K183" i="7"/>
  <c r="D183" i="7"/>
  <c r="S182" i="7"/>
  <c r="K182" i="7"/>
  <c r="D182" i="7"/>
  <c r="S181" i="7"/>
  <c r="K181" i="7"/>
  <c r="D181" i="7"/>
  <c r="S180" i="7"/>
  <c r="K180" i="7"/>
  <c r="D180" i="7"/>
  <c r="S179" i="7"/>
  <c r="K179" i="7"/>
  <c r="D179" i="7"/>
  <c r="S178" i="7"/>
  <c r="K178" i="7"/>
  <c r="D178" i="7"/>
  <c r="S177" i="7"/>
  <c r="K177" i="7"/>
  <c r="D177" i="7"/>
  <c r="S176" i="7"/>
  <c r="K176" i="7"/>
  <c r="D176" i="7"/>
  <c r="S175" i="7"/>
  <c r="K175" i="7"/>
  <c r="D175" i="7"/>
  <c r="S174" i="7"/>
  <c r="K174" i="7"/>
  <c r="D174" i="7"/>
  <c r="E174" i="7" s="1"/>
  <c r="O3" i="7" s="1"/>
  <c r="S173" i="7"/>
  <c r="K173" i="7"/>
  <c r="D173" i="7"/>
  <c r="S172" i="7"/>
  <c r="K172" i="7"/>
  <c r="D172" i="7"/>
  <c r="H172" i="7" s="1"/>
  <c r="S171" i="7"/>
  <c r="K171" i="7"/>
  <c r="D171" i="7"/>
  <c r="H171" i="7" s="1"/>
  <c r="E171" i="7"/>
  <c r="S170" i="7"/>
  <c r="K170" i="7"/>
  <c r="D170" i="7"/>
  <c r="S169" i="7"/>
  <c r="K169" i="7"/>
  <c r="D169" i="7"/>
  <c r="H169" i="7" s="1"/>
  <c r="S168" i="7"/>
  <c r="K168" i="7"/>
  <c r="D168" i="7"/>
  <c r="S167" i="7"/>
  <c r="K167" i="7"/>
  <c r="D167" i="7"/>
  <c r="H167" i="7" s="1"/>
  <c r="S166" i="7"/>
  <c r="K166" i="7"/>
  <c r="D166" i="7"/>
  <c r="H166" i="7" s="1"/>
  <c r="S165" i="7"/>
  <c r="K165" i="7"/>
  <c r="D165" i="7"/>
  <c r="H165" i="7" s="1"/>
  <c r="S164" i="7"/>
  <c r="K164" i="7"/>
  <c r="F164" i="7"/>
  <c r="D164" i="7"/>
  <c r="H164" i="7" s="1"/>
  <c r="S163" i="7"/>
  <c r="K163" i="7"/>
  <c r="D163" i="7"/>
  <c r="H163" i="7" s="1"/>
  <c r="S162" i="7"/>
  <c r="K162" i="7"/>
  <c r="D162" i="7"/>
  <c r="S161" i="7"/>
  <c r="K161" i="7"/>
  <c r="D161" i="7"/>
  <c r="H161" i="7" s="1"/>
  <c r="S160" i="7"/>
  <c r="K160" i="7"/>
  <c r="D160" i="7"/>
  <c r="H160" i="7" s="1"/>
  <c r="S159" i="7"/>
  <c r="K159" i="7"/>
  <c r="D159" i="7"/>
  <c r="H159" i="7" s="1"/>
  <c r="S158" i="7"/>
  <c r="K158" i="7"/>
  <c r="D158" i="7"/>
  <c r="H158" i="7" s="1"/>
  <c r="S157" i="7"/>
  <c r="K157" i="7"/>
  <c r="D157" i="7"/>
  <c r="H157" i="7" s="1"/>
  <c r="S156" i="7"/>
  <c r="K156" i="7"/>
  <c r="D156" i="7"/>
  <c r="H156" i="7" s="1"/>
  <c r="S155" i="7"/>
  <c r="K155" i="7"/>
  <c r="D155" i="7"/>
  <c r="S154" i="7"/>
  <c r="K154" i="7"/>
  <c r="D154" i="7"/>
  <c r="S153" i="7"/>
  <c r="K153" i="7"/>
  <c r="D153" i="7"/>
  <c r="H153" i="7" s="1"/>
  <c r="S152" i="7"/>
  <c r="K152" i="7"/>
  <c r="D152" i="7"/>
  <c r="H152" i="7" s="1"/>
  <c r="S151" i="7"/>
  <c r="K151" i="7"/>
  <c r="D151" i="7"/>
  <c r="H151" i="7" s="1"/>
  <c r="S150" i="7"/>
  <c r="K150" i="7"/>
  <c r="D150" i="7"/>
  <c r="H150" i="7" s="1"/>
  <c r="S149" i="7"/>
  <c r="K149" i="7"/>
  <c r="D149" i="7"/>
  <c r="H149" i="7" s="1"/>
  <c r="S148" i="7"/>
  <c r="K148" i="7"/>
  <c r="D148" i="7"/>
  <c r="S147" i="7"/>
  <c r="K147" i="7"/>
  <c r="D147" i="7"/>
  <c r="H147" i="7" s="1"/>
  <c r="S146" i="7"/>
  <c r="K146" i="7"/>
  <c r="D146" i="7"/>
  <c r="S145" i="7"/>
  <c r="K145" i="7"/>
  <c r="D145" i="7"/>
  <c r="H145" i="7" s="1"/>
  <c r="S144" i="7"/>
  <c r="K144" i="7"/>
  <c r="D144" i="7"/>
  <c r="H144" i="7" s="1"/>
  <c r="S143" i="7"/>
  <c r="K143" i="7"/>
  <c r="D143" i="7"/>
  <c r="H143" i="7" s="1"/>
  <c r="S142" i="7"/>
  <c r="K142" i="7"/>
  <c r="D142" i="7"/>
  <c r="H142" i="7" s="1"/>
  <c r="S141" i="7"/>
  <c r="K141" i="7"/>
  <c r="D141" i="7"/>
  <c r="H141" i="7" s="1"/>
  <c r="S140" i="7"/>
  <c r="K140" i="7"/>
  <c r="D140" i="7"/>
  <c r="H140" i="7" s="1"/>
  <c r="S139" i="7"/>
  <c r="K139" i="7"/>
  <c r="D139" i="7"/>
  <c r="H139" i="7" s="1"/>
  <c r="S138" i="7"/>
  <c r="K138" i="7"/>
  <c r="D138" i="7"/>
  <c r="H138" i="7" s="1"/>
  <c r="S137" i="7"/>
  <c r="K137" i="7"/>
  <c r="D137" i="7"/>
  <c r="H137" i="7" s="1"/>
  <c r="E137" i="7"/>
  <c r="S136" i="7"/>
  <c r="K136" i="7"/>
  <c r="D136" i="7"/>
  <c r="H136" i="7" s="1"/>
  <c r="S135" i="7"/>
  <c r="K135" i="7"/>
  <c r="D135" i="7"/>
  <c r="H135" i="7" s="1"/>
  <c r="S134" i="7"/>
  <c r="K134" i="7"/>
  <c r="D134" i="7"/>
  <c r="H134" i="7" s="1"/>
  <c r="S133" i="7"/>
  <c r="K133" i="7"/>
  <c r="D133" i="7"/>
  <c r="H133" i="7" s="1"/>
  <c r="S132" i="7"/>
  <c r="K132" i="7"/>
  <c r="D132" i="7"/>
  <c r="H132" i="7" s="1"/>
  <c r="S131" i="7"/>
  <c r="K131" i="7"/>
  <c r="D131" i="7"/>
  <c r="H131" i="7" s="1"/>
  <c r="S130" i="7"/>
  <c r="K130" i="7"/>
  <c r="D130" i="7"/>
  <c r="S129" i="7"/>
  <c r="K129" i="7"/>
  <c r="D129" i="7"/>
  <c r="H129" i="7" s="1"/>
  <c r="S128" i="7"/>
  <c r="K128" i="7"/>
  <c r="D128" i="7"/>
  <c r="H128" i="7" s="1"/>
  <c r="S127" i="7"/>
  <c r="K127" i="7"/>
  <c r="D127" i="7"/>
  <c r="H127" i="7" s="1"/>
  <c r="S126" i="7"/>
  <c r="K126" i="7"/>
  <c r="D126" i="7"/>
  <c r="H126" i="7" s="1"/>
  <c r="S125" i="7"/>
  <c r="K125" i="7"/>
  <c r="D125" i="7"/>
  <c r="H125" i="7" s="1"/>
  <c r="S124" i="7"/>
  <c r="K124" i="7"/>
  <c r="D124" i="7"/>
  <c r="H124" i="7" s="1"/>
  <c r="S123" i="7"/>
  <c r="K123" i="7"/>
  <c r="F123" i="7"/>
  <c r="D123" i="7"/>
  <c r="H123" i="7" s="1"/>
  <c r="E123" i="7"/>
  <c r="S122" i="7"/>
  <c r="K122" i="7"/>
  <c r="D122" i="7"/>
  <c r="S121" i="7"/>
  <c r="K121" i="7"/>
  <c r="F121" i="7"/>
  <c r="D121" i="7"/>
  <c r="H121" i="7" s="1"/>
  <c r="S120" i="7"/>
  <c r="K120" i="7"/>
  <c r="D120" i="7"/>
  <c r="H120" i="7" s="1"/>
  <c r="S119" i="7"/>
  <c r="K119" i="7"/>
  <c r="D119" i="7"/>
  <c r="H119" i="7" s="1"/>
  <c r="S118" i="7"/>
  <c r="K118" i="7"/>
  <c r="D118" i="7"/>
  <c r="H118" i="7" s="1"/>
  <c r="S117" i="7"/>
  <c r="K117" i="7"/>
  <c r="D117" i="7"/>
  <c r="H117" i="7" s="1"/>
  <c r="S116" i="7"/>
  <c r="K116" i="7"/>
  <c r="D116" i="7"/>
  <c r="H116" i="7" s="1"/>
  <c r="S115" i="7"/>
  <c r="K115" i="7"/>
  <c r="F115" i="7"/>
  <c r="D115" i="7"/>
  <c r="H115" i="7" s="1"/>
  <c r="S114" i="7"/>
  <c r="K114" i="7"/>
  <c r="D114" i="7"/>
  <c r="S113" i="7"/>
  <c r="K113" i="7"/>
  <c r="D113" i="7"/>
  <c r="H113" i="7" s="1"/>
  <c r="E113" i="7"/>
  <c r="S112" i="7"/>
  <c r="K112" i="7"/>
  <c r="D112" i="7"/>
  <c r="H112" i="7" s="1"/>
  <c r="S111" i="7"/>
  <c r="K111" i="7"/>
  <c r="D111" i="7"/>
  <c r="H111" i="7" s="1"/>
  <c r="S110" i="7"/>
  <c r="K110" i="7"/>
  <c r="D110" i="7"/>
  <c r="H110" i="7" s="1"/>
  <c r="S109" i="7"/>
  <c r="K109" i="7"/>
  <c r="D109" i="7"/>
  <c r="H109" i="7" s="1"/>
  <c r="S108" i="7"/>
  <c r="K108" i="7"/>
  <c r="D108" i="7"/>
  <c r="H108" i="7" s="1"/>
  <c r="S107" i="7"/>
  <c r="K107" i="7"/>
  <c r="D107" i="7"/>
  <c r="H107" i="7" s="1"/>
  <c r="S106" i="7"/>
  <c r="K106" i="7"/>
  <c r="D106" i="7"/>
  <c r="S105" i="7"/>
  <c r="K105" i="7"/>
  <c r="D105" i="7"/>
  <c r="H105" i="7" s="1"/>
  <c r="S104" i="7"/>
  <c r="K104" i="7"/>
  <c r="D104" i="7"/>
  <c r="H104" i="7" s="1"/>
  <c r="S103" i="7"/>
  <c r="K103" i="7"/>
  <c r="F103" i="7"/>
  <c r="D103" i="7"/>
  <c r="H103" i="7" s="1"/>
  <c r="S102" i="7"/>
  <c r="K102" i="7"/>
  <c r="D102" i="7"/>
  <c r="H102" i="7" s="1"/>
  <c r="S101" i="7"/>
  <c r="K101" i="7"/>
  <c r="D101" i="7"/>
  <c r="H101" i="7" s="1"/>
  <c r="S100" i="7"/>
  <c r="K100" i="7"/>
  <c r="F100" i="7"/>
  <c r="D100" i="7"/>
  <c r="H100" i="7" s="1"/>
  <c r="S99" i="7"/>
  <c r="K99" i="7"/>
  <c r="D99" i="7"/>
  <c r="H99" i="7" s="1"/>
  <c r="S98" i="7"/>
  <c r="K98" i="7"/>
  <c r="D98" i="7"/>
  <c r="S97" i="7"/>
  <c r="K97" i="7"/>
  <c r="D97" i="7"/>
  <c r="H97" i="7" s="1"/>
  <c r="S96" i="7"/>
  <c r="K96" i="7"/>
  <c r="D96" i="7"/>
  <c r="H96" i="7" s="1"/>
  <c r="S95" i="7"/>
  <c r="K95" i="7"/>
  <c r="D95" i="7"/>
  <c r="H95" i="7" s="1"/>
  <c r="S94" i="7"/>
  <c r="K94" i="7"/>
  <c r="D94" i="7"/>
  <c r="H94" i="7" s="1"/>
  <c r="S93" i="7"/>
  <c r="K93" i="7"/>
  <c r="D93" i="7"/>
  <c r="H93" i="7" s="1"/>
  <c r="S92" i="7"/>
  <c r="K92" i="7"/>
  <c r="D92" i="7"/>
  <c r="H92" i="7" s="1"/>
  <c r="S91" i="7"/>
  <c r="K91" i="7"/>
  <c r="D91" i="7"/>
  <c r="H91" i="7" s="1"/>
  <c r="S90" i="7"/>
  <c r="K90" i="7"/>
  <c r="D90" i="7"/>
  <c r="S89" i="7"/>
  <c r="K89" i="7"/>
  <c r="D89" i="7"/>
  <c r="H89" i="7" s="1"/>
  <c r="S88" i="7"/>
  <c r="K88" i="7"/>
  <c r="D88" i="7"/>
  <c r="H88" i="7" s="1"/>
  <c r="S87" i="7"/>
  <c r="K87" i="7"/>
  <c r="D87" i="7"/>
  <c r="H87" i="7" s="1"/>
  <c r="S86" i="7"/>
  <c r="K86" i="7"/>
  <c r="D86" i="7"/>
  <c r="H86" i="7" s="1"/>
  <c r="S85" i="7"/>
  <c r="K85" i="7"/>
  <c r="F85" i="7"/>
  <c r="D85" i="7"/>
  <c r="H85" i="7" s="1"/>
  <c r="S84" i="7"/>
  <c r="K84" i="7"/>
  <c r="D84" i="7"/>
  <c r="H84" i="7" s="1"/>
  <c r="S83" i="7"/>
  <c r="K83" i="7"/>
  <c r="D83" i="7"/>
  <c r="H83" i="7" s="1"/>
  <c r="S82" i="7"/>
  <c r="K82" i="7"/>
  <c r="D82" i="7"/>
  <c r="S81" i="7"/>
  <c r="K81" i="7"/>
  <c r="D81" i="7"/>
  <c r="H81" i="7" s="1"/>
  <c r="S80" i="7"/>
  <c r="K80" i="7"/>
  <c r="D80" i="7"/>
  <c r="H80" i="7" s="1"/>
  <c r="S79" i="7"/>
  <c r="K79" i="7"/>
  <c r="D79" i="7"/>
  <c r="H79" i="7" s="1"/>
  <c r="S78" i="7"/>
  <c r="K78" i="7"/>
  <c r="D78" i="7"/>
  <c r="H78" i="7" s="1"/>
  <c r="S77" i="7"/>
  <c r="K77" i="7"/>
  <c r="D77" i="7"/>
  <c r="H77" i="7" s="1"/>
  <c r="S76" i="7"/>
  <c r="K76" i="7"/>
  <c r="D76" i="7"/>
  <c r="H76" i="7" s="1"/>
  <c r="S75" i="7"/>
  <c r="K75" i="7"/>
  <c r="D75" i="7"/>
  <c r="H75" i="7" s="1"/>
  <c r="S74" i="7"/>
  <c r="K74" i="7"/>
  <c r="D74" i="7"/>
  <c r="S73" i="7"/>
  <c r="K73" i="7"/>
  <c r="D73" i="7"/>
  <c r="H73" i="7" s="1"/>
  <c r="S72" i="7"/>
  <c r="K72" i="7"/>
  <c r="D72" i="7"/>
  <c r="H72" i="7" s="1"/>
  <c r="S71" i="7"/>
  <c r="K71" i="7"/>
  <c r="D71" i="7"/>
  <c r="H71" i="7" s="1"/>
  <c r="S70" i="7"/>
  <c r="K70" i="7"/>
  <c r="D70" i="7"/>
  <c r="H70" i="7" s="1"/>
  <c r="S69" i="7"/>
  <c r="K69" i="7"/>
  <c r="F69" i="7"/>
  <c r="D69" i="7"/>
  <c r="H69" i="7" s="1"/>
  <c r="S68" i="7"/>
  <c r="K68" i="7"/>
  <c r="D68" i="7"/>
  <c r="H68" i="7" s="1"/>
  <c r="S67" i="7"/>
  <c r="K67" i="7"/>
  <c r="D67" i="7"/>
  <c r="S66" i="7"/>
  <c r="K66" i="7"/>
  <c r="D66" i="7"/>
  <c r="S65" i="7"/>
  <c r="K65" i="7"/>
  <c r="D65" i="7"/>
  <c r="H65" i="7" s="1"/>
  <c r="S64" i="7"/>
  <c r="K64" i="7"/>
  <c r="D64" i="7"/>
  <c r="H64" i="7" s="1"/>
  <c r="S63" i="7"/>
  <c r="K63" i="7"/>
  <c r="D63" i="7"/>
  <c r="H63" i="7" s="1"/>
  <c r="S62" i="7"/>
  <c r="K62" i="7"/>
  <c r="D62" i="7"/>
  <c r="H62" i="7" s="1"/>
  <c r="S61" i="7"/>
  <c r="K61" i="7"/>
  <c r="D61" i="7"/>
  <c r="S60" i="7"/>
  <c r="K60" i="7"/>
  <c r="D60" i="7"/>
  <c r="H60" i="7" s="1"/>
  <c r="S59" i="7"/>
  <c r="K59" i="7"/>
  <c r="D59" i="7"/>
  <c r="S58" i="7"/>
  <c r="K58" i="7"/>
  <c r="D58" i="7"/>
  <c r="S57" i="7"/>
  <c r="K57" i="7"/>
  <c r="D57" i="7"/>
  <c r="H57" i="7" s="1"/>
  <c r="S56" i="7"/>
  <c r="K56" i="7"/>
  <c r="D56" i="7"/>
  <c r="H56" i="7" s="1"/>
  <c r="S55" i="7"/>
  <c r="K55" i="7"/>
  <c r="D55" i="7"/>
  <c r="H55" i="7" s="1"/>
  <c r="S54" i="7"/>
  <c r="K54" i="7"/>
  <c r="D54" i="7"/>
  <c r="H54" i="7" s="1"/>
  <c r="S53" i="7"/>
  <c r="K53" i="7"/>
  <c r="D53" i="7"/>
  <c r="H53" i="7" s="1"/>
  <c r="S52" i="7"/>
  <c r="K52" i="7"/>
  <c r="D52" i="7"/>
  <c r="H52" i="7" s="1"/>
  <c r="S51" i="7"/>
  <c r="K51" i="7"/>
  <c r="D51" i="7"/>
  <c r="H51" i="7" s="1"/>
  <c r="S50" i="7"/>
  <c r="K50" i="7"/>
  <c r="D50" i="7"/>
  <c r="S49" i="7"/>
  <c r="K49" i="7"/>
  <c r="D49" i="7"/>
  <c r="H49" i="7" s="1"/>
  <c r="S48" i="7"/>
  <c r="K48" i="7"/>
  <c r="D48" i="7"/>
  <c r="H48" i="7" s="1"/>
  <c r="S47" i="7"/>
  <c r="K47" i="7"/>
  <c r="F47" i="7"/>
  <c r="D47" i="7"/>
  <c r="H47" i="7" s="1"/>
  <c r="S46" i="7"/>
  <c r="K46" i="7"/>
  <c r="D46" i="7"/>
  <c r="H46" i="7" s="1"/>
  <c r="S45" i="7"/>
  <c r="K45" i="7"/>
  <c r="D45" i="7"/>
  <c r="H45" i="7" s="1"/>
  <c r="S44" i="7"/>
  <c r="K44" i="7"/>
  <c r="D44" i="7"/>
  <c r="H44" i="7" s="1"/>
  <c r="S43" i="7"/>
  <c r="K43" i="7"/>
  <c r="D43" i="7"/>
  <c r="H43" i="7" s="1"/>
  <c r="S42" i="7"/>
  <c r="K42" i="7"/>
  <c r="D42" i="7"/>
  <c r="S41" i="7"/>
  <c r="K41" i="7"/>
  <c r="D41" i="7"/>
  <c r="H41" i="7" s="1"/>
  <c r="S40" i="7"/>
  <c r="K40" i="7"/>
  <c r="D40" i="7"/>
  <c r="H40" i="7" s="1"/>
  <c r="S39" i="7"/>
  <c r="K39" i="7"/>
  <c r="D39" i="7"/>
  <c r="H39" i="7" s="1"/>
  <c r="S38" i="7"/>
  <c r="K38" i="7"/>
  <c r="D38" i="7"/>
  <c r="H38" i="7" s="1"/>
  <c r="S37" i="7"/>
  <c r="K37" i="7"/>
  <c r="D37" i="7"/>
  <c r="H37" i="7" s="1"/>
  <c r="S36" i="7"/>
  <c r="K36" i="7"/>
  <c r="D36" i="7"/>
  <c r="H36" i="7" s="1"/>
  <c r="S35" i="7"/>
  <c r="K35" i="7"/>
  <c r="F35" i="7"/>
  <c r="D35" i="7"/>
  <c r="H35" i="7" s="1"/>
  <c r="S34" i="7"/>
  <c r="K34" i="7"/>
  <c r="D34" i="7"/>
  <c r="H34" i="7" s="1"/>
  <c r="S33" i="7"/>
  <c r="K33" i="7"/>
  <c r="D33" i="7"/>
  <c r="H33" i="7" s="1"/>
  <c r="S32" i="7"/>
  <c r="K32" i="7"/>
  <c r="D32" i="7"/>
  <c r="H32" i="7" s="1"/>
  <c r="S31" i="7"/>
  <c r="K31" i="7"/>
  <c r="D31" i="7"/>
  <c r="H31" i="7" s="1"/>
  <c r="S30" i="7"/>
  <c r="K30" i="7"/>
  <c r="D30" i="7"/>
  <c r="H30" i="7" s="1"/>
  <c r="S29" i="7"/>
  <c r="K29" i="7"/>
  <c r="D29" i="7"/>
  <c r="H29" i="7" s="1"/>
  <c r="S28" i="7"/>
  <c r="K28" i="7"/>
  <c r="D28" i="7"/>
  <c r="H28" i="7" s="1"/>
  <c r="S27" i="7"/>
  <c r="K27" i="7"/>
  <c r="D27" i="7"/>
  <c r="H27" i="7" s="1"/>
  <c r="S26" i="7"/>
  <c r="K26" i="7"/>
  <c r="D26" i="7"/>
  <c r="S25" i="7"/>
  <c r="K25" i="7"/>
  <c r="F25" i="7"/>
  <c r="D25" i="7"/>
  <c r="H25" i="7" s="1"/>
  <c r="E25" i="7"/>
  <c r="S24" i="7"/>
  <c r="K24" i="7"/>
  <c r="D24" i="7"/>
  <c r="H24" i="7" s="1"/>
  <c r="S23" i="7"/>
  <c r="K23" i="7"/>
  <c r="D23" i="7"/>
  <c r="H23" i="7" s="1"/>
  <c r="S22" i="7"/>
  <c r="K22" i="7"/>
  <c r="D22" i="7"/>
  <c r="H22" i="7" s="1"/>
  <c r="S21" i="7"/>
  <c r="K21" i="7"/>
  <c r="D21" i="7"/>
  <c r="H21" i="7" s="1"/>
  <c r="S20" i="7"/>
  <c r="K20" i="7"/>
  <c r="D20" i="7"/>
  <c r="H20" i="7" s="1"/>
  <c r="S19" i="7"/>
  <c r="K19" i="7"/>
  <c r="D19" i="7"/>
  <c r="H19" i="7" s="1"/>
  <c r="S18" i="7"/>
  <c r="K18" i="7"/>
  <c r="D18" i="7"/>
  <c r="S17" i="7"/>
  <c r="K17" i="7"/>
  <c r="D17" i="7"/>
  <c r="H17" i="7" s="1"/>
  <c r="S16" i="7"/>
  <c r="K16" i="7"/>
  <c r="D16" i="7"/>
  <c r="H16" i="7" s="1"/>
  <c r="S15" i="7"/>
  <c r="K15" i="7"/>
  <c r="D15" i="7"/>
  <c r="H15" i="7" s="1"/>
  <c r="S14" i="7"/>
  <c r="K14" i="7"/>
  <c r="D14" i="7"/>
  <c r="H14" i="7" s="1"/>
  <c r="S13" i="7"/>
  <c r="K13" i="7"/>
  <c r="D13" i="7"/>
  <c r="H13" i="7" s="1"/>
  <c r="S12" i="7"/>
  <c r="K12" i="7"/>
  <c r="D12" i="7"/>
  <c r="H12" i="7" s="1"/>
  <c r="S11" i="7"/>
  <c r="K11" i="7"/>
  <c r="D11" i="7"/>
  <c r="H11" i="7" s="1"/>
  <c r="S10" i="7"/>
  <c r="K10" i="7"/>
  <c r="D10" i="7"/>
  <c r="S9" i="7"/>
  <c r="K9" i="7"/>
  <c r="D9" i="7"/>
  <c r="H9" i="7" s="1"/>
  <c r="S8" i="7"/>
  <c r="K8" i="7"/>
  <c r="D8" i="7"/>
  <c r="H8" i="7" s="1"/>
  <c r="S7" i="7"/>
  <c r="K7" i="7"/>
  <c r="D7" i="7"/>
  <c r="H7" i="7" s="1"/>
  <c r="S6" i="7"/>
  <c r="K6" i="7"/>
  <c r="D6" i="7"/>
  <c r="H6" i="7" s="1"/>
  <c r="S5" i="7"/>
  <c r="K5" i="7"/>
  <c r="D5" i="7"/>
  <c r="H5" i="7" s="1"/>
  <c r="S4" i="7"/>
  <c r="K4" i="7"/>
  <c r="D4" i="7"/>
  <c r="H4" i="7" s="1"/>
  <c r="S3" i="7"/>
  <c r="K3" i="7"/>
  <c r="D3" i="7"/>
  <c r="H3" i="7" s="1"/>
  <c r="S2" i="7"/>
  <c r="K2" i="7"/>
  <c r="D2" i="7"/>
  <c r="H2" i="7" s="1"/>
  <c r="V1" i="7"/>
  <c r="H212" i="7" l="1"/>
  <c r="N41" i="7"/>
  <c r="E310" i="7"/>
  <c r="O139" i="7" s="1"/>
  <c r="H310" i="7"/>
  <c r="N139" i="7"/>
  <c r="E353" i="7"/>
  <c r="O182" i="7" s="1"/>
  <c r="H353" i="7"/>
  <c r="N182" i="7"/>
  <c r="H393" i="7"/>
  <c r="N222" i="7"/>
  <c r="H428" i="7"/>
  <c r="N257" i="7"/>
  <c r="F504" i="7"/>
  <c r="H504" i="7"/>
  <c r="N354" i="8"/>
  <c r="H520" i="8"/>
  <c r="F39" i="7"/>
  <c r="H106" i="7"/>
  <c r="E141" i="7"/>
  <c r="E148" i="7"/>
  <c r="G148" i="7" s="1"/>
  <c r="H148" i="7"/>
  <c r="E169" i="7"/>
  <c r="H181" i="7"/>
  <c r="N10" i="7"/>
  <c r="H194" i="7"/>
  <c r="N23" i="7"/>
  <c r="H199" i="7"/>
  <c r="N28" i="7"/>
  <c r="H207" i="7"/>
  <c r="N36" i="7"/>
  <c r="E220" i="7"/>
  <c r="O49" i="7" s="1"/>
  <c r="H220" i="7"/>
  <c r="N49" i="7"/>
  <c r="E225" i="7"/>
  <c r="O54" i="7" s="1"/>
  <c r="H225" i="7"/>
  <c r="N54" i="7"/>
  <c r="H230" i="7"/>
  <c r="N59" i="7"/>
  <c r="E238" i="7"/>
  <c r="O67" i="7" s="1"/>
  <c r="F240" i="7"/>
  <c r="H240" i="7"/>
  <c r="N69" i="7"/>
  <c r="H248" i="7"/>
  <c r="N77" i="7"/>
  <c r="H256" i="7"/>
  <c r="N85" i="7"/>
  <c r="H261" i="7"/>
  <c r="N90" i="7"/>
  <c r="H266" i="7"/>
  <c r="N95" i="7"/>
  <c r="H274" i="7"/>
  <c r="N103" i="7"/>
  <c r="H290" i="7"/>
  <c r="N119" i="7"/>
  <c r="H298" i="7"/>
  <c r="N127" i="7"/>
  <c r="H304" i="7"/>
  <c r="N133" i="7"/>
  <c r="H311" i="7"/>
  <c r="N140" i="7"/>
  <c r="H319" i="7"/>
  <c r="N148" i="7"/>
  <c r="H327" i="7"/>
  <c r="N156" i="7"/>
  <c r="H334" i="7"/>
  <c r="N163" i="7"/>
  <c r="H340" i="7"/>
  <c r="N169" i="7"/>
  <c r="H354" i="7"/>
  <c r="N183" i="7"/>
  <c r="H361" i="7"/>
  <c r="N190" i="7"/>
  <c r="E368" i="7"/>
  <c r="O197" i="7" s="1"/>
  <c r="H368" i="7"/>
  <c r="N197" i="7"/>
  <c r="H376" i="7"/>
  <c r="N205" i="7"/>
  <c r="H382" i="7"/>
  <c r="N211" i="7"/>
  <c r="H387" i="7"/>
  <c r="N216" i="7"/>
  <c r="E394" i="7"/>
  <c r="O223" i="7" s="1"/>
  <c r="F401" i="7"/>
  <c r="H401" i="7"/>
  <c r="N230" i="7"/>
  <c r="H407" i="7"/>
  <c r="N236" i="7"/>
  <c r="H414" i="7"/>
  <c r="N243" i="7"/>
  <c r="H421" i="7"/>
  <c r="N250" i="7"/>
  <c r="H429" i="7"/>
  <c r="N258" i="7"/>
  <c r="H436" i="7"/>
  <c r="N265" i="7"/>
  <c r="F443" i="7"/>
  <c r="H443" i="7"/>
  <c r="N272" i="7"/>
  <c r="H451" i="7"/>
  <c r="N280" i="7"/>
  <c r="H459" i="7"/>
  <c r="N288" i="7"/>
  <c r="H465" i="7"/>
  <c r="N294" i="7"/>
  <c r="H472" i="7"/>
  <c r="N301" i="7"/>
  <c r="E477" i="7"/>
  <c r="O306" i="7" s="1"/>
  <c r="H477" i="7"/>
  <c r="N306" i="7"/>
  <c r="H497" i="7"/>
  <c r="N326" i="7"/>
  <c r="H505" i="7"/>
  <c r="N334" i="7"/>
  <c r="H511" i="7"/>
  <c r="N340" i="7"/>
  <c r="F524" i="7"/>
  <c r="H524" i="7"/>
  <c r="N353" i="7"/>
  <c r="F516" i="7"/>
  <c r="H516" i="7"/>
  <c r="N345" i="7"/>
  <c r="H53" i="8"/>
  <c r="H61" i="8"/>
  <c r="E87" i="8"/>
  <c r="F94" i="8"/>
  <c r="H94" i="8"/>
  <c r="F102" i="8"/>
  <c r="H102" i="8"/>
  <c r="H149" i="8"/>
  <c r="H157" i="8"/>
  <c r="E177" i="8"/>
  <c r="O11" i="8" s="1"/>
  <c r="E237" i="8"/>
  <c r="O71" i="8" s="1"/>
  <c r="E257" i="8"/>
  <c r="O91" i="8" s="1"/>
  <c r="H257" i="8"/>
  <c r="E272" i="8"/>
  <c r="O106" i="8" s="1"/>
  <c r="H272" i="8"/>
  <c r="H277" i="8"/>
  <c r="E335" i="8"/>
  <c r="O169" i="8" s="1"/>
  <c r="H349" i="8"/>
  <c r="H357" i="8"/>
  <c r="H365" i="8"/>
  <c r="F371" i="8"/>
  <c r="E379" i="8"/>
  <c r="O213" i="8" s="1"/>
  <c r="H379" i="8"/>
  <c r="E387" i="8"/>
  <c r="O221" i="8" s="1"/>
  <c r="H393" i="8"/>
  <c r="H401" i="8"/>
  <c r="H409" i="8"/>
  <c r="H445" i="8"/>
  <c r="E459" i="8"/>
  <c r="O293" i="8" s="1"/>
  <c r="H459" i="8"/>
  <c r="N313" i="8"/>
  <c r="H479" i="8"/>
  <c r="N320" i="8"/>
  <c r="H486" i="8"/>
  <c r="N336" i="8"/>
  <c r="H502" i="8"/>
  <c r="H509" i="8"/>
  <c r="E521" i="8"/>
  <c r="O355" i="8" s="1"/>
  <c r="M349" i="1"/>
  <c r="E529" i="1"/>
  <c r="O349" i="1" s="1"/>
  <c r="M341" i="1"/>
  <c r="E521" i="1"/>
  <c r="O341" i="1" s="1"/>
  <c r="H539" i="1"/>
  <c r="N359" i="1"/>
  <c r="F539" i="1"/>
  <c r="H531" i="1"/>
  <c r="N351" i="1"/>
  <c r="F531" i="1"/>
  <c r="H523" i="1"/>
  <c r="N343" i="1"/>
  <c r="F523" i="1"/>
  <c r="G523" i="1" s="1"/>
  <c r="P343" i="1" s="1"/>
  <c r="E541" i="1"/>
  <c r="O361" i="1" s="1"/>
  <c r="G537" i="1"/>
  <c r="P357" i="1" s="1"/>
  <c r="E204" i="7"/>
  <c r="O33" i="7" s="1"/>
  <c r="H204" i="7"/>
  <c r="N33" i="7"/>
  <c r="H235" i="7"/>
  <c r="N64" i="7"/>
  <c r="H297" i="7"/>
  <c r="N126" i="7"/>
  <c r="H326" i="7"/>
  <c r="N155" i="7"/>
  <c r="H360" i="7"/>
  <c r="N189" i="7"/>
  <c r="E413" i="7"/>
  <c r="O242" i="7" s="1"/>
  <c r="H413" i="7"/>
  <c r="N242" i="7"/>
  <c r="H458" i="7"/>
  <c r="N287" i="7"/>
  <c r="H496" i="7"/>
  <c r="N325" i="7"/>
  <c r="F517" i="7"/>
  <c r="H517" i="7"/>
  <c r="N346" i="7"/>
  <c r="G25" i="7"/>
  <c r="H42" i="7"/>
  <c r="H114" i="7"/>
  <c r="H176" i="7"/>
  <c r="N5" i="7"/>
  <c r="H184" i="7"/>
  <c r="N13" i="7"/>
  <c r="H189" i="7"/>
  <c r="N18" i="7"/>
  <c r="H197" i="7"/>
  <c r="N26" i="7"/>
  <c r="H202" i="7"/>
  <c r="N31" i="7"/>
  <c r="H210" i="7"/>
  <c r="N39" i="7"/>
  <c r="H215" i="7"/>
  <c r="N44" i="7"/>
  <c r="E233" i="7"/>
  <c r="O62" i="7" s="1"/>
  <c r="H233" i="7"/>
  <c r="N62" i="7"/>
  <c r="H238" i="7"/>
  <c r="N67" i="7"/>
  <c r="H243" i="7"/>
  <c r="N72" i="7"/>
  <c r="H251" i="7"/>
  <c r="N80" i="7"/>
  <c r="E259" i="7"/>
  <c r="O88" i="7" s="1"/>
  <c r="H259" i="7"/>
  <c r="N88" i="7"/>
  <c r="E264" i="7"/>
  <c r="O93" i="7" s="1"/>
  <c r="H264" i="7"/>
  <c r="N93" i="7"/>
  <c r="N98" i="7"/>
  <c r="H269" i="7"/>
  <c r="E277" i="7"/>
  <c r="O106" i="7" s="1"/>
  <c r="H277" i="7"/>
  <c r="N106" i="7"/>
  <c r="E283" i="7"/>
  <c r="O112" i="7" s="1"/>
  <c r="H283" i="7"/>
  <c r="N112" i="7"/>
  <c r="H291" i="7"/>
  <c r="N120" i="7"/>
  <c r="H299" i="7"/>
  <c r="N128" i="7"/>
  <c r="F312" i="7"/>
  <c r="H312" i="7"/>
  <c r="N141" i="7"/>
  <c r="E320" i="7"/>
  <c r="O149" i="7" s="1"/>
  <c r="H320" i="7"/>
  <c r="N149" i="7"/>
  <c r="F328" i="7"/>
  <c r="H328" i="7"/>
  <c r="N157" i="7"/>
  <c r="H335" i="7"/>
  <c r="N164" i="7"/>
  <c r="H341" i="7"/>
  <c r="N170" i="7"/>
  <c r="H347" i="7"/>
  <c r="N176" i="7"/>
  <c r="H362" i="7"/>
  <c r="N191" i="7"/>
  <c r="H369" i="7"/>
  <c r="N198" i="7"/>
  <c r="H377" i="7"/>
  <c r="N206" i="7"/>
  <c r="E382" i="7"/>
  <c r="O211" i="7" s="1"/>
  <c r="F388" i="7"/>
  <c r="H388" i="7"/>
  <c r="N217" i="7"/>
  <c r="H394" i="7"/>
  <c r="N223" i="7"/>
  <c r="H402" i="7"/>
  <c r="N231" i="7"/>
  <c r="H408" i="7"/>
  <c r="N237" i="7"/>
  <c r="H415" i="7"/>
  <c r="N244" i="7"/>
  <c r="H422" i="7"/>
  <c r="N251" i="7"/>
  <c r="H430" i="7"/>
  <c r="N259" i="7"/>
  <c r="H444" i="7"/>
  <c r="N273" i="7"/>
  <c r="H452" i="7"/>
  <c r="N281" i="7"/>
  <c r="H466" i="7"/>
  <c r="N295" i="7"/>
  <c r="H478" i="7"/>
  <c r="N307" i="7"/>
  <c r="H485" i="7"/>
  <c r="N314" i="7"/>
  <c r="H490" i="7"/>
  <c r="N319" i="7"/>
  <c r="H498" i="7"/>
  <c r="N327" i="7"/>
  <c r="H506" i="7"/>
  <c r="N335" i="7"/>
  <c r="H512" i="7"/>
  <c r="N341" i="7"/>
  <c r="E526" i="7"/>
  <c r="O355" i="7" s="1"/>
  <c r="M355" i="7"/>
  <c r="E518" i="7"/>
  <c r="O347" i="7" s="1"/>
  <c r="M347" i="7"/>
  <c r="F523" i="7"/>
  <c r="G523" i="7" s="1"/>
  <c r="P352" i="7" s="1"/>
  <c r="H523" i="7"/>
  <c r="N352" i="7"/>
  <c r="H69" i="8"/>
  <c r="F126" i="8"/>
  <c r="H126" i="8"/>
  <c r="F134" i="8"/>
  <c r="H134" i="8"/>
  <c r="N24" i="8"/>
  <c r="H190" i="8"/>
  <c r="E195" i="8"/>
  <c r="O29" i="8" s="1"/>
  <c r="H197" i="8"/>
  <c r="E225" i="8"/>
  <c r="O59" i="8" s="1"/>
  <c r="H225" i="8"/>
  <c r="H237" i="8"/>
  <c r="E245" i="8"/>
  <c r="O79" i="8" s="1"/>
  <c r="E299" i="8"/>
  <c r="O133" i="8" s="1"/>
  <c r="H299" i="8"/>
  <c r="E313" i="8"/>
  <c r="O147" i="8" s="1"/>
  <c r="H313" i="8"/>
  <c r="N184" i="8"/>
  <c r="H350" i="8"/>
  <c r="N192" i="8"/>
  <c r="H358" i="8"/>
  <c r="H417" i="8"/>
  <c r="H425" i="8"/>
  <c r="H473" i="8"/>
  <c r="N329" i="8"/>
  <c r="H495" i="8"/>
  <c r="N350" i="8"/>
  <c r="H516" i="8"/>
  <c r="H521" i="8"/>
  <c r="H529" i="8"/>
  <c r="E536" i="1"/>
  <c r="O356" i="1" s="1"/>
  <c r="E528" i="1"/>
  <c r="O348" i="1" s="1"/>
  <c r="E520" i="1"/>
  <c r="O340" i="1" s="1"/>
  <c r="E539" i="1"/>
  <c r="O359" i="1" s="1"/>
  <c r="E526" i="1"/>
  <c r="O346" i="1" s="1"/>
  <c r="M345" i="1"/>
  <c r="H227" i="7"/>
  <c r="N56" i="7"/>
  <c r="H245" i="7"/>
  <c r="N74" i="7"/>
  <c r="H279" i="7"/>
  <c r="N108" i="7"/>
  <c r="H386" i="7"/>
  <c r="N215" i="7"/>
  <c r="H476" i="7"/>
  <c r="N305" i="7"/>
  <c r="E465" i="8"/>
  <c r="O299" i="8" s="1"/>
  <c r="H465" i="8"/>
  <c r="H540" i="1"/>
  <c r="N360" i="1"/>
  <c r="H516" i="1"/>
  <c r="N336" i="1"/>
  <c r="F540" i="1"/>
  <c r="N333" i="7"/>
  <c r="E15" i="7"/>
  <c r="H50" i="7"/>
  <c r="H58" i="7"/>
  <c r="F119" i="7"/>
  <c r="F141" i="7"/>
  <c r="H146" i="7"/>
  <c r="H154" i="7"/>
  <c r="H162" i="7"/>
  <c r="H179" i="7"/>
  <c r="N8" i="7"/>
  <c r="H187" i="7"/>
  <c r="N16" i="7"/>
  <c r="H192" i="7"/>
  <c r="N21" i="7"/>
  <c r="H205" i="7"/>
  <c r="N34" i="7"/>
  <c r="H213" i="7"/>
  <c r="N42" i="7"/>
  <c r="H218" i="7"/>
  <c r="N47" i="7"/>
  <c r="H223" i="7"/>
  <c r="N52" i="7"/>
  <c r="H228" i="7"/>
  <c r="N57" i="7"/>
  <c r="H236" i="7"/>
  <c r="N65" i="7"/>
  <c r="H246" i="7"/>
  <c r="N75" i="7"/>
  <c r="H254" i="7"/>
  <c r="N83" i="7"/>
  <c r="F259" i="7"/>
  <c r="H272" i="7"/>
  <c r="N101" i="7"/>
  <c r="H280" i="7"/>
  <c r="N109" i="7"/>
  <c r="H284" i="7"/>
  <c r="N113" i="7"/>
  <c r="H292" i="7"/>
  <c r="N121" i="7"/>
  <c r="E299" i="7"/>
  <c r="O128" i="7" s="1"/>
  <c r="H305" i="7"/>
  <c r="N134" i="7"/>
  <c r="F313" i="7"/>
  <c r="H313" i="7"/>
  <c r="N142" i="7"/>
  <c r="H321" i="7"/>
  <c r="N150" i="7"/>
  <c r="H329" i="7"/>
  <c r="N158" i="7"/>
  <c r="H342" i="7"/>
  <c r="N171" i="7"/>
  <c r="H348" i="7"/>
  <c r="N177" i="7"/>
  <c r="H355" i="7"/>
  <c r="N184" i="7"/>
  <c r="H363" i="7"/>
  <c r="N192" i="7"/>
  <c r="H370" i="7"/>
  <c r="N199" i="7"/>
  <c r="E377" i="7"/>
  <c r="O206" i="7" s="1"/>
  <c r="H383" i="7"/>
  <c r="N212" i="7"/>
  <c r="H395" i="7"/>
  <c r="N224" i="7"/>
  <c r="E403" i="7"/>
  <c r="O232" i="7" s="1"/>
  <c r="H403" i="7"/>
  <c r="N232" i="7"/>
  <c r="H409" i="7"/>
  <c r="N238" i="7"/>
  <c r="H416" i="7"/>
  <c r="N245" i="7"/>
  <c r="H423" i="7"/>
  <c r="N252" i="7"/>
  <c r="H431" i="7"/>
  <c r="N260" i="7"/>
  <c r="H437" i="7"/>
  <c r="N266" i="7"/>
  <c r="H445" i="7"/>
  <c r="N274" i="7"/>
  <c r="H453" i="7"/>
  <c r="N282" i="7"/>
  <c r="H460" i="7"/>
  <c r="N289" i="7"/>
  <c r="E467" i="7"/>
  <c r="O296" i="7" s="1"/>
  <c r="H467" i="7"/>
  <c r="N296" i="7"/>
  <c r="H473" i="7"/>
  <c r="N302" i="7"/>
  <c r="H479" i="7"/>
  <c r="N308" i="7"/>
  <c r="F485" i="7"/>
  <c r="F491" i="7"/>
  <c r="H491" i="7"/>
  <c r="N320" i="7"/>
  <c r="E499" i="7"/>
  <c r="O328" i="7" s="1"/>
  <c r="H499" i="7"/>
  <c r="N328" i="7"/>
  <c r="E507" i="7"/>
  <c r="O336" i="7" s="1"/>
  <c r="H507" i="7"/>
  <c r="N336" i="7"/>
  <c r="H513" i="7"/>
  <c r="N342" i="7"/>
  <c r="E175" i="7"/>
  <c r="O4" i="7" s="1"/>
  <c r="M4" i="7"/>
  <c r="E167" i="7"/>
  <c r="E127" i="7"/>
  <c r="E111" i="7"/>
  <c r="E63" i="7"/>
  <c r="E23" i="7"/>
  <c r="E525" i="7"/>
  <c r="O354" i="7" s="1"/>
  <c r="M354" i="7"/>
  <c r="E517" i="7"/>
  <c r="O346" i="7" s="1"/>
  <c r="M346" i="7"/>
  <c r="H522" i="7"/>
  <c r="N351" i="7"/>
  <c r="E7" i="8"/>
  <c r="E33" i="8"/>
  <c r="H77" i="8"/>
  <c r="H85" i="8"/>
  <c r="E160" i="8"/>
  <c r="E175" i="8"/>
  <c r="O9" i="8" s="1"/>
  <c r="H175" i="8"/>
  <c r="E185" i="8"/>
  <c r="O19" i="8" s="1"/>
  <c r="H185" i="8"/>
  <c r="E200" i="8"/>
  <c r="O34" i="8" s="1"/>
  <c r="H205" i="8"/>
  <c r="N64" i="8"/>
  <c r="H230" i="8"/>
  <c r="E235" i="8"/>
  <c r="O69" i="8" s="1"/>
  <c r="H235" i="8"/>
  <c r="H245" i="8"/>
  <c r="E263" i="8"/>
  <c r="O97" i="8" s="1"/>
  <c r="E285" i="8"/>
  <c r="O119" i="8" s="1"/>
  <c r="E300" i="8"/>
  <c r="O134" i="8" s="1"/>
  <c r="H300" i="8"/>
  <c r="E367" i="8"/>
  <c r="O201" i="8" s="1"/>
  <c r="H367" i="8"/>
  <c r="H373" i="8"/>
  <c r="E381" i="8"/>
  <c r="O215" i="8" s="1"/>
  <c r="H381" i="8"/>
  <c r="E411" i="8"/>
  <c r="O245" i="8" s="1"/>
  <c r="H433" i="8"/>
  <c r="E447" i="8"/>
  <c r="O281" i="8" s="1"/>
  <c r="H447" i="8"/>
  <c r="H453" i="8"/>
  <c r="H461" i="8"/>
  <c r="H481" i="8"/>
  <c r="E517" i="8"/>
  <c r="O351" i="8" s="1"/>
  <c r="H537" i="1"/>
  <c r="H529" i="1"/>
  <c r="H521" i="1"/>
  <c r="E538" i="1"/>
  <c r="O358" i="1" s="1"/>
  <c r="E523" i="1"/>
  <c r="O343" i="1" s="1"/>
  <c r="H182" i="7"/>
  <c r="N11" i="7"/>
  <c r="H200" i="7"/>
  <c r="N29" i="7"/>
  <c r="H208" i="7"/>
  <c r="N37" i="7"/>
  <c r="H241" i="7"/>
  <c r="N70" i="7"/>
  <c r="E249" i="7"/>
  <c r="O78" i="7" s="1"/>
  <c r="H249" i="7"/>
  <c r="N78" i="7"/>
  <c r="E257" i="7"/>
  <c r="O86" i="7" s="1"/>
  <c r="H257" i="7"/>
  <c r="N86" i="7"/>
  <c r="H262" i="7"/>
  <c r="N91" i="7"/>
  <c r="H267" i="7"/>
  <c r="N96" i="7"/>
  <c r="F275" i="7"/>
  <c r="H275" i="7"/>
  <c r="N104" i="7"/>
  <c r="F285" i="7"/>
  <c r="H285" i="7"/>
  <c r="N114" i="7"/>
  <c r="H293" i="7"/>
  <c r="N122" i="7"/>
  <c r="H300" i="7"/>
  <c r="N129" i="7"/>
  <c r="H306" i="7"/>
  <c r="N135" i="7"/>
  <c r="H314" i="7"/>
  <c r="N143" i="7"/>
  <c r="H322" i="7"/>
  <c r="N151" i="7"/>
  <c r="H330" i="7"/>
  <c r="N159" i="7"/>
  <c r="F336" i="7"/>
  <c r="G336" i="7" s="1"/>
  <c r="P165" i="7" s="1"/>
  <c r="H336" i="7"/>
  <c r="N165" i="7"/>
  <c r="H343" i="7"/>
  <c r="N172" i="7"/>
  <c r="H349" i="7"/>
  <c r="N178" i="7"/>
  <c r="H356" i="7"/>
  <c r="N185" i="7"/>
  <c r="H384" i="7"/>
  <c r="N213" i="7"/>
  <c r="H389" i="7"/>
  <c r="N218" i="7"/>
  <c r="E396" i="7"/>
  <c r="O225" i="7" s="1"/>
  <c r="H396" i="7"/>
  <c r="N225" i="7"/>
  <c r="H404" i="7"/>
  <c r="N233" i="7"/>
  <c r="H410" i="7"/>
  <c r="N239" i="7"/>
  <c r="H417" i="7"/>
  <c r="N246" i="7"/>
  <c r="H424" i="7"/>
  <c r="N253" i="7"/>
  <c r="H432" i="7"/>
  <c r="N261" i="7"/>
  <c r="H438" i="7"/>
  <c r="N267" i="7"/>
  <c r="H446" i="7"/>
  <c r="N275" i="7"/>
  <c r="H454" i="7"/>
  <c r="N283" i="7"/>
  <c r="N290" i="7"/>
  <c r="H461" i="7"/>
  <c r="F468" i="7"/>
  <c r="H468" i="7"/>
  <c r="N297" i="7"/>
  <c r="H480" i="7"/>
  <c r="N309" i="7"/>
  <c r="E486" i="7"/>
  <c r="O315" i="7" s="1"/>
  <c r="H486" i="7"/>
  <c r="N315" i="7"/>
  <c r="H492" i="7"/>
  <c r="N321" i="7"/>
  <c r="E500" i="7"/>
  <c r="O329" i="7" s="1"/>
  <c r="H500" i="7"/>
  <c r="N329" i="7"/>
  <c r="H508" i="7"/>
  <c r="N337" i="7"/>
  <c r="H514" i="7"/>
  <c r="N343" i="7"/>
  <c r="H521" i="7"/>
  <c r="N350" i="7"/>
  <c r="E28" i="8"/>
  <c r="H28" i="8"/>
  <c r="H165" i="8"/>
  <c r="E173" i="8"/>
  <c r="O7" i="8" s="1"/>
  <c r="P29" i="8"/>
  <c r="G195" i="8"/>
  <c r="H285" i="8"/>
  <c r="H293" i="8"/>
  <c r="E301" i="8"/>
  <c r="O135" i="8" s="1"/>
  <c r="H301" i="8"/>
  <c r="N216" i="8"/>
  <c r="H382" i="8"/>
  <c r="H389" i="8"/>
  <c r="N288" i="8"/>
  <c r="H454" i="8"/>
  <c r="H469" i="8"/>
  <c r="H517" i="8"/>
  <c r="H536" i="1"/>
  <c r="N356" i="1"/>
  <c r="H528" i="1"/>
  <c r="N348" i="1"/>
  <c r="H520" i="1"/>
  <c r="N340" i="1"/>
  <c r="E522" i="1"/>
  <c r="O342" i="1" s="1"/>
  <c r="F516" i="1"/>
  <c r="H173" i="7"/>
  <c r="N2" i="7"/>
  <c r="H217" i="7"/>
  <c r="N46" i="7"/>
  <c r="F271" i="7"/>
  <c r="H271" i="7"/>
  <c r="N100" i="7"/>
  <c r="H346" i="7"/>
  <c r="N175" i="7"/>
  <c r="H375" i="7"/>
  <c r="N204" i="7"/>
  <c r="H400" i="7"/>
  <c r="N229" i="7"/>
  <c r="H442" i="7"/>
  <c r="N271" i="7"/>
  <c r="H484" i="7"/>
  <c r="N313" i="7"/>
  <c r="H510" i="7"/>
  <c r="N339" i="7"/>
  <c r="F525" i="7"/>
  <c r="H525" i="7"/>
  <c r="N354" i="7"/>
  <c r="H66" i="7"/>
  <c r="H174" i="7"/>
  <c r="N3" i="7"/>
  <c r="H195" i="7"/>
  <c r="N24" i="7"/>
  <c r="H226" i="7"/>
  <c r="N55" i="7"/>
  <c r="H371" i="7"/>
  <c r="N200" i="7"/>
  <c r="H18" i="7"/>
  <c r="E64" i="7"/>
  <c r="H74" i="7"/>
  <c r="H122" i="7"/>
  <c r="H170" i="7"/>
  <c r="E177" i="7"/>
  <c r="O6" i="7" s="1"/>
  <c r="H177" i="7"/>
  <c r="N6" i="7"/>
  <c r="H185" i="7"/>
  <c r="N14" i="7"/>
  <c r="H190" i="7"/>
  <c r="N19" i="7"/>
  <c r="E198" i="7"/>
  <c r="O27" i="7" s="1"/>
  <c r="H203" i="7"/>
  <c r="N32" i="7"/>
  <c r="N40" i="7"/>
  <c r="H211" i="7"/>
  <c r="H216" i="7"/>
  <c r="N45" i="7"/>
  <c r="H221" i="7"/>
  <c r="N50" i="7"/>
  <c r="H234" i="7"/>
  <c r="N63" i="7"/>
  <c r="H239" i="7"/>
  <c r="N68" i="7"/>
  <c r="H244" i="7"/>
  <c r="N73" i="7"/>
  <c r="H252" i="7"/>
  <c r="N81" i="7"/>
  <c r="H265" i="7"/>
  <c r="N94" i="7"/>
  <c r="H270" i="7"/>
  <c r="N99" i="7"/>
  <c r="H278" i="7"/>
  <c r="N107" i="7"/>
  <c r="H286" i="7"/>
  <c r="N115" i="7"/>
  <c r="H294" i="7"/>
  <c r="N123" i="7"/>
  <c r="H301" i="7"/>
  <c r="N130" i="7"/>
  <c r="H307" i="7"/>
  <c r="N136" i="7"/>
  <c r="H315" i="7"/>
  <c r="N144" i="7"/>
  <c r="E323" i="7"/>
  <c r="O152" i="7" s="1"/>
  <c r="H323" i="7"/>
  <c r="N152" i="7"/>
  <c r="H337" i="7"/>
  <c r="N166" i="7"/>
  <c r="E344" i="7"/>
  <c r="O173" i="7" s="1"/>
  <c r="H344" i="7"/>
  <c r="H350" i="7"/>
  <c r="N179" i="7"/>
  <c r="E357" i="7"/>
  <c r="O186" i="7" s="1"/>
  <c r="H357" i="7"/>
  <c r="N186" i="7"/>
  <c r="H364" i="7"/>
  <c r="N193" i="7"/>
  <c r="H372" i="7"/>
  <c r="N201" i="7"/>
  <c r="H378" i="7"/>
  <c r="N207" i="7"/>
  <c r="H385" i="7"/>
  <c r="N214" i="7"/>
  <c r="H390" i="7"/>
  <c r="N219" i="7"/>
  <c r="E397" i="7"/>
  <c r="O226" i="7" s="1"/>
  <c r="N226" i="7"/>
  <c r="H397" i="7"/>
  <c r="H418" i="7"/>
  <c r="N247" i="7"/>
  <c r="H425" i="7"/>
  <c r="N254" i="7"/>
  <c r="F433" i="7"/>
  <c r="H433" i="7"/>
  <c r="N262" i="7"/>
  <c r="H439" i="7"/>
  <c r="N268" i="7"/>
  <c r="H447" i="7"/>
  <c r="N276" i="7"/>
  <c r="H455" i="7"/>
  <c r="N284" i="7"/>
  <c r="H462" i="7"/>
  <c r="N291" i="7"/>
  <c r="E469" i="7"/>
  <c r="O298" i="7" s="1"/>
  <c r="H469" i="7"/>
  <c r="N298" i="7"/>
  <c r="F473" i="7"/>
  <c r="E481" i="7"/>
  <c r="O310" i="7" s="1"/>
  <c r="H481" i="7"/>
  <c r="N310" i="7"/>
  <c r="H487" i="7"/>
  <c r="N316" i="7"/>
  <c r="H493" i="7"/>
  <c r="N322" i="7"/>
  <c r="H501" i="7"/>
  <c r="N330" i="7"/>
  <c r="H515" i="7"/>
  <c r="N344" i="7"/>
  <c r="H528" i="7"/>
  <c r="N357" i="7"/>
  <c r="H520" i="7"/>
  <c r="N349" i="7"/>
  <c r="H5" i="8"/>
  <c r="E49" i="8"/>
  <c r="F70" i="8"/>
  <c r="G70" i="8" s="1"/>
  <c r="H70" i="8"/>
  <c r="E168" i="8"/>
  <c r="O2" i="8" s="1"/>
  <c r="H168" i="8"/>
  <c r="H173" i="8"/>
  <c r="E191" i="8"/>
  <c r="O25" i="8" s="1"/>
  <c r="E203" i="8"/>
  <c r="O37" i="8" s="1"/>
  <c r="H203" i="8"/>
  <c r="H213" i="8"/>
  <c r="H253" i="8"/>
  <c r="H261" i="8"/>
  <c r="N120" i="8"/>
  <c r="H286" i="8"/>
  <c r="N128" i="8"/>
  <c r="H294" i="8"/>
  <c r="E316" i="8"/>
  <c r="O150" i="8" s="1"/>
  <c r="H316" i="8"/>
  <c r="E345" i="8"/>
  <c r="O179" i="8" s="1"/>
  <c r="H345" i="8"/>
  <c r="H369" i="8"/>
  <c r="E383" i="8"/>
  <c r="O217" i="8" s="1"/>
  <c r="H383" i="8"/>
  <c r="E390" i="8"/>
  <c r="O224" i="8" s="1"/>
  <c r="E397" i="8"/>
  <c r="O231" i="8" s="1"/>
  <c r="H397" i="8"/>
  <c r="E405" i="8"/>
  <c r="O239" i="8" s="1"/>
  <c r="H405" i="8"/>
  <c r="E449" i="8"/>
  <c r="O283" i="8" s="1"/>
  <c r="E513" i="8"/>
  <c r="O347" i="8" s="1"/>
  <c r="N352" i="8"/>
  <c r="H518" i="8"/>
  <c r="H535" i="1"/>
  <c r="F535" i="1"/>
  <c r="N355" i="1"/>
  <c r="H527" i="1"/>
  <c r="F527" i="1"/>
  <c r="G527" i="1" s="1"/>
  <c r="P347" i="1" s="1"/>
  <c r="N347" i="1"/>
  <c r="H519" i="1"/>
  <c r="F519" i="1"/>
  <c r="N339" i="1"/>
  <c r="E535" i="1"/>
  <c r="O355" i="1" s="1"/>
  <c r="E519" i="1"/>
  <c r="O339" i="1" s="1"/>
  <c r="G529" i="1"/>
  <c r="P349" i="1" s="1"/>
  <c r="N341" i="1"/>
  <c r="H178" i="7"/>
  <c r="N7" i="7"/>
  <c r="H191" i="7"/>
  <c r="N20" i="7"/>
  <c r="E222" i="7"/>
  <c r="O51" i="7" s="1"/>
  <c r="H222" i="7"/>
  <c r="N51" i="7"/>
  <c r="H253" i="7"/>
  <c r="N82" i="7"/>
  <c r="H282" i="7"/>
  <c r="N111" i="7"/>
  <c r="H318" i="7"/>
  <c r="N147" i="7"/>
  <c r="H367" i="7"/>
  <c r="N196" i="7"/>
  <c r="H406" i="7"/>
  <c r="N235" i="7"/>
  <c r="H450" i="7"/>
  <c r="N279" i="7"/>
  <c r="H489" i="7"/>
  <c r="N318" i="7"/>
  <c r="E520" i="7"/>
  <c r="O349" i="7" s="1"/>
  <c r="M349" i="7"/>
  <c r="N88" i="8"/>
  <c r="H254" i="8"/>
  <c r="N96" i="8"/>
  <c r="H262" i="8"/>
  <c r="H532" i="1"/>
  <c r="N352" i="1"/>
  <c r="E59" i="7"/>
  <c r="H59" i="7"/>
  <c r="H82" i="7"/>
  <c r="E155" i="7"/>
  <c r="H155" i="7"/>
  <c r="E168" i="7"/>
  <c r="H168" i="7"/>
  <c r="H180" i="7"/>
  <c r="N9" i="7"/>
  <c r="H193" i="7"/>
  <c r="N22" i="7"/>
  <c r="H198" i="7"/>
  <c r="N27" i="7"/>
  <c r="H206" i="7"/>
  <c r="N35" i="7"/>
  <c r="H219" i="7"/>
  <c r="N48" i="7"/>
  <c r="H224" i="7"/>
  <c r="N53" i="7"/>
  <c r="H229" i="7"/>
  <c r="N58" i="7"/>
  <c r="H237" i="7"/>
  <c r="N66" i="7"/>
  <c r="H247" i="7"/>
  <c r="N76" i="7"/>
  <c r="H255" i="7"/>
  <c r="N84" i="7"/>
  <c r="H260" i="7"/>
  <c r="N89" i="7"/>
  <c r="E273" i="7"/>
  <c r="O102" i="7" s="1"/>
  <c r="H273" i="7"/>
  <c r="N102" i="7"/>
  <c r="E281" i="7"/>
  <c r="O110" i="7" s="1"/>
  <c r="H281" i="7"/>
  <c r="N110" i="7"/>
  <c r="H287" i="7"/>
  <c r="N116" i="7"/>
  <c r="H295" i="7"/>
  <c r="N124" i="7"/>
  <c r="H302" i="7"/>
  <c r="N131" i="7"/>
  <c r="F308" i="7"/>
  <c r="H308" i="7"/>
  <c r="N137" i="7"/>
  <c r="H316" i="7"/>
  <c r="N145" i="7"/>
  <c r="F324" i="7"/>
  <c r="H324" i="7"/>
  <c r="N153" i="7"/>
  <c r="H331" i="7"/>
  <c r="N160" i="7"/>
  <c r="H338" i="7"/>
  <c r="N167" i="7"/>
  <c r="H345" i="7"/>
  <c r="N174" i="7"/>
  <c r="H351" i="7"/>
  <c r="N180" i="7"/>
  <c r="F358" i="7"/>
  <c r="H358" i="7"/>
  <c r="N187" i="7"/>
  <c r="F365" i="7"/>
  <c r="H365" i="7"/>
  <c r="N194" i="7"/>
  <c r="H373" i="7"/>
  <c r="N202" i="7"/>
  <c r="H379" i="7"/>
  <c r="N208" i="7"/>
  <c r="H391" i="7"/>
  <c r="N220" i="7"/>
  <c r="H398" i="7"/>
  <c r="N227" i="7"/>
  <c r="H405" i="7"/>
  <c r="N234" i="7"/>
  <c r="H411" i="7"/>
  <c r="N240" i="7"/>
  <c r="E419" i="7"/>
  <c r="O248" i="7" s="1"/>
  <c r="H419" i="7"/>
  <c r="N248" i="7"/>
  <c r="H426" i="7"/>
  <c r="N255" i="7"/>
  <c r="H434" i="7"/>
  <c r="N263" i="7"/>
  <c r="H440" i="7"/>
  <c r="N269" i="7"/>
  <c r="H448" i="7"/>
  <c r="N277" i="7"/>
  <c r="H456" i="7"/>
  <c r="N285" i="7"/>
  <c r="H463" i="7"/>
  <c r="N292" i="7"/>
  <c r="H474" i="7"/>
  <c r="N303" i="7"/>
  <c r="H482" i="7"/>
  <c r="N311" i="7"/>
  <c r="F488" i="7"/>
  <c r="H488" i="7"/>
  <c r="N317" i="7"/>
  <c r="H494" i="7"/>
  <c r="N323" i="7"/>
  <c r="E502" i="7"/>
  <c r="O331" i="7" s="1"/>
  <c r="H502" i="7"/>
  <c r="N331" i="7"/>
  <c r="F509" i="7"/>
  <c r="H509" i="7"/>
  <c r="N338" i="7"/>
  <c r="E522" i="7"/>
  <c r="O351" i="7" s="1"/>
  <c r="M351" i="7"/>
  <c r="H527" i="7"/>
  <c r="N356" i="7"/>
  <c r="H519" i="7"/>
  <c r="N348" i="7"/>
  <c r="E3" i="8"/>
  <c r="H13" i="8"/>
  <c r="E91" i="8"/>
  <c r="H93" i="8"/>
  <c r="H101" i="8"/>
  <c r="H109" i="8"/>
  <c r="H117" i="8"/>
  <c r="H181" i="8"/>
  <c r="E211" i="8"/>
  <c r="O45" i="8" s="1"/>
  <c r="H221" i="8"/>
  <c r="E231" i="8"/>
  <c r="O65" i="8" s="1"/>
  <c r="H231" i="8"/>
  <c r="E251" i="8"/>
  <c r="O85" i="8" s="1"/>
  <c r="E287" i="8"/>
  <c r="O121" i="8" s="1"/>
  <c r="H287" i="8"/>
  <c r="E303" i="8"/>
  <c r="O137" i="8" s="1"/>
  <c r="H309" i="8"/>
  <c r="H317" i="8"/>
  <c r="H413" i="8"/>
  <c r="H421" i="8"/>
  <c r="H449" i="8"/>
  <c r="E507" i="8"/>
  <c r="O341" i="8" s="1"/>
  <c r="H513" i="8"/>
  <c r="E525" i="8"/>
  <c r="O359" i="8" s="1"/>
  <c r="H525" i="8"/>
  <c r="H533" i="8"/>
  <c r="E540" i="1"/>
  <c r="O360" i="1" s="1"/>
  <c r="E532" i="1"/>
  <c r="O352" i="1" s="1"/>
  <c r="E524" i="1"/>
  <c r="O344" i="1" s="1"/>
  <c r="E516" i="1"/>
  <c r="O336" i="1" s="1"/>
  <c r="E534" i="1"/>
  <c r="O354" i="1" s="1"/>
  <c r="E518" i="1"/>
  <c r="O338" i="1" s="1"/>
  <c r="F528" i="1"/>
  <c r="G528" i="1" s="1"/>
  <c r="P348" i="1" s="1"/>
  <c r="M360" i="1"/>
  <c r="H186" i="7"/>
  <c r="N15" i="7"/>
  <c r="E289" i="7"/>
  <c r="O118" i="7" s="1"/>
  <c r="H289" i="7"/>
  <c r="N118" i="7"/>
  <c r="N162" i="7"/>
  <c r="H333" i="7"/>
  <c r="H381" i="7"/>
  <c r="N210" i="7"/>
  <c r="H471" i="7"/>
  <c r="N300" i="7"/>
  <c r="E528" i="7"/>
  <c r="O357" i="7" s="1"/>
  <c r="M357" i="7"/>
  <c r="F50" i="8"/>
  <c r="H50" i="8"/>
  <c r="N160" i="8"/>
  <c r="H326" i="8"/>
  <c r="H524" i="1"/>
  <c r="N344" i="1"/>
  <c r="E530" i="1"/>
  <c r="O350" i="1" s="1"/>
  <c r="F524" i="1"/>
  <c r="H10" i="7"/>
  <c r="E61" i="7"/>
  <c r="H61" i="7"/>
  <c r="H231" i="7"/>
  <c r="N60" i="7"/>
  <c r="H26" i="7"/>
  <c r="F31" i="7"/>
  <c r="E67" i="7"/>
  <c r="H67" i="7"/>
  <c r="E80" i="7"/>
  <c r="H90" i="7"/>
  <c r="H98" i="7"/>
  <c r="H130" i="7"/>
  <c r="E145" i="7"/>
  <c r="E173" i="7"/>
  <c r="O2" i="7" s="1"/>
  <c r="H175" i="7"/>
  <c r="N4" i="7"/>
  <c r="H183" i="7"/>
  <c r="N12" i="7"/>
  <c r="H188" i="7"/>
  <c r="N17" i="7"/>
  <c r="H196" i="7"/>
  <c r="N25" i="7"/>
  <c r="H201" i="7"/>
  <c r="N30" i="7"/>
  <c r="H209" i="7"/>
  <c r="N38" i="7"/>
  <c r="F214" i="7"/>
  <c r="H214" i="7"/>
  <c r="N43" i="7"/>
  <c r="E227" i="7"/>
  <c r="O56" i="7" s="1"/>
  <c r="H232" i="7"/>
  <c r="N61" i="7"/>
  <c r="H242" i="7"/>
  <c r="N71" i="7"/>
  <c r="H250" i="7"/>
  <c r="N79" i="7"/>
  <c r="H258" i="7"/>
  <c r="N87" i="7"/>
  <c r="H263" i="7"/>
  <c r="N92" i="7"/>
  <c r="H268" i="7"/>
  <c r="N97" i="7"/>
  <c r="H276" i="7"/>
  <c r="N105" i="7"/>
  <c r="H288" i="7"/>
  <c r="N117" i="7"/>
  <c r="E296" i="7"/>
  <c r="O125" i="7" s="1"/>
  <c r="H296" i="7"/>
  <c r="N125" i="7"/>
  <c r="H303" i="7"/>
  <c r="N132" i="7"/>
  <c r="H309" i="7"/>
  <c r="N138" i="7"/>
  <c r="H317" i="7"/>
  <c r="N146" i="7"/>
  <c r="H325" i="7"/>
  <c r="N154" i="7"/>
  <c r="H332" i="7"/>
  <c r="N161" i="7"/>
  <c r="H339" i="7"/>
  <c r="N168" i="7"/>
  <c r="F345" i="7"/>
  <c r="H352" i="7"/>
  <c r="N181" i="7"/>
  <c r="H359" i="7"/>
  <c r="N188" i="7"/>
  <c r="H366" i="7"/>
  <c r="N195" i="7"/>
  <c r="H374" i="7"/>
  <c r="N203" i="7"/>
  <c r="F380" i="7"/>
  <c r="H380" i="7"/>
  <c r="N209" i="7"/>
  <c r="H392" i="7"/>
  <c r="N221" i="7"/>
  <c r="H399" i="7"/>
  <c r="N228" i="7"/>
  <c r="E406" i="7"/>
  <c r="O235" i="7" s="1"/>
  <c r="H412" i="7"/>
  <c r="N241" i="7"/>
  <c r="H420" i="7"/>
  <c r="N249" i="7"/>
  <c r="H427" i="7"/>
  <c r="N256" i="7"/>
  <c r="F435" i="7"/>
  <c r="H435" i="7"/>
  <c r="N264" i="7"/>
  <c r="H441" i="7"/>
  <c r="N270" i="7"/>
  <c r="F449" i="7"/>
  <c r="H449" i="7"/>
  <c r="N278" i="7"/>
  <c r="H457" i="7"/>
  <c r="N286" i="7"/>
  <c r="H464" i="7"/>
  <c r="N293" i="7"/>
  <c r="H470" i="7"/>
  <c r="N299" i="7"/>
  <c r="H475" i="7"/>
  <c r="N304" i="7"/>
  <c r="E483" i="7"/>
  <c r="O312" i="7" s="1"/>
  <c r="H483" i="7"/>
  <c r="N312" i="7"/>
  <c r="E489" i="7"/>
  <c r="O318" i="7" s="1"/>
  <c r="H495" i="7"/>
  <c r="N324" i="7"/>
  <c r="H503" i="7"/>
  <c r="N332" i="7"/>
  <c r="E510" i="7"/>
  <c r="O339" i="7" s="1"/>
  <c r="E521" i="7"/>
  <c r="O350" i="7" s="1"/>
  <c r="M350" i="7"/>
  <c r="H526" i="7"/>
  <c r="N355" i="7"/>
  <c r="H518" i="7"/>
  <c r="N347" i="7"/>
  <c r="E16" i="8"/>
  <c r="H21" i="8"/>
  <c r="H29" i="8"/>
  <c r="E63" i="8"/>
  <c r="H125" i="8"/>
  <c r="H133" i="8"/>
  <c r="H141" i="8"/>
  <c r="E151" i="8"/>
  <c r="H151" i="8"/>
  <c r="E159" i="8"/>
  <c r="E161" i="8"/>
  <c r="F166" i="8"/>
  <c r="H166" i="8"/>
  <c r="H189" i="8"/>
  <c r="E224" i="8"/>
  <c r="O58" i="8" s="1"/>
  <c r="H224" i="8"/>
  <c r="E264" i="8"/>
  <c r="O98" i="8" s="1"/>
  <c r="E269" i="8"/>
  <c r="O103" i="8" s="1"/>
  <c r="E279" i="8"/>
  <c r="O113" i="8" s="1"/>
  <c r="H279" i="8"/>
  <c r="N152" i="8"/>
  <c r="H318" i="8"/>
  <c r="H325" i="8"/>
  <c r="H333" i="8"/>
  <c r="E371" i="8"/>
  <c r="O205" i="8" s="1"/>
  <c r="H377" i="8"/>
  <c r="E385" i="8"/>
  <c r="O219" i="8" s="1"/>
  <c r="H385" i="8"/>
  <c r="N256" i="8"/>
  <c r="H422" i="8"/>
  <c r="H429" i="8"/>
  <c r="H457" i="8"/>
  <c r="E471" i="8"/>
  <c r="O305" i="8" s="1"/>
  <c r="H477" i="8"/>
  <c r="H485" i="8"/>
  <c r="N353" i="8"/>
  <c r="H519" i="8"/>
  <c r="E142" i="8"/>
  <c r="E126" i="8"/>
  <c r="H541" i="1"/>
  <c r="N361" i="1"/>
  <c r="H533" i="1"/>
  <c r="N353" i="1"/>
  <c r="H525" i="1"/>
  <c r="N345" i="1"/>
  <c r="H517" i="1"/>
  <c r="N337" i="1"/>
  <c r="E531" i="1"/>
  <c r="O351" i="1" s="1"/>
  <c r="F541" i="1"/>
  <c r="G541" i="1" s="1"/>
  <c r="P361" i="1" s="1"/>
  <c r="F525" i="1"/>
  <c r="G525" i="1" s="1"/>
  <c r="P345" i="1" s="1"/>
  <c r="N349" i="1"/>
  <c r="M356" i="1"/>
  <c r="M348" i="1"/>
  <c r="M340" i="1"/>
  <c r="H534" i="1"/>
  <c r="H526" i="1"/>
  <c r="H518" i="1"/>
  <c r="N346" i="1"/>
  <c r="N338" i="1"/>
  <c r="H538" i="1"/>
  <c r="H530" i="1"/>
  <c r="H522" i="1"/>
  <c r="F534" i="1"/>
  <c r="G534" i="1" s="1"/>
  <c r="P354" i="1" s="1"/>
  <c r="F526" i="1"/>
  <c r="G526" i="1" s="1"/>
  <c r="P346" i="1" s="1"/>
  <c r="F518" i="1"/>
  <c r="G518" i="1" s="1"/>
  <c r="P338" i="1" s="1"/>
  <c r="F399" i="11"/>
  <c r="E399" i="11"/>
  <c r="O258" i="11" s="1"/>
  <c r="N258" i="11"/>
  <c r="E396" i="11"/>
  <c r="O255" i="11" s="1"/>
  <c r="M255" i="11"/>
  <c r="E284" i="11"/>
  <c r="O143" i="11" s="1"/>
  <c r="M143" i="11"/>
  <c r="F390" i="9"/>
  <c r="H390" i="9"/>
  <c r="F342" i="9"/>
  <c r="E342" i="9"/>
  <c r="O204" i="9" s="1"/>
  <c r="H334" i="9"/>
  <c r="F334" i="9"/>
  <c r="H294" i="9"/>
  <c r="F294" i="9"/>
  <c r="N156" i="9"/>
  <c r="E286" i="9"/>
  <c r="O148" i="9" s="1"/>
  <c r="N148" i="9"/>
  <c r="F278" i="9"/>
  <c r="H278" i="9"/>
  <c r="E278" i="9"/>
  <c r="O140" i="9" s="1"/>
  <c r="N140" i="9"/>
  <c r="F270" i="9"/>
  <c r="E270" i="9"/>
  <c r="O132" i="9" s="1"/>
  <c r="H270" i="9"/>
  <c r="N132" i="9"/>
  <c r="N116" i="9"/>
  <c r="F254" i="9"/>
  <c r="F246" i="9"/>
  <c r="E246" i="9"/>
  <c r="O108" i="9" s="1"/>
  <c r="N108" i="9"/>
  <c r="F230" i="9"/>
  <c r="N92" i="9"/>
  <c r="N84" i="9"/>
  <c r="F222" i="9"/>
  <c r="N68" i="9"/>
  <c r="E206" i="9"/>
  <c r="O68" i="9" s="1"/>
  <c r="F198" i="9"/>
  <c r="N60" i="9"/>
  <c r="H190" i="9"/>
  <c r="F190" i="9"/>
  <c r="E190" i="9"/>
  <c r="O52" i="9" s="1"/>
  <c r="N52" i="9"/>
  <c r="F174" i="9"/>
  <c r="G174" i="9" s="1"/>
  <c r="P36" i="9" s="1"/>
  <c r="E174" i="9"/>
  <c r="O36" i="9" s="1"/>
  <c r="N36" i="9"/>
  <c r="F166" i="9"/>
  <c r="N28" i="9"/>
  <c r="E166" i="9"/>
  <c r="O28" i="9" s="1"/>
  <c r="E158" i="9"/>
  <c r="O20" i="9" s="1"/>
  <c r="N20" i="9"/>
  <c r="N12" i="9"/>
  <c r="H150" i="9"/>
  <c r="E150" i="9"/>
  <c r="O12" i="9" s="1"/>
  <c r="M231" i="9"/>
  <c r="E369" i="9"/>
  <c r="O231" i="9" s="1"/>
  <c r="H233" i="9"/>
  <c r="E233" i="9"/>
  <c r="O95" i="9" s="1"/>
  <c r="M95" i="9"/>
  <c r="H225" i="9"/>
  <c r="M87" i="9"/>
  <c r="E185" i="9"/>
  <c r="O47" i="9" s="1"/>
  <c r="M47" i="9"/>
  <c r="E177" i="9"/>
  <c r="O39" i="9" s="1"/>
  <c r="M39" i="9"/>
  <c r="H169" i="9"/>
  <c r="M31" i="9"/>
  <c r="M7" i="9"/>
  <c r="H145" i="9"/>
  <c r="E145" i="9"/>
  <c r="O7" i="9" s="1"/>
  <c r="N251" i="9"/>
  <c r="F389" i="9"/>
  <c r="F381" i="9"/>
  <c r="N243" i="9"/>
  <c r="H373" i="9"/>
  <c r="N235" i="9"/>
  <c r="N227" i="9"/>
  <c r="H365" i="9"/>
  <c r="E285" i="9"/>
  <c r="O147" i="9" s="1"/>
  <c r="N147" i="9"/>
  <c r="N131" i="9"/>
  <c r="F269" i="9"/>
  <c r="F253" i="9"/>
  <c r="N115" i="9"/>
  <c r="N107" i="9"/>
  <c r="F245" i="9"/>
  <c r="N99" i="9"/>
  <c r="F237" i="9"/>
  <c r="E237" i="9"/>
  <c r="O99" i="9" s="1"/>
  <c r="N91" i="9"/>
  <c r="H229" i="9"/>
  <c r="E221" i="9"/>
  <c r="O83" i="9" s="1"/>
  <c r="N83" i="9"/>
  <c r="F205" i="9"/>
  <c r="N67" i="9"/>
  <c r="H205" i="9"/>
  <c r="N51" i="9"/>
  <c r="F189" i="9"/>
  <c r="N19" i="9"/>
  <c r="E157" i="9"/>
  <c r="O19" i="9" s="1"/>
  <c r="N11" i="9"/>
  <c r="E149" i="9"/>
  <c r="O11" i="9" s="1"/>
  <c r="F109" i="9"/>
  <c r="H109" i="9"/>
  <c r="G101" i="9"/>
  <c r="M214" i="9"/>
  <c r="E352" i="9"/>
  <c r="O214" i="9" s="1"/>
  <c r="M206" i="9"/>
  <c r="E344" i="9"/>
  <c r="O206" i="9" s="1"/>
  <c r="E280" i="9"/>
  <c r="O142" i="9" s="1"/>
  <c r="M142" i="9"/>
  <c r="M38" i="9"/>
  <c r="E176" i="9"/>
  <c r="O38" i="9" s="1"/>
  <c r="M6" i="9"/>
  <c r="H144" i="9"/>
  <c r="E144" i="9"/>
  <c r="O6" i="9" s="1"/>
  <c r="H16" i="9"/>
  <c r="E16" i="9"/>
  <c r="N260" i="9"/>
  <c r="N244" i="9"/>
  <c r="N212" i="9"/>
  <c r="N196" i="9"/>
  <c r="N180" i="9"/>
  <c r="N164" i="9"/>
  <c r="E214" i="9"/>
  <c r="O76" i="9" s="1"/>
  <c r="E309" i="9"/>
  <c r="O171" i="9" s="1"/>
  <c r="F158" i="9"/>
  <c r="H174" i="9"/>
  <c r="F397" i="9"/>
  <c r="M274" i="11"/>
  <c r="E415" i="11"/>
  <c r="M266" i="11"/>
  <c r="E407" i="11"/>
  <c r="H416" i="11"/>
  <c r="N275" i="11"/>
  <c r="F416" i="11"/>
  <c r="G416" i="11" s="1"/>
  <c r="P275" i="11" s="1"/>
  <c r="H408" i="11"/>
  <c r="N267" i="11"/>
  <c r="F408" i="11"/>
  <c r="M250" i="13"/>
  <c r="E403" i="13"/>
  <c r="O250" i="13" s="1"/>
  <c r="M242" i="13"/>
  <c r="E395" i="13"/>
  <c r="O242" i="13" s="1"/>
  <c r="M234" i="13"/>
  <c r="E387" i="13"/>
  <c r="O234" i="13" s="1"/>
  <c r="M226" i="13"/>
  <c r="E379" i="13"/>
  <c r="O226" i="13" s="1"/>
  <c r="M218" i="13"/>
  <c r="E371" i="13"/>
  <c r="O218" i="13" s="1"/>
  <c r="H371" i="13"/>
  <c r="M210" i="13"/>
  <c r="E363" i="13"/>
  <c r="O210" i="13" s="1"/>
  <c r="H363" i="13"/>
  <c r="M202" i="13"/>
  <c r="H355" i="13"/>
  <c r="E355" i="13"/>
  <c r="O202" i="13" s="1"/>
  <c r="M194" i="13"/>
  <c r="E347" i="13"/>
  <c r="O194" i="13" s="1"/>
  <c r="M186" i="13"/>
  <c r="E339" i="13"/>
  <c r="O186" i="13" s="1"/>
  <c r="M178" i="13"/>
  <c r="E331" i="13"/>
  <c r="O178" i="13" s="1"/>
  <c r="M170" i="13"/>
  <c r="E323" i="13"/>
  <c r="O170" i="13" s="1"/>
  <c r="H323" i="13"/>
  <c r="M162" i="13"/>
  <c r="E315" i="13"/>
  <c r="O162" i="13" s="1"/>
  <c r="M154" i="13"/>
  <c r="E307" i="13"/>
  <c r="O154" i="13" s="1"/>
  <c r="H307" i="13"/>
  <c r="M146" i="13"/>
  <c r="E299" i="13"/>
  <c r="O146" i="13" s="1"/>
  <c r="M138" i="13"/>
  <c r="E291" i="13"/>
  <c r="O138" i="13" s="1"/>
  <c r="M130" i="13"/>
  <c r="E283" i="13"/>
  <c r="O130" i="13" s="1"/>
  <c r="M122" i="13"/>
  <c r="E275" i="13"/>
  <c r="O122" i="13" s="1"/>
  <c r="M114" i="13"/>
  <c r="E267" i="13"/>
  <c r="O114" i="13" s="1"/>
  <c r="M106" i="13"/>
  <c r="E259" i="13"/>
  <c r="O106" i="13" s="1"/>
  <c r="M98" i="13"/>
  <c r="E251" i="13"/>
  <c r="O98" i="13" s="1"/>
  <c r="M90" i="13"/>
  <c r="E243" i="13"/>
  <c r="O90" i="13" s="1"/>
  <c r="M82" i="13"/>
  <c r="E235" i="13"/>
  <c r="O82" i="13" s="1"/>
  <c r="M74" i="13"/>
  <c r="E227" i="13"/>
  <c r="O74" i="13" s="1"/>
  <c r="M66" i="13"/>
  <c r="E219" i="13"/>
  <c r="O66" i="13" s="1"/>
  <c r="M58" i="13"/>
  <c r="E211" i="13"/>
  <c r="O58" i="13" s="1"/>
  <c r="M50" i="13"/>
  <c r="E203" i="13"/>
  <c r="O50" i="13" s="1"/>
  <c r="H203" i="13"/>
  <c r="M42" i="13"/>
  <c r="E195" i="13"/>
  <c r="O42" i="13" s="1"/>
  <c r="M34" i="13"/>
  <c r="E187" i="13"/>
  <c r="O34" i="13" s="1"/>
  <c r="M26" i="13"/>
  <c r="E179" i="13"/>
  <c r="O26" i="13" s="1"/>
  <c r="M18" i="13"/>
  <c r="E171" i="13"/>
  <c r="O18" i="13" s="1"/>
  <c r="M10" i="13"/>
  <c r="E163" i="13"/>
  <c r="O10" i="13" s="1"/>
  <c r="M2" i="13"/>
  <c r="E155" i="13"/>
  <c r="O2" i="13" s="1"/>
  <c r="H147" i="13"/>
  <c r="E147" i="13"/>
  <c r="N248" i="13"/>
  <c r="E401" i="13"/>
  <c r="O248" i="13" s="1"/>
  <c r="N240" i="13"/>
  <c r="E393" i="13"/>
  <c r="O240" i="13" s="1"/>
  <c r="N232" i="13"/>
  <c r="E385" i="13"/>
  <c r="O232" i="13" s="1"/>
  <c r="N224" i="13"/>
  <c r="E377" i="13"/>
  <c r="O224" i="13" s="1"/>
  <c r="N216" i="13"/>
  <c r="E369" i="13"/>
  <c r="O216" i="13" s="1"/>
  <c r="N208" i="13"/>
  <c r="E361" i="13"/>
  <c r="O208" i="13" s="1"/>
  <c r="N200" i="13"/>
  <c r="E353" i="13"/>
  <c r="O200" i="13" s="1"/>
  <c r="N192" i="13"/>
  <c r="E345" i="13"/>
  <c r="O192" i="13" s="1"/>
  <c r="N184" i="13"/>
  <c r="E337" i="13"/>
  <c r="O184" i="13" s="1"/>
  <c r="N176" i="13"/>
  <c r="E329" i="13"/>
  <c r="O176" i="13" s="1"/>
  <c r="N168" i="13"/>
  <c r="E321" i="13"/>
  <c r="O168" i="13" s="1"/>
  <c r="N160" i="13"/>
  <c r="E313" i="13"/>
  <c r="O160" i="13" s="1"/>
  <c r="N152" i="13"/>
  <c r="E305" i="13"/>
  <c r="O152" i="13" s="1"/>
  <c r="N144" i="13"/>
  <c r="E297" i="13"/>
  <c r="O144" i="13" s="1"/>
  <c r="N136" i="13"/>
  <c r="E289" i="13"/>
  <c r="O136" i="13" s="1"/>
  <c r="N128" i="13"/>
  <c r="E281" i="13"/>
  <c r="O128" i="13" s="1"/>
  <c r="F281" i="13"/>
  <c r="N120" i="13"/>
  <c r="E273" i="13"/>
  <c r="O120" i="13" s="1"/>
  <c r="F273" i="13"/>
  <c r="N112" i="13"/>
  <c r="F265" i="13"/>
  <c r="E265" i="13"/>
  <c r="O112" i="13" s="1"/>
  <c r="N104" i="13"/>
  <c r="E257" i="13"/>
  <c r="O104" i="13" s="1"/>
  <c r="F257" i="13"/>
  <c r="N96" i="13"/>
  <c r="F249" i="13"/>
  <c r="E249" i="13"/>
  <c r="O96" i="13" s="1"/>
  <c r="N88" i="13"/>
  <c r="E241" i="13"/>
  <c r="O88" i="13" s="1"/>
  <c r="F241" i="13"/>
  <c r="N80" i="13"/>
  <c r="F233" i="13"/>
  <c r="E233" i="13"/>
  <c r="O80" i="13" s="1"/>
  <c r="N72" i="13"/>
  <c r="F225" i="13"/>
  <c r="E225" i="13"/>
  <c r="O72" i="13" s="1"/>
  <c r="N64" i="13"/>
  <c r="E217" i="13"/>
  <c r="O64" i="13" s="1"/>
  <c r="F217" i="13"/>
  <c r="G217" i="13" s="1"/>
  <c r="P64" i="13" s="1"/>
  <c r="N56" i="13"/>
  <c r="E209" i="13"/>
  <c r="O56" i="13" s="1"/>
  <c r="N48" i="13"/>
  <c r="E201" i="13"/>
  <c r="O48" i="13" s="1"/>
  <c r="N40" i="13"/>
  <c r="E193" i="13"/>
  <c r="O40" i="13" s="1"/>
  <c r="N32" i="13"/>
  <c r="E185" i="13"/>
  <c r="O32" i="13" s="1"/>
  <c r="F185" i="13"/>
  <c r="N24" i="13"/>
  <c r="E177" i="13"/>
  <c r="O24" i="13" s="1"/>
  <c r="N16" i="13"/>
  <c r="E169" i="13"/>
  <c r="O16" i="13" s="1"/>
  <c r="N8" i="13"/>
  <c r="E161" i="13"/>
  <c r="O8" i="13" s="1"/>
  <c r="E145" i="13"/>
  <c r="G145" i="13" s="1"/>
  <c r="F145" i="13"/>
  <c r="H415" i="11"/>
  <c r="H407" i="11"/>
  <c r="H224" i="9"/>
  <c r="F386" i="11"/>
  <c r="N245" i="11"/>
  <c r="F232" i="9"/>
  <c r="F234" i="9"/>
  <c r="H240" i="9"/>
  <c r="F248" i="9"/>
  <c r="H252" i="11"/>
  <c r="N111" i="11"/>
  <c r="H257" i="11"/>
  <c r="N116" i="11"/>
  <c r="H265" i="11"/>
  <c r="N124" i="11"/>
  <c r="H273" i="11"/>
  <c r="N132" i="11"/>
  <c r="E278" i="11"/>
  <c r="O137" i="11" s="1"/>
  <c r="N137" i="11"/>
  <c r="H278" i="11"/>
  <c r="F278" i="11"/>
  <c r="H380" i="11"/>
  <c r="N239" i="11"/>
  <c r="M171" i="9"/>
  <c r="N110" i="9"/>
  <c r="N54" i="9"/>
  <c r="F194" i="11"/>
  <c r="N53" i="11"/>
  <c r="F202" i="11"/>
  <c r="N61" i="11"/>
  <c r="F218" i="11"/>
  <c r="G218" i="11" s="1"/>
  <c r="P77" i="11" s="1"/>
  <c r="N77" i="11"/>
  <c r="F226" i="11"/>
  <c r="N85" i="11"/>
  <c r="F234" i="11"/>
  <c r="N93" i="11"/>
  <c r="H366" i="11"/>
  <c r="N225" i="11"/>
  <c r="F374" i="11"/>
  <c r="N233" i="11"/>
  <c r="F316" i="9"/>
  <c r="F403" i="9"/>
  <c r="F148" i="11"/>
  <c r="N7" i="11"/>
  <c r="F156" i="11"/>
  <c r="N15" i="11"/>
  <c r="H169" i="11"/>
  <c r="N28" i="11"/>
  <c r="E176" i="11"/>
  <c r="O35" i="11" s="1"/>
  <c r="N35" i="11"/>
  <c r="H359" i="11"/>
  <c r="N218" i="11"/>
  <c r="G419" i="11"/>
  <c r="P278" i="11" s="1"/>
  <c r="F258" i="9"/>
  <c r="N152" i="9"/>
  <c r="N128" i="9"/>
  <c r="N80" i="9"/>
  <c r="N72" i="9"/>
  <c r="N64" i="9"/>
  <c r="H52" i="11"/>
  <c r="H70" i="11"/>
  <c r="E70" i="11"/>
  <c r="H135" i="11"/>
  <c r="F135" i="11"/>
  <c r="G411" i="11"/>
  <c r="P270" i="11" s="1"/>
  <c r="H347" i="9"/>
  <c r="F355" i="9"/>
  <c r="F395" i="9"/>
  <c r="E402" i="9"/>
  <c r="O264" i="9" s="1"/>
  <c r="F296" i="11"/>
  <c r="N155" i="11"/>
  <c r="E309" i="11"/>
  <c r="O168" i="11" s="1"/>
  <c r="N168" i="11"/>
  <c r="F325" i="11"/>
  <c r="N184" i="11"/>
  <c r="H339" i="11"/>
  <c r="N198" i="11"/>
  <c r="H347" i="11"/>
  <c r="N206" i="11"/>
  <c r="F164" i="11"/>
  <c r="N23" i="11"/>
  <c r="F184" i="11"/>
  <c r="N43" i="11"/>
  <c r="H213" i="11"/>
  <c r="N72" i="11"/>
  <c r="H221" i="11"/>
  <c r="N80" i="11"/>
  <c r="H229" i="11"/>
  <c r="N88" i="11"/>
  <c r="H237" i="11"/>
  <c r="N96" i="11"/>
  <c r="H260" i="11"/>
  <c r="N119" i="11"/>
  <c r="E289" i="11"/>
  <c r="O148" i="11" s="1"/>
  <c r="H318" i="11"/>
  <c r="H326" i="11"/>
  <c r="H340" i="11"/>
  <c r="H348" i="11"/>
  <c r="E353" i="11"/>
  <c r="O212" i="11" s="1"/>
  <c r="E416" i="11"/>
  <c r="O275" i="11" s="1"/>
  <c r="E408" i="11"/>
  <c r="O267" i="11" s="1"/>
  <c r="F417" i="11"/>
  <c r="G417" i="11" s="1"/>
  <c r="P276" i="11" s="1"/>
  <c r="F409" i="11"/>
  <c r="G409" i="11" s="1"/>
  <c r="P268" i="11" s="1"/>
  <c r="N273" i="11"/>
  <c r="N265" i="11"/>
  <c r="N257" i="11"/>
  <c r="N249" i="11"/>
  <c r="N241" i="11"/>
  <c r="M220" i="11"/>
  <c r="N193" i="11"/>
  <c r="N185" i="11"/>
  <c r="N177" i="11"/>
  <c r="N169" i="11"/>
  <c r="N161" i="11"/>
  <c r="N145" i="11"/>
  <c r="N129" i="11"/>
  <c r="N122" i="11"/>
  <c r="N115" i="11"/>
  <c r="N97" i="11"/>
  <c r="N90" i="11"/>
  <c r="N83" i="11"/>
  <c r="N58" i="11"/>
  <c r="N42" i="11"/>
  <c r="N10" i="11"/>
  <c r="H4" i="11"/>
  <c r="E12" i="11"/>
  <c r="E20" i="11"/>
  <c r="G20" i="11" s="1"/>
  <c r="F146" i="11"/>
  <c r="N5" i="11"/>
  <c r="F154" i="11"/>
  <c r="N13" i="11"/>
  <c r="E172" i="11"/>
  <c r="O31" i="11" s="1"/>
  <c r="N31" i="11"/>
  <c r="F192" i="11"/>
  <c r="N51" i="11"/>
  <c r="E232" i="11"/>
  <c r="O91" i="11" s="1"/>
  <c r="E349" i="11"/>
  <c r="O208" i="11" s="1"/>
  <c r="H388" i="11"/>
  <c r="H402" i="11"/>
  <c r="H370" i="11"/>
  <c r="E362" i="11"/>
  <c r="O221" i="11" s="1"/>
  <c r="H306" i="11"/>
  <c r="E298" i="11"/>
  <c r="O157" i="11" s="1"/>
  <c r="E250" i="11"/>
  <c r="O109" i="11" s="1"/>
  <c r="E234" i="11"/>
  <c r="O93" i="11" s="1"/>
  <c r="E218" i="11"/>
  <c r="O77" i="11" s="1"/>
  <c r="E210" i="11"/>
  <c r="O69" i="11" s="1"/>
  <c r="E178" i="11"/>
  <c r="O37" i="11" s="1"/>
  <c r="E122" i="11"/>
  <c r="E114" i="11"/>
  <c r="E106" i="11"/>
  <c r="E98" i="11"/>
  <c r="E90" i="11"/>
  <c r="E74" i="11"/>
  <c r="E58" i="11"/>
  <c r="E42" i="11"/>
  <c r="E34" i="11"/>
  <c r="E26" i="11"/>
  <c r="H418" i="11"/>
  <c r="H410" i="11"/>
  <c r="N2" i="11"/>
  <c r="N262" i="11"/>
  <c r="N238" i="11"/>
  <c r="N230" i="11"/>
  <c r="N222" i="11"/>
  <c r="N214" i="11"/>
  <c r="N182" i="11"/>
  <c r="N174" i="11"/>
  <c r="N166" i="11"/>
  <c r="N158" i="11"/>
  <c r="N150" i="11"/>
  <c r="N142" i="11"/>
  <c r="N125" i="11"/>
  <c r="N100" i="11"/>
  <c r="N86" i="11"/>
  <c r="N52" i="11"/>
  <c r="N20" i="11"/>
  <c r="N4" i="11"/>
  <c r="H149" i="11"/>
  <c r="N8" i="11"/>
  <c r="H157" i="11"/>
  <c r="N16" i="11"/>
  <c r="F162" i="11"/>
  <c r="N21" i="11"/>
  <c r="F170" i="11"/>
  <c r="N29" i="11"/>
  <c r="E190" i="11"/>
  <c r="O49" i="11" s="1"/>
  <c r="E240" i="11"/>
  <c r="H253" i="11"/>
  <c r="N112" i="11"/>
  <c r="H284" i="11"/>
  <c r="H396" i="11"/>
  <c r="M278" i="11"/>
  <c r="M270" i="11"/>
  <c r="N251" i="11"/>
  <c r="N243" i="11"/>
  <c r="N235" i="11"/>
  <c r="N211" i="11"/>
  <c r="N203" i="11"/>
  <c r="N187" i="11"/>
  <c r="N179" i="11"/>
  <c r="N139" i="11"/>
  <c r="N114" i="11"/>
  <c r="M93" i="11"/>
  <c r="N82" i="11"/>
  <c r="N75" i="11"/>
  <c r="N57" i="11"/>
  <c r="N41" i="11"/>
  <c r="N25" i="11"/>
  <c r="N9" i="11"/>
  <c r="F144" i="11"/>
  <c r="N3" i="11"/>
  <c r="F152" i="11"/>
  <c r="N11" i="11"/>
  <c r="F160" i="11"/>
  <c r="N19" i="11"/>
  <c r="H165" i="11"/>
  <c r="N24" i="11"/>
  <c r="E180" i="11"/>
  <c r="O39" i="11" s="1"/>
  <c r="N39" i="11"/>
  <c r="H269" i="11"/>
  <c r="N128" i="11"/>
  <c r="H300" i="11"/>
  <c r="M259" i="11"/>
  <c r="N224" i="11"/>
  <c r="N216" i="11"/>
  <c r="N208" i="11"/>
  <c r="N200" i="11"/>
  <c r="N117" i="11"/>
  <c r="N110" i="11"/>
  <c r="N78" i="11"/>
  <c r="N60" i="11"/>
  <c r="N30" i="11"/>
  <c r="N14" i="11"/>
  <c r="O246" i="16"/>
  <c r="G395" i="16"/>
  <c r="P246" i="16" s="1"/>
  <c r="E84" i="11"/>
  <c r="F168" i="11"/>
  <c r="N27" i="11"/>
  <c r="H173" i="11"/>
  <c r="N32" i="11"/>
  <c r="F188" i="11"/>
  <c r="N47" i="11"/>
  <c r="H209" i="11"/>
  <c r="H217" i="11"/>
  <c r="H233" i="11"/>
  <c r="H277" i="11"/>
  <c r="N136" i="11"/>
  <c r="F281" i="11"/>
  <c r="E293" i="11"/>
  <c r="O152" i="11" s="1"/>
  <c r="H356" i="11"/>
  <c r="E397" i="11"/>
  <c r="O256" i="11" s="1"/>
  <c r="N261" i="11"/>
  <c r="N253" i="11"/>
  <c r="N237" i="11"/>
  <c r="N229" i="11"/>
  <c r="N221" i="11"/>
  <c r="N213" i="11"/>
  <c r="N205" i="11"/>
  <c r="N197" i="11"/>
  <c r="N189" i="11"/>
  <c r="N181" i="11"/>
  <c r="N165" i="11"/>
  <c r="N157" i="11"/>
  <c r="N149" i="11"/>
  <c r="N138" i="11"/>
  <c r="N113" i="11"/>
  <c r="N106" i="11"/>
  <c r="N99" i="11"/>
  <c r="N81" i="11"/>
  <c r="N74" i="11"/>
  <c r="N67" i="11"/>
  <c r="N34" i="11"/>
  <c r="N18" i="11"/>
  <c r="F178" i="11"/>
  <c r="N37" i="11"/>
  <c r="F196" i="11"/>
  <c r="N55" i="11"/>
  <c r="F204" i="11"/>
  <c r="G204" i="11" s="1"/>
  <c r="P63" i="11" s="1"/>
  <c r="N63" i="11"/>
  <c r="F212" i="11"/>
  <c r="N71" i="11"/>
  <c r="F220" i="11"/>
  <c r="N79" i="11"/>
  <c r="F228" i="11"/>
  <c r="N87" i="11"/>
  <c r="E236" i="11"/>
  <c r="O95" i="11" s="1"/>
  <c r="N95" i="11"/>
  <c r="H364" i="11"/>
  <c r="H372" i="11"/>
  <c r="E379" i="11"/>
  <c r="O238" i="11" s="1"/>
  <c r="F420" i="11"/>
  <c r="G420" i="11" s="1"/>
  <c r="P279" i="11" s="1"/>
  <c r="F412" i="11"/>
  <c r="G412" i="11" s="1"/>
  <c r="P271" i="11" s="1"/>
  <c r="M261" i="11"/>
  <c r="M253" i="11"/>
  <c r="N250" i="11"/>
  <c r="N242" i="11"/>
  <c r="M237" i="11"/>
  <c r="M229" i="11"/>
  <c r="N226" i="11"/>
  <c r="M221" i="11"/>
  <c r="N210" i="11"/>
  <c r="N194" i="11"/>
  <c r="M189" i="11"/>
  <c r="N186" i="11"/>
  <c r="N178" i="11"/>
  <c r="M173" i="11"/>
  <c r="N170" i="11"/>
  <c r="M165" i="11"/>
  <c r="N162" i="11"/>
  <c r="M157" i="11"/>
  <c r="N154" i="11"/>
  <c r="N146" i="11"/>
  <c r="N134" i="11"/>
  <c r="N109" i="11"/>
  <c r="N102" i="11"/>
  <c r="N70" i="11"/>
  <c r="AG2" i="14"/>
  <c r="AG3" i="14" s="1"/>
  <c r="E92" i="11"/>
  <c r="E116" i="11"/>
  <c r="E132" i="11"/>
  <c r="H181" i="11"/>
  <c r="N40" i="11"/>
  <c r="H308" i="11"/>
  <c r="H324" i="11"/>
  <c r="N255" i="11"/>
  <c r="N247" i="11"/>
  <c r="N231" i="11"/>
  <c r="N223" i="11"/>
  <c r="N183" i="11"/>
  <c r="N167" i="11"/>
  <c r="N159" i="11"/>
  <c r="N143" i="11"/>
  <c r="N130" i="11"/>
  <c r="N123" i="11"/>
  <c r="M109" i="11"/>
  <c r="N91" i="11"/>
  <c r="M77" i="11"/>
  <c r="N73" i="11"/>
  <c r="N66" i="11"/>
  <c r="N49" i="11"/>
  <c r="N33" i="11"/>
  <c r="N17" i="11"/>
  <c r="H367" i="13"/>
  <c r="E302" i="13"/>
  <c r="O149" i="13" s="1"/>
  <c r="E263" i="13"/>
  <c r="O110" i="13" s="1"/>
  <c r="E238" i="13"/>
  <c r="O85" i="13" s="1"/>
  <c r="E199" i="13"/>
  <c r="O46" i="13" s="1"/>
  <c r="E174" i="13"/>
  <c r="O21" i="13" s="1"/>
  <c r="E130" i="13"/>
  <c r="E122" i="13"/>
  <c r="E114" i="13"/>
  <c r="E106" i="13"/>
  <c r="E98" i="13"/>
  <c r="E90" i="13"/>
  <c r="E82" i="13"/>
  <c r="E66" i="13"/>
  <c r="E58" i="13"/>
  <c r="E42" i="13"/>
  <c r="E34" i="13"/>
  <c r="E26" i="13"/>
  <c r="E18" i="13"/>
  <c r="H139" i="13"/>
  <c r="H115" i="13"/>
  <c r="E234" i="13"/>
  <c r="O81" i="13" s="1"/>
  <c r="T260" i="14"/>
  <c r="T252" i="14"/>
  <c r="T244" i="14"/>
  <c r="T236" i="14"/>
  <c r="T228" i="14"/>
  <c r="T220" i="14"/>
  <c r="T212" i="14"/>
  <c r="T204" i="14"/>
  <c r="T196" i="14"/>
  <c r="T188" i="14"/>
  <c r="T180" i="14"/>
  <c r="T172" i="14"/>
  <c r="T164" i="14"/>
  <c r="T156" i="14"/>
  <c r="T148" i="14"/>
  <c r="T140" i="14"/>
  <c r="T132" i="14"/>
  <c r="T124" i="14"/>
  <c r="T116" i="14"/>
  <c r="T108" i="14"/>
  <c r="T100" i="14"/>
  <c r="T92" i="14"/>
  <c r="T84" i="14"/>
  <c r="T76" i="14"/>
  <c r="T68" i="14"/>
  <c r="T60" i="14"/>
  <c r="T52" i="14"/>
  <c r="T44" i="14"/>
  <c r="T36" i="14"/>
  <c r="T28" i="14"/>
  <c r="T20" i="14"/>
  <c r="T12" i="14"/>
  <c r="T4" i="14"/>
  <c r="S46" i="15"/>
  <c r="G245" i="16"/>
  <c r="P96" i="16" s="1"/>
  <c r="G281" i="16"/>
  <c r="P132" i="16" s="1"/>
  <c r="G100" i="16"/>
  <c r="G385" i="16"/>
  <c r="P236" i="16" s="1"/>
  <c r="G303" i="16"/>
  <c r="P154" i="16" s="1"/>
  <c r="G156" i="16"/>
  <c r="P7" i="16" s="1"/>
  <c r="G40" i="16"/>
  <c r="G300" i="16"/>
  <c r="P151" i="16" s="1"/>
  <c r="G70" i="17"/>
  <c r="G393" i="18"/>
  <c r="P257" i="18" s="1"/>
  <c r="G297" i="18"/>
  <c r="P161" i="18" s="1"/>
  <c r="G27" i="17"/>
  <c r="G335" i="18"/>
  <c r="P199" i="18" s="1"/>
  <c r="G266" i="18"/>
  <c r="P130" i="18" s="1"/>
  <c r="E137" i="13"/>
  <c r="E129" i="13"/>
  <c r="G129" i="13" s="1"/>
  <c r="E121" i="13"/>
  <c r="E113" i="13"/>
  <c r="E105" i="13"/>
  <c r="E97" i="13"/>
  <c r="E89" i="13"/>
  <c r="E81" i="13"/>
  <c r="E73" i="13"/>
  <c r="E65" i="13"/>
  <c r="E57" i="13"/>
  <c r="E49" i="13"/>
  <c r="E41" i="13"/>
  <c r="E33" i="13"/>
  <c r="E25" i="13"/>
  <c r="E17" i="13"/>
  <c r="E9" i="13"/>
  <c r="G243" i="16"/>
  <c r="P94" i="16" s="1"/>
  <c r="G227" i="16"/>
  <c r="P78" i="16" s="1"/>
  <c r="G133" i="16"/>
  <c r="G24" i="17"/>
  <c r="G395" i="18"/>
  <c r="P259" i="18" s="1"/>
  <c r="G44" i="18"/>
  <c r="G101" i="17"/>
  <c r="G2" i="18"/>
  <c r="E400" i="13"/>
  <c r="O247" i="13" s="1"/>
  <c r="M247" i="13"/>
  <c r="E376" i="13"/>
  <c r="O223" i="13" s="1"/>
  <c r="M223" i="13"/>
  <c r="E368" i="13"/>
  <c r="O215" i="13" s="1"/>
  <c r="M215" i="13"/>
  <c r="E344" i="13"/>
  <c r="O191" i="13" s="1"/>
  <c r="M191" i="13"/>
  <c r="E336" i="13"/>
  <c r="O183" i="13" s="1"/>
  <c r="M183" i="13"/>
  <c r="E312" i="13"/>
  <c r="O159" i="13" s="1"/>
  <c r="M159" i="13"/>
  <c r="E304" i="13"/>
  <c r="O151" i="13" s="1"/>
  <c r="M151" i="13"/>
  <c r="E280" i="13"/>
  <c r="O127" i="13" s="1"/>
  <c r="M127" i="13"/>
  <c r="S36" i="15"/>
  <c r="S41" i="15"/>
  <c r="S136" i="15"/>
  <c r="S144" i="15"/>
  <c r="S152" i="15"/>
  <c r="G277" i="16"/>
  <c r="P128" i="16" s="1"/>
  <c r="G143" i="16"/>
  <c r="G379" i="16"/>
  <c r="P230" i="16" s="1"/>
  <c r="G82" i="17"/>
  <c r="G178" i="16"/>
  <c r="P29" i="16" s="1"/>
  <c r="H128" i="13"/>
  <c r="H96" i="13"/>
  <c r="H48" i="13"/>
  <c r="G381" i="18"/>
  <c r="P245" i="18" s="1"/>
  <c r="G87" i="17"/>
  <c r="G162" i="18"/>
  <c r="P26" i="18" s="1"/>
  <c r="G171" i="18"/>
  <c r="P35" i="18" s="1"/>
  <c r="E74" i="13"/>
  <c r="T256" i="14"/>
  <c r="T248" i="14"/>
  <c r="T240" i="14"/>
  <c r="T232" i="14"/>
  <c r="T224" i="14"/>
  <c r="T216" i="14"/>
  <c r="T208" i="14"/>
  <c r="T200" i="14"/>
  <c r="T192" i="14"/>
  <c r="T184" i="14"/>
  <c r="T176" i="14"/>
  <c r="T168" i="14"/>
  <c r="T160" i="14"/>
  <c r="T152" i="14"/>
  <c r="T144" i="14"/>
  <c r="T136" i="14"/>
  <c r="T128" i="14"/>
  <c r="T120" i="14"/>
  <c r="T112" i="14"/>
  <c r="T104" i="14"/>
  <c r="T96" i="14"/>
  <c r="T88" i="14"/>
  <c r="T80" i="14"/>
  <c r="T72" i="14"/>
  <c r="T64" i="14"/>
  <c r="T56" i="14"/>
  <c r="T48" i="14"/>
  <c r="T40" i="14"/>
  <c r="T32" i="14"/>
  <c r="T24" i="14"/>
  <c r="T16" i="14"/>
  <c r="T8" i="14"/>
  <c r="S76" i="15"/>
  <c r="S84" i="15"/>
  <c r="S92" i="15"/>
  <c r="G330" i="16"/>
  <c r="P181" i="16" s="1"/>
  <c r="G237" i="16"/>
  <c r="P88" i="16" s="1"/>
  <c r="G92" i="16"/>
  <c r="G355" i="16"/>
  <c r="P206" i="16" s="1"/>
  <c r="G22" i="18"/>
  <c r="G6" i="17"/>
  <c r="G39" i="17"/>
  <c r="G207" i="18"/>
  <c r="P71" i="18" s="1"/>
  <c r="O71" i="18"/>
  <c r="G63" i="18"/>
  <c r="H207" i="13"/>
  <c r="E294" i="13"/>
  <c r="O141" i="13" s="1"/>
  <c r="E255" i="13"/>
  <c r="O102" i="13" s="1"/>
  <c r="E230" i="13"/>
  <c r="O77" i="13" s="1"/>
  <c r="E191" i="13"/>
  <c r="O38" i="13" s="1"/>
  <c r="E166" i="13"/>
  <c r="O13" i="13" s="1"/>
  <c r="E133" i="13"/>
  <c r="E125" i="13"/>
  <c r="E117" i="13"/>
  <c r="E109" i="13"/>
  <c r="G109" i="13" s="1"/>
  <c r="E101" i="13"/>
  <c r="E93" i="13"/>
  <c r="E85" i="13"/>
  <c r="E77" i="13"/>
  <c r="E69" i="13"/>
  <c r="E61" i="13"/>
  <c r="E53" i="13"/>
  <c r="E45" i="13"/>
  <c r="E37" i="13"/>
  <c r="E29" i="13"/>
  <c r="E21" i="13"/>
  <c r="E13" i="13"/>
  <c r="E5" i="13"/>
  <c r="E290" i="13"/>
  <c r="O137" i="13" s="1"/>
  <c r="S103" i="15"/>
  <c r="S108" i="15"/>
  <c r="S111" i="15"/>
  <c r="S116" i="15"/>
  <c r="S124" i="15"/>
  <c r="S137" i="15"/>
  <c r="S145" i="15"/>
  <c r="G58" i="16"/>
  <c r="G405" i="16"/>
  <c r="P256" i="16" s="1"/>
  <c r="G230" i="16"/>
  <c r="P81" i="16" s="1"/>
  <c r="G380" i="18"/>
  <c r="P244" i="18" s="1"/>
  <c r="G231" i="18"/>
  <c r="P95" i="18" s="1"/>
  <c r="G131" i="18"/>
  <c r="G182" i="18"/>
  <c r="P46" i="18" s="1"/>
  <c r="G70" i="18"/>
  <c r="G76" i="18"/>
  <c r="H2" i="13"/>
  <c r="E399" i="13"/>
  <c r="O246" i="13" s="1"/>
  <c r="G185" i="16"/>
  <c r="P36" i="16" s="1"/>
  <c r="G39" i="16"/>
  <c r="G23" i="16"/>
  <c r="G393" i="16"/>
  <c r="P244" i="16" s="1"/>
  <c r="G131" i="17"/>
  <c r="G4" i="17"/>
  <c r="G302" i="18"/>
  <c r="P166" i="18" s="1"/>
  <c r="G275" i="18"/>
  <c r="P139" i="18" s="1"/>
  <c r="G172" i="18"/>
  <c r="P36" i="18" s="1"/>
  <c r="G258" i="18"/>
  <c r="P122" i="18" s="1"/>
  <c r="G341" i="18"/>
  <c r="P205" i="18" s="1"/>
  <c r="G382" i="18"/>
  <c r="P246" i="18" s="1"/>
  <c r="G318" i="18"/>
  <c r="P182" i="18" s="1"/>
  <c r="G376" i="18"/>
  <c r="P240" i="18" s="1"/>
  <c r="G280" i="18"/>
  <c r="P144" i="18" s="1"/>
  <c r="G378" i="18"/>
  <c r="P242" i="18" s="1"/>
  <c r="G170" i="18"/>
  <c r="P34" i="18" s="1"/>
  <c r="G383" i="18"/>
  <c r="P247" i="18" s="1"/>
  <c r="G187" i="18"/>
  <c r="P51" i="18" s="1"/>
  <c r="G178" i="18"/>
  <c r="P42" i="18" s="1"/>
  <c r="G350" i="18"/>
  <c r="P214" i="18" s="1"/>
  <c r="G379" i="18"/>
  <c r="P243" i="18" s="1"/>
  <c r="G344" i="18"/>
  <c r="P208" i="18" s="1"/>
  <c r="G398" i="18"/>
  <c r="P262" i="18" s="1"/>
  <c r="G216" i="18"/>
  <c r="P80" i="18" s="1"/>
  <c r="G250" i="18"/>
  <c r="P114" i="18" s="1"/>
  <c r="G373" i="18"/>
  <c r="P237" i="18" s="1"/>
  <c r="G356" i="18"/>
  <c r="P220" i="18" s="1"/>
  <c r="G386" i="18"/>
  <c r="P250" i="18" s="1"/>
  <c r="G306" i="18"/>
  <c r="P170" i="18" s="1"/>
  <c r="G214" i="18"/>
  <c r="P78" i="18" s="1"/>
  <c r="G255" i="18"/>
  <c r="P119" i="18" s="1"/>
  <c r="G360" i="18"/>
  <c r="P224" i="18" s="1"/>
  <c r="G400" i="18"/>
  <c r="P264" i="18" s="1"/>
  <c r="G304" i="18"/>
  <c r="P168" i="18" s="1"/>
  <c r="G245" i="18"/>
  <c r="P109" i="18" s="1"/>
  <c r="G139" i="18"/>
  <c r="P3" i="18" s="1"/>
  <c r="G336" i="18"/>
  <c r="P200" i="18" s="1"/>
  <c r="G396" i="18"/>
  <c r="P260" i="18" s="1"/>
  <c r="G389" i="18"/>
  <c r="P253" i="18" s="1"/>
  <c r="G227" i="18"/>
  <c r="P91" i="18" s="1"/>
  <c r="G279" i="18"/>
  <c r="P143" i="18" s="1"/>
  <c r="G299" i="18"/>
  <c r="P163" i="18" s="1"/>
  <c r="G289" i="18"/>
  <c r="P153" i="18" s="1"/>
  <c r="G326" i="18"/>
  <c r="P190" i="18" s="1"/>
  <c r="G117" i="18"/>
  <c r="G327" i="18"/>
  <c r="P191" i="18" s="1"/>
  <c r="G218" i="18"/>
  <c r="P82" i="18" s="1"/>
  <c r="G54" i="18"/>
  <c r="G240" i="18"/>
  <c r="P104" i="18" s="1"/>
  <c r="G18" i="18"/>
  <c r="G174" i="18"/>
  <c r="P38" i="18" s="1"/>
  <c r="G291" i="18"/>
  <c r="P155" i="18" s="1"/>
  <c r="G244" i="18"/>
  <c r="P108" i="18" s="1"/>
  <c r="G246" i="18"/>
  <c r="P110" i="18" s="1"/>
  <c r="G377" i="18"/>
  <c r="P241" i="18" s="1"/>
  <c r="G374" i="18"/>
  <c r="P238" i="18" s="1"/>
  <c r="G273" i="18"/>
  <c r="P137" i="18" s="1"/>
  <c r="G118" i="18"/>
  <c r="G103" i="18"/>
  <c r="G270" i="18"/>
  <c r="P134" i="18" s="1"/>
  <c r="G152" i="18"/>
  <c r="P16" i="18" s="1"/>
  <c r="G238" i="18"/>
  <c r="P102" i="18" s="1"/>
  <c r="G196" i="18"/>
  <c r="P60" i="18" s="1"/>
  <c r="G316" i="18"/>
  <c r="P180" i="18" s="1"/>
  <c r="G340" i="18"/>
  <c r="P204" i="18" s="1"/>
  <c r="G74" i="18"/>
  <c r="G147" i="18"/>
  <c r="P11" i="18" s="1"/>
  <c r="G102" i="18"/>
  <c r="G4" i="18"/>
  <c r="G355" i="18"/>
  <c r="P219" i="18" s="1"/>
  <c r="G153" i="18"/>
  <c r="P17" i="18" s="1"/>
  <c r="G165" i="18"/>
  <c r="P29" i="18" s="1"/>
  <c r="G342" i="18"/>
  <c r="P206" i="18" s="1"/>
  <c r="G121" i="18"/>
  <c r="G83" i="18"/>
  <c r="G24" i="18"/>
  <c r="G180" i="18"/>
  <c r="P44" i="18" s="1"/>
  <c r="G278" i="18"/>
  <c r="P142" i="18" s="1"/>
  <c r="G101" i="18"/>
  <c r="G85" i="18"/>
  <c r="G110" i="18"/>
  <c r="G385" i="18"/>
  <c r="P249" i="18" s="1"/>
  <c r="G7" i="18"/>
  <c r="G159" i="18"/>
  <c r="P23" i="18" s="1"/>
  <c r="G189" i="18"/>
  <c r="P53" i="18" s="1"/>
  <c r="G82" i="18"/>
  <c r="G181" i="18"/>
  <c r="P45" i="18" s="1"/>
  <c r="G323" i="18"/>
  <c r="P187" i="18" s="1"/>
  <c r="G160" i="18"/>
  <c r="P24" i="18" s="1"/>
  <c r="G142" i="18"/>
  <c r="P6" i="18" s="1"/>
  <c r="G136" i="18"/>
  <c r="G164" i="18"/>
  <c r="P28" i="18" s="1"/>
  <c r="G198" i="18"/>
  <c r="P62" i="18" s="1"/>
  <c r="G192" i="18"/>
  <c r="P56" i="18" s="1"/>
  <c r="G191" i="18"/>
  <c r="P55" i="18" s="1"/>
  <c r="G309" i="18"/>
  <c r="P173" i="18" s="1"/>
  <c r="G57" i="18"/>
  <c r="G331" i="18"/>
  <c r="P195" i="18" s="1"/>
  <c r="G226" i="18"/>
  <c r="P90" i="18" s="1"/>
  <c r="G188" i="18"/>
  <c r="P52" i="18" s="1"/>
  <c r="G197" i="18"/>
  <c r="P61" i="18" s="1"/>
  <c r="G202" i="18"/>
  <c r="P66" i="18" s="1"/>
  <c r="G352" i="18"/>
  <c r="P216" i="18" s="1"/>
  <c r="G143" i="18"/>
  <c r="P7" i="18" s="1"/>
  <c r="G65" i="18"/>
  <c r="G8" i="18"/>
  <c r="G358" i="18"/>
  <c r="P222" i="18" s="1"/>
  <c r="G190" i="18"/>
  <c r="P54" i="18" s="1"/>
  <c r="G185" i="18"/>
  <c r="P49" i="18" s="1"/>
  <c r="G397" i="18"/>
  <c r="P261" i="18" s="1"/>
  <c r="G221" i="18"/>
  <c r="P85" i="18" s="1"/>
  <c r="G127" i="18"/>
  <c r="G48" i="18"/>
  <c r="G307" i="18"/>
  <c r="P171" i="18" s="1"/>
  <c r="G186" i="18"/>
  <c r="P50" i="18" s="1"/>
  <c r="G311" i="18"/>
  <c r="P175" i="18" s="1"/>
  <c r="G230" i="18"/>
  <c r="P94" i="18" s="1"/>
  <c r="G339" i="18"/>
  <c r="P203" i="18" s="1"/>
  <c r="G319" i="18"/>
  <c r="P183" i="18" s="1"/>
  <c r="G176" i="18"/>
  <c r="P40" i="18" s="1"/>
  <c r="G363" i="18"/>
  <c r="P227" i="18" s="1"/>
  <c r="G104" i="18"/>
  <c r="G155" i="17"/>
  <c r="P20" i="17" s="1"/>
  <c r="G373" i="17"/>
  <c r="P238" i="17" s="1"/>
  <c r="G92" i="17"/>
  <c r="G147" i="17"/>
  <c r="P12" i="17" s="1"/>
  <c r="G392" i="17"/>
  <c r="P257" i="17" s="1"/>
  <c r="G240" i="17"/>
  <c r="P105" i="17" s="1"/>
  <c r="G402" i="17"/>
  <c r="P267" i="17" s="1"/>
  <c r="G79" i="17"/>
  <c r="G47" i="17"/>
  <c r="G159" i="17"/>
  <c r="P24" i="17" s="1"/>
  <c r="G16" i="17"/>
  <c r="G80" i="17"/>
  <c r="G63" i="17"/>
  <c r="G84" i="17"/>
  <c r="G136" i="17"/>
  <c r="G350" i="17"/>
  <c r="P215" i="17" s="1"/>
  <c r="G66" i="17"/>
  <c r="G49" i="17"/>
  <c r="G21" i="17"/>
  <c r="G260" i="17"/>
  <c r="P125" i="17" s="1"/>
  <c r="G228" i="17"/>
  <c r="P93" i="17" s="1"/>
  <c r="G83" i="17"/>
  <c r="G58" i="17"/>
  <c r="G42" i="17"/>
  <c r="G153" i="17"/>
  <c r="P18" i="17" s="1"/>
  <c r="G18" i="17"/>
  <c r="G12" i="17"/>
  <c r="G126" i="17"/>
  <c r="G26" i="17"/>
  <c r="G36" i="17"/>
  <c r="G65" i="17"/>
  <c r="G243" i="17"/>
  <c r="P108" i="17" s="1"/>
  <c r="G132" i="17"/>
  <c r="G259" i="17"/>
  <c r="P124" i="17" s="1"/>
  <c r="G128" i="17"/>
  <c r="G138" i="17"/>
  <c r="P3" i="17" s="1"/>
  <c r="G34" i="17"/>
  <c r="G145" i="17"/>
  <c r="P10" i="17" s="1"/>
  <c r="G43" i="17"/>
  <c r="G292" i="17"/>
  <c r="P157" i="17" s="1"/>
  <c r="G187" i="17"/>
  <c r="P52" i="17" s="1"/>
  <c r="G48" i="17"/>
  <c r="G2" i="17"/>
  <c r="G201" i="17"/>
  <c r="P66" i="17" s="1"/>
  <c r="G266" i="17"/>
  <c r="P131" i="17" s="1"/>
  <c r="G3" i="17"/>
  <c r="G322" i="17"/>
  <c r="P187" i="17" s="1"/>
  <c r="G296" i="17"/>
  <c r="P161" i="17" s="1"/>
  <c r="G173" i="17"/>
  <c r="P38" i="17" s="1"/>
  <c r="G110" i="17"/>
  <c r="G94" i="17"/>
  <c r="G62" i="17"/>
  <c r="G46" i="17"/>
  <c r="G30" i="17"/>
  <c r="G397" i="17"/>
  <c r="P262" i="17" s="1"/>
  <c r="G241" i="17"/>
  <c r="P106" i="17" s="1"/>
  <c r="G370" i="17"/>
  <c r="P235" i="17" s="1"/>
  <c r="G234" i="17"/>
  <c r="P99" i="17" s="1"/>
  <c r="G91" i="17"/>
  <c r="G375" i="17"/>
  <c r="P240" i="17" s="1"/>
  <c r="G116" i="17"/>
  <c r="G117" i="17"/>
  <c r="G41" i="17"/>
  <c r="G25" i="17"/>
  <c r="G265" i="17"/>
  <c r="P130" i="17" s="1"/>
  <c r="G64" i="17"/>
  <c r="G407" i="17"/>
  <c r="P272" i="17" s="1"/>
  <c r="G242" i="17"/>
  <c r="P107" i="17" s="1"/>
  <c r="G306" i="17"/>
  <c r="P171" i="17" s="1"/>
  <c r="G28" i="17"/>
  <c r="G139" i="17"/>
  <c r="P4" i="17" s="1"/>
  <c r="G95" i="17"/>
  <c r="G218" i="17"/>
  <c r="P83" i="17" s="1"/>
  <c r="G207" i="17"/>
  <c r="P72" i="17" s="1"/>
  <c r="G416" i="17"/>
  <c r="P281" i="17" s="1"/>
  <c r="G225" i="17"/>
  <c r="P90" i="17" s="1"/>
  <c r="G244" i="17"/>
  <c r="P109" i="17" s="1"/>
  <c r="G157" i="17"/>
  <c r="P22" i="17" s="1"/>
  <c r="G258" i="17"/>
  <c r="P123" i="17" s="1"/>
  <c r="G182" i="17"/>
  <c r="P47" i="17" s="1"/>
  <c r="G358" i="17"/>
  <c r="P223" i="17" s="1"/>
  <c r="G189" i="17"/>
  <c r="P54" i="17" s="1"/>
  <c r="G174" i="17"/>
  <c r="P39" i="17" s="1"/>
  <c r="G150" i="17"/>
  <c r="P15" i="17" s="1"/>
  <c r="G194" i="17"/>
  <c r="P59" i="17" s="1"/>
  <c r="G400" i="17"/>
  <c r="P265" i="17" s="1"/>
  <c r="G342" i="17"/>
  <c r="P207" i="17" s="1"/>
  <c r="G178" i="17"/>
  <c r="P43" i="17" s="1"/>
  <c r="G188" i="17"/>
  <c r="P53" i="17" s="1"/>
  <c r="G395" i="17"/>
  <c r="P260" i="17" s="1"/>
  <c r="G286" i="17"/>
  <c r="P151" i="17" s="1"/>
  <c r="G196" i="17"/>
  <c r="P61" i="17" s="1"/>
  <c r="G334" i="17"/>
  <c r="P199" i="17" s="1"/>
  <c r="G280" i="17"/>
  <c r="P145" i="17" s="1"/>
  <c r="G185" i="17"/>
  <c r="P50" i="17" s="1"/>
  <c r="G168" i="17"/>
  <c r="P33" i="17" s="1"/>
  <c r="G144" i="17"/>
  <c r="P9" i="17" s="1"/>
  <c r="G314" i="17"/>
  <c r="P179" i="17" s="1"/>
  <c r="G229" i="17"/>
  <c r="P94" i="17" s="1"/>
  <c r="G277" i="17"/>
  <c r="P142" i="17" s="1"/>
  <c r="G120" i="17"/>
  <c r="G177" i="17"/>
  <c r="P42" i="17" s="1"/>
  <c r="G284" i="17"/>
  <c r="P149" i="17" s="1"/>
  <c r="G352" i="17"/>
  <c r="P217" i="17" s="1"/>
  <c r="G114" i="17"/>
  <c r="G324" i="17"/>
  <c r="P189" i="17" s="1"/>
  <c r="G281" i="17"/>
  <c r="P146" i="17" s="1"/>
  <c r="G360" i="17"/>
  <c r="P225" i="17" s="1"/>
  <c r="G301" i="17"/>
  <c r="P166" i="17" s="1"/>
  <c r="G68" i="17"/>
  <c r="G181" i="17"/>
  <c r="P46" i="17" s="1"/>
  <c r="G137" i="17"/>
  <c r="P2" i="17" s="1"/>
  <c r="G372" i="17"/>
  <c r="P237" i="17" s="1"/>
  <c r="G273" i="17"/>
  <c r="P138" i="17" s="1"/>
  <c r="G216" i="17"/>
  <c r="P81" i="17" s="1"/>
  <c r="G13" i="17"/>
  <c r="G176" i="17"/>
  <c r="P41" i="17" s="1"/>
  <c r="G162" i="17"/>
  <c r="P27" i="17" s="1"/>
  <c r="G291" i="17"/>
  <c r="P156" i="17" s="1"/>
  <c r="G340" i="17"/>
  <c r="P205" i="17" s="1"/>
  <c r="G317" i="17"/>
  <c r="P182" i="17" s="1"/>
  <c r="G365" i="17"/>
  <c r="P230" i="17" s="1"/>
  <c r="G77" i="17"/>
  <c r="G415" i="17"/>
  <c r="P280" i="17" s="1"/>
  <c r="G164" i="17"/>
  <c r="P29" i="17" s="1"/>
  <c r="G32" i="17"/>
  <c r="G170" i="17"/>
  <c r="P35" i="17" s="1"/>
  <c r="G191" i="17"/>
  <c r="P56" i="17" s="1"/>
  <c r="G20" i="17"/>
  <c r="G275" i="17"/>
  <c r="P140" i="17" s="1"/>
  <c r="G261" i="17"/>
  <c r="P126" i="17" s="1"/>
  <c r="G257" i="17"/>
  <c r="P122" i="17" s="1"/>
  <c r="G212" i="17"/>
  <c r="P77" i="17" s="1"/>
  <c r="G134" i="17"/>
  <c r="G278" i="17"/>
  <c r="P143" i="17" s="1"/>
  <c r="G403" i="17"/>
  <c r="P268" i="17" s="1"/>
  <c r="G97" i="17"/>
  <c r="G337" i="17"/>
  <c r="P202" i="17" s="1"/>
  <c r="G75" i="17"/>
  <c r="G329" i="17"/>
  <c r="P194" i="17" s="1"/>
  <c r="G341" i="17"/>
  <c r="P206" i="17" s="1"/>
  <c r="G205" i="17"/>
  <c r="P70" i="17" s="1"/>
  <c r="G356" i="17"/>
  <c r="P221" i="17" s="1"/>
  <c r="G309" i="17"/>
  <c r="P174" i="17" s="1"/>
  <c r="G107" i="17"/>
  <c r="G223" i="16"/>
  <c r="P74" i="16" s="1"/>
  <c r="G132" i="16"/>
  <c r="G116" i="16"/>
  <c r="G246" i="16"/>
  <c r="P97" i="16" s="1"/>
  <c r="G362" i="16"/>
  <c r="P213" i="16" s="1"/>
  <c r="G298" i="16"/>
  <c r="P149" i="16" s="1"/>
  <c r="G218" i="16"/>
  <c r="P69" i="16" s="1"/>
  <c r="G37" i="16"/>
  <c r="G21" i="16"/>
  <c r="G387" i="16"/>
  <c r="P238" i="16" s="1"/>
  <c r="G155" i="16"/>
  <c r="P6" i="16" s="1"/>
  <c r="G151" i="16"/>
  <c r="P2" i="16" s="1"/>
  <c r="G128" i="16"/>
  <c r="G96" i="16"/>
  <c r="G80" i="16"/>
  <c r="G380" i="16"/>
  <c r="P231" i="16" s="1"/>
  <c r="G186" i="16"/>
  <c r="P37" i="16" s="1"/>
  <c r="G148" i="16"/>
  <c r="G110" i="16"/>
  <c r="G62" i="16"/>
  <c r="G367" i="16"/>
  <c r="P218" i="16" s="1"/>
  <c r="G50" i="16"/>
  <c r="G4" i="16"/>
  <c r="G255" i="16"/>
  <c r="P106" i="16" s="1"/>
  <c r="G234" i="16"/>
  <c r="P85" i="16" s="1"/>
  <c r="G47" i="16"/>
  <c r="G31" i="16"/>
  <c r="G15" i="16"/>
  <c r="G194" i="16"/>
  <c r="P45" i="16" s="1"/>
  <c r="G142" i="16"/>
  <c r="G197" i="16"/>
  <c r="P48" i="16" s="1"/>
  <c r="G284" i="16"/>
  <c r="P135" i="16" s="1"/>
  <c r="G48" i="16"/>
  <c r="G257" i="16"/>
  <c r="P108" i="16" s="1"/>
  <c r="G258" i="16"/>
  <c r="P109" i="16" s="1"/>
  <c r="G390" i="16"/>
  <c r="P241" i="16" s="1"/>
  <c r="G388" i="16"/>
  <c r="P239" i="16" s="1"/>
  <c r="G249" i="18"/>
  <c r="P113" i="18" s="1"/>
  <c r="G251" i="18"/>
  <c r="P115" i="18" s="1"/>
  <c r="G401" i="18"/>
  <c r="P265" i="18" s="1"/>
  <c r="G51" i="18"/>
  <c r="G177" i="18"/>
  <c r="P41" i="18" s="1"/>
  <c r="G409" i="17"/>
  <c r="P274" i="17" s="1"/>
  <c r="G412" i="17"/>
  <c r="P277" i="17" s="1"/>
  <c r="G302" i="17"/>
  <c r="P167" i="17" s="1"/>
  <c r="G274" i="17"/>
  <c r="P139" i="17" s="1"/>
  <c r="G184" i="17"/>
  <c r="P49" i="17" s="1"/>
  <c r="G154" i="17"/>
  <c r="P19" i="17" s="1"/>
  <c r="G405" i="17"/>
  <c r="P270" i="17" s="1"/>
  <c r="G408" i="17"/>
  <c r="P273" i="17" s="1"/>
  <c r="G366" i="17"/>
  <c r="P231" i="17" s="1"/>
  <c r="G264" i="17"/>
  <c r="P129" i="17" s="1"/>
  <c r="G227" i="17"/>
  <c r="P92" i="17" s="1"/>
  <c r="G186" i="17"/>
  <c r="P51" i="17" s="1"/>
  <c r="G158" i="17"/>
  <c r="P23" i="17" s="1"/>
  <c r="G148" i="17"/>
  <c r="P13" i="17" s="1"/>
  <c r="G192" i="17"/>
  <c r="P57" i="17" s="1"/>
  <c r="G180" i="17"/>
  <c r="P45" i="17" s="1"/>
  <c r="G404" i="17"/>
  <c r="P269" i="17" s="1"/>
  <c r="G223" i="17"/>
  <c r="P88" i="17" s="1"/>
  <c r="G222" i="17"/>
  <c r="P87" i="17" s="1"/>
  <c r="G166" i="17"/>
  <c r="P31" i="17" s="1"/>
  <c r="G160" i="17"/>
  <c r="P25" i="17" s="1"/>
  <c r="G214" i="17"/>
  <c r="P79" i="17" s="1"/>
  <c r="G282" i="17"/>
  <c r="P147" i="17" s="1"/>
  <c r="G172" i="17"/>
  <c r="P37" i="17" s="1"/>
  <c r="G152" i="17"/>
  <c r="P17" i="17" s="1"/>
  <c r="G130" i="17"/>
  <c r="G267" i="17"/>
  <c r="P132" i="17" s="1"/>
  <c r="G202" i="17"/>
  <c r="P67" i="17" s="1"/>
  <c r="G336" i="17"/>
  <c r="P201" i="17" s="1"/>
  <c r="G304" i="17"/>
  <c r="P169" i="17" s="1"/>
  <c r="G220" i="17"/>
  <c r="P85" i="17" s="1"/>
  <c r="G198" i="17"/>
  <c r="P63" i="17" s="1"/>
  <c r="G142" i="17"/>
  <c r="P7" i="17" s="1"/>
  <c r="G417" i="17"/>
  <c r="P282" i="17" s="1"/>
  <c r="G368" i="17"/>
  <c r="P233" i="17" s="1"/>
  <c r="G156" i="17"/>
  <c r="P21" i="17" s="1"/>
  <c r="G206" i="17"/>
  <c r="P71" i="17" s="1"/>
  <c r="G413" i="17"/>
  <c r="P278" i="17" s="1"/>
  <c r="G204" i="17"/>
  <c r="P69" i="17" s="1"/>
  <c r="G146" i="17"/>
  <c r="P11" i="17" s="1"/>
  <c r="G190" i="17"/>
  <c r="P55" i="17" s="1"/>
  <c r="G323" i="16"/>
  <c r="P174" i="16" s="1"/>
  <c r="G248" i="16"/>
  <c r="P99" i="16" s="1"/>
  <c r="G213" i="16"/>
  <c r="P64" i="16" s="1"/>
  <c r="G266" i="16"/>
  <c r="P117" i="16" s="1"/>
  <c r="G210" i="16"/>
  <c r="P61" i="16" s="1"/>
  <c r="G316" i="16"/>
  <c r="P167" i="16" s="1"/>
  <c r="G205" i="16"/>
  <c r="P56" i="16" s="1"/>
  <c r="G187" i="16"/>
  <c r="P38" i="16" s="1"/>
  <c r="G363" i="16"/>
  <c r="P214" i="16" s="1"/>
  <c r="G233" i="16"/>
  <c r="P84" i="16" s="1"/>
  <c r="G169" i="16"/>
  <c r="P20" i="16" s="1"/>
  <c r="G273" i="16"/>
  <c r="P124" i="16" s="1"/>
  <c r="G244" i="16"/>
  <c r="P95" i="16" s="1"/>
  <c r="G229" i="16"/>
  <c r="P80" i="16" s="1"/>
  <c r="G220" i="16"/>
  <c r="P71" i="16" s="1"/>
  <c r="G174" i="16"/>
  <c r="P25" i="16" s="1"/>
  <c r="G259" i="16"/>
  <c r="P110" i="16" s="1"/>
  <c r="G394" i="16"/>
  <c r="P245" i="16" s="1"/>
  <c r="G208" i="16"/>
  <c r="P59" i="16" s="1"/>
  <c r="G299" i="16"/>
  <c r="P150" i="16" s="1"/>
  <c r="G216" i="16"/>
  <c r="P67" i="16" s="1"/>
  <c r="G225" i="16"/>
  <c r="P76" i="16" s="1"/>
  <c r="G176" i="16"/>
  <c r="P27" i="16" s="1"/>
  <c r="G331" i="16"/>
  <c r="P182" i="16" s="1"/>
  <c r="G384" i="16"/>
  <c r="P235" i="16" s="1"/>
  <c r="G269" i="16"/>
  <c r="P120" i="16" s="1"/>
  <c r="G357" i="16"/>
  <c r="P208" i="16" s="1"/>
  <c r="G325" i="16"/>
  <c r="P176" i="16" s="1"/>
  <c r="G289" i="16"/>
  <c r="P140" i="16" s="1"/>
  <c r="G389" i="16"/>
  <c r="P240" i="16" s="1"/>
  <c r="G168" i="16"/>
  <c r="P19" i="16" s="1"/>
  <c r="G361" i="16"/>
  <c r="P212" i="16" s="1"/>
  <c r="G179" i="16"/>
  <c r="P30" i="16" s="1"/>
  <c r="G51" i="16"/>
  <c r="G35" i="16"/>
  <c r="G19" i="16"/>
  <c r="G353" i="16"/>
  <c r="P204" i="16" s="1"/>
  <c r="G321" i="16"/>
  <c r="P172" i="16" s="1"/>
  <c r="G285" i="16"/>
  <c r="P136" i="16" s="1"/>
  <c r="G242" i="16"/>
  <c r="P93" i="16" s="1"/>
  <c r="G161" i="16"/>
  <c r="P12" i="16" s="1"/>
  <c r="G265" i="16"/>
  <c r="P116" i="16" s="1"/>
  <c r="G141" i="16"/>
  <c r="G381" i="16"/>
  <c r="P232" i="16" s="1"/>
  <c r="G349" i="16"/>
  <c r="P200" i="16" s="1"/>
  <c r="G317" i="16"/>
  <c r="P168" i="16" s="1"/>
  <c r="G120" i="16"/>
  <c r="G377" i="16"/>
  <c r="P228" i="16" s="1"/>
  <c r="G345" i="16"/>
  <c r="P196" i="16" s="1"/>
  <c r="G313" i="16"/>
  <c r="P164" i="16" s="1"/>
  <c r="G335" i="16"/>
  <c r="P186" i="16" s="1"/>
  <c r="G202" i="16"/>
  <c r="P53" i="16" s="1"/>
  <c r="G305" i="16"/>
  <c r="P156" i="16" s="1"/>
  <c r="G162" i="16"/>
  <c r="P13" i="16" s="1"/>
  <c r="G348" i="16"/>
  <c r="P199" i="16" s="1"/>
  <c r="G136" i="16"/>
  <c r="G307" i="16"/>
  <c r="P158" i="16" s="1"/>
  <c r="G402" i="16"/>
  <c r="P253" i="16" s="1"/>
  <c r="G261" i="16"/>
  <c r="P112" i="16" s="1"/>
  <c r="G139" i="16"/>
  <c r="G70" i="16"/>
  <c r="G45" i="16"/>
  <c r="G29" i="16"/>
  <c r="G13" i="16"/>
  <c r="G373" i="16"/>
  <c r="P224" i="16" s="1"/>
  <c r="G341" i="16"/>
  <c r="P192" i="16" s="1"/>
  <c r="G309" i="16"/>
  <c r="P160" i="16" s="1"/>
  <c r="G371" i="16"/>
  <c r="P222" i="16" s="1"/>
  <c r="G206" i="16"/>
  <c r="P57" i="16" s="1"/>
  <c r="G256" i="16"/>
  <c r="P107" i="16" s="1"/>
  <c r="G293" i="16"/>
  <c r="P144" i="16" s="1"/>
  <c r="G267" i="16"/>
  <c r="P118" i="16" s="1"/>
  <c r="G219" i="16"/>
  <c r="P70" i="16" s="1"/>
  <c r="G84" i="16"/>
  <c r="G369" i="16"/>
  <c r="P220" i="16" s="1"/>
  <c r="G337" i="16"/>
  <c r="P188" i="16" s="1"/>
  <c r="G301" i="16"/>
  <c r="P152" i="16" s="1"/>
  <c r="G170" i="16"/>
  <c r="P21" i="16" s="1"/>
  <c r="G329" i="16"/>
  <c r="P180" i="16" s="1"/>
  <c r="G41" i="16"/>
  <c r="G25" i="16"/>
  <c r="G365" i="16"/>
  <c r="P216" i="16" s="1"/>
  <c r="G333" i="16"/>
  <c r="P184" i="16" s="1"/>
  <c r="G297" i="16"/>
  <c r="P148" i="16" s="1"/>
  <c r="G291" i="16"/>
  <c r="P142" i="16" s="1"/>
  <c r="G339" i="16"/>
  <c r="P190" i="16" s="1"/>
  <c r="G252" i="16"/>
  <c r="P103" i="16" s="1"/>
  <c r="V5" i="16"/>
  <c r="V6" i="16" s="1"/>
  <c r="V7" i="16" s="1"/>
  <c r="V11" i="16" s="1"/>
  <c r="G392" i="16"/>
  <c r="P243" i="16" s="1"/>
  <c r="G400" i="16"/>
  <c r="P251" i="16" s="1"/>
  <c r="G145" i="16"/>
  <c r="G49" i="16"/>
  <c r="G33" i="16"/>
  <c r="G17" i="16"/>
  <c r="G271" i="16"/>
  <c r="P122" i="16" s="1"/>
  <c r="G253" i="16"/>
  <c r="P104" i="16" s="1"/>
  <c r="G398" i="16"/>
  <c r="P249" i="16" s="1"/>
  <c r="G43" i="16"/>
  <c r="G27" i="16"/>
  <c r="G386" i="16"/>
  <c r="P237" i="16" s="1"/>
  <c r="G263" i="16"/>
  <c r="P114" i="16" s="1"/>
  <c r="G250" i="16"/>
  <c r="P101" i="16" s="1"/>
  <c r="S7" i="15"/>
  <c r="S15" i="15"/>
  <c r="S42" i="15"/>
  <c r="S45" i="15"/>
  <c r="S50" i="15"/>
  <c r="S72" i="15"/>
  <c r="S80" i="15"/>
  <c r="S88" i="15"/>
  <c r="S96" i="15"/>
  <c r="S28" i="15"/>
  <c r="S133" i="15"/>
  <c r="S60" i="15"/>
  <c r="S149" i="15"/>
  <c r="S13" i="15"/>
  <c r="S99" i="15"/>
  <c r="S102" i="15"/>
  <c r="S110" i="15"/>
  <c r="S148" i="15"/>
  <c r="S67" i="15"/>
  <c r="S70" i="15"/>
  <c r="S78" i="15"/>
  <c r="S21" i="15"/>
  <c r="S143" i="15"/>
  <c r="S37" i="15"/>
  <c r="S53" i="15"/>
  <c r="S17" i="15"/>
  <c r="S49" i="15"/>
  <c r="S75" i="15"/>
  <c r="S39" i="15"/>
  <c r="S47" i="15"/>
  <c r="S105" i="15"/>
  <c r="S113" i="15"/>
  <c r="S146" i="15"/>
  <c r="S6" i="15"/>
  <c r="S63" i="15"/>
  <c r="S66" i="15"/>
  <c r="S69" i="15"/>
  <c r="S77" i="15"/>
  <c r="S85" i="15"/>
  <c r="S74" i="15"/>
  <c r="S82" i="15"/>
  <c r="S35" i="15"/>
  <c r="S38" i="15"/>
  <c r="S43" i="15"/>
  <c r="S95" i="15"/>
  <c r="S98" i="15"/>
  <c r="S101" i="15"/>
  <c r="S109" i="15"/>
  <c r="S117" i="15"/>
  <c r="S131" i="15"/>
  <c r="S134" i="15"/>
  <c r="S10" i="15"/>
  <c r="S18" i="15"/>
  <c r="S73" i="15"/>
  <c r="S81" i="15"/>
  <c r="S106" i="15"/>
  <c r="S114" i="15"/>
  <c r="S139" i="15"/>
  <c r="S3" i="15"/>
  <c r="S23" i="15"/>
  <c r="S26" i="15"/>
  <c r="S29" i="15"/>
  <c r="S55" i="15"/>
  <c r="S58" i="15"/>
  <c r="S61" i="15"/>
  <c r="S87" i="15"/>
  <c r="S90" i="15"/>
  <c r="S93" i="15"/>
  <c r="S119" i="15"/>
  <c r="S122" i="15"/>
  <c r="S125" i="15"/>
  <c r="S151" i="15"/>
  <c r="S11" i="15"/>
  <c r="S14" i="15"/>
  <c r="S107" i="15"/>
  <c r="S142" i="15"/>
  <c r="S5" i="15"/>
  <c r="S31" i="15"/>
  <c r="S34" i="15"/>
  <c r="S127" i="15"/>
  <c r="S130" i="15"/>
  <c r="S19" i="15"/>
  <c r="S22" i="15"/>
  <c r="S25" i="15"/>
  <c r="S51" i="15"/>
  <c r="S54" i="15"/>
  <c r="S57" i="15"/>
  <c r="S83" i="15"/>
  <c r="S86" i="15"/>
  <c r="S89" i="15"/>
  <c r="S115" i="15"/>
  <c r="S118" i="15"/>
  <c r="S121" i="15"/>
  <c r="S147" i="15"/>
  <c r="S150" i="15"/>
  <c r="S135" i="15"/>
  <c r="S138" i="15"/>
  <c r="S27" i="15"/>
  <c r="S30" i="15"/>
  <c r="S33" i="15"/>
  <c r="S59" i="15"/>
  <c r="S62" i="15"/>
  <c r="S65" i="15"/>
  <c r="S91" i="15"/>
  <c r="S94" i="15"/>
  <c r="S97" i="15"/>
  <c r="S123" i="15"/>
  <c r="S126" i="15"/>
  <c r="S129" i="15"/>
  <c r="E139" i="13"/>
  <c r="E131" i="13"/>
  <c r="E123" i="13"/>
  <c r="E115" i="13"/>
  <c r="E107" i="13"/>
  <c r="E99" i="13"/>
  <c r="G99" i="13" s="1"/>
  <c r="E91" i="13"/>
  <c r="E83" i="13"/>
  <c r="G83" i="13" s="1"/>
  <c r="E75" i="13"/>
  <c r="E67" i="13"/>
  <c r="E59" i="13"/>
  <c r="E51" i="13"/>
  <c r="E43" i="13"/>
  <c r="E35" i="13"/>
  <c r="G35" i="13" s="1"/>
  <c r="E27" i="13"/>
  <c r="E19" i="13"/>
  <c r="E11" i="13"/>
  <c r="E3" i="13"/>
  <c r="E402" i="13"/>
  <c r="O249" i="13" s="1"/>
  <c r="E338" i="13"/>
  <c r="O185" i="13" s="1"/>
  <c r="E266" i="13"/>
  <c r="O113" i="13" s="1"/>
  <c r="E170" i="13"/>
  <c r="O17" i="13" s="1"/>
  <c r="E384" i="13"/>
  <c r="O231" i="13" s="1"/>
  <c r="E374" i="13"/>
  <c r="O221" i="13" s="1"/>
  <c r="E352" i="13"/>
  <c r="O199" i="13" s="1"/>
  <c r="E342" i="13"/>
  <c r="O189" i="13" s="1"/>
  <c r="E320" i="13"/>
  <c r="O167" i="13" s="1"/>
  <c r="E192" i="13"/>
  <c r="O39" i="13" s="1"/>
  <c r="E132" i="13"/>
  <c r="E116" i="13"/>
  <c r="E100" i="13"/>
  <c r="E84" i="13"/>
  <c r="E60" i="13"/>
  <c r="E28" i="13"/>
  <c r="E12" i="13"/>
  <c r="E392" i="13"/>
  <c r="O239" i="13" s="1"/>
  <c r="E382" i="13"/>
  <c r="O229" i="13" s="1"/>
  <c r="E360" i="13"/>
  <c r="O207" i="13" s="1"/>
  <c r="E350" i="13"/>
  <c r="O197" i="13" s="1"/>
  <c r="E328" i="13"/>
  <c r="O175" i="13" s="1"/>
  <c r="E318" i="13"/>
  <c r="O165" i="13" s="1"/>
  <c r="E296" i="13"/>
  <c r="O143" i="13" s="1"/>
  <c r="E264" i="13"/>
  <c r="O111" i="13" s="1"/>
  <c r="E232" i="13"/>
  <c r="O79" i="13" s="1"/>
  <c r="E200" i="13"/>
  <c r="O47" i="13" s="1"/>
  <c r="E168" i="13"/>
  <c r="O15" i="13" s="1"/>
  <c r="H168" i="13"/>
  <c r="E394" i="13"/>
  <c r="O241" i="13" s="1"/>
  <c r="E330" i="13"/>
  <c r="O177" i="13" s="1"/>
  <c r="E250" i="13"/>
  <c r="O97" i="13" s="1"/>
  <c r="E146" i="13"/>
  <c r="E52" i="13"/>
  <c r="H160" i="13"/>
  <c r="E282" i="13"/>
  <c r="O129" i="13" s="1"/>
  <c r="E258" i="13"/>
  <c r="O105" i="13" s="1"/>
  <c r="E218" i="13"/>
  <c r="O65" i="13" s="1"/>
  <c r="E194" i="13"/>
  <c r="O41" i="13" s="1"/>
  <c r="E186" i="13"/>
  <c r="O33" i="13" s="1"/>
  <c r="E162" i="13"/>
  <c r="O9" i="13" s="1"/>
  <c r="E154" i="13"/>
  <c r="E256" i="13"/>
  <c r="O103" i="13" s="1"/>
  <c r="E44" i="13"/>
  <c r="E390" i="13"/>
  <c r="O237" i="13" s="1"/>
  <c r="E358" i="13"/>
  <c r="O205" i="13" s="1"/>
  <c r="E326" i="13"/>
  <c r="O173" i="13" s="1"/>
  <c r="E272" i="13"/>
  <c r="O119" i="13" s="1"/>
  <c r="E240" i="13"/>
  <c r="O87" i="13" s="1"/>
  <c r="E208" i="13"/>
  <c r="O55" i="13" s="1"/>
  <c r="E176" i="13"/>
  <c r="O23" i="13" s="1"/>
  <c r="E144" i="13"/>
  <c r="E136" i="13"/>
  <c r="E128" i="13"/>
  <c r="E120" i="13"/>
  <c r="E112" i="13"/>
  <c r="E104" i="13"/>
  <c r="E96" i="13"/>
  <c r="E88" i="13"/>
  <c r="E80" i="13"/>
  <c r="G80" i="13" s="1"/>
  <c r="E72" i="13"/>
  <c r="E64" i="13"/>
  <c r="E56" i="13"/>
  <c r="E48" i="13"/>
  <c r="G48" i="13" s="1"/>
  <c r="E40" i="13"/>
  <c r="E32" i="13"/>
  <c r="E24" i="13"/>
  <c r="E16" i="13"/>
  <c r="E8" i="13"/>
  <c r="H152" i="13"/>
  <c r="E378" i="13"/>
  <c r="O225" i="13" s="1"/>
  <c r="E314" i="13"/>
  <c r="O161" i="13" s="1"/>
  <c r="E141" i="13"/>
  <c r="H140" i="13"/>
  <c r="E288" i="13"/>
  <c r="O135" i="13" s="1"/>
  <c r="E224" i="13"/>
  <c r="O71" i="13" s="1"/>
  <c r="E160" i="13"/>
  <c r="O7" i="13" s="1"/>
  <c r="E140" i="13"/>
  <c r="E124" i="13"/>
  <c r="E108" i="13"/>
  <c r="E92" i="13"/>
  <c r="E76" i="13"/>
  <c r="E68" i="13"/>
  <c r="G68" i="13" s="1"/>
  <c r="E36" i="13"/>
  <c r="E20" i="13"/>
  <c r="E4" i="13"/>
  <c r="G4" i="13" s="1"/>
  <c r="E135" i="13"/>
  <c r="E127" i="13"/>
  <c r="E119" i="13"/>
  <c r="E111" i="13"/>
  <c r="E103" i="13"/>
  <c r="E95" i="13"/>
  <c r="E87" i="13"/>
  <c r="E79" i="13"/>
  <c r="G79" i="13" s="1"/>
  <c r="E71" i="13"/>
  <c r="E63" i="13"/>
  <c r="E55" i="13"/>
  <c r="E47" i="13"/>
  <c r="E39" i="13"/>
  <c r="E31" i="13"/>
  <c r="E23" i="13"/>
  <c r="E15" i="13"/>
  <c r="G15" i="13" s="1"/>
  <c r="E7" i="13"/>
  <c r="F234" i="13"/>
  <c r="H144" i="13"/>
  <c r="E370" i="13"/>
  <c r="O217" i="13" s="1"/>
  <c r="E306" i="13"/>
  <c r="O153" i="13" s="1"/>
  <c r="E226" i="13"/>
  <c r="O73" i="13" s="1"/>
  <c r="E398" i="13"/>
  <c r="O245" i="13" s="1"/>
  <c r="E366" i="13"/>
  <c r="O213" i="13" s="1"/>
  <c r="E334" i="13"/>
  <c r="O181" i="13" s="1"/>
  <c r="E248" i="13"/>
  <c r="O95" i="13" s="1"/>
  <c r="E216" i="13"/>
  <c r="O63" i="13" s="1"/>
  <c r="E184" i="13"/>
  <c r="O31" i="13" s="1"/>
  <c r="E152" i="13"/>
  <c r="F218" i="13"/>
  <c r="E362" i="13"/>
  <c r="O209" i="13" s="1"/>
  <c r="E298" i="13"/>
  <c r="O145" i="13" s="1"/>
  <c r="E210" i="13"/>
  <c r="O57" i="13" s="1"/>
  <c r="E309" i="13"/>
  <c r="O156" i="13" s="1"/>
  <c r="F229" i="13"/>
  <c r="F221" i="13"/>
  <c r="F189" i="13"/>
  <c r="F181" i="13"/>
  <c r="AF2" i="14"/>
  <c r="AH2" i="14" s="1"/>
  <c r="AE3" i="14"/>
  <c r="AF3" i="14" s="1"/>
  <c r="AH3" i="14" s="1"/>
  <c r="AE3" i="15"/>
  <c r="AG3" i="15" s="1"/>
  <c r="AE2" i="15"/>
  <c r="AG2" i="15" s="1"/>
  <c r="T257" i="14"/>
  <c r="T249" i="14"/>
  <c r="T241" i="14"/>
  <c r="T233" i="14"/>
  <c r="T225" i="14"/>
  <c r="T217" i="14"/>
  <c r="T209" i="14"/>
  <c r="T201" i="14"/>
  <c r="T193" i="14"/>
  <c r="T185" i="14"/>
  <c r="T177" i="14"/>
  <c r="T169" i="14"/>
  <c r="T161" i="14"/>
  <c r="T153" i="14"/>
  <c r="T145" i="14"/>
  <c r="T137" i="14"/>
  <c r="T129" i="14"/>
  <c r="T121" i="14"/>
  <c r="T113" i="14"/>
  <c r="T105" i="14"/>
  <c r="T97" i="14"/>
  <c r="T89" i="14"/>
  <c r="T81" i="14"/>
  <c r="T73" i="14"/>
  <c r="T65" i="14"/>
  <c r="T57" i="14"/>
  <c r="T49" i="14"/>
  <c r="T41" i="14"/>
  <c r="T33" i="14"/>
  <c r="T25" i="14"/>
  <c r="T17" i="14"/>
  <c r="T9" i="14"/>
  <c r="T255" i="14"/>
  <c r="T247" i="14"/>
  <c r="T239" i="14"/>
  <c r="T231" i="14"/>
  <c r="T223" i="14"/>
  <c r="T215" i="14"/>
  <c r="T207" i="14"/>
  <c r="T199" i="14"/>
  <c r="T191" i="14"/>
  <c r="T183" i="14"/>
  <c r="T175" i="14"/>
  <c r="T167" i="14"/>
  <c r="T159" i="14"/>
  <c r="T151" i="14"/>
  <c r="T143" i="14"/>
  <c r="T135" i="14"/>
  <c r="T127" i="14"/>
  <c r="T119" i="14"/>
  <c r="T111" i="14"/>
  <c r="T103" i="14"/>
  <c r="T95" i="14"/>
  <c r="T87" i="14"/>
  <c r="T79" i="14"/>
  <c r="T71" i="14"/>
  <c r="T63" i="14"/>
  <c r="T55" i="14"/>
  <c r="T47" i="14"/>
  <c r="T39" i="14"/>
  <c r="T31" i="14"/>
  <c r="T23" i="14"/>
  <c r="T15" i="14"/>
  <c r="T7" i="14"/>
  <c r="E397" i="13"/>
  <c r="O244" i="13" s="1"/>
  <c r="E389" i="13"/>
  <c r="O236" i="13" s="1"/>
  <c r="E381" i="13"/>
  <c r="O228" i="13" s="1"/>
  <c r="E373" i="13"/>
  <c r="O220" i="13" s="1"/>
  <c r="E365" i="13"/>
  <c r="O212" i="13" s="1"/>
  <c r="E333" i="13"/>
  <c r="O180" i="13" s="1"/>
  <c r="E325" i="13"/>
  <c r="O172" i="13" s="1"/>
  <c r="E301" i="13"/>
  <c r="O148" i="13" s="1"/>
  <c r="E293" i="13"/>
  <c r="O140" i="13" s="1"/>
  <c r="E285" i="13"/>
  <c r="O132" i="13" s="1"/>
  <c r="E277" i="13"/>
  <c r="O124" i="13" s="1"/>
  <c r="E269" i="13"/>
  <c r="O116" i="13" s="1"/>
  <c r="E261" i="13"/>
  <c r="O108" i="13" s="1"/>
  <c r="E237" i="13"/>
  <c r="O84" i="13" s="1"/>
  <c r="E229" i="13"/>
  <c r="O76" i="13" s="1"/>
  <c r="E221" i="13"/>
  <c r="O68" i="13" s="1"/>
  <c r="E213" i="13"/>
  <c r="O60" i="13" s="1"/>
  <c r="E197" i="13"/>
  <c r="O44" i="13" s="1"/>
  <c r="E189" i="13"/>
  <c r="O36" i="13" s="1"/>
  <c r="E181" i="13"/>
  <c r="O28" i="13" s="1"/>
  <c r="E173" i="13"/>
  <c r="O20" i="13" s="1"/>
  <c r="E165" i="13"/>
  <c r="O12" i="13" s="1"/>
  <c r="E157" i="13"/>
  <c r="O4" i="13" s="1"/>
  <c r="F245" i="13"/>
  <c r="G245" i="13" s="1"/>
  <c r="P92" i="13" s="1"/>
  <c r="G352" i="13"/>
  <c r="P199" i="13" s="1"/>
  <c r="F216" i="13"/>
  <c r="F280" i="13"/>
  <c r="G280" i="13" s="1"/>
  <c r="P127" i="13" s="1"/>
  <c r="F360" i="13"/>
  <c r="F392" i="13"/>
  <c r="F248" i="13"/>
  <c r="F312" i="13"/>
  <c r="H93" i="13"/>
  <c r="H165" i="13"/>
  <c r="F200" i="13"/>
  <c r="F256" i="13"/>
  <c r="H117" i="13"/>
  <c r="E357" i="13"/>
  <c r="O204" i="13" s="1"/>
  <c r="E349" i="13"/>
  <c r="O196" i="13" s="1"/>
  <c r="E341" i="13"/>
  <c r="O188" i="13" s="1"/>
  <c r="E317" i="13"/>
  <c r="O164" i="13" s="1"/>
  <c r="E253" i="13"/>
  <c r="O100" i="13" s="1"/>
  <c r="E245" i="13"/>
  <c r="O92" i="13" s="1"/>
  <c r="E205" i="13"/>
  <c r="O52" i="13" s="1"/>
  <c r="E149" i="13"/>
  <c r="F288" i="13"/>
  <c r="F266" i="13"/>
  <c r="G50" i="13"/>
  <c r="H162" i="13"/>
  <c r="H138" i="13"/>
  <c r="H42" i="13"/>
  <c r="H98" i="13"/>
  <c r="H61" i="13"/>
  <c r="H69" i="13"/>
  <c r="H102" i="13"/>
  <c r="H106" i="13"/>
  <c r="H113" i="13"/>
  <c r="H133" i="13"/>
  <c r="H149" i="13"/>
  <c r="H153" i="13"/>
  <c r="H163" i="13"/>
  <c r="H176" i="13"/>
  <c r="H188" i="13"/>
  <c r="H195" i="13"/>
  <c r="H201" i="13"/>
  <c r="H314" i="13"/>
  <c r="H322" i="13"/>
  <c r="H330" i="13"/>
  <c r="H334" i="13"/>
  <c r="H366" i="13"/>
  <c r="H374" i="13"/>
  <c r="F203" i="13"/>
  <c r="H13" i="13"/>
  <c r="G34" i="13"/>
  <c r="H86" i="13"/>
  <c r="H134" i="13"/>
  <c r="H208" i="13"/>
  <c r="H211" i="13"/>
  <c r="H274" i="13"/>
  <c r="H309" i="13"/>
  <c r="H313" i="13"/>
  <c r="H317" i="13"/>
  <c r="H353" i="13"/>
  <c r="H361" i="13"/>
  <c r="H373" i="13"/>
  <c r="H381" i="13"/>
  <c r="H389" i="13"/>
  <c r="H397" i="13"/>
  <c r="H19" i="13"/>
  <c r="F20" i="13"/>
  <c r="G20" i="13" s="1"/>
  <c r="H27" i="13"/>
  <c r="H135" i="13"/>
  <c r="H158" i="13"/>
  <c r="H169" i="13"/>
  <c r="H271" i="13"/>
  <c r="G320" i="13"/>
  <c r="P167" i="13" s="1"/>
  <c r="G348" i="13"/>
  <c r="P195" i="13" s="1"/>
  <c r="H379" i="13"/>
  <c r="H383" i="13"/>
  <c r="H403" i="13"/>
  <c r="G368" i="13"/>
  <c r="P215" i="13" s="1"/>
  <c r="H12" i="13"/>
  <c r="F48" i="13"/>
  <c r="H122" i="13"/>
  <c r="H172" i="13"/>
  <c r="H183" i="13"/>
  <c r="H205" i="13"/>
  <c r="G259" i="13"/>
  <c r="P106" i="13" s="1"/>
  <c r="H289" i="13"/>
  <c r="H329" i="13"/>
  <c r="H71" i="13"/>
  <c r="H83" i="13"/>
  <c r="F183" i="13"/>
  <c r="H193" i="13"/>
  <c r="F201" i="13"/>
  <c r="F205" i="13"/>
  <c r="H242" i="13"/>
  <c r="H8" i="13"/>
  <c r="H75" i="13"/>
  <c r="H171" i="13"/>
  <c r="H227" i="13"/>
  <c r="G24" i="13"/>
  <c r="H29" i="13"/>
  <c r="H81" i="13"/>
  <c r="H124" i="13"/>
  <c r="H283" i="13"/>
  <c r="H331" i="13"/>
  <c r="H26" i="13"/>
  <c r="H32" i="13"/>
  <c r="H47" i="13"/>
  <c r="H59" i="13"/>
  <c r="H95" i="13"/>
  <c r="H105" i="13"/>
  <c r="H130" i="13"/>
  <c r="H131" i="13"/>
  <c r="H132" i="13"/>
  <c r="H137" i="13"/>
  <c r="H150" i="13"/>
  <c r="F151" i="13"/>
  <c r="H157" i="13"/>
  <c r="F175" i="13"/>
  <c r="F220" i="13"/>
  <c r="H221" i="13"/>
  <c r="H225" i="13"/>
  <c r="F226" i="13"/>
  <c r="H241" i="13"/>
  <c r="F242" i="13"/>
  <c r="F250" i="13"/>
  <c r="H262" i="13"/>
  <c r="H270" i="13"/>
  <c r="H286" i="13"/>
  <c r="H290" i="13"/>
  <c r="H298" i="13"/>
  <c r="H306" i="13"/>
  <c r="H337" i="13"/>
  <c r="H341" i="13"/>
  <c r="F363" i="13"/>
  <c r="H387" i="13"/>
  <c r="F26" i="13"/>
  <c r="G26" i="13" s="1"/>
  <c r="H79" i="13"/>
  <c r="H104" i="13"/>
  <c r="H129" i="13"/>
  <c r="H175" i="13"/>
  <c r="H181" i="13"/>
  <c r="H209" i="13"/>
  <c r="H360" i="13"/>
  <c r="H395" i="13"/>
  <c r="H14" i="13"/>
  <c r="H45" i="13"/>
  <c r="H51" i="13"/>
  <c r="H64" i="13"/>
  <c r="H101" i="13"/>
  <c r="F103" i="13"/>
  <c r="H126" i="13"/>
  <c r="H127" i="13"/>
  <c r="F129" i="13"/>
  <c r="H155" i="13"/>
  <c r="H173" i="13"/>
  <c r="F209" i="13"/>
  <c r="H259" i="13"/>
  <c r="H287" i="13"/>
  <c r="H291" i="13"/>
  <c r="H350" i="13"/>
  <c r="H357" i="13"/>
  <c r="F367" i="13"/>
  <c r="G367" i="13" s="1"/>
  <c r="P214" i="13" s="1"/>
  <c r="H370" i="13"/>
  <c r="H5" i="13"/>
  <c r="F13" i="13"/>
  <c r="H30" i="13"/>
  <c r="G51" i="13"/>
  <c r="H62" i="13"/>
  <c r="F64" i="13"/>
  <c r="G64" i="13" s="1"/>
  <c r="H99" i="13"/>
  <c r="F101" i="13"/>
  <c r="F102" i="13"/>
  <c r="F117" i="13"/>
  <c r="H118" i="13"/>
  <c r="H119" i="13"/>
  <c r="H120" i="13"/>
  <c r="F121" i="13"/>
  <c r="G121" i="13" s="1"/>
  <c r="H125" i="13"/>
  <c r="F127" i="13"/>
  <c r="G127" i="13" s="1"/>
  <c r="F165" i="13"/>
  <c r="F193" i="13"/>
  <c r="F195" i="13"/>
  <c r="G195" i="13" s="1"/>
  <c r="P42" i="13" s="1"/>
  <c r="H257" i="13"/>
  <c r="F403" i="13"/>
  <c r="G403" i="13" s="1"/>
  <c r="P250" i="13" s="1"/>
  <c r="H4" i="13"/>
  <c r="F14" i="13"/>
  <c r="G78" i="13"/>
  <c r="H97" i="13"/>
  <c r="F99" i="13"/>
  <c r="F100" i="13"/>
  <c r="H116" i="13"/>
  <c r="F119" i="13"/>
  <c r="G119" i="13" s="1"/>
  <c r="F125" i="13"/>
  <c r="F207" i="13"/>
  <c r="F208" i="13"/>
  <c r="H343" i="13"/>
  <c r="H400" i="13"/>
  <c r="H3" i="13"/>
  <c r="H49" i="13"/>
  <c r="F61" i="13"/>
  <c r="F97" i="13"/>
  <c r="F98" i="13"/>
  <c r="G98" i="13" s="1"/>
  <c r="G18" i="13"/>
  <c r="H21" i="13"/>
  <c r="H28" i="13"/>
  <c r="G40" i="13"/>
  <c r="H41" i="13"/>
  <c r="G54" i="13"/>
  <c r="G66" i="13"/>
  <c r="H77" i="13"/>
  <c r="H85" i="13"/>
  <c r="F153" i="13"/>
  <c r="G153" i="13" s="1"/>
  <c r="G263" i="13"/>
  <c r="P110" i="13" s="1"/>
  <c r="H293" i="13"/>
  <c r="H297" i="13"/>
  <c r="F355" i="13"/>
  <c r="H197" i="13"/>
  <c r="F197" i="13"/>
  <c r="H7" i="13"/>
  <c r="H15" i="13"/>
  <c r="H16" i="13"/>
  <c r="F21" i="13"/>
  <c r="F27" i="13"/>
  <c r="F41" i="13"/>
  <c r="F53" i="13"/>
  <c r="H55" i="13"/>
  <c r="G56" i="13"/>
  <c r="H57" i="13"/>
  <c r="F65" i="13"/>
  <c r="H67" i="13"/>
  <c r="H87" i="13"/>
  <c r="F104" i="13"/>
  <c r="F105" i="13"/>
  <c r="H111" i="13"/>
  <c r="H112" i="13"/>
  <c r="H114" i="13"/>
  <c r="F115" i="13"/>
  <c r="H143" i="13"/>
  <c r="H145" i="13"/>
  <c r="H146" i="13"/>
  <c r="F147" i="13"/>
  <c r="H148" i="13"/>
  <c r="F149" i="13"/>
  <c r="H179" i="13"/>
  <c r="F235" i="13"/>
  <c r="H235" i="13"/>
  <c r="H349" i="13"/>
  <c r="H369" i="13"/>
  <c r="H391" i="13"/>
  <c r="H6" i="13"/>
  <c r="F22" i="13"/>
  <c r="F28" i="13"/>
  <c r="H35" i="13"/>
  <c r="H36" i="13"/>
  <c r="F42" i="13"/>
  <c r="H43" i="13"/>
  <c r="H44" i="13"/>
  <c r="F55" i="13"/>
  <c r="F57" i="13"/>
  <c r="G57" i="13" s="1"/>
  <c r="F58" i="13"/>
  <c r="H60" i="13"/>
  <c r="G67" i="13"/>
  <c r="F87" i="13"/>
  <c r="G87" i="13" s="1"/>
  <c r="G97" i="13"/>
  <c r="H110" i="13"/>
  <c r="F111" i="13"/>
  <c r="G111" i="13" s="1"/>
  <c r="F113" i="13"/>
  <c r="F253" i="13"/>
  <c r="H253" i="13"/>
  <c r="H318" i="13"/>
  <c r="H399" i="13"/>
  <c r="F7" i="13"/>
  <c r="G7" i="13" s="1"/>
  <c r="F16" i="13"/>
  <c r="H17" i="13"/>
  <c r="H18" i="13"/>
  <c r="H23" i="13"/>
  <c r="H24" i="13"/>
  <c r="F29" i="13"/>
  <c r="F35" i="13"/>
  <c r="F43" i="13"/>
  <c r="G43" i="13" s="1"/>
  <c r="F59" i="13"/>
  <c r="F69" i="13"/>
  <c r="H141" i="13"/>
  <c r="F239" i="13"/>
  <c r="H239" i="13"/>
  <c r="F364" i="13"/>
  <c r="H364" i="13"/>
  <c r="G6" i="13"/>
  <c r="H321" i="13"/>
  <c r="G8" i="13"/>
  <c r="F17" i="13"/>
  <c r="G17" i="13" s="1"/>
  <c r="F23" i="13"/>
  <c r="G23" i="13" s="1"/>
  <c r="F30" i="13"/>
  <c r="F36" i="13"/>
  <c r="H37" i="13"/>
  <c r="F44" i="13"/>
  <c r="F60" i="13"/>
  <c r="G62" i="13"/>
  <c r="H109" i="13"/>
  <c r="F141" i="13"/>
  <c r="G141" i="13" s="1"/>
  <c r="F223" i="13"/>
  <c r="H223" i="13"/>
  <c r="H311" i="13"/>
  <c r="G9" i="13"/>
  <c r="H10" i="13"/>
  <c r="H11" i="13"/>
  <c r="F31" i="13"/>
  <c r="F45" i="13"/>
  <c r="G46" i="13"/>
  <c r="H91" i="13"/>
  <c r="H92" i="13"/>
  <c r="H94" i="13"/>
  <c r="F95" i="13"/>
  <c r="H107" i="13"/>
  <c r="H108" i="13"/>
  <c r="F109" i="13"/>
  <c r="F124" i="13"/>
  <c r="G124" i="13" s="1"/>
  <c r="F139" i="13"/>
  <c r="H154" i="13"/>
  <c r="F155" i="13"/>
  <c r="H156" i="13"/>
  <c r="H167" i="13"/>
  <c r="F167" i="13"/>
  <c r="F237" i="13"/>
  <c r="H237" i="13"/>
  <c r="H268" i="13"/>
  <c r="F268" i="13"/>
  <c r="F304" i="13"/>
  <c r="G3" i="13"/>
  <c r="H9" i="13"/>
  <c r="F12" i="13"/>
  <c r="G12" i="13" s="1"/>
  <c r="F19" i="13"/>
  <c r="F25" i="13"/>
  <c r="G25" i="13" s="1"/>
  <c r="F32" i="13"/>
  <c r="G32" i="13" s="1"/>
  <c r="H39" i="13"/>
  <c r="H40" i="13"/>
  <c r="F47" i="13"/>
  <c r="G47" i="13" s="1"/>
  <c r="H89" i="13"/>
  <c r="H90" i="13"/>
  <c r="F91" i="13"/>
  <c r="G91" i="13" s="1"/>
  <c r="F93" i="13"/>
  <c r="H123" i="13"/>
  <c r="F137" i="13"/>
  <c r="H177" i="13"/>
  <c r="F177" i="13"/>
  <c r="F243" i="13"/>
  <c r="H243" i="13"/>
  <c r="F251" i="13"/>
  <c r="H251" i="13"/>
  <c r="H276" i="13"/>
  <c r="F276" i="13"/>
  <c r="F328" i="13"/>
  <c r="H375" i="13"/>
  <c r="G5" i="13"/>
  <c r="H34" i="13"/>
  <c r="F38" i="13"/>
  <c r="G38" i="13" s="1"/>
  <c r="F39" i="13"/>
  <c r="G52" i="13"/>
  <c r="F63" i="13"/>
  <c r="H88" i="13"/>
  <c r="F89" i="13"/>
  <c r="G89" i="13" s="1"/>
  <c r="F123" i="13"/>
  <c r="F131" i="13"/>
  <c r="F133" i="13"/>
  <c r="F135" i="13"/>
  <c r="G135" i="13" s="1"/>
  <c r="F255" i="13"/>
  <c r="H255" i="13"/>
  <c r="H359" i="13"/>
  <c r="F359" i="13"/>
  <c r="G359" i="13" s="1"/>
  <c r="P206" i="13" s="1"/>
  <c r="H178" i="13"/>
  <c r="H212" i="13"/>
  <c r="H213" i="13"/>
  <c r="H214" i="13"/>
  <c r="H230" i="13"/>
  <c r="G231" i="13"/>
  <c r="P78" i="13" s="1"/>
  <c r="G233" i="13"/>
  <c r="P80" i="13" s="1"/>
  <c r="H244" i="13"/>
  <c r="G249" i="13"/>
  <c r="P96" i="13" s="1"/>
  <c r="H301" i="13"/>
  <c r="H315" i="13"/>
  <c r="H325" i="13"/>
  <c r="H339" i="13"/>
  <c r="H346" i="13"/>
  <c r="H377" i="13"/>
  <c r="H385" i="13"/>
  <c r="H393" i="13"/>
  <c r="F179" i="13"/>
  <c r="H198" i="13"/>
  <c r="H199" i="13"/>
  <c r="F212" i="13"/>
  <c r="F213" i="13"/>
  <c r="F214" i="13"/>
  <c r="G215" i="13"/>
  <c r="P62" i="13" s="1"/>
  <c r="H229" i="13"/>
  <c r="F230" i="13"/>
  <c r="G230" i="13" s="1"/>
  <c r="P77" i="13" s="1"/>
  <c r="H231" i="13"/>
  <c r="H233" i="13"/>
  <c r="F244" i="13"/>
  <c r="G244" i="13" s="1"/>
  <c r="P91" i="13" s="1"/>
  <c r="H245" i="13"/>
  <c r="H247" i="13"/>
  <c r="H249" i="13"/>
  <c r="G284" i="13"/>
  <c r="P131" i="13" s="1"/>
  <c r="H401" i="13"/>
  <c r="F169" i="13"/>
  <c r="G169" i="13" s="1"/>
  <c r="P16" i="13" s="1"/>
  <c r="H170" i="13"/>
  <c r="F198" i="13"/>
  <c r="G198" i="13" s="1"/>
  <c r="P45" i="13" s="1"/>
  <c r="H261" i="13"/>
  <c r="F262" i="13"/>
  <c r="H263" i="13"/>
  <c r="H265" i="13"/>
  <c r="F274" i="13"/>
  <c r="H295" i="13"/>
  <c r="H302" i="13"/>
  <c r="H305" i="13"/>
  <c r="H333" i="13"/>
  <c r="G340" i="13"/>
  <c r="P187" i="13" s="1"/>
  <c r="H347" i="13"/>
  <c r="H365" i="13"/>
  <c r="H372" i="13"/>
  <c r="F375" i="13"/>
  <c r="H378" i="13"/>
  <c r="H380" i="13"/>
  <c r="F383" i="13"/>
  <c r="H388" i="13"/>
  <c r="F391" i="13"/>
  <c r="G391" i="13" s="1"/>
  <c r="P238" i="13" s="1"/>
  <c r="H396" i="13"/>
  <c r="F399" i="13"/>
  <c r="H182" i="13"/>
  <c r="F199" i="13"/>
  <c r="G199" i="13" s="1"/>
  <c r="P46" i="13" s="1"/>
  <c r="H272" i="13"/>
  <c r="H285" i="13"/>
  <c r="H299" i="13"/>
  <c r="H402" i="13"/>
  <c r="F157" i="13"/>
  <c r="G157" i="13" s="1"/>
  <c r="P4" i="13" s="1"/>
  <c r="F159" i="13"/>
  <c r="G159" i="13" s="1"/>
  <c r="P6" i="13" s="1"/>
  <c r="H161" i="13"/>
  <c r="H327" i="13"/>
  <c r="F161" i="13"/>
  <c r="G161" i="13" s="1"/>
  <c r="P8" i="13" s="1"/>
  <c r="F163" i="13"/>
  <c r="G163" i="13" s="1"/>
  <c r="P10" i="13" s="1"/>
  <c r="H174" i="13"/>
  <c r="H184" i="13"/>
  <c r="H185" i="13"/>
  <c r="H186" i="13"/>
  <c r="G187" i="13"/>
  <c r="P34" i="13" s="1"/>
  <c r="F188" i="13"/>
  <c r="F270" i="13"/>
  <c r="G270" i="13" s="1"/>
  <c r="P117" i="13" s="1"/>
  <c r="F271" i="13"/>
  <c r="G271" i="13" s="1"/>
  <c r="P118" i="13" s="1"/>
  <c r="F278" i="13"/>
  <c r="G324" i="13"/>
  <c r="P171" i="13" s="1"/>
  <c r="H358" i="13"/>
  <c r="H368" i="13"/>
  <c r="F371" i="13"/>
  <c r="G392" i="13"/>
  <c r="P239" i="13" s="1"/>
  <c r="H335" i="13"/>
  <c r="H345" i="13"/>
  <c r="H376" i="13"/>
  <c r="H384" i="13"/>
  <c r="H392" i="13"/>
  <c r="H398" i="13"/>
  <c r="G70" i="13"/>
  <c r="G74" i="13"/>
  <c r="G76" i="13"/>
  <c r="G82" i="13"/>
  <c r="G84" i="13"/>
  <c r="G69" i="13"/>
  <c r="G72" i="13"/>
  <c r="G49" i="13"/>
  <c r="G63" i="13"/>
  <c r="G13" i="13"/>
  <c r="H46" i="13"/>
  <c r="H50" i="13"/>
  <c r="H52" i="13"/>
  <c r="H54" i="13"/>
  <c r="H56" i="13"/>
  <c r="H58" i="13"/>
  <c r="H66" i="13"/>
  <c r="H68" i="13"/>
  <c r="H70" i="13"/>
  <c r="H72" i="13"/>
  <c r="H74" i="13"/>
  <c r="H76" i="13"/>
  <c r="H78" i="13"/>
  <c r="H80" i="13"/>
  <c r="H82" i="13"/>
  <c r="H84" i="13"/>
  <c r="G143" i="13"/>
  <c r="G247" i="13"/>
  <c r="P94" i="13" s="1"/>
  <c r="L4" i="13"/>
  <c r="L6" i="13" s="1"/>
  <c r="L8" i="13" s="1"/>
  <c r="F11" i="13"/>
  <c r="G11" i="13" s="1"/>
  <c r="G33" i="13"/>
  <c r="G37" i="13"/>
  <c r="G71" i="13"/>
  <c r="G73" i="13"/>
  <c r="G75" i="13"/>
  <c r="G77" i="13"/>
  <c r="G81" i="13"/>
  <c r="G85" i="13"/>
  <c r="E2" i="13"/>
  <c r="F2" i="13"/>
  <c r="V2" i="13"/>
  <c r="V3" i="13" s="1"/>
  <c r="V4" i="13" s="1"/>
  <c r="F10" i="13"/>
  <c r="G10" i="13" s="1"/>
  <c r="G101" i="13"/>
  <c r="G107" i="13"/>
  <c r="G137" i="13"/>
  <c r="G229" i="13"/>
  <c r="P76" i="13" s="1"/>
  <c r="F86" i="13"/>
  <c r="G86" i="13" s="1"/>
  <c r="H196" i="13"/>
  <c r="H210" i="13"/>
  <c r="H228" i="13"/>
  <c r="H246" i="13"/>
  <c r="H250" i="13"/>
  <c r="H264" i="13"/>
  <c r="G380" i="13"/>
  <c r="P227" i="13" s="1"/>
  <c r="H248" i="13"/>
  <c r="H232" i="13"/>
  <c r="H252" i="13"/>
  <c r="H279" i="13"/>
  <c r="F88" i="13"/>
  <c r="G88" i="13" s="1"/>
  <c r="F90" i="13"/>
  <c r="G90" i="13" s="1"/>
  <c r="F92" i="13"/>
  <c r="G92" i="13" s="1"/>
  <c r="F94" i="13"/>
  <c r="F96" i="13"/>
  <c r="F106" i="13"/>
  <c r="G106" i="13" s="1"/>
  <c r="F108" i="13"/>
  <c r="G108" i="13" s="1"/>
  <c r="F110" i="13"/>
  <c r="G110" i="13" s="1"/>
  <c r="F112" i="13"/>
  <c r="F114" i="13"/>
  <c r="G114" i="13" s="1"/>
  <c r="F116" i="13"/>
  <c r="F118" i="13"/>
  <c r="G118" i="13" s="1"/>
  <c r="F120" i="13"/>
  <c r="G120" i="13" s="1"/>
  <c r="F122" i="13"/>
  <c r="F126" i="13"/>
  <c r="G126" i="13" s="1"/>
  <c r="F128" i="13"/>
  <c r="G128" i="13" s="1"/>
  <c r="F130" i="13"/>
  <c r="G130" i="13" s="1"/>
  <c r="F132" i="13"/>
  <c r="F134" i="13"/>
  <c r="G134" i="13" s="1"/>
  <c r="F136" i="13"/>
  <c r="G136" i="13" s="1"/>
  <c r="F138" i="13"/>
  <c r="G138" i="13" s="1"/>
  <c r="F140" i="13"/>
  <c r="G140" i="13" s="1"/>
  <c r="F142" i="13"/>
  <c r="F144" i="13"/>
  <c r="F146" i="13"/>
  <c r="G146" i="13" s="1"/>
  <c r="F148" i="13"/>
  <c r="G148" i="13" s="1"/>
  <c r="F150" i="13"/>
  <c r="F152" i="13"/>
  <c r="F154" i="13"/>
  <c r="F156" i="13"/>
  <c r="G156" i="13" s="1"/>
  <c r="P3" i="13" s="1"/>
  <c r="F158" i="13"/>
  <c r="G158" i="13" s="1"/>
  <c r="P5" i="13" s="1"/>
  <c r="F160" i="13"/>
  <c r="F162" i="13"/>
  <c r="F164" i="13"/>
  <c r="G164" i="13" s="1"/>
  <c r="P11" i="13" s="1"/>
  <c r="F166" i="13"/>
  <c r="G166" i="13" s="1"/>
  <c r="P13" i="13" s="1"/>
  <c r="F168" i="13"/>
  <c r="F170" i="13"/>
  <c r="F172" i="13"/>
  <c r="F174" i="13"/>
  <c r="G174" i="13" s="1"/>
  <c r="P21" i="13" s="1"/>
  <c r="F176" i="13"/>
  <c r="F178" i="13"/>
  <c r="F180" i="13"/>
  <c r="G180" i="13" s="1"/>
  <c r="P27" i="13" s="1"/>
  <c r="F182" i="13"/>
  <c r="G182" i="13" s="1"/>
  <c r="P29" i="13" s="1"/>
  <c r="F184" i="13"/>
  <c r="G184" i="13" s="1"/>
  <c r="P31" i="13" s="1"/>
  <c r="H216" i="13"/>
  <c r="H218" i="13"/>
  <c r="H220" i="13"/>
  <c r="G232" i="13"/>
  <c r="P79" i="13" s="1"/>
  <c r="H234" i="13"/>
  <c r="H236" i="13"/>
  <c r="H254" i="13"/>
  <c r="H190" i="13"/>
  <c r="H192" i="13"/>
  <c r="H200" i="13"/>
  <c r="H202" i="13"/>
  <c r="G216" i="13"/>
  <c r="P63" i="13" s="1"/>
  <c r="H222" i="13"/>
  <c r="G234" i="13"/>
  <c r="P81" i="13" s="1"/>
  <c r="H238" i="13"/>
  <c r="H240" i="13"/>
  <c r="H256" i="13"/>
  <c r="H258" i="13"/>
  <c r="G200" i="13"/>
  <c r="P47" i="13" s="1"/>
  <c r="H194" i="13"/>
  <c r="H204" i="13"/>
  <c r="H206" i="13"/>
  <c r="H224" i="13"/>
  <c r="H226" i="13"/>
  <c r="H260" i="13"/>
  <c r="H187" i="13"/>
  <c r="H189" i="13"/>
  <c r="H191" i="13"/>
  <c r="H215" i="13"/>
  <c r="H217" i="13"/>
  <c r="H219" i="13"/>
  <c r="H266" i="13"/>
  <c r="H269" i="13"/>
  <c r="H294" i="13"/>
  <c r="H310" i="13"/>
  <c r="H326" i="13"/>
  <c r="H342" i="13"/>
  <c r="G375" i="13"/>
  <c r="P222" i="13" s="1"/>
  <c r="H390" i="13"/>
  <c r="H267" i="13"/>
  <c r="H277" i="13"/>
  <c r="H282" i="13"/>
  <c r="F282" i="13"/>
  <c r="G395" i="13"/>
  <c r="P242" i="13" s="1"/>
  <c r="H275" i="13"/>
  <c r="G371" i="13"/>
  <c r="P218" i="13" s="1"/>
  <c r="H386" i="13"/>
  <c r="H273" i="13"/>
  <c r="H281" i="13"/>
  <c r="H362" i="13"/>
  <c r="H394" i="13"/>
  <c r="H338" i="13"/>
  <c r="H354" i="13"/>
  <c r="H382" i="13"/>
  <c r="H280" i="13"/>
  <c r="F283" i="13"/>
  <c r="G283" i="13" s="1"/>
  <c r="P130" i="13" s="1"/>
  <c r="H284" i="13"/>
  <c r="F287" i="13"/>
  <c r="G287" i="13" s="1"/>
  <c r="P134" i="13" s="1"/>
  <c r="H288" i="13"/>
  <c r="F291" i="13"/>
  <c r="G291" i="13" s="1"/>
  <c r="P138" i="13" s="1"/>
  <c r="H292" i="13"/>
  <c r="F295" i="13"/>
  <c r="G295" i="13" s="1"/>
  <c r="P142" i="13" s="1"/>
  <c r="H296" i="13"/>
  <c r="F299" i="13"/>
  <c r="H300" i="13"/>
  <c r="F303" i="13"/>
  <c r="G303" i="13" s="1"/>
  <c r="P150" i="13" s="1"/>
  <c r="H304" i="13"/>
  <c r="F307" i="13"/>
  <c r="G307" i="13" s="1"/>
  <c r="P154" i="13" s="1"/>
  <c r="H308" i="13"/>
  <c r="F311" i="13"/>
  <c r="G311" i="13" s="1"/>
  <c r="P158" i="13" s="1"/>
  <c r="H312" i="13"/>
  <c r="F315" i="13"/>
  <c r="G315" i="13" s="1"/>
  <c r="P162" i="13" s="1"/>
  <c r="H316" i="13"/>
  <c r="F319" i="13"/>
  <c r="G319" i="13" s="1"/>
  <c r="P166" i="13" s="1"/>
  <c r="H320" i="13"/>
  <c r="F323" i="13"/>
  <c r="G323" i="13" s="1"/>
  <c r="P170" i="13" s="1"/>
  <c r="H324" i="13"/>
  <c r="F327" i="13"/>
  <c r="G327" i="13" s="1"/>
  <c r="P174" i="13" s="1"/>
  <c r="H328" i="13"/>
  <c r="F331" i="13"/>
  <c r="G331" i="13" s="1"/>
  <c r="P178" i="13" s="1"/>
  <c r="H332" i="13"/>
  <c r="F335" i="13"/>
  <c r="G335" i="13" s="1"/>
  <c r="P182" i="13" s="1"/>
  <c r="H336" i="13"/>
  <c r="F339" i="13"/>
  <c r="G339" i="13" s="1"/>
  <c r="P186" i="13" s="1"/>
  <c r="H340" i="13"/>
  <c r="F343" i="13"/>
  <c r="G343" i="13" s="1"/>
  <c r="P190" i="13" s="1"/>
  <c r="H344" i="13"/>
  <c r="F347" i="13"/>
  <c r="G347" i="13" s="1"/>
  <c r="P194" i="13" s="1"/>
  <c r="H348" i="13"/>
  <c r="F351" i="13"/>
  <c r="G351" i="13" s="1"/>
  <c r="P198" i="13" s="1"/>
  <c r="H352" i="13"/>
  <c r="H356" i="13"/>
  <c r="F286" i="13"/>
  <c r="G286" i="13" s="1"/>
  <c r="P133" i="13" s="1"/>
  <c r="F290" i="13"/>
  <c r="G290" i="13" s="1"/>
  <c r="P137" i="13" s="1"/>
  <c r="F294" i="13"/>
  <c r="F298" i="13"/>
  <c r="F302" i="13"/>
  <c r="G302" i="13" s="1"/>
  <c r="P149" i="13" s="1"/>
  <c r="F306" i="13"/>
  <c r="G306" i="13" s="1"/>
  <c r="P153" i="13" s="1"/>
  <c r="F310" i="13"/>
  <c r="F314" i="13"/>
  <c r="F318" i="13"/>
  <c r="G318" i="13" s="1"/>
  <c r="P165" i="13" s="1"/>
  <c r="F322" i="13"/>
  <c r="G322" i="13" s="1"/>
  <c r="P169" i="13" s="1"/>
  <c r="F326" i="13"/>
  <c r="G326" i="13" s="1"/>
  <c r="P173" i="13" s="1"/>
  <c r="F330" i="13"/>
  <c r="F334" i="13"/>
  <c r="G334" i="13" s="1"/>
  <c r="P181" i="13" s="1"/>
  <c r="F338" i="13"/>
  <c r="G338" i="13" s="1"/>
  <c r="P185" i="13" s="1"/>
  <c r="F342" i="13"/>
  <c r="F346" i="13"/>
  <c r="G346" i="13" s="1"/>
  <c r="P193" i="13" s="1"/>
  <c r="F350" i="13"/>
  <c r="F354" i="13"/>
  <c r="F358" i="13"/>
  <c r="G358" i="13" s="1"/>
  <c r="P205" i="13" s="1"/>
  <c r="F362" i="13"/>
  <c r="F366" i="13"/>
  <c r="G366" i="13" s="1"/>
  <c r="P213" i="13" s="1"/>
  <c r="F370" i="13"/>
  <c r="G370" i="13" s="1"/>
  <c r="P217" i="13" s="1"/>
  <c r="F374" i="13"/>
  <c r="G374" i="13" s="1"/>
  <c r="P221" i="13" s="1"/>
  <c r="F378" i="13"/>
  <c r="G378" i="13" s="1"/>
  <c r="P225" i="13" s="1"/>
  <c r="F382" i="13"/>
  <c r="G382" i="13" s="1"/>
  <c r="P229" i="13" s="1"/>
  <c r="F386" i="13"/>
  <c r="G386" i="13" s="1"/>
  <c r="P233" i="13" s="1"/>
  <c r="F390" i="13"/>
  <c r="G390" i="13" s="1"/>
  <c r="P237" i="13" s="1"/>
  <c r="F394" i="13"/>
  <c r="G394" i="13" s="1"/>
  <c r="P241" i="13" s="1"/>
  <c r="F398" i="13"/>
  <c r="F402" i="13"/>
  <c r="G402" i="13" s="1"/>
  <c r="P249" i="13" s="1"/>
  <c r="F285" i="13"/>
  <c r="G285" i="13" s="1"/>
  <c r="P132" i="13" s="1"/>
  <c r="F289" i="13"/>
  <c r="G289" i="13" s="1"/>
  <c r="P136" i="13" s="1"/>
  <c r="F293" i="13"/>
  <c r="F297" i="13"/>
  <c r="G297" i="13" s="1"/>
  <c r="P144" i="13" s="1"/>
  <c r="F301" i="13"/>
  <c r="F305" i="13"/>
  <c r="G305" i="13" s="1"/>
  <c r="P152" i="13" s="1"/>
  <c r="F309" i="13"/>
  <c r="G309" i="13" s="1"/>
  <c r="P156" i="13" s="1"/>
  <c r="F313" i="13"/>
  <c r="G313" i="13" s="1"/>
  <c r="P160" i="13" s="1"/>
  <c r="F317" i="13"/>
  <c r="G317" i="13" s="1"/>
  <c r="P164" i="13" s="1"/>
  <c r="F321" i="13"/>
  <c r="F325" i="13"/>
  <c r="G325" i="13" s="1"/>
  <c r="P172" i="13" s="1"/>
  <c r="F329" i="13"/>
  <c r="F333" i="13"/>
  <c r="G333" i="13" s="1"/>
  <c r="P180" i="13" s="1"/>
  <c r="F337" i="13"/>
  <c r="G337" i="13" s="1"/>
  <c r="P184" i="13" s="1"/>
  <c r="F341" i="13"/>
  <c r="F345" i="13"/>
  <c r="G345" i="13" s="1"/>
  <c r="P192" i="13" s="1"/>
  <c r="F349" i="13"/>
  <c r="F353" i="13"/>
  <c r="G353" i="13" s="1"/>
  <c r="P200" i="13" s="1"/>
  <c r="F357" i="13"/>
  <c r="F361" i="13"/>
  <c r="G361" i="13" s="1"/>
  <c r="P208" i="13" s="1"/>
  <c r="F365" i="13"/>
  <c r="G365" i="13" s="1"/>
  <c r="P212" i="13" s="1"/>
  <c r="F369" i="13"/>
  <c r="F373" i="13"/>
  <c r="F377" i="13"/>
  <c r="G377" i="13" s="1"/>
  <c r="P224" i="13" s="1"/>
  <c r="F381" i="13"/>
  <c r="G381" i="13" s="1"/>
  <c r="P228" i="13" s="1"/>
  <c r="F385" i="13"/>
  <c r="F389" i="13"/>
  <c r="F393" i="13"/>
  <c r="F397" i="13"/>
  <c r="F401" i="13"/>
  <c r="E266" i="11"/>
  <c r="O125" i="11" s="1"/>
  <c r="E77" i="11"/>
  <c r="F158" i="11"/>
  <c r="G158" i="11" s="1"/>
  <c r="P17" i="11" s="1"/>
  <c r="F163" i="11"/>
  <c r="E214" i="11"/>
  <c r="O73" i="11" s="1"/>
  <c r="F260" i="11"/>
  <c r="E263" i="11"/>
  <c r="O122" i="11" s="1"/>
  <c r="F272" i="11"/>
  <c r="F273" i="11"/>
  <c r="H351" i="11"/>
  <c r="E391" i="11"/>
  <c r="O250" i="11" s="1"/>
  <c r="E93" i="11"/>
  <c r="E152" i="11"/>
  <c r="O11" i="11" s="1"/>
  <c r="F270" i="11"/>
  <c r="E392" i="11"/>
  <c r="O251" i="11" s="1"/>
  <c r="F93" i="11"/>
  <c r="E100" i="11"/>
  <c r="E108" i="11"/>
  <c r="G108" i="11" s="1"/>
  <c r="F176" i="11"/>
  <c r="G176" i="11" s="1"/>
  <c r="P35" i="11" s="1"/>
  <c r="E204" i="11"/>
  <c r="O63" i="11" s="1"/>
  <c r="F265" i="11"/>
  <c r="E302" i="11"/>
  <c r="O161" i="11" s="1"/>
  <c r="E318" i="11"/>
  <c r="O177" i="11" s="1"/>
  <c r="E327" i="11"/>
  <c r="O186" i="11" s="1"/>
  <c r="F380" i="11"/>
  <c r="F57" i="11"/>
  <c r="E110" i="11"/>
  <c r="G110" i="11" s="1"/>
  <c r="H302" i="11"/>
  <c r="F318" i="11"/>
  <c r="E371" i="11"/>
  <c r="O230" i="11" s="1"/>
  <c r="H130" i="11"/>
  <c r="E66" i="11"/>
  <c r="E5" i="11"/>
  <c r="G5" i="11" s="1"/>
  <c r="F33" i="11"/>
  <c r="E159" i="11"/>
  <c r="O18" i="11" s="1"/>
  <c r="F208" i="11"/>
  <c r="F236" i="11"/>
  <c r="H322" i="11"/>
  <c r="E2" i="11"/>
  <c r="F17" i="11"/>
  <c r="E56" i="11"/>
  <c r="G56" i="11" s="1"/>
  <c r="F199" i="11"/>
  <c r="F275" i="11"/>
  <c r="G275" i="11" s="1"/>
  <c r="P134" i="11" s="1"/>
  <c r="F279" i="11"/>
  <c r="G279" i="11" s="1"/>
  <c r="P138" i="11" s="1"/>
  <c r="E295" i="11"/>
  <c r="O154" i="11" s="1"/>
  <c r="F308" i="11"/>
  <c r="E335" i="11"/>
  <c r="O194" i="11" s="1"/>
  <c r="H377" i="11"/>
  <c r="E72" i="11"/>
  <c r="E123" i="11"/>
  <c r="F133" i="11"/>
  <c r="E196" i="11"/>
  <c r="O55" i="11" s="1"/>
  <c r="E325" i="11"/>
  <c r="O184" i="11" s="1"/>
  <c r="F4" i="11"/>
  <c r="H17" i="11"/>
  <c r="E27" i="11"/>
  <c r="E53" i="11"/>
  <c r="F77" i="11"/>
  <c r="G77" i="11" s="1"/>
  <c r="E103" i="11"/>
  <c r="F104" i="11"/>
  <c r="F107" i="11"/>
  <c r="E117" i="11"/>
  <c r="H134" i="11"/>
  <c r="F143" i="11"/>
  <c r="F172" i="11"/>
  <c r="G172" i="11" s="1"/>
  <c r="P31" i="11" s="1"/>
  <c r="F179" i="11"/>
  <c r="F186" i="11"/>
  <c r="E228" i="11"/>
  <c r="O87" i="11" s="1"/>
  <c r="F229" i="11"/>
  <c r="F232" i="11"/>
  <c r="F235" i="11"/>
  <c r="E247" i="11"/>
  <c r="O106" i="11" s="1"/>
  <c r="F255" i="11"/>
  <c r="H270" i="11"/>
  <c r="E286" i="11"/>
  <c r="O145" i="11" s="1"/>
  <c r="F303" i="11"/>
  <c r="E310" i="11"/>
  <c r="O169" i="11" s="1"/>
  <c r="F319" i="11"/>
  <c r="E326" i="11"/>
  <c r="O185" i="11" s="1"/>
  <c r="F327" i="11"/>
  <c r="G327" i="11" s="1"/>
  <c r="P186" i="11" s="1"/>
  <c r="H335" i="11"/>
  <c r="H355" i="11"/>
  <c r="E389" i="11"/>
  <c r="O248" i="11" s="1"/>
  <c r="F397" i="11"/>
  <c r="H338" i="11"/>
  <c r="F24" i="11"/>
  <c r="F52" i="11"/>
  <c r="G52" i="11" s="1"/>
  <c r="F53" i="11"/>
  <c r="E60" i="11"/>
  <c r="E96" i="11"/>
  <c r="G96" i="11" s="1"/>
  <c r="F103" i="11"/>
  <c r="G103" i="11" s="1"/>
  <c r="E115" i="11"/>
  <c r="F116" i="11"/>
  <c r="G116" i="11" s="1"/>
  <c r="F117" i="11"/>
  <c r="G117" i="11" s="1"/>
  <c r="F207" i="11"/>
  <c r="F219" i="11"/>
  <c r="E222" i="11"/>
  <c r="O81" i="11" s="1"/>
  <c r="F231" i="11"/>
  <c r="E252" i="11"/>
  <c r="O111" i="11" s="1"/>
  <c r="E253" i="11"/>
  <c r="O112" i="11" s="1"/>
  <c r="E254" i="11"/>
  <c r="O113" i="11" s="1"/>
  <c r="E267" i="11"/>
  <c r="O126" i="11" s="1"/>
  <c r="F310" i="11"/>
  <c r="G310" i="11" s="1"/>
  <c r="P169" i="11" s="1"/>
  <c r="F311" i="11"/>
  <c r="G311" i="11" s="1"/>
  <c r="P170" i="11" s="1"/>
  <c r="F326" i="11"/>
  <c r="F389" i="11"/>
  <c r="H397" i="11"/>
  <c r="E360" i="11"/>
  <c r="O219" i="11" s="1"/>
  <c r="H280" i="11"/>
  <c r="E256" i="11"/>
  <c r="O115" i="11" s="1"/>
  <c r="H240" i="11"/>
  <c r="E224" i="11"/>
  <c r="O83" i="11" s="1"/>
  <c r="E216" i="11"/>
  <c r="O75" i="11" s="1"/>
  <c r="E184" i="11"/>
  <c r="O43" i="11" s="1"/>
  <c r="E160" i="11"/>
  <c r="O19" i="11" s="1"/>
  <c r="E128" i="11"/>
  <c r="G128" i="11" s="1"/>
  <c r="H13" i="11"/>
  <c r="F21" i="11"/>
  <c r="F22" i="11"/>
  <c r="F23" i="11"/>
  <c r="F46" i="11"/>
  <c r="E75" i="11"/>
  <c r="F115" i="11"/>
  <c r="G115" i="11" s="1"/>
  <c r="G152" i="11"/>
  <c r="P11" i="11" s="1"/>
  <c r="E166" i="11"/>
  <c r="O25" i="11" s="1"/>
  <c r="E182" i="11"/>
  <c r="O41" i="11" s="1"/>
  <c r="E188" i="11"/>
  <c r="O47" i="11" s="1"/>
  <c r="E260" i="11"/>
  <c r="O119" i="11" s="1"/>
  <c r="E357" i="11"/>
  <c r="O216" i="11" s="1"/>
  <c r="E365" i="11"/>
  <c r="O224" i="11" s="1"/>
  <c r="H369" i="11"/>
  <c r="H374" i="11"/>
  <c r="F382" i="11"/>
  <c r="G382" i="11" s="1"/>
  <c r="P241" i="11" s="1"/>
  <c r="H389" i="11"/>
  <c r="E6" i="11"/>
  <c r="G6" i="11" s="1"/>
  <c r="F12" i="11"/>
  <c r="H21" i="11"/>
  <c r="E39" i="11"/>
  <c r="E45" i="11"/>
  <c r="E51" i="11"/>
  <c r="F65" i="11"/>
  <c r="F75" i="11"/>
  <c r="E80" i="11"/>
  <c r="F83" i="11"/>
  <c r="G83" i="11" s="1"/>
  <c r="E88" i="11"/>
  <c r="G88" i="11" s="1"/>
  <c r="E95" i="11"/>
  <c r="F151" i="11"/>
  <c r="F227" i="11"/>
  <c r="F251" i="11"/>
  <c r="F252" i="11"/>
  <c r="H254" i="11"/>
  <c r="H291" i="11"/>
  <c r="F365" i="11"/>
  <c r="H382" i="11"/>
  <c r="E258" i="11"/>
  <c r="O117" i="11" s="1"/>
  <c r="G122" i="11"/>
  <c r="F19" i="11"/>
  <c r="F39" i="11"/>
  <c r="F45" i="11"/>
  <c r="G45" i="11" s="1"/>
  <c r="F51" i="11"/>
  <c r="E59" i="11"/>
  <c r="F95" i="11"/>
  <c r="G95" i="11" s="1"/>
  <c r="E150" i="11"/>
  <c r="O9" i="11" s="1"/>
  <c r="F209" i="11"/>
  <c r="E243" i="11"/>
  <c r="O102" i="11" s="1"/>
  <c r="E324" i="11"/>
  <c r="O183" i="11" s="1"/>
  <c r="E348" i="11"/>
  <c r="O207" i="11" s="1"/>
  <c r="E383" i="11"/>
  <c r="O242" i="11" s="1"/>
  <c r="H8" i="11"/>
  <c r="H19" i="11"/>
  <c r="F59" i="11"/>
  <c r="G59" i="11" s="1"/>
  <c r="E73" i="11"/>
  <c r="E87" i="11"/>
  <c r="F94" i="11"/>
  <c r="G94" i="11" s="1"/>
  <c r="F263" i="11"/>
  <c r="G114" i="11"/>
  <c r="E33" i="11"/>
  <c r="E57" i="11"/>
  <c r="G57" i="11" s="1"/>
  <c r="F73" i="11"/>
  <c r="F79" i="11"/>
  <c r="F87" i="11"/>
  <c r="E126" i="11"/>
  <c r="G126" i="11" s="1"/>
  <c r="E149" i="11"/>
  <c r="O8" i="11" s="1"/>
  <c r="E164" i="11"/>
  <c r="O23" i="11" s="1"/>
  <c r="F180" i="11"/>
  <c r="F217" i="11"/>
  <c r="G217" i="11" s="1"/>
  <c r="P76" i="11" s="1"/>
  <c r="E220" i="11"/>
  <c r="O79" i="11" s="1"/>
  <c r="E283" i="11"/>
  <c r="O142" i="11" s="1"/>
  <c r="E323" i="11"/>
  <c r="O182" i="11" s="1"/>
  <c r="E341" i="11"/>
  <c r="O200" i="11" s="1"/>
  <c r="E347" i="11"/>
  <c r="O206" i="11" s="1"/>
  <c r="E363" i="11"/>
  <c r="O222" i="11" s="1"/>
  <c r="E367" i="11"/>
  <c r="O226" i="11" s="1"/>
  <c r="E380" i="11"/>
  <c r="O239" i="11" s="1"/>
  <c r="E388" i="11"/>
  <c r="O247" i="11" s="1"/>
  <c r="H9" i="11"/>
  <c r="G51" i="11"/>
  <c r="E91" i="11"/>
  <c r="F102" i="11"/>
  <c r="G102" i="11" s="1"/>
  <c r="H119" i="11"/>
  <c r="F119" i="11"/>
  <c r="G278" i="11"/>
  <c r="P137" i="11" s="1"/>
  <c r="F16" i="11"/>
  <c r="E31" i="11"/>
  <c r="F32" i="11"/>
  <c r="E37" i="11"/>
  <c r="F43" i="11"/>
  <c r="E49" i="11"/>
  <c r="E63" i="11"/>
  <c r="G63" i="11" s="1"/>
  <c r="G80" i="11"/>
  <c r="E81" i="11"/>
  <c r="E89" i="11"/>
  <c r="F91" i="11"/>
  <c r="E99" i="11"/>
  <c r="F101" i="11"/>
  <c r="H109" i="11"/>
  <c r="E109" i="11"/>
  <c r="G109" i="11" s="1"/>
  <c r="E119" i="11"/>
  <c r="F132" i="11"/>
  <c r="F169" i="11"/>
  <c r="H197" i="11"/>
  <c r="F197" i="11"/>
  <c r="H239" i="11"/>
  <c r="F239" i="11"/>
  <c r="H248" i="11"/>
  <c r="F248" i="11"/>
  <c r="E297" i="11"/>
  <c r="O156" i="11" s="1"/>
  <c r="H316" i="11"/>
  <c r="E316" i="11"/>
  <c r="O175" i="11" s="1"/>
  <c r="H332" i="11"/>
  <c r="F332" i="11"/>
  <c r="E332" i="11"/>
  <c r="O191" i="11" s="1"/>
  <c r="G351" i="11"/>
  <c r="P210" i="11" s="1"/>
  <c r="F387" i="11"/>
  <c r="G387" i="11" s="1"/>
  <c r="P246" i="11" s="1"/>
  <c r="E387" i="11"/>
  <c r="O246" i="11" s="1"/>
  <c r="E384" i="11"/>
  <c r="O243" i="11" s="1"/>
  <c r="E376" i="11"/>
  <c r="O235" i="11" s="1"/>
  <c r="E368" i="11"/>
  <c r="O227" i="11" s="1"/>
  <c r="E344" i="11"/>
  <c r="O203" i="11" s="1"/>
  <c r="E336" i="11"/>
  <c r="O195" i="11" s="1"/>
  <c r="E320" i="11"/>
  <c r="O179" i="11" s="1"/>
  <c r="E272" i="11"/>
  <c r="O131" i="11" s="1"/>
  <c r="H264" i="11"/>
  <c r="E264" i="11"/>
  <c r="O123" i="11" s="1"/>
  <c r="G256" i="11"/>
  <c r="P115" i="11" s="1"/>
  <c r="E248" i="11"/>
  <c r="O107" i="11" s="1"/>
  <c r="E200" i="11"/>
  <c r="O59" i="11" s="1"/>
  <c r="E192" i="11"/>
  <c r="O51" i="11" s="1"/>
  <c r="E168" i="11"/>
  <c r="O27" i="11" s="1"/>
  <c r="E120" i="11"/>
  <c r="G120" i="11" s="1"/>
  <c r="E112" i="11"/>
  <c r="G112" i="11" s="1"/>
  <c r="G90" i="11"/>
  <c r="H139" i="11"/>
  <c r="F139" i="11"/>
  <c r="E386" i="11"/>
  <c r="O245" i="11" s="1"/>
  <c r="H354" i="11"/>
  <c r="E354" i="11"/>
  <c r="O213" i="11" s="1"/>
  <c r="H242" i="11"/>
  <c r="E242" i="11"/>
  <c r="E202" i="11"/>
  <c r="O61" i="11" s="1"/>
  <c r="H261" i="11"/>
  <c r="F261" i="11"/>
  <c r="G261" i="11" s="1"/>
  <c r="P120" i="11" s="1"/>
  <c r="E261" i="11"/>
  <c r="O120" i="11" s="1"/>
  <c r="H344" i="11"/>
  <c r="H398" i="11"/>
  <c r="E398" i="11"/>
  <c r="O257" i="11" s="1"/>
  <c r="E8" i="11"/>
  <c r="G8" i="11" s="1"/>
  <c r="F14" i="11"/>
  <c r="F15" i="11"/>
  <c r="G15" i="11" s="1"/>
  <c r="E30" i="11"/>
  <c r="G30" i="11" s="1"/>
  <c r="F31" i="11"/>
  <c r="G31" i="11" s="1"/>
  <c r="G36" i="11"/>
  <c r="F37" i="11"/>
  <c r="E48" i="11"/>
  <c r="F49" i="11"/>
  <c r="E62" i="11"/>
  <c r="F63" i="11"/>
  <c r="E68" i="11"/>
  <c r="G68" i="11" s="1"/>
  <c r="E69" i="11"/>
  <c r="F70" i="11"/>
  <c r="E71" i="11"/>
  <c r="F72" i="11"/>
  <c r="G72" i="11" s="1"/>
  <c r="G78" i="11"/>
  <c r="F81" i="11"/>
  <c r="G81" i="11" s="1"/>
  <c r="F89" i="11"/>
  <c r="G89" i="11" s="1"/>
  <c r="F99" i="11"/>
  <c r="F109" i="11"/>
  <c r="H177" i="11"/>
  <c r="F177" i="11"/>
  <c r="G180" i="11"/>
  <c r="P39" i="11" s="1"/>
  <c r="H187" i="11"/>
  <c r="F187" i="11"/>
  <c r="F245" i="11"/>
  <c r="E245" i="11"/>
  <c r="O104" i="11" s="1"/>
  <c r="H268" i="11"/>
  <c r="F268" i="11"/>
  <c r="E268" i="11"/>
  <c r="O127" i="11" s="1"/>
  <c r="H272" i="11"/>
  <c r="H276" i="11"/>
  <c r="F276" i="11"/>
  <c r="E276" i="11"/>
  <c r="O135" i="11" s="1"/>
  <c r="G283" i="11"/>
  <c r="P142" i="11" s="1"/>
  <c r="F316" i="11"/>
  <c r="F337" i="11"/>
  <c r="E337" i="11"/>
  <c r="O196" i="11" s="1"/>
  <c r="H343" i="11"/>
  <c r="E343" i="11"/>
  <c r="O202" i="11" s="1"/>
  <c r="H350" i="11"/>
  <c r="E350" i="11"/>
  <c r="O209" i="11" s="1"/>
  <c r="F395" i="11"/>
  <c r="E395" i="11"/>
  <c r="O254" i="11" s="1"/>
  <c r="H189" i="11"/>
  <c r="F189" i="11"/>
  <c r="G106" i="11"/>
  <c r="G98" i="11"/>
  <c r="E82" i="11"/>
  <c r="G82" i="11" s="1"/>
  <c r="E50" i="11"/>
  <c r="H3" i="11"/>
  <c r="F200" i="11"/>
  <c r="F206" i="11"/>
  <c r="E206" i="11"/>
  <c r="O65" i="11" s="1"/>
  <c r="H246" i="11"/>
  <c r="F246" i="11"/>
  <c r="E246" i="11"/>
  <c r="O105" i="11" s="1"/>
  <c r="H390" i="11"/>
  <c r="E390" i="11"/>
  <c r="O249" i="11" s="1"/>
  <c r="F7" i="11"/>
  <c r="G7" i="11" s="1"/>
  <c r="H11" i="11"/>
  <c r="F13" i="11"/>
  <c r="G13" i="11" s="1"/>
  <c r="H15" i="11"/>
  <c r="E25" i="11"/>
  <c r="E35" i="11"/>
  <c r="E41" i="11"/>
  <c r="E55" i="11"/>
  <c r="F69" i="11"/>
  <c r="G69" i="11" s="1"/>
  <c r="F71" i="11"/>
  <c r="E76" i="11"/>
  <c r="E79" i="11"/>
  <c r="G79" i="11" s="1"/>
  <c r="E86" i="11"/>
  <c r="G86" i="11" s="1"/>
  <c r="E97" i="11"/>
  <c r="E105" i="11"/>
  <c r="E107" i="11"/>
  <c r="G107" i="11" s="1"/>
  <c r="F118" i="11"/>
  <c r="G118" i="11" s="1"/>
  <c r="H131" i="11"/>
  <c r="F131" i="11"/>
  <c r="G131" i="11" s="1"/>
  <c r="H191" i="11"/>
  <c r="F191" i="11"/>
  <c r="H205" i="11"/>
  <c r="F205" i="11"/>
  <c r="G208" i="11"/>
  <c r="P67" i="11" s="1"/>
  <c r="E280" i="11"/>
  <c r="O139" i="11" s="1"/>
  <c r="F282" i="11"/>
  <c r="H315" i="11"/>
  <c r="E315" i="11"/>
  <c r="O174" i="11" s="1"/>
  <c r="F343" i="11"/>
  <c r="F350" i="11"/>
  <c r="G350" i="11" s="1"/>
  <c r="P209" i="11" s="1"/>
  <c r="H404" i="11"/>
  <c r="F404" i="11"/>
  <c r="E404" i="11"/>
  <c r="O263" i="11" s="1"/>
  <c r="G100" i="11"/>
  <c r="H113" i="11"/>
  <c r="F113" i="11"/>
  <c r="H294" i="11"/>
  <c r="E294" i="11"/>
  <c r="O153" i="11" s="1"/>
  <c r="F317" i="11"/>
  <c r="E317" i="11"/>
  <c r="O176" i="11" s="1"/>
  <c r="H401" i="11"/>
  <c r="F401" i="11"/>
  <c r="E401" i="11"/>
  <c r="O260" i="11" s="1"/>
  <c r="L4" i="11"/>
  <c r="L6" i="11" s="1"/>
  <c r="L8" i="11" s="1"/>
  <c r="G38" i="11"/>
  <c r="E43" i="11"/>
  <c r="F92" i="11"/>
  <c r="E101" i="11"/>
  <c r="F145" i="11"/>
  <c r="H153" i="11"/>
  <c r="F153" i="11"/>
  <c r="H225" i="11"/>
  <c r="F225" i="11"/>
  <c r="G270" i="11"/>
  <c r="P129" i="11" s="1"/>
  <c r="F294" i="11"/>
  <c r="F375" i="11"/>
  <c r="E375" i="11"/>
  <c r="O234" i="11" s="1"/>
  <c r="H5" i="11"/>
  <c r="E28" i="11"/>
  <c r="G28" i="11" s="1"/>
  <c r="E29" i="11"/>
  <c r="G29" i="11" s="1"/>
  <c r="F35" i="11"/>
  <c r="F41" i="11"/>
  <c r="G41" i="11" s="1"/>
  <c r="E46" i="11"/>
  <c r="E47" i="11"/>
  <c r="F48" i="11"/>
  <c r="E54" i="11"/>
  <c r="F55" i="11"/>
  <c r="E67" i="11"/>
  <c r="G84" i="11"/>
  <c r="F97" i="11"/>
  <c r="G104" i="11"/>
  <c r="F105" i="11"/>
  <c r="H137" i="11"/>
  <c r="F137" i="11"/>
  <c r="E137" i="11"/>
  <c r="E244" i="11"/>
  <c r="O103" i="11" s="1"/>
  <c r="F244" i="11"/>
  <c r="H256" i="11"/>
  <c r="H259" i="11"/>
  <c r="F259" i="11"/>
  <c r="H331" i="11"/>
  <c r="F331" i="11"/>
  <c r="E331" i="11"/>
  <c r="O190" i="11" s="1"/>
  <c r="G334" i="11"/>
  <c r="P193" i="11" s="1"/>
  <c r="H336" i="11"/>
  <c r="H342" i="11"/>
  <c r="E342" i="11"/>
  <c r="O201" i="11" s="1"/>
  <c r="H358" i="11"/>
  <c r="F358" i="11"/>
  <c r="E358" i="11"/>
  <c r="O217" i="11" s="1"/>
  <c r="H368" i="11"/>
  <c r="F368" i="11"/>
  <c r="H373" i="11"/>
  <c r="E373" i="11"/>
  <c r="O232" i="11" s="1"/>
  <c r="E4" i="11"/>
  <c r="G4" i="11" s="1"/>
  <c r="H6" i="11"/>
  <c r="E24" i="11"/>
  <c r="F29" i="11"/>
  <c r="E40" i="11"/>
  <c r="G40" i="11" s="1"/>
  <c r="F47" i="11"/>
  <c r="E52" i="11"/>
  <c r="F61" i="11"/>
  <c r="G61" i="11" s="1"/>
  <c r="E65" i="11"/>
  <c r="F67" i="11"/>
  <c r="E85" i="11"/>
  <c r="G85" i="11" s="1"/>
  <c r="H111" i="11"/>
  <c r="E111" i="11"/>
  <c r="G111" i="11" s="1"/>
  <c r="H244" i="11"/>
  <c r="G319" i="11"/>
  <c r="P178" i="11" s="1"/>
  <c r="E328" i="11"/>
  <c r="O187" i="11" s="1"/>
  <c r="F336" i="11"/>
  <c r="G336" i="11" s="1"/>
  <c r="P195" i="11" s="1"/>
  <c r="F342" i="11"/>
  <c r="F373" i="11"/>
  <c r="H381" i="11"/>
  <c r="F381" i="11"/>
  <c r="E381" i="11"/>
  <c r="O240" i="11" s="1"/>
  <c r="H385" i="11"/>
  <c r="E385" i="11"/>
  <c r="O244" i="11" s="1"/>
  <c r="E3" i="11"/>
  <c r="G3" i="11" s="1"/>
  <c r="E9" i="11"/>
  <c r="G9" i="11" s="1"/>
  <c r="E44" i="11"/>
  <c r="H167" i="11"/>
  <c r="F167" i="11"/>
  <c r="E170" i="11"/>
  <c r="O29" i="11" s="1"/>
  <c r="H185" i="11"/>
  <c r="F185" i="11"/>
  <c r="H195" i="11"/>
  <c r="F195" i="11"/>
  <c r="E198" i="11"/>
  <c r="O57" i="11" s="1"/>
  <c r="F230" i="11"/>
  <c r="E230" i="11"/>
  <c r="O89" i="11" s="1"/>
  <c r="H262" i="11"/>
  <c r="F262" i="11"/>
  <c r="E262" i="11"/>
  <c r="O121" i="11" s="1"/>
  <c r="E301" i="11"/>
  <c r="O160" i="11" s="1"/>
  <c r="F314" i="11"/>
  <c r="F333" i="11"/>
  <c r="E333" i="11"/>
  <c r="O192" i="11" s="1"/>
  <c r="F345" i="11"/>
  <c r="E345" i="11"/>
  <c r="O204" i="11" s="1"/>
  <c r="F284" i="11"/>
  <c r="H296" i="11"/>
  <c r="H311" i="11"/>
  <c r="H319" i="11"/>
  <c r="H352" i="11"/>
  <c r="G353" i="11"/>
  <c r="P212" i="11" s="1"/>
  <c r="E124" i="11"/>
  <c r="G124" i="11" s="1"/>
  <c r="E148" i="11"/>
  <c r="O7" i="11" s="1"/>
  <c r="E212" i="11"/>
  <c r="O71" i="11" s="1"/>
  <c r="F247" i="11"/>
  <c r="F267" i="11"/>
  <c r="G267" i="11" s="1"/>
  <c r="P126" i="11" s="1"/>
  <c r="F295" i="11"/>
  <c r="G295" i="11" s="1"/>
  <c r="P154" i="11" s="1"/>
  <c r="F307" i="11"/>
  <c r="G307" i="11" s="1"/>
  <c r="P166" i="11" s="1"/>
  <c r="F323" i="11"/>
  <c r="G323" i="11" s="1"/>
  <c r="P182" i="11" s="1"/>
  <c r="F324" i="11"/>
  <c r="G324" i="11" s="1"/>
  <c r="P183" i="11" s="1"/>
  <c r="H360" i="11"/>
  <c r="H376" i="11"/>
  <c r="F388" i="11"/>
  <c r="G388" i="11" s="1"/>
  <c r="P247" i="11" s="1"/>
  <c r="F393" i="11"/>
  <c r="G393" i="11" s="1"/>
  <c r="P252" i="11" s="1"/>
  <c r="F396" i="11"/>
  <c r="E134" i="11"/>
  <c r="E156" i="11"/>
  <c r="O15" i="11" s="1"/>
  <c r="F175" i="11"/>
  <c r="F203" i="11"/>
  <c r="F215" i="11"/>
  <c r="F237" i="11"/>
  <c r="E265" i="11"/>
  <c r="O124" i="11" s="1"/>
  <c r="H288" i="11"/>
  <c r="E299" i="11"/>
  <c r="O158" i="11" s="1"/>
  <c r="F300" i="11"/>
  <c r="E339" i="11"/>
  <c r="O198" i="11" s="1"/>
  <c r="E340" i="11"/>
  <c r="O199" i="11" s="1"/>
  <c r="E359" i="11"/>
  <c r="O218" i="11" s="1"/>
  <c r="E366" i="11"/>
  <c r="O225" i="11" s="1"/>
  <c r="E121" i="11"/>
  <c r="F123" i="11"/>
  <c r="E125" i="11"/>
  <c r="E127" i="11"/>
  <c r="G127" i="11" s="1"/>
  <c r="F165" i="11"/>
  <c r="F193" i="11"/>
  <c r="F201" i="11"/>
  <c r="F211" i="11"/>
  <c r="F213" i="11"/>
  <c r="G254" i="11"/>
  <c r="P113" i="11" s="1"/>
  <c r="F286" i="11"/>
  <c r="E287" i="11"/>
  <c r="O146" i="11" s="1"/>
  <c r="F299" i="11"/>
  <c r="E321" i="11"/>
  <c r="O180" i="11" s="1"/>
  <c r="F339" i="11"/>
  <c r="F340" i="11"/>
  <c r="F347" i="11"/>
  <c r="G347" i="11" s="1"/>
  <c r="P206" i="11" s="1"/>
  <c r="F348" i="11"/>
  <c r="F359" i="11"/>
  <c r="F360" i="11"/>
  <c r="E364" i="11"/>
  <c r="O223" i="11" s="1"/>
  <c r="F366" i="11"/>
  <c r="H384" i="11"/>
  <c r="G389" i="11"/>
  <c r="P248" i="11" s="1"/>
  <c r="F121" i="11"/>
  <c r="F125" i="11"/>
  <c r="G125" i="11" s="1"/>
  <c r="F127" i="11"/>
  <c r="F141" i="11"/>
  <c r="F147" i="11"/>
  <c r="F149" i="11"/>
  <c r="G149" i="11" s="1"/>
  <c r="P8" i="11" s="1"/>
  <c r="F155" i="11"/>
  <c r="F157" i="11"/>
  <c r="F159" i="11"/>
  <c r="F183" i="11"/>
  <c r="F223" i="11"/>
  <c r="F287" i="11"/>
  <c r="G287" i="11" s="1"/>
  <c r="P146" i="11" s="1"/>
  <c r="E291" i="11"/>
  <c r="O150" i="11" s="1"/>
  <c r="H312" i="11"/>
  <c r="H320" i="11"/>
  <c r="E329" i="11"/>
  <c r="O188" i="11" s="1"/>
  <c r="E355" i="11"/>
  <c r="O214" i="11" s="1"/>
  <c r="E356" i="11"/>
  <c r="O215" i="11" s="1"/>
  <c r="F364" i="11"/>
  <c r="E369" i="11"/>
  <c r="O228" i="11" s="1"/>
  <c r="E372" i="11"/>
  <c r="O231" i="11" s="1"/>
  <c r="E374" i="11"/>
  <c r="O233" i="11" s="1"/>
  <c r="H392" i="11"/>
  <c r="F221" i="11"/>
  <c r="F233" i="11"/>
  <c r="E255" i="11"/>
  <c r="O114" i="11" s="1"/>
  <c r="F271" i="11"/>
  <c r="H304" i="11"/>
  <c r="F312" i="11"/>
  <c r="H328" i="11"/>
  <c r="F356" i="11"/>
  <c r="F372" i="11"/>
  <c r="H400" i="11"/>
  <c r="G394" i="11"/>
  <c r="P253" i="11" s="1"/>
  <c r="G362" i="11"/>
  <c r="P221" i="11" s="1"/>
  <c r="G330" i="11"/>
  <c r="P189" i="11" s="1"/>
  <c r="G266" i="11"/>
  <c r="P125" i="11" s="1"/>
  <c r="G250" i="11"/>
  <c r="P109" i="11" s="1"/>
  <c r="G26" i="11"/>
  <c r="G34" i="11"/>
  <c r="E18" i="11"/>
  <c r="G18" i="11" s="1"/>
  <c r="G44" i="11"/>
  <c r="G46" i="11"/>
  <c r="G58" i="11"/>
  <c r="G66" i="11"/>
  <c r="G174" i="11"/>
  <c r="P33" i="11" s="1"/>
  <c r="G182" i="11"/>
  <c r="P41" i="11" s="1"/>
  <c r="E186" i="11"/>
  <c r="O45" i="11" s="1"/>
  <c r="G238" i="11"/>
  <c r="P97" i="11" s="1"/>
  <c r="H258" i="11"/>
  <c r="H290" i="11"/>
  <c r="E306" i="11"/>
  <c r="O165" i="11" s="1"/>
  <c r="E322" i="11"/>
  <c r="O181" i="11" s="1"/>
  <c r="G331" i="11"/>
  <c r="P190" i="11" s="1"/>
  <c r="G332" i="11"/>
  <c r="P191" i="11" s="1"/>
  <c r="G357" i="11"/>
  <c r="P216" i="11" s="1"/>
  <c r="H362" i="11"/>
  <c r="H394" i="11"/>
  <c r="G32" i="11"/>
  <c r="E162" i="11"/>
  <c r="O21" i="11" s="1"/>
  <c r="G220" i="11"/>
  <c r="P79" i="11" s="1"/>
  <c r="E226" i="11"/>
  <c r="O85" i="11" s="1"/>
  <c r="H250" i="11"/>
  <c r="H266" i="11"/>
  <c r="E274" i="11"/>
  <c r="O133" i="11" s="1"/>
  <c r="H298" i="11"/>
  <c r="H330" i="11"/>
  <c r="E346" i="11"/>
  <c r="O205" i="11" s="1"/>
  <c r="E378" i="11"/>
  <c r="O237" i="11" s="1"/>
  <c r="G386" i="11"/>
  <c r="P245" i="11" s="1"/>
  <c r="G397" i="11"/>
  <c r="P256" i="11" s="1"/>
  <c r="G178" i="11"/>
  <c r="P37" i="11" s="1"/>
  <c r="G16" i="11"/>
  <c r="G17" i="11"/>
  <c r="G19" i="11"/>
  <c r="G21" i="11"/>
  <c r="G23" i="11"/>
  <c r="G64" i="11"/>
  <c r="E154" i="11"/>
  <c r="O13" i="11" s="1"/>
  <c r="G222" i="11"/>
  <c r="P81" i="11" s="1"/>
  <c r="G224" i="11"/>
  <c r="P83" i="11" s="1"/>
  <c r="E314" i="11"/>
  <c r="O173" i="11" s="1"/>
  <c r="G321" i="11"/>
  <c r="P180" i="11" s="1"/>
  <c r="G349" i="11"/>
  <c r="P208" i="11" s="1"/>
  <c r="H386" i="11"/>
  <c r="E130" i="11"/>
  <c r="G130" i="11" s="1"/>
  <c r="E194" i="11"/>
  <c r="O53" i="11" s="1"/>
  <c r="E338" i="11"/>
  <c r="O197" i="11" s="1"/>
  <c r="G352" i="11"/>
  <c r="P211" i="11" s="1"/>
  <c r="E370" i="11"/>
  <c r="O229" i="11" s="1"/>
  <c r="E402" i="11"/>
  <c r="O261" i="11" s="1"/>
  <c r="E10" i="11"/>
  <c r="H74" i="11"/>
  <c r="G190" i="11"/>
  <c r="P49" i="11" s="1"/>
  <c r="H274" i="11"/>
  <c r="G320" i="11"/>
  <c r="P179" i="11" s="1"/>
  <c r="H346" i="11"/>
  <c r="G400" i="11"/>
  <c r="P259" i="11" s="1"/>
  <c r="H10" i="11"/>
  <c r="G74" i="11"/>
  <c r="G76" i="11"/>
  <c r="G134" i="11"/>
  <c r="E290" i="11"/>
  <c r="O149" i="11" s="1"/>
  <c r="G303" i="11"/>
  <c r="P162" i="11" s="1"/>
  <c r="G316" i="11"/>
  <c r="P175" i="11" s="1"/>
  <c r="H26" i="11"/>
  <c r="G50" i="11"/>
  <c r="G70" i="11"/>
  <c r="G75" i="11"/>
  <c r="G232" i="11"/>
  <c r="P91" i="11" s="1"/>
  <c r="G234" i="11"/>
  <c r="P93" i="11" s="1"/>
  <c r="G22" i="11"/>
  <c r="G12" i="11"/>
  <c r="G14" i="11"/>
  <c r="H7" i="11"/>
  <c r="E11" i="11"/>
  <c r="G11" i="11" s="1"/>
  <c r="H12" i="11"/>
  <c r="H14" i="11"/>
  <c r="H16" i="11"/>
  <c r="H18" i="11"/>
  <c r="H20" i="11"/>
  <c r="H22" i="11"/>
  <c r="G121" i="11"/>
  <c r="F2" i="11"/>
  <c r="G73" i="11"/>
  <c r="G123" i="11"/>
  <c r="V2" i="11"/>
  <c r="V3" i="11" s="1"/>
  <c r="V4" i="11" s="1"/>
  <c r="F10" i="11"/>
  <c r="G97" i="11"/>
  <c r="E138" i="11"/>
  <c r="G138" i="11" s="1"/>
  <c r="H138" i="11"/>
  <c r="G37" i="11"/>
  <c r="G39" i="11"/>
  <c r="G42" i="11"/>
  <c r="G54" i="11"/>
  <c r="G60" i="11"/>
  <c r="G62" i="11"/>
  <c r="G87" i="11"/>
  <c r="G113" i="11"/>
  <c r="H128" i="11"/>
  <c r="E135" i="11"/>
  <c r="G135" i="11" s="1"/>
  <c r="E136" i="11"/>
  <c r="G136" i="11" s="1"/>
  <c r="H136" i="11"/>
  <c r="E146" i="11"/>
  <c r="O5" i="11" s="1"/>
  <c r="H146" i="11"/>
  <c r="H28" i="11"/>
  <c r="H30" i="11"/>
  <c r="H34" i="11"/>
  <c r="H36" i="11"/>
  <c r="H38" i="11"/>
  <c r="H40" i="11"/>
  <c r="H42" i="11"/>
  <c r="H44" i="11"/>
  <c r="H50" i="11"/>
  <c r="H54" i="11"/>
  <c r="H56" i="11"/>
  <c r="H58" i="11"/>
  <c r="H60" i="11"/>
  <c r="H62" i="11"/>
  <c r="H64" i="11"/>
  <c r="H66" i="11"/>
  <c r="H68" i="11"/>
  <c r="H76" i="11"/>
  <c r="H78" i="11"/>
  <c r="H80" i="11"/>
  <c r="H82" i="11"/>
  <c r="H84" i="11"/>
  <c r="H86" i="11"/>
  <c r="H88" i="11"/>
  <c r="H90" i="11"/>
  <c r="H92" i="11"/>
  <c r="H94" i="11"/>
  <c r="H96" i="11"/>
  <c r="H98" i="11"/>
  <c r="H100" i="11"/>
  <c r="H102" i="11"/>
  <c r="H104" i="11"/>
  <c r="H106" i="11"/>
  <c r="H108" i="11"/>
  <c r="H110" i="11"/>
  <c r="H112" i="11"/>
  <c r="H114" i="11"/>
  <c r="H116" i="11"/>
  <c r="H118" i="11"/>
  <c r="H120" i="11"/>
  <c r="H122" i="11"/>
  <c r="H124" i="11"/>
  <c r="H126" i="11"/>
  <c r="F129" i="11"/>
  <c r="F25" i="11"/>
  <c r="G25" i="11" s="1"/>
  <c r="F27" i="11"/>
  <c r="G27" i="11" s="1"/>
  <c r="E140" i="11"/>
  <c r="H140" i="11"/>
  <c r="G168" i="11"/>
  <c r="P27" i="11" s="1"/>
  <c r="G132" i="11"/>
  <c r="E133" i="11"/>
  <c r="G166" i="11"/>
  <c r="P25" i="11" s="1"/>
  <c r="G184" i="11"/>
  <c r="P43" i="11" s="1"/>
  <c r="G210" i="11"/>
  <c r="P69" i="11" s="1"/>
  <c r="H132" i="11"/>
  <c r="E142" i="11"/>
  <c r="H142" i="11"/>
  <c r="G202" i="11"/>
  <c r="P61" i="11" s="1"/>
  <c r="G228" i="11"/>
  <c r="P87" i="11" s="1"/>
  <c r="E129" i="11"/>
  <c r="E144" i="11"/>
  <c r="O3" i="11" s="1"/>
  <c r="H144" i="11"/>
  <c r="H148" i="11"/>
  <c r="H150" i="11"/>
  <c r="H152" i="11"/>
  <c r="H154" i="11"/>
  <c r="H156" i="11"/>
  <c r="H158" i="11"/>
  <c r="H160" i="11"/>
  <c r="H162" i="11"/>
  <c r="H164" i="11"/>
  <c r="H166" i="11"/>
  <c r="H168" i="11"/>
  <c r="H170" i="11"/>
  <c r="H172" i="11"/>
  <c r="H174" i="11"/>
  <c r="H176" i="11"/>
  <c r="H178" i="11"/>
  <c r="H180" i="11"/>
  <c r="H182" i="11"/>
  <c r="H184" i="11"/>
  <c r="H186" i="11"/>
  <c r="H188" i="11"/>
  <c r="H190" i="11"/>
  <c r="H192" i="11"/>
  <c r="H194" i="11"/>
  <c r="H196" i="11"/>
  <c r="H198" i="11"/>
  <c r="H200" i="11"/>
  <c r="H202" i="11"/>
  <c r="H204" i="11"/>
  <c r="H206" i="11"/>
  <c r="H208" i="11"/>
  <c r="H210" i="11"/>
  <c r="H212" i="11"/>
  <c r="H214" i="11"/>
  <c r="H216" i="11"/>
  <c r="H218" i="11"/>
  <c r="H220" i="11"/>
  <c r="H222" i="11"/>
  <c r="H224" i="11"/>
  <c r="H226" i="11"/>
  <c r="H228" i="11"/>
  <c r="H230" i="11"/>
  <c r="H232" i="11"/>
  <c r="H234" i="11"/>
  <c r="H236" i="11"/>
  <c r="H238" i="11"/>
  <c r="E285" i="11"/>
  <c r="O144" i="11" s="1"/>
  <c r="E139" i="11"/>
  <c r="E141" i="11"/>
  <c r="E143" i="11"/>
  <c r="O2" i="11" s="1"/>
  <c r="E145" i="11"/>
  <c r="O4" i="11" s="1"/>
  <c r="E147" i="11"/>
  <c r="O6" i="11" s="1"/>
  <c r="E151" i="11"/>
  <c r="O10" i="11" s="1"/>
  <c r="E153" i="11"/>
  <c r="O12" i="11" s="1"/>
  <c r="E155" i="11"/>
  <c r="O14" i="11" s="1"/>
  <c r="E157" i="11"/>
  <c r="O16" i="11" s="1"/>
  <c r="E161" i="11"/>
  <c r="O20" i="11" s="1"/>
  <c r="E163" i="11"/>
  <c r="O22" i="11" s="1"/>
  <c r="E165" i="11"/>
  <c r="O24" i="11" s="1"/>
  <c r="E167" i="11"/>
  <c r="O26" i="11" s="1"/>
  <c r="E169" i="11"/>
  <c r="O28" i="11" s="1"/>
  <c r="E171" i="11"/>
  <c r="O30" i="11" s="1"/>
  <c r="E173" i="11"/>
  <c r="O32" i="11" s="1"/>
  <c r="E175" i="11"/>
  <c r="O34" i="11" s="1"/>
  <c r="E177" i="11"/>
  <c r="O36" i="11" s="1"/>
  <c r="E179" i="11"/>
  <c r="O38" i="11" s="1"/>
  <c r="E181" i="11"/>
  <c r="O40" i="11" s="1"/>
  <c r="E183" i="11"/>
  <c r="O42" i="11" s="1"/>
  <c r="E185" i="11"/>
  <c r="O44" i="11" s="1"/>
  <c r="E187" i="11"/>
  <c r="O46" i="11" s="1"/>
  <c r="E189" i="11"/>
  <c r="O48" i="11" s="1"/>
  <c r="E191" i="11"/>
  <c r="O50" i="11" s="1"/>
  <c r="E193" i="11"/>
  <c r="O52" i="11" s="1"/>
  <c r="E195" i="11"/>
  <c r="O54" i="11" s="1"/>
  <c r="E197" i="11"/>
  <c r="O56" i="11" s="1"/>
  <c r="E199" i="11"/>
  <c r="O58" i="11" s="1"/>
  <c r="E201" i="11"/>
  <c r="O60" i="11" s="1"/>
  <c r="E203" i="11"/>
  <c r="O62" i="11" s="1"/>
  <c r="E205" i="11"/>
  <c r="O64" i="11" s="1"/>
  <c r="E207" i="11"/>
  <c r="O66" i="11" s="1"/>
  <c r="E209" i="11"/>
  <c r="O68" i="11" s="1"/>
  <c r="E211" i="11"/>
  <c r="O70" i="11" s="1"/>
  <c r="E213" i="11"/>
  <c r="O72" i="11" s="1"/>
  <c r="E215" i="11"/>
  <c r="O74" i="11" s="1"/>
  <c r="E217" i="11"/>
  <c r="O76" i="11" s="1"/>
  <c r="E219" i="11"/>
  <c r="O78" i="11" s="1"/>
  <c r="E221" i="11"/>
  <c r="O80" i="11" s="1"/>
  <c r="E223" i="11"/>
  <c r="O82" i="11" s="1"/>
  <c r="E225" i="11"/>
  <c r="O84" i="11" s="1"/>
  <c r="E227" i="11"/>
  <c r="O86" i="11" s="1"/>
  <c r="E229" i="11"/>
  <c r="O88" i="11" s="1"/>
  <c r="E231" i="11"/>
  <c r="O90" i="11" s="1"/>
  <c r="E233" i="11"/>
  <c r="O92" i="11" s="1"/>
  <c r="E235" i="11"/>
  <c r="O94" i="11" s="1"/>
  <c r="E237" i="11"/>
  <c r="O96" i="11" s="1"/>
  <c r="E239" i="11"/>
  <c r="O98" i="11" s="1"/>
  <c r="H243" i="11"/>
  <c r="E251" i="11"/>
  <c r="O110" i="11" s="1"/>
  <c r="E259" i="11"/>
  <c r="O118" i="11" s="1"/>
  <c r="E271" i="11"/>
  <c r="O130" i="11" s="1"/>
  <c r="F285" i="11"/>
  <c r="H285" i="11"/>
  <c r="G399" i="11"/>
  <c r="P258" i="11" s="1"/>
  <c r="G243" i="11"/>
  <c r="P102" i="11" s="1"/>
  <c r="G247" i="11"/>
  <c r="P106" i="11" s="1"/>
  <c r="G263" i="11"/>
  <c r="P122" i="11" s="1"/>
  <c r="E269" i="11"/>
  <c r="O128" i="11" s="1"/>
  <c r="E277" i="11"/>
  <c r="O136" i="11" s="1"/>
  <c r="G284" i="11"/>
  <c r="P143" i="11" s="1"/>
  <c r="F289" i="11"/>
  <c r="G289" i="11" s="1"/>
  <c r="P148" i="11" s="1"/>
  <c r="H289" i="11"/>
  <c r="G361" i="11"/>
  <c r="P220" i="11" s="1"/>
  <c r="G371" i="11"/>
  <c r="P230" i="11" s="1"/>
  <c r="G403" i="11"/>
  <c r="P262" i="11" s="1"/>
  <c r="E257" i="11"/>
  <c r="O116" i="11" s="1"/>
  <c r="F269" i="11"/>
  <c r="F277" i="11"/>
  <c r="E288" i="11"/>
  <c r="O147" i="11" s="1"/>
  <c r="F293" i="11"/>
  <c r="G293" i="11" s="1"/>
  <c r="P152" i="11" s="1"/>
  <c r="H293" i="11"/>
  <c r="F297" i="11"/>
  <c r="G297" i="11" s="1"/>
  <c r="P156" i="11" s="1"/>
  <c r="H297" i="11"/>
  <c r="F301" i="11"/>
  <c r="G301" i="11" s="1"/>
  <c r="P160" i="11" s="1"/>
  <c r="H301" i="11"/>
  <c r="F305" i="11"/>
  <c r="G305" i="11" s="1"/>
  <c r="P164" i="11" s="1"/>
  <c r="H305" i="11"/>
  <c r="F309" i="11"/>
  <c r="G309" i="11" s="1"/>
  <c r="P168" i="11" s="1"/>
  <c r="H309" i="11"/>
  <c r="F313" i="11"/>
  <c r="G313" i="11" s="1"/>
  <c r="P172" i="11" s="1"/>
  <c r="H313" i="11"/>
  <c r="F257" i="11"/>
  <c r="F288" i="11"/>
  <c r="H292" i="11"/>
  <c r="E292" i="11"/>
  <c r="O151" i="11" s="1"/>
  <c r="E241" i="11"/>
  <c r="O100" i="11" s="1"/>
  <c r="H245" i="11"/>
  <c r="E249" i="11"/>
  <c r="O108" i="11" s="1"/>
  <c r="E282" i="11"/>
  <c r="O141" i="11" s="1"/>
  <c r="H282" i="11"/>
  <c r="F292" i="11"/>
  <c r="F241" i="11"/>
  <c r="F249" i="11"/>
  <c r="E273" i="11"/>
  <c r="O132" i="11" s="1"/>
  <c r="E281" i="11"/>
  <c r="O140" i="11" s="1"/>
  <c r="G379" i="11"/>
  <c r="P238" i="11" s="1"/>
  <c r="G395" i="11"/>
  <c r="P254" i="11" s="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3" i="11"/>
  <c r="H367" i="11"/>
  <c r="H371" i="11"/>
  <c r="H375" i="11"/>
  <c r="H379" i="11"/>
  <c r="H383" i="11"/>
  <c r="H387" i="11"/>
  <c r="H391" i="11"/>
  <c r="H395" i="11"/>
  <c r="H399" i="11"/>
  <c r="H403" i="11"/>
  <c r="E296" i="11"/>
  <c r="O155" i="11" s="1"/>
  <c r="E300" i="11"/>
  <c r="O159" i="11" s="1"/>
  <c r="E304" i="11"/>
  <c r="O163" i="11" s="1"/>
  <c r="E308" i="11"/>
  <c r="O167" i="11" s="1"/>
  <c r="E312" i="11"/>
  <c r="O171" i="11" s="1"/>
  <c r="G176" i="9"/>
  <c r="P38" i="9" s="1"/>
  <c r="H370" i="9"/>
  <c r="E338" i="9"/>
  <c r="O200" i="9" s="1"/>
  <c r="E162" i="9"/>
  <c r="O24" i="9" s="1"/>
  <c r="H154" i="9"/>
  <c r="G123" i="9"/>
  <c r="G237" i="9"/>
  <c r="P99" i="9" s="1"/>
  <c r="F274" i="9"/>
  <c r="G274" i="9" s="1"/>
  <c r="P136" i="9" s="1"/>
  <c r="F322" i="9"/>
  <c r="F186" i="9"/>
  <c r="F386" i="9"/>
  <c r="H26" i="9"/>
  <c r="F242" i="9"/>
  <c r="F354" i="9"/>
  <c r="E386" i="9"/>
  <c r="O248" i="9" s="1"/>
  <c r="E370" i="9"/>
  <c r="O232" i="9" s="1"/>
  <c r="H322" i="9"/>
  <c r="E314" i="9"/>
  <c r="O176" i="9" s="1"/>
  <c r="E298" i="9"/>
  <c r="O160" i="9" s="1"/>
  <c r="E266" i="9"/>
  <c r="O128" i="9" s="1"/>
  <c r="E250" i="9"/>
  <c r="O112" i="9" s="1"/>
  <c r="H218" i="9"/>
  <c r="E210" i="9"/>
  <c r="O72" i="9" s="1"/>
  <c r="E178" i="9"/>
  <c r="O40" i="9" s="1"/>
  <c r="E170" i="9"/>
  <c r="E154" i="9"/>
  <c r="O16" i="9" s="1"/>
  <c r="E122" i="9"/>
  <c r="E106" i="9"/>
  <c r="E42" i="9"/>
  <c r="H34" i="9"/>
  <c r="H266" i="9"/>
  <c r="G75" i="9"/>
  <c r="H162" i="9"/>
  <c r="E218" i="9"/>
  <c r="O80" i="9" s="1"/>
  <c r="H256" i="9"/>
  <c r="H274" i="9"/>
  <c r="H282" i="9"/>
  <c r="H346" i="9"/>
  <c r="H386" i="9"/>
  <c r="H402" i="9"/>
  <c r="H178" i="9"/>
  <c r="E234" i="9"/>
  <c r="O96" i="9" s="1"/>
  <c r="H306" i="9"/>
  <c r="E346" i="9"/>
  <c r="O208" i="9" s="1"/>
  <c r="E226" i="9"/>
  <c r="O88" i="9" s="1"/>
  <c r="H250" i="9"/>
  <c r="E354" i="9"/>
  <c r="O216" i="9" s="1"/>
  <c r="G83" i="9"/>
  <c r="H200" i="9"/>
  <c r="H208" i="9"/>
  <c r="H226" i="9"/>
  <c r="H234" i="9"/>
  <c r="E242" i="9"/>
  <c r="O104" i="9" s="1"/>
  <c r="H264" i="9"/>
  <c r="G303" i="9"/>
  <c r="P165" i="9" s="1"/>
  <c r="H354" i="9"/>
  <c r="H194" i="9"/>
  <c r="H216" i="9"/>
  <c r="H242" i="9"/>
  <c r="E248" i="9"/>
  <c r="O110" i="9" s="1"/>
  <c r="E362" i="9"/>
  <c r="O224" i="9" s="1"/>
  <c r="H82" i="9"/>
  <c r="G109" i="9"/>
  <c r="G127" i="9"/>
  <c r="E194" i="9"/>
  <c r="O56" i="9" s="1"/>
  <c r="H272" i="9"/>
  <c r="G379" i="9"/>
  <c r="P241" i="9" s="1"/>
  <c r="H42" i="9"/>
  <c r="H146" i="9"/>
  <c r="H338" i="9"/>
  <c r="G395" i="9"/>
  <c r="P257" i="9" s="1"/>
  <c r="E7" i="9"/>
  <c r="H10" i="9"/>
  <c r="F12" i="9"/>
  <c r="H24" i="9"/>
  <c r="F38" i="9"/>
  <c r="H91" i="9"/>
  <c r="H103" i="9"/>
  <c r="H108" i="9"/>
  <c r="H113" i="9"/>
  <c r="G119" i="9"/>
  <c r="G125" i="9"/>
  <c r="F146" i="9"/>
  <c r="H152" i="9"/>
  <c r="H153" i="9"/>
  <c r="H159" i="9"/>
  <c r="H173" i="9"/>
  <c r="E216" i="9"/>
  <c r="O78" i="9" s="1"/>
  <c r="H217" i="9"/>
  <c r="H231" i="9"/>
  <c r="H232" i="9"/>
  <c r="F238" i="9"/>
  <c r="E247" i="9"/>
  <c r="O109" i="9" s="1"/>
  <c r="F272" i="9"/>
  <c r="F282" i="9"/>
  <c r="F283" i="9"/>
  <c r="E306" i="9"/>
  <c r="O168" i="9" s="1"/>
  <c r="G314" i="9"/>
  <c r="P176" i="9" s="1"/>
  <c r="H328" i="9"/>
  <c r="H344" i="9"/>
  <c r="H362" i="9"/>
  <c r="H378" i="9"/>
  <c r="H383" i="9"/>
  <c r="E398" i="9"/>
  <c r="O260" i="9" s="1"/>
  <c r="E401" i="9"/>
  <c r="O263" i="9" s="1"/>
  <c r="F36" i="9"/>
  <c r="H37" i="9"/>
  <c r="F113" i="9"/>
  <c r="G113" i="9" s="1"/>
  <c r="H151" i="9"/>
  <c r="F153" i="9"/>
  <c r="F159" i="9"/>
  <c r="G159" i="9" s="1"/>
  <c r="P21" i="9" s="1"/>
  <c r="E207" i="9"/>
  <c r="O69" i="9" s="1"/>
  <c r="F214" i="9"/>
  <c r="G214" i="9" s="1"/>
  <c r="P76" i="9" s="1"/>
  <c r="F216" i="9"/>
  <c r="F231" i="9"/>
  <c r="G231" i="9" s="1"/>
  <c r="P93" i="9" s="1"/>
  <c r="H238" i="9"/>
  <c r="E276" i="9"/>
  <c r="O138" i="9" s="1"/>
  <c r="F306" i="9"/>
  <c r="F307" i="9"/>
  <c r="H318" i="9"/>
  <c r="E322" i="9"/>
  <c r="O184" i="9" s="1"/>
  <c r="H323" i="9"/>
  <c r="H326" i="9"/>
  <c r="H327" i="9"/>
  <c r="H331" i="9"/>
  <c r="E334" i="9"/>
  <c r="O196" i="9" s="1"/>
  <c r="H343" i="9"/>
  <c r="E378" i="9"/>
  <c r="O240" i="9" s="1"/>
  <c r="E381" i="9"/>
  <c r="O243" i="9" s="1"/>
  <c r="H6" i="9"/>
  <c r="H95" i="9"/>
  <c r="F145" i="9"/>
  <c r="G145" i="9" s="1"/>
  <c r="P7" i="9" s="1"/>
  <c r="F151" i="9"/>
  <c r="F152" i="9"/>
  <c r="G152" i="9" s="1"/>
  <c r="P14" i="9" s="1"/>
  <c r="E198" i="9"/>
  <c r="O60" i="9" s="1"/>
  <c r="H214" i="9"/>
  <c r="H314" i="9"/>
  <c r="G335" i="9"/>
  <c r="P197" i="9" s="1"/>
  <c r="H369" i="9"/>
  <c r="E390" i="9"/>
  <c r="O252" i="9" s="1"/>
  <c r="G11" i="9"/>
  <c r="E18" i="9"/>
  <c r="H21" i="9"/>
  <c r="E77" i="9"/>
  <c r="H149" i="9"/>
  <c r="E204" i="9"/>
  <c r="O66" i="9" s="1"/>
  <c r="E220" i="9"/>
  <c r="O82" i="9" s="1"/>
  <c r="E241" i="9"/>
  <c r="O103" i="9" s="1"/>
  <c r="E264" i="9"/>
  <c r="O126" i="9" s="1"/>
  <c r="G326" i="9"/>
  <c r="P188" i="9" s="1"/>
  <c r="E351" i="9"/>
  <c r="O213" i="9" s="1"/>
  <c r="E364" i="9"/>
  <c r="O226" i="9" s="1"/>
  <c r="E376" i="9"/>
  <c r="O238" i="9" s="1"/>
  <c r="E385" i="9"/>
  <c r="O247" i="9" s="1"/>
  <c r="E388" i="9"/>
  <c r="O250" i="9" s="1"/>
  <c r="E394" i="9"/>
  <c r="O256" i="9" s="1"/>
  <c r="H399" i="9"/>
  <c r="F20" i="9"/>
  <c r="G20" i="9" s="1"/>
  <c r="E51" i="9"/>
  <c r="F149" i="9"/>
  <c r="F150" i="9"/>
  <c r="G150" i="9" s="1"/>
  <c r="P12" i="9" s="1"/>
  <c r="F157" i="9"/>
  <c r="H198" i="9"/>
  <c r="E262" i="9"/>
  <c r="O124" i="9" s="1"/>
  <c r="H18" i="9"/>
  <c r="F30" i="9"/>
  <c r="G30" i="9" s="1"/>
  <c r="E126" i="9"/>
  <c r="H196" i="9"/>
  <c r="H197" i="9"/>
  <c r="F204" i="9"/>
  <c r="H211" i="9"/>
  <c r="H219" i="9"/>
  <c r="F225" i="9"/>
  <c r="F226" i="9"/>
  <c r="G226" i="9" s="1"/>
  <c r="P88" i="9" s="1"/>
  <c r="H228" i="9"/>
  <c r="H258" i="9"/>
  <c r="H260" i="9"/>
  <c r="F264" i="9"/>
  <c r="E274" i="9"/>
  <c r="O136" i="9" s="1"/>
  <c r="H291" i="9"/>
  <c r="H351" i="9"/>
  <c r="H368" i="9"/>
  <c r="E382" i="9"/>
  <c r="O244" i="9" s="1"/>
  <c r="H2" i="9"/>
  <c r="E12" i="9"/>
  <c r="E14" i="9"/>
  <c r="E38" i="9"/>
  <c r="G38" i="9" s="1"/>
  <c r="E44" i="9"/>
  <c r="E50" i="9"/>
  <c r="G50" i="9" s="1"/>
  <c r="E65" i="9"/>
  <c r="E85" i="9"/>
  <c r="E114" i="9"/>
  <c r="F115" i="9"/>
  <c r="G115" i="9" s="1"/>
  <c r="E138" i="9"/>
  <c r="E142" i="9"/>
  <c r="O4" i="9" s="1"/>
  <c r="E146" i="9"/>
  <c r="F155" i="9"/>
  <c r="E169" i="9"/>
  <c r="O31" i="9" s="1"/>
  <c r="E175" i="9"/>
  <c r="O37" i="9" s="1"/>
  <c r="H176" i="9"/>
  <c r="F180" i="9"/>
  <c r="G180" i="9" s="1"/>
  <c r="P42" i="9" s="1"/>
  <c r="E195" i="9"/>
  <c r="O57" i="9" s="1"/>
  <c r="F196" i="9"/>
  <c r="G196" i="9" s="1"/>
  <c r="P58" i="9" s="1"/>
  <c r="H203" i="9"/>
  <c r="E209" i="9"/>
  <c r="O71" i="9" s="1"/>
  <c r="H210" i="9"/>
  <c r="F211" i="9"/>
  <c r="G211" i="9" s="1"/>
  <c r="P73" i="9" s="1"/>
  <c r="E215" i="9"/>
  <c r="O77" i="9" s="1"/>
  <c r="F219" i="9"/>
  <c r="F228" i="9"/>
  <c r="E238" i="9"/>
  <c r="O100" i="9" s="1"/>
  <c r="E239" i="9"/>
  <c r="O101" i="9" s="1"/>
  <c r="E272" i="9"/>
  <c r="O134" i="9" s="1"/>
  <c r="H298" i="9"/>
  <c r="F302" i="9"/>
  <c r="F368" i="9"/>
  <c r="F370" i="9"/>
  <c r="H403" i="9"/>
  <c r="H130" i="9"/>
  <c r="F130" i="9"/>
  <c r="E236" i="9"/>
  <c r="O98" i="9" s="1"/>
  <c r="H236" i="9"/>
  <c r="E330" i="9"/>
  <c r="O192" i="9" s="1"/>
  <c r="H330" i="9"/>
  <c r="G22" i="9"/>
  <c r="H31" i="9"/>
  <c r="E32" i="9"/>
  <c r="E40" i="9"/>
  <c r="E48" i="9"/>
  <c r="G48" i="9" s="1"/>
  <c r="H61" i="9"/>
  <c r="H63" i="9"/>
  <c r="H67" i="9"/>
  <c r="H69" i="9"/>
  <c r="H71" i="9"/>
  <c r="F73" i="9"/>
  <c r="H85" i="9"/>
  <c r="H87" i="9"/>
  <c r="H99" i="9"/>
  <c r="H111" i="9"/>
  <c r="H112" i="9"/>
  <c r="H126" i="9"/>
  <c r="H220" i="9"/>
  <c r="F220" i="9"/>
  <c r="H243" i="9"/>
  <c r="F243" i="9"/>
  <c r="H310" i="9"/>
  <c r="F310" i="9"/>
  <c r="G310" i="9" s="1"/>
  <c r="P172" i="9" s="1"/>
  <c r="H339" i="9"/>
  <c r="F339" i="9"/>
  <c r="E3" i="9"/>
  <c r="G3" i="9" s="1"/>
  <c r="F32" i="9"/>
  <c r="G32" i="9" s="1"/>
  <c r="F40" i="9"/>
  <c r="H49" i="9"/>
  <c r="H51" i="9"/>
  <c r="H55" i="9"/>
  <c r="H57" i="9"/>
  <c r="H59" i="9"/>
  <c r="F61" i="9"/>
  <c r="G61" i="9" s="1"/>
  <c r="F63" i="9"/>
  <c r="G63" i="9" s="1"/>
  <c r="F67" i="9"/>
  <c r="G67" i="9" s="1"/>
  <c r="F69" i="9"/>
  <c r="G69" i="9" s="1"/>
  <c r="F71" i="9"/>
  <c r="G71" i="9" s="1"/>
  <c r="F85" i="9"/>
  <c r="G87" i="9"/>
  <c r="G99" i="9"/>
  <c r="F111" i="9"/>
  <c r="G111" i="9" s="1"/>
  <c r="H191" i="9"/>
  <c r="F191" i="9"/>
  <c r="E202" i="9"/>
  <c r="O64" i="9" s="1"/>
  <c r="H202" i="9"/>
  <c r="H249" i="9"/>
  <c r="F249" i="9"/>
  <c r="H280" i="9"/>
  <c r="F280" i="9"/>
  <c r="G280" i="9" s="1"/>
  <c r="P142" i="9" s="1"/>
  <c r="E360" i="9"/>
  <c r="O222" i="9" s="1"/>
  <c r="H164" i="9"/>
  <c r="F164" i="9"/>
  <c r="E184" i="9"/>
  <c r="O46" i="9" s="1"/>
  <c r="H184" i="9"/>
  <c r="E4" i="9"/>
  <c r="H5" i="9"/>
  <c r="E6" i="9"/>
  <c r="F24" i="9"/>
  <c r="G24" i="9" s="1"/>
  <c r="H33" i="9"/>
  <c r="F42" i="9"/>
  <c r="G42" i="9" s="1"/>
  <c r="F44" i="9"/>
  <c r="F51" i="9"/>
  <c r="E53" i="9"/>
  <c r="F55" i="9"/>
  <c r="G55" i="9" s="1"/>
  <c r="F57" i="9"/>
  <c r="G57" i="9" s="1"/>
  <c r="F59" i="9"/>
  <c r="G59" i="9" s="1"/>
  <c r="F65" i="9"/>
  <c r="E82" i="9"/>
  <c r="H83" i="9"/>
  <c r="E94" i="9"/>
  <c r="E95" i="9"/>
  <c r="E97" i="9"/>
  <c r="E107" i="9"/>
  <c r="E108" i="9"/>
  <c r="H168" i="9"/>
  <c r="F168" i="9"/>
  <c r="G168" i="9" s="1"/>
  <c r="P30" i="9" s="1"/>
  <c r="H235" i="9"/>
  <c r="F235" i="9"/>
  <c r="E254" i="9"/>
  <c r="O116" i="9" s="1"/>
  <c r="H254" i="9"/>
  <c r="H394" i="9"/>
  <c r="F394" i="9"/>
  <c r="G394" i="9" s="1"/>
  <c r="P256" i="9" s="1"/>
  <c r="G12" i="9"/>
  <c r="E26" i="9"/>
  <c r="G26" i="9" s="1"/>
  <c r="E34" i="9"/>
  <c r="G34" i="9" s="1"/>
  <c r="F46" i="9"/>
  <c r="G46" i="9" s="1"/>
  <c r="E186" i="9"/>
  <c r="O48" i="9" s="1"/>
  <c r="H186" i="9"/>
  <c r="E222" i="9"/>
  <c r="O84" i="9" s="1"/>
  <c r="H222" i="9"/>
  <c r="E230" i="9"/>
  <c r="O92" i="9" s="1"/>
  <c r="H230" i="9"/>
  <c r="E290" i="9"/>
  <c r="O152" i="9" s="1"/>
  <c r="H290" i="9"/>
  <c r="H299" i="9"/>
  <c r="F299" i="9"/>
  <c r="E350" i="9"/>
  <c r="O212" i="9" s="1"/>
  <c r="H350" i="9"/>
  <c r="E359" i="9"/>
  <c r="O221" i="9" s="1"/>
  <c r="E374" i="9"/>
  <c r="O236" i="9" s="1"/>
  <c r="H374" i="9"/>
  <c r="G7" i="9"/>
  <c r="G18" i="9"/>
  <c r="H160" i="9"/>
  <c r="F160" i="9"/>
  <c r="E387" i="9"/>
  <c r="O249" i="9" s="1"/>
  <c r="H387" i="9"/>
  <c r="F4" i="9"/>
  <c r="G4" i="9" s="1"/>
  <c r="F6" i="9"/>
  <c r="G14" i="9"/>
  <c r="H15" i="9"/>
  <c r="F53" i="9"/>
  <c r="H79" i="9"/>
  <c r="H81" i="9"/>
  <c r="H93" i="9"/>
  <c r="F95" i="9"/>
  <c r="F97" i="9"/>
  <c r="E102" i="9"/>
  <c r="E103" i="9"/>
  <c r="H105" i="9"/>
  <c r="H106" i="9"/>
  <c r="F107" i="9"/>
  <c r="H118" i="9"/>
  <c r="H161" i="9"/>
  <c r="F161" i="9"/>
  <c r="H167" i="9"/>
  <c r="F167" i="9"/>
  <c r="H201" i="9"/>
  <c r="F201" i="9"/>
  <c r="H320" i="9"/>
  <c r="F320" i="9"/>
  <c r="H359" i="9"/>
  <c r="H391" i="9"/>
  <c r="F391" i="9"/>
  <c r="H366" i="9"/>
  <c r="F366" i="9"/>
  <c r="E9" i="9"/>
  <c r="H77" i="9"/>
  <c r="F79" i="9"/>
  <c r="G79" i="9" s="1"/>
  <c r="F81" i="9"/>
  <c r="G81" i="9" s="1"/>
  <c r="G89" i="9"/>
  <c r="F93" i="9"/>
  <c r="G93" i="9" s="1"/>
  <c r="F105" i="9"/>
  <c r="G105" i="9" s="1"/>
  <c r="H117" i="9"/>
  <c r="H165" i="9"/>
  <c r="F165" i="9"/>
  <c r="H181" i="9"/>
  <c r="F181" i="9"/>
  <c r="E311" i="9"/>
  <c r="O173" i="9" s="1"/>
  <c r="H311" i="9"/>
  <c r="E404" i="9"/>
  <c r="O266" i="9" s="1"/>
  <c r="E244" i="9"/>
  <c r="O106" i="9" s="1"/>
  <c r="H244" i="9"/>
  <c r="G16" i="9"/>
  <c r="G28" i="9"/>
  <c r="G36" i="9"/>
  <c r="E73" i="9"/>
  <c r="H75" i="9"/>
  <c r="F77" i="9"/>
  <c r="G77" i="9" s="1"/>
  <c r="E88" i="9"/>
  <c r="H89" i="9"/>
  <c r="F91" i="9"/>
  <c r="G91" i="9" s="1"/>
  <c r="H101" i="9"/>
  <c r="F103" i="9"/>
  <c r="E116" i="9"/>
  <c r="F117" i="9"/>
  <c r="G117" i="9" s="1"/>
  <c r="E129" i="9"/>
  <c r="G129" i="9" s="1"/>
  <c r="E130" i="9"/>
  <c r="H138" i="9"/>
  <c r="F138" i="9"/>
  <c r="E160" i="9"/>
  <c r="O22" i="9" s="1"/>
  <c r="E164" i="9"/>
  <c r="H193" i="9"/>
  <c r="F193" i="9"/>
  <c r="H213" i="9"/>
  <c r="F213" i="9"/>
  <c r="E252" i="9"/>
  <c r="O114" i="9" s="1"/>
  <c r="H252" i="9"/>
  <c r="H319" i="9"/>
  <c r="F319" i="9"/>
  <c r="H340" i="9"/>
  <c r="H358" i="9"/>
  <c r="F358" i="9"/>
  <c r="G358" i="9" s="1"/>
  <c r="P220" i="9" s="1"/>
  <c r="E366" i="9"/>
  <c r="O228" i="9" s="1"/>
  <c r="F171" i="9"/>
  <c r="G171" i="9" s="1"/>
  <c r="P33" i="9" s="1"/>
  <c r="G302" i="9"/>
  <c r="P164" i="9" s="1"/>
  <c r="G342" i="9"/>
  <c r="P204" i="9" s="1"/>
  <c r="G381" i="9"/>
  <c r="P243" i="9" s="1"/>
  <c r="F140" i="9"/>
  <c r="G140" i="9" s="1"/>
  <c r="P2" i="9" s="1"/>
  <c r="F141" i="9"/>
  <c r="G141" i="9" s="1"/>
  <c r="P3" i="9" s="1"/>
  <c r="F142" i="9"/>
  <c r="H143" i="9"/>
  <c r="F147" i="9"/>
  <c r="E151" i="9"/>
  <c r="O13" i="9" s="1"/>
  <c r="H158" i="9"/>
  <c r="F172" i="9"/>
  <c r="F173" i="9"/>
  <c r="G173" i="9" s="1"/>
  <c r="P35" i="9" s="1"/>
  <c r="F177" i="9"/>
  <c r="G177" i="9" s="1"/>
  <c r="P39" i="9" s="1"/>
  <c r="F178" i="9"/>
  <c r="F187" i="9"/>
  <c r="E189" i="9"/>
  <c r="O51" i="9" s="1"/>
  <c r="F197" i="9"/>
  <c r="F203" i="9"/>
  <c r="F208" i="9"/>
  <c r="H209" i="9"/>
  <c r="F217" i="9"/>
  <c r="F223" i="9"/>
  <c r="E232" i="9"/>
  <c r="O94" i="9" s="1"/>
  <c r="H239" i="9"/>
  <c r="H246" i="9"/>
  <c r="H247" i="9"/>
  <c r="E258" i="9"/>
  <c r="O120" i="9" s="1"/>
  <c r="E294" i="9"/>
  <c r="O156" i="9" s="1"/>
  <c r="E307" i="9"/>
  <c r="O169" i="9" s="1"/>
  <c r="H342" i="9"/>
  <c r="E347" i="9"/>
  <c r="O209" i="9" s="1"/>
  <c r="E348" i="9"/>
  <c r="O210" i="9" s="1"/>
  <c r="E355" i="9"/>
  <c r="O217" i="9" s="1"/>
  <c r="E356" i="9"/>
  <c r="O218" i="9" s="1"/>
  <c r="H372" i="9"/>
  <c r="E375" i="9"/>
  <c r="O237" i="9" s="1"/>
  <c r="F143" i="9"/>
  <c r="G143" i="9" s="1"/>
  <c r="P5" i="9" s="1"/>
  <c r="F144" i="9"/>
  <c r="F148" i="9"/>
  <c r="E153" i="9"/>
  <c r="O15" i="9" s="1"/>
  <c r="E155" i="9"/>
  <c r="O17" i="9" s="1"/>
  <c r="E159" i="9"/>
  <c r="O21" i="9" s="1"/>
  <c r="H166" i="9"/>
  <c r="F175" i="9"/>
  <c r="E199" i="9"/>
  <c r="O61" i="9" s="1"/>
  <c r="E205" i="9"/>
  <c r="O67" i="9" s="1"/>
  <c r="F209" i="9"/>
  <c r="E219" i="9"/>
  <c r="O81" i="9" s="1"/>
  <c r="E225" i="9"/>
  <c r="O87" i="9" s="1"/>
  <c r="F239" i="9"/>
  <c r="H241" i="9"/>
  <c r="F247" i="9"/>
  <c r="E282" i="9"/>
  <c r="O144" i="9" s="1"/>
  <c r="E283" i="9"/>
  <c r="O145" i="9" s="1"/>
  <c r="E305" i="9"/>
  <c r="O167" i="9" s="1"/>
  <c r="E327" i="9"/>
  <c r="O189" i="9" s="1"/>
  <c r="E328" i="9"/>
  <c r="O190" i="9" s="1"/>
  <c r="G334" i="9"/>
  <c r="P196" i="9" s="1"/>
  <c r="E368" i="9"/>
  <c r="O230" i="9" s="1"/>
  <c r="G386" i="9"/>
  <c r="P248" i="9" s="1"/>
  <c r="E389" i="9"/>
  <c r="O251" i="9" s="1"/>
  <c r="G154" i="9"/>
  <c r="P16" i="9" s="1"/>
  <c r="E161" i="9"/>
  <c r="O23" i="9" s="1"/>
  <c r="E165" i="9"/>
  <c r="O27" i="9" s="1"/>
  <c r="E167" i="9"/>
  <c r="E181" i="9"/>
  <c r="O43" i="9" s="1"/>
  <c r="E191" i="9"/>
  <c r="O53" i="9" s="1"/>
  <c r="E193" i="9"/>
  <c r="O55" i="9" s="1"/>
  <c r="E201" i="9"/>
  <c r="O63" i="9" s="1"/>
  <c r="G204" i="9"/>
  <c r="P66" i="9" s="1"/>
  <c r="E213" i="9"/>
  <c r="O75" i="9" s="1"/>
  <c r="E235" i="9"/>
  <c r="O97" i="9" s="1"/>
  <c r="E243" i="9"/>
  <c r="O105" i="9" s="1"/>
  <c r="E287" i="9"/>
  <c r="O149" i="9" s="1"/>
  <c r="E299" i="9"/>
  <c r="O161" i="9" s="1"/>
  <c r="E319" i="9"/>
  <c r="O181" i="9" s="1"/>
  <c r="E320" i="9"/>
  <c r="O182" i="9" s="1"/>
  <c r="E339" i="9"/>
  <c r="O201" i="9" s="1"/>
  <c r="G347" i="9"/>
  <c r="P209" i="9" s="1"/>
  <c r="E384" i="9"/>
  <c r="O246" i="9" s="1"/>
  <c r="E391" i="9"/>
  <c r="O253" i="9" s="1"/>
  <c r="H132" i="9"/>
  <c r="H133" i="9"/>
  <c r="H135" i="9"/>
  <c r="H136" i="9"/>
  <c r="H137" i="9"/>
  <c r="F156" i="9"/>
  <c r="F162" i="9"/>
  <c r="G162" i="9" s="1"/>
  <c r="P24" i="9" s="1"/>
  <c r="H163" i="9"/>
  <c r="H170" i="9"/>
  <c r="F182" i="9"/>
  <c r="G182" i="9" s="1"/>
  <c r="P44" i="9" s="1"/>
  <c r="H185" i="9"/>
  <c r="F192" i="9"/>
  <c r="F194" i="9"/>
  <c r="G194" i="9" s="1"/>
  <c r="P56" i="9" s="1"/>
  <c r="H195" i="9"/>
  <c r="F200" i="9"/>
  <c r="G200" i="9" s="1"/>
  <c r="P62" i="9" s="1"/>
  <c r="F206" i="9"/>
  <c r="G206" i="9" s="1"/>
  <c r="P68" i="9" s="1"/>
  <c r="F212" i="9"/>
  <c r="G212" i="9" s="1"/>
  <c r="P74" i="9" s="1"/>
  <c r="H215" i="9"/>
  <c r="H221" i="9"/>
  <c r="H227" i="9"/>
  <c r="F250" i="9"/>
  <c r="G250" i="9" s="1"/>
  <c r="P112" i="9" s="1"/>
  <c r="F260" i="9"/>
  <c r="G260" i="9" s="1"/>
  <c r="P122" i="9" s="1"/>
  <c r="F262" i="9"/>
  <c r="F286" i="9"/>
  <c r="G286" i="9" s="1"/>
  <c r="P148" i="9" s="1"/>
  <c r="F298" i="9"/>
  <c r="G298" i="9" s="1"/>
  <c r="P160" i="9" s="1"/>
  <c r="F318" i="9"/>
  <c r="G318" i="9" s="1"/>
  <c r="P180" i="9" s="1"/>
  <c r="E331" i="9"/>
  <c r="O193" i="9" s="1"/>
  <c r="E332" i="9"/>
  <c r="O194" i="9" s="1"/>
  <c r="F338" i="9"/>
  <c r="G338" i="9" s="1"/>
  <c r="P200" i="9" s="1"/>
  <c r="H360" i="9"/>
  <c r="F378" i="9"/>
  <c r="G378" i="9" s="1"/>
  <c r="P240" i="9" s="1"/>
  <c r="F382" i="9"/>
  <c r="F398" i="9"/>
  <c r="G398" i="9" s="1"/>
  <c r="P260" i="9" s="1"/>
  <c r="F402" i="9"/>
  <c r="G402" i="9" s="1"/>
  <c r="P264" i="9" s="1"/>
  <c r="F133" i="9"/>
  <c r="G133" i="9" s="1"/>
  <c r="F135" i="9"/>
  <c r="G135" i="9" s="1"/>
  <c r="F137" i="9"/>
  <c r="G137" i="9" s="1"/>
  <c r="F163" i="9"/>
  <c r="F195" i="9"/>
  <c r="G195" i="9" s="1"/>
  <c r="P57" i="9" s="1"/>
  <c r="F215" i="9"/>
  <c r="G215" i="9" s="1"/>
  <c r="P77" i="9" s="1"/>
  <c r="F221" i="9"/>
  <c r="H352" i="9"/>
  <c r="F359" i="9"/>
  <c r="F132" i="9"/>
  <c r="G132" i="9" s="1"/>
  <c r="F136" i="9"/>
  <c r="F139" i="9"/>
  <c r="G139" i="9" s="1"/>
  <c r="E147" i="9"/>
  <c r="O9" i="9" s="1"/>
  <c r="F169" i="9"/>
  <c r="F170" i="9"/>
  <c r="F183" i="9"/>
  <c r="G183" i="9" s="1"/>
  <c r="P45" i="9" s="1"/>
  <c r="E187" i="9"/>
  <c r="O49" i="9" s="1"/>
  <c r="E197" i="9"/>
  <c r="O59" i="9" s="1"/>
  <c r="E203" i="9"/>
  <c r="O65" i="9" s="1"/>
  <c r="F207" i="9"/>
  <c r="E217" i="9"/>
  <c r="O79" i="9" s="1"/>
  <c r="E223" i="9"/>
  <c r="O85" i="9" s="1"/>
  <c r="F229" i="9"/>
  <c r="H237" i="9"/>
  <c r="H245" i="9"/>
  <c r="E301" i="9"/>
  <c r="O163" i="9" s="1"/>
  <c r="E315" i="9"/>
  <c r="O177" i="9" s="1"/>
  <c r="E323" i="9"/>
  <c r="O185" i="9" s="1"/>
  <c r="F352" i="9"/>
  <c r="G352" i="9" s="1"/>
  <c r="P214" i="9" s="1"/>
  <c r="E365" i="9"/>
  <c r="O227" i="9" s="1"/>
  <c r="E377" i="9"/>
  <c r="O239" i="9" s="1"/>
  <c r="E383" i="9"/>
  <c r="O245" i="9" s="1"/>
  <c r="E397" i="9"/>
  <c r="O259" i="9" s="1"/>
  <c r="E399" i="9"/>
  <c r="O261" i="9" s="1"/>
  <c r="E403" i="9"/>
  <c r="O265" i="9" s="1"/>
  <c r="G8" i="9"/>
  <c r="G9" i="9"/>
  <c r="H277" i="9"/>
  <c r="E277" i="9"/>
  <c r="O139" i="9" s="1"/>
  <c r="F277" i="9"/>
  <c r="L4" i="9"/>
  <c r="L6" i="9" s="1"/>
  <c r="L8" i="9" s="1"/>
  <c r="E13" i="9"/>
  <c r="E15" i="9"/>
  <c r="E17" i="9"/>
  <c r="G17" i="9" s="1"/>
  <c r="E19" i="9"/>
  <c r="G19" i="9" s="1"/>
  <c r="E21" i="9"/>
  <c r="E23" i="9"/>
  <c r="G23" i="9" s="1"/>
  <c r="E25" i="9"/>
  <c r="G25" i="9" s="1"/>
  <c r="E27" i="9"/>
  <c r="G27" i="9" s="1"/>
  <c r="E29" i="9"/>
  <c r="E31" i="9"/>
  <c r="E33" i="9"/>
  <c r="E35" i="9"/>
  <c r="G35" i="9" s="1"/>
  <c r="E37" i="9"/>
  <c r="E39" i="9"/>
  <c r="G39" i="9" s="1"/>
  <c r="E41" i="9"/>
  <c r="G41" i="9" s="1"/>
  <c r="E43" i="9"/>
  <c r="E45" i="9"/>
  <c r="G45" i="9" s="1"/>
  <c r="E47" i="9"/>
  <c r="H50" i="9"/>
  <c r="H52" i="9"/>
  <c r="E52" i="9"/>
  <c r="G52" i="9" s="1"/>
  <c r="H54" i="9"/>
  <c r="E54" i="9"/>
  <c r="G54" i="9" s="1"/>
  <c r="H56" i="9"/>
  <c r="E56" i="9"/>
  <c r="G56" i="9" s="1"/>
  <c r="H100" i="9"/>
  <c r="E100" i="9"/>
  <c r="G100" i="9" s="1"/>
  <c r="H102" i="9"/>
  <c r="H60" i="9"/>
  <c r="E60" i="9"/>
  <c r="G60" i="9" s="1"/>
  <c r="F15" i="9"/>
  <c r="F31" i="9"/>
  <c r="E10" i="9"/>
  <c r="H62" i="9"/>
  <c r="E62" i="9"/>
  <c r="G62" i="9" s="1"/>
  <c r="H94" i="9"/>
  <c r="H104" i="9"/>
  <c r="H251" i="9"/>
  <c r="E251" i="9"/>
  <c r="O113" i="9" s="1"/>
  <c r="F251" i="9"/>
  <c r="E2" i="9"/>
  <c r="G2" i="9" s="1"/>
  <c r="E5" i="9"/>
  <c r="G5" i="9" s="1"/>
  <c r="F13" i="9"/>
  <c r="F21" i="9"/>
  <c r="F29" i="9"/>
  <c r="F33" i="9"/>
  <c r="F37" i="9"/>
  <c r="F43" i="9"/>
  <c r="F47" i="9"/>
  <c r="V2" i="9"/>
  <c r="V3" i="9" s="1"/>
  <c r="V4" i="9" s="1"/>
  <c r="F10" i="9"/>
  <c r="H17" i="9"/>
  <c r="H19" i="9"/>
  <c r="H23" i="9"/>
  <c r="H25" i="9"/>
  <c r="H27" i="9"/>
  <c r="H35" i="9"/>
  <c r="H39" i="9"/>
  <c r="H41" i="9"/>
  <c r="H45" i="9"/>
  <c r="E49" i="9"/>
  <c r="H72" i="9"/>
  <c r="E72" i="9"/>
  <c r="G72" i="9" s="1"/>
  <c r="H74" i="9"/>
  <c r="E74" i="9"/>
  <c r="H76" i="9"/>
  <c r="E76" i="9"/>
  <c r="G76" i="9" s="1"/>
  <c r="H78" i="9"/>
  <c r="E78" i="9"/>
  <c r="G78" i="9" s="1"/>
  <c r="H80" i="9"/>
  <c r="E80" i="9"/>
  <c r="G80" i="9" s="1"/>
  <c r="H84" i="9"/>
  <c r="H88" i="9"/>
  <c r="G94" i="9"/>
  <c r="H122" i="9"/>
  <c r="G144" i="9"/>
  <c r="P6" i="9" s="1"/>
  <c r="G216" i="9"/>
  <c r="P78" i="9" s="1"/>
  <c r="H292" i="9"/>
  <c r="E292" i="9"/>
  <c r="O154" i="9" s="1"/>
  <c r="F292" i="9"/>
  <c r="H8" i="9"/>
  <c r="H64" i="9"/>
  <c r="E64" i="9"/>
  <c r="G64" i="9" s="1"/>
  <c r="H66" i="9"/>
  <c r="E66" i="9"/>
  <c r="G66" i="9" s="1"/>
  <c r="H68" i="9"/>
  <c r="E68" i="9"/>
  <c r="G68" i="9" s="1"/>
  <c r="H70" i="9"/>
  <c r="E70" i="9"/>
  <c r="G70" i="9" s="1"/>
  <c r="H289" i="9"/>
  <c r="F289" i="9"/>
  <c r="E289" i="9"/>
  <c r="O151" i="9" s="1"/>
  <c r="H304" i="9"/>
  <c r="E304" i="9"/>
  <c r="O166" i="9" s="1"/>
  <c r="F304" i="9"/>
  <c r="H86" i="9"/>
  <c r="E86" i="9"/>
  <c r="G86" i="9" s="1"/>
  <c r="H90" i="9"/>
  <c r="E90" i="9"/>
  <c r="G90" i="9" s="1"/>
  <c r="H92" i="9"/>
  <c r="E92" i="9"/>
  <c r="G92" i="9" s="1"/>
  <c r="H96" i="9"/>
  <c r="E96" i="9"/>
  <c r="G96" i="9" s="1"/>
  <c r="H98" i="9"/>
  <c r="E98" i="9"/>
  <c r="G98" i="9" s="1"/>
  <c r="H261" i="9"/>
  <c r="E261" i="9"/>
  <c r="O123" i="9" s="1"/>
  <c r="F261" i="9"/>
  <c r="H48" i="9"/>
  <c r="F49" i="9"/>
  <c r="G74" i="9"/>
  <c r="H114" i="9"/>
  <c r="H120" i="9"/>
  <c r="H124" i="9"/>
  <c r="G166" i="9"/>
  <c r="P28" i="9" s="1"/>
  <c r="G210" i="9"/>
  <c r="P72" i="9" s="1"/>
  <c r="H58" i="9"/>
  <c r="E58" i="9"/>
  <c r="G58" i="9" s="1"/>
  <c r="H110" i="9"/>
  <c r="H116" i="9"/>
  <c r="H128" i="9"/>
  <c r="H119" i="9"/>
  <c r="H121" i="9"/>
  <c r="H123" i="9"/>
  <c r="H125" i="9"/>
  <c r="H127" i="9"/>
  <c r="H129" i="9"/>
  <c r="G134" i="9"/>
  <c r="G148" i="9"/>
  <c r="P10" i="9" s="1"/>
  <c r="G163" i="9"/>
  <c r="P25" i="9" s="1"/>
  <c r="G165" i="9"/>
  <c r="P27" i="9" s="1"/>
  <c r="G179" i="9"/>
  <c r="P41" i="9" s="1"/>
  <c r="G188" i="9"/>
  <c r="P50" i="9" s="1"/>
  <c r="G205" i="9"/>
  <c r="P67" i="9" s="1"/>
  <c r="G227" i="9"/>
  <c r="P89" i="9" s="1"/>
  <c r="G233" i="9"/>
  <c r="P95" i="9" s="1"/>
  <c r="G245" i="9"/>
  <c r="P107" i="9" s="1"/>
  <c r="G246" i="9"/>
  <c r="P108" i="9" s="1"/>
  <c r="H301" i="9"/>
  <c r="F301" i="9"/>
  <c r="H345" i="9"/>
  <c r="F345" i="9"/>
  <c r="E345" i="9"/>
  <c r="O207" i="9" s="1"/>
  <c r="H356" i="9"/>
  <c r="F356" i="9"/>
  <c r="G356" i="9" s="1"/>
  <c r="P218" i="9" s="1"/>
  <c r="H393" i="9"/>
  <c r="F393" i="9"/>
  <c r="E393" i="9"/>
  <c r="O255" i="9" s="1"/>
  <c r="G149" i="9"/>
  <c r="P11" i="9" s="1"/>
  <c r="F82" i="9"/>
  <c r="G82" i="9" s="1"/>
  <c r="F84" i="9"/>
  <c r="G84" i="9" s="1"/>
  <c r="F88" i="9"/>
  <c r="F102" i="9"/>
  <c r="G102" i="9" s="1"/>
  <c r="F104" i="9"/>
  <c r="G104" i="9" s="1"/>
  <c r="F106" i="9"/>
  <c r="F108" i="9"/>
  <c r="F110" i="9"/>
  <c r="G110" i="9" s="1"/>
  <c r="F112" i="9"/>
  <c r="G112" i="9" s="1"/>
  <c r="F114" i="9"/>
  <c r="G114" i="9" s="1"/>
  <c r="F116" i="9"/>
  <c r="F118" i="9"/>
  <c r="G118" i="9" s="1"/>
  <c r="F120" i="9"/>
  <c r="G120" i="9" s="1"/>
  <c r="F122" i="9"/>
  <c r="G122" i="9" s="1"/>
  <c r="F124" i="9"/>
  <c r="G124" i="9" s="1"/>
  <c r="F126" i="9"/>
  <c r="F128" i="9"/>
  <c r="G128" i="9" s="1"/>
  <c r="G136" i="9"/>
  <c r="G138" i="9"/>
  <c r="G169" i="9"/>
  <c r="P31" i="9" s="1"/>
  <c r="G189" i="9"/>
  <c r="P51" i="9" s="1"/>
  <c r="G190" i="9"/>
  <c r="P52" i="9" s="1"/>
  <c r="G202" i="9"/>
  <c r="P64" i="9" s="1"/>
  <c r="G218" i="9"/>
  <c r="P80" i="9" s="1"/>
  <c r="G228" i="9"/>
  <c r="P90" i="9" s="1"/>
  <c r="G229" i="9"/>
  <c r="P91" i="9" s="1"/>
  <c r="G230" i="9"/>
  <c r="P92" i="9" s="1"/>
  <c r="G235" i="9"/>
  <c r="P97" i="9" s="1"/>
  <c r="G240" i="9"/>
  <c r="P102" i="9" s="1"/>
  <c r="G241" i="9"/>
  <c r="P103" i="9" s="1"/>
  <c r="E324" i="9"/>
  <c r="O186" i="9" s="1"/>
  <c r="H313" i="9"/>
  <c r="F313" i="9"/>
  <c r="E313" i="9"/>
  <c r="O175" i="9" s="1"/>
  <c r="H324" i="9"/>
  <c r="F324" i="9"/>
  <c r="G158" i="9"/>
  <c r="P20" i="9" s="1"/>
  <c r="G172" i="9"/>
  <c r="P34" i="9" s="1"/>
  <c r="G192" i="9"/>
  <c r="P54" i="9" s="1"/>
  <c r="G224" i="9"/>
  <c r="P86" i="9" s="1"/>
  <c r="G236" i="9"/>
  <c r="P98" i="9" s="1"/>
  <c r="H336" i="9"/>
  <c r="H364" i="9"/>
  <c r="F364" i="9"/>
  <c r="G156" i="9"/>
  <c r="P18" i="9" s="1"/>
  <c r="G184" i="9"/>
  <c r="P46" i="9" s="1"/>
  <c r="G185" i="9"/>
  <c r="P47" i="9" s="1"/>
  <c r="G193" i="9"/>
  <c r="P55" i="9" s="1"/>
  <c r="G208" i="9"/>
  <c r="P70" i="9" s="1"/>
  <c r="H267" i="9"/>
  <c r="E267" i="9"/>
  <c r="O129" i="9" s="1"/>
  <c r="F267" i="9"/>
  <c r="H333" i="9"/>
  <c r="F333" i="9"/>
  <c r="E333" i="9"/>
  <c r="O195" i="9" s="1"/>
  <c r="F336" i="9"/>
  <c r="G256" i="9"/>
  <c r="P118" i="9" s="1"/>
  <c r="H257" i="9"/>
  <c r="E257" i="9"/>
  <c r="O119" i="9" s="1"/>
  <c r="H273" i="9"/>
  <c r="E273" i="9"/>
  <c r="O135" i="9" s="1"/>
  <c r="G278" i="9"/>
  <c r="P140" i="9" s="1"/>
  <c r="G291" i="9"/>
  <c r="P153" i="9" s="1"/>
  <c r="H312" i="9"/>
  <c r="E312" i="9"/>
  <c r="O174" i="9" s="1"/>
  <c r="H321" i="9"/>
  <c r="F321" i="9"/>
  <c r="E321" i="9"/>
  <c r="O183" i="9" s="1"/>
  <c r="G323" i="9"/>
  <c r="P185" i="9" s="1"/>
  <c r="H353" i="9"/>
  <c r="F353" i="9"/>
  <c r="E353" i="9"/>
  <c r="O215" i="9" s="1"/>
  <c r="F257" i="9"/>
  <c r="H263" i="9"/>
  <c r="E263" i="9"/>
  <c r="O125" i="9" s="1"/>
  <c r="F273" i="9"/>
  <c r="H279" i="9"/>
  <c r="E279" i="9"/>
  <c r="O141" i="9" s="1"/>
  <c r="H285" i="9"/>
  <c r="F285" i="9"/>
  <c r="G285" i="9" s="1"/>
  <c r="P147" i="9" s="1"/>
  <c r="H288" i="9"/>
  <c r="E288" i="9"/>
  <c r="O150" i="9" s="1"/>
  <c r="H300" i="9"/>
  <c r="E300" i="9"/>
  <c r="O162" i="9" s="1"/>
  <c r="H309" i="9"/>
  <c r="F309" i="9"/>
  <c r="G309" i="9" s="1"/>
  <c r="P171" i="9" s="1"/>
  <c r="F312" i="9"/>
  <c r="H341" i="9"/>
  <c r="F341" i="9"/>
  <c r="E341" i="9"/>
  <c r="O203" i="9" s="1"/>
  <c r="G343" i="9"/>
  <c r="P205" i="9" s="1"/>
  <c r="F344" i="9"/>
  <c r="G344" i="9" s="1"/>
  <c r="P206" i="9" s="1"/>
  <c r="G369" i="9"/>
  <c r="P231" i="9" s="1"/>
  <c r="H371" i="9"/>
  <c r="F371" i="9"/>
  <c r="E371" i="9"/>
  <c r="O233" i="9" s="1"/>
  <c r="E249" i="9"/>
  <c r="O111" i="9" s="1"/>
  <c r="G252" i="9"/>
  <c r="P114" i="9" s="1"/>
  <c r="H253" i="9"/>
  <c r="E253" i="9"/>
  <c r="O115" i="9" s="1"/>
  <c r="G258" i="9"/>
  <c r="P120" i="9" s="1"/>
  <c r="F263" i="9"/>
  <c r="G268" i="9"/>
  <c r="P130" i="9" s="1"/>
  <c r="H269" i="9"/>
  <c r="E269" i="9"/>
  <c r="O131" i="9" s="1"/>
  <c r="F279" i="9"/>
  <c r="G287" i="9"/>
  <c r="P149" i="9" s="1"/>
  <c r="F288" i="9"/>
  <c r="H297" i="9"/>
  <c r="F297" i="9"/>
  <c r="E297" i="9"/>
  <c r="O159" i="9" s="1"/>
  <c r="G299" i="9"/>
  <c r="P161" i="9" s="1"/>
  <c r="F300" i="9"/>
  <c r="H329" i="9"/>
  <c r="F329" i="9"/>
  <c r="E329" i="9"/>
  <c r="O191" i="9" s="1"/>
  <c r="G331" i="9"/>
  <c r="P193" i="9" s="1"/>
  <c r="F332" i="9"/>
  <c r="E340" i="9"/>
  <c r="O202" i="9" s="1"/>
  <c r="H361" i="9"/>
  <c r="F361" i="9"/>
  <c r="E361" i="9"/>
  <c r="O223" i="9" s="1"/>
  <c r="E372" i="9"/>
  <c r="O234" i="9" s="1"/>
  <c r="F385" i="9"/>
  <c r="G385" i="9" s="1"/>
  <c r="P247" i="9" s="1"/>
  <c r="F131" i="9"/>
  <c r="G131" i="9" s="1"/>
  <c r="H259" i="9"/>
  <c r="E259" i="9"/>
  <c r="O121" i="9" s="1"/>
  <c r="H275" i="9"/>
  <c r="E275" i="9"/>
  <c r="O137" i="9" s="1"/>
  <c r="H284" i="9"/>
  <c r="E284" i="9"/>
  <c r="O146" i="9" s="1"/>
  <c r="H287" i="9"/>
  <c r="H308" i="9"/>
  <c r="E308" i="9"/>
  <c r="O170" i="9" s="1"/>
  <c r="H317" i="9"/>
  <c r="F317" i="9"/>
  <c r="E317" i="9"/>
  <c r="O179" i="9" s="1"/>
  <c r="H349" i="9"/>
  <c r="F349" i="9"/>
  <c r="E349" i="9"/>
  <c r="O211" i="9" s="1"/>
  <c r="H367" i="9"/>
  <c r="F367" i="9"/>
  <c r="E367" i="9"/>
  <c r="O229" i="9" s="1"/>
  <c r="F400" i="9"/>
  <c r="H400" i="9"/>
  <c r="F259" i="9"/>
  <c r="G264" i="9"/>
  <c r="P126" i="9" s="1"/>
  <c r="H265" i="9"/>
  <c r="E265" i="9"/>
  <c r="O127" i="9" s="1"/>
  <c r="G270" i="9"/>
  <c r="P132" i="9" s="1"/>
  <c r="F275" i="9"/>
  <c r="H281" i="9"/>
  <c r="E281" i="9"/>
  <c r="O143" i="9" s="1"/>
  <c r="F284" i="9"/>
  <c r="G284" i="9" s="1"/>
  <c r="P146" i="9" s="1"/>
  <c r="H296" i="9"/>
  <c r="E296" i="9"/>
  <c r="O158" i="9" s="1"/>
  <c r="H305" i="9"/>
  <c r="F305" i="9"/>
  <c r="G305" i="9" s="1"/>
  <c r="P167" i="9" s="1"/>
  <c r="F308" i="9"/>
  <c r="H337" i="9"/>
  <c r="F337" i="9"/>
  <c r="E337" i="9"/>
  <c r="O199" i="9" s="1"/>
  <c r="F340" i="9"/>
  <c r="F372" i="9"/>
  <c r="H255" i="9"/>
  <c r="E255" i="9"/>
  <c r="O117" i="9" s="1"/>
  <c r="F265" i="9"/>
  <c r="H271" i="9"/>
  <c r="E271" i="9"/>
  <c r="O133" i="9" s="1"/>
  <c r="F281" i="9"/>
  <c r="H283" i="9"/>
  <c r="H293" i="9"/>
  <c r="F293" i="9"/>
  <c r="E293" i="9"/>
  <c r="O155" i="9" s="1"/>
  <c r="G295" i="9"/>
  <c r="P157" i="9" s="1"/>
  <c r="F296" i="9"/>
  <c r="H316" i="9"/>
  <c r="E316" i="9"/>
  <c r="O178" i="9" s="1"/>
  <c r="H325" i="9"/>
  <c r="F325" i="9"/>
  <c r="E325" i="9"/>
  <c r="O187" i="9" s="1"/>
  <c r="F328" i="9"/>
  <c r="E336" i="9"/>
  <c r="O198" i="9" s="1"/>
  <c r="H357" i="9"/>
  <c r="F357" i="9"/>
  <c r="E357" i="9"/>
  <c r="O219" i="9" s="1"/>
  <c r="F360" i="9"/>
  <c r="H363" i="9"/>
  <c r="F363" i="9"/>
  <c r="E363" i="9"/>
  <c r="O225" i="9" s="1"/>
  <c r="F392" i="9"/>
  <c r="H392" i="9"/>
  <c r="H389" i="9"/>
  <c r="F396" i="9"/>
  <c r="G396" i="9" s="1"/>
  <c r="P258" i="9" s="1"/>
  <c r="H396" i="9"/>
  <c r="E400" i="9"/>
  <c r="O262" i="9" s="1"/>
  <c r="G389" i="9"/>
  <c r="P251" i="9" s="1"/>
  <c r="H397" i="9"/>
  <c r="F404" i="9"/>
  <c r="H404" i="9"/>
  <c r="F376" i="9"/>
  <c r="H376" i="9"/>
  <c r="E380" i="9"/>
  <c r="O242" i="9" s="1"/>
  <c r="H401" i="9"/>
  <c r="F380" i="9"/>
  <c r="H380" i="9"/>
  <c r="E373" i="9"/>
  <c r="O235" i="9" s="1"/>
  <c r="H377" i="9"/>
  <c r="F384" i="9"/>
  <c r="H384" i="9"/>
  <c r="G401" i="9"/>
  <c r="P263" i="9" s="1"/>
  <c r="F373" i="9"/>
  <c r="H381" i="9"/>
  <c r="F388" i="9"/>
  <c r="G388" i="9" s="1"/>
  <c r="P250" i="9" s="1"/>
  <c r="H388" i="9"/>
  <c r="E392" i="9"/>
  <c r="O254" i="9" s="1"/>
  <c r="F136" i="8"/>
  <c r="F181" i="8"/>
  <c r="N15" i="8"/>
  <c r="N27" i="8"/>
  <c r="F202" i="8"/>
  <c r="N36" i="8"/>
  <c r="F216" i="8"/>
  <c r="N50" i="8"/>
  <c r="F259" i="8"/>
  <c r="G259" i="8" s="1"/>
  <c r="N93" i="8"/>
  <c r="F291" i="8"/>
  <c r="N125" i="8"/>
  <c r="F308" i="8"/>
  <c r="G308" i="8" s="1"/>
  <c r="N142" i="8"/>
  <c r="F315" i="8"/>
  <c r="N149" i="8"/>
  <c r="N156" i="8"/>
  <c r="N161" i="8"/>
  <c r="N181" i="8"/>
  <c r="N189" i="8"/>
  <c r="N196" i="8"/>
  <c r="N203" i="8"/>
  <c r="N208" i="8"/>
  <c r="F380" i="8"/>
  <c r="N214" i="8"/>
  <c r="F384" i="8"/>
  <c r="N218" i="8"/>
  <c r="F396" i="8"/>
  <c r="G396" i="8" s="1"/>
  <c r="N230" i="8"/>
  <c r="F402" i="8"/>
  <c r="N236" i="8"/>
  <c r="N243" i="8"/>
  <c r="N249" i="8"/>
  <c r="N257" i="8"/>
  <c r="N271" i="8"/>
  <c r="F450" i="8"/>
  <c r="N284" i="8"/>
  <c r="N290" i="8"/>
  <c r="F468" i="8"/>
  <c r="N302" i="8"/>
  <c r="N307" i="8"/>
  <c r="F480" i="8"/>
  <c r="N314" i="8"/>
  <c r="N321" i="8"/>
  <c r="N337" i="8"/>
  <c r="F529" i="8"/>
  <c r="N363" i="8"/>
  <c r="F31" i="8"/>
  <c r="F36" i="8"/>
  <c r="F92" i="8"/>
  <c r="F128" i="8"/>
  <c r="F146" i="8"/>
  <c r="F162" i="8"/>
  <c r="G162" i="8" s="1"/>
  <c r="N3" i="8"/>
  <c r="N8" i="8"/>
  <c r="F204" i="8"/>
  <c r="N38" i="8"/>
  <c r="N43" i="8"/>
  <c r="N55" i="8"/>
  <c r="F239" i="8"/>
  <c r="N73" i="8"/>
  <c r="F249" i="8"/>
  <c r="N83" i="8"/>
  <c r="N105" i="8"/>
  <c r="F273" i="8"/>
  <c r="G273" i="8" s="1"/>
  <c r="N107" i="8"/>
  <c r="N112" i="8"/>
  <c r="N132" i="8"/>
  <c r="N175" i="8"/>
  <c r="F430" i="8"/>
  <c r="N264" i="8"/>
  <c r="F6" i="8"/>
  <c r="F16" i="8"/>
  <c r="G16" i="8" s="1"/>
  <c r="F24" i="8"/>
  <c r="F29" i="8"/>
  <c r="F39" i="8"/>
  <c r="F52" i="8"/>
  <c r="G52" i="8" s="1"/>
  <c r="F60" i="8"/>
  <c r="F80" i="8"/>
  <c r="F90" i="8"/>
  <c r="F100" i="8"/>
  <c r="F108" i="8"/>
  <c r="F116" i="8"/>
  <c r="F156" i="8"/>
  <c r="F158" i="8"/>
  <c r="G158" i="8" s="1"/>
  <c r="F160" i="8"/>
  <c r="G160" i="8" s="1"/>
  <c r="N6" i="8"/>
  <c r="N13" i="8"/>
  <c r="F186" i="8"/>
  <c r="N20" i="8"/>
  <c r="N25" i="8"/>
  <c r="E198" i="8"/>
  <c r="O32" i="8" s="1"/>
  <c r="N34" i="8"/>
  <c r="N41" i="8"/>
  <c r="F214" i="8"/>
  <c r="N48" i="8"/>
  <c r="N53" i="8"/>
  <c r="N60" i="8"/>
  <c r="F228" i="8"/>
  <c r="N62" i="8"/>
  <c r="F237" i="8"/>
  <c r="N71" i="8"/>
  <c r="N76" i="8"/>
  <c r="F247" i="8"/>
  <c r="N81" i="8"/>
  <c r="N98" i="8"/>
  <c r="N103" i="8"/>
  <c r="N110" i="8"/>
  <c r="N119" i="8"/>
  <c r="F292" i="8"/>
  <c r="N126" i="8"/>
  <c r="F303" i="8"/>
  <c r="N137" i="8"/>
  <c r="F309" i="8"/>
  <c r="N143" i="8"/>
  <c r="F322" i="8"/>
  <c r="N162" i="8"/>
  <c r="N169" i="8"/>
  <c r="N176" i="8"/>
  <c r="F348" i="8"/>
  <c r="N182" i="8"/>
  <c r="F356" i="8"/>
  <c r="N190" i="8"/>
  <c r="N197" i="8"/>
  <c r="N204" i="8"/>
  <c r="N209" i="8"/>
  <c r="F390" i="8"/>
  <c r="N224" i="8"/>
  <c r="N237" i="8"/>
  <c r="F410" i="8"/>
  <c r="N244" i="8"/>
  <c r="F416" i="8"/>
  <c r="N250" i="8"/>
  <c r="N258" i="8"/>
  <c r="N265" i="8"/>
  <c r="N272" i="8"/>
  <c r="N279" i="8"/>
  <c r="N322" i="8"/>
  <c r="F496" i="8"/>
  <c r="N330" i="8"/>
  <c r="N345" i="8"/>
  <c r="N356" i="8"/>
  <c r="F14" i="8"/>
  <c r="F34" i="8"/>
  <c r="F198" i="8"/>
  <c r="N32" i="8"/>
  <c r="F257" i="8"/>
  <c r="N91" i="8"/>
  <c r="N101" i="8"/>
  <c r="F299" i="8"/>
  <c r="N133" i="8"/>
  <c r="N215" i="8"/>
  <c r="N231" i="8"/>
  <c r="F417" i="8"/>
  <c r="N251" i="8"/>
  <c r="F446" i="8"/>
  <c r="N280" i="8"/>
  <c r="F458" i="8"/>
  <c r="N292" i="8"/>
  <c r="N309" i="8"/>
  <c r="F523" i="8"/>
  <c r="N357" i="8"/>
  <c r="E523" i="8"/>
  <c r="O357" i="8" s="1"/>
  <c r="F22" i="8"/>
  <c r="F32" i="8"/>
  <c r="G32" i="8" s="1"/>
  <c r="F37" i="8"/>
  <c r="F58" i="8"/>
  <c r="F76" i="8"/>
  <c r="F86" i="8"/>
  <c r="F98" i="8"/>
  <c r="F106" i="8"/>
  <c r="F114" i="8"/>
  <c r="F124" i="8"/>
  <c r="G124" i="8" s="1"/>
  <c r="F154" i="8"/>
  <c r="E163" i="8"/>
  <c r="N4" i="8"/>
  <c r="N11" i="8"/>
  <c r="F182" i="8"/>
  <c r="N16" i="8"/>
  <c r="F194" i="8"/>
  <c r="N28" i="8"/>
  <c r="F196" i="8"/>
  <c r="N30" i="8"/>
  <c r="N39" i="8"/>
  <c r="F210" i="8"/>
  <c r="N44" i="8"/>
  <c r="F217" i="8"/>
  <c r="N51" i="8"/>
  <c r="F222" i="8"/>
  <c r="G222" i="8" s="1"/>
  <c r="N56" i="8"/>
  <c r="F233" i="8"/>
  <c r="N67" i="8"/>
  <c r="N74" i="8"/>
  <c r="F245" i="8"/>
  <c r="N79" i="8"/>
  <c r="N84" i="8"/>
  <c r="F255" i="8"/>
  <c r="N89" i="8"/>
  <c r="N94" i="8"/>
  <c r="N108" i="8"/>
  <c r="E294" i="8"/>
  <c r="O128" i="8" s="1"/>
  <c r="N138" i="8"/>
  <c r="F311" i="8"/>
  <c r="N145" i="8"/>
  <c r="N151" i="8"/>
  <c r="N157" i="8"/>
  <c r="N164" i="8"/>
  <c r="N171" i="8"/>
  <c r="N177" i="8"/>
  <c r="E358" i="8"/>
  <c r="O192" i="8" s="1"/>
  <c r="N199" i="8"/>
  <c r="N205" i="8"/>
  <c r="N211" i="8"/>
  <c r="E382" i="8"/>
  <c r="O216" i="8" s="1"/>
  <c r="N220" i="8"/>
  <c r="F392" i="8"/>
  <c r="N226" i="8"/>
  <c r="F397" i="8"/>
  <c r="N245" i="8"/>
  <c r="F418" i="8"/>
  <c r="N252" i="8"/>
  <c r="F426" i="8"/>
  <c r="N260" i="8"/>
  <c r="N267" i="8"/>
  <c r="N274" i="8"/>
  <c r="F452" i="8"/>
  <c r="N286" i="8"/>
  <c r="N304" i="8"/>
  <c r="N317" i="8"/>
  <c r="F490" i="8"/>
  <c r="N324" i="8"/>
  <c r="F498" i="8"/>
  <c r="N332" i="8"/>
  <c r="F506" i="8"/>
  <c r="N340" i="8"/>
  <c r="F68" i="8"/>
  <c r="F78" i="8"/>
  <c r="G78" i="8" s="1"/>
  <c r="F144" i="8"/>
  <c r="N23" i="8"/>
  <c r="F235" i="8"/>
  <c r="N69" i="8"/>
  <c r="N219" i="8"/>
  <c r="F12" i="8"/>
  <c r="F30" i="8"/>
  <c r="F48" i="8"/>
  <c r="G48" i="8" s="1"/>
  <c r="F66" i="8"/>
  <c r="E117" i="8"/>
  <c r="F122" i="8"/>
  <c r="F132" i="8"/>
  <c r="F140" i="8"/>
  <c r="F142" i="8"/>
  <c r="G142" i="8" s="1"/>
  <c r="F168" i="8"/>
  <c r="N2" i="8"/>
  <c r="N9" i="8"/>
  <c r="F180" i="8"/>
  <c r="N14" i="8"/>
  <c r="N21" i="8"/>
  <c r="F192" i="8"/>
  <c r="N26" i="8"/>
  <c r="N35" i="8"/>
  <c r="N37" i="8"/>
  <c r="N49" i="8"/>
  <c r="N54" i="8"/>
  <c r="F229" i="8"/>
  <c r="N63" i="8"/>
  <c r="F231" i="8"/>
  <c r="N65" i="8"/>
  <c r="N72" i="8"/>
  <c r="F243" i="8"/>
  <c r="G243" i="8" s="1"/>
  <c r="N77" i="8"/>
  <c r="F265" i="8"/>
  <c r="N99" i="8"/>
  <c r="N104" i="8"/>
  <c r="N106" i="8"/>
  <c r="N113" i="8"/>
  <c r="N116" i="8"/>
  <c r="F287" i="8"/>
  <c r="N121" i="8"/>
  <c r="N134" i="8"/>
  <c r="F305" i="8"/>
  <c r="N139" i="8"/>
  <c r="F312" i="8"/>
  <c r="N146" i="8"/>
  <c r="F324" i="8"/>
  <c r="N158" i="8"/>
  <c r="N165" i="8"/>
  <c r="N172" i="8"/>
  <c r="N178" i="8"/>
  <c r="N185" i="8"/>
  <c r="F366" i="8"/>
  <c r="N200" i="8"/>
  <c r="N212" i="8"/>
  <c r="N227" i="8"/>
  <c r="F398" i="8"/>
  <c r="N239" i="8"/>
  <c r="F412" i="8"/>
  <c r="G412" i="8" s="1"/>
  <c r="N246" i="8"/>
  <c r="N253" i="8"/>
  <c r="N275" i="8"/>
  <c r="N281" i="8"/>
  <c r="N287" i="8"/>
  <c r="N293" i="8"/>
  <c r="N299" i="8"/>
  <c r="F484" i="8"/>
  <c r="N318" i="8"/>
  <c r="E484" i="8"/>
  <c r="O318" i="8" s="1"/>
  <c r="N333" i="8"/>
  <c r="E499" i="8"/>
  <c r="O333" i="8" s="1"/>
  <c r="N367" i="8"/>
  <c r="M340" i="8"/>
  <c r="E506" i="8"/>
  <c r="O340" i="8" s="1"/>
  <c r="E498" i="8"/>
  <c r="O332" i="8" s="1"/>
  <c r="M332" i="8"/>
  <c r="F212" i="8"/>
  <c r="N46" i="8"/>
  <c r="N86" i="8"/>
  <c r="N127" i="8"/>
  <c r="N150" i="8"/>
  <c r="F357" i="8"/>
  <c r="N191" i="8"/>
  <c r="E5" i="8"/>
  <c r="F7" i="8"/>
  <c r="G7" i="8" s="1"/>
  <c r="F20" i="8"/>
  <c r="F35" i="8"/>
  <c r="F43" i="8"/>
  <c r="F56" i="8"/>
  <c r="E69" i="8"/>
  <c r="F74" i="8"/>
  <c r="E79" i="8"/>
  <c r="F84" i="8"/>
  <c r="E89" i="8"/>
  <c r="F96" i="8"/>
  <c r="G96" i="8" s="1"/>
  <c r="F104" i="8"/>
  <c r="F112" i="8"/>
  <c r="F157" i="8"/>
  <c r="N7" i="8"/>
  <c r="N33" i="8"/>
  <c r="F208" i="8"/>
  <c r="N42" i="8"/>
  <c r="N47" i="8"/>
  <c r="N61" i="8"/>
  <c r="N70" i="8"/>
  <c r="N82" i="8"/>
  <c r="F253" i="8"/>
  <c r="N87" i="8"/>
  <c r="N92" i="8"/>
  <c r="N97" i="8"/>
  <c r="N102" i="8"/>
  <c r="N111" i="8"/>
  <c r="N122" i="8"/>
  <c r="F295" i="8"/>
  <c r="N129" i="8"/>
  <c r="N140" i="8"/>
  <c r="N153" i="8"/>
  <c r="N159" i="8"/>
  <c r="N166" i="8"/>
  <c r="N173" i="8"/>
  <c r="F352" i="8"/>
  <c r="N186" i="8"/>
  <c r="N193" i="8"/>
  <c r="F372" i="8"/>
  <c r="N206" i="8"/>
  <c r="N221" i="8"/>
  <c r="F394" i="8"/>
  <c r="G394" i="8" s="1"/>
  <c r="N228" i="8"/>
  <c r="N233" i="8"/>
  <c r="N240" i="8"/>
  <c r="N247" i="8"/>
  <c r="F420" i="8"/>
  <c r="N254" i="8"/>
  <c r="F427" i="8"/>
  <c r="N261" i="8"/>
  <c r="F434" i="8"/>
  <c r="N268" i="8"/>
  <c r="N276" i="8"/>
  <c r="F448" i="8"/>
  <c r="N282" i="8"/>
  <c r="E454" i="8"/>
  <c r="O288" i="8" s="1"/>
  <c r="F460" i="8"/>
  <c r="N294" i="8"/>
  <c r="N300" i="8"/>
  <c r="N305" i="8"/>
  <c r="N311" i="8"/>
  <c r="N319" i="8"/>
  <c r="E485" i="8"/>
  <c r="O319" i="8" s="1"/>
  <c r="F492" i="8"/>
  <c r="N326" i="8"/>
  <c r="F500" i="8"/>
  <c r="G500" i="8" s="1"/>
  <c r="N334" i="8"/>
  <c r="F526" i="8"/>
  <c r="N360" i="8"/>
  <c r="F432" i="8"/>
  <c r="N266" i="8"/>
  <c r="F28" i="8"/>
  <c r="G28" i="8" s="1"/>
  <c r="F46" i="8"/>
  <c r="F64" i="8"/>
  <c r="G64" i="8" s="1"/>
  <c r="F120" i="8"/>
  <c r="F130" i="8"/>
  <c r="F138" i="8"/>
  <c r="N5" i="8"/>
  <c r="F178" i="8"/>
  <c r="N12" i="8"/>
  <c r="N19" i="8"/>
  <c r="N31" i="8"/>
  <c r="N40" i="8"/>
  <c r="F218" i="8"/>
  <c r="N52" i="8"/>
  <c r="N57" i="8"/>
  <c r="N59" i="8"/>
  <c r="N68" i="8"/>
  <c r="F241" i="8"/>
  <c r="N75" i="8"/>
  <c r="N80" i="8"/>
  <c r="N90" i="8"/>
  <c r="N95" i="8"/>
  <c r="N109" i="8"/>
  <c r="F283" i="8"/>
  <c r="N117" i="8"/>
  <c r="N123" i="8"/>
  <c r="N130" i="8"/>
  <c r="F301" i="8"/>
  <c r="N135" i="8"/>
  <c r="F307" i="8"/>
  <c r="N141" i="8"/>
  <c r="N147" i="8"/>
  <c r="E320" i="8"/>
  <c r="O154" i="8" s="1"/>
  <c r="N154" i="8"/>
  <c r="E326" i="8"/>
  <c r="O160" i="8" s="1"/>
  <c r="F333" i="8"/>
  <c r="N167" i="8"/>
  <c r="F340" i="8"/>
  <c r="N174" i="8"/>
  <c r="F345" i="8"/>
  <c r="N179" i="8"/>
  <c r="F353" i="8"/>
  <c r="N187" i="8"/>
  <c r="F360" i="8"/>
  <c r="N194" i="8"/>
  <c r="F367" i="8"/>
  <c r="N201" i="8"/>
  <c r="N207" i="8"/>
  <c r="N213" i="8"/>
  <c r="N217" i="8"/>
  <c r="F388" i="8"/>
  <c r="G388" i="8" s="1"/>
  <c r="N222" i="8"/>
  <c r="N229" i="8"/>
  <c r="N234" i="8"/>
  <c r="N241" i="8"/>
  <c r="F414" i="8"/>
  <c r="N248" i="8"/>
  <c r="N255" i="8"/>
  <c r="F428" i="8"/>
  <c r="G428" i="8" s="1"/>
  <c r="N262" i="8"/>
  <c r="N269" i="8"/>
  <c r="F443" i="8"/>
  <c r="N277" i="8"/>
  <c r="N327" i="8"/>
  <c r="F508" i="8"/>
  <c r="N342" i="8"/>
  <c r="F527" i="8"/>
  <c r="N361" i="8"/>
  <c r="E527" i="8"/>
  <c r="O361" i="8" s="1"/>
  <c r="N232" i="8"/>
  <c r="F4" i="8"/>
  <c r="F88" i="8"/>
  <c r="F151" i="8"/>
  <c r="G151" i="8" s="1"/>
  <c r="F184" i="8"/>
  <c r="N18" i="8"/>
  <c r="N58" i="8"/>
  <c r="N115" i="8"/>
  <c r="N144" i="8"/>
  <c r="N163" i="8"/>
  <c r="N170" i="8"/>
  <c r="N183" i="8"/>
  <c r="F364" i="8"/>
  <c r="G364" i="8" s="1"/>
  <c r="N198" i="8"/>
  <c r="F376" i="8"/>
  <c r="N210" i="8"/>
  <c r="N225" i="8"/>
  <c r="F404" i="8"/>
  <c r="N238" i="8"/>
  <c r="N259" i="8"/>
  <c r="N273" i="8"/>
  <c r="F464" i="8"/>
  <c r="N298" i="8"/>
  <c r="F482" i="8"/>
  <c r="N316" i="8"/>
  <c r="N339" i="8"/>
  <c r="F3" i="8"/>
  <c r="F18" i="8"/>
  <c r="F26" i="8"/>
  <c r="G26" i="8" s="1"/>
  <c r="E31" i="8"/>
  <c r="F33" i="8"/>
  <c r="G33" i="8" s="1"/>
  <c r="F41" i="8"/>
  <c r="F54" i="8"/>
  <c r="F62" i="8"/>
  <c r="E67" i="8"/>
  <c r="F72" i="8"/>
  <c r="F82" i="8"/>
  <c r="F110" i="8"/>
  <c r="F118" i="8"/>
  <c r="E123" i="8"/>
  <c r="E141" i="8"/>
  <c r="F148" i="8"/>
  <c r="G148" i="8" s="1"/>
  <c r="F164" i="8"/>
  <c r="E169" i="8"/>
  <c r="O3" i="8" s="1"/>
  <c r="N10" i="8"/>
  <c r="E181" i="8"/>
  <c r="O15" i="8" s="1"/>
  <c r="F183" i="8"/>
  <c r="N17" i="8"/>
  <c r="F188" i="8"/>
  <c r="N22" i="8"/>
  <c r="E193" i="8"/>
  <c r="O27" i="8" s="1"/>
  <c r="N29" i="8"/>
  <c r="E202" i="8"/>
  <c r="O36" i="8" s="1"/>
  <c r="E204" i="8"/>
  <c r="O38" i="8" s="1"/>
  <c r="N45" i="8"/>
  <c r="E216" i="8"/>
  <c r="O50" i="8" s="1"/>
  <c r="E221" i="8"/>
  <c r="O55" i="8" s="1"/>
  <c r="E230" i="8"/>
  <c r="O64" i="8" s="1"/>
  <c r="N66" i="8"/>
  <c r="E239" i="8"/>
  <c r="O73" i="8" s="1"/>
  <c r="N78" i="8"/>
  <c r="F251" i="8"/>
  <c r="N85" i="8"/>
  <c r="N100" i="8"/>
  <c r="E271" i="8"/>
  <c r="O105" i="8" s="1"/>
  <c r="E273" i="8"/>
  <c r="O107" i="8" s="1"/>
  <c r="N114" i="8"/>
  <c r="N118" i="8"/>
  <c r="N124" i="8"/>
  <c r="F297" i="8"/>
  <c r="N131" i="8"/>
  <c r="N136" i="8"/>
  <c r="E308" i="8"/>
  <c r="O142" i="8" s="1"/>
  <c r="N148" i="8"/>
  <c r="N155" i="8"/>
  <c r="E341" i="8"/>
  <c r="O175" i="8" s="1"/>
  <c r="N180" i="8"/>
  <c r="N188" i="8"/>
  <c r="N195" i="8"/>
  <c r="F368" i="8"/>
  <c r="N202" i="8"/>
  <c r="E374" i="8"/>
  <c r="O208" i="8" s="1"/>
  <c r="E380" i="8"/>
  <c r="O214" i="8" s="1"/>
  <c r="E384" i="8"/>
  <c r="O218" i="8" s="1"/>
  <c r="F389" i="8"/>
  <c r="G389" i="8" s="1"/>
  <c r="N223" i="8"/>
  <c r="E396" i="8"/>
  <c r="O230" i="8" s="1"/>
  <c r="N235" i="8"/>
  <c r="N242" i="8"/>
  <c r="E415" i="8"/>
  <c r="O249" i="8" s="1"/>
  <c r="N263" i="8"/>
  <c r="N270" i="8"/>
  <c r="F444" i="8"/>
  <c r="G444" i="8" s="1"/>
  <c r="N278" i="8"/>
  <c r="N283" i="8"/>
  <c r="F449" i="8"/>
  <c r="N289" i="8"/>
  <c r="E455" i="8"/>
  <c r="O289" i="8" s="1"/>
  <c r="F462" i="8"/>
  <c r="N296" i="8"/>
  <c r="E468" i="8"/>
  <c r="O302" i="8" s="1"/>
  <c r="E473" i="8"/>
  <c r="O307" i="8" s="1"/>
  <c r="N343" i="8"/>
  <c r="N349" i="8"/>
  <c r="N168" i="8"/>
  <c r="N295" i="8"/>
  <c r="N301" i="8"/>
  <c r="N306" i="8"/>
  <c r="F478" i="8"/>
  <c r="N312" i="8"/>
  <c r="N325" i="8"/>
  <c r="F512" i="8"/>
  <c r="N346" i="8"/>
  <c r="N351" i="8"/>
  <c r="F528" i="8"/>
  <c r="N362" i="8"/>
  <c r="F524" i="8"/>
  <c r="N358" i="8"/>
  <c r="N364" i="8"/>
  <c r="N285" i="8"/>
  <c r="N291" i="8"/>
  <c r="F463" i="8"/>
  <c r="N297" i="8"/>
  <c r="N303" i="8"/>
  <c r="F474" i="8"/>
  <c r="N308" i="8"/>
  <c r="N315" i="8"/>
  <c r="F494" i="8"/>
  <c r="N328" i="8"/>
  <c r="N335" i="8"/>
  <c r="F507" i="8"/>
  <c r="N341" i="8"/>
  <c r="F514" i="8"/>
  <c r="G514" i="8" s="1"/>
  <c r="N348" i="8"/>
  <c r="N365" i="8"/>
  <c r="N347" i="8"/>
  <c r="N359" i="8"/>
  <c r="F532" i="8"/>
  <c r="N366" i="8"/>
  <c r="E474" i="8"/>
  <c r="O308" i="8" s="1"/>
  <c r="M308" i="8"/>
  <c r="E426" i="8"/>
  <c r="O260" i="8" s="1"/>
  <c r="M260" i="8"/>
  <c r="E266" i="8"/>
  <c r="O100" i="8" s="1"/>
  <c r="M100" i="8"/>
  <c r="E210" i="8"/>
  <c r="O44" i="8" s="1"/>
  <c r="M44" i="8"/>
  <c r="E178" i="8"/>
  <c r="O12" i="8" s="1"/>
  <c r="M12" i="8"/>
  <c r="E146" i="8"/>
  <c r="E130" i="8"/>
  <c r="E10" i="8"/>
  <c r="F476" i="8"/>
  <c r="N310" i="8"/>
  <c r="N323" i="8"/>
  <c r="N331" i="8"/>
  <c r="N338" i="8"/>
  <c r="F510" i="8"/>
  <c r="N344" i="8"/>
  <c r="N355" i="8"/>
  <c r="E3" i="7"/>
  <c r="E13" i="7"/>
  <c r="F20" i="7"/>
  <c r="E29" i="7"/>
  <c r="G29" i="7" s="1"/>
  <c r="F33" i="7"/>
  <c r="G33" i="7" s="1"/>
  <c r="E84" i="7"/>
  <c r="F117" i="7"/>
  <c r="F192" i="7"/>
  <c r="E239" i="7"/>
  <c r="O68" i="7" s="1"/>
  <c r="F442" i="7"/>
  <c r="F466" i="7"/>
  <c r="E215" i="7"/>
  <c r="O44" i="7" s="1"/>
  <c r="E359" i="7"/>
  <c r="O188" i="7" s="1"/>
  <c r="E455" i="7"/>
  <c r="O284" i="7" s="1"/>
  <c r="F3" i="7"/>
  <c r="F29" i="7"/>
  <c r="F45" i="7"/>
  <c r="G45" i="7" s="1"/>
  <c r="F84" i="7"/>
  <c r="F257" i="7"/>
  <c r="E279" i="7"/>
  <c r="O108" i="7" s="1"/>
  <c r="E287" i="7"/>
  <c r="O116" i="7" s="1"/>
  <c r="E365" i="7"/>
  <c r="O194" i="7" s="1"/>
  <c r="E443" i="7"/>
  <c r="O272" i="7" s="1"/>
  <c r="E449" i="7"/>
  <c r="O278" i="7" s="1"/>
  <c r="E364" i="7"/>
  <c r="O193" i="7" s="1"/>
  <c r="E332" i="7"/>
  <c r="O161" i="7" s="1"/>
  <c r="E268" i="7"/>
  <c r="O97" i="7" s="1"/>
  <c r="E236" i="7"/>
  <c r="O65" i="7" s="1"/>
  <c r="E196" i="7"/>
  <c r="O25" i="7" s="1"/>
  <c r="F6" i="7"/>
  <c r="F43" i="7"/>
  <c r="F111" i="7"/>
  <c r="E135" i="7"/>
  <c r="F137" i="7"/>
  <c r="E295" i="7"/>
  <c r="O124" i="7" s="1"/>
  <c r="E463" i="7"/>
  <c r="O292" i="7" s="1"/>
  <c r="E21" i="7"/>
  <c r="F41" i="7"/>
  <c r="E97" i="7"/>
  <c r="F152" i="7"/>
  <c r="E223" i="7"/>
  <c r="O52" i="7" s="1"/>
  <c r="E275" i="7"/>
  <c r="O104" i="7" s="1"/>
  <c r="F426" i="7"/>
  <c r="E494" i="7"/>
  <c r="O323" i="7" s="1"/>
  <c r="E501" i="7"/>
  <c r="O330" i="7" s="1"/>
  <c r="F506" i="7"/>
  <c r="E523" i="7"/>
  <c r="O352" i="7" s="1"/>
  <c r="F21" i="7"/>
  <c r="E172" i="7"/>
  <c r="E263" i="7"/>
  <c r="O92" i="7" s="1"/>
  <c r="E303" i="7"/>
  <c r="O132" i="7" s="1"/>
  <c r="E319" i="7"/>
  <c r="O148" i="7" s="1"/>
  <c r="E479" i="7"/>
  <c r="O308" i="7" s="1"/>
  <c r="E495" i="7"/>
  <c r="O324" i="7" s="1"/>
  <c r="E524" i="7"/>
  <c r="O353" i="7" s="1"/>
  <c r="E516" i="7"/>
  <c r="O345" i="7" s="1"/>
  <c r="E7" i="7"/>
  <c r="F37" i="7"/>
  <c r="E54" i="7"/>
  <c r="E81" i="7"/>
  <c r="E85" i="7"/>
  <c r="G85" i="7" s="1"/>
  <c r="F87" i="7"/>
  <c r="E192" i="7"/>
  <c r="O21" i="7" s="1"/>
  <c r="F263" i="7"/>
  <c r="E351" i="7"/>
  <c r="O180" i="7" s="1"/>
  <c r="E17" i="7"/>
  <c r="E19" i="7"/>
  <c r="F73" i="7"/>
  <c r="F82" i="7"/>
  <c r="F102" i="7"/>
  <c r="F104" i="7"/>
  <c r="F129" i="7"/>
  <c r="F131" i="7"/>
  <c r="F243" i="7"/>
  <c r="F261" i="7"/>
  <c r="E261" i="7"/>
  <c r="O90" i="7" s="1"/>
  <c r="G435" i="7"/>
  <c r="P264" i="7" s="1"/>
  <c r="E511" i="7"/>
  <c r="O340" i="7" s="1"/>
  <c r="F147" i="7"/>
  <c r="F327" i="7"/>
  <c r="F17" i="7"/>
  <c r="G17" i="7" s="1"/>
  <c r="F55" i="7"/>
  <c r="F71" i="7"/>
  <c r="F98" i="7"/>
  <c r="F157" i="7"/>
  <c r="G157" i="7" s="1"/>
  <c r="F177" i="7"/>
  <c r="F210" i="7"/>
  <c r="F224" i="7"/>
  <c r="E224" i="7"/>
  <c r="O53" i="7" s="1"/>
  <c r="F292" i="7"/>
  <c r="F387" i="7"/>
  <c r="F490" i="7"/>
  <c r="F159" i="7"/>
  <c r="G159" i="7" s="1"/>
  <c r="F4" i="7"/>
  <c r="F19" i="7"/>
  <c r="F28" i="7"/>
  <c r="F44" i="7"/>
  <c r="F53" i="7"/>
  <c r="F67" i="7"/>
  <c r="E69" i="7"/>
  <c r="G69" i="7" s="1"/>
  <c r="E71" i="7"/>
  <c r="G71" i="7" s="1"/>
  <c r="E79" i="7"/>
  <c r="F86" i="7"/>
  <c r="F96" i="7"/>
  <c r="F112" i="7"/>
  <c r="F165" i="7"/>
  <c r="F167" i="7"/>
  <c r="F169" i="7"/>
  <c r="G169" i="7" s="1"/>
  <c r="F171" i="7"/>
  <c r="G171" i="7" s="1"/>
  <c r="F173" i="7"/>
  <c r="G173" i="7" s="1"/>
  <c r="P2" i="7" s="1"/>
  <c r="F175" i="7"/>
  <c r="G175" i="7" s="1"/>
  <c r="P4" i="7" s="1"/>
  <c r="E200" i="7"/>
  <c r="O29" i="7" s="1"/>
  <c r="F341" i="7"/>
  <c r="F508" i="7"/>
  <c r="F65" i="7"/>
  <c r="F148" i="7"/>
  <c r="F155" i="7"/>
  <c r="G155" i="7" s="1"/>
  <c r="F163" i="7"/>
  <c r="F183" i="7"/>
  <c r="F149" i="7"/>
  <c r="F199" i="7"/>
  <c r="F9" i="7"/>
  <c r="F51" i="7"/>
  <c r="G67" i="7"/>
  <c r="E5" i="7"/>
  <c r="F12" i="7"/>
  <c r="F14" i="7"/>
  <c r="F16" i="7"/>
  <c r="F18" i="7"/>
  <c r="F24" i="7"/>
  <c r="F26" i="7"/>
  <c r="F63" i="7"/>
  <c r="G63" i="7" s="1"/>
  <c r="E65" i="7"/>
  <c r="F79" i="7"/>
  <c r="F83" i="7"/>
  <c r="E99" i="7"/>
  <c r="F101" i="7"/>
  <c r="E103" i="7"/>
  <c r="E117" i="7"/>
  <c r="G117" i="7" s="1"/>
  <c r="E119" i="7"/>
  <c r="G119" i="7" s="1"/>
  <c r="E121" i="7"/>
  <c r="F153" i="7"/>
  <c r="F158" i="7"/>
  <c r="F178" i="7"/>
  <c r="F211" i="7"/>
  <c r="F255" i="7"/>
  <c r="E255" i="7"/>
  <c r="O84" i="7" s="1"/>
  <c r="E272" i="7"/>
  <c r="O101" i="7" s="1"/>
  <c r="E412" i="7"/>
  <c r="O241" i="7" s="1"/>
  <c r="E462" i="7"/>
  <c r="O291" i="7" s="1"/>
  <c r="F57" i="7"/>
  <c r="F135" i="7"/>
  <c r="F151" i="7"/>
  <c r="F161" i="7"/>
  <c r="E170" i="7"/>
  <c r="G170" i="7" s="1"/>
  <c r="F176" i="7"/>
  <c r="F206" i="7"/>
  <c r="F230" i="7"/>
  <c r="F307" i="7"/>
  <c r="F361" i="7"/>
  <c r="E379" i="7"/>
  <c r="O208" i="7" s="1"/>
  <c r="F379" i="7"/>
  <c r="G379" i="7" s="1"/>
  <c r="P208" i="7" s="1"/>
  <c r="E508" i="7"/>
  <c r="O337" i="7" s="1"/>
  <c r="E484" i="7"/>
  <c r="O313" i="7" s="1"/>
  <c r="E476" i="7"/>
  <c r="O305" i="7" s="1"/>
  <c r="E468" i="7"/>
  <c r="O297" i="7" s="1"/>
  <c r="E436" i="7"/>
  <c r="O265" i="7" s="1"/>
  <c r="E420" i="7"/>
  <c r="O249" i="7" s="1"/>
  <c r="E404" i="7"/>
  <c r="O233" i="7" s="1"/>
  <c r="E388" i="7"/>
  <c r="O217" i="7" s="1"/>
  <c r="E380" i="7"/>
  <c r="O209" i="7" s="1"/>
  <c r="E372" i="7"/>
  <c r="O201" i="7" s="1"/>
  <c r="E340" i="7"/>
  <c r="O169" i="7" s="1"/>
  <c r="E292" i="7"/>
  <c r="O121" i="7" s="1"/>
  <c r="E276" i="7"/>
  <c r="O105" i="7" s="1"/>
  <c r="E260" i="7"/>
  <c r="O89" i="7" s="1"/>
  <c r="E228" i="7"/>
  <c r="O57" i="7" s="1"/>
  <c r="E527" i="7"/>
  <c r="O356" i="7" s="1"/>
  <c r="E519" i="7"/>
  <c r="O348" i="7" s="1"/>
  <c r="F521" i="7"/>
  <c r="G521" i="7" s="1"/>
  <c r="P350" i="7" s="1"/>
  <c r="G517" i="7"/>
  <c r="P346" i="7" s="1"/>
  <c r="F154" i="7"/>
  <c r="F7" i="7"/>
  <c r="F22" i="7"/>
  <c r="F49" i="7"/>
  <c r="F61" i="7"/>
  <c r="G61" i="7" s="1"/>
  <c r="E31" i="7"/>
  <c r="E33" i="7"/>
  <c r="E35" i="7"/>
  <c r="G35" i="7" s="1"/>
  <c r="E37" i="7"/>
  <c r="G37" i="7" s="1"/>
  <c r="E39" i="7"/>
  <c r="E41" i="7"/>
  <c r="E43" i="7"/>
  <c r="E45" i="7"/>
  <c r="E47" i="7"/>
  <c r="E52" i="7"/>
  <c r="F59" i="7"/>
  <c r="G59" i="7" s="1"/>
  <c r="E87" i="7"/>
  <c r="E131" i="7"/>
  <c r="F133" i="7"/>
  <c r="E147" i="7"/>
  <c r="G147" i="7" s="1"/>
  <c r="E149" i="7"/>
  <c r="G149" i="7" s="1"/>
  <c r="F166" i="7"/>
  <c r="F168" i="7"/>
  <c r="G168" i="7" s="1"/>
  <c r="F170" i="7"/>
  <c r="F174" i="7"/>
  <c r="G174" i="7" s="1"/>
  <c r="P3" i="7" s="1"/>
  <c r="F332" i="7"/>
  <c r="F197" i="7"/>
  <c r="F209" i="7"/>
  <c r="F220" i="7"/>
  <c r="G220" i="7" s="1"/>
  <c r="P49" i="7" s="1"/>
  <c r="F222" i="7"/>
  <c r="F235" i="7"/>
  <c r="F237" i="7"/>
  <c r="F283" i="7"/>
  <c r="G283" i="7" s="1"/>
  <c r="P112" i="7" s="1"/>
  <c r="F303" i="7"/>
  <c r="F319" i="7"/>
  <c r="F424" i="7"/>
  <c r="E458" i="7"/>
  <c r="O287" i="7" s="1"/>
  <c r="E505" i="7"/>
  <c r="O334" i="7" s="1"/>
  <c r="F181" i="7"/>
  <c r="F186" i="7"/>
  <c r="F188" i="7"/>
  <c r="G188" i="7" s="1"/>
  <c r="P17" i="7" s="1"/>
  <c r="F202" i="7"/>
  <c r="F204" i="7"/>
  <c r="G204" i="7" s="1"/>
  <c r="P33" i="7" s="1"/>
  <c r="F216" i="7"/>
  <c r="G216" i="7" s="1"/>
  <c r="P45" i="7" s="1"/>
  <c r="F218" i="7"/>
  <c r="G218" i="7" s="1"/>
  <c r="P47" i="7" s="1"/>
  <c r="F226" i="7"/>
  <c r="F228" i="7"/>
  <c r="F239" i="7"/>
  <c r="F241" i="7"/>
  <c r="F323" i="7"/>
  <c r="G323" i="7" s="1"/>
  <c r="P152" i="7" s="1"/>
  <c r="F343" i="7"/>
  <c r="F352" i="7"/>
  <c r="E366" i="7"/>
  <c r="O195" i="7" s="1"/>
  <c r="F376" i="7"/>
  <c r="F384" i="7"/>
  <c r="F432" i="7"/>
  <c r="F483" i="7"/>
  <c r="G483" i="7" s="1"/>
  <c r="P312" i="7" s="1"/>
  <c r="E506" i="7"/>
  <c r="O335" i="7" s="1"/>
  <c r="E426" i="7"/>
  <c r="O255" i="7" s="1"/>
  <c r="E418" i="7"/>
  <c r="O247" i="7" s="1"/>
  <c r="E402" i="7"/>
  <c r="O231" i="7" s="1"/>
  <c r="E386" i="7"/>
  <c r="O215" i="7" s="1"/>
  <c r="E378" i="7"/>
  <c r="O207" i="7" s="1"/>
  <c r="E354" i="7"/>
  <c r="O183" i="7" s="1"/>
  <c r="E274" i="7"/>
  <c r="O103" i="7" s="1"/>
  <c r="E258" i="7"/>
  <c r="O87" i="7" s="1"/>
  <c r="E242" i="7"/>
  <c r="O71" i="7" s="1"/>
  <c r="E234" i="7"/>
  <c r="O63" i="7" s="1"/>
  <c r="E226" i="7"/>
  <c r="O55" i="7" s="1"/>
  <c r="E218" i="7"/>
  <c r="O47" i="7" s="1"/>
  <c r="E202" i="7"/>
  <c r="O31" i="7" s="1"/>
  <c r="E194" i="7"/>
  <c r="O23" i="7" s="1"/>
  <c r="E178" i="7"/>
  <c r="E146" i="7"/>
  <c r="E82" i="7"/>
  <c r="E66" i="7"/>
  <c r="E50" i="7"/>
  <c r="F179" i="7"/>
  <c r="F193" i="7"/>
  <c r="F207" i="7"/>
  <c r="F212" i="7"/>
  <c r="E216" i="7"/>
  <c r="O45" i="7" s="1"/>
  <c r="F233" i="7"/>
  <c r="F251" i="7"/>
  <c r="F299" i="7"/>
  <c r="G299" i="7" s="1"/>
  <c r="P128" i="7" s="1"/>
  <c r="F339" i="7"/>
  <c r="E343" i="7"/>
  <c r="O172" i="7" s="1"/>
  <c r="F347" i="7"/>
  <c r="G347" i="7" s="1"/>
  <c r="P176" i="7" s="1"/>
  <c r="F366" i="7"/>
  <c r="F392" i="7"/>
  <c r="F408" i="7"/>
  <c r="F440" i="7"/>
  <c r="E491" i="7"/>
  <c r="O320" i="7" s="1"/>
  <c r="F496" i="7"/>
  <c r="E513" i="7"/>
  <c r="O342" i="7" s="1"/>
  <c r="F522" i="7"/>
  <c r="G522" i="7" s="1"/>
  <c r="P351" i="7" s="1"/>
  <c r="F231" i="7"/>
  <c r="F273" i="7"/>
  <c r="G273" i="7" s="1"/>
  <c r="P102" i="7" s="1"/>
  <c r="F315" i="7"/>
  <c r="F335" i="7"/>
  <c r="E409" i="7"/>
  <c r="O238" i="7" s="1"/>
  <c r="F513" i="7"/>
  <c r="F182" i="7"/>
  <c r="F198" i="7"/>
  <c r="G198" i="7" s="1"/>
  <c r="P27" i="7" s="1"/>
  <c r="F203" i="7"/>
  <c r="F205" i="7"/>
  <c r="F219" i="7"/>
  <c r="F221" i="7"/>
  <c r="G221" i="7" s="1"/>
  <c r="P50" i="7" s="1"/>
  <c r="F223" i="7"/>
  <c r="F229" i="7"/>
  <c r="F242" i="7"/>
  <c r="G242" i="7" s="1"/>
  <c r="P71" i="7" s="1"/>
  <c r="F247" i="7"/>
  <c r="F249" i="7"/>
  <c r="G249" i="7" s="1"/>
  <c r="P78" i="7" s="1"/>
  <c r="F277" i="7"/>
  <c r="G277" i="7" s="1"/>
  <c r="P106" i="7" s="1"/>
  <c r="F279" i="7"/>
  <c r="E291" i="7"/>
  <c r="O120" i="7" s="1"/>
  <c r="F300" i="7"/>
  <c r="E315" i="7"/>
  <c r="O144" i="7" s="1"/>
  <c r="F320" i="7"/>
  <c r="E335" i="7"/>
  <c r="O164" i="7" s="1"/>
  <c r="E367" i="7"/>
  <c r="O196" i="7" s="1"/>
  <c r="E441" i="7"/>
  <c r="O270" i="7" s="1"/>
  <c r="G449" i="7"/>
  <c r="P278" i="7" s="1"/>
  <c r="F467" i="7"/>
  <c r="E470" i="7"/>
  <c r="O299" i="7" s="1"/>
  <c r="F480" i="7"/>
  <c r="F528" i="7"/>
  <c r="G528" i="7" s="1"/>
  <c r="P357" i="7" s="1"/>
  <c r="F520" i="7"/>
  <c r="G520" i="7" s="1"/>
  <c r="P349" i="7" s="1"/>
  <c r="F185" i="7"/>
  <c r="F213" i="7"/>
  <c r="F217" i="7"/>
  <c r="F225" i="7"/>
  <c r="F227" i="7"/>
  <c r="G227" i="7" s="1"/>
  <c r="P56" i="7" s="1"/>
  <c r="F234" i="7"/>
  <c r="F236" i="7"/>
  <c r="F238" i="7"/>
  <c r="G238" i="7" s="1"/>
  <c r="P67" i="7" s="1"/>
  <c r="F282" i="7"/>
  <c r="F291" i="7"/>
  <c r="F296" i="7"/>
  <c r="F301" i="7"/>
  <c r="F305" i="7"/>
  <c r="F311" i="7"/>
  <c r="F316" i="7"/>
  <c r="F325" i="7"/>
  <c r="F331" i="7"/>
  <c r="F344" i="7"/>
  <c r="F349" i="7"/>
  <c r="E373" i="7"/>
  <c r="O202" i="7" s="1"/>
  <c r="F381" i="7"/>
  <c r="F394" i="7"/>
  <c r="G394" i="7" s="1"/>
  <c r="P223" i="7" s="1"/>
  <c r="F400" i="7"/>
  <c r="F416" i="7"/>
  <c r="F434" i="7"/>
  <c r="E437" i="7"/>
  <c r="O266" i="7" s="1"/>
  <c r="F441" i="7"/>
  <c r="E445" i="7"/>
  <c r="O274" i="7" s="1"/>
  <c r="E465" i="7"/>
  <c r="O294" i="7" s="1"/>
  <c r="F507" i="7"/>
  <c r="F514" i="7"/>
  <c r="F527" i="7"/>
  <c r="F519" i="7"/>
  <c r="F180" i="7"/>
  <c r="F194" i="7"/>
  <c r="F201" i="7"/>
  <c r="F215" i="7"/>
  <c r="F232" i="7"/>
  <c r="F245" i="7"/>
  <c r="F287" i="7"/>
  <c r="F317" i="7"/>
  <c r="F321" i="7"/>
  <c r="F340" i="7"/>
  <c r="F373" i="7"/>
  <c r="F378" i="7"/>
  <c r="G378" i="7" s="1"/>
  <c r="P207" i="7" s="1"/>
  <c r="F386" i="7"/>
  <c r="G386" i="7" s="1"/>
  <c r="P215" i="7" s="1"/>
  <c r="F389" i="7"/>
  <c r="F411" i="7"/>
  <c r="G411" i="7" s="1"/>
  <c r="P240" i="7" s="1"/>
  <c r="F437" i="7"/>
  <c r="F445" i="7"/>
  <c r="F450" i="7"/>
  <c r="F456" i="7"/>
  <c r="F465" i="7"/>
  <c r="G465" i="7" s="1"/>
  <c r="P294" i="7" s="1"/>
  <c r="F526" i="7"/>
  <c r="G526" i="7" s="1"/>
  <c r="P355" i="7" s="1"/>
  <c r="F518" i="7"/>
  <c r="G518" i="7" s="1"/>
  <c r="P347" i="7" s="1"/>
  <c r="E458" i="8"/>
  <c r="O292" i="8" s="1"/>
  <c r="E226" i="8"/>
  <c r="O60" i="8" s="1"/>
  <c r="E394" i="8"/>
  <c r="O228" i="8" s="1"/>
  <c r="E14" i="8"/>
  <c r="E24" i="8"/>
  <c r="E53" i="8"/>
  <c r="E111" i="8"/>
  <c r="F293" i="8"/>
  <c r="E312" i="8"/>
  <c r="O146" i="8" s="1"/>
  <c r="E334" i="8"/>
  <c r="O168" i="8" s="1"/>
  <c r="E419" i="8"/>
  <c r="O253" i="8" s="1"/>
  <c r="F491" i="8"/>
  <c r="E34" i="8"/>
  <c r="E292" i="8"/>
  <c r="O126" i="8" s="1"/>
  <c r="E8" i="8"/>
  <c r="E101" i="8"/>
  <c r="E145" i="8"/>
  <c r="E265" i="8"/>
  <c r="O99" i="8" s="1"/>
  <c r="E296" i="8"/>
  <c r="O130" i="8" s="1"/>
  <c r="E404" i="8"/>
  <c r="O238" i="8" s="1"/>
  <c r="E412" i="8"/>
  <c r="O246" i="8" s="1"/>
  <c r="E420" i="8"/>
  <c r="O254" i="8" s="1"/>
  <c r="E435" i="8"/>
  <c r="O269" i="8" s="1"/>
  <c r="E439" i="8"/>
  <c r="O273" i="8" s="1"/>
  <c r="E524" i="8"/>
  <c r="O358" i="8" s="1"/>
  <c r="E45" i="8"/>
  <c r="F163" i="8"/>
  <c r="G163" i="8" s="1"/>
  <c r="E370" i="8"/>
  <c r="O204" i="8" s="1"/>
  <c r="E482" i="8"/>
  <c r="O316" i="8" s="1"/>
  <c r="E166" i="8"/>
  <c r="F170" i="8"/>
  <c r="E189" i="8"/>
  <c r="O23" i="8" s="1"/>
  <c r="F296" i="8"/>
  <c r="E333" i="8"/>
  <c r="O167" i="8" s="1"/>
  <c r="E409" i="8"/>
  <c r="O243" i="8" s="1"/>
  <c r="E413" i="8"/>
  <c r="O247" i="8" s="1"/>
  <c r="E421" i="8"/>
  <c r="O255" i="8" s="1"/>
  <c r="E529" i="8"/>
  <c r="O363" i="8" s="1"/>
  <c r="E39" i="8"/>
  <c r="E103" i="8"/>
  <c r="E157" i="8"/>
  <c r="E291" i="8"/>
  <c r="O125" i="8" s="1"/>
  <c r="E22" i="8"/>
  <c r="E43" i="8"/>
  <c r="E99" i="8"/>
  <c r="E125" i="8"/>
  <c r="E153" i="8"/>
  <c r="E201" i="8"/>
  <c r="O35" i="8" s="1"/>
  <c r="E215" i="8"/>
  <c r="O49" i="8" s="1"/>
  <c r="E242" i="8"/>
  <c r="O76" i="8" s="1"/>
  <c r="E246" i="8"/>
  <c r="O80" i="8" s="1"/>
  <c r="E259" i="8"/>
  <c r="O93" i="8" s="1"/>
  <c r="E267" i="8"/>
  <c r="O101" i="8" s="1"/>
  <c r="E275" i="8"/>
  <c r="O109" i="8" s="1"/>
  <c r="E281" i="8"/>
  <c r="O115" i="8" s="1"/>
  <c r="E289" i="8"/>
  <c r="O123" i="8" s="1"/>
  <c r="E293" i="8"/>
  <c r="O127" i="8" s="1"/>
  <c r="E295" i="8"/>
  <c r="O129" i="8" s="1"/>
  <c r="E309" i="8"/>
  <c r="O143" i="8" s="1"/>
  <c r="E315" i="8"/>
  <c r="O149" i="8" s="1"/>
  <c r="E325" i="8"/>
  <c r="O159" i="8" s="1"/>
  <c r="E342" i="8"/>
  <c r="O176" i="8" s="1"/>
  <c r="E349" i="8"/>
  <c r="O183" i="8" s="1"/>
  <c r="E351" i="8"/>
  <c r="O185" i="8" s="1"/>
  <c r="E357" i="8"/>
  <c r="O191" i="8" s="1"/>
  <c r="E375" i="8"/>
  <c r="O209" i="8" s="1"/>
  <c r="E402" i="8"/>
  <c r="O236" i="8" s="1"/>
  <c r="E410" i="8"/>
  <c r="O244" i="8" s="1"/>
  <c r="F425" i="8"/>
  <c r="E437" i="8"/>
  <c r="O271" i="8" s="1"/>
  <c r="E452" i="8"/>
  <c r="O286" i="8" s="1"/>
  <c r="E460" i="8"/>
  <c r="O294" i="8" s="1"/>
  <c r="E491" i="8"/>
  <c r="O325" i="8" s="1"/>
  <c r="E514" i="8"/>
  <c r="O348" i="8" s="1"/>
  <c r="F11" i="8"/>
  <c r="E155" i="8"/>
  <c r="F179" i="8"/>
  <c r="F206" i="8"/>
  <c r="G206" i="8" s="1"/>
  <c r="F317" i="8"/>
  <c r="G317" i="8" s="1"/>
  <c r="E501" i="8"/>
  <c r="O335" i="8" s="1"/>
  <c r="E12" i="8"/>
  <c r="E171" i="8"/>
  <c r="O5" i="8" s="1"/>
  <c r="E253" i="8"/>
  <c r="O87" i="8" s="1"/>
  <c r="E423" i="8"/>
  <c r="O257" i="8" s="1"/>
  <c r="E6" i="8"/>
  <c r="E36" i="8"/>
  <c r="E127" i="8"/>
  <c r="E144" i="8"/>
  <c r="E150" i="8"/>
  <c r="E154" i="8"/>
  <c r="F174" i="8"/>
  <c r="E187" i="8"/>
  <c r="O21" i="8" s="1"/>
  <c r="E217" i="8"/>
  <c r="O51" i="8" s="1"/>
  <c r="E249" i="8"/>
  <c r="O83" i="8" s="1"/>
  <c r="F271" i="8"/>
  <c r="E298" i="8"/>
  <c r="O132" i="8" s="1"/>
  <c r="F336" i="8"/>
  <c r="F419" i="8"/>
  <c r="E438" i="8"/>
  <c r="O272" i="8" s="1"/>
  <c r="E495" i="8"/>
  <c r="O329" i="8" s="1"/>
  <c r="F505" i="8"/>
  <c r="E509" i="8"/>
  <c r="O343" i="8" s="1"/>
  <c r="F519" i="8"/>
  <c r="F172" i="8"/>
  <c r="F173" i="8"/>
  <c r="F175" i="8"/>
  <c r="F211" i="8"/>
  <c r="F226" i="8"/>
  <c r="F334" i="8"/>
  <c r="F375" i="8"/>
  <c r="G375" i="8" s="1"/>
  <c r="E417" i="8"/>
  <c r="O251" i="8" s="1"/>
  <c r="F455" i="8"/>
  <c r="F473" i="8"/>
  <c r="E164" i="8"/>
  <c r="E186" i="8"/>
  <c r="O20" i="8" s="1"/>
  <c r="F219" i="8"/>
  <c r="F227" i="8"/>
  <c r="E234" i="8"/>
  <c r="O68" i="8" s="1"/>
  <c r="F269" i="8"/>
  <c r="E282" i="8"/>
  <c r="O116" i="8" s="1"/>
  <c r="E306" i="8"/>
  <c r="O140" i="8" s="1"/>
  <c r="F370" i="8"/>
  <c r="E467" i="8"/>
  <c r="O301" i="8" s="1"/>
  <c r="F481" i="8"/>
  <c r="E492" i="8"/>
  <c r="O326" i="8" s="1"/>
  <c r="F513" i="8"/>
  <c r="E137" i="8"/>
  <c r="E243" i="8"/>
  <c r="O77" i="8" s="1"/>
  <c r="F263" i="8"/>
  <c r="E284" i="8"/>
  <c r="O118" i="8" s="1"/>
  <c r="E443" i="8"/>
  <c r="O277" i="8" s="1"/>
  <c r="F499" i="8"/>
  <c r="E11" i="8"/>
  <c r="E25" i="8"/>
  <c r="E140" i="8"/>
  <c r="F159" i="8"/>
  <c r="G159" i="8" s="1"/>
  <c r="E247" i="8"/>
  <c r="O81" i="8" s="1"/>
  <c r="E288" i="8"/>
  <c r="O122" i="8" s="1"/>
  <c r="F313" i="8"/>
  <c r="E317" i="8"/>
  <c r="O151" i="8" s="1"/>
  <c r="E319" i="8"/>
  <c r="O153" i="8" s="1"/>
  <c r="E399" i="8"/>
  <c r="O233" i="8" s="1"/>
  <c r="E407" i="8"/>
  <c r="O241" i="8" s="1"/>
  <c r="E418" i="8"/>
  <c r="O252" i="8" s="1"/>
  <c r="E457" i="8"/>
  <c r="O291" i="8" s="1"/>
  <c r="F467" i="8"/>
  <c r="E479" i="8"/>
  <c r="O313" i="8" s="1"/>
  <c r="E490" i="8"/>
  <c r="O324" i="8" s="1"/>
  <c r="E493" i="8"/>
  <c r="O327" i="8" s="1"/>
  <c r="E497" i="8"/>
  <c r="O331" i="8" s="1"/>
  <c r="E500" i="8"/>
  <c r="O334" i="8" s="1"/>
  <c r="E531" i="8"/>
  <c r="O365" i="8" s="1"/>
  <c r="E450" i="8"/>
  <c r="O284" i="8" s="1"/>
  <c r="E18" i="8"/>
  <c r="E20" i="8"/>
  <c r="E26" i="8"/>
  <c r="E32" i="8"/>
  <c r="E35" i="8"/>
  <c r="E41" i="8"/>
  <c r="E59" i="8"/>
  <c r="E61" i="8"/>
  <c r="E65" i="8"/>
  <c r="E81" i="8"/>
  <c r="E95" i="8"/>
  <c r="E97" i="8"/>
  <c r="E132" i="8"/>
  <c r="E133" i="8"/>
  <c r="E134" i="8"/>
  <c r="E136" i="8"/>
  <c r="E139" i="8"/>
  <c r="F152" i="8"/>
  <c r="F153" i="8"/>
  <c r="E165" i="8"/>
  <c r="E167" i="8"/>
  <c r="E174" i="8"/>
  <c r="O8" i="8" s="1"/>
  <c r="F190" i="8"/>
  <c r="F193" i="8"/>
  <c r="F203" i="8"/>
  <c r="E205" i="8"/>
  <c r="O39" i="8" s="1"/>
  <c r="E207" i="8"/>
  <c r="O41" i="8" s="1"/>
  <c r="E209" i="8"/>
  <c r="O43" i="8" s="1"/>
  <c r="F220" i="8"/>
  <c r="G220" i="8" s="1"/>
  <c r="F267" i="8"/>
  <c r="F321" i="8"/>
  <c r="F483" i="8"/>
  <c r="E483" i="8"/>
  <c r="O317" i="8" s="1"/>
  <c r="E508" i="8"/>
  <c r="O342" i="8" s="1"/>
  <c r="F522" i="8"/>
  <c r="E138" i="8"/>
  <c r="F155" i="8"/>
  <c r="G155" i="8" s="1"/>
  <c r="F161" i="8"/>
  <c r="G161" i="8" s="1"/>
  <c r="F165" i="8"/>
  <c r="F167" i="8"/>
  <c r="F169" i="8"/>
  <c r="F171" i="8"/>
  <c r="E172" i="8"/>
  <c r="O6" i="8" s="1"/>
  <c r="F185" i="8"/>
  <c r="F187" i="8"/>
  <c r="G187" i="8" s="1"/>
  <c r="F189" i="8"/>
  <c r="F191" i="8"/>
  <c r="F205" i="8"/>
  <c r="F207" i="8"/>
  <c r="F209" i="8"/>
  <c r="E241" i="8"/>
  <c r="O75" i="8" s="1"/>
  <c r="E393" i="8"/>
  <c r="O227" i="8" s="1"/>
  <c r="F400" i="8"/>
  <c r="G400" i="8" s="1"/>
  <c r="E388" i="8"/>
  <c r="O222" i="8" s="1"/>
  <c r="V2" i="8"/>
  <c r="V3" i="8" s="1"/>
  <c r="V4" i="8" s="1"/>
  <c r="E9" i="8"/>
  <c r="E57" i="8"/>
  <c r="E85" i="8"/>
  <c r="E124" i="8"/>
  <c r="E128" i="8"/>
  <c r="E131" i="8"/>
  <c r="E147" i="8"/>
  <c r="E176" i="8"/>
  <c r="O10" i="8" s="1"/>
  <c r="E179" i="8"/>
  <c r="O13" i="8" s="1"/>
  <c r="E180" i="8"/>
  <c r="O14" i="8" s="1"/>
  <c r="E196" i="8"/>
  <c r="O30" i="8" s="1"/>
  <c r="E212" i="8"/>
  <c r="O46" i="8" s="1"/>
  <c r="E261" i="8"/>
  <c r="O95" i="8" s="1"/>
  <c r="F363" i="8"/>
  <c r="G363" i="8" s="1"/>
  <c r="F393" i="8"/>
  <c r="F469" i="8"/>
  <c r="F516" i="8"/>
  <c r="F261" i="8"/>
  <c r="E431" i="8"/>
  <c r="O265" i="8" s="1"/>
  <c r="F466" i="8"/>
  <c r="F477" i="8"/>
  <c r="F533" i="8"/>
  <c r="G533" i="8" s="1"/>
  <c r="F436" i="8"/>
  <c r="F9" i="8"/>
  <c r="G9" i="8" s="1"/>
  <c r="E75" i="8"/>
  <c r="E115" i="8"/>
  <c r="E129" i="8"/>
  <c r="F176" i="8"/>
  <c r="F177" i="8"/>
  <c r="E182" i="8"/>
  <c r="O16" i="8" s="1"/>
  <c r="E197" i="8"/>
  <c r="O31" i="8" s="1"/>
  <c r="E199" i="8"/>
  <c r="O33" i="8" s="1"/>
  <c r="E213" i="8"/>
  <c r="O47" i="8" s="1"/>
  <c r="F344" i="8"/>
  <c r="G344" i="8" s="1"/>
  <c r="F442" i="8"/>
  <c r="E489" i="8"/>
  <c r="O323" i="8" s="1"/>
  <c r="E503" i="8"/>
  <c r="O337" i="8" s="1"/>
  <c r="F403" i="8"/>
  <c r="G403" i="8" s="1"/>
  <c r="E47" i="8"/>
  <c r="E73" i="8"/>
  <c r="E107" i="8"/>
  <c r="E113" i="8"/>
  <c r="E156" i="8"/>
  <c r="E158" i="8"/>
  <c r="E170" i="8"/>
  <c r="O4" i="8" s="1"/>
  <c r="E184" i="8"/>
  <c r="O18" i="8" s="1"/>
  <c r="F197" i="8"/>
  <c r="F199" i="8"/>
  <c r="F213" i="8"/>
  <c r="E218" i="8"/>
  <c r="O52" i="8" s="1"/>
  <c r="E219" i="8"/>
  <c r="O53" i="8" s="1"/>
  <c r="E318" i="8"/>
  <c r="O152" i="8" s="1"/>
  <c r="F329" i="8"/>
  <c r="G329" i="8" s="1"/>
  <c r="E395" i="8"/>
  <c r="O229" i="8" s="1"/>
  <c r="E428" i="8"/>
  <c r="O262" i="8" s="1"/>
  <c r="E453" i="8"/>
  <c r="O287" i="8" s="1"/>
  <c r="F530" i="8"/>
  <c r="E461" i="8"/>
  <c r="O295" i="8" s="1"/>
  <c r="E37" i="8"/>
  <c r="E51" i="8"/>
  <c r="E105" i="8"/>
  <c r="E109" i="8"/>
  <c r="E121" i="8"/>
  <c r="E152" i="8"/>
  <c r="E162" i="8"/>
  <c r="E188" i="8"/>
  <c r="O22" i="8" s="1"/>
  <c r="E190" i="8"/>
  <c r="O24" i="8" s="1"/>
  <c r="E192" i="8"/>
  <c r="O26" i="8" s="1"/>
  <c r="F200" i="8"/>
  <c r="F201" i="8"/>
  <c r="G201" i="8" s="1"/>
  <c r="F215" i="8"/>
  <c r="E353" i="8"/>
  <c r="O187" i="8" s="1"/>
  <c r="F395" i="8"/>
  <c r="E403" i="8"/>
  <c r="O237" i="8" s="1"/>
  <c r="E475" i="8"/>
  <c r="O309" i="8" s="1"/>
  <c r="E486" i="8"/>
  <c r="O320" i="8" s="1"/>
  <c r="E511" i="8"/>
  <c r="O345" i="8" s="1"/>
  <c r="F275" i="8"/>
  <c r="E283" i="8"/>
  <c r="O117" i="8" s="1"/>
  <c r="E305" i="8"/>
  <c r="O139" i="8" s="1"/>
  <c r="E311" i="8"/>
  <c r="O145" i="8" s="1"/>
  <c r="E332" i="8"/>
  <c r="O166" i="8" s="1"/>
  <c r="F411" i="8"/>
  <c r="E434" i="8"/>
  <c r="O268" i="8" s="1"/>
  <c r="F439" i="8"/>
  <c r="G439" i="8" s="1"/>
  <c r="F447" i="8"/>
  <c r="E220" i="8"/>
  <c r="O54" i="8" s="1"/>
  <c r="E328" i="8"/>
  <c r="O162" i="8" s="1"/>
  <c r="F332" i="8"/>
  <c r="F383" i="8"/>
  <c r="E401" i="8"/>
  <c r="O235" i="8" s="1"/>
  <c r="F409" i="8"/>
  <c r="F453" i="8"/>
  <c r="G453" i="8" s="1"/>
  <c r="F461" i="8"/>
  <c r="E481" i="8"/>
  <c r="O315" i="8" s="1"/>
  <c r="F489" i="8"/>
  <c r="F497" i="8"/>
  <c r="E222" i="8"/>
  <c r="O56" i="8" s="1"/>
  <c r="E229" i="8"/>
  <c r="O63" i="8" s="1"/>
  <c r="E250" i="8"/>
  <c r="O84" i="8" s="1"/>
  <c r="F281" i="8"/>
  <c r="F285" i="8"/>
  <c r="F289" i="8"/>
  <c r="F300" i="8"/>
  <c r="F320" i="8"/>
  <c r="E324" i="8"/>
  <c r="O158" i="8" s="1"/>
  <c r="F325" i="8"/>
  <c r="F328" i="8"/>
  <c r="E337" i="8"/>
  <c r="O171" i="8" s="1"/>
  <c r="F349" i="8"/>
  <c r="E359" i="8"/>
  <c r="O193" i="8" s="1"/>
  <c r="F379" i="8"/>
  <c r="F423" i="8"/>
  <c r="E429" i="8"/>
  <c r="O263" i="8" s="1"/>
  <c r="F431" i="8"/>
  <c r="F437" i="8"/>
  <c r="F445" i="8"/>
  <c r="F475" i="8"/>
  <c r="G475" i="8" s="1"/>
  <c r="F503" i="8"/>
  <c r="F511" i="8"/>
  <c r="F517" i="8"/>
  <c r="F525" i="8"/>
  <c r="E252" i="8"/>
  <c r="O86" i="8" s="1"/>
  <c r="F277" i="8"/>
  <c r="F279" i="8"/>
  <c r="F284" i="8"/>
  <c r="G284" i="8" s="1"/>
  <c r="F316" i="8"/>
  <c r="F319" i="8"/>
  <c r="F401" i="8"/>
  <c r="E441" i="8"/>
  <c r="O275" i="8" s="1"/>
  <c r="F459" i="8"/>
  <c r="E487" i="8"/>
  <c r="O321" i="8" s="1"/>
  <c r="F531" i="8"/>
  <c r="G531" i="8" s="1"/>
  <c r="F221" i="8"/>
  <c r="E223" i="8"/>
  <c r="O57" i="8" s="1"/>
  <c r="F288" i="8"/>
  <c r="F304" i="8"/>
  <c r="E307" i="8"/>
  <c r="O141" i="8" s="1"/>
  <c r="F337" i="8"/>
  <c r="F359" i="8"/>
  <c r="F407" i="8"/>
  <c r="F415" i="8"/>
  <c r="F421" i="8"/>
  <c r="F429" i="8"/>
  <c r="F451" i="8"/>
  <c r="F457" i="8"/>
  <c r="F487" i="8"/>
  <c r="F495" i="8"/>
  <c r="F501" i="8"/>
  <c r="G501" i="8" s="1"/>
  <c r="F509" i="8"/>
  <c r="E532" i="8"/>
  <c r="O366" i="8" s="1"/>
  <c r="F223" i="8"/>
  <c r="G223" i="8" s="1"/>
  <c r="F224" i="8"/>
  <c r="F225" i="8"/>
  <c r="E255" i="8"/>
  <c r="O89" i="8" s="1"/>
  <c r="F341" i="8"/>
  <c r="G341" i="8" s="1"/>
  <c r="F342" i="8"/>
  <c r="F387" i="8"/>
  <c r="F399" i="8"/>
  <c r="E422" i="8"/>
  <c r="O256" i="8" s="1"/>
  <c r="E425" i="8"/>
  <c r="O259" i="8" s="1"/>
  <c r="E433" i="8"/>
  <c r="O267" i="8" s="1"/>
  <c r="F435" i="8"/>
  <c r="F441" i="8"/>
  <c r="E444" i="8"/>
  <c r="O278" i="8" s="1"/>
  <c r="F465" i="8"/>
  <c r="E502" i="8"/>
  <c r="O336" i="8" s="1"/>
  <c r="E505" i="8"/>
  <c r="O339" i="8" s="1"/>
  <c r="F515" i="8"/>
  <c r="F521" i="8"/>
  <c r="E260" i="8"/>
  <c r="O94" i="8" s="1"/>
  <c r="E329" i="8"/>
  <c r="O163" i="8" s="1"/>
  <c r="E336" i="8"/>
  <c r="O170" i="8" s="1"/>
  <c r="E347" i="8"/>
  <c r="O181" i="8" s="1"/>
  <c r="E363" i="8"/>
  <c r="O197" i="8" s="1"/>
  <c r="E365" i="8"/>
  <c r="O199" i="8" s="1"/>
  <c r="F382" i="8"/>
  <c r="G382" i="8" s="1"/>
  <c r="F405" i="8"/>
  <c r="F413" i="8"/>
  <c r="E436" i="8"/>
  <c r="O270" i="8" s="1"/>
  <c r="E442" i="8"/>
  <c r="O276" i="8" s="1"/>
  <c r="E466" i="8"/>
  <c r="O300" i="8" s="1"/>
  <c r="E469" i="8"/>
  <c r="O303" i="8" s="1"/>
  <c r="F471" i="8"/>
  <c r="E477" i="8"/>
  <c r="O311" i="8" s="1"/>
  <c r="F479" i="8"/>
  <c r="F493" i="8"/>
  <c r="E516" i="8"/>
  <c r="O350" i="8" s="1"/>
  <c r="E522" i="8"/>
  <c r="O356" i="8" s="1"/>
  <c r="E530" i="8"/>
  <c r="O364" i="8" s="1"/>
  <c r="E533" i="8"/>
  <c r="O367" i="8" s="1"/>
  <c r="E13" i="8"/>
  <c r="E15" i="8"/>
  <c r="E27" i="8"/>
  <c r="E29" i="8"/>
  <c r="F40" i="8"/>
  <c r="E40" i="8"/>
  <c r="F87" i="8"/>
  <c r="G87" i="8" s="1"/>
  <c r="F339" i="8"/>
  <c r="L4" i="8"/>
  <c r="L6" i="8" s="1"/>
  <c r="L8" i="8" s="1"/>
  <c r="F13" i="8"/>
  <c r="G13" i="8" s="1"/>
  <c r="F19" i="8"/>
  <c r="G19" i="8" s="1"/>
  <c r="F21" i="8"/>
  <c r="F23" i="8"/>
  <c r="F27" i="8"/>
  <c r="F47" i="8"/>
  <c r="G47" i="8" s="1"/>
  <c r="F73" i="8"/>
  <c r="G73" i="8" s="1"/>
  <c r="F113" i="8"/>
  <c r="F123" i="8"/>
  <c r="G123" i="8" s="1"/>
  <c r="F141" i="8"/>
  <c r="G141" i="8" s="1"/>
  <c r="F236" i="8"/>
  <c r="E238" i="8"/>
  <c r="O72" i="8" s="1"/>
  <c r="F38" i="8"/>
  <c r="E38" i="8"/>
  <c r="F55" i="8"/>
  <c r="G55" i="8" s="1"/>
  <c r="F67" i="8"/>
  <c r="G67" i="8" s="1"/>
  <c r="F95" i="8"/>
  <c r="G95" i="8" s="1"/>
  <c r="F129" i="8"/>
  <c r="G129" i="8" s="1"/>
  <c r="E17" i="8"/>
  <c r="E55" i="8"/>
  <c r="F131" i="8"/>
  <c r="F15" i="8"/>
  <c r="G15" i="8" s="1"/>
  <c r="F17" i="8"/>
  <c r="G17" i="8" s="1"/>
  <c r="F25" i="8"/>
  <c r="E2" i="8"/>
  <c r="F61" i="8"/>
  <c r="G61" i="8" s="1"/>
  <c r="F75" i="8"/>
  <c r="G75" i="8" s="1"/>
  <c r="F81" i="8"/>
  <c r="F97" i="8"/>
  <c r="G97" i="8" s="1"/>
  <c r="F107" i="8"/>
  <c r="G107" i="8" s="1"/>
  <c r="F115" i="8"/>
  <c r="F133" i="8"/>
  <c r="G133" i="8" s="1"/>
  <c r="F238" i="8"/>
  <c r="G238" i="8" s="1"/>
  <c r="E297" i="8"/>
  <c r="O131" i="8" s="1"/>
  <c r="E327" i="8"/>
  <c r="O161" i="8" s="1"/>
  <c r="F71" i="8"/>
  <c r="E19" i="8"/>
  <c r="E21" i="8"/>
  <c r="E23" i="8"/>
  <c r="F59" i="8"/>
  <c r="G59" i="8" s="1"/>
  <c r="E71" i="8"/>
  <c r="F105" i="8"/>
  <c r="G105" i="8" s="1"/>
  <c r="F121" i="8"/>
  <c r="G121" i="8" s="1"/>
  <c r="F139" i="8"/>
  <c r="F2" i="8"/>
  <c r="G2" i="8" s="1"/>
  <c r="F5" i="8"/>
  <c r="G5" i="8" s="1"/>
  <c r="F8" i="8"/>
  <c r="G8" i="8" s="1"/>
  <c r="F10" i="8"/>
  <c r="G10" i="8" s="1"/>
  <c r="E30" i="8"/>
  <c r="F42" i="8"/>
  <c r="G42" i="8" s="1"/>
  <c r="E42" i="8"/>
  <c r="F49" i="8"/>
  <c r="G49" i="8" s="1"/>
  <c r="F63" i="8"/>
  <c r="G63" i="8" s="1"/>
  <c r="F77" i="8"/>
  <c r="G77" i="8" s="1"/>
  <c r="F79" i="8"/>
  <c r="G79" i="8" s="1"/>
  <c r="F89" i="8"/>
  <c r="G89" i="8" s="1"/>
  <c r="F91" i="8"/>
  <c r="G91" i="8" s="1"/>
  <c r="F99" i="8"/>
  <c r="G99" i="8" s="1"/>
  <c r="F143" i="8"/>
  <c r="E302" i="8"/>
  <c r="O136" i="8" s="1"/>
  <c r="E4" i="8"/>
  <c r="F83" i="8"/>
  <c r="G83" i="8" s="1"/>
  <c r="F117" i="8"/>
  <c r="G117" i="8" s="1"/>
  <c r="F125" i="8"/>
  <c r="F135" i="8"/>
  <c r="G135" i="8" s="1"/>
  <c r="E143" i="8"/>
  <c r="F145" i="8"/>
  <c r="G145" i="8" s="1"/>
  <c r="E268" i="8"/>
  <c r="O102" i="8" s="1"/>
  <c r="E280" i="8"/>
  <c r="O114" i="8" s="1"/>
  <c r="F290" i="8"/>
  <c r="F51" i="8"/>
  <c r="G51" i="8" s="1"/>
  <c r="F65" i="8"/>
  <c r="E83" i="8"/>
  <c r="F93" i="8"/>
  <c r="G93" i="8" s="1"/>
  <c r="F109" i="8"/>
  <c r="E135" i="8"/>
  <c r="F147" i="8"/>
  <c r="G147" i="8" s="1"/>
  <c r="F268" i="8"/>
  <c r="G268" i="8" s="1"/>
  <c r="F280" i="8"/>
  <c r="F45" i="8"/>
  <c r="F53" i="8"/>
  <c r="F57" i="8"/>
  <c r="G57" i="8" s="1"/>
  <c r="F85" i="8"/>
  <c r="G85" i="8" s="1"/>
  <c r="F137" i="8"/>
  <c r="G137" i="8" s="1"/>
  <c r="F44" i="8"/>
  <c r="E44" i="8"/>
  <c r="F69" i="8"/>
  <c r="G69" i="8" s="1"/>
  <c r="F101" i="8"/>
  <c r="G101" i="8" s="1"/>
  <c r="F103" i="8"/>
  <c r="G103" i="8" s="1"/>
  <c r="F111" i="8"/>
  <c r="G111" i="8" s="1"/>
  <c r="F119" i="8"/>
  <c r="G119" i="8" s="1"/>
  <c r="F127" i="8"/>
  <c r="G127" i="8" s="1"/>
  <c r="F149" i="8"/>
  <c r="G149" i="8" s="1"/>
  <c r="F254" i="8"/>
  <c r="E256" i="8"/>
  <c r="O90" i="8" s="1"/>
  <c r="F278" i="8"/>
  <c r="E262" i="8"/>
  <c r="O96" i="8" s="1"/>
  <c r="F302" i="8"/>
  <c r="G302" i="8" s="1"/>
  <c r="E369" i="8"/>
  <c r="O203" i="8" s="1"/>
  <c r="F386" i="8"/>
  <c r="E386" i="8"/>
  <c r="O220" i="8" s="1"/>
  <c r="F391" i="8"/>
  <c r="E391" i="8"/>
  <c r="O225" i="8" s="1"/>
  <c r="F262" i="8"/>
  <c r="F314" i="8"/>
  <c r="F361" i="8"/>
  <c r="E274" i="8"/>
  <c r="O108" i="8" s="1"/>
  <c r="E46" i="8"/>
  <c r="E48" i="8"/>
  <c r="E50" i="8"/>
  <c r="E52" i="8"/>
  <c r="E54" i="8"/>
  <c r="E56" i="8"/>
  <c r="E58" i="8"/>
  <c r="E60" i="8"/>
  <c r="E62" i="8"/>
  <c r="E64" i="8"/>
  <c r="E66" i="8"/>
  <c r="E68" i="8"/>
  <c r="E70" i="8"/>
  <c r="E72" i="8"/>
  <c r="E74" i="8"/>
  <c r="E76" i="8"/>
  <c r="E78" i="8"/>
  <c r="E80" i="8"/>
  <c r="E82" i="8"/>
  <c r="E84" i="8"/>
  <c r="E86" i="8"/>
  <c r="E88" i="8"/>
  <c r="E90" i="8"/>
  <c r="E92" i="8"/>
  <c r="E94" i="8"/>
  <c r="E96" i="8"/>
  <c r="E98" i="8"/>
  <c r="E100" i="8"/>
  <c r="E102" i="8"/>
  <c r="E104" i="8"/>
  <c r="E106" i="8"/>
  <c r="E108" i="8"/>
  <c r="E110" i="8"/>
  <c r="E112" i="8"/>
  <c r="E114" i="8"/>
  <c r="E116" i="8"/>
  <c r="E118" i="8"/>
  <c r="E120" i="8"/>
  <c r="E122" i="8"/>
  <c r="E206" i="8"/>
  <c r="O40" i="8" s="1"/>
  <c r="F244" i="8"/>
  <c r="F274" i="8"/>
  <c r="F351" i="8"/>
  <c r="F355" i="8"/>
  <c r="F362" i="8"/>
  <c r="E362" i="8"/>
  <c r="O196" i="8" s="1"/>
  <c r="F150" i="8"/>
  <c r="G150" i="8" s="1"/>
  <c r="E194" i="8"/>
  <c r="O28" i="8" s="1"/>
  <c r="F246" i="8"/>
  <c r="E254" i="8"/>
  <c r="O88" i="8" s="1"/>
  <c r="E339" i="8"/>
  <c r="O173" i="8" s="1"/>
  <c r="F230" i="8"/>
  <c r="E232" i="8"/>
  <c r="O66" i="8" s="1"/>
  <c r="E240" i="8"/>
  <c r="O74" i="8" s="1"/>
  <c r="F248" i="8"/>
  <c r="F256" i="8"/>
  <c r="F264" i="8"/>
  <c r="E270" i="8"/>
  <c r="O104" i="8" s="1"/>
  <c r="E286" i="8"/>
  <c r="O120" i="8" s="1"/>
  <c r="F298" i="8"/>
  <c r="G298" i="8" s="1"/>
  <c r="E310" i="8"/>
  <c r="O144" i="8" s="1"/>
  <c r="F350" i="8"/>
  <c r="E350" i="8"/>
  <c r="O184" i="8" s="1"/>
  <c r="F377" i="8"/>
  <c r="F504" i="8"/>
  <c r="E518" i="8"/>
  <c r="O352" i="8" s="1"/>
  <c r="F232" i="8"/>
  <c r="G232" i="8" s="1"/>
  <c r="F240" i="8"/>
  <c r="E258" i="8"/>
  <c r="O92" i="8" s="1"/>
  <c r="F270" i="8"/>
  <c r="E276" i="8"/>
  <c r="O110" i="8" s="1"/>
  <c r="F282" i="8"/>
  <c r="F286" i="8"/>
  <c r="F310" i="8"/>
  <c r="E354" i="8"/>
  <c r="O188" i="8" s="1"/>
  <c r="F518" i="8"/>
  <c r="F250" i="8"/>
  <c r="F258" i="8"/>
  <c r="F276" i="8"/>
  <c r="F306" i="8"/>
  <c r="F318" i="8"/>
  <c r="F326" i="8"/>
  <c r="F338" i="8"/>
  <c r="G338" i="8" s="1"/>
  <c r="E338" i="8"/>
  <c r="O172" i="8" s="1"/>
  <c r="F354" i="8"/>
  <c r="F378" i="8"/>
  <c r="F488" i="8"/>
  <c r="F234" i="8"/>
  <c r="F242" i="8"/>
  <c r="F266" i="8"/>
  <c r="F294" i="8"/>
  <c r="F346" i="8"/>
  <c r="F373" i="8"/>
  <c r="G373" i="8" s="1"/>
  <c r="E378" i="8"/>
  <c r="O212" i="8" s="1"/>
  <c r="E236" i="8"/>
  <c r="O70" i="8" s="1"/>
  <c r="E244" i="8"/>
  <c r="O78" i="8" s="1"/>
  <c r="F252" i="8"/>
  <c r="F260" i="8"/>
  <c r="F272" i="8"/>
  <c r="E278" i="8"/>
  <c r="O112" i="8" s="1"/>
  <c r="E290" i="8"/>
  <c r="O124" i="8" s="1"/>
  <c r="E314" i="8"/>
  <c r="O148" i="8" s="1"/>
  <c r="E346" i="8"/>
  <c r="O180" i="8" s="1"/>
  <c r="E366" i="8"/>
  <c r="O200" i="8" s="1"/>
  <c r="F406" i="8"/>
  <c r="F327" i="8"/>
  <c r="F347" i="8"/>
  <c r="G347" i="8" s="1"/>
  <c r="E373" i="8"/>
  <c r="O207" i="8" s="1"/>
  <c r="F520" i="8"/>
  <c r="G520" i="8" s="1"/>
  <c r="E321" i="8"/>
  <c r="O155" i="8" s="1"/>
  <c r="E331" i="8"/>
  <c r="O165" i="8" s="1"/>
  <c r="F369" i="8"/>
  <c r="E389" i="8"/>
  <c r="O223" i="8" s="1"/>
  <c r="F440" i="8"/>
  <c r="G440" i="8" s="1"/>
  <c r="F456" i="8"/>
  <c r="F472" i="8"/>
  <c r="F502" i="8"/>
  <c r="G502" i="8" s="1"/>
  <c r="F331" i="8"/>
  <c r="F424" i="8"/>
  <c r="F486" i="8"/>
  <c r="F323" i="8"/>
  <c r="E330" i="8"/>
  <c r="O164" i="8" s="1"/>
  <c r="F335" i="8"/>
  <c r="F358" i="8"/>
  <c r="F365" i="8"/>
  <c r="G365" i="8" s="1"/>
  <c r="F374" i="8"/>
  <c r="F408" i="8"/>
  <c r="F438" i="8"/>
  <c r="F454" i="8"/>
  <c r="F470" i="8"/>
  <c r="E322" i="8"/>
  <c r="O156" i="8" s="1"/>
  <c r="F330" i="8"/>
  <c r="F343" i="8"/>
  <c r="E355" i="8"/>
  <c r="O189" i="8" s="1"/>
  <c r="E361" i="8"/>
  <c r="O195" i="8" s="1"/>
  <c r="E377" i="8"/>
  <c r="O211" i="8" s="1"/>
  <c r="F381" i="8"/>
  <c r="E406" i="8"/>
  <c r="O240" i="8" s="1"/>
  <c r="F422" i="8"/>
  <c r="G422" i="8" s="1"/>
  <c r="E400" i="8"/>
  <c r="O234" i="8" s="1"/>
  <c r="E416" i="8"/>
  <c r="O250" i="8" s="1"/>
  <c r="E432" i="8"/>
  <c r="O266" i="8" s="1"/>
  <c r="E448" i="8"/>
  <c r="O282" i="8" s="1"/>
  <c r="E464" i="8"/>
  <c r="O298" i="8" s="1"/>
  <c r="E480" i="8"/>
  <c r="O314" i="8" s="1"/>
  <c r="E496" i="8"/>
  <c r="O330" i="8" s="1"/>
  <c r="E512" i="8"/>
  <c r="O346" i="8" s="1"/>
  <c r="E528" i="8"/>
  <c r="O362" i="8" s="1"/>
  <c r="F385" i="8"/>
  <c r="E392" i="8"/>
  <c r="O226" i="8" s="1"/>
  <c r="E398" i="8"/>
  <c r="O232" i="8" s="1"/>
  <c r="E414" i="8"/>
  <c r="O248" i="8" s="1"/>
  <c r="E430" i="8"/>
  <c r="O264" i="8" s="1"/>
  <c r="E446" i="8"/>
  <c r="O280" i="8" s="1"/>
  <c r="E462" i="8"/>
  <c r="O296" i="8" s="1"/>
  <c r="E478" i="8"/>
  <c r="O312" i="8" s="1"/>
  <c r="E494" i="8"/>
  <c r="O328" i="8" s="1"/>
  <c r="E510" i="8"/>
  <c r="O344" i="8" s="1"/>
  <c r="E526" i="8"/>
  <c r="O360" i="8" s="1"/>
  <c r="E340" i="8"/>
  <c r="O174" i="8" s="1"/>
  <c r="E344" i="8"/>
  <c r="O178" i="8" s="1"/>
  <c r="E348" i="8"/>
  <c r="O182" i="8" s="1"/>
  <c r="E352" i="8"/>
  <c r="O186" i="8" s="1"/>
  <c r="E356" i="8"/>
  <c r="O190" i="8" s="1"/>
  <c r="E360" i="8"/>
  <c r="O194" i="8" s="1"/>
  <c r="E364" i="8"/>
  <c r="O198" i="8" s="1"/>
  <c r="E368" i="8"/>
  <c r="O202" i="8" s="1"/>
  <c r="E372" i="8"/>
  <c r="O206" i="8" s="1"/>
  <c r="E376" i="8"/>
  <c r="O210" i="8" s="1"/>
  <c r="E408" i="8"/>
  <c r="O242" i="8" s="1"/>
  <c r="E424" i="8"/>
  <c r="O258" i="8" s="1"/>
  <c r="E440" i="8"/>
  <c r="O274" i="8" s="1"/>
  <c r="E456" i="8"/>
  <c r="O290" i="8" s="1"/>
  <c r="E472" i="8"/>
  <c r="O306" i="8" s="1"/>
  <c r="E488" i="8"/>
  <c r="O322" i="8" s="1"/>
  <c r="E504" i="8"/>
  <c r="O338" i="8" s="1"/>
  <c r="E520" i="8"/>
  <c r="O354" i="8" s="1"/>
  <c r="G137" i="7"/>
  <c r="G385" i="7"/>
  <c r="P214" i="7" s="1"/>
  <c r="E490" i="7"/>
  <c r="O319" i="7" s="1"/>
  <c r="G304" i="7"/>
  <c r="P133" i="7" s="1"/>
  <c r="E410" i="7"/>
  <c r="O239" i="7" s="1"/>
  <c r="E434" i="7"/>
  <c r="O263" i="7" s="1"/>
  <c r="E442" i="7"/>
  <c r="O271" i="7" s="1"/>
  <c r="G509" i="7"/>
  <c r="P338" i="7" s="1"/>
  <c r="G257" i="7"/>
  <c r="P86" i="7" s="1"/>
  <c r="E466" i="7"/>
  <c r="O295" i="7" s="1"/>
  <c r="E450" i="7"/>
  <c r="O279" i="7" s="1"/>
  <c r="G467" i="7"/>
  <c r="P296" i="7" s="1"/>
  <c r="E514" i="7"/>
  <c r="O343" i="7" s="1"/>
  <c r="E482" i="7"/>
  <c r="O311" i="7" s="1"/>
  <c r="G507" i="7"/>
  <c r="P336" i="7" s="1"/>
  <c r="G275" i="7"/>
  <c r="P104" i="7" s="1"/>
  <c r="G255" i="7"/>
  <c r="P84" i="7" s="1"/>
  <c r="G377" i="7"/>
  <c r="P206" i="7" s="1"/>
  <c r="F11" i="7"/>
  <c r="F89" i="7"/>
  <c r="E89" i="7"/>
  <c r="F93" i="7"/>
  <c r="E93" i="7"/>
  <c r="G135" i="7"/>
  <c r="F493" i="7"/>
  <c r="E493" i="7"/>
  <c r="O322" i="7" s="1"/>
  <c r="F77" i="7"/>
  <c r="E77" i="7"/>
  <c r="F189" i="7"/>
  <c r="F190" i="7"/>
  <c r="E190" i="7"/>
  <c r="O19" i="7" s="1"/>
  <c r="F191" i="7"/>
  <c r="F76" i="7"/>
  <c r="F105" i="7"/>
  <c r="E105" i="7"/>
  <c r="F162" i="7"/>
  <c r="E162" i="7"/>
  <c r="E452" i="7"/>
  <c r="O281" i="7" s="1"/>
  <c r="E478" i="7"/>
  <c r="O307" i="7" s="1"/>
  <c r="F184" i="7"/>
  <c r="E184" i="7"/>
  <c r="O13" i="7" s="1"/>
  <c r="F15" i="7"/>
  <c r="G15" i="7" s="1"/>
  <c r="F91" i="7"/>
  <c r="E91" i="7"/>
  <c r="F109" i="7"/>
  <c r="E109" i="7"/>
  <c r="F139" i="7"/>
  <c r="E139" i="7"/>
  <c r="F187" i="7"/>
  <c r="F195" i="7"/>
  <c r="E237" i="7"/>
  <c r="O66" i="7" s="1"/>
  <c r="E243" i="7"/>
  <c r="O72" i="7" s="1"/>
  <c r="F348" i="7"/>
  <c r="F13" i="7"/>
  <c r="G13" i="7" s="1"/>
  <c r="F95" i="7"/>
  <c r="E95" i="7"/>
  <c r="F156" i="7"/>
  <c r="E156" i="7"/>
  <c r="E186" i="7"/>
  <c r="O15" i="7" s="1"/>
  <c r="E338" i="7"/>
  <c r="O167" i="7" s="1"/>
  <c r="E6" i="7"/>
  <c r="G6" i="7" s="1"/>
  <c r="E57" i="7"/>
  <c r="G57" i="7" s="1"/>
  <c r="F75" i="7"/>
  <c r="E75" i="7"/>
  <c r="E107" i="7"/>
  <c r="G131" i="7"/>
  <c r="E180" i="7"/>
  <c r="O9" i="7" s="1"/>
  <c r="G192" i="7"/>
  <c r="P21" i="7" s="1"/>
  <c r="E324" i="7"/>
  <c r="O153" i="7" s="1"/>
  <c r="E328" i="7"/>
  <c r="O157" i="7" s="1"/>
  <c r="F160" i="7"/>
  <c r="E160" i="7"/>
  <c r="E8" i="7"/>
  <c r="E9" i="7"/>
  <c r="G9" i="7" s="1"/>
  <c r="E10" i="7"/>
  <c r="E11" i="7"/>
  <c r="E73" i="7"/>
  <c r="G73" i="7" s="1"/>
  <c r="F107" i="7"/>
  <c r="E230" i="7"/>
  <c r="O59" i="7" s="1"/>
  <c r="E308" i="7"/>
  <c r="O137" i="7" s="1"/>
  <c r="E312" i="7"/>
  <c r="O141" i="7" s="1"/>
  <c r="F23" i="7"/>
  <c r="G23" i="7" s="1"/>
  <c r="E56" i="7"/>
  <c r="E58" i="7"/>
  <c r="E60" i="7"/>
  <c r="E62" i="7"/>
  <c r="G103" i="7"/>
  <c r="G121" i="7"/>
  <c r="E151" i="7"/>
  <c r="E153" i="7"/>
  <c r="E157" i="7"/>
  <c r="E159" i="7"/>
  <c r="E161" i="7"/>
  <c r="E176" i="7"/>
  <c r="O5" i="7" s="1"/>
  <c r="E182" i="7"/>
  <c r="O11" i="7" s="1"/>
  <c r="E229" i="7"/>
  <c r="O58" i="7" s="1"/>
  <c r="E231" i="7"/>
  <c r="O60" i="7" s="1"/>
  <c r="E232" i="7"/>
  <c r="O61" i="7" s="1"/>
  <c r="G237" i="7"/>
  <c r="P66" i="7" s="1"/>
  <c r="F425" i="7"/>
  <c r="E428" i="7"/>
  <c r="O257" i="7" s="1"/>
  <c r="F444" i="7"/>
  <c r="E444" i="7"/>
  <c r="O273" i="7" s="1"/>
  <c r="E475" i="7"/>
  <c r="O304" i="7" s="1"/>
  <c r="E498" i="7"/>
  <c r="O327" i="7" s="1"/>
  <c r="G231" i="7"/>
  <c r="P60" i="7" s="1"/>
  <c r="F267" i="7"/>
  <c r="E457" i="7"/>
  <c r="O286" i="7" s="1"/>
  <c r="G508" i="7"/>
  <c r="P337" i="7" s="1"/>
  <c r="E27" i="7"/>
  <c r="E51" i="7"/>
  <c r="E53" i="7"/>
  <c r="E55" i="7"/>
  <c r="G55" i="7" s="1"/>
  <c r="G79" i="7"/>
  <c r="G111" i="7"/>
  <c r="G123" i="7"/>
  <c r="E125" i="7"/>
  <c r="G141" i="7"/>
  <c r="E143" i="7"/>
  <c r="E150" i="7"/>
  <c r="E158" i="7"/>
  <c r="G177" i="7"/>
  <c r="P6" i="7" s="1"/>
  <c r="E206" i="7"/>
  <c r="O35" i="7" s="1"/>
  <c r="E210" i="7"/>
  <c r="O39" i="7" s="1"/>
  <c r="G214" i="7"/>
  <c r="P43" i="7" s="1"/>
  <c r="G233" i="7"/>
  <c r="P62" i="7" s="1"/>
  <c r="G443" i="7"/>
  <c r="P272" i="7" s="1"/>
  <c r="E454" i="7"/>
  <c r="O283" i="7" s="1"/>
  <c r="F492" i="7"/>
  <c r="E492" i="7"/>
  <c r="O321" i="7" s="1"/>
  <c r="F27" i="7"/>
  <c r="F80" i="7"/>
  <c r="G80" i="7" s="1"/>
  <c r="F125" i="7"/>
  <c r="F143" i="7"/>
  <c r="F150" i="7"/>
  <c r="E212" i="7"/>
  <c r="O41" i="7" s="1"/>
  <c r="G215" i="7"/>
  <c r="P44" i="7" s="1"/>
  <c r="E217" i="7"/>
  <c r="O46" i="7" s="1"/>
  <c r="E219" i="7"/>
  <c r="O48" i="7" s="1"/>
  <c r="E311" i="7"/>
  <c r="O140" i="7" s="1"/>
  <c r="F451" i="7"/>
  <c r="E451" i="7"/>
  <c r="O280" i="7" s="1"/>
  <c r="G506" i="7"/>
  <c r="P335" i="7" s="1"/>
  <c r="F515" i="7"/>
  <c r="E515" i="7"/>
  <c r="O344" i="7" s="1"/>
  <c r="E30" i="7"/>
  <c r="E48" i="7"/>
  <c r="E49" i="7"/>
  <c r="G49" i="7" s="1"/>
  <c r="F81" i="7"/>
  <c r="G81" i="7" s="1"/>
  <c r="E83" i="7"/>
  <c r="G83" i="7" s="1"/>
  <c r="F97" i="7"/>
  <c r="G97" i="7" s="1"/>
  <c r="F99" i="7"/>
  <c r="G99" i="7" s="1"/>
  <c r="E101" i="7"/>
  <c r="F113" i="7"/>
  <c r="G113" i="7" s="1"/>
  <c r="E115" i="7"/>
  <c r="G115" i="7" s="1"/>
  <c r="F127" i="7"/>
  <c r="G127" i="7" s="1"/>
  <c r="F146" i="7"/>
  <c r="F200" i="7"/>
  <c r="G200" i="7" s="1"/>
  <c r="P29" i="7" s="1"/>
  <c r="G202" i="7"/>
  <c r="P31" i="7" s="1"/>
  <c r="E208" i="7"/>
  <c r="O37" i="7" s="1"/>
  <c r="G217" i="7"/>
  <c r="P46" i="7" s="1"/>
  <c r="E327" i="7"/>
  <c r="O156" i="7" s="1"/>
  <c r="F370" i="7"/>
  <c r="E370" i="7"/>
  <c r="O199" i="7" s="1"/>
  <c r="E407" i="7"/>
  <c r="O236" i="7" s="1"/>
  <c r="F427" i="7"/>
  <c r="E427" i="7"/>
  <c r="O256" i="7" s="1"/>
  <c r="G450" i="7"/>
  <c r="P279" i="7" s="1"/>
  <c r="E453" i="7"/>
  <c r="O282" i="7" s="1"/>
  <c r="F474" i="7"/>
  <c r="E474" i="7"/>
  <c r="O303" i="7" s="1"/>
  <c r="F497" i="7"/>
  <c r="E497" i="7"/>
  <c r="O326" i="7" s="1"/>
  <c r="G19" i="7"/>
  <c r="E68" i="7"/>
  <c r="E70" i="7"/>
  <c r="E86" i="7"/>
  <c r="E129" i="7"/>
  <c r="E133" i="7"/>
  <c r="G133" i="7" s="1"/>
  <c r="G167" i="7"/>
  <c r="F172" i="7"/>
  <c r="F208" i="7"/>
  <c r="G225" i="7"/>
  <c r="P54" i="7" s="1"/>
  <c r="F355" i="7"/>
  <c r="G355" i="7" s="1"/>
  <c r="P184" i="7" s="1"/>
  <c r="F359" i="7"/>
  <c r="G359" i="7" s="1"/>
  <c r="P188" i="7" s="1"/>
  <c r="G31" i="7"/>
  <c r="E32" i="7"/>
  <c r="E34" i="7"/>
  <c r="E36" i="7"/>
  <c r="E38" i="7"/>
  <c r="G39" i="7"/>
  <c r="E40" i="7"/>
  <c r="G41" i="7"/>
  <c r="E42" i="7"/>
  <c r="G43" i="7"/>
  <c r="E46" i="7"/>
  <c r="G47" i="7"/>
  <c r="E72" i="7"/>
  <c r="E74" i="7"/>
  <c r="E76" i="7"/>
  <c r="E163" i="7"/>
  <c r="E165" i="7"/>
  <c r="F196" i="7"/>
  <c r="F372" i="7"/>
  <c r="G372" i="7" s="1"/>
  <c r="P201" i="7" s="1"/>
  <c r="F429" i="7"/>
  <c r="E429" i="7"/>
  <c r="O258" i="7" s="1"/>
  <c r="F448" i="7"/>
  <c r="G473" i="7"/>
  <c r="P302" i="7" s="1"/>
  <c r="F512" i="7"/>
  <c r="E235" i="7"/>
  <c r="O64" i="7" s="1"/>
  <c r="E284" i="7"/>
  <c r="O113" i="7" s="1"/>
  <c r="E288" i="7"/>
  <c r="O117" i="7" s="1"/>
  <c r="G327" i="7"/>
  <c r="P156" i="7" s="1"/>
  <c r="E369" i="7"/>
  <c r="O198" i="7" s="1"/>
  <c r="E371" i="7"/>
  <c r="O200" i="7" s="1"/>
  <c r="G380" i="7"/>
  <c r="P209" i="7" s="1"/>
  <c r="E391" i="7"/>
  <c r="O220" i="7" s="1"/>
  <c r="E417" i="7"/>
  <c r="O246" i="7" s="1"/>
  <c r="G436" i="7"/>
  <c r="P265" i="7" s="1"/>
  <c r="G445" i="7"/>
  <c r="P274" i="7" s="1"/>
  <c r="G469" i="7"/>
  <c r="P298" i="7" s="1"/>
  <c r="F354" i="7"/>
  <c r="F357" i="7"/>
  <c r="G357" i="7" s="1"/>
  <c r="P186" i="7" s="1"/>
  <c r="F369" i="7"/>
  <c r="F371" i="7"/>
  <c r="E247" i="7"/>
  <c r="O76" i="7" s="1"/>
  <c r="E253" i="7"/>
  <c r="O82" i="7" s="1"/>
  <c r="E269" i="7"/>
  <c r="O98" i="7" s="1"/>
  <c r="E271" i="7"/>
  <c r="O100" i="7" s="1"/>
  <c r="F284" i="7"/>
  <c r="F288" i="7"/>
  <c r="E307" i="7"/>
  <c r="O136" i="7" s="1"/>
  <c r="F353" i="7"/>
  <c r="G353" i="7" s="1"/>
  <c r="P182" i="7" s="1"/>
  <c r="E401" i="7"/>
  <c r="O230" i="7" s="1"/>
  <c r="F417" i="7"/>
  <c r="F418" i="7"/>
  <c r="F428" i="7"/>
  <c r="F452" i="7"/>
  <c r="G452" i="7" s="1"/>
  <c r="P281" i="7" s="1"/>
  <c r="F453" i="7"/>
  <c r="F457" i="7"/>
  <c r="F475" i="7"/>
  <c r="F498" i="7"/>
  <c r="E300" i="7"/>
  <c r="O129" i="7" s="1"/>
  <c r="E316" i="7"/>
  <c r="O145" i="7" s="1"/>
  <c r="G335" i="7"/>
  <c r="P164" i="7" s="1"/>
  <c r="F351" i="7"/>
  <c r="G351" i="7" s="1"/>
  <c r="P180" i="7" s="1"/>
  <c r="F402" i="7"/>
  <c r="F419" i="7"/>
  <c r="G419" i="7" s="1"/>
  <c r="P248" i="7" s="1"/>
  <c r="F421" i="7"/>
  <c r="G421" i="7" s="1"/>
  <c r="P250" i="7" s="1"/>
  <c r="F458" i="7"/>
  <c r="E459" i="7"/>
  <c r="O288" i="7" s="1"/>
  <c r="F476" i="7"/>
  <c r="F477" i="7"/>
  <c r="G477" i="7" s="1"/>
  <c r="P306" i="7" s="1"/>
  <c r="F481" i="7"/>
  <c r="G481" i="7" s="1"/>
  <c r="P310" i="7" s="1"/>
  <c r="F499" i="7"/>
  <c r="G499" i="7" s="1"/>
  <c r="P328" i="7" s="1"/>
  <c r="E245" i="7"/>
  <c r="O74" i="7" s="1"/>
  <c r="E248" i="7"/>
  <c r="O77" i="7" s="1"/>
  <c r="E251" i="7"/>
  <c r="O80" i="7" s="1"/>
  <c r="F253" i="7"/>
  <c r="E262" i="7"/>
  <c r="O91" i="7" s="1"/>
  <c r="F269" i="7"/>
  <c r="F295" i="7"/>
  <c r="G303" i="7"/>
  <c r="P132" i="7" s="1"/>
  <c r="G331" i="7"/>
  <c r="P160" i="7" s="1"/>
  <c r="E362" i="7"/>
  <c r="O191" i="7" s="1"/>
  <c r="E374" i="7"/>
  <c r="O203" i="7" s="1"/>
  <c r="E393" i="7"/>
  <c r="O222" i="7" s="1"/>
  <c r="E395" i="7"/>
  <c r="O224" i="7" s="1"/>
  <c r="F403" i="7"/>
  <c r="G403" i="7" s="1"/>
  <c r="P232" i="7" s="1"/>
  <c r="F409" i="7"/>
  <c r="F410" i="7"/>
  <c r="G410" i="7" s="1"/>
  <c r="P239" i="7" s="1"/>
  <c r="F420" i="7"/>
  <c r="G420" i="7" s="1"/>
  <c r="P249" i="7" s="1"/>
  <c r="E433" i="7"/>
  <c r="O262" i="7" s="1"/>
  <c r="E460" i="7"/>
  <c r="O289" i="7" s="1"/>
  <c r="E461" i="7"/>
  <c r="O290" i="7" s="1"/>
  <c r="F482" i="7"/>
  <c r="G482" i="7" s="1"/>
  <c r="P311" i="7" s="1"/>
  <c r="F500" i="7"/>
  <c r="G500" i="7" s="1"/>
  <c r="P329" i="7" s="1"/>
  <c r="F501" i="7"/>
  <c r="F505" i="7"/>
  <c r="G505" i="7" s="1"/>
  <c r="P334" i="7" s="1"/>
  <c r="G263" i="7"/>
  <c r="P92" i="7" s="1"/>
  <c r="E265" i="7"/>
  <c r="O94" i="7" s="1"/>
  <c r="F281" i="7"/>
  <c r="G281" i="7" s="1"/>
  <c r="P110" i="7" s="1"/>
  <c r="E285" i="7"/>
  <c r="O114" i="7" s="1"/>
  <c r="G300" i="7"/>
  <c r="P129" i="7" s="1"/>
  <c r="E302" i="7"/>
  <c r="O131" i="7" s="1"/>
  <c r="E330" i="7"/>
  <c r="O159" i="7" s="1"/>
  <c r="E358" i="7"/>
  <c r="O187" i="7" s="1"/>
  <c r="E361" i="7"/>
  <c r="O190" i="7" s="1"/>
  <c r="F362" i="7"/>
  <c r="F393" i="7"/>
  <c r="F395" i="7"/>
  <c r="F396" i="7"/>
  <c r="G396" i="7" s="1"/>
  <c r="P225" i="7" s="1"/>
  <c r="F397" i="7"/>
  <c r="G397" i="7" s="1"/>
  <c r="P226" i="7" s="1"/>
  <c r="F404" i="7"/>
  <c r="F405" i="7"/>
  <c r="G405" i="7" s="1"/>
  <c r="P234" i="7" s="1"/>
  <c r="F413" i="7"/>
  <c r="G413" i="7" s="1"/>
  <c r="P242" i="7" s="1"/>
  <c r="F460" i="7"/>
  <c r="G460" i="7" s="1"/>
  <c r="P289" i="7" s="1"/>
  <c r="F461" i="7"/>
  <c r="E241" i="7"/>
  <c r="O70" i="7" s="1"/>
  <c r="E267" i="7"/>
  <c r="O96" i="7" s="1"/>
  <c r="E298" i="7"/>
  <c r="O127" i="7" s="1"/>
  <c r="E318" i="7"/>
  <c r="O147" i="7" s="1"/>
  <c r="G339" i="7"/>
  <c r="P168" i="7" s="1"/>
  <c r="E342" i="7"/>
  <c r="O171" i="7" s="1"/>
  <c r="E348" i="7"/>
  <c r="O177" i="7" s="1"/>
  <c r="E360" i="7"/>
  <c r="O189" i="7" s="1"/>
  <c r="E381" i="7"/>
  <c r="O210" i="7" s="1"/>
  <c r="E387" i="7"/>
  <c r="O216" i="7" s="1"/>
  <c r="E399" i="7"/>
  <c r="O228" i="7" s="1"/>
  <c r="F412" i="7"/>
  <c r="E425" i="7"/>
  <c r="O254" i="7" s="1"/>
  <c r="F484" i="7"/>
  <c r="G484" i="7" s="1"/>
  <c r="P313" i="7" s="1"/>
  <c r="G485" i="7"/>
  <c r="P314" i="7" s="1"/>
  <c r="E4" i="7"/>
  <c r="G4" i="7" s="1"/>
  <c r="F116" i="7"/>
  <c r="E116" i="7"/>
  <c r="F132" i="7"/>
  <c r="E132" i="7"/>
  <c r="F134" i="7"/>
  <c r="E134" i="7"/>
  <c r="F136" i="7"/>
  <c r="E136" i="7"/>
  <c r="E164" i="7"/>
  <c r="G196" i="7"/>
  <c r="P25" i="7" s="1"/>
  <c r="V2" i="7"/>
  <c r="V3" i="7" s="1"/>
  <c r="V4" i="7" s="1"/>
  <c r="L4" i="7"/>
  <c r="L6" i="7" s="1"/>
  <c r="L8" i="7" s="1"/>
  <c r="E108" i="7"/>
  <c r="F108" i="7"/>
  <c r="F88" i="7"/>
  <c r="E106" i="7"/>
  <c r="F106" i="7"/>
  <c r="G7" i="7"/>
  <c r="E2" i="7"/>
  <c r="F415" i="7"/>
  <c r="E472" i="7"/>
  <c r="O301" i="7" s="1"/>
  <c r="F503" i="7"/>
  <c r="E90" i="7"/>
  <c r="E96" i="7"/>
  <c r="F130" i="7"/>
  <c r="E130" i="7"/>
  <c r="E187" i="7"/>
  <c r="O16" i="7" s="1"/>
  <c r="E213" i="7"/>
  <c r="O42" i="7" s="1"/>
  <c r="E110" i="7"/>
  <c r="F120" i="7"/>
  <c r="E120" i="7"/>
  <c r="F138" i="7"/>
  <c r="E138" i="7"/>
  <c r="F2" i="7"/>
  <c r="F5" i="7"/>
  <c r="G5" i="7" s="1"/>
  <c r="F8" i="7"/>
  <c r="F10" i="7"/>
  <c r="E78" i="7"/>
  <c r="F90" i="7"/>
  <c r="E100" i="7"/>
  <c r="G100" i="7" s="1"/>
  <c r="F110" i="7"/>
  <c r="F122" i="7"/>
  <c r="E122" i="7"/>
  <c r="F140" i="7"/>
  <c r="E140" i="7"/>
  <c r="F254" i="7"/>
  <c r="F278" i="7"/>
  <c r="E12" i="7"/>
  <c r="E14" i="7"/>
  <c r="G14" i="7" s="1"/>
  <c r="E16" i="7"/>
  <c r="G16" i="7" s="1"/>
  <c r="E18" i="7"/>
  <c r="E20" i="7"/>
  <c r="G20" i="7" s="1"/>
  <c r="E22" i="7"/>
  <c r="G22" i="7" s="1"/>
  <c r="E24" i="7"/>
  <c r="G24" i="7" s="1"/>
  <c r="E26" i="7"/>
  <c r="E28" i="7"/>
  <c r="G28" i="7" s="1"/>
  <c r="E44" i="7"/>
  <c r="G44" i="7" s="1"/>
  <c r="G84" i="7"/>
  <c r="E92" i="7"/>
  <c r="F124" i="7"/>
  <c r="E124" i="7"/>
  <c r="E179" i="7"/>
  <c r="O8" i="7" s="1"/>
  <c r="E98" i="7"/>
  <c r="F118" i="7"/>
  <c r="E118" i="7"/>
  <c r="E333" i="7"/>
  <c r="O162" i="7" s="1"/>
  <c r="F333" i="7"/>
  <c r="F30" i="7"/>
  <c r="G30" i="7" s="1"/>
  <c r="F32" i="7"/>
  <c r="G32" i="7" s="1"/>
  <c r="F34" i="7"/>
  <c r="G34" i="7" s="1"/>
  <c r="F36" i="7"/>
  <c r="G36" i="7" s="1"/>
  <c r="F38" i="7"/>
  <c r="F40" i="7"/>
  <c r="G40" i="7" s="1"/>
  <c r="F42" i="7"/>
  <c r="F46" i="7"/>
  <c r="G46" i="7" s="1"/>
  <c r="F48" i="7"/>
  <c r="G48" i="7" s="1"/>
  <c r="F50" i="7"/>
  <c r="F52" i="7"/>
  <c r="G52" i="7" s="1"/>
  <c r="F54" i="7"/>
  <c r="G54" i="7" s="1"/>
  <c r="F56" i="7"/>
  <c r="G56" i="7" s="1"/>
  <c r="F58" i="7"/>
  <c r="G58" i="7" s="1"/>
  <c r="F60" i="7"/>
  <c r="F62" i="7"/>
  <c r="F64" i="7"/>
  <c r="G64" i="7" s="1"/>
  <c r="F66" i="7"/>
  <c r="G66" i="7" s="1"/>
  <c r="F68" i="7"/>
  <c r="F70" i="7"/>
  <c r="F72" i="7"/>
  <c r="F74" i="7"/>
  <c r="G74" i="7" s="1"/>
  <c r="F78" i="7"/>
  <c r="G78" i="7" s="1"/>
  <c r="F92" i="7"/>
  <c r="E102" i="7"/>
  <c r="G102" i="7" s="1"/>
  <c r="E112" i="7"/>
  <c r="G112" i="7" s="1"/>
  <c r="F142" i="7"/>
  <c r="E142" i="7"/>
  <c r="F144" i="7"/>
  <c r="E144" i="7"/>
  <c r="E94" i="7"/>
  <c r="F126" i="7"/>
  <c r="E126" i="7"/>
  <c r="G240" i="7"/>
  <c r="P69" i="7" s="1"/>
  <c r="E88" i="7"/>
  <c r="F94" i="7"/>
  <c r="E104" i="7"/>
  <c r="G104" i="7" s="1"/>
  <c r="F114" i="7"/>
  <c r="E114" i="7"/>
  <c r="F128" i="7"/>
  <c r="E128" i="7"/>
  <c r="F270" i="7"/>
  <c r="E297" i="7"/>
  <c r="O126" i="7" s="1"/>
  <c r="F297" i="7"/>
  <c r="F326" i="7"/>
  <c r="E181" i="7"/>
  <c r="O10" i="7" s="1"/>
  <c r="E189" i="7"/>
  <c r="O18" i="7" s="1"/>
  <c r="E195" i="7"/>
  <c r="O24" i="7" s="1"/>
  <c r="E203" i="7"/>
  <c r="O32" i="7" s="1"/>
  <c r="E209" i="7"/>
  <c r="O38" i="7" s="1"/>
  <c r="F246" i="7"/>
  <c r="E246" i="7"/>
  <c r="O75" i="7" s="1"/>
  <c r="F252" i="7"/>
  <c r="F256" i="7"/>
  <c r="F322" i="7"/>
  <c r="G332" i="7"/>
  <c r="P161" i="7" s="1"/>
  <c r="F439" i="7"/>
  <c r="E447" i="7"/>
  <c r="O276" i="7" s="1"/>
  <c r="E456" i="7"/>
  <c r="O285" i="7" s="1"/>
  <c r="F487" i="7"/>
  <c r="E152" i="7"/>
  <c r="F294" i="7"/>
  <c r="G296" i="7"/>
  <c r="P125" i="7" s="1"/>
  <c r="F346" i="7"/>
  <c r="F145" i="7"/>
  <c r="G145" i="7" s="1"/>
  <c r="E166" i="7"/>
  <c r="E183" i="7"/>
  <c r="O12" i="7" s="1"/>
  <c r="E197" i="7"/>
  <c r="O26" i="7" s="1"/>
  <c r="E205" i="7"/>
  <c r="O34" i="7" s="1"/>
  <c r="E211" i="7"/>
  <c r="O40" i="7" s="1"/>
  <c r="E191" i="7"/>
  <c r="O20" i="7" s="1"/>
  <c r="E199" i="7"/>
  <c r="O28" i="7" s="1"/>
  <c r="F290" i="7"/>
  <c r="E290" i="7"/>
  <c r="O119" i="7" s="1"/>
  <c r="E207" i="7"/>
  <c r="O36" i="7" s="1"/>
  <c r="E309" i="7"/>
  <c r="O138" i="7" s="1"/>
  <c r="F309" i="7"/>
  <c r="F314" i="7"/>
  <c r="E154" i="7"/>
  <c r="E185" i="7"/>
  <c r="O14" i="7" s="1"/>
  <c r="E193" i="7"/>
  <c r="O22" i="7" s="1"/>
  <c r="E201" i="7"/>
  <c r="O30" i="7" s="1"/>
  <c r="E252" i="7"/>
  <c r="O81" i="7" s="1"/>
  <c r="E256" i="7"/>
  <c r="O85" i="7" s="1"/>
  <c r="E270" i="7"/>
  <c r="O99" i="7" s="1"/>
  <c r="E278" i="7"/>
  <c r="O107" i="7" s="1"/>
  <c r="E294" i="7"/>
  <c r="O123" i="7" s="1"/>
  <c r="E301" i="7"/>
  <c r="O130" i="7" s="1"/>
  <c r="E314" i="7"/>
  <c r="O143" i="7" s="1"/>
  <c r="E321" i="7"/>
  <c r="O150" i="7" s="1"/>
  <c r="E345" i="7"/>
  <c r="O174" i="7" s="1"/>
  <c r="F350" i="7"/>
  <c r="F422" i="7"/>
  <c r="E422" i="7"/>
  <c r="O251" i="7" s="1"/>
  <c r="F248" i="7"/>
  <c r="E250" i="7"/>
  <c r="O79" i="7" s="1"/>
  <c r="F262" i="7"/>
  <c r="G284" i="7"/>
  <c r="P113" i="7" s="1"/>
  <c r="E293" i="7"/>
  <c r="O122" i="7" s="1"/>
  <c r="E306" i="7"/>
  <c r="O135" i="7" s="1"/>
  <c r="E313" i="7"/>
  <c r="O142" i="7" s="1"/>
  <c r="F318" i="7"/>
  <c r="E325" i="7"/>
  <c r="O154" i="7" s="1"/>
  <c r="F338" i="7"/>
  <c r="G338" i="7" s="1"/>
  <c r="P167" i="7" s="1"/>
  <c r="F342" i="7"/>
  <c r="E349" i="7"/>
  <c r="O178" i="7" s="1"/>
  <c r="F398" i="7"/>
  <c r="E398" i="7"/>
  <c r="O227" i="7" s="1"/>
  <c r="F414" i="7"/>
  <c r="E414" i="7"/>
  <c r="O243" i="7" s="1"/>
  <c r="F244" i="7"/>
  <c r="E244" i="7"/>
  <c r="O73" i="7" s="1"/>
  <c r="F250" i="7"/>
  <c r="G251" i="7"/>
  <c r="P80" i="7" s="1"/>
  <c r="F258" i="7"/>
  <c r="G258" i="7" s="1"/>
  <c r="P87" i="7" s="1"/>
  <c r="F260" i="7"/>
  <c r="G260" i="7" s="1"/>
  <c r="P89" i="7" s="1"/>
  <c r="G261" i="7"/>
  <c r="P90" i="7" s="1"/>
  <c r="F264" i="7"/>
  <c r="G264" i="7" s="1"/>
  <c r="P93" i="7" s="1"/>
  <c r="F268" i="7"/>
  <c r="G268" i="7" s="1"/>
  <c r="P97" i="7" s="1"/>
  <c r="F272" i="7"/>
  <c r="F276" i="7"/>
  <c r="G276" i="7" s="1"/>
  <c r="P105" i="7" s="1"/>
  <c r="F280" i="7"/>
  <c r="E280" i="7"/>
  <c r="O109" i="7" s="1"/>
  <c r="F289" i="7"/>
  <c r="G289" i="7" s="1"/>
  <c r="P118" i="7" s="1"/>
  <c r="F306" i="7"/>
  <c r="G306" i="7" s="1"/>
  <c r="P135" i="7" s="1"/>
  <c r="E337" i="7"/>
  <c r="O166" i="7" s="1"/>
  <c r="F356" i="7"/>
  <c r="E400" i="7"/>
  <c r="O229" i="7" s="1"/>
  <c r="F431" i="7"/>
  <c r="G259" i="7"/>
  <c r="P88" i="7" s="1"/>
  <c r="F266" i="7"/>
  <c r="E266" i="7"/>
  <c r="O95" i="7" s="1"/>
  <c r="F274" i="7"/>
  <c r="G274" i="7" s="1"/>
  <c r="P103" i="7" s="1"/>
  <c r="E282" i="7"/>
  <c r="O111" i="7" s="1"/>
  <c r="F286" i="7"/>
  <c r="E286" i="7"/>
  <c r="O115" i="7" s="1"/>
  <c r="F293" i="7"/>
  <c r="E305" i="7"/>
  <c r="O134" i="7" s="1"/>
  <c r="F310" i="7"/>
  <c r="G310" i="7" s="1"/>
  <c r="P139" i="7" s="1"/>
  <c r="E317" i="7"/>
  <c r="O146" i="7" s="1"/>
  <c r="F330" i="7"/>
  <c r="E334" i="7"/>
  <c r="O163" i="7" s="1"/>
  <c r="F337" i="7"/>
  <c r="E341" i="7"/>
  <c r="O170" i="7" s="1"/>
  <c r="F390" i="7"/>
  <c r="E390" i="7"/>
  <c r="O219" i="7" s="1"/>
  <c r="F438" i="7"/>
  <c r="E438" i="7"/>
  <c r="O267" i="7" s="1"/>
  <c r="G243" i="7"/>
  <c r="P72" i="7" s="1"/>
  <c r="E329" i="7"/>
  <c r="O158" i="7" s="1"/>
  <c r="F334" i="7"/>
  <c r="E392" i="7"/>
  <c r="O221" i="7" s="1"/>
  <c r="F423" i="7"/>
  <c r="E254" i="7"/>
  <c r="O83" i="7" s="1"/>
  <c r="F298" i="7"/>
  <c r="F302" i="7"/>
  <c r="E322" i="7"/>
  <c r="O151" i="7" s="1"/>
  <c r="E326" i="7"/>
  <c r="O155" i="7" s="1"/>
  <c r="F329" i="7"/>
  <c r="E346" i="7"/>
  <c r="O175" i="7" s="1"/>
  <c r="E376" i="7"/>
  <c r="O205" i="7" s="1"/>
  <c r="F430" i="7"/>
  <c r="E430" i="7"/>
  <c r="O259" i="7" s="1"/>
  <c r="E350" i="7"/>
  <c r="O179" i="7" s="1"/>
  <c r="E356" i="7"/>
  <c r="O185" i="7" s="1"/>
  <c r="F368" i="7"/>
  <c r="G368" i="7" s="1"/>
  <c r="P197" i="7" s="1"/>
  <c r="G373" i="7"/>
  <c r="P202" i="7" s="1"/>
  <c r="E384" i="7"/>
  <c r="O213" i="7" s="1"/>
  <c r="F406" i="7"/>
  <c r="G406" i="7" s="1"/>
  <c r="P235" i="7" s="1"/>
  <c r="F463" i="7"/>
  <c r="G463" i="7" s="1"/>
  <c r="P292" i="7" s="1"/>
  <c r="E487" i="7"/>
  <c r="O316" i="7" s="1"/>
  <c r="E496" i="7"/>
  <c r="O325" i="7" s="1"/>
  <c r="E352" i="7"/>
  <c r="O181" i="7" s="1"/>
  <c r="F364" i="7"/>
  <c r="G364" i="7" s="1"/>
  <c r="P193" i="7" s="1"/>
  <c r="F367" i="7"/>
  <c r="G367" i="7" s="1"/>
  <c r="P196" i="7" s="1"/>
  <c r="E375" i="7"/>
  <c r="O204" i="7" s="1"/>
  <c r="G389" i="7"/>
  <c r="P218" i="7" s="1"/>
  <c r="E408" i="7"/>
  <c r="O237" i="7" s="1"/>
  <c r="F447" i="7"/>
  <c r="E471" i="7"/>
  <c r="O300" i="7" s="1"/>
  <c r="E480" i="7"/>
  <c r="O309" i="7" s="1"/>
  <c r="F511" i="7"/>
  <c r="G511" i="7" s="1"/>
  <c r="P340" i="7" s="1"/>
  <c r="F375" i="7"/>
  <c r="E383" i="7"/>
  <c r="O212" i="7" s="1"/>
  <c r="E416" i="7"/>
  <c r="O245" i="7" s="1"/>
  <c r="E424" i="7"/>
  <c r="O253" i="7" s="1"/>
  <c r="E432" i="7"/>
  <c r="O261" i="7" s="1"/>
  <c r="E440" i="7"/>
  <c r="O269" i="7" s="1"/>
  <c r="F471" i="7"/>
  <c r="E504" i="7"/>
  <c r="O333" i="7" s="1"/>
  <c r="F383" i="7"/>
  <c r="G437" i="7"/>
  <c r="P266" i="7" s="1"/>
  <c r="F446" i="7"/>
  <c r="E464" i="7"/>
  <c r="O293" i="7" s="1"/>
  <c r="F495" i="7"/>
  <c r="G495" i="7" s="1"/>
  <c r="P324" i="7" s="1"/>
  <c r="F363" i="7"/>
  <c r="G363" i="7" s="1"/>
  <c r="P192" i="7" s="1"/>
  <c r="F374" i="7"/>
  <c r="G374" i="7" s="1"/>
  <c r="P203" i="7" s="1"/>
  <c r="F391" i="7"/>
  <c r="G391" i="7" s="1"/>
  <c r="P220" i="7" s="1"/>
  <c r="F399" i="7"/>
  <c r="E446" i="7"/>
  <c r="O275" i="7" s="1"/>
  <c r="F455" i="7"/>
  <c r="G455" i="7" s="1"/>
  <c r="P284" i="7" s="1"/>
  <c r="E488" i="7"/>
  <c r="O317" i="7" s="1"/>
  <c r="F360" i="7"/>
  <c r="G360" i="7" s="1"/>
  <c r="P189" i="7" s="1"/>
  <c r="F382" i="7"/>
  <c r="G382" i="7" s="1"/>
  <c r="P211" i="7" s="1"/>
  <c r="F407" i="7"/>
  <c r="G407" i="7" s="1"/>
  <c r="P236" i="7" s="1"/>
  <c r="E415" i="7"/>
  <c r="O244" i="7" s="1"/>
  <c r="E423" i="7"/>
  <c r="O252" i="7" s="1"/>
  <c r="E431" i="7"/>
  <c r="O260" i="7" s="1"/>
  <c r="E439" i="7"/>
  <c r="O268" i="7" s="1"/>
  <c r="E448" i="7"/>
  <c r="O277" i="7" s="1"/>
  <c r="F479" i="7"/>
  <c r="E503" i="7"/>
  <c r="O332" i="7" s="1"/>
  <c r="E512" i="7"/>
  <c r="O341" i="7" s="1"/>
  <c r="F454" i="7"/>
  <c r="F462" i="7"/>
  <c r="G462" i="7" s="1"/>
  <c r="P291" i="7" s="1"/>
  <c r="F470" i="7"/>
  <c r="F478" i="7"/>
  <c r="F486" i="7"/>
  <c r="G486" i="7" s="1"/>
  <c r="P315" i="7" s="1"/>
  <c r="F494" i="7"/>
  <c r="G494" i="7" s="1"/>
  <c r="P323" i="7" s="1"/>
  <c r="F502" i="7"/>
  <c r="G502" i="7" s="1"/>
  <c r="P331" i="7" s="1"/>
  <c r="F510" i="7"/>
  <c r="G510" i="7" s="1"/>
  <c r="P339" i="7" s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G456" i="8" l="1"/>
  <c r="P290" i="8" s="1"/>
  <c r="G221" i="8"/>
  <c r="P55" i="8" s="1"/>
  <c r="P358" i="8"/>
  <c r="G524" i="8"/>
  <c r="G184" i="8"/>
  <c r="P18" i="8" s="1"/>
  <c r="G287" i="8"/>
  <c r="P121" i="8" s="1"/>
  <c r="G272" i="7"/>
  <c r="P101" i="7" s="1"/>
  <c r="G470" i="8"/>
  <c r="P304" i="8" s="1"/>
  <c r="G327" i="8"/>
  <c r="P161" i="8" s="1"/>
  <c r="P94" i="8"/>
  <c r="G260" i="8"/>
  <c r="G266" i="8"/>
  <c r="P100" i="8" s="1"/>
  <c r="G326" i="8"/>
  <c r="P160" i="8" s="1"/>
  <c r="G310" i="8"/>
  <c r="P144" i="8" s="1"/>
  <c r="P108" i="8"/>
  <c r="G274" i="8"/>
  <c r="G44" i="8"/>
  <c r="G131" i="8"/>
  <c r="G38" i="8"/>
  <c r="G27" i="8"/>
  <c r="G342" i="8"/>
  <c r="P176" i="8" s="1"/>
  <c r="P241" i="8"/>
  <c r="G407" i="8"/>
  <c r="P113" i="8"/>
  <c r="G279" i="8"/>
  <c r="G445" i="8"/>
  <c r="P279" i="8" s="1"/>
  <c r="G281" i="8"/>
  <c r="P115" i="8" s="1"/>
  <c r="P34" i="8"/>
  <c r="G200" i="8"/>
  <c r="P11" i="8"/>
  <c r="G177" i="8"/>
  <c r="G477" i="8"/>
  <c r="P19" i="8"/>
  <c r="G185" i="8"/>
  <c r="G227" i="8"/>
  <c r="P61" i="8" s="1"/>
  <c r="G334" i="8"/>
  <c r="G505" i="8"/>
  <c r="G179" i="8"/>
  <c r="G425" i="8"/>
  <c r="P259" i="8" s="1"/>
  <c r="G72" i="8"/>
  <c r="G18" i="8"/>
  <c r="G508" i="8"/>
  <c r="P342" i="8" s="1"/>
  <c r="P187" i="8"/>
  <c r="G353" i="8"/>
  <c r="G241" i="8"/>
  <c r="G46" i="8"/>
  <c r="G460" i="8"/>
  <c r="P261" i="8"/>
  <c r="G427" i="8"/>
  <c r="G20" i="8"/>
  <c r="G324" i="8"/>
  <c r="P158" i="8" s="1"/>
  <c r="G168" i="8"/>
  <c r="P2" i="8" s="1"/>
  <c r="G30" i="8"/>
  <c r="G68" i="8"/>
  <c r="G418" i="8"/>
  <c r="P252" i="8" s="1"/>
  <c r="G194" i="8"/>
  <c r="P28" i="8" s="1"/>
  <c r="G114" i="8"/>
  <c r="G22" i="8"/>
  <c r="G446" i="8"/>
  <c r="G416" i="8"/>
  <c r="G322" i="8"/>
  <c r="P156" i="8" s="1"/>
  <c r="G156" i="8"/>
  <c r="G39" i="8"/>
  <c r="G239" i="8"/>
  <c r="G146" i="8"/>
  <c r="G450" i="8"/>
  <c r="G365" i="9"/>
  <c r="P227" i="9" s="1"/>
  <c r="G266" i="9"/>
  <c r="P128" i="9" s="1"/>
  <c r="G346" i="9"/>
  <c r="P208" i="9" s="1"/>
  <c r="G258" i="11"/>
  <c r="P117" i="11" s="1"/>
  <c r="G119" i="11"/>
  <c r="G33" i="11"/>
  <c r="G44" i="13"/>
  <c r="G408" i="11"/>
  <c r="P267" i="11" s="1"/>
  <c r="O274" i="11"/>
  <c r="G415" i="11"/>
  <c r="P274" i="11" s="1"/>
  <c r="G166" i="8"/>
  <c r="G524" i="1"/>
  <c r="P344" i="1" s="1"/>
  <c r="G50" i="8"/>
  <c r="G290" i="8"/>
  <c r="P124" i="8" s="1"/>
  <c r="G465" i="8"/>
  <c r="P299" i="8" s="1"/>
  <c r="G474" i="8"/>
  <c r="P308" i="8" s="1"/>
  <c r="G82" i="8"/>
  <c r="G255" i="8"/>
  <c r="P89" i="8" s="1"/>
  <c r="G471" i="7"/>
  <c r="P300" i="7" s="1"/>
  <c r="G248" i="7"/>
  <c r="P77" i="7" s="1"/>
  <c r="G68" i="7"/>
  <c r="G461" i="7"/>
  <c r="P290" i="7" s="1"/>
  <c r="G393" i="7"/>
  <c r="P222" i="7" s="1"/>
  <c r="G458" i="7"/>
  <c r="P287" i="7" s="1"/>
  <c r="G172" i="7"/>
  <c r="G77" i="7"/>
  <c r="P215" i="8"/>
  <c r="G381" i="8"/>
  <c r="P288" i="8"/>
  <c r="G454" i="8"/>
  <c r="G323" i="8"/>
  <c r="P157" i="8" s="1"/>
  <c r="G406" i="8"/>
  <c r="P240" i="8" s="1"/>
  <c r="P86" i="8"/>
  <c r="G252" i="8"/>
  <c r="G242" i="8"/>
  <c r="G318" i="8"/>
  <c r="P152" i="8" s="1"/>
  <c r="G286" i="8"/>
  <c r="P120" i="8" s="1"/>
  <c r="G504" i="8"/>
  <c r="P338" i="8" s="1"/>
  <c r="P98" i="8"/>
  <c r="G264" i="8"/>
  <c r="P80" i="8"/>
  <c r="G246" i="8"/>
  <c r="G244" i="8"/>
  <c r="P220" i="8"/>
  <c r="G386" i="8"/>
  <c r="G139" i="8"/>
  <c r="G71" i="8"/>
  <c r="G81" i="8"/>
  <c r="G23" i="8"/>
  <c r="G40" i="8"/>
  <c r="G441" i="8"/>
  <c r="P275" i="8" s="1"/>
  <c r="G495" i="8"/>
  <c r="P329" i="8" s="1"/>
  <c r="G359" i="8"/>
  <c r="P193" i="8" s="1"/>
  <c r="G277" i="8"/>
  <c r="P111" i="8" s="1"/>
  <c r="G437" i="8"/>
  <c r="P271" i="8" s="1"/>
  <c r="G328" i="8"/>
  <c r="P162" i="8" s="1"/>
  <c r="G409" i="8"/>
  <c r="P243" i="8" s="1"/>
  <c r="G176" i="8"/>
  <c r="G466" i="8"/>
  <c r="G522" i="8"/>
  <c r="G153" i="8"/>
  <c r="G499" i="8"/>
  <c r="G481" i="8"/>
  <c r="P315" i="8" s="1"/>
  <c r="G219" i="8"/>
  <c r="G226" i="8"/>
  <c r="P325" i="8"/>
  <c r="G491" i="8"/>
  <c r="G340" i="7"/>
  <c r="P169" i="7" s="1"/>
  <c r="G349" i="7"/>
  <c r="P178" i="7" s="1"/>
  <c r="G279" i="7"/>
  <c r="P108" i="7" s="1"/>
  <c r="G315" i="7"/>
  <c r="P144" i="7" s="1"/>
  <c r="G319" i="7"/>
  <c r="P148" i="7" s="1"/>
  <c r="G507" i="8"/>
  <c r="P341" i="8" s="1"/>
  <c r="G528" i="8"/>
  <c r="G462" i="8"/>
  <c r="G164" i="8"/>
  <c r="G3" i="8"/>
  <c r="G88" i="8"/>
  <c r="G492" i="8"/>
  <c r="P326" i="8" s="1"/>
  <c r="P42" i="8"/>
  <c r="G208" i="8"/>
  <c r="G84" i="8"/>
  <c r="G212" i="8"/>
  <c r="G12" i="8"/>
  <c r="G311" i="8"/>
  <c r="P145" i="8" s="1"/>
  <c r="G217" i="8"/>
  <c r="G106" i="8"/>
  <c r="P91" i="8"/>
  <c r="G257" i="8"/>
  <c r="G496" i="8"/>
  <c r="G228" i="8"/>
  <c r="P62" i="8" s="1"/>
  <c r="G116" i="8"/>
  <c r="G29" i="8"/>
  <c r="G128" i="8"/>
  <c r="G291" i="8"/>
  <c r="P125" i="8" s="1"/>
  <c r="G207" i="9"/>
  <c r="P69" i="9" s="1"/>
  <c r="G236" i="11"/>
  <c r="P95" i="11" s="1"/>
  <c r="G2" i="11"/>
  <c r="G337" i="11"/>
  <c r="P196" i="11" s="1"/>
  <c r="G156" i="11"/>
  <c r="P15" i="11" s="1"/>
  <c r="G392" i="11"/>
  <c r="P251" i="11" s="1"/>
  <c r="G255" i="11"/>
  <c r="P114" i="11" s="1"/>
  <c r="G122" i="13"/>
  <c r="G248" i="13"/>
  <c r="P95" i="13" s="1"/>
  <c r="G519" i="1"/>
  <c r="P339" i="1" s="1"/>
  <c r="G516" i="1"/>
  <c r="P336" i="1" s="1"/>
  <c r="G134" i="8"/>
  <c r="P185" i="8"/>
  <c r="G351" i="8"/>
  <c r="G254" i="8"/>
  <c r="P88" i="8" s="1"/>
  <c r="G415" i="8"/>
  <c r="P249" i="8" s="1"/>
  <c r="G461" i="8"/>
  <c r="P295" i="8" s="1"/>
  <c r="G202" i="8"/>
  <c r="P36" i="8" s="1"/>
  <c r="G535" i="1"/>
  <c r="P355" i="1" s="1"/>
  <c r="G479" i="7"/>
  <c r="P308" i="7" s="1"/>
  <c r="G361" i="7"/>
  <c r="P190" i="7" s="1"/>
  <c r="G312" i="7"/>
  <c r="P141" i="7" s="1"/>
  <c r="G50" i="7"/>
  <c r="G498" i="7"/>
  <c r="P327" i="7" s="1"/>
  <c r="G388" i="7"/>
  <c r="P217" i="7" s="1"/>
  <c r="G11" i="7"/>
  <c r="G320" i="7"/>
  <c r="P149" i="7" s="1"/>
  <c r="G438" i="8"/>
  <c r="P272" i="8" s="1"/>
  <c r="G486" i="8"/>
  <c r="P320" i="8" s="1"/>
  <c r="G369" i="8"/>
  <c r="P203" i="8" s="1"/>
  <c r="P68" i="8"/>
  <c r="G234" i="8"/>
  <c r="G306" i="8"/>
  <c r="P140" i="8" s="1"/>
  <c r="G282" i="8"/>
  <c r="P116" i="8" s="1"/>
  <c r="G377" i="8"/>
  <c r="G256" i="8"/>
  <c r="P90" i="8" s="1"/>
  <c r="G109" i="8"/>
  <c r="G143" i="8"/>
  <c r="G236" i="8"/>
  <c r="G21" i="8"/>
  <c r="P327" i="8"/>
  <c r="G493" i="8"/>
  <c r="G413" i="8"/>
  <c r="P247" i="8" s="1"/>
  <c r="G435" i="8"/>
  <c r="P269" i="8" s="1"/>
  <c r="P321" i="8"/>
  <c r="G487" i="8"/>
  <c r="P171" i="8"/>
  <c r="G337" i="8"/>
  <c r="G459" i="8"/>
  <c r="P293" i="8" s="1"/>
  <c r="G431" i="8"/>
  <c r="P265" i="8" s="1"/>
  <c r="P159" i="8"/>
  <c r="G325" i="8"/>
  <c r="P245" i="8"/>
  <c r="G411" i="8"/>
  <c r="G442" i="8"/>
  <c r="P276" i="8" s="1"/>
  <c r="G209" i="8"/>
  <c r="P43" i="8" s="1"/>
  <c r="G171" i="8"/>
  <c r="P5" i="8" s="1"/>
  <c r="G152" i="8"/>
  <c r="P147" i="8"/>
  <c r="G313" i="8"/>
  <c r="G211" i="8"/>
  <c r="P45" i="8" s="1"/>
  <c r="G174" i="8"/>
  <c r="G11" i="8"/>
  <c r="G344" i="7"/>
  <c r="P173" i="7" s="1"/>
  <c r="G291" i="7"/>
  <c r="P120" i="7" s="1"/>
  <c r="G101" i="7"/>
  <c r="G532" i="8"/>
  <c r="G463" i="8"/>
  <c r="P297" i="8" s="1"/>
  <c r="G62" i="8"/>
  <c r="G404" i="8"/>
  <c r="P238" i="8" s="1"/>
  <c r="G4" i="8"/>
  <c r="G414" i="8"/>
  <c r="P248" i="8" s="1"/>
  <c r="G345" i="8"/>
  <c r="P179" i="8" s="1"/>
  <c r="G283" i="8"/>
  <c r="P117" i="8" s="1"/>
  <c r="G178" i="8"/>
  <c r="G420" i="8"/>
  <c r="G372" i="8"/>
  <c r="P206" i="8" s="1"/>
  <c r="G366" i="8"/>
  <c r="G312" i="8"/>
  <c r="G231" i="8"/>
  <c r="P65" i="8" s="1"/>
  <c r="P26" i="8"/>
  <c r="G192" i="8"/>
  <c r="G140" i="8"/>
  <c r="P340" i="8"/>
  <c r="G506" i="8"/>
  <c r="G452" i="8"/>
  <c r="G397" i="8"/>
  <c r="P231" i="8" s="1"/>
  <c r="P79" i="8"/>
  <c r="G245" i="8"/>
  <c r="G182" i="8"/>
  <c r="P16" i="8" s="1"/>
  <c r="G98" i="8"/>
  <c r="G417" i="8"/>
  <c r="P251" i="8" s="1"/>
  <c r="G410" i="8"/>
  <c r="G356" i="8"/>
  <c r="P190" i="8" s="1"/>
  <c r="G309" i="8"/>
  <c r="P143" i="8" s="1"/>
  <c r="G108" i="8"/>
  <c r="G24" i="8"/>
  <c r="G92" i="8"/>
  <c r="G480" i="8"/>
  <c r="G384" i="8"/>
  <c r="G181" i="8"/>
  <c r="G259" i="9"/>
  <c r="P121" i="9" s="1"/>
  <c r="G198" i="9"/>
  <c r="P60" i="9" s="1"/>
  <c r="G223" i="9"/>
  <c r="P85" i="9" s="1"/>
  <c r="G220" i="9"/>
  <c r="P82" i="9" s="1"/>
  <c r="G146" i="9"/>
  <c r="P8" i="9" s="1"/>
  <c r="O8" i="9"/>
  <c r="G298" i="11"/>
  <c r="P157" i="11" s="1"/>
  <c r="G365" i="11"/>
  <c r="P224" i="11" s="1"/>
  <c r="G48" i="11"/>
  <c r="G93" i="11"/>
  <c r="G36" i="13"/>
  <c r="G355" i="13"/>
  <c r="P202" i="13" s="1"/>
  <c r="G240" i="11"/>
  <c r="P99" i="11" s="1"/>
  <c r="O99" i="11"/>
  <c r="G522" i="1"/>
  <c r="P342" i="1" s="1"/>
  <c r="G531" i="1"/>
  <c r="P351" i="1" s="1"/>
  <c r="G294" i="8"/>
  <c r="P128" i="8" s="1"/>
  <c r="G391" i="8"/>
  <c r="P225" i="8" s="1"/>
  <c r="P281" i="8"/>
  <c r="G447" i="8"/>
  <c r="P242" i="8"/>
  <c r="G408" i="8"/>
  <c r="G424" i="8"/>
  <c r="P258" i="8" s="1"/>
  <c r="G488" i="8"/>
  <c r="G276" i="8"/>
  <c r="P110" i="8" s="1"/>
  <c r="G248" i="8"/>
  <c r="P82" i="8" s="1"/>
  <c r="G361" i="8"/>
  <c r="G479" i="8"/>
  <c r="P313" i="8" s="1"/>
  <c r="G405" i="8"/>
  <c r="P239" i="8" s="1"/>
  <c r="P355" i="8"/>
  <c r="G521" i="8"/>
  <c r="P59" i="8"/>
  <c r="G225" i="8"/>
  <c r="G457" i="8"/>
  <c r="P291" i="8" s="1"/>
  <c r="G525" i="8"/>
  <c r="P359" i="8" s="1"/>
  <c r="P217" i="8"/>
  <c r="G383" i="8"/>
  <c r="P95" i="8"/>
  <c r="G261" i="8"/>
  <c r="G207" i="8"/>
  <c r="P41" i="8" s="1"/>
  <c r="G169" i="8"/>
  <c r="P3" i="8" s="1"/>
  <c r="P37" i="8"/>
  <c r="G203" i="8"/>
  <c r="P301" i="8"/>
  <c r="G467" i="8"/>
  <c r="G370" i="8"/>
  <c r="P204" i="8" s="1"/>
  <c r="G175" i="8"/>
  <c r="P9" i="8" s="1"/>
  <c r="P253" i="8"/>
  <c r="G419" i="8"/>
  <c r="G366" i="7"/>
  <c r="P195" i="7" s="1"/>
  <c r="G178" i="7"/>
  <c r="P7" i="7" s="1"/>
  <c r="O7" i="7"/>
  <c r="P310" i="8"/>
  <c r="G476" i="8"/>
  <c r="G188" i="8"/>
  <c r="P22" i="8" s="1"/>
  <c r="G54" i="8"/>
  <c r="G432" i="8"/>
  <c r="G448" i="8"/>
  <c r="G253" i="8"/>
  <c r="P87" i="8" s="1"/>
  <c r="G74" i="8"/>
  <c r="G484" i="8"/>
  <c r="P318" i="8" s="1"/>
  <c r="G132" i="8"/>
  <c r="P44" i="8"/>
  <c r="G210" i="8"/>
  <c r="G86" i="8"/>
  <c r="P357" i="8"/>
  <c r="G523" i="8"/>
  <c r="G198" i="8"/>
  <c r="P32" i="8" s="1"/>
  <c r="G186" i="8"/>
  <c r="P20" i="8" s="1"/>
  <c r="G100" i="8"/>
  <c r="G36" i="8"/>
  <c r="G136" i="8"/>
  <c r="G150" i="11"/>
  <c r="P9" i="11" s="1"/>
  <c r="G299" i="13"/>
  <c r="P146" i="13" s="1"/>
  <c r="G530" i="1"/>
  <c r="P350" i="1" s="1"/>
  <c r="G126" i="8"/>
  <c r="G532" i="1"/>
  <c r="P352" i="1" s="1"/>
  <c r="G272" i="8"/>
  <c r="P106" i="8" s="1"/>
  <c r="P109" i="8"/>
  <c r="G275" i="8"/>
  <c r="G513" i="8"/>
  <c r="P347" i="8" s="1"/>
  <c r="G237" i="8"/>
  <c r="P71" i="8" s="1"/>
  <c r="G222" i="7"/>
  <c r="P51" i="7" s="1"/>
  <c r="G8" i="7"/>
  <c r="G402" i="7"/>
  <c r="P231" i="7" s="1"/>
  <c r="G76" i="7"/>
  <c r="G489" i="7"/>
  <c r="P318" i="7" s="1"/>
  <c r="P208" i="8"/>
  <c r="G374" i="8"/>
  <c r="G331" i="8"/>
  <c r="G378" i="8"/>
  <c r="G258" i="8"/>
  <c r="P92" i="8" s="1"/>
  <c r="G270" i="8"/>
  <c r="P104" i="8" s="1"/>
  <c r="G350" i="8"/>
  <c r="P184" i="8" s="1"/>
  <c r="G314" i="8"/>
  <c r="P148" i="8" s="1"/>
  <c r="G53" i="8"/>
  <c r="P349" i="8"/>
  <c r="G515" i="8"/>
  <c r="G224" i="8"/>
  <c r="P58" i="8" s="1"/>
  <c r="G451" i="8"/>
  <c r="P285" i="8" s="1"/>
  <c r="P138" i="8"/>
  <c r="G304" i="8"/>
  <c r="P235" i="8"/>
  <c r="G401" i="8"/>
  <c r="G517" i="8"/>
  <c r="P351" i="8" s="1"/>
  <c r="G423" i="8"/>
  <c r="P257" i="8" s="1"/>
  <c r="P154" i="8"/>
  <c r="G320" i="8"/>
  <c r="P331" i="8"/>
  <c r="G497" i="8"/>
  <c r="G332" i="8"/>
  <c r="P166" i="8" s="1"/>
  <c r="G395" i="8"/>
  <c r="P229" i="8" s="1"/>
  <c r="G530" i="8"/>
  <c r="G213" i="8"/>
  <c r="P47" i="8" s="1"/>
  <c r="G516" i="8"/>
  <c r="P350" i="8" s="1"/>
  <c r="P39" i="8"/>
  <c r="G205" i="8"/>
  <c r="G167" i="8"/>
  <c r="P317" i="8"/>
  <c r="G483" i="8"/>
  <c r="P27" i="8"/>
  <c r="G193" i="8"/>
  <c r="G263" i="8"/>
  <c r="P97" i="8" s="1"/>
  <c r="G473" i="8"/>
  <c r="P307" i="8" s="1"/>
  <c r="P7" i="8"/>
  <c r="G173" i="8"/>
  <c r="G336" i="8"/>
  <c r="G296" i="8"/>
  <c r="P130" i="8" s="1"/>
  <c r="G527" i="7"/>
  <c r="P356" i="7" s="1"/>
  <c r="G239" i="7"/>
  <c r="P68" i="7" s="1"/>
  <c r="G525" i="7"/>
  <c r="P354" i="7" s="1"/>
  <c r="G224" i="7"/>
  <c r="P53" i="7" s="1"/>
  <c r="G21" i="7"/>
  <c r="P328" i="8"/>
  <c r="G494" i="8"/>
  <c r="G512" i="8"/>
  <c r="P346" i="8" s="1"/>
  <c r="P283" i="8"/>
  <c r="G449" i="8"/>
  <c r="G368" i="8"/>
  <c r="P202" i="8" s="1"/>
  <c r="G41" i="8"/>
  <c r="G482" i="8"/>
  <c r="G443" i="8"/>
  <c r="G367" i="8"/>
  <c r="P201" i="8" s="1"/>
  <c r="G340" i="8"/>
  <c r="P174" i="8" s="1"/>
  <c r="G307" i="8"/>
  <c r="G138" i="8"/>
  <c r="G295" i="8"/>
  <c r="P129" i="8" s="1"/>
  <c r="G157" i="8"/>
  <c r="G357" i="8"/>
  <c r="G305" i="8"/>
  <c r="G229" i="8"/>
  <c r="G122" i="8"/>
  <c r="G235" i="8"/>
  <c r="P69" i="8" s="1"/>
  <c r="G498" i="8"/>
  <c r="P332" i="8" s="1"/>
  <c r="G392" i="8"/>
  <c r="G76" i="8"/>
  <c r="G34" i="8"/>
  <c r="G348" i="8"/>
  <c r="P182" i="8" s="1"/>
  <c r="P137" i="8"/>
  <c r="G303" i="8"/>
  <c r="G247" i="8"/>
  <c r="G90" i="8"/>
  <c r="G6" i="8"/>
  <c r="G204" i="8"/>
  <c r="G31" i="8"/>
  <c r="G380" i="8"/>
  <c r="P214" i="8" s="1"/>
  <c r="G359" i="9"/>
  <c r="P221" i="9" s="1"/>
  <c r="G175" i="9"/>
  <c r="P37" i="9" s="1"/>
  <c r="G85" i="9"/>
  <c r="G157" i="9"/>
  <c r="P19" i="9" s="1"/>
  <c r="G348" i="11"/>
  <c r="P207" i="11" s="1"/>
  <c r="G359" i="11"/>
  <c r="P218" i="11" s="1"/>
  <c r="G286" i="11"/>
  <c r="P145" i="11" s="1"/>
  <c r="G345" i="11"/>
  <c r="P204" i="11" s="1"/>
  <c r="G92" i="11"/>
  <c r="G245" i="11"/>
  <c r="P104" i="11" s="1"/>
  <c r="G91" i="11"/>
  <c r="G24" i="11"/>
  <c r="G391" i="11"/>
  <c r="P250" i="11" s="1"/>
  <c r="G294" i="13"/>
  <c r="P141" i="13" s="1"/>
  <c r="G400" i="13"/>
  <c r="P247" i="13" s="1"/>
  <c r="G288" i="13"/>
  <c r="P135" i="13" s="1"/>
  <c r="G203" i="13"/>
  <c r="P50" i="13" s="1"/>
  <c r="G485" i="8"/>
  <c r="P319" i="8" s="1"/>
  <c r="G521" i="1"/>
  <c r="P341" i="1" s="1"/>
  <c r="G102" i="8"/>
  <c r="G520" i="1"/>
  <c r="P340" i="1" s="1"/>
  <c r="P343" i="8"/>
  <c r="G509" i="8"/>
  <c r="G285" i="8"/>
  <c r="P119" i="8" s="1"/>
  <c r="G478" i="8"/>
  <c r="P312" i="8" s="1"/>
  <c r="G167" i="9"/>
  <c r="P29" i="9" s="1"/>
  <c r="O29" i="9"/>
  <c r="G470" i="7"/>
  <c r="P299" i="7" s="1"/>
  <c r="G42" i="7"/>
  <c r="G501" i="7"/>
  <c r="P330" i="7" s="1"/>
  <c r="G409" i="7"/>
  <c r="P238" i="7" s="1"/>
  <c r="G385" i="8"/>
  <c r="P219" i="8" s="1"/>
  <c r="P177" i="8"/>
  <c r="G343" i="8"/>
  <c r="P188" i="8"/>
  <c r="G354" i="8"/>
  <c r="G250" i="8"/>
  <c r="P84" i="8" s="1"/>
  <c r="G362" i="8"/>
  <c r="P196" i="8" s="1"/>
  <c r="P96" i="8"/>
  <c r="G262" i="8"/>
  <c r="G278" i="8"/>
  <c r="G45" i="8"/>
  <c r="G65" i="8"/>
  <c r="G125" i="8"/>
  <c r="G25" i="8"/>
  <c r="G113" i="8"/>
  <c r="P305" i="8"/>
  <c r="G471" i="8"/>
  <c r="P263" i="8"/>
  <c r="G429" i="8"/>
  <c r="G288" i="8"/>
  <c r="P122" i="8" s="1"/>
  <c r="P153" i="8"/>
  <c r="G319" i="8"/>
  <c r="G511" i="8"/>
  <c r="P345" i="8" s="1"/>
  <c r="G379" i="8"/>
  <c r="P213" i="8" s="1"/>
  <c r="G300" i="8"/>
  <c r="P134" i="8" s="1"/>
  <c r="P323" i="8"/>
  <c r="G489" i="8"/>
  <c r="G199" i="8"/>
  <c r="P33" i="8" s="1"/>
  <c r="G469" i="8"/>
  <c r="P25" i="8"/>
  <c r="G191" i="8"/>
  <c r="G165" i="8"/>
  <c r="G321" i="8"/>
  <c r="G190" i="8"/>
  <c r="G455" i="8"/>
  <c r="P289" i="8" s="1"/>
  <c r="G172" i="8"/>
  <c r="P6" i="8" s="1"/>
  <c r="G293" i="8"/>
  <c r="P127" i="8" s="1"/>
  <c r="G236" i="7"/>
  <c r="P65" i="7" s="1"/>
  <c r="G3" i="7"/>
  <c r="G183" i="8"/>
  <c r="P17" i="8" s="1"/>
  <c r="G118" i="8"/>
  <c r="G376" i="8"/>
  <c r="G218" i="8"/>
  <c r="P52" i="8" s="1"/>
  <c r="G130" i="8"/>
  <c r="G526" i="8"/>
  <c r="G352" i="8"/>
  <c r="G112" i="8"/>
  <c r="G56" i="8"/>
  <c r="G398" i="8"/>
  <c r="G265" i="8"/>
  <c r="G180" i="8"/>
  <c r="P14" i="8" s="1"/>
  <c r="P67" i="8"/>
  <c r="G233" i="8"/>
  <c r="G58" i="8"/>
  <c r="G14" i="8"/>
  <c r="G390" i="8"/>
  <c r="P224" i="8" s="1"/>
  <c r="G214" i="8"/>
  <c r="P48" i="8" s="1"/>
  <c r="G80" i="8"/>
  <c r="G468" i="8"/>
  <c r="G315" i="8"/>
  <c r="P149" i="8" s="1"/>
  <c r="G216" i="8"/>
  <c r="G106" i="9"/>
  <c r="G33" i="9"/>
  <c r="G330" i="9"/>
  <c r="P192" i="9" s="1"/>
  <c r="G65" i="11"/>
  <c r="G31" i="13"/>
  <c r="G103" i="13"/>
  <c r="G266" i="13"/>
  <c r="P113" i="13" s="1"/>
  <c r="G433" i="8"/>
  <c r="G539" i="1"/>
  <c r="P359" i="1" s="1"/>
  <c r="G371" i="8"/>
  <c r="P205" i="8" s="1"/>
  <c r="G536" i="1"/>
  <c r="P356" i="1" s="1"/>
  <c r="P169" i="8"/>
  <c r="G335" i="8"/>
  <c r="G387" i="8"/>
  <c r="P221" i="8" s="1"/>
  <c r="G349" i="8"/>
  <c r="P183" i="8" s="1"/>
  <c r="G35" i="8"/>
  <c r="G226" i="7"/>
  <c r="P55" i="7" s="1"/>
  <c r="G269" i="7"/>
  <c r="P98" i="7" s="1"/>
  <c r="G267" i="7"/>
  <c r="P96" i="7" s="1"/>
  <c r="G107" i="7"/>
  <c r="P164" i="8"/>
  <c r="G330" i="8"/>
  <c r="P192" i="8"/>
  <c r="G358" i="8"/>
  <c r="G472" i="8"/>
  <c r="P306" i="8" s="1"/>
  <c r="P180" i="8"/>
  <c r="G346" i="8"/>
  <c r="G518" i="8"/>
  <c r="P352" i="8" s="1"/>
  <c r="G240" i="8"/>
  <c r="P74" i="8" s="1"/>
  <c r="G230" i="8"/>
  <c r="P64" i="8" s="1"/>
  <c r="G355" i="8"/>
  <c r="G280" i="8"/>
  <c r="G115" i="8"/>
  <c r="G339" i="8"/>
  <c r="P173" i="8" s="1"/>
  <c r="G399" i="8"/>
  <c r="P233" i="8" s="1"/>
  <c r="G421" i="8"/>
  <c r="P255" i="8" s="1"/>
  <c r="P150" i="8"/>
  <c r="G316" i="8"/>
  <c r="G503" i="8"/>
  <c r="P337" i="8" s="1"/>
  <c r="G289" i="8"/>
  <c r="P123" i="8" s="1"/>
  <c r="G215" i="8"/>
  <c r="P49" i="8" s="1"/>
  <c r="P31" i="8"/>
  <c r="G197" i="8"/>
  <c r="G436" i="8"/>
  <c r="P270" i="8" s="1"/>
  <c r="G393" i="8"/>
  <c r="P227" i="8" s="1"/>
  <c r="G189" i="8"/>
  <c r="P23" i="8" s="1"/>
  <c r="P101" i="8"/>
  <c r="G267" i="8"/>
  <c r="G269" i="8"/>
  <c r="P103" i="8" s="1"/>
  <c r="G519" i="8"/>
  <c r="P353" i="8" s="1"/>
  <c r="G271" i="8"/>
  <c r="P105" i="8" s="1"/>
  <c r="G170" i="8"/>
  <c r="P4" i="8" s="1"/>
  <c r="G232" i="7"/>
  <c r="P61" i="7" s="1"/>
  <c r="G87" i="7"/>
  <c r="G510" i="8"/>
  <c r="P344" i="8" s="1"/>
  <c r="G297" i="8"/>
  <c r="P85" i="8"/>
  <c r="G251" i="8"/>
  <c r="G110" i="8"/>
  <c r="P298" i="8"/>
  <c r="G464" i="8"/>
  <c r="G527" i="8"/>
  <c r="P361" i="8" s="1"/>
  <c r="G360" i="8"/>
  <c r="G333" i="8"/>
  <c r="G301" i="8"/>
  <c r="P135" i="8" s="1"/>
  <c r="G120" i="8"/>
  <c r="G434" i="8"/>
  <c r="G104" i="8"/>
  <c r="G43" i="8"/>
  <c r="G66" i="8"/>
  <c r="G144" i="8"/>
  <c r="G490" i="8"/>
  <c r="P324" i="8" s="1"/>
  <c r="G426" i="8"/>
  <c r="G196" i="8"/>
  <c r="G154" i="8"/>
  <c r="G37" i="8"/>
  <c r="G458" i="8"/>
  <c r="P133" i="8"/>
  <c r="G299" i="8"/>
  <c r="G292" i="8"/>
  <c r="G60" i="8"/>
  <c r="G430" i="8"/>
  <c r="G249" i="8"/>
  <c r="P363" i="8"/>
  <c r="G529" i="8"/>
  <c r="G402" i="8"/>
  <c r="G328" i="9"/>
  <c r="P190" i="9" s="1"/>
  <c r="G324" i="9"/>
  <c r="P186" i="9" s="1"/>
  <c r="G221" i="9"/>
  <c r="P83" i="9" s="1"/>
  <c r="G164" i="9"/>
  <c r="P26" i="9" s="1"/>
  <c r="O26" i="9"/>
  <c r="G170" i="9"/>
  <c r="P32" i="9" s="1"/>
  <c r="O32" i="9"/>
  <c r="G133" i="11"/>
  <c r="G341" i="11"/>
  <c r="P200" i="11" s="1"/>
  <c r="G354" i="11"/>
  <c r="P213" i="11" s="1"/>
  <c r="G159" i="11"/>
  <c r="P18" i="11" s="1"/>
  <c r="G396" i="11"/>
  <c r="P255" i="11" s="1"/>
  <c r="G47" i="11"/>
  <c r="G368" i="11"/>
  <c r="P227" i="11" s="1"/>
  <c r="G242" i="11"/>
  <c r="P101" i="11" s="1"/>
  <c r="O101" i="11"/>
  <c r="O266" i="11"/>
  <c r="G407" i="11"/>
  <c r="P266" i="11" s="1"/>
  <c r="G540" i="1"/>
  <c r="P360" i="1" s="1"/>
  <c r="G94" i="8"/>
  <c r="G538" i="1"/>
  <c r="P358" i="1" s="1"/>
  <c r="V5" i="18"/>
  <c r="V6" i="18" s="1"/>
  <c r="V7" i="18" s="1"/>
  <c r="V11" i="18" s="1"/>
  <c r="V5" i="17"/>
  <c r="V6" i="17" s="1"/>
  <c r="V7" i="17" s="1"/>
  <c r="V11" i="17" s="1"/>
  <c r="V10" i="16"/>
  <c r="G398" i="13"/>
  <c r="P245" i="13" s="1"/>
  <c r="G397" i="13"/>
  <c r="P244" i="13" s="1"/>
  <c r="G293" i="13"/>
  <c r="P140" i="13" s="1"/>
  <c r="G162" i="13"/>
  <c r="P9" i="13" s="1"/>
  <c r="G112" i="13"/>
  <c r="G314" i="13"/>
  <c r="P161" i="13" s="1"/>
  <c r="G301" i="13"/>
  <c r="P148" i="13" s="1"/>
  <c r="G341" i="13"/>
  <c r="P188" i="13" s="1"/>
  <c r="G349" i="13"/>
  <c r="P196" i="13" s="1"/>
  <c r="G389" i="13"/>
  <c r="P236" i="13" s="1"/>
  <c r="G14" i="13"/>
  <c r="G117" i="13"/>
  <c r="G186" i="13"/>
  <c r="P33" i="13" s="1"/>
  <c r="G123" i="13"/>
  <c r="G252" i="13"/>
  <c r="P99" i="13" s="1"/>
  <c r="G399" i="13"/>
  <c r="P246" i="13" s="1"/>
  <c r="G16" i="13"/>
  <c r="G168" i="13"/>
  <c r="P15" i="13" s="1"/>
  <c r="G152" i="13"/>
  <c r="G94" i="13"/>
  <c r="G204" i="13"/>
  <c r="P51" i="13" s="1"/>
  <c r="G260" i="13"/>
  <c r="P107" i="13" s="1"/>
  <c r="G269" i="13"/>
  <c r="P116" i="13" s="1"/>
  <c r="G176" i="13"/>
  <c r="P23" i="13" s="1"/>
  <c r="G160" i="13"/>
  <c r="P7" i="13" s="1"/>
  <c r="G125" i="13"/>
  <c r="G272" i="13"/>
  <c r="P119" i="13" s="1"/>
  <c r="G330" i="13"/>
  <c r="P177" i="13" s="1"/>
  <c r="G171" i="13"/>
  <c r="P18" i="13" s="1"/>
  <c r="G144" i="13"/>
  <c r="G39" i="13"/>
  <c r="G100" i="13"/>
  <c r="G379" i="13"/>
  <c r="P226" i="13" s="1"/>
  <c r="G170" i="13"/>
  <c r="P17" i="13" s="1"/>
  <c r="G61" i="13"/>
  <c r="G218" i="13"/>
  <c r="P65" i="13" s="1"/>
  <c r="G179" i="13"/>
  <c r="P26" i="13" s="1"/>
  <c r="G93" i="13"/>
  <c r="G369" i="13"/>
  <c r="P216" i="13" s="1"/>
  <c r="G154" i="13"/>
  <c r="G183" i="13"/>
  <c r="P30" i="13" s="1"/>
  <c r="G181" i="13"/>
  <c r="P28" i="13" s="1"/>
  <c r="G329" i="13"/>
  <c r="P176" i="13" s="1"/>
  <c r="G220" i="13"/>
  <c r="P67" i="13" s="1"/>
  <c r="G344" i="13"/>
  <c r="P191" i="13" s="1"/>
  <c r="G213" i="13"/>
  <c r="P60" i="13" s="1"/>
  <c r="G155" i="13"/>
  <c r="P2" i="13" s="1"/>
  <c r="G362" i="13"/>
  <c r="P209" i="13" s="1"/>
  <c r="G132" i="13"/>
  <c r="G178" i="13"/>
  <c r="P25" i="13" s="1"/>
  <c r="G388" i="13"/>
  <c r="P235" i="13" s="1"/>
  <c r="G30" i="13"/>
  <c r="G59" i="13"/>
  <c r="G356" i="13"/>
  <c r="P203" i="13" s="1"/>
  <c r="G139" i="13"/>
  <c r="G258" i="13"/>
  <c r="P105" i="13" s="1"/>
  <c r="G401" i="13"/>
  <c r="P248" i="13" s="1"/>
  <c r="G275" i="13"/>
  <c r="P122" i="13" s="1"/>
  <c r="G96" i="13"/>
  <c r="G95" i="13"/>
  <c r="G193" i="13"/>
  <c r="P40" i="13" s="1"/>
  <c r="G360" i="13"/>
  <c r="P207" i="13" s="1"/>
  <c r="G393" i="13"/>
  <c r="P240" i="13" s="1"/>
  <c r="G254" i="13"/>
  <c r="P101" i="13" s="1"/>
  <c r="G150" i="13"/>
  <c r="G116" i="13"/>
  <c r="G58" i="13"/>
  <c r="G261" i="13"/>
  <c r="P108" i="13" s="1"/>
  <c r="G357" i="13"/>
  <c r="P204" i="13" s="1"/>
  <c r="G273" i="13"/>
  <c r="P120" i="13" s="1"/>
  <c r="G188" i="13"/>
  <c r="P35" i="13" s="1"/>
  <c r="G221" i="13"/>
  <c r="P68" i="13" s="1"/>
  <c r="G133" i="13"/>
  <c r="G19" i="13"/>
  <c r="G60" i="13"/>
  <c r="G298" i="13"/>
  <c r="P145" i="13" s="1"/>
  <c r="G214" i="13"/>
  <c r="P61" i="13" s="1"/>
  <c r="G236" i="13"/>
  <c r="P83" i="13" s="1"/>
  <c r="G387" i="13"/>
  <c r="P234" i="13" s="1"/>
  <c r="G185" i="13"/>
  <c r="P32" i="13" s="1"/>
  <c r="G212" i="13"/>
  <c r="P59" i="13" s="1"/>
  <c r="G211" i="13"/>
  <c r="P58" i="13" s="1"/>
  <c r="G42" i="13"/>
  <c r="G151" i="13"/>
  <c r="G250" i="13"/>
  <c r="P97" i="13" s="1"/>
  <c r="G363" i="13"/>
  <c r="P210" i="13" s="1"/>
  <c r="G105" i="13"/>
  <c r="G373" i="13"/>
  <c r="P220" i="13" s="1"/>
  <c r="G350" i="13"/>
  <c r="P197" i="13" s="1"/>
  <c r="G208" i="13"/>
  <c r="P55" i="13" s="1"/>
  <c r="G312" i="13"/>
  <c r="P159" i="13" s="1"/>
  <c r="G296" i="13"/>
  <c r="P143" i="13" s="1"/>
  <c r="G267" i="13"/>
  <c r="P114" i="13" s="1"/>
  <c r="G202" i="13"/>
  <c r="P49" i="13" s="1"/>
  <c r="G210" i="13"/>
  <c r="P57" i="13" s="1"/>
  <c r="G332" i="13"/>
  <c r="P179" i="13" s="1"/>
  <c r="G304" i="13"/>
  <c r="P151" i="13" s="1"/>
  <c r="G235" i="13"/>
  <c r="P82" i="13" s="1"/>
  <c r="G316" i="13"/>
  <c r="P163" i="13" s="1"/>
  <c r="G310" i="13"/>
  <c r="P157" i="13" s="1"/>
  <c r="G243" i="13"/>
  <c r="P90" i="13" s="1"/>
  <c r="G113" i="13"/>
  <c r="G28" i="13"/>
  <c r="G102" i="13"/>
  <c r="G55" i="13"/>
  <c r="G384" i="13"/>
  <c r="P231" i="13" s="1"/>
  <c r="G175" i="13"/>
  <c r="P22" i="13" s="1"/>
  <c r="G29" i="13"/>
  <c r="G376" i="13"/>
  <c r="P223" i="13" s="1"/>
  <c r="G354" i="13"/>
  <c r="P201" i="13" s="1"/>
  <c r="G282" i="13"/>
  <c r="P129" i="13" s="1"/>
  <c r="G142" i="13"/>
  <c r="G207" i="13"/>
  <c r="P54" i="13" s="1"/>
  <c r="G383" i="13"/>
  <c r="P230" i="13" s="1"/>
  <c r="G191" i="13"/>
  <c r="P38" i="13" s="1"/>
  <c r="G131" i="13"/>
  <c r="G237" i="13"/>
  <c r="P84" i="13" s="1"/>
  <c r="G253" i="13"/>
  <c r="P100" i="13" s="1"/>
  <c r="G149" i="13"/>
  <c r="G115" i="13"/>
  <c r="G21" i="13"/>
  <c r="G172" i="13"/>
  <c r="P19" i="13" s="1"/>
  <c r="G228" i="13"/>
  <c r="P75" i="13" s="1"/>
  <c r="G278" i="13"/>
  <c r="P125" i="13" s="1"/>
  <c r="G173" i="13"/>
  <c r="P20" i="13" s="1"/>
  <c r="G167" i="13"/>
  <c r="P14" i="13" s="1"/>
  <c r="G209" i="13"/>
  <c r="P56" i="13" s="1"/>
  <c r="G53" i="13"/>
  <c r="G226" i="13"/>
  <c r="P73" i="13" s="1"/>
  <c r="G2" i="13"/>
  <c r="G300" i="13"/>
  <c r="P147" i="13" s="1"/>
  <c r="G206" i="13"/>
  <c r="P53" i="13" s="1"/>
  <c r="G262" i="13"/>
  <c r="P109" i="13" s="1"/>
  <c r="G189" i="13"/>
  <c r="P36" i="13" s="1"/>
  <c r="G274" i="13"/>
  <c r="P121" i="13" s="1"/>
  <c r="G336" i="13"/>
  <c r="P183" i="13" s="1"/>
  <c r="G251" i="13"/>
  <c r="P98" i="13" s="1"/>
  <c r="G364" i="13"/>
  <c r="P211" i="13" s="1"/>
  <c r="G242" i="13"/>
  <c r="P89" i="13" s="1"/>
  <c r="G147" i="13"/>
  <c r="G197" i="13"/>
  <c r="P44" i="13" s="1"/>
  <c r="G342" i="13"/>
  <c r="P189" i="13" s="1"/>
  <c r="G196" i="13"/>
  <c r="P43" i="13" s="1"/>
  <c r="G225" i="13"/>
  <c r="P72" i="13" s="1"/>
  <c r="G241" i="13"/>
  <c r="P88" i="13" s="1"/>
  <c r="G201" i="13"/>
  <c r="P48" i="13" s="1"/>
  <c r="G219" i="13"/>
  <c r="P66" i="13" s="1"/>
  <c r="G223" i="13"/>
  <c r="P70" i="13" s="1"/>
  <c r="G165" i="13"/>
  <c r="P12" i="13" s="1"/>
  <c r="G65" i="13"/>
  <c r="G41" i="13"/>
  <c r="G256" i="13"/>
  <c r="P103" i="13" s="1"/>
  <c r="G205" i="13"/>
  <c r="P52" i="13" s="1"/>
  <c r="G292" i="13"/>
  <c r="P139" i="13" s="1"/>
  <c r="G240" i="13"/>
  <c r="P87" i="13" s="1"/>
  <c r="G265" i="13"/>
  <c r="P112" i="13" s="1"/>
  <c r="G276" i="13"/>
  <c r="P123" i="13" s="1"/>
  <c r="G194" i="13"/>
  <c r="P41" i="13" s="1"/>
  <c r="G227" i="13"/>
  <c r="P74" i="13" s="1"/>
  <c r="G190" i="13"/>
  <c r="P37" i="13" s="1"/>
  <c r="G222" i="13"/>
  <c r="P69" i="13" s="1"/>
  <c r="G45" i="13"/>
  <c r="G22" i="13"/>
  <c r="G224" i="13"/>
  <c r="P71" i="13" s="1"/>
  <c r="G104" i="13"/>
  <c r="G385" i="13"/>
  <c r="P232" i="13" s="1"/>
  <c r="G321" i="13"/>
  <c r="P168" i="13" s="1"/>
  <c r="G281" i="13"/>
  <c r="P128" i="13" s="1"/>
  <c r="G238" i="13"/>
  <c r="P85" i="13" s="1"/>
  <c r="G264" i="13"/>
  <c r="P111" i="13" s="1"/>
  <c r="G268" i="13"/>
  <c r="P115" i="13" s="1"/>
  <c r="G239" i="13"/>
  <c r="P86" i="13" s="1"/>
  <c r="G396" i="13"/>
  <c r="P243" i="13" s="1"/>
  <c r="G308" i="13"/>
  <c r="P155" i="13" s="1"/>
  <c r="G372" i="13"/>
  <c r="P219" i="13" s="1"/>
  <c r="G255" i="13"/>
  <c r="P102" i="13" s="1"/>
  <c r="G328" i="13"/>
  <c r="P175" i="13" s="1"/>
  <c r="G177" i="13"/>
  <c r="P24" i="13" s="1"/>
  <c r="G192" i="13"/>
  <c r="P39" i="13" s="1"/>
  <c r="G27" i="13"/>
  <c r="G277" i="13"/>
  <c r="P124" i="13" s="1"/>
  <c r="G279" i="13"/>
  <c r="P126" i="13" s="1"/>
  <c r="G246" i="13"/>
  <c r="P93" i="13" s="1"/>
  <c r="G257" i="13"/>
  <c r="P104" i="13" s="1"/>
  <c r="G302" i="11"/>
  <c r="P161" i="11" s="1"/>
  <c r="G277" i="11"/>
  <c r="P136" i="11" s="1"/>
  <c r="G404" i="11"/>
  <c r="P263" i="11" s="1"/>
  <c r="G43" i="11"/>
  <c r="G212" i="11"/>
  <c r="P71" i="11" s="1"/>
  <c r="G380" i="11"/>
  <c r="P239" i="11" s="1"/>
  <c r="G105" i="11"/>
  <c r="G10" i="11"/>
  <c r="G148" i="11"/>
  <c r="P7" i="11" s="1"/>
  <c r="G384" i="11"/>
  <c r="P243" i="11" s="1"/>
  <c r="G367" i="11"/>
  <c r="P226" i="11" s="1"/>
  <c r="G49" i="11"/>
  <c r="G335" i="11"/>
  <c r="P194" i="11" s="1"/>
  <c r="G196" i="11"/>
  <c r="P55" i="11" s="1"/>
  <c r="G253" i="11"/>
  <c r="P112" i="11" s="1"/>
  <c r="G340" i="11"/>
  <c r="P199" i="11" s="1"/>
  <c r="G214" i="11"/>
  <c r="P73" i="11" s="1"/>
  <c r="G344" i="11"/>
  <c r="P203" i="11" s="1"/>
  <c r="G260" i="11"/>
  <c r="P119" i="11" s="1"/>
  <c r="G53" i="11"/>
  <c r="G318" i="11"/>
  <c r="P177" i="11" s="1"/>
  <c r="G360" i="11"/>
  <c r="P219" i="11" s="1"/>
  <c r="G262" i="11"/>
  <c r="P121" i="11" s="1"/>
  <c r="G241" i="11"/>
  <c r="P100" i="11" s="1"/>
  <c r="G328" i="11"/>
  <c r="P187" i="11" s="1"/>
  <c r="G326" i="11"/>
  <c r="P185" i="11" s="1"/>
  <c r="G325" i="11"/>
  <c r="P184" i="11" s="1"/>
  <c r="G192" i="11"/>
  <c r="P51" i="11" s="1"/>
  <c r="G363" i="11"/>
  <c r="P222" i="11" s="1"/>
  <c r="G252" i="11"/>
  <c r="P111" i="11" s="1"/>
  <c r="G373" i="11"/>
  <c r="P232" i="11" s="1"/>
  <c r="G99" i="11"/>
  <c r="G160" i="11"/>
  <c r="P19" i="11" s="1"/>
  <c r="G147" i="11"/>
  <c r="P6" i="11" s="1"/>
  <c r="G299" i="11"/>
  <c r="P158" i="11" s="1"/>
  <c r="G248" i="11"/>
  <c r="P107" i="11" s="1"/>
  <c r="G188" i="11"/>
  <c r="P47" i="11" s="1"/>
  <c r="G225" i="11"/>
  <c r="P84" i="11" s="1"/>
  <c r="G164" i="11"/>
  <c r="P23" i="11" s="1"/>
  <c r="G137" i="11"/>
  <c r="G71" i="11"/>
  <c r="G272" i="11"/>
  <c r="P131" i="11" s="1"/>
  <c r="G35" i="11"/>
  <c r="G67" i="11"/>
  <c r="G55" i="11"/>
  <c r="G268" i="11"/>
  <c r="P127" i="11" s="1"/>
  <c r="G216" i="11"/>
  <c r="P75" i="11" s="1"/>
  <c r="G285" i="11"/>
  <c r="P144" i="11" s="1"/>
  <c r="G249" i="11"/>
  <c r="P108" i="11" s="1"/>
  <c r="G226" i="11"/>
  <c r="P85" i="11" s="1"/>
  <c r="G383" i="11"/>
  <c r="P242" i="11" s="1"/>
  <c r="G356" i="11"/>
  <c r="P215" i="11" s="1"/>
  <c r="G161" i="11"/>
  <c r="P20" i="11" s="1"/>
  <c r="G206" i="11"/>
  <c r="P65" i="11" s="1"/>
  <c r="G259" i="11"/>
  <c r="P118" i="11" s="1"/>
  <c r="G219" i="11"/>
  <c r="P78" i="11" s="1"/>
  <c r="G374" i="11"/>
  <c r="P233" i="11" s="1"/>
  <c r="G366" i="11"/>
  <c r="P225" i="11" s="1"/>
  <c r="G276" i="11"/>
  <c r="P135" i="11" s="1"/>
  <c r="G343" i="11"/>
  <c r="P202" i="11" s="1"/>
  <c r="G280" i="11"/>
  <c r="P139" i="11" s="1"/>
  <c r="G390" i="11"/>
  <c r="P249" i="11" s="1"/>
  <c r="G329" i="11"/>
  <c r="P188" i="11" s="1"/>
  <c r="G139" i="11"/>
  <c r="G200" i="11"/>
  <c r="P59" i="11" s="1"/>
  <c r="G230" i="11"/>
  <c r="P89" i="11" s="1"/>
  <c r="G154" i="11"/>
  <c r="P13" i="11" s="1"/>
  <c r="G376" i="11"/>
  <c r="P235" i="11" s="1"/>
  <c r="G369" i="11"/>
  <c r="P228" i="11" s="1"/>
  <c r="G339" i="11"/>
  <c r="P198" i="11" s="1"/>
  <c r="G291" i="11"/>
  <c r="P150" i="11" s="1"/>
  <c r="G385" i="11"/>
  <c r="P244" i="11" s="1"/>
  <c r="G358" i="11"/>
  <c r="P217" i="11" s="1"/>
  <c r="G264" i="11"/>
  <c r="P123" i="11" s="1"/>
  <c r="G317" i="11"/>
  <c r="P176" i="11" s="1"/>
  <c r="G170" i="11"/>
  <c r="P29" i="11" s="1"/>
  <c r="G364" i="11"/>
  <c r="P223" i="11" s="1"/>
  <c r="G244" i="11"/>
  <c r="P103" i="11" s="1"/>
  <c r="G375" i="11"/>
  <c r="P234" i="11" s="1"/>
  <c r="G401" i="11"/>
  <c r="P260" i="11" s="1"/>
  <c r="G246" i="11"/>
  <c r="P105" i="11" s="1"/>
  <c r="G171" i="11"/>
  <c r="P30" i="11" s="1"/>
  <c r="G186" i="11"/>
  <c r="P45" i="11" s="1"/>
  <c r="G342" i="11"/>
  <c r="P201" i="11" s="1"/>
  <c r="G294" i="11"/>
  <c r="P153" i="11" s="1"/>
  <c r="G315" i="11"/>
  <c r="P174" i="11" s="1"/>
  <c r="G398" i="11"/>
  <c r="P257" i="11" s="1"/>
  <c r="G265" i="11"/>
  <c r="P124" i="11" s="1"/>
  <c r="G162" i="11"/>
  <c r="P21" i="11" s="1"/>
  <c r="G372" i="11"/>
  <c r="P231" i="11" s="1"/>
  <c r="G355" i="11"/>
  <c r="P214" i="11" s="1"/>
  <c r="G333" i="11"/>
  <c r="P192" i="11" s="1"/>
  <c r="G381" i="11"/>
  <c r="P240" i="11" s="1"/>
  <c r="G198" i="11"/>
  <c r="P57" i="11" s="1"/>
  <c r="G101" i="11"/>
  <c r="G346" i="11"/>
  <c r="P205" i="11" s="1"/>
  <c r="G251" i="11"/>
  <c r="P110" i="11" s="1"/>
  <c r="G300" i="11"/>
  <c r="P159" i="11" s="1"/>
  <c r="G169" i="11"/>
  <c r="P28" i="11" s="1"/>
  <c r="G402" i="11"/>
  <c r="P261" i="11" s="1"/>
  <c r="G195" i="11"/>
  <c r="P54" i="11" s="1"/>
  <c r="G194" i="11"/>
  <c r="P53" i="11" s="1"/>
  <c r="G227" i="11"/>
  <c r="P86" i="11" s="1"/>
  <c r="G191" i="11"/>
  <c r="P50" i="11" s="1"/>
  <c r="G370" i="11"/>
  <c r="P229" i="11" s="1"/>
  <c r="G314" i="11"/>
  <c r="P173" i="11" s="1"/>
  <c r="G274" i="11"/>
  <c r="P133" i="11" s="1"/>
  <c r="G322" i="11"/>
  <c r="P181" i="11" s="1"/>
  <c r="G185" i="11"/>
  <c r="P44" i="11" s="1"/>
  <c r="G140" i="11"/>
  <c r="G290" i="11"/>
  <c r="P149" i="11" s="1"/>
  <c r="G306" i="11"/>
  <c r="P165" i="11" s="1"/>
  <c r="G165" i="11"/>
  <c r="P24" i="11" s="1"/>
  <c r="G179" i="11"/>
  <c r="P38" i="11" s="1"/>
  <c r="G338" i="11"/>
  <c r="P197" i="11" s="1"/>
  <c r="G378" i="11"/>
  <c r="P237" i="11" s="1"/>
  <c r="G201" i="11"/>
  <c r="P60" i="11" s="1"/>
  <c r="G292" i="11"/>
  <c r="P151" i="11" s="1"/>
  <c r="G141" i="11"/>
  <c r="G235" i="11"/>
  <c r="P94" i="11" s="1"/>
  <c r="G199" i="11"/>
  <c r="P58" i="11" s="1"/>
  <c r="G205" i="11"/>
  <c r="P64" i="11" s="1"/>
  <c r="G181" i="11"/>
  <c r="P40" i="11" s="1"/>
  <c r="G167" i="11"/>
  <c r="P26" i="11" s="1"/>
  <c r="G163" i="11"/>
  <c r="P22" i="11" s="1"/>
  <c r="G197" i="11"/>
  <c r="P56" i="11" s="1"/>
  <c r="G153" i="11"/>
  <c r="P12" i="11" s="1"/>
  <c r="G312" i="11"/>
  <c r="P171" i="11" s="1"/>
  <c r="G281" i="11"/>
  <c r="P140" i="11" s="1"/>
  <c r="G209" i="11"/>
  <c r="P68" i="11" s="1"/>
  <c r="G155" i="11"/>
  <c r="P14" i="11" s="1"/>
  <c r="G213" i="11"/>
  <c r="P72" i="11" s="1"/>
  <c r="G146" i="11"/>
  <c r="P5" i="11" s="1"/>
  <c r="G221" i="11"/>
  <c r="P80" i="11" s="1"/>
  <c r="G308" i="11"/>
  <c r="P167" i="11" s="1"/>
  <c r="G288" i="11"/>
  <c r="P147" i="11" s="1"/>
  <c r="G271" i="11"/>
  <c r="P130" i="11" s="1"/>
  <c r="G273" i="11"/>
  <c r="P132" i="11" s="1"/>
  <c r="G229" i="11"/>
  <c r="P88" i="11" s="1"/>
  <c r="G237" i="11"/>
  <c r="P96" i="11" s="1"/>
  <c r="G175" i="11"/>
  <c r="P34" i="11" s="1"/>
  <c r="G151" i="11"/>
  <c r="P10" i="11" s="1"/>
  <c r="G187" i="11"/>
  <c r="P46" i="11" s="1"/>
  <c r="G282" i="11"/>
  <c r="P141" i="11" s="1"/>
  <c r="G304" i="11"/>
  <c r="P163" i="11" s="1"/>
  <c r="G257" i="11"/>
  <c r="P116" i="11" s="1"/>
  <c r="G269" i="11"/>
  <c r="P128" i="11" s="1"/>
  <c r="G203" i="11"/>
  <c r="P62" i="11" s="1"/>
  <c r="G173" i="11"/>
  <c r="P32" i="11" s="1"/>
  <c r="G233" i="11"/>
  <c r="P92" i="11" s="1"/>
  <c r="G144" i="11"/>
  <c r="P3" i="11" s="1"/>
  <c r="G223" i="11"/>
  <c r="P82" i="11" s="1"/>
  <c r="G145" i="11"/>
  <c r="P4" i="11" s="1"/>
  <c r="G129" i="11"/>
  <c r="G215" i="11"/>
  <c r="P74" i="11" s="1"/>
  <c r="G296" i="11"/>
  <c r="P155" i="11" s="1"/>
  <c r="G239" i="11"/>
  <c r="P98" i="11" s="1"/>
  <c r="G143" i="11"/>
  <c r="P2" i="11" s="1"/>
  <c r="G177" i="11"/>
  <c r="P36" i="11" s="1"/>
  <c r="G211" i="11"/>
  <c r="P70" i="11" s="1"/>
  <c r="G193" i="11"/>
  <c r="P52" i="11" s="1"/>
  <c r="G183" i="11"/>
  <c r="P42" i="11" s="1"/>
  <c r="G207" i="11"/>
  <c r="P66" i="11" s="1"/>
  <c r="G231" i="11"/>
  <c r="P90" i="11" s="1"/>
  <c r="G142" i="11"/>
  <c r="G157" i="11"/>
  <c r="P16" i="11" s="1"/>
  <c r="G189" i="11"/>
  <c r="P48" i="11" s="1"/>
  <c r="G329" i="9"/>
  <c r="P191" i="9" s="1"/>
  <c r="G333" i="9"/>
  <c r="P195" i="9" s="1"/>
  <c r="G108" i="9"/>
  <c r="G290" i="9"/>
  <c r="P152" i="9" s="1"/>
  <c r="G404" i="9"/>
  <c r="P266" i="9" s="1"/>
  <c r="G300" i="9"/>
  <c r="P162" i="9" s="1"/>
  <c r="G10" i="9"/>
  <c r="G362" i="9"/>
  <c r="P224" i="9" s="1"/>
  <c r="G341" i="9"/>
  <c r="P203" i="9" s="1"/>
  <c r="G88" i="9"/>
  <c r="G222" i="9"/>
  <c r="P84" i="9" s="1"/>
  <c r="G377" i="9"/>
  <c r="P239" i="9" s="1"/>
  <c r="G332" i="9"/>
  <c r="P194" i="9" s="1"/>
  <c r="G350" i="9"/>
  <c r="P212" i="9" s="1"/>
  <c r="G354" i="9"/>
  <c r="P216" i="9" s="1"/>
  <c r="G367" i="9"/>
  <c r="P229" i="9" s="1"/>
  <c r="G273" i="9"/>
  <c r="P135" i="9" s="1"/>
  <c r="G370" i="9"/>
  <c r="P232" i="9" s="1"/>
  <c r="G248" i="9"/>
  <c r="P110" i="9" s="1"/>
  <c r="G242" i="9"/>
  <c r="P104" i="9" s="1"/>
  <c r="G153" i="9"/>
  <c r="P15" i="9" s="1"/>
  <c r="G44" i="9"/>
  <c r="G351" i="9"/>
  <c r="P213" i="9" s="1"/>
  <c r="G97" i="9"/>
  <c r="G197" i="9"/>
  <c r="P59" i="9" s="1"/>
  <c r="G312" i="9"/>
  <c r="P174" i="9" s="1"/>
  <c r="G301" i="9"/>
  <c r="P163" i="9" s="1"/>
  <c r="G49" i="9"/>
  <c r="G238" i="9"/>
  <c r="P100" i="9" s="1"/>
  <c r="G374" i="9"/>
  <c r="P236" i="9" s="1"/>
  <c r="G311" i="9"/>
  <c r="P173" i="9" s="1"/>
  <c r="G277" i="9"/>
  <c r="P139" i="9" s="1"/>
  <c r="G178" i="9"/>
  <c r="P40" i="9" s="1"/>
  <c r="G142" i="9"/>
  <c r="P4" i="9" s="1"/>
  <c r="G251" i="9"/>
  <c r="P113" i="9" s="1"/>
  <c r="G6" i="9"/>
  <c r="G15" i="9"/>
  <c r="G397" i="9"/>
  <c r="P259" i="9" s="1"/>
  <c r="G348" i="9"/>
  <c r="P210" i="9" s="1"/>
  <c r="G201" i="9"/>
  <c r="P63" i="9" s="1"/>
  <c r="G181" i="9"/>
  <c r="P43" i="9" s="1"/>
  <c r="G276" i="9"/>
  <c r="P138" i="9" s="1"/>
  <c r="G321" i="9"/>
  <c r="P183" i="9" s="1"/>
  <c r="G262" i="9"/>
  <c r="P124" i="9" s="1"/>
  <c r="G187" i="9"/>
  <c r="P49" i="9" s="1"/>
  <c r="G53" i="9"/>
  <c r="G247" i="9"/>
  <c r="P109" i="9" s="1"/>
  <c r="G116" i="9"/>
  <c r="G239" i="9"/>
  <c r="P101" i="9" s="1"/>
  <c r="G234" i="9"/>
  <c r="P96" i="9" s="1"/>
  <c r="G283" i="9"/>
  <c r="P145" i="9" s="1"/>
  <c r="G384" i="9"/>
  <c r="P246" i="9" s="1"/>
  <c r="G307" i="9"/>
  <c r="P169" i="9" s="1"/>
  <c r="G353" i="9"/>
  <c r="P215" i="9" s="1"/>
  <c r="G364" i="9"/>
  <c r="P226" i="9" s="1"/>
  <c r="G126" i="9"/>
  <c r="G151" i="9"/>
  <c r="P13" i="9" s="1"/>
  <c r="G306" i="9"/>
  <c r="P168" i="9" s="1"/>
  <c r="G327" i="9"/>
  <c r="P189" i="9" s="1"/>
  <c r="G355" i="9"/>
  <c r="P217" i="9" s="1"/>
  <c r="G37" i="9"/>
  <c r="G209" i="9"/>
  <c r="P71" i="9" s="1"/>
  <c r="G382" i="9"/>
  <c r="P244" i="9" s="1"/>
  <c r="G213" i="9"/>
  <c r="P75" i="9" s="1"/>
  <c r="G186" i="9"/>
  <c r="P48" i="9" s="1"/>
  <c r="G320" i="9"/>
  <c r="P182" i="9" s="1"/>
  <c r="G51" i="9"/>
  <c r="G243" i="9"/>
  <c r="P105" i="9" s="1"/>
  <c r="G339" i="9"/>
  <c r="P201" i="9" s="1"/>
  <c r="G322" i="9"/>
  <c r="P184" i="9" s="1"/>
  <c r="G313" i="9"/>
  <c r="P175" i="9" s="1"/>
  <c r="G217" i="9"/>
  <c r="P79" i="9" s="1"/>
  <c r="G65" i="9"/>
  <c r="G376" i="9"/>
  <c r="P238" i="9" s="1"/>
  <c r="G296" i="9"/>
  <c r="P158" i="9" s="1"/>
  <c r="G272" i="9"/>
  <c r="P134" i="9" s="1"/>
  <c r="G155" i="9"/>
  <c r="P17" i="9" s="1"/>
  <c r="G232" i="9"/>
  <c r="P94" i="9" s="1"/>
  <c r="G191" i="9"/>
  <c r="P53" i="9" s="1"/>
  <c r="G40" i="9"/>
  <c r="G390" i="9"/>
  <c r="P252" i="9" s="1"/>
  <c r="G360" i="9"/>
  <c r="P222" i="9" s="1"/>
  <c r="G293" i="9"/>
  <c r="P155" i="9" s="1"/>
  <c r="G275" i="9"/>
  <c r="P137" i="9" s="1"/>
  <c r="G400" i="9"/>
  <c r="P262" i="9" s="1"/>
  <c r="G349" i="9"/>
  <c r="P211" i="9" s="1"/>
  <c r="G319" i="9"/>
  <c r="P181" i="9" s="1"/>
  <c r="G107" i="9"/>
  <c r="G383" i="9"/>
  <c r="P245" i="9" s="1"/>
  <c r="G371" i="9"/>
  <c r="P233" i="9" s="1"/>
  <c r="G267" i="9"/>
  <c r="P129" i="9" s="1"/>
  <c r="G304" i="9"/>
  <c r="P166" i="9" s="1"/>
  <c r="G31" i="9"/>
  <c r="G203" i="9"/>
  <c r="P65" i="9" s="1"/>
  <c r="G199" i="9"/>
  <c r="P61" i="9" s="1"/>
  <c r="G368" i="9"/>
  <c r="P230" i="9" s="1"/>
  <c r="G403" i="9"/>
  <c r="P265" i="9" s="1"/>
  <c r="G95" i="9"/>
  <c r="G73" i="9"/>
  <c r="G375" i="9"/>
  <c r="P237" i="9" s="1"/>
  <c r="G380" i="9"/>
  <c r="P242" i="9" s="1"/>
  <c r="G372" i="9"/>
  <c r="P234" i="9" s="1"/>
  <c r="G21" i="9"/>
  <c r="G315" i="9"/>
  <c r="P177" i="9" s="1"/>
  <c r="G219" i="9"/>
  <c r="P81" i="9" s="1"/>
  <c r="G147" i="9"/>
  <c r="P9" i="9" s="1"/>
  <c r="G130" i="9"/>
  <c r="G317" i="9"/>
  <c r="P179" i="9" s="1"/>
  <c r="G271" i="9"/>
  <c r="P133" i="9" s="1"/>
  <c r="G282" i="9"/>
  <c r="P144" i="9" s="1"/>
  <c r="G366" i="9"/>
  <c r="P228" i="9" s="1"/>
  <c r="G387" i="9"/>
  <c r="P249" i="9" s="1"/>
  <c r="G294" i="9"/>
  <c r="P156" i="9" s="1"/>
  <c r="G225" i="9"/>
  <c r="P87" i="9" s="1"/>
  <c r="G337" i="9"/>
  <c r="P199" i="9" s="1"/>
  <c r="G269" i="9"/>
  <c r="P131" i="9" s="1"/>
  <c r="G279" i="9"/>
  <c r="P141" i="9" s="1"/>
  <c r="G255" i="9"/>
  <c r="P117" i="9" s="1"/>
  <c r="G47" i="9"/>
  <c r="G391" i="9"/>
  <c r="P253" i="9" s="1"/>
  <c r="G103" i="9"/>
  <c r="G161" i="9"/>
  <c r="P23" i="9" s="1"/>
  <c r="G160" i="9"/>
  <c r="P22" i="9" s="1"/>
  <c r="G265" i="9"/>
  <c r="P127" i="9" s="1"/>
  <c r="G254" i="9"/>
  <c r="P116" i="9" s="1"/>
  <c r="G43" i="9"/>
  <c r="G399" i="9"/>
  <c r="P261" i="9" s="1"/>
  <c r="G244" i="9"/>
  <c r="P106" i="9" s="1"/>
  <c r="G308" i="9"/>
  <c r="P170" i="9" s="1"/>
  <c r="G393" i="9"/>
  <c r="P255" i="9" s="1"/>
  <c r="G292" i="9"/>
  <c r="P154" i="9" s="1"/>
  <c r="G253" i="9"/>
  <c r="P115" i="9" s="1"/>
  <c r="G261" i="9"/>
  <c r="P123" i="9" s="1"/>
  <c r="G29" i="9"/>
  <c r="G363" i="9"/>
  <c r="P225" i="9" s="1"/>
  <c r="G361" i="9"/>
  <c r="P223" i="9" s="1"/>
  <c r="G345" i="9"/>
  <c r="P207" i="9" s="1"/>
  <c r="G373" i="9"/>
  <c r="P235" i="9" s="1"/>
  <c r="G325" i="9"/>
  <c r="P187" i="9" s="1"/>
  <c r="G297" i="9"/>
  <c r="P159" i="9" s="1"/>
  <c r="G257" i="9"/>
  <c r="P119" i="9" s="1"/>
  <c r="G316" i="9"/>
  <c r="P178" i="9" s="1"/>
  <c r="G249" i="9"/>
  <c r="P111" i="9" s="1"/>
  <c r="G13" i="9"/>
  <c r="G336" i="9"/>
  <c r="P198" i="9" s="1"/>
  <c r="G357" i="9"/>
  <c r="P219" i="9" s="1"/>
  <c r="G281" i="9"/>
  <c r="P143" i="9" s="1"/>
  <c r="G340" i="9"/>
  <c r="P202" i="9" s="1"/>
  <c r="G288" i="9"/>
  <c r="P150" i="9" s="1"/>
  <c r="G263" i="9"/>
  <c r="P125" i="9" s="1"/>
  <c r="G289" i="9"/>
  <c r="P151" i="9" s="1"/>
  <c r="G392" i="9"/>
  <c r="P254" i="9" s="1"/>
  <c r="P57" i="8"/>
  <c r="P366" i="8"/>
  <c r="P186" i="8"/>
  <c r="P102" i="8"/>
  <c r="P364" i="8"/>
  <c r="P76" i="8"/>
  <c r="P303" i="8"/>
  <c r="P155" i="8"/>
  <c r="P24" i="8"/>
  <c r="P170" i="8"/>
  <c r="P348" i="8"/>
  <c r="P198" i="8"/>
  <c r="P277" i="8"/>
  <c r="P75" i="8"/>
  <c r="P146" i="8"/>
  <c r="P250" i="8"/>
  <c r="P314" i="8"/>
  <c r="P230" i="8"/>
  <c r="P93" i="8"/>
  <c r="P165" i="8"/>
  <c r="P322" i="8"/>
  <c r="P211" i="8"/>
  <c r="P70" i="8"/>
  <c r="P118" i="8"/>
  <c r="P309" i="8"/>
  <c r="P35" i="8"/>
  <c r="P237" i="8"/>
  <c r="P367" i="8"/>
  <c r="P197" i="8"/>
  <c r="P234" i="8"/>
  <c r="P21" i="8"/>
  <c r="P54" i="8"/>
  <c r="P151" i="8"/>
  <c r="P223" i="8"/>
  <c r="P131" i="8"/>
  <c r="P222" i="8"/>
  <c r="P167" i="8"/>
  <c r="P12" i="8"/>
  <c r="P232" i="8"/>
  <c r="P200" i="8"/>
  <c r="P292" i="8"/>
  <c r="P83" i="8"/>
  <c r="P284" i="8"/>
  <c r="P142" i="8"/>
  <c r="P282" i="8"/>
  <c r="P199" i="8"/>
  <c r="P336" i="8"/>
  <c r="P212" i="8"/>
  <c r="P195" i="8"/>
  <c r="P136" i="8"/>
  <c r="P175" i="8"/>
  <c r="P335" i="8"/>
  <c r="P365" i="8"/>
  <c r="P287" i="8"/>
  <c r="P273" i="8"/>
  <c r="P163" i="8"/>
  <c r="P311" i="8"/>
  <c r="P209" i="8"/>
  <c r="P40" i="8"/>
  <c r="P141" i="8"/>
  <c r="P360" i="8"/>
  <c r="P139" i="8"/>
  <c r="P99" i="8"/>
  <c r="P56" i="8"/>
  <c r="P330" i="8"/>
  <c r="P244" i="8"/>
  <c r="P126" i="8"/>
  <c r="P218" i="8"/>
  <c r="P50" i="8"/>
  <c r="P15" i="8"/>
  <c r="P78" i="8"/>
  <c r="P354" i="8"/>
  <c r="P207" i="8"/>
  <c r="P72" i="8"/>
  <c r="P10" i="8"/>
  <c r="P300" i="8"/>
  <c r="P356" i="8"/>
  <c r="P168" i="8"/>
  <c r="P339" i="8"/>
  <c r="P13" i="8"/>
  <c r="P296" i="8"/>
  <c r="P254" i="8"/>
  <c r="P280" i="8"/>
  <c r="P264" i="8"/>
  <c r="P38" i="8"/>
  <c r="P256" i="8"/>
  <c r="P112" i="8"/>
  <c r="P333" i="8"/>
  <c r="P53" i="8"/>
  <c r="P60" i="8"/>
  <c r="P278" i="8"/>
  <c r="P210" i="8"/>
  <c r="P262" i="8"/>
  <c r="P266" i="8"/>
  <c r="P294" i="8"/>
  <c r="P228" i="8"/>
  <c r="P191" i="8"/>
  <c r="P260" i="8"/>
  <c r="P107" i="8"/>
  <c r="P73" i="8"/>
  <c r="P302" i="8"/>
  <c r="P236" i="8"/>
  <c r="P274" i="8"/>
  <c r="P181" i="8"/>
  <c r="P172" i="8"/>
  <c r="P66" i="8"/>
  <c r="P132" i="8"/>
  <c r="P189" i="8"/>
  <c r="P114" i="8"/>
  <c r="P216" i="8"/>
  <c r="P178" i="8"/>
  <c r="P8" i="8"/>
  <c r="P362" i="8"/>
  <c r="P316" i="8"/>
  <c r="P194" i="8"/>
  <c r="P334" i="8"/>
  <c r="P268" i="8"/>
  <c r="P46" i="8"/>
  <c r="P246" i="8"/>
  <c r="P77" i="8"/>
  <c r="P63" i="8"/>
  <c r="P286" i="8"/>
  <c r="P226" i="8"/>
  <c r="P51" i="8"/>
  <c r="P30" i="8"/>
  <c r="P81" i="8"/>
  <c r="P267" i="8"/>
  <c r="G454" i="7"/>
  <c r="P283" i="7" s="1"/>
  <c r="G414" i="7"/>
  <c r="P243" i="7" s="1"/>
  <c r="G124" i="7"/>
  <c r="G295" i="7"/>
  <c r="P124" i="7" s="1"/>
  <c r="G453" i="7"/>
  <c r="P282" i="7" s="1"/>
  <c r="G146" i="7"/>
  <c r="G287" i="7"/>
  <c r="P116" i="7" s="1"/>
  <c r="G219" i="7"/>
  <c r="P48" i="7" s="1"/>
  <c r="G194" i="7"/>
  <c r="P23" i="7" s="1"/>
  <c r="G399" i="7"/>
  <c r="P228" i="7" s="1"/>
  <c r="G288" i="7"/>
  <c r="P117" i="7" s="1"/>
  <c r="G354" i="7"/>
  <c r="P183" i="7" s="1"/>
  <c r="G86" i="7"/>
  <c r="G491" i="7"/>
  <c r="P320" i="7" s="1"/>
  <c r="G143" i="7"/>
  <c r="G53" i="7"/>
  <c r="G60" i="7"/>
  <c r="G476" i="7"/>
  <c r="P305" i="7" s="1"/>
  <c r="G513" i="7"/>
  <c r="P342" i="7" s="1"/>
  <c r="G82" i="7"/>
  <c r="G96" i="7"/>
  <c r="G516" i="7"/>
  <c r="P345" i="7" s="1"/>
  <c r="G253" i="7"/>
  <c r="P82" i="7" s="1"/>
  <c r="G418" i="7"/>
  <c r="P247" i="7" s="1"/>
  <c r="G324" i="7"/>
  <c r="P153" i="7" s="1"/>
  <c r="G223" i="7"/>
  <c r="P52" i="7" s="1"/>
  <c r="G365" i="7"/>
  <c r="P194" i="7" s="1"/>
  <c r="G65" i="7"/>
  <c r="G524" i="7"/>
  <c r="P353" i="7" s="1"/>
  <c r="G129" i="7"/>
  <c r="G234" i="7"/>
  <c r="P63" i="7" s="1"/>
  <c r="G38" i="7"/>
  <c r="G12" i="7"/>
  <c r="G298" i="7"/>
  <c r="P127" i="7" s="1"/>
  <c r="G262" i="7"/>
  <c r="P91" i="7" s="1"/>
  <c r="G70" i="7"/>
  <c r="G98" i="7"/>
  <c r="G26" i="7"/>
  <c r="G228" i="7"/>
  <c r="P57" i="7" s="1"/>
  <c r="G412" i="7"/>
  <c r="P241" i="7" s="1"/>
  <c r="G404" i="7"/>
  <c r="P233" i="7" s="1"/>
  <c r="G343" i="7"/>
  <c r="P172" i="7" s="1"/>
  <c r="G308" i="7"/>
  <c r="P137" i="7" s="1"/>
  <c r="G75" i="7"/>
  <c r="G305" i="7"/>
  <c r="P134" i="7" s="1"/>
  <c r="G475" i="7"/>
  <c r="P304" i="7" s="1"/>
  <c r="G370" i="7"/>
  <c r="P199" i="7" s="1"/>
  <c r="G519" i="7"/>
  <c r="P348" i="7" s="1"/>
  <c r="G314" i="7"/>
  <c r="P143" i="7" s="1"/>
  <c r="G247" i="7"/>
  <c r="P76" i="7" s="1"/>
  <c r="G2" i="7"/>
  <c r="G125" i="7"/>
  <c r="G51" i="7"/>
  <c r="G426" i="7"/>
  <c r="P255" i="7" s="1"/>
  <c r="G468" i="7"/>
  <c r="P297" i="7" s="1"/>
  <c r="G493" i="7"/>
  <c r="P322" i="7" s="1"/>
  <c r="G490" i="7"/>
  <c r="P319" i="7" s="1"/>
  <c r="G90" i="7"/>
  <c r="G62" i="7"/>
  <c r="G18" i="7"/>
  <c r="G362" i="7"/>
  <c r="P191" i="7" s="1"/>
  <c r="G210" i="7"/>
  <c r="P39" i="7" s="1"/>
  <c r="G444" i="7"/>
  <c r="P273" i="7" s="1"/>
  <c r="G441" i="7"/>
  <c r="P270" i="7" s="1"/>
  <c r="G292" i="7"/>
  <c r="P121" i="7" s="1"/>
  <c r="G265" i="7"/>
  <c r="P94" i="7" s="1"/>
  <c r="G318" i="7"/>
  <c r="P147" i="7" s="1"/>
  <c r="G160" i="7"/>
  <c r="G270" i="7"/>
  <c r="P99" i="7" s="1"/>
  <c r="G271" i="7"/>
  <c r="P100" i="7" s="1"/>
  <c r="G105" i="7"/>
  <c r="G434" i="7"/>
  <c r="P263" i="7" s="1"/>
  <c r="G341" i="7"/>
  <c r="P170" i="7" s="1"/>
  <c r="G278" i="7"/>
  <c r="P107" i="7" s="1"/>
  <c r="G95" i="7"/>
  <c r="G94" i="7"/>
  <c r="G72" i="7"/>
  <c r="G474" i="7"/>
  <c r="P303" i="7" s="1"/>
  <c r="G427" i="7"/>
  <c r="P256" i="7" s="1"/>
  <c r="G478" i="7"/>
  <c r="P307" i="7" s="1"/>
  <c r="G342" i="7"/>
  <c r="P171" i="7" s="1"/>
  <c r="G350" i="7"/>
  <c r="P179" i="7" s="1"/>
  <c r="G428" i="7"/>
  <c r="P257" i="7" s="1"/>
  <c r="G311" i="7"/>
  <c r="P140" i="7" s="1"/>
  <c r="G313" i="7"/>
  <c r="P142" i="7" s="1"/>
  <c r="G345" i="7"/>
  <c r="P174" i="7" s="1"/>
  <c r="G371" i="7"/>
  <c r="P200" i="7" s="1"/>
  <c r="G497" i="7"/>
  <c r="P326" i="7" s="1"/>
  <c r="G153" i="7"/>
  <c r="G352" i="7"/>
  <c r="P181" i="7" s="1"/>
  <c r="G302" i="7"/>
  <c r="P131" i="7" s="1"/>
  <c r="G245" i="7"/>
  <c r="P74" i="7" s="1"/>
  <c r="G297" i="7"/>
  <c r="P126" i="7" s="1"/>
  <c r="G369" i="7"/>
  <c r="P198" i="7" s="1"/>
  <c r="G189" i="7"/>
  <c r="P18" i="7" s="1"/>
  <c r="G466" i="7"/>
  <c r="P295" i="7" s="1"/>
  <c r="G514" i="7"/>
  <c r="P343" i="7" s="1"/>
  <c r="G492" i="7"/>
  <c r="P321" i="7" s="1"/>
  <c r="G442" i="7"/>
  <c r="P271" i="7" s="1"/>
  <c r="G182" i="7"/>
  <c r="P11" i="7" s="1"/>
  <c r="G330" i="7"/>
  <c r="P159" i="7" s="1"/>
  <c r="G280" i="7"/>
  <c r="P109" i="7" s="1"/>
  <c r="G250" i="7"/>
  <c r="P79" i="7" s="1"/>
  <c r="G140" i="7"/>
  <c r="G307" i="7"/>
  <c r="P136" i="7" s="1"/>
  <c r="G381" i="7"/>
  <c r="P210" i="7" s="1"/>
  <c r="G515" i="7"/>
  <c r="P344" i="7" s="1"/>
  <c r="G212" i="7"/>
  <c r="P41" i="7" s="1"/>
  <c r="G139" i="7"/>
  <c r="G425" i="7"/>
  <c r="P254" i="7" s="1"/>
  <c r="G417" i="7"/>
  <c r="P246" i="7" s="1"/>
  <c r="G235" i="7"/>
  <c r="P64" i="7" s="1"/>
  <c r="G158" i="7"/>
  <c r="G358" i="7"/>
  <c r="P187" i="7" s="1"/>
  <c r="G176" i="7"/>
  <c r="P5" i="7" s="1"/>
  <c r="G390" i="7"/>
  <c r="P219" i="7" s="1"/>
  <c r="G286" i="7"/>
  <c r="P115" i="7" s="1"/>
  <c r="G266" i="7"/>
  <c r="P95" i="7" s="1"/>
  <c r="G487" i="7"/>
  <c r="P316" i="7" s="1"/>
  <c r="G439" i="7"/>
  <c r="P268" i="7" s="1"/>
  <c r="G128" i="7"/>
  <c r="G130" i="7"/>
  <c r="G136" i="7"/>
  <c r="G395" i="7"/>
  <c r="P224" i="7" s="1"/>
  <c r="G316" i="7"/>
  <c r="P145" i="7" s="1"/>
  <c r="G150" i="7"/>
  <c r="G151" i="7"/>
  <c r="G165" i="7"/>
  <c r="G186" i="7"/>
  <c r="P15" i="7" s="1"/>
  <c r="G229" i="7"/>
  <c r="P58" i="7" s="1"/>
  <c r="G93" i="7"/>
  <c r="G301" i="7"/>
  <c r="P130" i="7" s="1"/>
  <c r="G205" i="7"/>
  <c r="P34" i="7" s="1"/>
  <c r="G433" i="7"/>
  <c r="P262" i="7" s="1"/>
  <c r="G401" i="7"/>
  <c r="P230" i="7" s="1"/>
  <c r="G241" i="7"/>
  <c r="P70" i="7" s="1"/>
  <c r="G109" i="7"/>
  <c r="G184" i="7"/>
  <c r="P13" i="7" s="1"/>
  <c r="G190" i="7"/>
  <c r="P19" i="7" s="1"/>
  <c r="G432" i="7"/>
  <c r="P261" i="7" s="1"/>
  <c r="G398" i="7"/>
  <c r="P227" i="7" s="1"/>
  <c r="G254" i="7"/>
  <c r="P83" i="7" s="1"/>
  <c r="G10" i="7"/>
  <c r="G199" i="7"/>
  <c r="P28" i="7" s="1"/>
  <c r="G457" i="7"/>
  <c r="P286" i="7" s="1"/>
  <c r="G429" i="7"/>
  <c r="P258" i="7" s="1"/>
  <c r="G285" i="7"/>
  <c r="P114" i="7" s="1"/>
  <c r="G424" i="7"/>
  <c r="P253" i="7" s="1"/>
  <c r="G329" i="7"/>
  <c r="P158" i="7" s="1"/>
  <c r="G356" i="7"/>
  <c r="P185" i="7" s="1"/>
  <c r="G108" i="7"/>
  <c r="G206" i="7"/>
  <c r="P35" i="7" s="1"/>
  <c r="G27" i="7"/>
  <c r="G230" i="7"/>
  <c r="P59" i="7" s="1"/>
  <c r="G180" i="7"/>
  <c r="P9" i="7" s="1"/>
  <c r="G156" i="7"/>
  <c r="G348" i="7"/>
  <c r="P177" i="7" s="1"/>
  <c r="G162" i="7"/>
  <c r="G89" i="7"/>
  <c r="G328" i="7"/>
  <c r="P157" i="7" s="1"/>
  <c r="G334" i="7"/>
  <c r="P163" i="7" s="1"/>
  <c r="G337" i="7"/>
  <c r="P166" i="7" s="1"/>
  <c r="G92" i="7"/>
  <c r="G201" i="7"/>
  <c r="P30" i="7" s="1"/>
  <c r="G106" i="7"/>
  <c r="G387" i="7"/>
  <c r="P216" i="7" s="1"/>
  <c r="G163" i="7"/>
  <c r="G459" i="7"/>
  <c r="P288" i="7" s="1"/>
  <c r="G208" i="7"/>
  <c r="P37" i="7" s="1"/>
  <c r="G451" i="7"/>
  <c r="P280" i="7" s="1"/>
  <c r="G161" i="7"/>
  <c r="G91" i="7"/>
  <c r="G448" i="7"/>
  <c r="P277" i="7" s="1"/>
  <c r="G392" i="7"/>
  <c r="P221" i="7" s="1"/>
  <c r="G400" i="7"/>
  <c r="P229" i="7" s="1"/>
  <c r="G144" i="7"/>
  <c r="G179" i="7"/>
  <c r="P8" i="7" s="1"/>
  <c r="G183" i="7"/>
  <c r="P12" i="7" s="1"/>
  <c r="G88" i="7"/>
  <c r="G416" i="7"/>
  <c r="P245" i="7" s="1"/>
  <c r="G440" i="7"/>
  <c r="P269" i="7" s="1"/>
  <c r="G309" i="7"/>
  <c r="P138" i="7" s="1"/>
  <c r="G321" i="7"/>
  <c r="P150" i="7" s="1"/>
  <c r="G166" i="7"/>
  <c r="G294" i="7"/>
  <c r="P123" i="7" s="1"/>
  <c r="G252" i="7"/>
  <c r="P81" i="7" s="1"/>
  <c r="G326" i="7"/>
  <c r="P155" i="7" s="1"/>
  <c r="G211" i="7"/>
  <c r="P40" i="7" s="1"/>
  <c r="G120" i="7"/>
  <c r="G213" i="7"/>
  <c r="P42" i="7" s="1"/>
  <c r="G503" i="7"/>
  <c r="P332" i="7" s="1"/>
  <c r="G116" i="7"/>
  <c r="G376" i="7"/>
  <c r="P205" i="7" s="1"/>
  <c r="G134" i="7"/>
  <c r="G375" i="7"/>
  <c r="P204" i="7" s="1"/>
  <c r="G203" i="7"/>
  <c r="P32" i="7" s="1"/>
  <c r="G512" i="7"/>
  <c r="P341" i="7" s="1"/>
  <c r="G383" i="7"/>
  <c r="P212" i="7" s="1"/>
  <c r="G290" i="7"/>
  <c r="P119" i="7" s="1"/>
  <c r="G142" i="7"/>
  <c r="G191" i="7"/>
  <c r="P20" i="7" s="1"/>
  <c r="G488" i="7"/>
  <c r="P317" i="7" s="1"/>
  <c r="G446" i="7"/>
  <c r="P275" i="7" s="1"/>
  <c r="G408" i="7"/>
  <c r="P237" i="7" s="1"/>
  <c r="G384" i="7"/>
  <c r="P213" i="7" s="1"/>
  <c r="G430" i="7"/>
  <c r="P259" i="7" s="1"/>
  <c r="G322" i="7"/>
  <c r="P151" i="7" s="1"/>
  <c r="G197" i="7"/>
  <c r="P26" i="7" s="1"/>
  <c r="G472" i="7"/>
  <c r="P301" i="7" s="1"/>
  <c r="G480" i="7"/>
  <c r="P309" i="7" s="1"/>
  <c r="G447" i="7"/>
  <c r="P276" i="7" s="1"/>
  <c r="G464" i="7"/>
  <c r="P293" i="7" s="1"/>
  <c r="G438" i="7"/>
  <c r="P267" i="7" s="1"/>
  <c r="G244" i="7"/>
  <c r="P73" i="7" s="1"/>
  <c r="G118" i="7"/>
  <c r="G504" i="7"/>
  <c r="P333" i="7" s="1"/>
  <c r="G496" i="7"/>
  <c r="P325" i="7" s="1"/>
  <c r="G423" i="7"/>
  <c r="P252" i="7" s="1"/>
  <c r="G293" i="7"/>
  <c r="P122" i="7" s="1"/>
  <c r="G431" i="7"/>
  <c r="P260" i="7" s="1"/>
  <c r="G282" i="7"/>
  <c r="P111" i="7" s="1"/>
  <c r="G422" i="7"/>
  <c r="P251" i="7" s="1"/>
  <c r="G456" i="7"/>
  <c r="P285" i="7" s="1"/>
  <c r="G246" i="7"/>
  <c r="P75" i="7" s="1"/>
  <c r="G114" i="7"/>
  <c r="G126" i="7"/>
  <c r="G185" i="7"/>
  <c r="P14" i="7" s="1"/>
  <c r="G209" i="7"/>
  <c r="P38" i="7" s="1"/>
  <c r="G122" i="7"/>
  <c r="G187" i="7"/>
  <c r="P16" i="7" s="1"/>
  <c r="G317" i="7"/>
  <c r="P146" i="7" s="1"/>
  <c r="G325" i="7"/>
  <c r="P154" i="7" s="1"/>
  <c r="G154" i="7"/>
  <c r="G207" i="7"/>
  <c r="P36" i="7" s="1"/>
  <c r="G346" i="7"/>
  <c r="P175" i="7" s="1"/>
  <c r="G256" i="7"/>
  <c r="P85" i="7" s="1"/>
  <c r="G181" i="7"/>
  <c r="P10" i="7" s="1"/>
  <c r="G333" i="7"/>
  <c r="P162" i="7" s="1"/>
  <c r="G195" i="7"/>
  <c r="P24" i="7" s="1"/>
  <c r="G138" i="7"/>
  <c r="G164" i="7"/>
  <c r="G132" i="7"/>
  <c r="G152" i="7"/>
  <c r="G193" i="7"/>
  <c r="P22" i="7" s="1"/>
  <c r="G110" i="7"/>
  <c r="G415" i="7"/>
  <c r="P244" i="7" s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2" i="1"/>
  <c r="N308" i="1" l="1"/>
  <c r="N268" i="1"/>
  <c r="N228" i="1"/>
  <c r="N196" i="1"/>
  <c r="N172" i="1"/>
  <c r="N124" i="1"/>
  <c r="N92" i="1"/>
  <c r="N60" i="1"/>
  <c r="N28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164" i="1"/>
  <c r="N281" i="1"/>
  <c r="N324" i="1"/>
  <c r="N292" i="1"/>
  <c r="N260" i="1"/>
  <c r="N236" i="1"/>
  <c r="N212" i="1"/>
  <c r="N188" i="1"/>
  <c r="N148" i="1"/>
  <c r="N116" i="1"/>
  <c r="N84" i="1"/>
  <c r="N52" i="1"/>
  <c r="N20" i="1"/>
  <c r="N329" i="1"/>
  <c r="N313" i="1"/>
  <c r="N297" i="1"/>
  <c r="N273" i="1"/>
  <c r="N257" i="1"/>
  <c r="N241" i="1"/>
  <c r="N233" i="1"/>
  <c r="N217" i="1"/>
  <c r="N209" i="1"/>
  <c r="N193" i="1"/>
  <c r="N177" i="1"/>
  <c r="N169" i="1"/>
  <c r="N153" i="1"/>
  <c r="N137" i="1"/>
  <c r="N121" i="1"/>
  <c r="N113" i="1"/>
  <c r="N97" i="1"/>
  <c r="N81" i="1"/>
  <c r="N65" i="1"/>
  <c r="N49" i="1"/>
  <c r="N33" i="1"/>
  <c r="N17" i="1"/>
  <c r="N304" i="1"/>
  <c r="N272" i="1"/>
  <c r="N248" i="1"/>
  <c r="N232" i="1"/>
  <c r="N216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316" i="1"/>
  <c r="N284" i="1"/>
  <c r="N252" i="1"/>
  <c r="N204" i="1"/>
  <c r="N156" i="1"/>
  <c r="N132" i="1"/>
  <c r="N100" i="1"/>
  <c r="N68" i="1"/>
  <c r="N36" i="1"/>
  <c r="N4" i="1"/>
  <c r="N321" i="1"/>
  <c r="N305" i="1"/>
  <c r="N289" i="1"/>
  <c r="N265" i="1"/>
  <c r="N249" i="1"/>
  <c r="N225" i="1"/>
  <c r="N201" i="1"/>
  <c r="N185" i="1"/>
  <c r="N161" i="1"/>
  <c r="N145" i="1"/>
  <c r="N129" i="1"/>
  <c r="N105" i="1"/>
  <c r="N89" i="1"/>
  <c r="N73" i="1"/>
  <c r="N57" i="1"/>
  <c r="N41" i="1"/>
  <c r="N25" i="1"/>
  <c r="N9" i="1"/>
  <c r="N328" i="1"/>
  <c r="N320" i="1"/>
  <c r="N312" i="1"/>
  <c r="N296" i="1"/>
  <c r="N288" i="1"/>
  <c r="N280" i="1"/>
  <c r="N264" i="1"/>
  <c r="N256" i="1"/>
  <c r="N240" i="1"/>
  <c r="N224" i="1"/>
  <c r="N208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332" i="1"/>
  <c r="N300" i="1"/>
  <c r="N276" i="1"/>
  <c r="N244" i="1"/>
  <c r="N220" i="1"/>
  <c r="N180" i="1"/>
  <c r="N140" i="1"/>
  <c r="N108" i="1"/>
  <c r="N76" i="1"/>
  <c r="N44" i="1"/>
  <c r="N12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V10" i="18"/>
  <c r="V10" i="17"/>
  <c r="V5" i="13"/>
  <c r="V6" i="13" s="1"/>
  <c r="V7" i="13" s="1"/>
  <c r="V11" i="13" s="1"/>
  <c r="V5" i="11"/>
  <c r="V6" i="11" s="1"/>
  <c r="V7" i="11" s="1"/>
  <c r="V11" i="11" s="1"/>
  <c r="V5" i="9"/>
  <c r="V6" i="9" s="1"/>
  <c r="V7" i="9" s="1"/>
  <c r="F163" i="1"/>
  <c r="F123" i="1"/>
  <c r="F83" i="1"/>
  <c r="F27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211" i="1"/>
  <c r="F155" i="1"/>
  <c r="F91" i="1"/>
  <c r="F67" i="1"/>
  <c r="F35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9" i="1"/>
  <c r="F115" i="1"/>
  <c r="F43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3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147" i="1"/>
  <c r="F99" i="1"/>
  <c r="F59" i="1"/>
  <c r="F19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307" i="1"/>
  <c r="F139" i="1"/>
  <c r="F107" i="1"/>
  <c r="F75" i="1"/>
  <c r="F11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5" i="1"/>
  <c r="F275" i="1"/>
  <c r="F131" i="1"/>
  <c r="F51" i="1"/>
  <c r="F2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V5" i="8"/>
  <c r="V6" i="8" s="1"/>
  <c r="V7" i="8" s="1"/>
  <c r="V11" i="8" s="1"/>
  <c r="V5" i="7"/>
  <c r="F514" i="1"/>
  <c r="F515" i="1"/>
  <c r="F483" i="1"/>
  <c r="F459" i="1"/>
  <c r="F435" i="1"/>
  <c r="F387" i="1"/>
  <c r="F371" i="1"/>
  <c r="F339" i="1"/>
  <c r="F299" i="1"/>
  <c r="F267" i="1"/>
  <c r="F219" i="1"/>
  <c r="F187" i="1"/>
  <c r="F506" i="1"/>
  <c r="F498" i="1"/>
  <c r="F490" i="1"/>
  <c r="F482" i="1"/>
  <c r="F474" i="1"/>
  <c r="F466" i="1"/>
  <c r="F458" i="1"/>
  <c r="F442" i="1"/>
  <c r="F434" i="1"/>
  <c r="F426" i="1"/>
  <c r="F418" i="1"/>
  <c r="F410" i="1"/>
  <c r="F402" i="1"/>
  <c r="F394" i="1"/>
  <c r="F378" i="1"/>
  <c r="F370" i="1"/>
  <c r="F362" i="1"/>
  <c r="F354" i="1"/>
  <c r="F346" i="1"/>
  <c r="F338" i="1"/>
  <c r="F330" i="1"/>
  <c r="F314" i="1"/>
  <c r="F306" i="1"/>
  <c r="F298" i="1"/>
  <c r="F290" i="1"/>
  <c r="F282" i="1"/>
  <c r="F274" i="1"/>
  <c r="F266" i="1"/>
  <c r="F250" i="1"/>
  <c r="F242" i="1"/>
  <c r="F234" i="1"/>
  <c r="F226" i="1"/>
  <c r="F218" i="1"/>
  <c r="F210" i="1"/>
  <c r="F202" i="1"/>
  <c r="F186" i="1"/>
  <c r="F178" i="1"/>
  <c r="F170" i="1"/>
  <c r="F450" i="1"/>
  <c r="F427" i="1"/>
  <c r="F347" i="1"/>
  <c r="F283" i="1"/>
  <c r="F235" i="1"/>
  <c r="F203" i="1"/>
  <c r="F281" i="1"/>
  <c r="F249" i="1"/>
  <c r="F225" i="1"/>
  <c r="F209" i="1"/>
  <c r="F201" i="1"/>
  <c r="F185" i="1"/>
  <c r="F177" i="1"/>
  <c r="F169" i="1"/>
  <c r="F161" i="1"/>
  <c r="F153" i="1"/>
  <c r="F386" i="1"/>
  <c r="F491" i="1"/>
  <c r="F419" i="1"/>
  <c r="F355" i="1"/>
  <c r="F291" i="1"/>
  <c r="F313" i="1"/>
  <c r="F297" i="1"/>
  <c r="F265" i="1"/>
  <c r="F233" i="1"/>
  <c r="F193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322" i="1"/>
  <c r="F507" i="1"/>
  <c r="F411" i="1"/>
  <c r="F331" i="1"/>
  <c r="F251" i="1"/>
  <c r="F257" i="1"/>
  <c r="F511" i="1"/>
  <c r="F495" i="1"/>
  <c r="F479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258" i="1"/>
  <c r="F499" i="1"/>
  <c r="F467" i="1"/>
  <c r="F443" i="1"/>
  <c r="F395" i="1"/>
  <c r="F363" i="1"/>
  <c r="F315" i="1"/>
  <c r="F227" i="1"/>
  <c r="F195" i="1"/>
  <c r="F305" i="1"/>
  <c r="F217" i="1"/>
  <c r="F503" i="1"/>
  <c r="F487" i="1"/>
  <c r="F471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94" i="1"/>
  <c r="F451" i="1"/>
  <c r="F379" i="1"/>
  <c r="F243" i="1"/>
  <c r="F179" i="1"/>
  <c r="F289" i="1"/>
  <c r="F241" i="1"/>
  <c r="F501" i="1"/>
  <c r="F493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475" i="1"/>
  <c r="F403" i="1"/>
  <c r="F323" i="1"/>
  <c r="F259" i="1"/>
  <c r="F171" i="1"/>
  <c r="F273" i="1"/>
  <c r="F509" i="1"/>
  <c r="F485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84" i="1"/>
  <c r="F176" i="1"/>
  <c r="F168" i="1"/>
  <c r="F160" i="1"/>
  <c r="F152" i="1"/>
  <c r="F167" i="1"/>
  <c r="F159" i="1"/>
  <c r="F151" i="1"/>
  <c r="F182" i="1"/>
  <c r="F174" i="1"/>
  <c r="F166" i="1"/>
  <c r="F158" i="1"/>
  <c r="F150" i="1"/>
  <c r="F157" i="1"/>
  <c r="F162" i="1"/>
  <c r="F172" i="1"/>
  <c r="F164" i="1"/>
  <c r="F156" i="1"/>
  <c r="F154" i="1"/>
  <c r="V1" i="1"/>
  <c r="V10" i="13" l="1"/>
  <c r="V10" i="11"/>
  <c r="V11" i="9"/>
  <c r="V10" i="9"/>
  <c r="V10" i="8"/>
  <c r="V6" i="7"/>
  <c r="V7" i="7" s="1"/>
  <c r="V11" i="7" s="1"/>
  <c r="V10" i="7" l="1"/>
  <c r="C515" i="1" l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H181" i="1" s="1"/>
  <c r="C180" i="1"/>
  <c r="H180" i="1" s="1"/>
  <c r="C179" i="1"/>
  <c r="H179" i="1" s="1"/>
  <c r="C178" i="1"/>
  <c r="H178" i="1" s="1"/>
  <c r="C177" i="1"/>
  <c r="H177" i="1" s="1"/>
  <c r="C176" i="1"/>
  <c r="H176" i="1" s="1"/>
  <c r="C175" i="1"/>
  <c r="H175" i="1" s="1"/>
  <c r="C174" i="1"/>
  <c r="H174" i="1" s="1"/>
  <c r="C173" i="1"/>
  <c r="H173" i="1" s="1"/>
  <c r="C172" i="1"/>
  <c r="H172" i="1" s="1"/>
  <c r="C171" i="1"/>
  <c r="H171" i="1" s="1"/>
  <c r="C170" i="1"/>
  <c r="H170" i="1" s="1"/>
  <c r="C169" i="1"/>
  <c r="H169" i="1" s="1"/>
  <c r="C168" i="1"/>
  <c r="H168" i="1" s="1"/>
  <c r="C167" i="1"/>
  <c r="H167" i="1" s="1"/>
  <c r="C166" i="1"/>
  <c r="H166" i="1" s="1"/>
  <c r="C165" i="1"/>
  <c r="H165" i="1" s="1"/>
  <c r="C164" i="1"/>
  <c r="H164" i="1" s="1"/>
  <c r="C163" i="1"/>
  <c r="H163" i="1" s="1"/>
  <c r="C162" i="1"/>
  <c r="H162" i="1" s="1"/>
  <c r="C161" i="1"/>
  <c r="H161" i="1" s="1"/>
  <c r="C160" i="1"/>
  <c r="H160" i="1" s="1"/>
  <c r="C159" i="1"/>
  <c r="H159" i="1" s="1"/>
  <c r="C158" i="1"/>
  <c r="H158" i="1" s="1"/>
  <c r="C157" i="1"/>
  <c r="H157" i="1" s="1"/>
  <c r="C156" i="1"/>
  <c r="H156" i="1" s="1"/>
  <c r="C155" i="1"/>
  <c r="H155" i="1" s="1"/>
  <c r="C154" i="1"/>
  <c r="H154" i="1" s="1"/>
  <c r="C153" i="1"/>
  <c r="H153" i="1" s="1"/>
  <c r="C152" i="1"/>
  <c r="H152" i="1" s="1"/>
  <c r="C151" i="1"/>
  <c r="H151" i="1" s="1"/>
  <c r="C150" i="1"/>
  <c r="H150" i="1" s="1"/>
  <c r="C149" i="1"/>
  <c r="H149" i="1" s="1"/>
  <c r="C148" i="1"/>
  <c r="H148" i="1" s="1"/>
  <c r="C147" i="1"/>
  <c r="H147" i="1" s="1"/>
  <c r="C146" i="1"/>
  <c r="H146" i="1" s="1"/>
  <c r="C145" i="1"/>
  <c r="H145" i="1" s="1"/>
  <c r="C144" i="1"/>
  <c r="H144" i="1" s="1"/>
  <c r="C143" i="1"/>
  <c r="H143" i="1" s="1"/>
  <c r="C142" i="1"/>
  <c r="H142" i="1" s="1"/>
  <c r="C141" i="1"/>
  <c r="H141" i="1" s="1"/>
  <c r="C140" i="1"/>
  <c r="H140" i="1" s="1"/>
  <c r="C139" i="1"/>
  <c r="H139" i="1" s="1"/>
  <c r="C138" i="1"/>
  <c r="H138" i="1" s="1"/>
  <c r="C137" i="1"/>
  <c r="H137" i="1" s="1"/>
  <c r="C136" i="1"/>
  <c r="H136" i="1" s="1"/>
  <c r="C135" i="1"/>
  <c r="H135" i="1" s="1"/>
  <c r="C134" i="1"/>
  <c r="H134" i="1" s="1"/>
  <c r="C133" i="1"/>
  <c r="H133" i="1" s="1"/>
  <c r="C132" i="1"/>
  <c r="H132" i="1" s="1"/>
  <c r="C131" i="1"/>
  <c r="H131" i="1" s="1"/>
  <c r="C130" i="1"/>
  <c r="H130" i="1" s="1"/>
  <c r="C129" i="1"/>
  <c r="H129" i="1" s="1"/>
  <c r="C128" i="1"/>
  <c r="H128" i="1" s="1"/>
  <c r="C127" i="1"/>
  <c r="H127" i="1" s="1"/>
  <c r="C126" i="1"/>
  <c r="H126" i="1" s="1"/>
  <c r="C125" i="1"/>
  <c r="H125" i="1" s="1"/>
  <c r="C124" i="1"/>
  <c r="H124" i="1" s="1"/>
  <c r="C123" i="1"/>
  <c r="H123" i="1" s="1"/>
  <c r="C122" i="1"/>
  <c r="H122" i="1" s="1"/>
  <c r="C121" i="1"/>
  <c r="H121" i="1" s="1"/>
  <c r="C120" i="1"/>
  <c r="H120" i="1" s="1"/>
  <c r="C119" i="1"/>
  <c r="H119" i="1" s="1"/>
  <c r="C118" i="1"/>
  <c r="H118" i="1" s="1"/>
  <c r="C117" i="1"/>
  <c r="H117" i="1" s="1"/>
  <c r="C116" i="1"/>
  <c r="H116" i="1" s="1"/>
  <c r="C115" i="1"/>
  <c r="H115" i="1" s="1"/>
  <c r="C114" i="1"/>
  <c r="H114" i="1" s="1"/>
  <c r="C113" i="1"/>
  <c r="H113" i="1" s="1"/>
  <c r="C112" i="1"/>
  <c r="H112" i="1" s="1"/>
  <c r="C111" i="1"/>
  <c r="H111" i="1" s="1"/>
  <c r="C110" i="1"/>
  <c r="H110" i="1" s="1"/>
  <c r="C109" i="1"/>
  <c r="H109" i="1" s="1"/>
  <c r="C108" i="1"/>
  <c r="H108" i="1" s="1"/>
  <c r="C107" i="1"/>
  <c r="H107" i="1" s="1"/>
  <c r="C106" i="1"/>
  <c r="H106" i="1" s="1"/>
  <c r="C105" i="1"/>
  <c r="H105" i="1" s="1"/>
  <c r="C104" i="1"/>
  <c r="H104" i="1" s="1"/>
  <c r="C103" i="1"/>
  <c r="H103" i="1" s="1"/>
  <c r="C102" i="1"/>
  <c r="H102" i="1" s="1"/>
  <c r="C101" i="1"/>
  <c r="H101" i="1" s="1"/>
  <c r="C100" i="1"/>
  <c r="H100" i="1" s="1"/>
  <c r="C99" i="1"/>
  <c r="H99" i="1" s="1"/>
  <c r="C98" i="1"/>
  <c r="H98" i="1" s="1"/>
  <c r="C97" i="1"/>
  <c r="H97" i="1" s="1"/>
  <c r="C96" i="1"/>
  <c r="H96" i="1" s="1"/>
  <c r="C95" i="1"/>
  <c r="H95" i="1" s="1"/>
  <c r="C94" i="1"/>
  <c r="H94" i="1" s="1"/>
  <c r="C93" i="1"/>
  <c r="H93" i="1" s="1"/>
  <c r="C92" i="1"/>
  <c r="H92" i="1" s="1"/>
  <c r="C91" i="1"/>
  <c r="H91" i="1" s="1"/>
  <c r="C90" i="1"/>
  <c r="H90" i="1" s="1"/>
  <c r="C89" i="1"/>
  <c r="H89" i="1" s="1"/>
  <c r="C88" i="1"/>
  <c r="H88" i="1" s="1"/>
  <c r="C87" i="1"/>
  <c r="H87" i="1" s="1"/>
  <c r="C86" i="1"/>
  <c r="H86" i="1" s="1"/>
  <c r="C85" i="1"/>
  <c r="H85" i="1" s="1"/>
  <c r="C84" i="1"/>
  <c r="H84" i="1" s="1"/>
  <c r="C83" i="1"/>
  <c r="H83" i="1" s="1"/>
  <c r="C82" i="1"/>
  <c r="H82" i="1" s="1"/>
  <c r="C81" i="1"/>
  <c r="H81" i="1" s="1"/>
  <c r="C80" i="1"/>
  <c r="H80" i="1" s="1"/>
  <c r="C79" i="1"/>
  <c r="H79" i="1" s="1"/>
  <c r="C78" i="1"/>
  <c r="H78" i="1" s="1"/>
  <c r="C77" i="1"/>
  <c r="H77" i="1" s="1"/>
  <c r="C76" i="1"/>
  <c r="H76" i="1" s="1"/>
  <c r="C75" i="1"/>
  <c r="H75" i="1" s="1"/>
  <c r="C74" i="1"/>
  <c r="H74" i="1" s="1"/>
  <c r="C73" i="1"/>
  <c r="H73" i="1" s="1"/>
  <c r="C72" i="1"/>
  <c r="H72" i="1" s="1"/>
  <c r="C71" i="1"/>
  <c r="H71" i="1" s="1"/>
  <c r="C70" i="1"/>
  <c r="H70" i="1" s="1"/>
  <c r="C69" i="1"/>
  <c r="H69" i="1" s="1"/>
  <c r="C68" i="1"/>
  <c r="H68" i="1" s="1"/>
  <c r="C67" i="1"/>
  <c r="H67" i="1" s="1"/>
  <c r="C66" i="1"/>
  <c r="H66" i="1" s="1"/>
  <c r="C65" i="1"/>
  <c r="H65" i="1" s="1"/>
  <c r="C64" i="1"/>
  <c r="H64" i="1" s="1"/>
  <c r="C63" i="1"/>
  <c r="H63" i="1" s="1"/>
  <c r="C62" i="1"/>
  <c r="H62" i="1" s="1"/>
  <c r="C61" i="1"/>
  <c r="H61" i="1" s="1"/>
  <c r="C60" i="1"/>
  <c r="H60" i="1" s="1"/>
  <c r="C59" i="1"/>
  <c r="H59" i="1" s="1"/>
  <c r="C58" i="1"/>
  <c r="H58" i="1" s="1"/>
  <c r="C57" i="1"/>
  <c r="H57" i="1" s="1"/>
  <c r="C56" i="1"/>
  <c r="H56" i="1" s="1"/>
  <c r="C55" i="1"/>
  <c r="H55" i="1" s="1"/>
  <c r="C54" i="1"/>
  <c r="H54" i="1" s="1"/>
  <c r="C53" i="1"/>
  <c r="H53" i="1" s="1"/>
  <c r="C52" i="1"/>
  <c r="H52" i="1" s="1"/>
  <c r="C51" i="1"/>
  <c r="H51" i="1" s="1"/>
  <c r="C50" i="1"/>
  <c r="H50" i="1" s="1"/>
  <c r="C49" i="1"/>
  <c r="H49" i="1" s="1"/>
  <c r="C48" i="1"/>
  <c r="H48" i="1" s="1"/>
  <c r="C47" i="1"/>
  <c r="H47" i="1" s="1"/>
  <c r="C46" i="1"/>
  <c r="H46" i="1" s="1"/>
  <c r="C45" i="1"/>
  <c r="H45" i="1" s="1"/>
  <c r="C44" i="1"/>
  <c r="H44" i="1" s="1"/>
  <c r="C43" i="1"/>
  <c r="H43" i="1" s="1"/>
  <c r="C42" i="1"/>
  <c r="H42" i="1" s="1"/>
  <c r="C41" i="1"/>
  <c r="H41" i="1" s="1"/>
  <c r="C40" i="1"/>
  <c r="H40" i="1" s="1"/>
  <c r="C39" i="1"/>
  <c r="H39" i="1" s="1"/>
  <c r="C38" i="1"/>
  <c r="H38" i="1" s="1"/>
  <c r="C37" i="1"/>
  <c r="H37" i="1" s="1"/>
  <c r="C36" i="1"/>
  <c r="H36" i="1" s="1"/>
  <c r="C35" i="1"/>
  <c r="H35" i="1" s="1"/>
  <c r="C34" i="1"/>
  <c r="H34" i="1" s="1"/>
  <c r="C33" i="1"/>
  <c r="H33" i="1" s="1"/>
  <c r="C32" i="1"/>
  <c r="H32" i="1" s="1"/>
  <c r="C31" i="1"/>
  <c r="H31" i="1" s="1"/>
  <c r="C30" i="1"/>
  <c r="H30" i="1" s="1"/>
  <c r="C29" i="1"/>
  <c r="H29" i="1" s="1"/>
  <c r="C28" i="1"/>
  <c r="H28" i="1" s="1"/>
  <c r="C27" i="1"/>
  <c r="H27" i="1" s="1"/>
  <c r="C26" i="1"/>
  <c r="H26" i="1" s="1"/>
  <c r="C25" i="1"/>
  <c r="H25" i="1" s="1"/>
  <c r="C24" i="1"/>
  <c r="H24" i="1" s="1"/>
  <c r="C23" i="1"/>
  <c r="H23" i="1" s="1"/>
  <c r="C22" i="1"/>
  <c r="H22" i="1" s="1"/>
  <c r="C21" i="1"/>
  <c r="H21" i="1" s="1"/>
  <c r="C20" i="1"/>
  <c r="H20" i="1" s="1"/>
  <c r="C19" i="1"/>
  <c r="H19" i="1" s="1"/>
  <c r="C18" i="1"/>
  <c r="H18" i="1" s="1"/>
  <c r="C17" i="1"/>
  <c r="H17" i="1" s="1"/>
  <c r="C16" i="1"/>
  <c r="H16" i="1" s="1"/>
  <c r="C15" i="1"/>
  <c r="H15" i="1" s="1"/>
  <c r="C14" i="1"/>
  <c r="H14" i="1" s="1"/>
  <c r="C13" i="1"/>
  <c r="H13" i="1" s="1"/>
  <c r="C12" i="1"/>
  <c r="H12" i="1" s="1"/>
  <c r="C11" i="1"/>
  <c r="H11" i="1" s="1"/>
  <c r="C10" i="1"/>
  <c r="H10" i="1" s="1"/>
  <c r="C9" i="1"/>
  <c r="H9" i="1" s="1"/>
  <c r="C8" i="1"/>
  <c r="H8" i="1" s="1"/>
  <c r="C7" i="1"/>
  <c r="H7" i="1" s="1"/>
  <c r="C6" i="1"/>
  <c r="H6" i="1" s="1"/>
  <c r="C5" i="1"/>
  <c r="H5" i="1" s="1"/>
  <c r="C4" i="1"/>
  <c r="H4" i="1" s="1"/>
  <c r="C3" i="1"/>
  <c r="H3" i="1" s="1"/>
  <c r="C2" i="1"/>
  <c r="H2" i="1" s="1"/>
  <c r="M8" i="1" l="1"/>
  <c r="H188" i="1"/>
  <c r="M16" i="1"/>
  <c r="H196" i="1"/>
  <c r="M24" i="1"/>
  <c r="H204" i="1"/>
  <c r="M32" i="1"/>
  <c r="H212" i="1"/>
  <c r="M40" i="1"/>
  <c r="H220" i="1"/>
  <c r="M48" i="1"/>
  <c r="H228" i="1"/>
  <c r="M56" i="1"/>
  <c r="H236" i="1"/>
  <c r="M64" i="1"/>
  <c r="H244" i="1"/>
  <c r="M72" i="1"/>
  <c r="H252" i="1"/>
  <c r="M80" i="1"/>
  <c r="H260" i="1"/>
  <c r="M88" i="1"/>
  <c r="H268" i="1"/>
  <c r="M96" i="1"/>
  <c r="H276" i="1"/>
  <c r="M104" i="1"/>
  <c r="H284" i="1"/>
  <c r="M112" i="1"/>
  <c r="H292" i="1"/>
  <c r="M120" i="1"/>
  <c r="H300" i="1"/>
  <c r="M128" i="1"/>
  <c r="H308" i="1"/>
  <c r="M136" i="1"/>
  <c r="H316" i="1"/>
  <c r="M144" i="1"/>
  <c r="H324" i="1"/>
  <c r="M152" i="1"/>
  <c r="H332" i="1"/>
  <c r="M160" i="1"/>
  <c r="H340" i="1"/>
  <c r="M168" i="1"/>
  <c r="H348" i="1"/>
  <c r="M176" i="1"/>
  <c r="H356" i="1"/>
  <c r="M184" i="1"/>
  <c r="H364" i="1"/>
  <c r="M192" i="1"/>
  <c r="H372" i="1"/>
  <c r="M200" i="1"/>
  <c r="H380" i="1"/>
  <c r="M208" i="1"/>
  <c r="H388" i="1"/>
  <c r="M216" i="1"/>
  <c r="H396" i="1"/>
  <c r="M224" i="1"/>
  <c r="H404" i="1"/>
  <c r="M232" i="1"/>
  <c r="H412" i="1"/>
  <c r="M240" i="1"/>
  <c r="H420" i="1"/>
  <c r="M248" i="1"/>
  <c r="H428" i="1"/>
  <c r="M256" i="1"/>
  <c r="H436" i="1"/>
  <c r="M264" i="1"/>
  <c r="H444" i="1"/>
  <c r="M272" i="1"/>
  <c r="H452" i="1"/>
  <c r="M280" i="1"/>
  <c r="H460" i="1"/>
  <c r="M288" i="1"/>
  <c r="H468" i="1"/>
  <c r="M296" i="1"/>
  <c r="H476" i="1"/>
  <c r="M304" i="1"/>
  <c r="H484" i="1"/>
  <c r="M312" i="1"/>
  <c r="H492" i="1"/>
  <c r="M320" i="1"/>
  <c r="H500" i="1"/>
  <c r="M328" i="1"/>
  <c r="H508" i="1"/>
  <c r="M9" i="1"/>
  <c r="H189" i="1"/>
  <c r="M17" i="1"/>
  <c r="H197" i="1"/>
  <c r="M25" i="1"/>
  <c r="H205" i="1"/>
  <c r="M33" i="1"/>
  <c r="H213" i="1"/>
  <c r="M41" i="1"/>
  <c r="H221" i="1"/>
  <c r="M49" i="1"/>
  <c r="H229" i="1"/>
  <c r="M57" i="1"/>
  <c r="H237" i="1"/>
  <c r="M65" i="1"/>
  <c r="H245" i="1"/>
  <c r="M73" i="1"/>
  <c r="H253" i="1"/>
  <c r="M81" i="1"/>
  <c r="H261" i="1"/>
  <c r="M89" i="1"/>
  <c r="H269" i="1"/>
  <c r="M97" i="1"/>
  <c r="H277" i="1"/>
  <c r="M105" i="1"/>
  <c r="H285" i="1"/>
  <c r="M113" i="1"/>
  <c r="H293" i="1"/>
  <c r="M121" i="1"/>
  <c r="H301" i="1"/>
  <c r="M129" i="1"/>
  <c r="H309" i="1"/>
  <c r="M137" i="1"/>
  <c r="H317" i="1"/>
  <c r="M145" i="1"/>
  <c r="H325" i="1"/>
  <c r="M153" i="1"/>
  <c r="H333" i="1"/>
  <c r="M161" i="1"/>
  <c r="H341" i="1"/>
  <c r="M169" i="1"/>
  <c r="H349" i="1"/>
  <c r="M177" i="1"/>
  <c r="H357" i="1"/>
  <c r="M185" i="1"/>
  <c r="H365" i="1"/>
  <c r="M193" i="1"/>
  <c r="H373" i="1"/>
  <c r="M201" i="1"/>
  <c r="H381" i="1"/>
  <c r="M209" i="1"/>
  <c r="H389" i="1"/>
  <c r="M217" i="1"/>
  <c r="H397" i="1"/>
  <c r="M225" i="1"/>
  <c r="H405" i="1"/>
  <c r="M233" i="1"/>
  <c r="H413" i="1"/>
  <c r="M241" i="1"/>
  <c r="H421" i="1"/>
  <c r="M249" i="1"/>
  <c r="H429" i="1"/>
  <c r="M257" i="1"/>
  <c r="H437" i="1"/>
  <c r="M265" i="1"/>
  <c r="H445" i="1"/>
  <c r="M273" i="1"/>
  <c r="H453" i="1"/>
  <c r="M281" i="1"/>
  <c r="H461" i="1"/>
  <c r="M289" i="1"/>
  <c r="H469" i="1"/>
  <c r="M297" i="1"/>
  <c r="H477" i="1"/>
  <c r="M305" i="1"/>
  <c r="H485" i="1"/>
  <c r="M313" i="1"/>
  <c r="H493" i="1"/>
  <c r="M321" i="1"/>
  <c r="H501" i="1"/>
  <c r="M329" i="1"/>
  <c r="H509" i="1"/>
  <c r="M2" i="1"/>
  <c r="H182" i="1"/>
  <c r="M10" i="1"/>
  <c r="H190" i="1"/>
  <c r="M18" i="1"/>
  <c r="H198" i="1"/>
  <c r="M26" i="1"/>
  <c r="H206" i="1"/>
  <c r="M34" i="1"/>
  <c r="H214" i="1"/>
  <c r="M42" i="1"/>
  <c r="H222" i="1"/>
  <c r="M50" i="1"/>
  <c r="H230" i="1"/>
  <c r="M58" i="1"/>
  <c r="H238" i="1"/>
  <c r="M66" i="1"/>
  <c r="H246" i="1"/>
  <c r="M74" i="1"/>
  <c r="H254" i="1"/>
  <c r="M82" i="1"/>
  <c r="H262" i="1"/>
  <c r="M90" i="1"/>
  <c r="H270" i="1"/>
  <c r="M98" i="1"/>
  <c r="H278" i="1"/>
  <c r="M106" i="1"/>
  <c r="H286" i="1"/>
  <c r="M114" i="1"/>
  <c r="H294" i="1"/>
  <c r="M122" i="1"/>
  <c r="H302" i="1"/>
  <c r="M130" i="1"/>
  <c r="H310" i="1"/>
  <c r="M138" i="1"/>
  <c r="H318" i="1"/>
  <c r="M146" i="1"/>
  <c r="H326" i="1"/>
  <c r="M154" i="1"/>
  <c r="H334" i="1"/>
  <c r="M162" i="1"/>
  <c r="H342" i="1"/>
  <c r="M170" i="1"/>
  <c r="H350" i="1"/>
  <c r="M178" i="1"/>
  <c r="H358" i="1"/>
  <c r="M186" i="1"/>
  <c r="H366" i="1"/>
  <c r="M194" i="1"/>
  <c r="H374" i="1"/>
  <c r="M202" i="1"/>
  <c r="H382" i="1"/>
  <c r="M210" i="1"/>
  <c r="H390" i="1"/>
  <c r="M218" i="1"/>
  <c r="H398" i="1"/>
  <c r="M226" i="1"/>
  <c r="H406" i="1"/>
  <c r="M234" i="1"/>
  <c r="H414" i="1"/>
  <c r="M242" i="1"/>
  <c r="H422" i="1"/>
  <c r="M250" i="1"/>
  <c r="H430" i="1"/>
  <c r="M258" i="1"/>
  <c r="H438" i="1"/>
  <c r="M266" i="1"/>
  <c r="H446" i="1"/>
  <c r="M274" i="1"/>
  <c r="H454" i="1"/>
  <c r="M282" i="1"/>
  <c r="H462" i="1"/>
  <c r="M290" i="1"/>
  <c r="H470" i="1"/>
  <c r="M298" i="1"/>
  <c r="H478" i="1"/>
  <c r="M306" i="1"/>
  <c r="H486" i="1"/>
  <c r="M314" i="1"/>
  <c r="H494" i="1"/>
  <c r="M322" i="1"/>
  <c r="H502" i="1"/>
  <c r="M330" i="1"/>
  <c r="H510" i="1"/>
  <c r="M3" i="1"/>
  <c r="H183" i="1"/>
  <c r="M11" i="1"/>
  <c r="H191" i="1"/>
  <c r="M19" i="1"/>
  <c r="H199" i="1"/>
  <c r="M27" i="1"/>
  <c r="H207" i="1"/>
  <c r="M35" i="1"/>
  <c r="H215" i="1"/>
  <c r="M43" i="1"/>
  <c r="H223" i="1"/>
  <c r="M51" i="1"/>
  <c r="H231" i="1"/>
  <c r="M59" i="1"/>
  <c r="H239" i="1"/>
  <c r="M67" i="1"/>
  <c r="H247" i="1"/>
  <c r="M75" i="1"/>
  <c r="H255" i="1"/>
  <c r="M83" i="1"/>
  <c r="H263" i="1"/>
  <c r="M91" i="1"/>
  <c r="H271" i="1"/>
  <c r="M99" i="1"/>
  <c r="H279" i="1"/>
  <c r="M107" i="1"/>
  <c r="H287" i="1"/>
  <c r="M115" i="1"/>
  <c r="H295" i="1"/>
  <c r="M123" i="1"/>
  <c r="H303" i="1"/>
  <c r="M131" i="1"/>
  <c r="H311" i="1"/>
  <c r="M139" i="1"/>
  <c r="H319" i="1"/>
  <c r="M147" i="1"/>
  <c r="H327" i="1"/>
  <c r="M155" i="1"/>
  <c r="H335" i="1"/>
  <c r="M163" i="1"/>
  <c r="H343" i="1"/>
  <c r="M171" i="1"/>
  <c r="H351" i="1"/>
  <c r="M179" i="1"/>
  <c r="H359" i="1"/>
  <c r="M187" i="1"/>
  <c r="H367" i="1"/>
  <c r="M195" i="1"/>
  <c r="H375" i="1"/>
  <c r="M203" i="1"/>
  <c r="H383" i="1"/>
  <c r="M211" i="1"/>
  <c r="H391" i="1"/>
  <c r="M219" i="1"/>
  <c r="H399" i="1"/>
  <c r="M227" i="1"/>
  <c r="H407" i="1"/>
  <c r="M235" i="1"/>
  <c r="H415" i="1"/>
  <c r="M243" i="1"/>
  <c r="H423" i="1"/>
  <c r="M251" i="1"/>
  <c r="H431" i="1"/>
  <c r="M259" i="1"/>
  <c r="H439" i="1"/>
  <c r="M267" i="1"/>
  <c r="H447" i="1"/>
  <c r="M275" i="1"/>
  <c r="H455" i="1"/>
  <c r="M283" i="1"/>
  <c r="H463" i="1"/>
  <c r="M291" i="1"/>
  <c r="H471" i="1"/>
  <c r="M299" i="1"/>
  <c r="H479" i="1"/>
  <c r="M307" i="1"/>
  <c r="H487" i="1"/>
  <c r="M315" i="1"/>
  <c r="H495" i="1"/>
  <c r="M323" i="1"/>
  <c r="H503" i="1"/>
  <c r="M331" i="1"/>
  <c r="H511" i="1"/>
  <c r="M4" i="1"/>
  <c r="H184" i="1"/>
  <c r="M12" i="1"/>
  <c r="H192" i="1"/>
  <c r="M20" i="1"/>
  <c r="H200" i="1"/>
  <c r="M28" i="1"/>
  <c r="H208" i="1"/>
  <c r="M36" i="1"/>
  <c r="H216" i="1"/>
  <c r="M44" i="1"/>
  <c r="H224" i="1"/>
  <c r="M52" i="1"/>
  <c r="H232" i="1"/>
  <c r="M60" i="1"/>
  <c r="H240" i="1"/>
  <c r="M68" i="1"/>
  <c r="H248" i="1"/>
  <c r="M76" i="1"/>
  <c r="H256" i="1"/>
  <c r="M84" i="1"/>
  <c r="H264" i="1"/>
  <c r="M92" i="1"/>
  <c r="H272" i="1"/>
  <c r="M100" i="1"/>
  <c r="H280" i="1"/>
  <c r="M108" i="1"/>
  <c r="H288" i="1"/>
  <c r="M116" i="1"/>
  <c r="H296" i="1"/>
  <c r="M124" i="1"/>
  <c r="H304" i="1"/>
  <c r="M132" i="1"/>
  <c r="H312" i="1"/>
  <c r="M140" i="1"/>
  <c r="H320" i="1"/>
  <c r="M148" i="1"/>
  <c r="H328" i="1"/>
  <c r="M156" i="1"/>
  <c r="H336" i="1"/>
  <c r="M164" i="1"/>
  <c r="H344" i="1"/>
  <c r="M172" i="1"/>
  <c r="H352" i="1"/>
  <c r="M180" i="1"/>
  <c r="H360" i="1"/>
  <c r="M188" i="1"/>
  <c r="H368" i="1"/>
  <c r="M196" i="1"/>
  <c r="H376" i="1"/>
  <c r="M204" i="1"/>
  <c r="H384" i="1"/>
  <c r="M212" i="1"/>
  <c r="H392" i="1"/>
  <c r="M220" i="1"/>
  <c r="H400" i="1"/>
  <c r="M228" i="1"/>
  <c r="H408" i="1"/>
  <c r="M236" i="1"/>
  <c r="H416" i="1"/>
  <c r="M244" i="1"/>
  <c r="H424" i="1"/>
  <c r="M252" i="1"/>
  <c r="H432" i="1"/>
  <c r="M260" i="1"/>
  <c r="H440" i="1"/>
  <c r="M268" i="1"/>
  <c r="H448" i="1"/>
  <c r="M276" i="1"/>
  <c r="H456" i="1"/>
  <c r="M284" i="1"/>
  <c r="H464" i="1"/>
  <c r="M292" i="1"/>
  <c r="H472" i="1"/>
  <c r="M300" i="1"/>
  <c r="H480" i="1"/>
  <c r="M308" i="1"/>
  <c r="H488" i="1"/>
  <c r="M316" i="1"/>
  <c r="H496" i="1"/>
  <c r="M324" i="1"/>
  <c r="H504" i="1"/>
  <c r="M332" i="1"/>
  <c r="H512" i="1"/>
  <c r="M5" i="1"/>
  <c r="H185" i="1"/>
  <c r="M13" i="1"/>
  <c r="H193" i="1"/>
  <c r="M21" i="1"/>
  <c r="H201" i="1"/>
  <c r="M29" i="1"/>
  <c r="H209" i="1"/>
  <c r="M37" i="1"/>
  <c r="H217" i="1"/>
  <c r="M45" i="1"/>
  <c r="H225" i="1"/>
  <c r="M53" i="1"/>
  <c r="H233" i="1"/>
  <c r="M61" i="1"/>
  <c r="H241" i="1"/>
  <c r="M69" i="1"/>
  <c r="H249" i="1"/>
  <c r="M77" i="1"/>
  <c r="H257" i="1"/>
  <c r="M85" i="1"/>
  <c r="H265" i="1"/>
  <c r="M93" i="1"/>
  <c r="H273" i="1"/>
  <c r="M101" i="1"/>
  <c r="H281" i="1"/>
  <c r="M109" i="1"/>
  <c r="H289" i="1"/>
  <c r="M117" i="1"/>
  <c r="H297" i="1"/>
  <c r="M125" i="1"/>
  <c r="H305" i="1"/>
  <c r="M133" i="1"/>
  <c r="H313" i="1"/>
  <c r="M141" i="1"/>
  <c r="H321" i="1"/>
  <c r="M149" i="1"/>
  <c r="H329" i="1"/>
  <c r="M157" i="1"/>
  <c r="H337" i="1"/>
  <c r="M165" i="1"/>
  <c r="H345" i="1"/>
  <c r="M173" i="1"/>
  <c r="H353" i="1"/>
  <c r="M181" i="1"/>
  <c r="H361" i="1"/>
  <c r="M189" i="1"/>
  <c r="H369" i="1"/>
  <c r="M197" i="1"/>
  <c r="H377" i="1"/>
  <c r="M205" i="1"/>
  <c r="H385" i="1"/>
  <c r="M213" i="1"/>
  <c r="H393" i="1"/>
  <c r="M221" i="1"/>
  <c r="H401" i="1"/>
  <c r="M229" i="1"/>
  <c r="H409" i="1"/>
  <c r="M237" i="1"/>
  <c r="H417" i="1"/>
  <c r="M245" i="1"/>
  <c r="H425" i="1"/>
  <c r="M253" i="1"/>
  <c r="H433" i="1"/>
  <c r="M261" i="1"/>
  <c r="H441" i="1"/>
  <c r="M269" i="1"/>
  <c r="H449" i="1"/>
  <c r="M277" i="1"/>
  <c r="H457" i="1"/>
  <c r="M285" i="1"/>
  <c r="H465" i="1"/>
  <c r="M293" i="1"/>
  <c r="H473" i="1"/>
  <c r="M301" i="1"/>
  <c r="H481" i="1"/>
  <c r="M309" i="1"/>
  <c r="H489" i="1"/>
  <c r="M317" i="1"/>
  <c r="H497" i="1"/>
  <c r="M325" i="1"/>
  <c r="H505" i="1"/>
  <c r="M333" i="1"/>
  <c r="H513" i="1"/>
  <c r="M6" i="1"/>
  <c r="H186" i="1"/>
  <c r="M14" i="1"/>
  <c r="H194" i="1"/>
  <c r="M22" i="1"/>
  <c r="H202" i="1"/>
  <c r="M30" i="1"/>
  <c r="H210" i="1"/>
  <c r="M38" i="1"/>
  <c r="H218" i="1"/>
  <c r="M46" i="1"/>
  <c r="H226" i="1"/>
  <c r="M54" i="1"/>
  <c r="H234" i="1"/>
  <c r="M62" i="1"/>
  <c r="H242" i="1"/>
  <c r="M70" i="1"/>
  <c r="H250" i="1"/>
  <c r="M78" i="1"/>
  <c r="H258" i="1"/>
  <c r="M86" i="1"/>
  <c r="H266" i="1"/>
  <c r="M94" i="1"/>
  <c r="H274" i="1"/>
  <c r="M102" i="1"/>
  <c r="H282" i="1"/>
  <c r="M110" i="1"/>
  <c r="H290" i="1"/>
  <c r="M118" i="1"/>
  <c r="H298" i="1"/>
  <c r="M126" i="1"/>
  <c r="H306" i="1"/>
  <c r="M134" i="1"/>
  <c r="H314" i="1"/>
  <c r="M142" i="1"/>
  <c r="H322" i="1"/>
  <c r="M150" i="1"/>
  <c r="H330" i="1"/>
  <c r="M158" i="1"/>
  <c r="H338" i="1"/>
  <c r="M166" i="1"/>
  <c r="H346" i="1"/>
  <c r="M174" i="1"/>
  <c r="H354" i="1"/>
  <c r="M182" i="1"/>
  <c r="H362" i="1"/>
  <c r="M190" i="1"/>
  <c r="H370" i="1"/>
  <c r="M198" i="1"/>
  <c r="H378" i="1"/>
  <c r="M206" i="1"/>
  <c r="H386" i="1"/>
  <c r="M214" i="1"/>
  <c r="H394" i="1"/>
  <c r="M222" i="1"/>
  <c r="H402" i="1"/>
  <c r="M230" i="1"/>
  <c r="H410" i="1"/>
  <c r="M238" i="1"/>
  <c r="H418" i="1"/>
  <c r="M246" i="1"/>
  <c r="H426" i="1"/>
  <c r="M254" i="1"/>
  <c r="H434" i="1"/>
  <c r="M262" i="1"/>
  <c r="H442" i="1"/>
  <c r="M270" i="1"/>
  <c r="H450" i="1"/>
  <c r="M278" i="1"/>
  <c r="H458" i="1"/>
  <c r="M286" i="1"/>
  <c r="H466" i="1"/>
  <c r="M294" i="1"/>
  <c r="H474" i="1"/>
  <c r="M302" i="1"/>
  <c r="H482" i="1"/>
  <c r="M310" i="1"/>
  <c r="H490" i="1"/>
  <c r="M318" i="1"/>
  <c r="H498" i="1"/>
  <c r="M326" i="1"/>
  <c r="H506" i="1"/>
  <c r="M334" i="1"/>
  <c r="H514" i="1"/>
  <c r="M7" i="1"/>
  <c r="H187" i="1"/>
  <c r="M15" i="1"/>
  <c r="H195" i="1"/>
  <c r="M23" i="1"/>
  <c r="H203" i="1"/>
  <c r="M31" i="1"/>
  <c r="H211" i="1"/>
  <c r="M39" i="1"/>
  <c r="H219" i="1"/>
  <c r="M47" i="1"/>
  <c r="H227" i="1"/>
  <c r="M55" i="1"/>
  <c r="H235" i="1"/>
  <c r="M63" i="1"/>
  <c r="H243" i="1"/>
  <c r="M71" i="1"/>
  <c r="H251" i="1"/>
  <c r="M79" i="1"/>
  <c r="H259" i="1"/>
  <c r="M87" i="1"/>
  <c r="H267" i="1"/>
  <c r="M95" i="1"/>
  <c r="H275" i="1"/>
  <c r="M103" i="1"/>
  <c r="H283" i="1"/>
  <c r="M111" i="1"/>
  <c r="H291" i="1"/>
  <c r="M119" i="1"/>
  <c r="H299" i="1"/>
  <c r="M127" i="1"/>
  <c r="H307" i="1"/>
  <c r="M135" i="1"/>
  <c r="H315" i="1"/>
  <c r="M143" i="1"/>
  <c r="H323" i="1"/>
  <c r="M151" i="1"/>
  <c r="H331" i="1"/>
  <c r="M159" i="1"/>
  <c r="H339" i="1"/>
  <c r="M167" i="1"/>
  <c r="H347" i="1"/>
  <c r="M175" i="1"/>
  <c r="H355" i="1"/>
  <c r="M183" i="1"/>
  <c r="H363" i="1"/>
  <c r="M191" i="1"/>
  <c r="H371" i="1"/>
  <c r="M199" i="1"/>
  <c r="H379" i="1"/>
  <c r="M207" i="1"/>
  <c r="H387" i="1"/>
  <c r="M215" i="1"/>
  <c r="H395" i="1"/>
  <c r="M223" i="1"/>
  <c r="H403" i="1"/>
  <c r="M231" i="1"/>
  <c r="H411" i="1"/>
  <c r="M239" i="1"/>
  <c r="H419" i="1"/>
  <c r="M247" i="1"/>
  <c r="H427" i="1"/>
  <c r="M255" i="1"/>
  <c r="H435" i="1"/>
  <c r="M263" i="1"/>
  <c r="H443" i="1"/>
  <c r="M271" i="1"/>
  <c r="H451" i="1"/>
  <c r="M279" i="1"/>
  <c r="H459" i="1"/>
  <c r="M287" i="1"/>
  <c r="H467" i="1"/>
  <c r="M295" i="1"/>
  <c r="H475" i="1"/>
  <c r="M303" i="1"/>
  <c r="H483" i="1"/>
  <c r="M311" i="1"/>
  <c r="H491" i="1"/>
  <c r="M319" i="1"/>
  <c r="H499" i="1"/>
  <c r="M327" i="1"/>
  <c r="H507" i="1"/>
  <c r="M335" i="1"/>
  <c r="H515" i="1"/>
  <c r="E38" i="1"/>
  <c r="G38" i="1" s="1"/>
  <c r="E46" i="1"/>
  <c r="G46" i="1" s="1"/>
  <c r="E54" i="1"/>
  <c r="G54" i="1" s="1"/>
  <c r="E62" i="1"/>
  <c r="G62" i="1" s="1"/>
  <c r="E50" i="1"/>
  <c r="G50" i="1" s="1"/>
  <c r="V2" i="1"/>
  <c r="V3" i="1" s="1"/>
  <c r="V4" i="1" s="1"/>
  <c r="E205" i="1"/>
  <c r="O25" i="1" s="1"/>
  <c r="E277" i="1"/>
  <c r="O97" i="1" s="1"/>
  <c r="E185" i="1"/>
  <c r="O5" i="1" s="1"/>
  <c r="E265" i="1"/>
  <c r="O85" i="1" s="1"/>
  <c r="E273" i="1"/>
  <c r="O93" i="1" s="1"/>
  <c r="E289" i="1"/>
  <c r="O109" i="1" s="1"/>
  <c r="E513" i="1"/>
  <c r="O333" i="1" s="1"/>
  <c r="E293" i="1"/>
  <c r="O113" i="1" s="1"/>
  <c r="L4" i="1"/>
  <c r="L6" i="1" s="1"/>
  <c r="L8" i="1" s="1"/>
  <c r="E165" i="1"/>
  <c r="E7" i="1"/>
  <c r="G7" i="1" s="1"/>
  <c r="E93" i="1"/>
  <c r="G93" i="1" s="1"/>
  <c r="E97" i="1"/>
  <c r="G97" i="1" s="1"/>
  <c r="E110" i="1"/>
  <c r="G110" i="1" s="1"/>
  <c r="E121" i="1"/>
  <c r="G121" i="1" s="1"/>
  <c r="E131" i="1"/>
  <c r="G131" i="1" s="1"/>
  <c r="E155" i="1"/>
  <c r="E183" i="1"/>
  <c r="O3" i="1" s="1"/>
  <c r="E247" i="1"/>
  <c r="O67" i="1" s="1"/>
  <c r="E283" i="1"/>
  <c r="O103" i="1" s="1"/>
  <c r="E299" i="1"/>
  <c r="O119" i="1" s="1"/>
  <c r="E327" i="1"/>
  <c r="O147" i="1" s="1"/>
  <c r="E331" i="1"/>
  <c r="O151" i="1" s="1"/>
  <c r="E335" i="1"/>
  <c r="O155" i="1" s="1"/>
  <c r="E9" i="1"/>
  <c r="G9" i="1" s="1"/>
  <c r="E13" i="1"/>
  <c r="G13" i="1" s="1"/>
  <c r="E17" i="1"/>
  <c r="G17" i="1" s="1"/>
  <c r="E21" i="1"/>
  <c r="G21" i="1" s="1"/>
  <c r="E25" i="1"/>
  <c r="G25" i="1" s="1"/>
  <c r="E29" i="1"/>
  <c r="G29" i="1" s="1"/>
  <c r="E33" i="1"/>
  <c r="G33" i="1" s="1"/>
  <c r="E61" i="1"/>
  <c r="G61" i="1" s="1"/>
  <c r="E68" i="1"/>
  <c r="G68" i="1" s="1"/>
  <c r="E72" i="1"/>
  <c r="G72" i="1" s="1"/>
  <c r="E90" i="1"/>
  <c r="G90" i="1" s="1"/>
  <c r="E111" i="1"/>
  <c r="G111" i="1" s="1"/>
  <c r="E140" i="1"/>
  <c r="G140" i="1" s="1"/>
  <c r="E144" i="1"/>
  <c r="G144" i="1" s="1"/>
  <c r="E368" i="1"/>
  <c r="O188" i="1" s="1"/>
  <c r="E384" i="1"/>
  <c r="O204" i="1" s="1"/>
  <c r="E432" i="1"/>
  <c r="O252" i="1" s="1"/>
  <c r="E436" i="1"/>
  <c r="O256" i="1" s="1"/>
  <c r="E440" i="1"/>
  <c r="O260" i="1" s="1"/>
  <c r="E325" i="1"/>
  <c r="O145" i="1" s="1"/>
  <c r="E55" i="1"/>
  <c r="G55" i="1" s="1"/>
  <c r="E358" i="1"/>
  <c r="O178" i="1" s="1"/>
  <c r="E366" i="1"/>
  <c r="O186" i="1" s="1"/>
  <c r="E402" i="1"/>
  <c r="O222" i="1" s="1"/>
  <c r="E418" i="1"/>
  <c r="O238" i="1" s="1"/>
  <c r="E422" i="1"/>
  <c r="O242" i="1" s="1"/>
  <c r="E450" i="1"/>
  <c r="O270" i="1" s="1"/>
  <c r="E478" i="1"/>
  <c r="O298" i="1" s="1"/>
  <c r="E498" i="1"/>
  <c r="O318" i="1" s="1"/>
  <c r="E510" i="1"/>
  <c r="O330" i="1" s="1"/>
  <c r="E514" i="1"/>
  <c r="O334" i="1" s="1"/>
  <c r="E16" i="1"/>
  <c r="G16" i="1" s="1"/>
  <c r="E24" i="1"/>
  <c r="G24" i="1" s="1"/>
  <c r="E32" i="1"/>
  <c r="G32" i="1" s="1"/>
  <c r="E8" i="1"/>
  <c r="G8" i="1" s="1"/>
  <c r="E191" i="1"/>
  <c r="O11" i="1" s="1"/>
  <c r="E315" i="1"/>
  <c r="O135" i="1" s="1"/>
  <c r="E229" i="1"/>
  <c r="O49" i="1" s="1"/>
  <c r="E241" i="1"/>
  <c r="O61" i="1" s="1"/>
  <c r="E376" i="1"/>
  <c r="O196" i="1" s="1"/>
  <c r="E400" i="1"/>
  <c r="O220" i="1" s="1"/>
  <c r="E385" i="1"/>
  <c r="O205" i="1" s="1"/>
  <c r="E355" i="1"/>
  <c r="O175" i="1" s="1"/>
  <c r="E447" i="1"/>
  <c r="O267" i="1" s="1"/>
  <c r="E11" i="1"/>
  <c r="G11" i="1" s="1"/>
  <c r="E15" i="1"/>
  <c r="G15" i="1" s="1"/>
  <c r="E19" i="1"/>
  <c r="G19" i="1" s="1"/>
  <c r="E23" i="1"/>
  <c r="G23" i="1" s="1"/>
  <c r="E35" i="1"/>
  <c r="G35" i="1" s="1"/>
  <c r="E40" i="1"/>
  <c r="G40" i="1" s="1"/>
  <c r="E44" i="1"/>
  <c r="G44" i="1" s="1"/>
  <c r="E56" i="1"/>
  <c r="G56" i="1" s="1"/>
  <c r="E60" i="1"/>
  <c r="G60" i="1" s="1"/>
  <c r="E70" i="1"/>
  <c r="G70" i="1" s="1"/>
  <c r="E101" i="1"/>
  <c r="G101" i="1" s="1"/>
  <c r="E105" i="1"/>
  <c r="G105" i="1" s="1"/>
  <c r="E113" i="1"/>
  <c r="G113" i="1" s="1"/>
  <c r="E124" i="1"/>
  <c r="G124" i="1" s="1"/>
  <c r="E138" i="1"/>
  <c r="G138" i="1" s="1"/>
  <c r="E142" i="1"/>
  <c r="G142" i="1" s="1"/>
  <c r="E146" i="1"/>
  <c r="G146" i="1" s="1"/>
  <c r="E150" i="1"/>
  <c r="E154" i="1"/>
  <c r="E158" i="1"/>
  <c r="E162" i="1"/>
  <c r="E217" i="1"/>
  <c r="O37" i="1" s="1"/>
  <c r="E317" i="1"/>
  <c r="O137" i="1" s="1"/>
  <c r="E345" i="1"/>
  <c r="O165" i="1" s="1"/>
  <c r="E428" i="1"/>
  <c r="O248" i="1" s="1"/>
  <c r="E452" i="1"/>
  <c r="O272" i="1" s="1"/>
  <c r="E472" i="1"/>
  <c r="O292" i="1" s="1"/>
  <c r="E496" i="1"/>
  <c r="O316" i="1" s="1"/>
  <c r="E207" i="1"/>
  <c r="O27" i="1" s="1"/>
  <c r="E238" i="1"/>
  <c r="O58" i="1" s="1"/>
  <c r="E348" i="1"/>
  <c r="O168" i="1" s="1"/>
  <c r="E482" i="1"/>
  <c r="O302" i="1" s="1"/>
  <c r="E281" i="1"/>
  <c r="O101" i="1" s="1"/>
  <c r="E337" i="1"/>
  <c r="O157" i="1" s="1"/>
  <c r="E360" i="1"/>
  <c r="O180" i="1" s="1"/>
  <c r="E372" i="1"/>
  <c r="O192" i="1" s="1"/>
  <c r="E475" i="1"/>
  <c r="O295" i="1" s="1"/>
  <c r="E445" i="1"/>
  <c r="O265" i="1" s="1"/>
  <c r="E73" i="1"/>
  <c r="G73" i="1" s="1"/>
  <c r="E83" i="1"/>
  <c r="G83" i="1" s="1"/>
  <c r="E128" i="1"/>
  <c r="G128" i="1" s="1"/>
  <c r="E171" i="1"/>
  <c r="E198" i="1"/>
  <c r="O18" i="1" s="1"/>
  <c r="E224" i="1"/>
  <c r="O44" i="1" s="1"/>
  <c r="E303" i="1"/>
  <c r="O123" i="1" s="1"/>
  <c r="E346" i="1"/>
  <c r="O166" i="1" s="1"/>
  <c r="E354" i="1"/>
  <c r="O174" i="1" s="1"/>
  <c r="E357" i="1"/>
  <c r="O177" i="1" s="1"/>
  <c r="E387" i="1"/>
  <c r="O207" i="1" s="1"/>
  <c r="E442" i="1"/>
  <c r="O262" i="1" s="1"/>
  <c r="E460" i="1"/>
  <c r="O280" i="1" s="1"/>
  <c r="E495" i="1"/>
  <c r="O315" i="1" s="1"/>
  <c r="E511" i="1"/>
  <c r="O331" i="1" s="1"/>
  <c r="E378" i="1"/>
  <c r="O198" i="1" s="1"/>
  <c r="E246" i="1"/>
  <c r="O66" i="1" s="1"/>
  <c r="E444" i="1"/>
  <c r="O264" i="1" s="1"/>
  <c r="E219" i="1"/>
  <c r="O39" i="1" s="1"/>
  <c r="E353" i="1"/>
  <c r="O173" i="1" s="1"/>
  <c r="E410" i="1"/>
  <c r="O230" i="1" s="1"/>
  <c r="E34" i="1"/>
  <c r="G34" i="1" s="1"/>
  <c r="E42" i="1"/>
  <c r="G42" i="1" s="1"/>
  <c r="E45" i="1"/>
  <c r="G45" i="1" s="1"/>
  <c r="E53" i="1"/>
  <c r="G53" i="1" s="1"/>
  <c r="E488" i="1"/>
  <c r="O308" i="1" s="1"/>
  <c r="E81" i="1"/>
  <c r="G81" i="1" s="1"/>
  <c r="E192" i="1"/>
  <c r="O12" i="1" s="1"/>
  <c r="E189" i="1"/>
  <c r="O9" i="1" s="1"/>
  <c r="E401" i="1"/>
  <c r="O221" i="1" s="1"/>
  <c r="E451" i="1"/>
  <c r="O271" i="1" s="1"/>
  <c r="E433" i="1"/>
  <c r="O253" i="1" s="1"/>
  <c r="E74" i="1"/>
  <c r="G74" i="1" s="1"/>
  <c r="E77" i="1"/>
  <c r="G77" i="1" s="1"/>
  <c r="E88" i="1"/>
  <c r="G88" i="1" s="1"/>
  <c r="E92" i="1"/>
  <c r="G92" i="1" s="1"/>
  <c r="E100" i="1"/>
  <c r="G100" i="1" s="1"/>
  <c r="E125" i="1"/>
  <c r="G125" i="1" s="1"/>
  <c r="E149" i="1"/>
  <c r="E214" i="1"/>
  <c r="O34" i="1" s="1"/>
  <c r="E253" i="1"/>
  <c r="O73" i="1" s="1"/>
  <c r="E257" i="1"/>
  <c r="O77" i="1" s="1"/>
  <c r="E343" i="1"/>
  <c r="O163" i="1" s="1"/>
  <c r="E377" i="1"/>
  <c r="O197" i="1" s="1"/>
  <c r="E408" i="1"/>
  <c r="O228" i="1" s="1"/>
  <c r="E431" i="1"/>
  <c r="O251" i="1" s="1"/>
  <c r="E485" i="1"/>
  <c r="O305" i="1" s="1"/>
  <c r="E504" i="1"/>
  <c r="O324" i="1" s="1"/>
  <c r="E512" i="1"/>
  <c r="O332" i="1" s="1"/>
  <c r="E288" i="1"/>
  <c r="O108" i="1" s="1"/>
  <c r="E130" i="1"/>
  <c r="G130" i="1" s="1"/>
  <c r="E177" i="1"/>
  <c r="E218" i="1"/>
  <c r="O38" i="1" s="1"/>
  <c r="E269" i="1"/>
  <c r="O89" i="1" s="1"/>
  <c r="E309" i="1"/>
  <c r="O129" i="1" s="1"/>
  <c r="E425" i="1"/>
  <c r="O245" i="1" s="1"/>
  <c r="E215" i="1"/>
  <c r="O35" i="1" s="1"/>
  <c r="E479" i="1"/>
  <c r="O299" i="1" s="1"/>
  <c r="E18" i="1"/>
  <c r="G18" i="1" s="1"/>
  <c r="E37" i="1"/>
  <c r="G37" i="1" s="1"/>
  <c r="E48" i="1"/>
  <c r="G48" i="1" s="1"/>
  <c r="E52" i="1"/>
  <c r="G52" i="1" s="1"/>
  <c r="E212" i="1"/>
  <c r="O32" i="1" s="1"/>
  <c r="E235" i="1"/>
  <c r="O55" i="1" s="1"/>
  <c r="E115" i="1"/>
  <c r="G115" i="1" s="1"/>
  <c r="E202" i="1"/>
  <c r="O22" i="1" s="1"/>
  <c r="E187" i="1"/>
  <c r="O7" i="1" s="1"/>
  <c r="E347" i="1"/>
  <c r="O167" i="1" s="1"/>
  <c r="E435" i="1"/>
  <c r="O255" i="1" s="1"/>
  <c r="E5" i="1"/>
  <c r="G5" i="1" s="1"/>
  <c r="E27" i="1"/>
  <c r="G27" i="1" s="1"/>
  <c r="E31" i="1"/>
  <c r="G31" i="1" s="1"/>
  <c r="E39" i="1"/>
  <c r="G39" i="1" s="1"/>
  <c r="E58" i="1"/>
  <c r="G58" i="1" s="1"/>
  <c r="E65" i="1"/>
  <c r="G65" i="1" s="1"/>
  <c r="E71" i="1"/>
  <c r="G71" i="1" s="1"/>
  <c r="E108" i="1"/>
  <c r="G108" i="1" s="1"/>
  <c r="E196" i="1"/>
  <c r="O16" i="1" s="1"/>
  <c r="E256" i="1"/>
  <c r="O76" i="1" s="1"/>
  <c r="E2" i="1"/>
  <c r="G2" i="1" s="1"/>
  <c r="E79" i="1"/>
  <c r="G79" i="1" s="1"/>
  <c r="E199" i="1"/>
  <c r="O19" i="1" s="1"/>
  <c r="E209" i="1"/>
  <c r="O29" i="1" s="1"/>
  <c r="E266" i="1"/>
  <c r="O86" i="1" s="1"/>
  <c r="E282" i="1"/>
  <c r="O102" i="1" s="1"/>
  <c r="E302" i="1"/>
  <c r="O122" i="1" s="1"/>
  <c r="E222" i="1"/>
  <c r="O42" i="1" s="1"/>
  <c r="E263" i="1"/>
  <c r="O83" i="1" s="1"/>
  <c r="E506" i="1"/>
  <c r="O326" i="1" s="1"/>
  <c r="E338" i="1"/>
  <c r="O158" i="1" s="1"/>
  <c r="E370" i="1"/>
  <c r="O190" i="1" s="1"/>
  <c r="E399" i="1"/>
  <c r="O219" i="1" s="1"/>
  <c r="E117" i="1"/>
  <c r="G117" i="1" s="1"/>
  <c r="E120" i="1"/>
  <c r="G120" i="1" s="1"/>
  <c r="E153" i="1"/>
  <c r="E182" i="1"/>
  <c r="O2" i="1" s="1"/>
  <c r="E211" i="1"/>
  <c r="O31" i="1" s="1"/>
  <c r="E234" i="1"/>
  <c r="O54" i="1" s="1"/>
  <c r="E251" i="1"/>
  <c r="O71" i="1" s="1"/>
  <c r="E287" i="1"/>
  <c r="O107" i="1" s="1"/>
  <c r="E294" i="1"/>
  <c r="O114" i="1" s="1"/>
  <c r="E320" i="1"/>
  <c r="O140" i="1" s="1"/>
  <c r="E361" i="1"/>
  <c r="O181" i="1" s="1"/>
  <c r="E373" i="1"/>
  <c r="O193" i="1" s="1"/>
  <c r="E383" i="1"/>
  <c r="O203" i="1" s="1"/>
  <c r="E397" i="1"/>
  <c r="O217" i="1" s="1"/>
  <c r="E434" i="1"/>
  <c r="O254" i="1" s="1"/>
  <c r="E446" i="1"/>
  <c r="O266" i="1" s="1"/>
  <c r="E463" i="1"/>
  <c r="O283" i="1" s="1"/>
  <c r="E494" i="1"/>
  <c r="O314" i="1" s="1"/>
  <c r="E250" i="1"/>
  <c r="O70" i="1" s="1"/>
  <c r="E260" i="1"/>
  <c r="O80" i="1" s="1"/>
  <c r="E476" i="1"/>
  <c r="O296" i="1" s="1"/>
  <c r="E127" i="1"/>
  <c r="G127" i="1" s="1"/>
  <c r="E161" i="1"/>
  <c r="E233" i="1"/>
  <c r="O53" i="1" s="1"/>
  <c r="E240" i="1"/>
  <c r="O60" i="1" s="1"/>
  <c r="E342" i="1"/>
  <c r="O162" i="1" s="1"/>
  <c r="E367" i="1"/>
  <c r="O187" i="1" s="1"/>
  <c r="E392" i="1"/>
  <c r="O212" i="1" s="1"/>
  <c r="E405" i="1"/>
  <c r="O225" i="1" s="1"/>
  <c r="E419" i="1"/>
  <c r="O239" i="1" s="1"/>
  <c r="E454" i="1"/>
  <c r="O274" i="1" s="1"/>
  <c r="E499" i="1"/>
  <c r="O319" i="1" s="1"/>
  <c r="E135" i="1"/>
  <c r="G135" i="1" s="1"/>
  <c r="E169" i="1"/>
  <c r="E223" i="1"/>
  <c r="O43" i="1" s="1"/>
  <c r="E270" i="1"/>
  <c r="O90" i="1" s="1"/>
  <c r="E326" i="1"/>
  <c r="O146" i="1" s="1"/>
  <c r="E415" i="1"/>
  <c r="O235" i="1" s="1"/>
  <c r="E483" i="1"/>
  <c r="O303" i="1" s="1"/>
  <c r="E47" i="1"/>
  <c r="G47" i="1" s="1"/>
  <c r="E304" i="1"/>
  <c r="O124" i="1" s="1"/>
  <c r="E330" i="1"/>
  <c r="O150" i="1" s="1"/>
  <c r="E365" i="1"/>
  <c r="O185" i="1" s="1"/>
  <c r="E403" i="1"/>
  <c r="O223" i="1" s="1"/>
  <c r="E474" i="1"/>
  <c r="O294" i="1" s="1"/>
  <c r="E501" i="1"/>
  <c r="O321" i="1" s="1"/>
  <c r="E164" i="1"/>
  <c r="E174" i="1"/>
  <c r="E292" i="1"/>
  <c r="O112" i="1" s="1"/>
  <c r="E276" i="1"/>
  <c r="O96" i="1" s="1"/>
  <c r="E306" i="1"/>
  <c r="O126" i="1" s="1"/>
  <c r="E145" i="1"/>
  <c r="G145" i="1" s="1"/>
  <c r="E230" i="1"/>
  <c r="O50" i="1" s="1"/>
  <c r="E351" i="1"/>
  <c r="O171" i="1" s="1"/>
  <c r="E458" i="1"/>
  <c r="O278" i="1" s="1"/>
  <c r="E297" i="1"/>
  <c r="O117" i="1" s="1"/>
  <c r="E310" i="1"/>
  <c r="O130" i="1" s="1"/>
  <c r="E466" i="1"/>
  <c r="O286" i="1" s="1"/>
  <c r="E3" i="1"/>
  <c r="G3" i="1" s="1"/>
  <c r="E10" i="1"/>
  <c r="G10" i="1" s="1"/>
  <c r="E26" i="1"/>
  <c r="G26" i="1" s="1"/>
  <c r="E67" i="1"/>
  <c r="G67" i="1" s="1"/>
  <c r="E76" i="1"/>
  <c r="G76" i="1" s="1"/>
  <c r="E82" i="1"/>
  <c r="G82" i="1" s="1"/>
  <c r="E89" i="1"/>
  <c r="G89" i="1" s="1"/>
  <c r="E96" i="1"/>
  <c r="G96" i="1" s="1"/>
  <c r="E104" i="1"/>
  <c r="G104" i="1" s="1"/>
  <c r="E114" i="1"/>
  <c r="G114" i="1" s="1"/>
  <c r="E275" i="1"/>
  <c r="O95" i="1" s="1"/>
  <c r="E278" i="1"/>
  <c r="O98" i="1" s="1"/>
  <c r="E295" i="1"/>
  <c r="O115" i="1" s="1"/>
  <c r="E298" i="1"/>
  <c r="O118" i="1" s="1"/>
  <c r="E324" i="1"/>
  <c r="O144" i="1" s="1"/>
  <c r="E340" i="1"/>
  <c r="O160" i="1" s="1"/>
  <c r="E350" i="1"/>
  <c r="O170" i="1" s="1"/>
  <c r="E356" i="1"/>
  <c r="O176" i="1" s="1"/>
  <c r="E362" i="1"/>
  <c r="O182" i="1" s="1"/>
  <c r="E371" i="1"/>
  <c r="O191" i="1" s="1"/>
  <c r="E438" i="1"/>
  <c r="O258" i="1" s="1"/>
  <c r="E143" i="1"/>
  <c r="G143" i="1" s="1"/>
  <c r="E147" i="1"/>
  <c r="G147" i="1" s="1"/>
  <c r="E159" i="1"/>
  <c r="E166" i="1"/>
  <c r="E175" i="1"/>
  <c r="E178" i="1"/>
  <c r="E194" i="1"/>
  <c r="O14" i="1" s="1"/>
  <c r="E206" i="1"/>
  <c r="O26" i="1" s="1"/>
  <c r="E213" i="1"/>
  <c r="O33" i="1" s="1"/>
  <c r="E228" i="1"/>
  <c r="O48" i="1" s="1"/>
  <c r="E258" i="1"/>
  <c r="O78" i="1" s="1"/>
  <c r="E307" i="1"/>
  <c r="O127" i="1" s="1"/>
  <c r="E319" i="1"/>
  <c r="O139" i="1" s="1"/>
  <c r="E322" i="1"/>
  <c r="O142" i="1" s="1"/>
  <c r="E374" i="1"/>
  <c r="O194" i="1" s="1"/>
  <c r="E406" i="1"/>
  <c r="O226" i="1" s="1"/>
  <c r="E416" i="1"/>
  <c r="O236" i="1" s="1"/>
  <c r="E480" i="1"/>
  <c r="O300" i="1" s="1"/>
  <c r="E515" i="1"/>
  <c r="O335" i="1" s="1"/>
  <c r="E95" i="1"/>
  <c r="G95" i="1" s="1"/>
  <c r="E137" i="1"/>
  <c r="G137" i="1" s="1"/>
  <c r="E151" i="1"/>
  <c r="E160" i="1"/>
  <c r="E167" i="1"/>
  <c r="E170" i="1"/>
  <c r="E176" i="1"/>
  <c r="E186" i="1"/>
  <c r="O6" i="1" s="1"/>
  <c r="E195" i="1"/>
  <c r="O15" i="1" s="1"/>
  <c r="E201" i="1"/>
  <c r="O21" i="1" s="1"/>
  <c r="E210" i="1"/>
  <c r="O30" i="1" s="1"/>
  <c r="E225" i="1"/>
  <c r="O45" i="1" s="1"/>
  <c r="E239" i="1"/>
  <c r="O59" i="1" s="1"/>
  <c r="E242" i="1"/>
  <c r="O62" i="1" s="1"/>
  <c r="E259" i="1"/>
  <c r="O79" i="1" s="1"/>
  <c r="E262" i="1"/>
  <c r="O82" i="1" s="1"/>
  <c r="E274" i="1"/>
  <c r="O94" i="1" s="1"/>
  <c r="E286" i="1"/>
  <c r="O106" i="1" s="1"/>
  <c r="E314" i="1"/>
  <c r="O134" i="1" s="1"/>
  <c r="E323" i="1"/>
  <c r="O143" i="1" s="1"/>
  <c r="E334" i="1"/>
  <c r="O154" i="1" s="1"/>
  <c r="E352" i="1"/>
  <c r="O172" i="1" s="1"/>
  <c r="E382" i="1"/>
  <c r="O202" i="1" s="1"/>
  <c r="E388" i="1"/>
  <c r="O208" i="1" s="1"/>
  <c r="E404" i="1"/>
  <c r="O224" i="1" s="1"/>
  <c r="E414" i="1"/>
  <c r="O234" i="1" s="1"/>
  <c r="E448" i="1"/>
  <c r="O268" i="1" s="1"/>
  <c r="E467" i="1"/>
  <c r="O287" i="1" s="1"/>
  <c r="E484" i="1"/>
  <c r="O304" i="1" s="1"/>
  <c r="E490" i="1"/>
  <c r="O310" i="1" s="1"/>
  <c r="E493" i="1"/>
  <c r="O313" i="1" s="1"/>
  <c r="E502" i="1"/>
  <c r="O322" i="1" s="1"/>
  <c r="E505" i="1"/>
  <c r="O325" i="1" s="1"/>
  <c r="E109" i="1"/>
  <c r="G109" i="1" s="1"/>
  <c r="E236" i="1"/>
  <c r="O56" i="1" s="1"/>
  <c r="E254" i="1"/>
  <c r="O74" i="1" s="1"/>
  <c r="E272" i="1"/>
  <c r="O92" i="1" s="1"/>
  <c r="E321" i="1"/>
  <c r="O141" i="1" s="1"/>
  <c r="E363" i="1"/>
  <c r="O183" i="1" s="1"/>
  <c r="E396" i="1"/>
  <c r="O216" i="1" s="1"/>
  <c r="E429" i="1"/>
  <c r="O249" i="1" s="1"/>
  <c r="E459" i="1"/>
  <c r="O279" i="1" s="1"/>
  <c r="E69" i="1"/>
  <c r="G69" i="1" s="1"/>
  <c r="E106" i="1"/>
  <c r="G106" i="1" s="1"/>
  <c r="E133" i="1"/>
  <c r="G133" i="1" s="1"/>
  <c r="E172" i="1"/>
  <c r="E190" i="1"/>
  <c r="O10" i="1" s="1"/>
  <c r="E208" i="1"/>
  <c r="O28" i="1" s="1"/>
  <c r="E231" i="1"/>
  <c r="O51" i="1" s="1"/>
  <c r="E249" i="1"/>
  <c r="O69" i="1" s="1"/>
  <c r="E318" i="1"/>
  <c r="O138" i="1" s="1"/>
  <c r="E393" i="1"/>
  <c r="O213" i="1" s="1"/>
  <c r="E456" i="1"/>
  <c r="O276" i="1" s="1"/>
  <c r="E497" i="1"/>
  <c r="O317" i="1" s="1"/>
  <c r="E6" i="1"/>
  <c r="G6" i="1" s="1"/>
  <c r="E14" i="1"/>
  <c r="G14" i="1" s="1"/>
  <c r="E22" i="1"/>
  <c r="G22" i="1" s="1"/>
  <c r="E30" i="1"/>
  <c r="G30" i="1" s="1"/>
  <c r="E43" i="1"/>
  <c r="G43" i="1" s="1"/>
  <c r="E51" i="1"/>
  <c r="G51" i="1" s="1"/>
  <c r="E59" i="1"/>
  <c r="G59" i="1" s="1"/>
  <c r="E134" i="1"/>
  <c r="G134" i="1" s="1"/>
  <c r="E267" i="1"/>
  <c r="O87" i="1" s="1"/>
  <c r="E313" i="1"/>
  <c r="O133" i="1" s="1"/>
  <c r="E390" i="1"/>
  <c r="O210" i="1" s="1"/>
  <c r="E420" i="1"/>
  <c r="O240" i="1" s="1"/>
  <c r="E423" i="1"/>
  <c r="O243" i="1" s="1"/>
  <c r="E426" i="1"/>
  <c r="O246" i="1" s="1"/>
  <c r="E453" i="1"/>
  <c r="O273" i="1" s="1"/>
  <c r="E491" i="1"/>
  <c r="O311" i="1" s="1"/>
  <c r="E500" i="1"/>
  <c r="O320" i="1" s="1"/>
  <c r="E203" i="1"/>
  <c r="O23" i="1" s="1"/>
  <c r="E261" i="1"/>
  <c r="O81" i="1" s="1"/>
  <c r="E264" i="1"/>
  <c r="O84" i="1" s="1"/>
  <c r="E284" i="1"/>
  <c r="O104" i="1" s="1"/>
  <c r="E290" i="1"/>
  <c r="O110" i="1" s="1"/>
  <c r="E341" i="1"/>
  <c r="O161" i="1" s="1"/>
  <c r="E469" i="1"/>
  <c r="O289" i="1" s="1"/>
  <c r="E4" i="1"/>
  <c r="G4" i="1" s="1"/>
  <c r="E12" i="1"/>
  <c r="G12" i="1" s="1"/>
  <c r="E20" i="1"/>
  <c r="G20" i="1" s="1"/>
  <c r="E28" i="1"/>
  <c r="G28" i="1" s="1"/>
  <c r="E36" i="1"/>
  <c r="G36" i="1" s="1"/>
  <c r="E41" i="1"/>
  <c r="G41" i="1" s="1"/>
  <c r="E49" i="1"/>
  <c r="G49" i="1" s="1"/>
  <c r="E57" i="1"/>
  <c r="G57" i="1" s="1"/>
  <c r="E116" i="1"/>
  <c r="G116" i="1" s="1"/>
  <c r="E129" i="1"/>
  <c r="G129" i="1" s="1"/>
  <c r="E141" i="1"/>
  <c r="G141" i="1" s="1"/>
  <c r="E197" i="1"/>
  <c r="O17" i="1" s="1"/>
  <c r="E200" i="1"/>
  <c r="O20" i="1" s="1"/>
  <c r="E220" i="1"/>
  <c r="O40" i="1" s="1"/>
  <c r="E226" i="1"/>
  <c r="O46" i="1" s="1"/>
  <c r="E279" i="1"/>
  <c r="O99" i="1" s="1"/>
  <c r="E285" i="1"/>
  <c r="O105" i="1" s="1"/>
  <c r="E311" i="1"/>
  <c r="O131" i="1" s="1"/>
  <c r="E333" i="1"/>
  <c r="O153" i="1" s="1"/>
  <c r="E339" i="1"/>
  <c r="O159" i="1" s="1"/>
  <c r="E80" i="1"/>
  <c r="G80" i="1" s="1"/>
  <c r="E126" i="1"/>
  <c r="G126" i="1" s="1"/>
  <c r="E156" i="1"/>
  <c r="E221" i="1"/>
  <c r="O41" i="1" s="1"/>
  <c r="E244" i="1"/>
  <c r="O64" i="1" s="1"/>
  <c r="E305" i="1"/>
  <c r="O125" i="1" s="1"/>
  <c r="E308" i="1"/>
  <c r="O128" i="1" s="1"/>
  <c r="E336" i="1"/>
  <c r="O156" i="1" s="1"/>
  <c r="E398" i="1"/>
  <c r="O218" i="1" s="1"/>
  <c r="E412" i="1"/>
  <c r="O232" i="1" s="1"/>
  <c r="E464" i="1"/>
  <c r="O284" i="1" s="1"/>
  <c r="E508" i="1"/>
  <c r="O328" i="1" s="1"/>
  <c r="E91" i="1"/>
  <c r="G91" i="1" s="1"/>
  <c r="E180" i="1"/>
  <c r="E248" i="1"/>
  <c r="O68" i="1" s="1"/>
  <c r="E328" i="1"/>
  <c r="O148" i="1" s="1"/>
  <c r="E413" i="1"/>
  <c r="O233" i="1" s="1"/>
  <c r="E64" i="1"/>
  <c r="G64" i="1" s="1"/>
  <c r="E84" i="1"/>
  <c r="G84" i="1" s="1"/>
  <c r="E87" i="1"/>
  <c r="G87" i="1" s="1"/>
  <c r="E123" i="1"/>
  <c r="G123" i="1" s="1"/>
  <c r="E139" i="1"/>
  <c r="G139" i="1" s="1"/>
  <c r="E157" i="1"/>
  <c r="E184" i="1"/>
  <c r="O4" i="1" s="1"/>
  <c r="E193" i="1"/>
  <c r="O13" i="1" s="1"/>
  <c r="E300" i="1"/>
  <c r="O120" i="1" s="1"/>
  <c r="E312" i="1"/>
  <c r="O132" i="1" s="1"/>
  <c r="E329" i="1"/>
  <c r="O149" i="1" s="1"/>
  <c r="E369" i="1"/>
  <c r="O189" i="1" s="1"/>
  <c r="E395" i="1"/>
  <c r="O215" i="1" s="1"/>
  <c r="E437" i="1"/>
  <c r="O257" i="1" s="1"/>
  <c r="E443" i="1"/>
  <c r="O263" i="1" s="1"/>
  <c r="E461" i="1"/>
  <c r="O281" i="1" s="1"/>
  <c r="E465" i="1"/>
  <c r="O285" i="1" s="1"/>
  <c r="E216" i="1"/>
  <c r="O36" i="1" s="1"/>
  <c r="E280" i="1"/>
  <c r="O100" i="1" s="1"/>
  <c r="E344" i="1"/>
  <c r="O164" i="1" s="1"/>
  <c r="E421" i="1"/>
  <c r="O241" i="1" s="1"/>
  <c r="E486" i="1"/>
  <c r="O306" i="1" s="1"/>
  <c r="E66" i="1"/>
  <c r="G66" i="1" s="1"/>
  <c r="E85" i="1"/>
  <c r="G85" i="1" s="1"/>
  <c r="E99" i="1"/>
  <c r="G99" i="1" s="1"/>
  <c r="E102" i="1"/>
  <c r="G102" i="1" s="1"/>
  <c r="E163" i="1"/>
  <c r="E188" i="1"/>
  <c r="O8" i="1" s="1"/>
  <c r="E227" i="1"/>
  <c r="O47" i="1" s="1"/>
  <c r="E252" i="1"/>
  <c r="O72" i="1" s="1"/>
  <c r="E255" i="1"/>
  <c r="O75" i="1" s="1"/>
  <c r="E291" i="1"/>
  <c r="O111" i="1" s="1"/>
  <c r="E316" i="1"/>
  <c r="O136" i="1" s="1"/>
  <c r="E391" i="1"/>
  <c r="O211" i="1" s="1"/>
  <c r="E449" i="1"/>
  <c r="O269" i="1" s="1"/>
  <c r="E470" i="1"/>
  <c r="O290" i="1" s="1"/>
  <c r="E481" i="1"/>
  <c r="O301" i="1" s="1"/>
  <c r="E487" i="1"/>
  <c r="O307" i="1" s="1"/>
  <c r="E489" i="1"/>
  <c r="O309" i="1" s="1"/>
  <c r="E503" i="1"/>
  <c r="O323" i="1" s="1"/>
  <c r="E509" i="1"/>
  <c r="O329" i="1" s="1"/>
  <c r="E112" i="1"/>
  <c r="G112" i="1" s="1"/>
  <c r="E168" i="1"/>
  <c r="E173" i="1"/>
  <c r="E232" i="1"/>
  <c r="O52" i="1" s="1"/>
  <c r="E237" i="1"/>
  <c r="O57" i="1" s="1"/>
  <c r="E296" i="1"/>
  <c r="O116" i="1" s="1"/>
  <c r="E301" i="1"/>
  <c r="O121" i="1" s="1"/>
  <c r="E380" i="1"/>
  <c r="O200" i="1" s="1"/>
  <c r="E411" i="1"/>
  <c r="O231" i="1" s="1"/>
  <c r="E424" i="1"/>
  <c r="O244" i="1" s="1"/>
  <c r="E427" i="1"/>
  <c r="O247" i="1" s="1"/>
  <c r="E441" i="1"/>
  <c r="O261" i="1" s="1"/>
  <c r="E457" i="1"/>
  <c r="O277" i="1" s="1"/>
  <c r="E468" i="1"/>
  <c r="O288" i="1" s="1"/>
  <c r="E473" i="1"/>
  <c r="O293" i="1" s="1"/>
  <c r="E63" i="1"/>
  <c r="G63" i="1" s="1"/>
  <c r="E75" i="1"/>
  <c r="G75" i="1" s="1"/>
  <c r="E86" i="1"/>
  <c r="G86" i="1" s="1"/>
  <c r="E98" i="1"/>
  <c r="G98" i="1" s="1"/>
  <c r="E119" i="1"/>
  <c r="G119" i="1" s="1"/>
  <c r="E179" i="1"/>
  <c r="E181" i="1"/>
  <c r="E204" i="1"/>
  <c r="O24" i="1" s="1"/>
  <c r="E243" i="1"/>
  <c r="O63" i="1" s="1"/>
  <c r="E245" i="1"/>
  <c r="O65" i="1" s="1"/>
  <c r="E268" i="1"/>
  <c r="O88" i="1" s="1"/>
  <c r="E271" i="1"/>
  <c r="O91" i="1" s="1"/>
  <c r="E332" i="1"/>
  <c r="O152" i="1" s="1"/>
  <c r="E359" i="1"/>
  <c r="O179" i="1" s="1"/>
  <c r="E375" i="1"/>
  <c r="O195" i="1" s="1"/>
  <c r="E381" i="1"/>
  <c r="O201" i="1" s="1"/>
  <c r="E386" i="1"/>
  <c r="O206" i="1" s="1"/>
  <c r="E394" i="1"/>
  <c r="O214" i="1" s="1"/>
  <c r="E455" i="1"/>
  <c r="O275" i="1" s="1"/>
  <c r="E471" i="1"/>
  <c r="O291" i="1" s="1"/>
  <c r="E78" i="1"/>
  <c r="G78" i="1" s="1"/>
  <c r="E94" i="1"/>
  <c r="G94" i="1" s="1"/>
  <c r="E107" i="1"/>
  <c r="G107" i="1" s="1"/>
  <c r="E122" i="1"/>
  <c r="G122" i="1" s="1"/>
  <c r="E136" i="1"/>
  <c r="G136" i="1" s="1"/>
  <c r="E152" i="1"/>
  <c r="E439" i="1"/>
  <c r="O259" i="1" s="1"/>
  <c r="E462" i="1"/>
  <c r="O282" i="1" s="1"/>
  <c r="E103" i="1"/>
  <c r="G103" i="1" s="1"/>
  <c r="E118" i="1"/>
  <c r="G118" i="1" s="1"/>
  <c r="E132" i="1"/>
  <c r="G132" i="1" s="1"/>
  <c r="E148" i="1"/>
  <c r="G148" i="1" s="1"/>
  <c r="E349" i="1"/>
  <c r="O169" i="1" s="1"/>
  <c r="E364" i="1"/>
  <c r="O184" i="1" s="1"/>
  <c r="E379" i="1"/>
  <c r="O199" i="1" s="1"/>
  <c r="E389" i="1"/>
  <c r="O209" i="1" s="1"/>
  <c r="E407" i="1"/>
  <c r="O227" i="1" s="1"/>
  <c r="E409" i="1"/>
  <c r="O229" i="1" s="1"/>
  <c r="E417" i="1"/>
  <c r="O237" i="1" s="1"/>
  <c r="E430" i="1"/>
  <c r="O250" i="1" s="1"/>
  <c r="E477" i="1"/>
  <c r="O297" i="1" s="1"/>
  <c r="E492" i="1"/>
  <c r="O312" i="1" s="1"/>
  <c r="E507" i="1"/>
  <c r="O327" i="1" s="1"/>
  <c r="G152" i="1" l="1"/>
  <c r="G332" i="1"/>
  <c r="P152" i="1" s="1"/>
  <c r="G470" i="1"/>
  <c r="P290" i="1" s="1"/>
  <c r="G261" i="1"/>
  <c r="P81" i="1" s="1"/>
  <c r="G195" i="1"/>
  <c r="P15" i="1" s="1"/>
  <c r="G297" i="1"/>
  <c r="P117" i="1" s="1"/>
  <c r="G419" i="1"/>
  <c r="P239" i="1" s="1"/>
  <c r="G162" i="1"/>
  <c r="G381" i="1"/>
  <c r="P201" i="1" s="1"/>
  <c r="G280" i="1"/>
  <c r="P100" i="1" s="1"/>
  <c r="G184" i="1"/>
  <c r="P4" i="1" s="1"/>
  <c r="G412" i="1"/>
  <c r="P232" i="1" s="1"/>
  <c r="G448" i="1"/>
  <c r="P268" i="1" s="1"/>
  <c r="G175" i="1"/>
  <c r="G474" i="1"/>
  <c r="P294" i="1" s="1"/>
  <c r="G270" i="1"/>
  <c r="P90" i="1" s="1"/>
  <c r="G233" i="1"/>
  <c r="P53" i="1" s="1"/>
  <c r="G434" i="1"/>
  <c r="P254" i="1" s="1"/>
  <c r="G209" i="1"/>
  <c r="P29" i="1" s="1"/>
  <c r="G253" i="1"/>
  <c r="P73" i="1" s="1"/>
  <c r="G192" i="1"/>
  <c r="P12" i="1" s="1"/>
  <c r="G303" i="1"/>
  <c r="P123" i="1" s="1"/>
  <c r="G348" i="1"/>
  <c r="P168" i="1" s="1"/>
  <c r="G217" i="1"/>
  <c r="P37" i="1" s="1"/>
  <c r="G158" i="1"/>
  <c r="G514" i="1"/>
  <c r="P334" i="1" s="1"/>
  <c r="G384" i="1"/>
  <c r="P204" i="1" s="1"/>
  <c r="G183" i="1"/>
  <c r="P3" i="1" s="1"/>
  <c r="G386" i="1"/>
  <c r="P206" i="1" s="1"/>
  <c r="G509" i="1"/>
  <c r="P329" i="1" s="1"/>
  <c r="G465" i="1"/>
  <c r="P285" i="1" s="1"/>
  <c r="G420" i="1"/>
  <c r="P240" i="1" s="1"/>
  <c r="G259" i="1"/>
  <c r="P79" i="1" s="1"/>
  <c r="G374" i="1"/>
  <c r="P194" i="1" s="1"/>
  <c r="G373" i="1"/>
  <c r="P193" i="1" s="1"/>
  <c r="G196" i="1"/>
  <c r="P16" i="1" s="1"/>
  <c r="G485" i="1"/>
  <c r="P305" i="1" s="1"/>
  <c r="G496" i="1"/>
  <c r="P316" i="1" s="1"/>
  <c r="G432" i="1"/>
  <c r="P252" i="1" s="1"/>
  <c r="G507" i="1"/>
  <c r="P327" i="1" s="1"/>
  <c r="G181" i="1"/>
  <c r="G486" i="1"/>
  <c r="P306" i="1" s="1"/>
  <c r="G308" i="1"/>
  <c r="P128" i="1" s="1"/>
  <c r="G203" i="1"/>
  <c r="P23" i="1" s="1"/>
  <c r="G390" i="1"/>
  <c r="P210" i="1" s="1"/>
  <c r="G393" i="1"/>
  <c r="P213" i="1" s="1"/>
  <c r="G254" i="1"/>
  <c r="P74" i="1" s="1"/>
  <c r="G493" i="1"/>
  <c r="P313" i="1" s="1"/>
  <c r="G334" i="1"/>
  <c r="P154" i="1" s="1"/>
  <c r="G480" i="1"/>
  <c r="P300" i="1" s="1"/>
  <c r="G260" i="1"/>
  <c r="P80" i="1" s="1"/>
  <c r="G153" i="1"/>
  <c r="G492" i="1"/>
  <c r="P312" i="1" s="1"/>
  <c r="G389" i="1"/>
  <c r="P209" i="1" s="1"/>
  <c r="G179" i="1"/>
  <c r="G424" i="1"/>
  <c r="P244" i="1" s="1"/>
  <c r="G237" i="1"/>
  <c r="P57" i="1" s="1"/>
  <c r="G503" i="1"/>
  <c r="P323" i="1" s="1"/>
  <c r="G255" i="1"/>
  <c r="P75" i="1" s="1"/>
  <c r="G421" i="1"/>
  <c r="P241" i="1" s="1"/>
  <c r="G461" i="1"/>
  <c r="P281" i="1" s="1"/>
  <c r="G300" i="1"/>
  <c r="P120" i="1" s="1"/>
  <c r="G157" i="1"/>
  <c r="G248" i="1"/>
  <c r="P68" i="1" s="1"/>
  <c r="G398" i="1"/>
  <c r="P218" i="1" s="1"/>
  <c r="G305" i="1"/>
  <c r="P125" i="1" s="1"/>
  <c r="G279" i="1"/>
  <c r="P99" i="1" s="1"/>
  <c r="G453" i="1"/>
  <c r="P273" i="1" s="1"/>
  <c r="G313" i="1"/>
  <c r="P133" i="1" s="1"/>
  <c r="G208" i="1"/>
  <c r="P28" i="1" s="1"/>
  <c r="G363" i="1"/>
  <c r="P183" i="1" s="1"/>
  <c r="G490" i="1"/>
  <c r="P310" i="1" s="1"/>
  <c r="G323" i="1"/>
  <c r="P143" i="1" s="1"/>
  <c r="G176" i="1"/>
  <c r="G258" i="1"/>
  <c r="P78" i="1" s="1"/>
  <c r="G166" i="1"/>
  <c r="G350" i="1"/>
  <c r="P170" i="1" s="1"/>
  <c r="G298" i="1"/>
  <c r="P118" i="1" s="1"/>
  <c r="G292" i="1"/>
  <c r="P112" i="1" s="1"/>
  <c r="G223" i="1"/>
  <c r="P43" i="1" s="1"/>
  <c r="G405" i="1"/>
  <c r="P225" i="1" s="1"/>
  <c r="G161" i="1"/>
  <c r="G250" i="1"/>
  <c r="P70" i="1" s="1"/>
  <c r="G361" i="1"/>
  <c r="P181" i="1" s="1"/>
  <c r="G251" i="1"/>
  <c r="P71" i="1" s="1"/>
  <c r="G399" i="1"/>
  <c r="P219" i="1" s="1"/>
  <c r="G222" i="1"/>
  <c r="P42" i="1" s="1"/>
  <c r="G479" i="1"/>
  <c r="P299" i="1" s="1"/>
  <c r="G309" i="1"/>
  <c r="P129" i="1" s="1"/>
  <c r="G431" i="1"/>
  <c r="P251" i="1" s="1"/>
  <c r="G410" i="1"/>
  <c r="P230" i="1" s="1"/>
  <c r="G154" i="1"/>
  <c r="G241" i="1"/>
  <c r="P61" i="1" s="1"/>
  <c r="G191" i="1"/>
  <c r="P11" i="1" s="1"/>
  <c r="G510" i="1"/>
  <c r="P330" i="1" s="1"/>
  <c r="G402" i="1"/>
  <c r="P222" i="1" s="1"/>
  <c r="G368" i="1"/>
  <c r="P188" i="1" s="1"/>
  <c r="G335" i="1"/>
  <c r="P155" i="1" s="1"/>
  <c r="G165" i="1"/>
  <c r="G289" i="1"/>
  <c r="P109" i="1" s="1"/>
  <c r="G205" i="1"/>
  <c r="P25" i="1" s="1"/>
  <c r="G312" i="1"/>
  <c r="P132" i="1" s="1"/>
  <c r="G352" i="1"/>
  <c r="P172" i="1" s="1"/>
  <c r="G304" i="1"/>
  <c r="P124" i="1" s="1"/>
  <c r="G187" i="1"/>
  <c r="P7" i="1" s="1"/>
  <c r="G460" i="1"/>
  <c r="P280" i="1" s="1"/>
  <c r="G293" i="1"/>
  <c r="P113" i="1" s="1"/>
  <c r="G291" i="1"/>
  <c r="P111" i="1" s="1"/>
  <c r="G220" i="1"/>
  <c r="P40" i="1" s="1"/>
  <c r="G186" i="1"/>
  <c r="P6" i="1" s="1"/>
  <c r="G442" i="1"/>
  <c r="P262" i="1" s="1"/>
  <c r="G379" i="1"/>
  <c r="P199" i="1" s="1"/>
  <c r="G455" i="1"/>
  <c r="P275" i="1" s="1"/>
  <c r="G375" i="1"/>
  <c r="P195" i="1" s="1"/>
  <c r="G268" i="1"/>
  <c r="P88" i="1" s="1"/>
  <c r="G473" i="1"/>
  <c r="P293" i="1" s="1"/>
  <c r="G411" i="1"/>
  <c r="P231" i="1" s="1"/>
  <c r="G339" i="1"/>
  <c r="P159" i="1" s="1"/>
  <c r="G200" i="1"/>
  <c r="P20" i="1" s="1"/>
  <c r="G290" i="1"/>
  <c r="P110" i="1" s="1"/>
  <c r="G267" i="1"/>
  <c r="P87" i="1" s="1"/>
  <c r="G236" i="1"/>
  <c r="P56" i="1" s="1"/>
  <c r="G484" i="1"/>
  <c r="P304" i="1" s="1"/>
  <c r="G388" i="1"/>
  <c r="P208" i="1" s="1"/>
  <c r="G314" i="1"/>
  <c r="P134" i="1" s="1"/>
  <c r="G242" i="1"/>
  <c r="P62" i="1" s="1"/>
  <c r="G228" i="1"/>
  <c r="P48" i="1" s="1"/>
  <c r="G295" i="1"/>
  <c r="P115" i="1" s="1"/>
  <c r="G174" i="1"/>
  <c r="G403" i="1"/>
  <c r="P223" i="1" s="1"/>
  <c r="G483" i="1"/>
  <c r="P303" i="1" s="1"/>
  <c r="G392" i="1"/>
  <c r="P212" i="1" s="1"/>
  <c r="G397" i="1"/>
  <c r="P217" i="1" s="1"/>
  <c r="G234" i="1"/>
  <c r="P54" i="1" s="1"/>
  <c r="G370" i="1"/>
  <c r="P190" i="1" s="1"/>
  <c r="G506" i="1"/>
  <c r="P326" i="1" s="1"/>
  <c r="G199" i="1"/>
  <c r="P19" i="1" s="1"/>
  <c r="G435" i="1"/>
  <c r="P255" i="1" s="1"/>
  <c r="G235" i="1"/>
  <c r="P55" i="1" s="1"/>
  <c r="G214" i="1"/>
  <c r="P34" i="1" s="1"/>
  <c r="G488" i="1"/>
  <c r="P308" i="1" s="1"/>
  <c r="G219" i="1"/>
  <c r="P39" i="1" s="1"/>
  <c r="G224" i="1"/>
  <c r="P44" i="1" s="1"/>
  <c r="G281" i="1"/>
  <c r="P101" i="1" s="1"/>
  <c r="G238" i="1"/>
  <c r="P58" i="1" s="1"/>
  <c r="G472" i="1"/>
  <c r="P292" i="1" s="1"/>
  <c r="G150" i="1"/>
  <c r="G385" i="1"/>
  <c r="P205" i="1" s="1"/>
  <c r="G229" i="1"/>
  <c r="P49" i="1" s="1"/>
  <c r="G498" i="1"/>
  <c r="P318" i="1" s="1"/>
  <c r="G331" i="1"/>
  <c r="P151" i="1" s="1"/>
  <c r="G155" i="1"/>
  <c r="G407" i="1"/>
  <c r="P227" i="1" s="1"/>
  <c r="G404" i="1"/>
  <c r="P224" i="1" s="1"/>
  <c r="G266" i="1"/>
  <c r="P86" i="1" s="1"/>
  <c r="G425" i="1"/>
  <c r="P245" i="1" s="1"/>
  <c r="G376" i="1"/>
  <c r="P196" i="1" s="1"/>
  <c r="G418" i="1"/>
  <c r="P238" i="1" s="1"/>
  <c r="G427" i="1"/>
  <c r="P247" i="1" s="1"/>
  <c r="G163" i="1"/>
  <c r="G341" i="1"/>
  <c r="P161" i="1" s="1"/>
  <c r="G364" i="1"/>
  <c r="P184" i="1" s="1"/>
  <c r="G232" i="1"/>
  <c r="P52" i="1" s="1"/>
  <c r="G252" i="1"/>
  <c r="P72" i="1" s="1"/>
  <c r="G443" i="1"/>
  <c r="P263" i="1" s="1"/>
  <c r="G333" i="1"/>
  <c r="P153" i="1" s="1"/>
  <c r="G318" i="1"/>
  <c r="P138" i="1" s="1"/>
  <c r="G321" i="1"/>
  <c r="P141" i="1" s="1"/>
  <c r="G239" i="1"/>
  <c r="P59" i="1" s="1"/>
  <c r="G170" i="1"/>
  <c r="G159" i="1"/>
  <c r="G466" i="1"/>
  <c r="P286" i="1" s="1"/>
  <c r="G458" i="1"/>
  <c r="P278" i="1" s="1"/>
  <c r="G306" i="1"/>
  <c r="P126" i="1" s="1"/>
  <c r="G164" i="1"/>
  <c r="G365" i="1"/>
  <c r="P185" i="1" s="1"/>
  <c r="G169" i="1"/>
  <c r="G367" i="1"/>
  <c r="P187" i="1" s="1"/>
  <c r="G494" i="1"/>
  <c r="P314" i="1" s="1"/>
  <c r="G338" i="1"/>
  <c r="P158" i="1" s="1"/>
  <c r="G269" i="1"/>
  <c r="P89" i="1" s="1"/>
  <c r="G511" i="1"/>
  <c r="P331" i="1" s="1"/>
  <c r="G475" i="1"/>
  <c r="P295" i="1" s="1"/>
  <c r="G207" i="1"/>
  <c r="P27" i="1" s="1"/>
  <c r="G345" i="1"/>
  <c r="P165" i="1" s="1"/>
  <c r="G366" i="1"/>
  <c r="P186" i="1" s="1"/>
  <c r="G327" i="1"/>
  <c r="P147" i="1" s="1"/>
  <c r="G513" i="1"/>
  <c r="P333" i="1" s="1"/>
  <c r="G273" i="1"/>
  <c r="P93" i="1" s="1"/>
  <c r="G247" i="1"/>
  <c r="P67" i="1" s="1"/>
  <c r="G356" i="1"/>
  <c r="P176" i="1" s="1"/>
  <c r="G462" i="1"/>
  <c r="P282" i="1" s="1"/>
  <c r="G180" i="1"/>
  <c r="G156" i="1"/>
  <c r="G459" i="1"/>
  <c r="P279" i="1" s="1"/>
  <c r="G380" i="1"/>
  <c r="P200" i="1" s="1"/>
  <c r="G487" i="1"/>
  <c r="P307" i="1" s="1"/>
  <c r="G227" i="1"/>
  <c r="P47" i="1" s="1"/>
  <c r="G413" i="1"/>
  <c r="P233" i="1" s="1"/>
  <c r="G508" i="1"/>
  <c r="P328" i="1" s="1"/>
  <c r="G311" i="1"/>
  <c r="P131" i="1" s="1"/>
  <c r="G284" i="1"/>
  <c r="P104" i="1" s="1"/>
  <c r="G500" i="1"/>
  <c r="P320" i="1" s="1"/>
  <c r="G426" i="1"/>
  <c r="P246" i="1" s="1"/>
  <c r="G249" i="1"/>
  <c r="P69" i="1" s="1"/>
  <c r="G467" i="1"/>
  <c r="P287" i="1" s="1"/>
  <c r="G382" i="1"/>
  <c r="P202" i="1" s="1"/>
  <c r="G286" i="1"/>
  <c r="P106" i="1" s="1"/>
  <c r="G225" i="1"/>
  <c r="P45" i="1" s="1"/>
  <c r="G167" i="1"/>
  <c r="G515" i="1"/>
  <c r="P335" i="1" s="1"/>
  <c r="G416" i="1"/>
  <c r="P236" i="1" s="1"/>
  <c r="G322" i="1"/>
  <c r="P142" i="1" s="1"/>
  <c r="G213" i="1"/>
  <c r="P33" i="1" s="1"/>
  <c r="G438" i="1"/>
  <c r="P258" i="1" s="1"/>
  <c r="G351" i="1"/>
  <c r="P171" i="1" s="1"/>
  <c r="G342" i="1"/>
  <c r="P162" i="1" s="1"/>
  <c r="G463" i="1"/>
  <c r="P283" i="1" s="1"/>
  <c r="G320" i="1"/>
  <c r="P140" i="1" s="1"/>
  <c r="G211" i="1"/>
  <c r="P31" i="1" s="1"/>
  <c r="G302" i="1"/>
  <c r="P122" i="1" s="1"/>
  <c r="G347" i="1"/>
  <c r="P167" i="1" s="1"/>
  <c r="G212" i="1"/>
  <c r="P32" i="1" s="1"/>
  <c r="G215" i="1"/>
  <c r="P35" i="1" s="1"/>
  <c r="G288" i="1"/>
  <c r="P108" i="1" s="1"/>
  <c r="G408" i="1"/>
  <c r="P228" i="1" s="1"/>
  <c r="G149" i="1"/>
  <c r="G451" i="1"/>
  <c r="P271" i="1" s="1"/>
  <c r="G353" i="1"/>
  <c r="P173" i="1" s="1"/>
  <c r="G444" i="1"/>
  <c r="P264" i="1" s="1"/>
  <c r="G387" i="1"/>
  <c r="P207" i="1" s="1"/>
  <c r="G198" i="1"/>
  <c r="P18" i="1" s="1"/>
  <c r="G447" i="1"/>
  <c r="P267" i="1" s="1"/>
  <c r="G478" i="1"/>
  <c r="P298" i="1" s="1"/>
  <c r="G358" i="1"/>
  <c r="P178" i="1" s="1"/>
  <c r="G299" i="1"/>
  <c r="P119" i="1" s="1"/>
  <c r="G285" i="1"/>
  <c r="P105" i="1" s="1"/>
  <c r="G491" i="1"/>
  <c r="P311" i="1" s="1"/>
  <c r="G502" i="1"/>
  <c r="P322" i="1" s="1"/>
  <c r="G362" i="1"/>
  <c r="P182" i="1" s="1"/>
  <c r="G230" i="1"/>
  <c r="P50" i="1" s="1"/>
  <c r="G240" i="1"/>
  <c r="P60" i="1" s="1"/>
  <c r="G346" i="1"/>
  <c r="P166" i="1" s="1"/>
  <c r="G185" i="1"/>
  <c r="P5" i="1" s="1"/>
  <c r="G271" i="1"/>
  <c r="P91" i="1" s="1"/>
  <c r="G296" i="1"/>
  <c r="P116" i="1" s="1"/>
  <c r="G221" i="1"/>
  <c r="P41" i="1" s="1"/>
  <c r="G477" i="1"/>
  <c r="P297" i="1" s="1"/>
  <c r="G497" i="1"/>
  <c r="P317" i="1" s="1"/>
  <c r="G359" i="1"/>
  <c r="P179" i="1" s="1"/>
  <c r="G243" i="1"/>
  <c r="P63" i="1" s="1"/>
  <c r="G457" i="1"/>
  <c r="P277" i="1" s="1"/>
  <c r="G173" i="1"/>
  <c r="G391" i="1"/>
  <c r="P211" i="1" s="1"/>
  <c r="G216" i="1"/>
  <c r="P36" i="1" s="1"/>
  <c r="G349" i="1"/>
  <c r="P169" i="1" s="1"/>
  <c r="G344" i="1"/>
  <c r="P164" i="1" s="1"/>
  <c r="G437" i="1"/>
  <c r="P257" i="1" s="1"/>
  <c r="G193" i="1"/>
  <c r="P13" i="1" s="1"/>
  <c r="G226" i="1"/>
  <c r="P46" i="1" s="1"/>
  <c r="G423" i="1"/>
  <c r="P243" i="1" s="1"/>
  <c r="G231" i="1"/>
  <c r="P51" i="1" s="1"/>
  <c r="G429" i="1"/>
  <c r="P249" i="1" s="1"/>
  <c r="G274" i="1"/>
  <c r="P94" i="1" s="1"/>
  <c r="G210" i="1"/>
  <c r="P30" i="1" s="1"/>
  <c r="G319" i="1"/>
  <c r="P139" i="1" s="1"/>
  <c r="G206" i="1"/>
  <c r="P26" i="1" s="1"/>
  <c r="G340" i="1"/>
  <c r="P160" i="1" s="1"/>
  <c r="G278" i="1"/>
  <c r="P98" i="1" s="1"/>
  <c r="G276" i="1"/>
  <c r="P96" i="1" s="1"/>
  <c r="G501" i="1"/>
  <c r="P321" i="1" s="1"/>
  <c r="G330" i="1"/>
  <c r="P150" i="1" s="1"/>
  <c r="G415" i="1"/>
  <c r="P235" i="1" s="1"/>
  <c r="G499" i="1"/>
  <c r="P319" i="1" s="1"/>
  <c r="G476" i="1"/>
  <c r="P296" i="1" s="1"/>
  <c r="G383" i="1"/>
  <c r="P203" i="1" s="1"/>
  <c r="G294" i="1"/>
  <c r="P114" i="1" s="1"/>
  <c r="G512" i="1"/>
  <c r="P332" i="1" s="1"/>
  <c r="G377" i="1"/>
  <c r="P197" i="1" s="1"/>
  <c r="G401" i="1"/>
  <c r="P221" i="1" s="1"/>
  <c r="G246" i="1"/>
  <c r="P66" i="1" s="1"/>
  <c r="G357" i="1"/>
  <c r="P177" i="1" s="1"/>
  <c r="G171" i="1"/>
  <c r="G372" i="1"/>
  <c r="P192" i="1" s="1"/>
  <c r="G482" i="1"/>
  <c r="P302" i="1" s="1"/>
  <c r="G452" i="1"/>
  <c r="P272" i="1" s="1"/>
  <c r="G315" i="1"/>
  <c r="P135" i="1" s="1"/>
  <c r="G450" i="1"/>
  <c r="P270" i="1" s="1"/>
  <c r="G440" i="1"/>
  <c r="P260" i="1" s="1"/>
  <c r="G283" i="1"/>
  <c r="P103" i="1" s="1"/>
  <c r="G265" i="1"/>
  <c r="P85" i="1" s="1"/>
  <c r="G277" i="1"/>
  <c r="P97" i="1" s="1"/>
  <c r="G316" i="1"/>
  <c r="P136" i="1" s="1"/>
  <c r="G369" i="1"/>
  <c r="P189" i="1" s="1"/>
  <c r="G328" i="1"/>
  <c r="P148" i="1" s="1"/>
  <c r="G396" i="1"/>
  <c r="P216" i="1" s="1"/>
  <c r="G151" i="1"/>
  <c r="G178" i="1"/>
  <c r="G177" i="1"/>
  <c r="G257" i="1"/>
  <c r="P77" i="1" s="1"/>
  <c r="G378" i="1"/>
  <c r="P198" i="1" s="1"/>
  <c r="G337" i="1"/>
  <c r="P157" i="1" s="1"/>
  <c r="G317" i="1"/>
  <c r="P137" i="1" s="1"/>
  <c r="G471" i="1"/>
  <c r="P291" i="1" s="1"/>
  <c r="G449" i="1"/>
  <c r="P269" i="1" s="1"/>
  <c r="G245" i="1"/>
  <c r="P65" i="1" s="1"/>
  <c r="G468" i="1"/>
  <c r="P288" i="1" s="1"/>
  <c r="G489" i="1"/>
  <c r="P309" i="1" s="1"/>
  <c r="G329" i="1"/>
  <c r="P149" i="1" s="1"/>
  <c r="G197" i="1"/>
  <c r="P17" i="1" s="1"/>
  <c r="G190" i="1"/>
  <c r="P10" i="1" s="1"/>
  <c r="G430" i="1"/>
  <c r="P250" i="1" s="1"/>
  <c r="G439" i="1"/>
  <c r="P259" i="1" s="1"/>
  <c r="G417" i="1"/>
  <c r="P237" i="1" s="1"/>
  <c r="G409" i="1"/>
  <c r="P229" i="1" s="1"/>
  <c r="G394" i="1"/>
  <c r="P214" i="1" s="1"/>
  <c r="G204" i="1"/>
  <c r="P24" i="1" s="1"/>
  <c r="G441" i="1"/>
  <c r="P261" i="1" s="1"/>
  <c r="G301" i="1"/>
  <c r="P121" i="1" s="1"/>
  <c r="G168" i="1"/>
  <c r="G481" i="1"/>
  <c r="P301" i="1" s="1"/>
  <c r="G188" i="1"/>
  <c r="P8" i="1" s="1"/>
  <c r="G395" i="1"/>
  <c r="P215" i="1" s="1"/>
  <c r="G464" i="1"/>
  <c r="P284" i="1" s="1"/>
  <c r="G336" i="1"/>
  <c r="P156" i="1" s="1"/>
  <c r="G244" i="1"/>
  <c r="P64" i="1" s="1"/>
  <c r="G469" i="1"/>
  <c r="P289" i="1" s="1"/>
  <c r="G264" i="1"/>
  <c r="P84" i="1" s="1"/>
  <c r="G456" i="1"/>
  <c r="P276" i="1" s="1"/>
  <c r="G172" i="1"/>
  <c r="G272" i="1"/>
  <c r="P92" i="1" s="1"/>
  <c r="G505" i="1"/>
  <c r="P325" i="1" s="1"/>
  <c r="G414" i="1"/>
  <c r="P234" i="1" s="1"/>
  <c r="G262" i="1"/>
  <c r="P82" i="1" s="1"/>
  <c r="G201" i="1"/>
  <c r="P21" i="1" s="1"/>
  <c r="G160" i="1"/>
  <c r="G406" i="1"/>
  <c r="P226" i="1" s="1"/>
  <c r="G307" i="1"/>
  <c r="P127" i="1" s="1"/>
  <c r="G194" i="1"/>
  <c r="P14" i="1" s="1"/>
  <c r="G371" i="1"/>
  <c r="P191" i="1" s="1"/>
  <c r="G324" i="1"/>
  <c r="P144" i="1" s="1"/>
  <c r="G275" i="1"/>
  <c r="P95" i="1" s="1"/>
  <c r="G310" i="1"/>
  <c r="P130" i="1" s="1"/>
  <c r="G326" i="1"/>
  <c r="P146" i="1" s="1"/>
  <c r="G454" i="1"/>
  <c r="P274" i="1" s="1"/>
  <c r="G446" i="1"/>
  <c r="P266" i="1" s="1"/>
  <c r="G287" i="1"/>
  <c r="P107" i="1" s="1"/>
  <c r="G182" i="1"/>
  <c r="P2" i="1" s="1"/>
  <c r="G263" i="1"/>
  <c r="P83" i="1" s="1"/>
  <c r="G282" i="1"/>
  <c r="P102" i="1" s="1"/>
  <c r="G256" i="1"/>
  <c r="P76" i="1" s="1"/>
  <c r="G202" i="1"/>
  <c r="P22" i="1" s="1"/>
  <c r="G218" i="1"/>
  <c r="P38" i="1" s="1"/>
  <c r="G504" i="1"/>
  <c r="P324" i="1" s="1"/>
  <c r="G343" i="1"/>
  <c r="P163" i="1" s="1"/>
  <c r="G433" i="1"/>
  <c r="P253" i="1" s="1"/>
  <c r="G189" i="1"/>
  <c r="P9" i="1" s="1"/>
  <c r="G495" i="1"/>
  <c r="P315" i="1" s="1"/>
  <c r="G354" i="1"/>
  <c r="P174" i="1" s="1"/>
  <c r="G445" i="1"/>
  <c r="P265" i="1" s="1"/>
  <c r="G360" i="1"/>
  <c r="P180" i="1" s="1"/>
  <c r="G428" i="1"/>
  <c r="P248" i="1" s="1"/>
  <c r="G355" i="1"/>
  <c r="P175" i="1" s="1"/>
  <c r="G400" i="1"/>
  <c r="P220" i="1" s="1"/>
  <c r="G422" i="1"/>
  <c r="P242" i="1" s="1"/>
  <c r="G325" i="1"/>
  <c r="P145" i="1" s="1"/>
  <c r="G436" i="1"/>
  <c r="P256" i="1" s="1"/>
  <c r="V5" i="1" l="1"/>
  <c r="V6" i="1" l="1"/>
  <c r="V7" i="1" s="1"/>
  <c r="V11" i="1" s="1"/>
  <c r="V1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m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2" xr16:uid="{00000000-0015-0000-FFFF-FFFF01000000}" name="mm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3" xr16:uid="{00000000-0015-0000-FFFF-FFFF02000000}" name="mm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4" xr16:uid="{00000000-0015-0000-FFFF-FFFF03000000}" name="mm1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5" xr16:uid="{0A1013B9-4B2E-4288-9A61-0DFDAFDF0E67}" name="mm11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6" xr16:uid="{7FE05D6D-E901-4204-A19B-BBD544067248}" name="mm111111" type="6" refreshedVersion="5" background="1" saveData="1">
    <textPr codePage="437" sourceFile="C:\Temp\mm.rpt" delimited="0">
      <textFields count="2">
        <textField/>
        <textField position="27"/>
      </textFields>
    </textPr>
  </connection>
</connections>
</file>

<file path=xl/sharedStrings.xml><?xml version="1.0" encoding="utf-8"?>
<sst xmlns="http://schemas.openxmlformats.org/spreadsheetml/2006/main" count="1087" uniqueCount="117">
  <si>
    <t>荷载kN</t>
    <phoneticPr fontId="2" type="noConversion"/>
  </si>
  <si>
    <t>位移mm</t>
    <phoneticPr fontId="1" type="noConversion"/>
  </si>
  <si>
    <t>名义应力/Mpa</t>
    <phoneticPr fontId="1" type="noConversion"/>
  </si>
  <si>
    <t>名义应变</t>
    <phoneticPr fontId="1" type="noConversion"/>
  </si>
  <si>
    <t>真实应力</t>
    <phoneticPr fontId="1" type="noConversion"/>
  </si>
  <si>
    <t>极限荷载</t>
    <phoneticPr fontId="1" type="noConversion"/>
  </si>
  <si>
    <t>ABAQUS应力</t>
    <phoneticPr fontId="1" type="noConversion"/>
  </si>
  <si>
    <t>ABAQUS应变</t>
    <phoneticPr fontId="1" type="noConversion"/>
  </si>
  <si>
    <t>极限强度</t>
    <phoneticPr fontId="1" type="noConversion"/>
  </si>
  <si>
    <t>荷载/Kn</t>
    <phoneticPr fontId="1" type="noConversion"/>
  </si>
  <si>
    <t>位移/mm</t>
    <phoneticPr fontId="1" type="noConversion"/>
  </si>
  <si>
    <t>ABAQUS应力</t>
    <phoneticPr fontId="1" type="noConversion"/>
  </si>
  <si>
    <t>ABAQUS应变</t>
    <phoneticPr fontId="1" type="noConversion"/>
  </si>
  <si>
    <t>ABAQUS应变</t>
    <phoneticPr fontId="1" type="noConversion"/>
  </si>
  <si>
    <t>极限强度对应的行</t>
    <phoneticPr fontId="1" type="noConversion"/>
  </si>
  <si>
    <t>极限应变</t>
    <phoneticPr fontId="1" type="noConversion"/>
  </si>
  <si>
    <t>应变</t>
    <phoneticPr fontId="2" type="noConversion"/>
  </si>
  <si>
    <t>应力</t>
    <phoneticPr fontId="2" type="noConversion"/>
  </si>
  <si>
    <t>屈服应力</t>
    <phoneticPr fontId="2" type="noConversion"/>
  </si>
  <si>
    <t>屈服应力所在的行</t>
    <phoneticPr fontId="1" type="noConversion"/>
  </si>
  <si>
    <t>屈服应力对应的应变</t>
    <phoneticPr fontId="1" type="noConversion"/>
  </si>
  <si>
    <t>真实应变</t>
    <phoneticPr fontId="1" type="noConversion"/>
  </si>
  <si>
    <t>应变</t>
    <phoneticPr fontId="2" type="noConversion"/>
  </si>
  <si>
    <t>应力</t>
    <phoneticPr fontId="2" type="noConversion"/>
  </si>
  <si>
    <t>真实塑性应变1</t>
    <phoneticPr fontId="1" type="noConversion"/>
  </si>
  <si>
    <t>真实塑性应变2</t>
    <phoneticPr fontId="1" type="noConversion"/>
  </si>
  <si>
    <t>求屈服应力1</t>
    <phoneticPr fontId="2" type="noConversion"/>
  </si>
  <si>
    <t>求屈服应力2</t>
    <phoneticPr fontId="2" type="noConversion"/>
  </si>
  <si>
    <t>屈服应力开始后的名义应力</t>
    <phoneticPr fontId="2" type="noConversion"/>
  </si>
  <si>
    <t>屈服应力开始后的名义应变</t>
    <phoneticPr fontId="2" type="noConversion"/>
  </si>
  <si>
    <t>屈服应力开始后的真实应力</t>
    <phoneticPr fontId="2" type="noConversion"/>
  </si>
  <si>
    <t>屈服应力开始后的真实塑性应变</t>
    <phoneticPr fontId="2" type="noConversion"/>
  </si>
  <si>
    <t>模拟阶段-极限真实应力</t>
    <phoneticPr fontId="1" type="noConversion"/>
  </si>
  <si>
    <t>模拟阶段-极限真实应力对应的行</t>
    <phoneticPr fontId="1" type="noConversion"/>
  </si>
  <si>
    <t>模拟阶段-极限真实应力对应的真实塑性应变</t>
    <phoneticPr fontId="1" type="noConversion"/>
  </si>
  <si>
    <t>n</t>
  </si>
  <si>
    <t>n</t>
    <phoneticPr fontId="1" type="noConversion"/>
  </si>
  <si>
    <t>K-equation</t>
    <phoneticPr fontId="1" type="noConversion"/>
  </si>
  <si>
    <t>K-matlab</t>
    <phoneticPr fontId="1" type="noConversion"/>
  </si>
  <si>
    <t>n-equation</t>
    <phoneticPr fontId="1" type="noConversion"/>
  </si>
  <si>
    <t>荷载/Kn</t>
  </si>
  <si>
    <t>位移/mm</t>
  </si>
  <si>
    <t>屈服应力开始后的真实塑性应变1</t>
    <phoneticPr fontId="2" type="noConversion"/>
  </si>
  <si>
    <t>求屈服平台结束后的应力2</t>
    <phoneticPr fontId="2" type="noConversion"/>
  </si>
  <si>
    <t>弹性模量</t>
    <phoneticPr fontId="1" type="noConversion"/>
  </si>
  <si>
    <t>荷载/kN</t>
  </si>
  <si>
    <t>荷载（kN）</t>
  </si>
  <si>
    <t>yield strength</t>
  </si>
  <si>
    <t>sigma0</t>
  </si>
  <si>
    <t>strain0</t>
  </si>
  <si>
    <t>k</t>
  </si>
  <si>
    <t>strain</t>
  </si>
  <si>
    <t>stress</t>
    <phoneticPr fontId="1" type="noConversion"/>
  </si>
  <si>
    <t>stress1</t>
    <phoneticPr fontId="1" type="noConversion"/>
  </si>
  <si>
    <t>stress2</t>
    <phoneticPr fontId="1" type="noConversion"/>
  </si>
  <si>
    <t>差值</t>
    <phoneticPr fontId="1" type="noConversion"/>
  </si>
  <si>
    <t>有限元</t>
    <phoneticPr fontId="1" type="noConversion"/>
  </si>
  <si>
    <t>TIME</t>
    <phoneticPr fontId="1" type="noConversion"/>
  </si>
  <si>
    <t>RF</t>
    <phoneticPr fontId="1" type="noConversion"/>
  </si>
  <si>
    <t>位移(mm）</t>
    <phoneticPr fontId="1" type="noConversion"/>
  </si>
  <si>
    <t>20_1</t>
    <phoneticPr fontId="1" type="noConversion"/>
  </si>
  <si>
    <t>20_2</t>
  </si>
  <si>
    <t>20_3</t>
  </si>
  <si>
    <t>有限元</t>
    <phoneticPr fontId="1" type="noConversion"/>
  </si>
  <si>
    <t>平均值</t>
    <phoneticPr fontId="1" type="noConversion"/>
  </si>
  <si>
    <t>误差</t>
    <phoneticPr fontId="1" type="noConversion"/>
  </si>
  <si>
    <t>荷载（kN）</t>
    <phoneticPr fontId="1" type="noConversion"/>
  </si>
  <si>
    <t>极限荷载（kN）</t>
    <phoneticPr fontId="1" type="noConversion"/>
  </si>
  <si>
    <t>位移(mm）</t>
    <phoneticPr fontId="1" type="noConversion"/>
  </si>
  <si>
    <t>极限荷载对应的位移(mm）</t>
    <phoneticPr fontId="1" type="noConversion"/>
  </si>
  <si>
    <t>有限元材料数据</t>
    <phoneticPr fontId="1" type="noConversion"/>
  </si>
  <si>
    <t>20_1</t>
    <phoneticPr fontId="1" type="noConversion"/>
  </si>
  <si>
    <t>20_2</t>
    <phoneticPr fontId="1" type="noConversion"/>
  </si>
  <si>
    <t>10_1</t>
  </si>
  <si>
    <t>10_2</t>
  </si>
  <si>
    <t>10_3</t>
  </si>
  <si>
    <t>屈服平台结束的应力</t>
    <phoneticPr fontId="1" type="noConversion"/>
  </si>
  <si>
    <t>屈服平台结束所在行</t>
    <phoneticPr fontId="1" type="noConversion"/>
  </si>
  <si>
    <t>屈服平台结束对应的应变</t>
    <phoneticPr fontId="1" type="noConversion"/>
  </si>
  <si>
    <t>荷载kN</t>
  </si>
  <si>
    <t>位移mm</t>
  </si>
  <si>
    <t>load(kN)</t>
    <phoneticPr fontId="0" type="noConversion"/>
  </si>
  <si>
    <t>Extensometer 1.???L?Y [mm]</t>
  </si>
  <si>
    <t>120_1</t>
    <phoneticPr fontId="1" type="noConversion"/>
  </si>
  <si>
    <t>,</t>
    <phoneticPr fontId="1" type="noConversion"/>
  </si>
  <si>
    <t>abaqus inp材料数据</t>
    <phoneticPr fontId="1" type="noConversion"/>
  </si>
  <si>
    <t>有限元-inp</t>
    <phoneticPr fontId="1" type="noConversion"/>
  </si>
  <si>
    <t>有限元-3D模型</t>
    <phoneticPr fontId="1" type="noConversion"/>
  </si>
  <si>
    <t>有限元-2D模型</t>
    <phoneticPr fontId="1" type="noConversion"/>
  </si>
  <si>
    <t>loadnode</t>
    <phoneticPr fontId="1" type="noConversion"/>
  </si>
  <si>
    <t>有限元-3D模型</t>
    <phoneticPr fontId="1" type="noConversion"/>
  </si>
  <si>
    <t>RF</t>
    <phoneticPr fontId="1" type="noConversion"/>
  </si>
  <si>
    <t>fullmodel22-disload=10</t>
    <phoneticPr fontId="1" type="noConversion"/>
  </si>
  <si>
    <t>fullmodel2-disload=10</t>
    <phoneticPr fontId="1" type="noConversion"/>
  </si>
  <si>
    <t>有限元-inp 弹性模量=239k1609 n 0.134</t>
    <phoneticPr fontId="1" type="noConversion"/>
  </si>
  <si>
    <t>有限元-inp 弹性模量=206 k1609 n 0.134</t>
    <phoneticPr fontId="1" type="noConversion"/>
  </si>
  <si>
    <r>
      <t>n</t>
    </r>
    <r>
      <rPr>
        <sz val="11"/>
        <color theme="1"/>
        <rFont val="宋体"/>
        <family val="2"/>
        <scheme val="minor"/>
      </rPr>
      <t>=0.1</t>
    </r>
    <phoneticPr fontId="1" type="noConversion"/>
  </si>
  <si>
    <r>
      <t>n</t>
    </r>
    <r>
      <rPr>
        <sz val="11"/>
        <color theme="1"/>
        <rFont val="宋体"/>
        <family val="2"/>
        <scheme val="minor"/>
      </rPr>
      <t>=0.134</t>
    </r>
    <phoneticPr fontId="1" type="noConversion"/>
  </si>
  <si>
    <t>有限元-inp 弹性模量=206 k1609 n 0.1</t>
    <phoneticPr fontId="1" type="noConversion"/>
  </si>
  <si>
    <t>有限元-inp 弹性模量=206 k1609 n 0.14</t>
    <phoneticPr fontId="1" type="noConversion"/>
  </si>
  <si>
    <t>用的不是真实的</t>
    <phoneticPr fontId="1" type="noConversion"/>
  </si>
  <si>
    <t>用的是真实的</t>
    <phoneticPr fontId="1" type="noConversion"/>
  </si>
  <si>
    <t>有限元-2D模型 old</t>
    <phoneticPr fontId="1" type="noConversion"/>
  </si>
  <si>
    <t>halfmodel2copyfang</t>
    <phoneticPr fontId="1" type="noConversion"/>
  </si>
  <si>
    <t>halfmodel2</t>
    <phoneticPr fontId="1" type="noConversion"/>
  </si>
  <si>
    <t>有限元</t>
  </si>
  <si>
    <t>有限元</t>
    <phoneticPr fontId="1" type="noConversion"/>
  </si>
  <si>
    <t>20_1</t>
  </si>
  <si>
    <t>平均值</t>
  </si>
  <si>
    <t>误差</t>
  </si>
  <si>
    <t>极限荷载（kN）</t>
  </si>
  <si>
    <t>极限荷载对应的位移(mm）</t>
  </si>
  <si>
    <t>Q890-10mm</t>
    <phoneticPr fontId="1" type="noConversion"/>
  </si>
  <si>
    <t>Q890-20mm</t>
    <phoneticPr fontId="1" type="noConversion"/>
  </si>
  <si>
    <t>ER120S-G</t>
    <phoneticPr fontId="1" type="noConversion"/>
  </si>
  <si>
    <r>
      <t>应变硬化指数</t>
    </r>
    <r>
      <rPr>
        <i/>
        <sz val="11"/>
        <color theme="1"/>
        <rFont val="宋体"/>
        <family val="3"/>
        <charset val="134"/>
        <scheme val="minor"/>
      </rPr>
      <t>n</t>
    </r>
    <phoneticPr fontId="1" type="noConversion"/>
  </si>
  <si>
    <r>
      <t>参数值</t>
    </r>
    <r>
      <rPr>
        <i/>
        <sz val="11"/>
        <color theme="1"/>
        <rFont val="宋体"/>
        <family val="3"/>
        <charset val="134"/>
        <scheme val="minor"/>
      </rPr>
      <t>K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</si>
</sst>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_ "/>
    <numFmt numFmtId="177" formatCode="0.0000"/>
    <numFmt numFmtId="178" formatCode="0.0"/>
    <numFmt numFmtId="179" formatCode="0.000"/>
    <numFmt numFmtId="180" formatCode="0.0000_ "/>
    <numFmt numFmtId="181" formatCode="0.00000_ "/>
    <numFmt numFmtId="182" formatCode="0.00_);[Red]\(0.00\)"/>
    <numFmt numFmtId="183" formatCode="0.00_ "/>
    <numFmt numFmtId="184" formatCode="0.000000_ "/>
  </numFmts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>
      <alignment vertical="center"/>
    </xf>
    <xf numFmtId="0" fontId="3" fillId="0" borderId="0"/>
  </cellStyleXfs>
  <cellXfs count="64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176" fontId="4" fillId="0" borderId="0" xfId="0" applyNumberFormat="1" applyFont="1"/>
    <xf numFmtId="176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176" fontId="4" fillId="0" borderId="0" xfId="0" applyNumberFormat="1" applyFont="1" applyAlignment="1">
      <alignment horizontal="left"/>
    </xf>
    <xf numFmtId="17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7" fontId="0" fillId="0" borderId="0" xfId="0" applyNumberFormat="1" applyAlignment="1">
      <alignment vertical="center"/>
    </xf>
    <xf numFmtId="178" fontId="0" fillId="0" borderId="0" xfId="0" applyNumberFormat="1" applyAlignment="1">
      <alignment vertical="center"/>
    </xf>
    <xf numFmtId="2" fontId="0" fillId="0" borderId="0" xfId="0" applyNumberFormat="1"/>
    <xf numFmtId="179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/>
    </xf>
    <xf numFmtId="179" fontId="0" fillId="0" borderId="0" xfId="0" applyNumberFormat="1"/>
    <xf numFmtId="1" fontId="0" fillId="0" borderId="0" xfId="0" applyNumberFormat="1" applyAlignment="1">
      <alignment vertical="center"/>
    </xf>
    <xf numFmtId="1" fontId="4" fillId="0" borderId="0" xfId="0" applyNumberFormat="1" applyFont="1" applyAlignment="1">
      <alignment vertical="center"/>
    </xf>
    <xf numFmtId="179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180" fontId="0" fillId="0" borderId="0" xfId="0" applyNumberFormat="1" applyAlignment="1">
      <alignment wrapText="1"/>
    </xf>
    <xf numFmtId="180" fontId="0" fillId="0" borderId="0" xfId="0" applyNumberFormat="1"/>
    <xf numFmtId="180" fontId="0" fillId="0" borderId="0" xfId="0" applyNumberFormat="1" applyAlignment="1">
      <alignment horizontal="left"/>
    </xf>
    <xf numFmtId="181" fontId="0" fillId="0" borderId="0" xfId="0" applyNumberFormat="1" applyAlignment="1">
      <alignment wrapText="1"/>
    </xf>
    <xf numFmtId="181" fontId="0" fillId="0" borderId="0" xfId="0" applyNumberFormat="1"/>
    <xf numFmtId="177" fontId="0" fillId="0" borderId="0" xfId="0" applyNumberFormat="1"/>
    <xf numFmtId="1" fontId="0" fillId="0" borderId="0" xfId="0" applyNumberFormat="1"/>
    <xf numFmtId="10" fontId="0" fillId="0" borderId="0" xfId="1" applyNumberFormat="1" applyFont="1" applyAlignment="1"/>
    <xf numFmtId="0" fontId="3" fillId="0" borderId="0" xfId="2" applyAlignment="1">
      <alignment vertical="center"/>
    </xf>
    <xf numFmtId="0" fontId="3" fillId="0" borderId="0" xfId="2" applyAlignment="1">
      <alignment vertical="center" wrapText="1"/>
    </xf>
    <xf numFmtId="0" fontId="3" fillId="0" borderId="0" xfId="2" applyAlignment="1">
      <alignment wrapText="1"/>
    </xf>
    <xf numFmtId="0" fontId="4" fillId="0" borderId="0" xfId="2" applyFont="1" applyAlignment="1">
      <alignment vertical="center"/>
    </xf>
    <xf numFmtId="0" fontId="3" fillId="0" borderId="0" xfId="2"/>
    <xf numFmtId="177" fontId="3" fillId="0" borderId="0" xfId="2" applyNumberFormat="1" applyAlignment="1">
      <alignment vertical="center"/>
    </xf>
    <xf numFmtId="179" fontId="3" fillId="0" borderId="0" xfId="2" applyNumberFormat="1" applyAlignment="1">
      <alignment vertical="center"/>
    </xf>
    <xf numFmtId="58" fontId="0" fillId="0" borderId="0" xfId="0" applyNumberFormat="1"/>
    <xf numFmtId="0" fontId="0" fillId="3" borderId="0" xfId="0" applyFill="1"/>
    <xf numFmtId="0" fontId="3" fillId="3" borderId="0" xfId="2" applyFill="1"/>
    <xf numFmtId="182" fontId="0" fillId="0" borderId="0" xfId="0" applyNumberFormat="1"/>
    <xf numFmtId="183" fontId="0" fillId="0" borderId="0" xfId="0" applyNumberFormat="1"/>
    <xf numFmtId="0" fontId="0" fillId="2" borderId="0" xfId="0" applyFill="1"/>
    <xf numFmtId="184" fontId="0" fillId="0" borderId="0" xfId="0" applyNumberFormat="1" applyAlignment="1">
      <alignment wrapText="1"/>
    </xf>
    <xf numFmtId="184" fontId="0" fillId="0" borderId="0" xfId="0" applyNumberFormat="1"/>
    <xf numFmtId="0" fontId="0" fillId="2" borderId="0" xfId="0" applyFill="1" applyAlignment="1">
      <alignment vertical="center"/>
    </xf>
    <xf numFmtId="176" fontId="0" fillId="2" borderId="0" xfId="0" applyNumberFormat="1" applyFill="1"/>
    <xf numFmtId="181" fontId="0" fillId="2" borderId="0" xfId="0" applyNumberFormat="1" applyFill="1"/>
    <xf numFmtId="180" fontId="0" fillId="2" borderId="0" xfId="0" applyNumberFormat="1" applyFill="1"/>
    <xf numFmtId="176" fontId="0" fillId="2" borderId="0" xfId="0" applyNumberFormat="1" applyFill="1" applyAlignment="1">
      <alignment horizontal="left"/>
    </xf>
    <xf numFmtId="179" fontId="0" fillId="2" borderId="0" xfId="0" applyNumberFormat="1" applyFill="1" applyAlignment="1">
      <alignment vertical="center"/>
    </xf>
    <xf numFmtId="0" fontId="0" fillId="0" borderId="0" xfId="2" applyFont="1"/>
    <xf numFmtId="0" fontId="0" fillId="2" borderId="0" xfId="2" applyFont="1" applyFill="1"/>
    <xf numFmtId="0" fontId="0" fillId="0" borderId="0" xfId="2" applyFont="1" applyAlignment="1">
      <alignment vertical="center"/>
    </xf>
    <xf numFmtId="0" fontId="5" fillId="0" borderId="0" xfId="2" applyFont="1" applyAlignment="1">
      <alignment vertical="center"/>
    </xf>
    <xf numFmtId="0" fontId="0" fillId="0" borderId="1" xfId="0" applyBorder="1"/>
    <xf numFmtId="58" fontId="0" fillId="0" borderId="1" xfId="0" applyNumberFormat="1" applyBorder="1"/>
    <xf numFmtId="2" fontId="0" fillId="0" borderId="1" xfId="0" applyNumberFormat="1" applyBorder="1"/>
    <xf numFmtId="10" fontId="0" fillId="0" borderId="1" xfId="1" applyNumberFormat="1" applyFont="1" applyBorder="1" applyAlignment="1"/>
    <xf numFmtId="179" fontId="0" fillId="0" borderId="1" xfId="0" applyNumberFormat="1" applyBorder="1"/>
    <xf numFmtId="0" fontId="7" fillId="0" borderId="1" xfId="2" applyFont="1" applyBorder="1" applyAlignment="1">
      <alignment vertical="center"/>
    </xf>
    <xf numFmtId="1" fontId="7" fillId="0" borderId="1" xfId="2" applyNumberFormat="1" applyFont="1" applyBorder="1" applyAlignment="1">
      <alignment vertical="center"/>
    </xf>
    <xf numFmtId="177" fontId="7" fillId="0" borderId="1" xfId="2" applyNumberFormat="1" applyFont="1" applyBorder="1" applyAlignment="1">
      <alignment vertical="center"/>
    </xf>
  </cellXfs>
  <cellStyles count="3">
    <cellStyle name="百分比" xfId="1" builtinId="5"/>
    <cellStyle name="常规" xfId="0" builtinId="0"/>
    <cellStyle name="常规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'Q890C20-1'!$D$2:$D$182</c:f>
              <c:numCache>
                <c:formatCode>0.0000_ </c:formatCode>
                <c:ptCount val="181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</c:numCache>
            </c:numRef>
          </c:xVal>
          <c:yVal>
            <c:numRef>
              <c:f>'Q890C20-1'!$C$2:$C$182</c:f>
              <c:numCache>
                <c:formatCode>0.000_ </c:formatCode>
                <c:ptCount val="181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4724480"/>
        <c:axId val="-1614729920"/>
      </c:scatterChart>
      <c:valAx>
        <c:axId val="-1614724480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9920"/>
        <c:crosses val="autoZero"/>
        <c:crossBetween val="midCat"/>
      </c:valAx>
      <c:valAx>
        <c:axId val="-1614729920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2402832"/>
        <c:axId val="-1612402288"/>
      </c:scatterChart>
      <c:valAx>
        <c:axId val="-16124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288"/>
        <c:crosses val="autoZero"/>
        <c:crossBetween val="midCat"/>
      </c:valAx>
      <c:valAx>
        <c:axId val="-1612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8A-492B-969A-DA895BC6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6640"/>
        <c:axId val="-1501212288"/>
      </c:scatterChart>
      <c:valAx>
        <c:axId val="-150121664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2288"/>
        <c:crosses val="autoZero"/>
        <c:crossBetween val="midCat"/>
      </c:valAx>
      <c:valAx>
        <c:axId val="-1501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'Q890C20-1'!$G$2:$G$553</c:f>
              <c:numCache>
                <c:formatCode>0.000000_ </c:formatCode>
                <c:ptCount val="552"/>
                <c:pt idx="0">
                  <c:v>0</c:v>
                </c:pt>
                <c:pt idx="1">
                  <c:v>3.3343640109965013E-4</c:v>
                </c:pt>
                <c:pt idx="2">
                  <c:v>4.057883228958545E-4</c:v>
                </c:pt>
                <c:pt idx="3">
                  <c:v>3.6628093525514164E-4</c:v>
                </c:pt>
                <c:pt idx="4">
                  <c:v>-1.6968734214788177E-4</c:v>
                </c:pt>
                <c:pt idx="5">
                  <c:v>4.1245334621364262E-4</c:v>
                </c:pt>
                <c:pt idx="6">
                  <c:v>3.7484990832071705E-4</c:v>
                </c:pt>
                <c:pt idx="7">
                  <c:v>4.1673800406079211E-4</c:v>
                </c:pt>
                <c:pt idx="8">
                  <c:v>-8.2382375958216055E-5</c:v>
                </c:pt>
                <c:pt idx="9">
                  <c:v>3.3660689889842714E-4</c:v>
                </c:pt>
                <c:pt idx="10">
                  <c:v>1.6857178856524615E-4</c:v>
                </c:pt>
                <c:pt idx="11">
                  <c:v>3.0740891660091117E-4</c:v>
                </c:pt>
                <c:pt idx="12">
                  <c:v>3.2707757133340403E-4</c:v>
                </c:pt>
                <c:pt idx="13">
                  <c:v>3.1819087357635317E-4</c:v>
                </c:pt>
                <c:pt idx="14">
                  <c:v>4.5598233692145394E-5</c:v>
                </c:pt>
                <c:pt idx="15">
                  <c:v>-4.088867335572573E-5</c:v>
                </c:pt>
                <c:pt idx="16">
                  <c:v>3.4102989754619624E-4</c:v>
                </c:pt>
                <c:pt idx="17">
                  <c:v>-5.4372691946506481E-5</c:v>
                </c:pt>
                <c:pt idx="18">
                  <c:v>3.2230360713662799E-4</c:v>
                </c:pt>
                <c:pt idx="19">
                  <c:v>2.7978764398338342E-4</c:v>
                </c:pt>
                <c:pt idx="20">
                  <c:v>-3.5480633167241476E-5</c:v>
                </c:pt>
                <c:pt idx="21">
                  <c:v>2.1965628502196378E-4</c:v>
                </c:pt>
                <c:pt idx="22">
                  <c:v>2.1362626693878116E-4</c:v>
                </c:pt>
                <c:pt idx="23">
                  <c:v>8.987624175366184E-5</c:v>
                </c:pt>
                <c:pt idx="24">
                  <c:v>3.1784187328704502E-4</c:v>
                </c:pt>
                <c:pt idx="25">
                  <c:v>1.4318106973325943E-4</c:v>
                </c:pt>
                <c:pt idx="26">
                  <c:v>3.4130795951917777E-4</c:v>
                </c:pt>
                <c:pt idx="27">
                  <c:v>2.4374840584225288E-4</c:v>
                </c:pt>
                <c:pt idx="28">
                  <c:v>3.53343546110568E-4</c:v>
                </c:pt>
                <c:pt idx="29">
                  <c:v>2.5991501500209217E-4</c:v>
                </c:pt>
                <c:pt idx="30">
                  <c:v>2.9179041883201686E-4</c:v>
                </c:pt>
                <c:pt idx="31">
                  <c:v>3.4728921042317165E-4</c:v>
                </c:pt>
                <c:pt idx="32">
                  <c:v>3.7550769559437119E-4</c:v>
                </c:pt>
                <c:pt idx="33">
                  <c:v>2.5322387271990102E-4</c:v>
                </c:pt>
                <c:pt idx="34">
                  <c:v>5.1820181201135381E-4</c:v>
                </c:pt>
                <c:pt idx="35">
                  <c:v>5.0708910936867108E-4</c:v>
                </c:pt>
                <c:pt idx="36">
                  <c:v>5.0216776962691166E-4</c:v>
                </c:pt>
                <c:pt idx="37">
                  <c:v>4.5935419699793205E-4</c:v>
                </c:pt>
                <c:pt idx="38">
                  <c:v>5.3354930799312137E-4</c:v>
                </c:pt>
                <c:pt idx="39">
                  <c:v>5.316441971146594E-4</c:v>
                </c:pt>
                <c:pt idx="40">
                  <c:v>5.3132667863491577E-4</c:v>
                </c:pt>
                <c:pt idx="41">
                  <c:v>4.1114208828120437E-4</c:v>
                </c:pt>
                <c:pt idx="42">
                  <c:v>4.9184883145870627E-4</c:v>
                </c:pt>
                <c:pt idx="43">
                  <c:v>4.9169007856381098E-4</c:v>
                </c:pt>
                <c:pt idx="44">
                  <c:v>4.9169007856381098E-4</c:v>
                </c:pt>
                <c:pt idx="45">
                  <c:v>5.6144997380488005E-4</c:v>
                </c:pt>
                <c:pt idx="46">
                  <c:v>4.9121381987912445E-4</c:v>
                </c:pt>
                <c:pt idx="47">
                  <c:v>4.1130082848614706E-4</c:v>
                </c:pt>
                <c:pt idx="48">
                  <c:v>4.9137257277401996E-4</c:v>
                </c:pt>
                <c:pt idx="49">
                  <c:v>6.0092497981772833E-4</c:v>
                </c:pt>
                <c:pt idx="50">
                  <c:v>5.3132667863491577E-4</c:v>
                </c:pt>
                <c:pt idx="51">
                  <c:v>4.9137257277401996E-4</c:v>
                </c:pt>
                <c:pt idx="52">
                  <c:v>4.5109937640213884E-4</c:v>
                </c:pt>
                <c:pt idx="53">
                  <c:v>4.8629248013736507E-4</c:v>
                </c:pt>
                <c:pt idx="54">
                  <c:v>3.9844287188578546E-4</c:v>
                </c:pt>
                <c:pt idx="55">
                  <c:v>5.1640331008696362E-4</c:v>
                </c:pt>
                <c:pt idx="56">
                  <c:v>5.8155499790091096E-4</c:v>
                </c:pt>
                <c:pt idx="57">
                  <c:v>4.6216204011325415E-4</c:v>
                </c:pt>
                <c:pt idx="58">
                  <c:v>4.4723926799308025E-4</c:v>
                </c:pt>
                <c:pt idx="59">
                  <c:v>3.4923340835353708E-4</c:v>
                </c:pt>
                <c:pt idx="60">
                  <c:v>4.5321713261797466E-4</c:v>
                </c:pt>
                <c:pt idx="61">
                  <c:v>5.5259484192872964E-4</c:v>
                </c:pt>
                <c:pt idx="62">
                  <c:v>4.2575178412014781E-4</c:v>
                </c:pt>
                <c:pt idx="63">
                  <c:v>4.3745529089507398E-4</c:v>
                </c:pt>
                <c:pt idx="64">
                  <c:v>7.7057340419601182E-4</c:v>
                </c:pt>
                <c:pt idx="65">
                  <c:v>7.510386035868941E-4</c:v>
                </c:pt>
                <c:pt idx="66">
                  <c:v>8.1453920571862115E-4</c:v>
                </c:pt>
                <c:pt idx="67">
                  <c:v>9.5853883384567783E-4</c:v>
                </c:pt>
                <c:pt idx="68">
                  <c:v>5.9739086888075201E-4</c:v>
                </c:pt>
                <c:pt idx="69">
                  <c:v>5.3840018964757767E-4</c:v>
                </c:pt>
                <c:pt idx="70">
                  <c:v>5.1489842257166003E-4</c:v>
                </c:pt>
                <c:pt idx="71">
                  <c:v>7.4084106162420802E-4</c:v>
                </c:pt>
                <c:pt idx="72">
                  <c:v>6.3494153655221876E-4</c:v>
                </c:pt>
                <c:pt idx="73">
                  <c:v>5.0925572088417821E-4</c:v>
                </c:pt>
                <c:pt idx="74">
                  <c:v>5.6055116259410664E-4</c:v>
                </c:pt>
                <c:pt idx="75">
                  <c:v>5.0378950397554623E-4</c:v>
                </c:pt>
                <c:pt idx="76">
                  <c:v>5.9958439743137027E-4</c:v>
                </c:pt>
                <c:pt idx="77">
                  <c:v>1.0301449186679804E-3</c:v>
                </c:pt>
                <c:pt idx="78">
                  <c:v>6.7693317078660351E-4</c:v>
                </c:pt>
                <c:pt idx="79">
                  <c:v>6.4087537915562731E-4</c:v>
                </c:pt>
                <c:pt idx="80">
                  <c:v>1.3673025399552393E-3</c:v>
                </c:pt>
                <c:pt idx="81">
                  <c:v>1.7869658611638388E-3</c:v>
                </c:pt>
                <c:pt idx="82">
                  <c:v>7.6340643005094007E-4</c:v>
                </c:pt>
                <c:pt idx="83">
                  <c:v>6.880735772428878E-4</c:v>
                </c:pt>
                <c:pt idx="84">
                  <c:v>1.137015701599488E-3</c:v>
                </c:pt>
                <c:pt idx="85">
                  <c:v>1.4710096287365243E-3</c:v>
                </c:pt>
                <c:pt idx="86">
                  <c:v>5.8589422278102973E-4</c:v>
                </c:pt>
                <c:pt idx="87">
                  <c:v>1.4606349729397131E-3</c:v>
                </c:pt>
                <c:pt idx="88">
                  <c:v>1.4224741277888613E-3</c:v>
                </c:pt>
                <c:pt idx="89">
                  <c:v>6.1660589707292549E-4</c:v>
                </c:pt>
                <c:pt idx="90">
                  <c:v>5.6370051018799156E-4</c:v>
                </c:pt>
                <c:pt idx="91">
                  <c:v>5.4797188165463294E-4</c:v>
                </c:pt>
                <c:pt idx="92">
                  <c:v>1.2514779396393906E-3</c:v>
                </c:pt>
                <c:pt idx="93">
                  <c:v>8.7203323774576419E-4</c:v>
                </c:pt>
                <c:pt idx="94">
                  <c:v>7.5700188360020297E-4</c:v>
                </c:pt>
                <c:pt idx="95">
                  <c:v>1.4317941943927887E-3</c:v>
                </c:pt>
                <c:pt idx="96">
                  <c:v>1.3502841585491688E-3</c:v>
                </c:pt>
                <c:pt idx="97">
                  <c:v>3.8035871900116364E-4</c:v>
                </c:pt>
                <c:pt idx="98">
                  <c:v>2.1907343311175576E-3</c:v>
                </c:pt>
                <c:pt idx="99">
                  <c:v>1.9480916198465943E-3</c:v>
                </c:pt>
                <c:pt idx="100">
                  <c:v>2.0136003491945846E-3</c:v>
                </c:pt>
                <c:pt idx="101">
                  <c:v>3.3334120327939832E-4</c:v>
                </c:pt>
                <c:pt idx="102">
                  <c:v>2.0587836522050866E-3</c:v>
                </c:pt>
                <c:pt idx="103">
                  <c:v>2.1083905591940864E-4</c:v>
                </c:pt>
                <c:pt idx="104">
                  <c:v>4.5662692024784528E-4</c:v>
                </c:pt>
                <c:pt idx="105">
                  <c:v>3.8179680603286697E-4</c:v>
                </c:pt>
                <c:pt idx="106">
                  <c:v>4.0227484068184184E-4</c:v>
                </c:pt>
                <c:pt idx="107">
                  <c:v>4.0844598330644724E-4</c:v>
                </c:pt>
                <c:pt idx="108">
                  <c:v>1.7135821989597076E-3</c:v>
                </c:pt>
                <c:pt idx="109">
                  <c:v>2.5790241356153511E-3</c:v>
                </c:pt>
                <c:pt idx="110">
                  <c:v>1.331422469489829E-4</c:v>
                </c:pt>
                <c:pt idx="111">
                  <c:v>5.1585898690745778E-4</c:v>
                </c:pt>
                <c:pt idx="112">
                  <c:v>2.2988496671061415E-3</c:v>
                </c:pt>
                <c:pt idx="113">
                  <c:v>2.0787037688610351E-3</c:v>
                </c:pt>
                <c:pt idx="114">
                  <c:v>4.642350563049348E-4</c:v>
                </c:pt>
                <c:pt idx="115">
                  <c:v>4.4467030430318777E-4</c:v>
                </c:pt>
                <c:pt idx="116">
                  <c:v>1.7340569409463793E-3</c:v>
                </c:pt>
                <c:pt idx="117">
                  <c:v>3.9587377335071347E-4</c:v>
                </c:pt>
                <c:pt idx="118">
                  <c:v>1.2334161958857633E-3</c:v>
                </c:pt>
                <c:pt idx="119">
                  <c:v>4.1825322566891817E-4</c:v>
                </c:pt>
                <c:pt idx="120">
                  <c:v>3.2446267333872568E-4</c:v>
                </c:pt>
                <c:pt idx="121">
                  <c:v>1.1799337633793862E-3</c:v>
                </c:pt>
                <c:pt idx="122">
                  <c:v>1.5978497219243377E-3</c:v>
                </c:pt>
                <c:pt idx="123">
                  <c:v>1.8808726911544171E-4</c:v>
                </c:pt>
                <c:pt idx="124">
                  <c:v>2.4315808620834455E-4</c:v>
                </c:pt>
                <c:pt idx="125">
                  <c:v>2.109570050887969E-4</c:v>
                </c:pt>
                <c:pt idx="126">
                  <c:v>2.0119494869684173E-3</c:v>
                </c:pt>
                <c:pt idx="127">
                  <c:v>1.541030370874239E-4</c:v>
                </c:pt>
                <c:pt idx="128">
                  <c:v>9.5701527475267664E-4</c:v>
                </c:pt>
                <c:pt idx="129">
                  <c:v>2.3789712929297756E-3</c:v>
                </c:pt>
                <c:pt idx="130">
                  <c:v>2.9846643394089976E-3</c:v>
                </c:pt>
                <c:pt idx="131">
                  <c:v>3.7441469891698505E-4</c:v>
                </c:pt>
                <c:pt idx="132">
                  <c:v>5.193454921165251E-4</c:v>
                </c:pt>
                <c:pt idx="133">
                  <c:v>4.0733421828804657E-4</c:v>
                </c:pt>
                <c:pt idx="134">
                  <c:v>2.4683096163131651E-3</c:v>
                </c:pt>
                <c:pt idx="135">
                  <c:v>5.4949409950557195E-4</c:v>
                </c:pt>
                <c:pt idx="136">
                  <c:v>3.2238523387598684E-4</c:v>
                </c:pt>
                <c:pt idx="137">
                  <c:v>3.5356542875071085E-4</c:v>
                </c:pt>
                <c:pt idx="138">
                  <c:v>3.1251550964915943E-4</c:v>
                </c:pt>
                <c:pt idx="139">
                  <c:v>4.0550004617498229E-4</c:v>
                </c:pt>
                <c:pt idx="140">
                  <c:v>3.9864297168602358E-4</c:v>
                </c:pt>
                <c:pt idx="141">
                  <c:v>3.2544516704784577E-4</c:v>
                </c:pt>
                <c:pt idx="142">
                  <c:v>3.7947220244944442E-4</c:v>
                </c:pt>
                <c:pt idx="143">
                  <c:v>1.3097367088357828E-3</c:v>
                </c:pt>
                <c:pt idx="144">
                  <c:v>2.5983015372225233E-4</c:v>
                </c:pt>
                <c:pt idx="145">
                  <c:v>1.9171893897652805E-4</c:v>
                </c:pt>
                <c:pt idx="146">
                  <c:v>-6.0434142963384455E-5</c:v>
                </c:pt>
                <c:pt idx="147">
                  <c:v>-1.3835540252514315E-4</c:v>
                </c:pt>
                <c:pt idx="148">
                  <c:v>1.3577720272080424E-4</c:v>
                </c:pt>
                <c:pt idx="149">
                  <c:v>2.5305625237725645E-4</c:v>
                </c:pt>
                <c:pt idx="150">
                  <c:v>8.9102131210086867E-4</c:v>
                </c:pt>
                <c:pt idx="151">
                  <c:v>3.6477389842499508E-4</c:v>
                </c:pt>
                <c:pt idx="152">
                  <c:v>2.5848895293838431E-4</c:v>
                </c:pt>
                <c:pt idx="153">
                  <c:v>2.7888509227323331E-4</c:v>
                </c:pt>
                <c:pt idx="154">
                  <c:v>2.7838441840343084E-4</c:v>
                </c:pt>
                <c:pt idx="155">
                  <c:v>2.6378906788797423E-3</c:v>
                </c:pt>
                <c:pt idx="156">
                  <c:v>2.8391564650737068E-4</c:v>
                </c:pt>
                <c:pt idx="157">
                  <c:v>2.0997633001074417E-4</c:v>
                </c:pt>
                <c:pt idx="158">
                  <c:v>-6.2638205863864774E-4</c:v>
                </c:pt>
                <c:pt idx="159">
                  <c:v>8.052205191042992E-5</c:v>
                </c:pt>
                <c:pt idx="160">
                  <c:v>6.970566337688301E-4</c:v>
                </c:pt>
                <c:pt idx="161">
                  <c:v>5.7291327546353001E-6</c:v>
                </c:pt>
                <c:pt idx="162">
                  <c:v>7.101140146215934E-4</c:v>
                </c:pt>
                <c:pt idx="163">
                  <c:v>-2.5236306483164897E-6</c:v>
                </c:pt>
                <c:pt idx="164">
                  <c:v>3.6841902861931442E-4</c:v>
                </c:pt>
                <c:pt idx="165">
                  <c:v>8.6867257530875378E-4</c:v>
                </c:pt>
                <c:pt idx="166">
                  <c:v>6.621442145653654E-5</c:v>
                </c:pt>
                <c:pt idx="167">
                  <c:v>1.6417590181496116E-4</c:v>
                </c:pt>
                <c:pt idx="168">
                  <c:v>6.1107162521623418E-4</c:v>
                </c:pt>
                <c:pt idx="169">
                  <c:v>2.3554947498840087E-4</c:v>
                </c:pt>
                <c:pt idx="170">
                  <c:v>2.0503695578055351E-3</c:v>
                </c:pt>
                <c:pt idx="171">
                  <c:v>1.9322416969725937E-4</c:v>
                </c:pt>
                <c:pt idx="172">
                  <c:v>3.9674642997662105E-4</c:v>
                </c:pt>
                <c:pt idx="173">
                  <c:v>2.9718448606501444E-4</c:v>
                </c:pt>
                <c:pt idx="174">
                  <c:v>2.9091636113362778E-4</c:v>
                </c:pt>
                <c:pt idx="175">
                  <c:v>2.0167397314860142E-3</c:v>
                </c:pt>
                <c:pt idx="176">
                  <c:v>1.3496982490813804E-3</c:v>
                </c:pt>
                <c:pt idx="177">
                  <c:v>9.7353816523548884E-4</c:v>
                </c:pt>
                <c:pt idx="178">
                  <c:v>1.2663503259178858E-3</c:v>
                </c:pt>
                <c:pt idx="179">
                  <c:v>3.2579654852373362E-3</c:v>
                </c:pt>
                <c:pt idx="180">
                  <c:v>1.2275535365349451E-3</c:v>
                </c:pt>
                <c:pt idx="181">
                  <c:v>2.5556452918339412E-3</c:v>
                </c:pt>
                <c:pt idx="182">
                  <c:v>4.4016459643235221E-3</c:v>
                </c:pt>
                <c:pt idx="183">
                  <c:v>3.5756796815467435E-3</c:v>
                </c:pt>
                <c:pt idx="184">
                  <c:v>3.8809605574472083E-3</c:v>
                </c:pt>
                <c:pt idx="185">
                  <c:v>4.1022315946159698E-3</c:v>
                </c:pt>
                <c:pt idx="186">
                  <c:v>4.5331012553109012E-3</c:v>
                </c:pt>
                <c:pt idx="187">
                  <c:v>4.5470108377639942E-3</c:v>
                </c:pt>
                <c:pt idx="188">
                  <c:v>5.5478533767913171E-3</c:v>
                </c:pt>
                <c:pt idx="189">
                  <c:v>5.4723727671951517E-3</c:v>
                </c:pt>
                <c:pt idx="190">
                  <c:v>5.8039726007145399E-3</c:v>
                </c:pt>
                <c:pt idx="191">
                  <c:v>8.9717061980668436E-3</c:v>
                </c:pt>
                <c:pt idx="192">
                  <c:v>6.6470169344335578E-3</c:v>
                </c:pt>
                <c:pt idx="193">
                  <c:v>6.7813539586320595E-3</c:v>
                </c:pt>
                <c:pt idx="194">
                  <c:v>7.1241818827414262E-3</c:v>
                </c:pt>
                <c:pt idx="195">
                  <c:v>8.1551249572366299E-3</c:v>
                </c:pt>
                <c:pt idx="196">
                  <c:v>8.9517696605204457E-3</c:v>
                </c:pt>
                <c:pt idx="197">
                  <c:v>8.273067637417978E-3</c:v>
                </c:pt>
                <c:pt idx="198">
                  <c:v>8.4623526979457284E-3</c:v>
                </c:pt>
                <c:pt idx="199">
                  <c:v>9.0867064042707557E-3</c:v>
                </c:pt>
                <c:pt idx="200">
                  <c:v>9.3960454446179627E-3</c:v>
                </c:pt>
                <c:pt idx="201">
                  <c:v>9.7722257596727681E-3</c:v>
                </c:pt>
                <c:pt idx="202">
                  <c:v>1.2553827603986371E-2</c:v>
                </c:pt>
                <c:pt idx="203">
                  <c:v>1.0993267590804282E-2</c:v>
                </c:pt>
                <c:pt idx="204">
                  <c:v>1.0826454041411936E-2</c:v>
                </c:pt>
                <c:pt idx="205">
                  <c:v>1.0347809124388499E-2</c:v>
                </c:pt>
                <c:pt idx="206">
                  <c:v>1.1528546790014419E-2</c:v>
                </c:pt>
                <c:pt idx="207">
                  <c:v>1.193289821080255E-2</c:v>
                </c:pt>
                <c:pt idx="208">
                  <c:v>1.2137271023036361E-2</c:v>
                </c:pt>
                <c:pt idx="209">
                  <c:v>1.2496450967899943E-2</c:v>
                </c:pt>
                <c:pt idx="210">
                  <c:v>1.385656797368106E-2</c:v>
                </c:pt>
                <c:pt idx="211">
                  <c:v>1.2937299394407648E-2</c:v>
                </c:pt>
                <c:pt idx="212">
                  <c:v>1.3622728698453461E-2</c:v>
                </c:pt>
                <c:pt idx="213">
                  <c:v>1.376675236998046E-2</c:v>
                </c:pt>
                <c:pt idx="214">
                  <c:v>1.4103743885190978E-2</c:v>
                </c:pt>
                <c:pt idx="215">
                  <c:v>1.4638769540350052E-2</c:v>
                </c:pt>
                <c:pt idx="216">
                  <c:v>1.6342188969551787E-2</c:v>
                </c:pt>
                <c:pt idx="217">
                  <c:v>1.5145856732704082E-2</c:v>
                </c:pt>
                <c:pt idx="218">
                  <c:v>1.7003709945715845E-2</c:v>
                </c:pt>
                <c:pt idx="219">
                  <c:v>1.8545690040509762E-2</c:v>
                </c:pt>
                <c:pt idx="220">
                  <c:v>1.6210144260374627E-2</c:v>
                </c:pt>
                <c:pt idx="221">
                  <c:v>1.6610280531662441E-2</c:v>
                </c:pt>
                <c:pt idx="222">
                  <c:v>1.691151427258826E-2</c:v>
                </c:pt>
                <c:pt idx="223">
                  <c:v>1.7252420921318679E-2</c:v>
                </c:pt>
                <c:pt idx="224">
                  <c:v>1.8127208012603455E-2</c:v>
                </c:pt>
                <c:pt idx="225">
                  <c:v>1.7909224483750756E-2</c:v>
                </c:pt>
                <c:pt idx="226">
                  <c:v>1.8373166984340519E-2</c:v>
                </c:pt>
                <c:pt idx="227">
                  <c:v>1.8475129650799074E-2</c:v>
                </c:pt>
                <c:pt idx="228">
                  <c:v>1.8745984583796123E-2</c:v>
                </c:pt>
                <c:pt idx="229">
                  <c:v>1.8978514950409898E-2</c:v>
                </c:pt>
                <c:pt idx="230">
                  <c:v>2.212000960317909E-2</c:v>
                </c:pt>
                <c:pt idx="231">
                  <c:v>2.1831282442734731E-2</c:v>
                </c:pt>
                <c:pt idx="232">
                  <c:v>2.0369709881875541E-2</c:v>
                </c:pt>
                <c:pt idx="233">
                  <c:v>2.1176969955843145E-2</c:v>
                </c:pt>
                <c:pt idx="234">
                  <c:v>2.0542053689240371E-2</c:v>
                </c:pt>
                <c:pt idx="235">
                  <c:v>2.095808092037044E-2</c:v>
                </c:pt>
                <c:pt idx="236">
                  <c:v>2.1127264615680083E-2</c:v>
                </c:pt>
                <c:pt idx="237">
                  <c:v>2.364309037959773E-2</c:v>
                </c:pt>
                <c:pt idx="238">
                  <c:v>2.1800987001600249E-2</c:v>
                </c:pt>
                <c:pt idx="239">
                  <c:v>2.2210631922933557E-2</c:v>
                </c:pt>
                <c:pt idx="240">
                  <c:v>2.3901032413754821E-2</c:v>
                </c:pt>
                <c:pt idx="241">
                  <c:v>2.2727852870257505E-2</c:v>
                </c:pt>
                <c:pt idx="242">
                  <c:v>2.4015306046704966E-2</c:v>
                </c:pt>
                <c:pt idx="243">
                  <c:v>2.3427423199285379E-2</c:v>
                </c:pt>
                <c:pt idx="244">
                  <c:v>2.3692912752862075E-2</c:v>
                </c:pt>
                <c:pt idx="245">
                  <c:v>2.6916535338151186E-2</c:v>
                </c:pt>
                <c:pt idx="246">
                  <c:v>2.5118610974425012E-2</c:v>
                </c:pt>
                <c:pt idx="247">
                  <c:v>2.4519809420825718E-2</c:v>
                </c:pt>
                <c:pt idx="248">
                  <c:v>2.4808130891010652E-2</c:v>
                </c:pt>
                <c:pt idx="249">
                  <c:v>2.757401091671802E-2</c:v>
                </c:pt>
                <c:pt idx="250">
                  <c:v>2.5433144888256598E-2</c:v>
                </c:pt>
                <c:pt idx="251">
                  <c:v>2.5731661524332459E-2</c:v>
                </c:pt>
                <c:pt idx="252">
                  <c:v>2.6117275616114911E-2</c:v>
                </c:pt>
                <c:pt idx="253">
                  <c:v>2.768456789603272E-2</c:v>
                </c:pt>
                <c:pt idx="254">
                  <c:v>2.6773796740334539E-2</c:v>
                </c:pt>
                <c:pt idx="255">
                  <c:v>2.7029902046047913E-2</c:v>
                </c:pt>
                <c:pt idx="256">
                  <c:v>2.7682929432785996E-2</c:v>
                </c:pt>
                <c:pt idx="257">
                  <c:v>2.7662612488526611E-2</c:v>
                </c:pt>
                <c:pt idx="258">
                  <c:v>2.798524924113098E-2</c:v>
                </c:pt>
                <c:pt idx="259">
                  <c:v>2.8211685331505698E-2</c:v>
                </c:pt>
                <c:pt idx="260">
                  <c:v>2.8583091500683264E-2</c:v>
                </c:pt>
                <c:pt idx="261">
                  <c:v>2.8802671827745718E-2</c:v>
                </c:pt>
                <c:pt idx="262">
                  <c:v>3.1047470867900315E-2</c:v>
                </c:pt>
                <c:pt idx="263">
                  <c:v>2.9932916630517392E-2</c:v>
                </c:pt>
                <c:pt idx="264">
                  <c:v>2.9864903054874267E-2</c:v>
                </c:pt>
                <c:pt idx="265">
                  <c:v>3.0177995688154154E-2</c:v>
                </c:pt>
                <c:pt idx="266">
                  <c:v>3.2914527327448644E-2</c:v>
                </c:pt>
                <c:pt idx="267">
                  <c:v>3.1260746950167492E-2</c:v>
                </c:pt>
                <c:pt idx="268">
                  <c:v>3.302241998589904E-2</c:v>
                </c:pt>
                <c:pt idx="269">
                  <c:v>3.3735616645295854E-2</c:v>
                </c:pt>
                <c:pt idx="270">
                  <c:v>3.1640037081968497E-2</c:v>
                </c:pt>
                <c:pt idx="271">
                  <c:v>3.1974211065033488E-2</c:v>
                </c:pt>
                <c:pt idx="272">
                  <c:v>3.4842241934131574E-2</c:v>
                </c:pt>
                <c:pt idx="273">
                  <c:v>3.5166756636109527E-2</c:v>
                </c:pt>
                <c:pt idx="274">
                  <c:v>3.2716070787058356E-2</c:v>
                </c:pt>
                <c:pt idx="275">
                  <c:v>3.3117148421837481E-2</c:v>
                </c:pt>
                <c:pt idx="276">
                  <c:v>3.3937219119498457E-2</c:v>
                </c:pt>
                <c:pt idx="277">
                  <c:v>3.5014889308728661E-2</c:v>
                </c:pt>
                <c:pt idx="278">
                  <c:v>3.4032305406550993E-2</c:v>
                </c:pt>
                <c:pt idx="279">
                  <c:v>3.4378358209273499E-2</c:v>
                </c:pt>
                <c:pt idx="280">
                  <c:v>3.4696252564552187E-2</c:v>
                </c:pt>
                <c:pt idx="281">
                  <c:v>3.5035161999824815E-2</c:v>
                </c:pt>
                <c:pt idx="282">
                  <c:v>3.5694967168048646E-2</c:v>
                </c:pt>
                <c:pt idx="283">
                  <c:v>3.5801740265498955E-2</c:v>
                </c:pt>
                <c:pt idx="284">
                  <c:v>3.857423832165862E-2</c:v>
                </c:pt>
                <c:pt idx="285">
                  <c:v>3.6348228410670355E-2</c:v>
                </c:pt>
                <c:pt idx="286">
                  <c:v>3.66459048087854E-2</c:v>
                </c:pt>
                <c:pt idx="287">
                  <c:v>3.706067220893125E-2</c:v>
                </c:pt>
                <c:pt idx="288">
                  <c:v>3.7281809798849097E-2</c:v>
                </c:pt>
                <c:pt idx="289">
                  <c:v>3.7526659854252159E-2</c:v>
                </c:pt>
                <c:pt idx="290">
                  <c:v>3.9775103472639003E-2</c:v>
                </c:pt>
                <c:pt idx="291">
                  <c:v>3.8260070335047962E-2</c:v>
                </c:pt>
                <c:pt idx="292">
                  <c:v>3.8297369620040531E-2</c:v>
                </c:pt>
                <c:pt idx="293">
                  <c:v>4.0057331629403309E-2</c:v>
                </c:pt>
                <c:pt idx="294">
                  <c:v>4.0230130762902522E-2</c:v>
                </c:pt>
                <c:pt idx="295">
                  <c:v>3.9886820473393786E-2</c:v>
                </c:pt>
                <c:pt idx="296">
                  <c:v>3.9662775101170125E-2</c:v>
                </c:pt>
                <c:pt idx="297">
                  <c:v>4.0360043110861235E-2</c:v>
                </c:pt>
                <c:pt idx="298">
                  <c:v>4.0491591053181689E-2</c:v>
                </c:pt>
                <c:pt idx="299">
                  <c:v>4.0870897569263688E-2</c:v>
                </c:pt>
                <c:pt idx="300">
                  <c:v>4.1002365440805696E-2</c:v>
                </c:pt>
                <c:pt idx="301">
                  <c:v>4.2490921757514843E-2</c:v>
                </c:pt>
                <c:pt idx="302">
                  <c:v>4.2700719183180316E-2</c:v>
                </c:pt>
                <c:pt idx="303">
                  <c:v>4.191715495745392E-2</c:v>
                </c:pt>
                <c:pt idx="304">
                  <c:v>4.2353901936130645E-2</c:v>
                </c:pt>
                <c:pt idx="305">
                  <c:v>4.4965083376392545E-2</c:v>
                </c:pt>
                <c:pt idx="306">
                  <c:v>4.5906337385069787E-2</c:v>
                </c:pt>
                <c:pt idx="307">
                  <c:v>4.5952736673831145E-2</c:v>
                </c:pt>
                <c:pt idx="308">
                  <c:v>4.3882817672938959E-2</c:v>
                </c:pt>
                <c:pt idx="309">
                  <c:v>4.4143844646565893E-2</c:v>
                </c:pt>
                <c:pt idx="310">
                  <c:v>4.4334163973207961E-2</c:v>
                </c:pt>
                <c:pt idx="311">
                  <c:v>4.5403959027710342E-2</c:v>
                </c:pt>
                <c:pt idx="312">
                  <c:v>4.6651568551535127E-2</c:v>
                </c:pt>
                <c:pt idx="313">
                  <c:v>4.5447179980908095E-2</c:v>
                </c:pt>
                <c:pt idx="314">
                  <c:v>4.5645755450761216E-2</c:v>
                </c:pt>
                <c:pt idx="315">
                  <c:v>4.8591457787863286E-2</c:v>
                </c:pt>
                <c:pt idx="316">
                  <c:v>4.8431963756443541E-2</c:v>
                </c:pt>
                <c:pt idx="317">
                  <c:v>4.849806718014333E-2</c:v>
                </c:pt>
                <c:pt idx="318">
                  <c:v>4.6913619054897611E-2</c:v>
                </c:pt>
                <c:pt idx="319">
                  <c:v>4.7427050764994982E-2</c:v>
                </c:pt>
                <c:pt idx="320">
                  <c:v>4.7781665748439568E-2</c:v>
                </c:pt>
                <c:pt idx="321">
                  <c:v>4.9436637892211879E-2</c:v>
                </c:pt>
                <c:pt idx="322">
                  <c:v>4.9831559428975332E-2</c:v>
                </c:pt>
                <c:pt idx="323">
                  <c:v>4.8839244034544843E-2</c:v>
                </c:pt>
                <c:pt idx="324">
                  <c:v>4.9092988652599659E-2</c:v>
                </c:pt>
                <c:pt idx="325">
                  <c:v>5.0381176597439049E-2</c:v>
                </c:pt>
                <c:pt idx="326">
                  <c:v>4.9703631543852954E-2</c:v>
                </c:pt>
                <c:pt idx="327">
                  <c:v>4.9893016566854582E-2</c:v>
                </c:pt>
                <c:pt idx="328">
                  <c:v>5.1782130573922072E-2</c:v>
                </c:pt>
                <c:pt idx="329">
                  <c:v>5.0851015381912057E-2</c:v>
                </c:pt>
                <c:pt idx="330">
                  <c:v>5.1131482268648554E-2</c:v>
                </c:pt>
                <c:pt idx="331">
                  <c:v>5.1496664545514735E-2</c:v>
                </c:pt>
                <c:pt idx="332">
                  <c:v>5.1614720546257271E-2</c:v>
                </c:pt>
                <c:pt idx="333">
                  <c:v>5.2075232014860078E-2</c:v>
                </c:pt>
                <c:pt idx="334">
                  <c:v>5.3143033607616623E-2</c:v>
                </c:pt>
                <c:pt idx="335">
                  <c:v>5.2647586114838892E-2</c:v>
                </c:pt>
                <c:pt idx="336">
                  <c:v>5.3006988829614063E-2</c:v>
                </c:pt>
                <c:pt idx="337">
                  <c:v>5.3553161769722232E-2</c:v>
                </c:pt>
                <c:pt idx="338">
                  <c:v>5.516471426462688E-2</c:v>
                </c:pt>
                <c:pt idx="339">
                  <c:v>5.406067496192439E-2</c:v>
                </c:pt>
                <c:pt idx="340">
                  <c:v>5.4433513525645946E-2</c:v>
                </c:pt>
                <c:pt idx="341">
                  <c:v>5.4817671681486005E-2</c:v>
                </c:pt>
                <c:pt idx="342">
                  <c:v>5.7191861043925152E-2</c:v>
                </c:pt>
                <c:pt idx="343">
                  <c:v>5.5579138044654676E-2</c:v>
                </c:pt>
                <c:pt idx="344">
                  <c:v>5.5840754376449808E-2</c:v>
                </c:pt>
                <c:pt idx="345">
                  <c:v>5.6341882132444482E-2</c:v>
                </c:pt>
                <c:pt idx="346">
                  <c:v>5.6846290947006411E-2</c:v>
                </c:pt>
                <c:pt idx="347">
                  <c:v>5.9428680659505219E-2</c:v>
                </c:pt>
                <c:pt idx="348">
                  <c:v>5.7467016992326855E-2</c:v>
                </c:pt>
                <c:pt idx="349">
                  <c:v>5.7789876312413967E-2</c:v>
                </c:pt>
                <c:pt idx="350">
                  <c:v>6.0032094140351468E-2</c:v>
                </c:pt>
                <c:pt idx="351">
                  <c:v>6.0800117058221269E-2</c:v>
                </c:pt>
                <c:pt idx="352">
                  <c:v>6.0922415502766628E-2</c:v>
                </c:pt>
                <c:pt idx="353">
                  <c:v>5.9158467505070367E-2</c:v>
                </c:pt>
                <c:pt idx="354">
                  <c:v>5.947980281257885E-2</c:v>
                </c:pt>
                <c:pt idx="355">
                  <c:v>6.05441147267895E-2</c:v>
                </c:pt>
                <c:pt idx="356">
                  <c:v>6.0197896100351471E-2</c:v>
                </c:pt>
                <c:pt idx="357">
                  <c:v>6.0535477280325239E-2</c:v>
                </c:pt>
                <c:pt idx="358">
                  <c:v>6.2874469422905824E-2</c:v>
                </c:pt>
                <c:pt idx="359">
                  <c:v>6.1290919900665403E-2</c:v>
                </c:pt>
                <c:pt idx="360">
                  <c:v>6.1630657031822231E-2</c:v>
                </c:pt>
                <c:pt idx="361">
                  <c:v>6.2102757240947659E-2</c:v>
                </c:pt>
                <c:pt idx="362">
                  <c:v>6.2467634617245957E-2</c:v>
                </c:pt>
                <c:pt idx="363">
                  <c:v>6.278786405096691E-2</c:v>
                </c:pt>
                <c:pt idx="364">
                  <c:v>6.3432797824486284E-2</c:v>
                </c:pt>
                <c:pt idx="365">
                  <c:v>6.3608940629708219E-2</c:v>
                </c:pt>
                <c:pt idx="366">
                  <c:v>6.3982984996164477E-2</c:v>
                </c:pt>
                <c:pt idx="367">
                  <c:v>6.4368144605912364E-2</c:v>
                </c:pt>
                <c:pt idx="368">
                  <c:v>6.4832204257205345E-2</c:v>
                </c:pt>
                <c:pt idx="369">
                  <c:v>6.5235969845089739E-2</c:v>
                </c:pt>
                <c:pt idx="370">
                  <c:v>6.6557900274639689E-2</c:v>
                </c:pt>
                <c:pt idx="371">
                  <c:v>6.5938516670221395E-2</c:v>
                </c:pt>
                <c:pt idx="372">
                  <c:v>6.702537693942337E-2</c:v>
                </c:pt>
                <c:pt idx="373">
                  <c:v>6.7611534879300703E-2</c:v>
                </c:pt>
                <c:pt idx="374">
                  <c:v>6.6905116525326269E-2</c:v>
                </c:pt>
                <c:pt idx="375">
                  <c:v>6.7516355232647873E-2</c:v>
                </c:pt>
                <c:pt idx="376">
                  <c:v>6.9756026018799072E-2</c:v>
                </c:pt>
                <c:pt idx="377">
                  <c:v>6.8726627843456012E-2</c:v>
                </c:pt>
                <c:pt idx="378">
                  <c:v>6.8988358503548522E-2</c:v>
                </c:pt>
                <c:pt idx="379">
                  <c:v>7.1283149363994852E-2</c:v>
                </c:pt>
                <c:pt idx="380">
                  <c:v>7.0689552795896962E-2</c:v>
                </c:pt>
                <c:pt idx="381">
                  <c:v>6.9951618345535108E-2</c:v>
                </c:pt>
                <c:pt idx="382">
                  <c:v>7.0383182554504861E-2</c:v>
                </c:pt>
                <c:pt idx="383">
                  <c:v>7.0771515767787702E-2</c:v>
                </c:pt>
                <c:pt idx="384">
                  <c:v>7.3251641220735339E-2</c:v>
                </c:pt>
                <c:pt idx="385">
                  <c:v>7.3767487232575132E-2</c:v>
                </c:pt>
                <c:pt idx="386">
                  <c:v>7.4451794895199014E-2</c:v>
                </c:pt>
                <c:pt idx="387">
                  <c:v>7.3172712006162419E-2</c:v>
                </c:pt>
                <c:pt idx="388">
                  <c:v>7.3782418768693916E-2</c:v>
                </c:pt>
                <c:pt idx="389">
                  <c:v>7.3417526474173572E-2</c:v>
                </c:pt>
                <c:pt idx="390">
                  <c:v>7.3897350656145153E-2</c:v>
                </c:pt>
                <c:pt idx="391">
                  <c:v>7.6735118166096933E-2</c:v>
                </c:pt>
                <c:pt idx="392">
                  <c:v>7.4759302805681327E-2</c:v>
                </c:pt>
                <c:pt idx="393">
                  <c:v>7.6363178356980796E-2</c:v>
                </c:pt>
                <c:pt idx="394">
                  <c:v>7.606107821739598E-2</c:v>
                </c:pt>
                <c:pt idx="395">
                  <c:v>7.5994725995795126E-2</c:v>
                </c:pt>
                <c:pt idx="396">
                  <c:v>7.6363178356980796E-2</c:v>
                </c:pt>
                <c:pt idx="397">
                  <c:v>7.7780129912492127E-2</c:v>
                </c:pt>
                <c:pt idx="398">
                  <c:v>7.7661247854920332E-2</c:v>
                </c:pt>
                <c:pt idx="399">
                  <c:v>7.7770308122257048E-2</c:v>
                </c:pt>
                <c:pt idx="400">
                  <c:v>7.8162005632843215E-2</c:v>
                </c:pt>
                <c:pt idx="401">
                  <c:v>8.039879145712546E-2</c:v>
                </c:pt>
                <c:pt idx="402">
                  <c:v>7.9080995739854332E-2</c:v>
                </c:pt>
                <c:pt idx="403">
                  <c:v>8.140653854294462E-2</c:v>
                </c:pt>
                <c:pt idx="404">
                  <c:v>8.0079146499340573E-2</c:v>
                </c:pt>
                <c:pt idx="405">
                  <c:v>8.253194668383837E-2</c:v>
                </c:pt>
                <c:pt idx="406">
                  <c:v>8.1092239705118543E-2</c:v>
                </c:pt>
                <c:pt idx="407">
                  <c:v>8.1582524756152061E-2</c:v>
                </c:pt>
                <c:pt idx="408">
                  <c:v>8.1992525207649977E-2</c:v>
                </c:pt>
                <c:pt idx="409">
                  <c:v>8.3862468006824523E-2</c:v>
                </c:pt>
                <c:pt idx="410">
                  <c:v>8.290976345905271E-2</c:v>
                </c:pt>
                <c:pt idx="411">
                  <c:v>8.4582013103594283E-2</c:v>
                </c:pt>
                <c:pt idx="412">
                  <c:v>8.3558831751752355E-2</c:v>
                </c:pt>
                <c:pt idx="413">
                  <c:v>8.5859254331832086E-2</c:v>
                </c:pt>
                <c:pt idx="414">
                  <c:v>8.5023705868354421E-2</c:v>
                </c:pt>
                <c:pt idx="415">
                  <c:v>8.4953793116340479E-2</c:v>
                </c:pt>
                <c:pt idx="416">
                  <c:v>8.6820878488540934E-2</c:v>
                </c:pt>
                <c:pt idx="417">
                  <c:v>8.5909845256955511E-2</c:v>
                </c:pt>
                <c:pt idx="418">
                  <c:v>8.6545666297969559E-2</c:v>
                </c:pt>
                <c:pt idx="419">
                  <c:v>8.7017524236952748E-2</c:v>
                </c:pt>
                <c:pt idx="420">
                  <c:v>8.8784911967602201E-2</c:v>
                </c:pt>
                <c:pt idx="421">
                  <c:v>8.7995217445492338E-2</c:v>
                </c:pt>
                <c:pt idx="422">
                  <c:v>8.845742064875857E-2</c:v>
                </c:pt>
                <c:pt idx="423">
                  <c:v>8.8907054754426201E-2</c:v>
                </c:pt>
                <c:pt idx="424">
                  <c:v>8.9327225215277348E-2</c:v>
                </c:pt>
                <c:pt idx="425">
                  <c:v>8.9836034135214349E-2</c:v>
                </c:pt>
                <c:pt idx="426">
                  <c:v>9.033101293353242E-2</c:v>
                </c:pt>
                <c:pt idx="427">
                  <c:v>9.0801277208620176E-2</c:v>
                </c:pt>
                <c:pt idx="428">
                  <c:v>9.2833069078381833E-2</c:v>
                </c:pt>
                <c:pt idx="429">
                  <c:v>9.2635429691304505E-2</c:v>
                </c:pt>
                <c:pt idx="430">
                  <c:v>9.2182907441187012E-2</c:v>
                </c:pt>
                <c:pt idx="431">
                  <c:v>9.2789651593272154E-2</c:v>
                </c:pt>
                <c:pt idx="432">
                  <c:v>9.4247164011097229E-2</c:v>
                </c:pt>
                <c:pt idx="433">
                  <c:v>9.3789208956104361E-2</c:v>
                </c:pt>
                <c:pt idx="434">
                  <c:v>9.3956150078976772E-2</c:v>
                </c:pt>
                <c:pt idx="435">
                  <c:v>9.4459883292876967E-2</c:v>
                </c:pt>
                <c:pt idx="436">
                  <c:v>9.5137499645449042E-2</c:v>
                </c:pt>
                <c:pt idx="437">
                  <c:v>9.678416641353374E-2</c:v>
                </c:pt>
                <c:pt idx="438">
                  <c:v>9.5862144998878032E-2</c:v>
                </c:pt>
                <c:pt idx="439">
                  <c:v>9.6352587882164178E-2</c:v>
                </c:pt>
                <c:pt idx="440">
                  <c:v>9.8676996011507326E-2</c:v>
                </c:pt>
                <c:pt idx="441">
                  <c:v>9.7387387132608069E-2</c:v>
                </c:pt>
                <c:pt idx="442">
                  <c:v>9.7791809433105295E-2</c:v>
                </c:pt>
                <c:pt idx="443">
                  <c:v>9.8890951325057652E-2</c:v>
                </c:pt>
                <c:pt idx="444">
                  <c:v>9.8848724907878008E-2</c:v>
                </c:pt>
                <c:pt idx="445">
                  <c:v>9.9322634264830872E-2</c:v>
                </c:pt>
                <c:pt idx="446">
                  <c:v>9.9839028035608207E-2</c:v>
                </c:pt>
                <c:pt idx="447">
                  <c:v>0.10030707167929231</c:v>
                </c:pt>
                <c:pt idx="448">
                  <c:v>0.10070931409122447</c:v>
                </c:pt>
                <c:pt idx="449">
                  <c:v>0.10126131058434347</c:v>
                </c:pt>
                <c:pt idx="450">
                  <c:v>0.10167216360412339</c:v>
                </c:pt>
                <c:pt idx="451">
                  <c:v>0.10312122557844905</c:v>
                </c:pt>
                <c:pt idx="452">
                  <c:v>0.10297558458878374</c:v>
                </c:pt>
                <c:pt idx="453">
                  <c:v>0.10382181182906311</c:v>
                </c:pt>
                <c:pt idx="454">
                  <c:v>0.10438551018120844</c:v>
                </c:pt>
                <c:pt idx="455">
                  <c:v>0.10384763092171569</c:v>
                </c:pt>
                <c:pt idx="456">
                  <c:v>0.10446434163617797</c:v>
                </c:pt>
                <c:pt idx="457">
                  <c:v>0.10489834080973398</c:v>
                </c:pt>
                <c:pt idx="458">
                  <c:v>0.10614862916409532</c:v>
                </c:pt>
                <c:pt idx="459">
                  <c:v>0.10633780895984701</c:v>
                </c:pt>
                <c:pt idx="460">
                  <c:v>0.10618072580578367</c:v>
                </c:pt>
                <c:pt idx="461">
                  <c:v>0.10737368556752508</c:v>
                </c:pt>
                <c:pt idx="462">
                  <c:v>0.10909447389907359</c:v>
                </c:pt>
                <c:pt idx="463">
                  <c:v>0.10809407768812736</c:v>
                </c:pt>
                <c:pt idx="464">
                  <c:v>0.10819190433409472</c:v>
                </c:pt>
                <c:pt idx="465">
                  <c:v>0.10874488688925849</c:v>
                </c:pt>
                <c:pt idx="466">
                  <c:v>0.10917568726800585</c:v>
                </c:pt>
                <c:pt idx="467">
                  <c:v>0.11086625356493013</c:v>
                </c:pt>
                <c:pt idx="468">
                  <c:v>0.11102649624985372</c:v>
                </c:pt>
                <c:pt idx="469">
                  <c:v>0.11062220017399065</c:v>
                </c:pt>
                <c:pt idx="470">
                  <c:v>0.11117411680013609</c:v>
                </c:pt>
                <c:pt idx="471">
                  <c:v>0.11228233653643396</c:v>
                </c:pt>
                <c:pt idx="472">
                  <c:v>0.11414320288073491</c:v>
                </c:pt>
                <c:pt idx="473">
                  <c:v>0.11233238562055278</c:v>
                </c:pt>
                <c:pt idx="474">
                  <c:v>0.11499085325012846</c:v>
                </c:pt>
                <c:pt idx="475">
                  <c:v>0.11416338521632072</c:v>
                </c:pt>
                <c:pt idx="476">
                  <c:v>0.11355134288459393</c:v>
                </c:pt>
                <c:pt idx="477">
                  <c:v>0.11307108759810681</c:v>
                </c:pt>
                <c:pt idx="478">
                  <c:v>0.11515929298444089</c:v>
                </c:pt>
                <c:pt idx="479">
                  <c:v>0.11495789032304793</c:v>
                </c:pt>
                <c:pt idx="480">
                  <c:v>0.11568527325221746</c:v>
                </c:pt>
                <c:pt idx="481">
                  <c:v>0.11621744568657623</c:v>
                </c:pt>
                <c:pt idx="482">
                  <c:v>0.11666233850258692</c:v>
                </c:pt>
                <c:pt idx="483">
                  <c:v>0.11931095131130347</c:v>
                </c:pt>
                <c:pt idx="484">
                  <c:v>0.11760417959873963</c:v>
                </c:pt>
                <c:pt idx="485">
                  <c:v>0.11923822325225135</c:v>
                </c:pt>
                <c:pt idx="486">
                  <c:v>0.11852149460851742</c:v>
                </c:pt>
                <c:pt idx="487">
                  <c:v>0.11910945622221344</c:v>
                </c:pt>
                <c:pt idx="488">
                  <c:v>0.12035043663225095</c:v>
                </c:pt>
                <c:pt idx="489">
                  <c:v>0.12011866047702763</c:v>
                </c:pt>
                <c:pt idx="490">
                  <c:v>0.12051226500239175</c:v>
                </c:pt>
                <c:pt idx="491">
                  <c:v>0.12315965129394559</c:v>
                </c:pt>
                <c:pt idx="492">
                  <c:v>0.12121661930953286</c:v>
                </c:pt>
                <c:pt idx="493">
                  <c:v>0.1223645055770755</c:v>
                </c:pt>
                <c:pt idx="494">
                  <c:v>0.12236092143921574</c:v>
                </c:pt>
                <c:pt idx="495">
                  <c:v>0.12261430108594296</c:v>
                </c:pt>
                <c:pt idx="496">
                  <c:v>0.1258431238617107</c:v>
                </c:pt>
                <c:pt idx="497">
                  <c:v>0.12406219397007098</c:v>
                </c:pt>
                <c:pt idx="498">
                  <c:v>0.12404470128900122</c:v>
                </c:pt>
                <c:pt idx="499">
                  <c:v>0.12514067932390172</c:v>
                </c:pt>
                <c:pt idx="500">
                  <c:v>0.12526632066264201</c:v>
                </c:pt>
                <c:pt idx="501">
                  <c:v>0.12571601155047088</c:v>
                </c:pt>
                <c:pt idx="502">
                  <c:v>0.12725754082838153</c:v>
                </c:pt>
                <c:pt idx="503">
                  <c:v>0.12741677782119698</c:v>
                </c:pt>
                <c:pt idx="504">
                  <c:v>0.12699242968450145</c:v>
                </c:pt>
                <c:pt idx="505">
                  <c:v>0.12743269981605754</c:v>
                </c:pt>
                <c:pt idx="506">
                  <c:v>0.1292940320227435</c:v>
                </c:pt>
                <c:pt idx="507">
                  <c:v>0.12800296566260425</c:v>
                </c:pt>
                <c:pt idx="508">
                  <c:v>0.12884906197383175</c:v>
                </c:pt>
                <c:pt idx="509">
                  <c:v>0.12941015392365501</c:v>
                </c:pt>
                <c:pt idx="510">
                  <c:v>0.12983541596935161</c:v>
                </c:pt>
                <c:pt idx="511">
                  <c:v>0.1303118699618547</c:v>
                </c:pt>
                <c:pt idx="512">
                  <c:v>0.13067370841032713</c:v>
                </c:pt>
                <c:pt idx="513">
                  <c:v>0.13238517255578877</c:v>
                </c:pt>
                <c:pt idx="514">
                  <c:v>0.13146735399031173</c:v>
                </c:pt>
                <c:pt idx="515">
                  <c:v>0.13248432198668134</c:v>
                </c:pt>
                <c:pt idx="516">
                  <c:v>0.13288479676090564</c:v>
                </c:pt>
                <c:pt idx="517">
                  <c:v>0.13312893136807677</c:v>
                </c:pt>
                <c:pt idx="518">
                  <c:v>0.13360157615328647</c:v>
                </c:pt>
                <c:pt idx="519">
                  <c:v>0.13402753806686823</c:v>
                </c:pt>
                <c:pt idx="520">
                  <c:v>0.13667604331563332</c:v>
                </c:pt>
                <c:pt idx="521">
                  <c:v>0.1348580870249137</c:v>
                </c:pt>
                <c:pt idx="522">
                  <c:v>0.13597542740998311</c:v>
                </c:pt>
                <c:pt idx="523">
                  <c:v>0.13623422888579928</c:v>
                </c:pt>
                <c:pt idx="524">
                  <c:v>0.13627342454924052</c:v>
                </c:pt>
                <c:pt idx="525">
                  <c:v>0.13793535172546961</c:v>
                </c:pt>
                <c:pt idx="526">
                  <c:v>0.137514010220496</c:v>
                </c:pt>
                <c:pt idx="527">
                  <c:v>0.13833491364380598</c:v>
                </c:pt>
                <c:pt idx="528">
                  <c:v>0.13854370423685911</c:v>
                </c:pt>
                <c:pt idx="529">
                  <c:v>0.13859015111735606</c:v>
                </c:pt>
                <c:pt idx="530">
                  <c:v>0.13902448672597167</c:v>
                </c:pt>
                <c:pt idx="531">
                  <c:v>0.14145582524337905</c:v>
                </c:pt>
                <c:pt idx="532">
                  <c:v>0.14008774982443345</c:v>
                </c:pt>
                <c:pt idx="533">
                  <c:v>0.14066635542925129</c:v>
                </c:pt>
                <c:pt idx="534">
                  <c:v>0.1411876184692368</c:v>
                </c:pt>
                <c:pt idx="535">
                  <c:v>0.14149124516078565</c:v>
                </c:pt>
                <c:pt idx="536">
                  <c:v>0.14275711264835678</c:v>
                </c:pt>
                <c:pt idx="537">
                  <c:v>0.14246412721169407</c:v>
                </c:pt>
                <c:pt idx="538">
                  <c:v>0.14297476391639818</c:v>
                </c:pt>
                <c:pt idx="539">
                  <c:v>0.14355081610557216</c:v>
                </c:pt>
              </c:numCache>
            </c:numRef>
          </c:xVal>
          <c:yVal>
            <c:numRef>
              <c:f>'Q890C20-1'!$E$2:$E$553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1.3662205196535531</c:v>
                </c:pt>
                <c:pt idx="2">
                  <c:v>2.9659353764157133</c:v>
                </c:pt>
                <c:pt idx="3">
                  <c:v>2.8658454363757477</c:v>
                </c:pt>
                <c:pt idx="4">
                  <c:v>2.0316535642904712</c:v>
                </c:pt>
                <c:pt idx="5">
                  <c:v>1.5662804796802097</c:v>
                </c:pt>
                <c:pt idx="6">
                  <c:v>1.0663610926049192</c:v>
                </c:pt>
                <c:pt idx="7">
                  <c:v>0.6665023317788118</c:v>
                </c:pt>
                <c:pt idx="8">
                  <c:v>0.49962691538973547</c:v>
                </c:pt>
                <c:pt idx="9">
                  <c:v>9.0973930712858007</c:v>
                </c:pt>
                <c:pt idx="10">
                  <c:v>12.894370752831437</c:v>
                </c:pt>
                <c:pt idx="11">
                  <c:v>15.228969353764153</c:v>
                </c:pt>
                <c:pt idx="12">
                  <c:v>19.49519320453031</c:v>
                </c:pt>
                <c:pt idx="13">
                  <c:v>21.361399733510989</c:v>
                </c:pt>
                <c:pt idx="14">
                  <c:v>21.922008660892732</c:v>
                </c:pt>
                <c:pt idx="15">
                  <c:v>23.286106928714187</c:v>
                </c:pt>
                <c:pt idx="16">
                  <c:v>24.961510326449027</c:v>
                </c:pt>
                <c:pt idx="17">
                  <c:v>26.117750832778146</c:v>
                </c:pt>
                <c:pt idx="18">
                  <c:v>28.894031312458353</c:v>
                </c:pt>
                <c:pt idx="19">
                  <c:v>29.426077948034642</c:v>
                </c:pt>
                <c:pt idx="20">
                  <c:v>30.549662558294468</c:v>
                </c:pt>
                <c:pt idx="21">
                  <c:v>33.6570219853431</c:v>
                </c:pt>
                <c:pt idx="22">
                  <c:v>34.923325782811453</c:v>
                </c:pt>
                <c:pt idx="23">
                  <c:v>37.818336109260486</c:v>
                </c:pt>
                <c:pt idx="24">
                  <c:v>38.226965356429041</c:v>
                </c:pt>
                <c:pt idx="25">
                  <c:v>41.319840106595599</c:v>
                </c:pt>
                <c:pt idx="26">
                  <c:v>41.694721518987336</c:v>
                </c:pt>
                <c:pt idx="27">
                  <c:v>45.390623584277137</c:v>
                </c:pt>
                <c:pt idx="28">
                  <c:v>47.562546968687549</c:v>
                </c:pt>
                <c:pt idx="29">
                  <c:v>50.391605596269144</c:v>
                </c:pt>
                <c:pt idx="30">
                  <c:v>52.093405063291129</c:v>
                </c:pt>
                <c:pt idx="31">
                  <c:v>55.130211192538304</c:v>
                </c:pt>
                <c:pt idx="32">
                  <c:v>57.599040639573609</c:v>
                </c:pt>
                <c:pt idx="33">
                  <c:v>60.192379746835449</c:v>
                </c:pt>
                <c:pt idx="34">
                  <c:v>61.208766155896072</c:v>
                </c:pt>
                <c:pt idx="35">
                  <c:v>63.542433710859427</c:v>
                </c:pt>
                <c:pt idx="36">
                  <c:v>64.575915056628901</c:v>
                </c:pt>
                <c:pt idx="37">
                  <c:v>65.173396069287136</c:v>
                </c:pt>
                <c:pt idx="38">
                  <c:v>66.378825782811447</c:v>
                </c:pt>
                <c:pt idx="39">
                  <c:v>66.778899067288464</c:v>
                </c:pt>
                <c:pt idx="40">
                  <c:v>66.845577948034645</c:v>
                </c:pt>
                <c:pt idx="41">
                  <c:v>66.904234177215173</c:v>
                </c:pt>
                <c:pt idx="42">
                  <c:v>66.742892071952042</c:v>
                </c:pt>
                <c:pt idx="43">
                  <c:v>66.776230179880073</c:v>
                </c:pt>
                <c:pt idx="44">
                  <c:v>66.776230179880073</c:v>
                </c:pt>
                <c:pt idx="45">
                  <c:v>66.814241172551647</c:v>
                </c:pt>
                <c:pt idx="46">
                  <c:v>66.876244503664225</c:v>
                </c:pt>
                <c:pt idx="47">
                  <c:v>66.870898734177203</c:v>
                </c:pt>
                <c:pt idx="48">
                  <c:v>66.842906395736165</c:v>
                </c:pt>
                <c:pt idx="49">
                  <c:v>66.916936708860746</c:v>
                </c:pt>
                <c:pt idx="50">
                  <c:v>66.845577948034645</c:v>
                </c:pt>
                <c:pt idx="51">
                  <c:v>66.842906395736165</c:v>
                </c:pt>
                <c:pt idx="52">
                  <c:v>66.906908394403715</c:v>
                </c:pt>
                <c:pt idx="53">
                  <c:v>67.909725849433698</c:v>
                </c:pt>
                <c:pt idx="54">
                  <c:v>69.571069620253141</c:v>
                </c:pt>
                <c:pt idx="55">
                  <c:v>69.979485343104599</c:v>
                </c:pt>
                <c:pt idx="56">
                  <c:v>70.984632911392424</c:v>
                </c:pt>
                <c:pt idx="57">
                  <c:v>72.977118254496986</c:v>
                </c:pt>
                <c:pt idx="58">
                  <c:v>76.110900399733509</c:v>
                </c:pt>
                <c:pt idx="59">
                  <c:v>79.905056962025299</c:v>
                </c:pt>
                <c:pt idx="60">
                  <c:v>83.248582611592269</c:v>
                </c:pt>
                <c:pt idx="61">
                  <c:v>85.458377081945372</c:v>
                </c:pt>
                <c:pt idx="62">
                  <c:v>89.01630579613591</c:v>
                </c:pt>
                <c:pt idx="63">
                  <c:v>92.853124583610921</c:v>
                </c:pt>
                <c:pt idx="64">
                  <c:v>96.320860759493684</c:v>
                </c:pt>
                <c:pt idx="65">
                  <c:v>100.42316888740839</c:v>
                </c:pt>
                <c:pt idx="66">
                  <c:v>103.86673351099267</c:v>
                </c:pt>
                <c:pt idx="67">
                  <c:v>105.08324450366423</c:v>
                </c:pt>
                <c:pt idx="68">
                  <c:v>109.61630379746835</c:v>
                </c:pt>
                <c:pt idx="69">
                  <c:v>113.61357628247835</c:v>
                </c:pt>
                <c:pt idx="70">
                  <c:v>118.54894736842105</c:v>
                </c:pt>
                <c:pt idx="71">
                  <c:v>119.34334377081944</c:v>
                </c:pt>
                <c:pt idx="72">
                  <c:v>124.80355296469023</c:v>
                </c:pt>
                <c:pt idx="73">
                  <c:v>128.12468487674883</c:v>
                </c:pt>
                <c:pt idx="74">
                  <c:v>132.03568321119255</c:v>
                </c:pt>
                <c:pt idx="75">
                  <c:v>135.56544803464357</c:v>
                </c:pt>
                <c:pt idx="76">
                  <c:v>140.61806528980682</c:v>
                </c:pt>
                <c:pt idx="77">
                  <c:v>146.65567455029981</c:v>
                </c:pt>
                <c:pt idx="78">
                  <c:v>149.54135143237841</c:v>
                </c:pt>
                <c:pt idx="79">
                  <c:v>157.1134876748834</c:v>
                </c:pt>
                <c:pt idx="80">
                  <c:v>157.59522051965354</c:v>
                </c:pt>
                <c:pt idx="81">
                  <c:v>157.46089606928714</c:v>
                </c:pt>
                <c:pt idx="82">
                  <c:v>171.22280346435707</c:v>
                </c:pt>
                <c:pt idx="83">
                  <c:v>178.65578614257166</c:v>
                </c:pt>
                <c:pt idx="84">
                  <c:v>180.8072618254497</c:v>
                </c:pt>
                <c:pt idx="85">
                  <c:v>184.00902231845438</c:v>
                </c:pt>
                <c:pt idx="86">
                  <c:v>191.72619920053299</c:v>
                </c:pt>
                <c:pt idx="87">
                  <c:v>194.56783910726179</c:v>
                </c:pt>
                <c:pt idx="88">
                  <c:v>202.58161658894068</c:v>
                </c:pt>
                <c:pt idx="89">
                  <c:v>202.05091538974014</c:v>
                </c:pt>
                <c:pt idx="90">
                  <c:v>213.16104663557627</c:v>
                </c:pt>
                <c:pt idx="91">
                  <c:v>216.46405862758158</c:v>
                </c:pt>
                <c:pt idx="92">
                  <c:v>221.73020353097934</c:v>
                </c:pt>
                <c:pt idx="93">
                  <c:v>230.1660599600267</c:v>
                </c:pt>
                <c:pt idx="94">
                  <c:v>229.17068454363758</c:v>
                </c:pt>
                <c:pt idx="95">
                  <c:v>240.42549700199868</c:v>
                </c:pt>
                <c:pt idx="96">
                  <c:v>242.87992105263154</c:v>
                </c:pt>
                <c:pt idx="97">
                  <c:v>251.66282278481012</c:v>
                </c:pt>
                <c:pt idx="98">
                  <c:v>259.01329347101938</c:v>
                </c:pt>
                <c:pt idx="99">
                  <c:v>261.82784810126583</c:v>
                </c:pt>
                <c:pt idx="100">
                  <c:v>273.18912991339107</c:v>
                </c:pt>
                <c:pt idx="101">
                  <c:v>278.30932911392404</c:v>
                </c:pt>
                <c:pt idx="102">
                  <c:v>286.72293604263825</c:v>
                </c:pt>
                <c:pt idx="103">
                  <c:v>287.26195203197869</c:v>
                </c:pt>
                <c:pt idx="104">
                  <c:v>300.63374816788809</c:v>
                </c:pt>
                <c:pt idx="105">
                  <c:v>307.96375083277815</c:v>
                </c:pt>
                <c:pt idx="106">
                  <c:v>312.0476848767488</c:v>
                </c:pt>
                <c:pt idx="107">
                  <c:v>319.13573151232515</c:v>
                </c:pt>
                <c:pt idx="108">
                  <c:v>327.82057028647569</c:v>
                </c:pt>
                <c:pt idx="109">
                  <c:v>338.5579013990673</c:v>
                </c:pt>
                <c:pt idx="110">
                  <c:v>343.41156129247173</c:v>
                </c:pt>
                <c:pt idx="111">
                  <c:v>344.78042904730177</c:v>
                </c:pt>
                <c:pt idx="112">
                  <c:v>357.65765956029315</c:v>
                </c:pt>
                <c:pt idx="113">
                  <c:v>364.14389740173209</c:v>
                </c:pt>
                <c:pt idx="114">
                  <c:v>372.3845756162558</c:v>
                </c:pt>
                <c:pt idx="115">
                  <c:v>382.7789990006662</c:v>
                </c:pt>
                <c:pt idx="116">
                  <c:v>388.39802198534306</c:v>
                </c:pt>
                <c:pt idx="117">
                  <c:v>386.74044503664226</c:v>
                </c:pt>
                <c:pt idx="118">
                  <c:v>403.53631445702865</c:v>
                </c:pt>
                <c:pt idx="119">
                  <c:v>365.2776389073951</c:v>
                </c:pt>
                <c:pt idx="120">
                  <c:v>384.97365489673552</c:v>
                </c:pt>
                <c:pt idx="121">
                  <c:v>406.39391872085281</c:v>
                </c:pt>
                <c:pt idx="122">
                  <c:v>423.27890806129244</c:v>
                </c:pt>
                <c:pt idx="123">
                  <c:v>430.37561092604932</c:v>
                </c:pt>
                <c:pt idx="124">
                  <c:v>433.47737275149899</c:v>
                </c:pt>
                <c:pt idx="125">
                  <c:v>448.62007328447709</c:v>
                </c:pt>
                <c:pt idx="126">
                  <c:v>457.6435776149234</c:v>
                </c:pt>
                <c:pt idx="127">
                  <c:v>468.93954563624249</c:v>
                </c:pt>
                <c:pt idx="128">
                  <c:v>478.32691938707524</c:v>
                </c:pt>
                <c:pt idx="129">
                  <c:v>487.19398634243839</c:v>
                </c:pt>
                <c:pt idx="130">
                  <c:v>495.81461692205198</c:v>
                </c:pt>
                <c:pt idx="131">
                  <c:v>504.36293204530313</c:v>
                </c:pt>
                <c:pt idx="132">
                  <c:v>513.71308194536971</c:v>
                </c:pt>
                <c:pt idx="133">
                  <c:v>528.86015656229188</c:v>
                </c:pt>
                <c:pt idx="134">
                  <c:v>539.48619920053306</c:v>
                </c:pt>
                <c:pt idx="135">
                  <c:v>547.15995469686879</c:v>
                </c:pt>
                <c:pt idx="136">
                  <c:v>555.07473617588278</c:v>
                </c:pt>
                <c:pt idx="137">
                  <c:v>565.27647901399075</c:v>
                </c:pt>
                <c:pt idx="138">
                  <c:v>573.8969620253165</c:v>
                </c:pt>
                <c:pt idx="139">
                  <c:v>569.0249993337776</c:v>
                </c:pt>
                <c:pt idx="140">
                  <c:v>578.83869153897399</c:v>
                </c:pt>
                <c:pt idx="141">
                  <c:v>594.2102305129913</c:v>
                </c:pt>
                <c:pt idx="142">
                  <c:v>607.98366955363099</c:v>
                </c:pt>
                <c:pt idx="143">
                  <c:v>621.83732978014666</c:v>
                </c:pt>
                <c:pt idx="144">
                  <c:v>624.73579480346439</c:v>
                </c:pt>
                <c:pt idx="145">
                  <c:v>639.03914990006649</c:v>
                </c:pt>
                <c:pt idx="146">
                  <c:v>652.21638907395072</c:v>
                </c:pt>
                <c:pt idx="147">
                  <c:v>651.83026982012007</c:v>
                </c:pt>
                <c:pt idx="148">
                  <c:v>667.53199067288494</c:v>
                </c:pt>
                <c:pt idx="149">
                  <c:v>682.66759560293121</c:v>
                </c:pt>
                <c:pt idx="150">
                  <c:v>693.03849433710855</c:v>
                </c:pt>
                <c:pt idx="151">
                  <c:v>707.3324350433046</c:v>
                </c:pt>
                <c:pt idx="152">
                  <c:v>698.26729946702199</c:v>
                </c:pt>
                <c:pt idx="153">
                  <c:v>717.0002165223184</c:v>
                </c:pt>
                <c:pt idx="154">
                  <c:v>733.84276015989326</c:v>
                </c:pt>
                <c:pt idx="155">
                  <c:v>746.11041305796152</c:v>
                </c:pt>
                <c:pt idx="156">
                  <c:v>749.41727048634255</c:v>
                </c:pt>
                <c:pt idx="157">
                  <c:v>756.57665956029314</c:v>
                </c:pt>
                <c:pt idx="158">
                  <c:v>771.06545136575608</c:v>
                </c:pt>
                <c:pt idx="159">
                  <c:v>783.76205796135912</c:v>
                </c:pt>
                <c:pt idx="160">
                  <c:v>798.58879613590955</c:v>
                </c:pt>
                <c:pt idx="161">
                  <c:v>807.83643837441696</c:v>
                </c:pt>
                <c:pt idx="162">
                  <c:v>804.20886575616248</c:v>
                </c:pt>
                <c:pt idx="163">
                  <c:v>824.21248434377071</c:v>
                </c:pt>
                <c:pt idx="164">
                  <c:v>836.2417788141239</c:v>
                </c:pt>
                <c:pt idx="165">
                  <c:v>852.4247888074616</c:v>
                </c:pt>
                <c:pt idx="166">
                  <c:v>866.24794137241827</c:v>
                </c:pt>
                <c:pt idx="167">
                  <c:v>879.13283544303795</c:v>
                </c:pt>
                <c:pt idx="168">
                  <c:v>881.44336708860772</c:v>
                </c:pt>
                <c:pt idx="169">
                  <c:v>864.14438507661566</c:v>
                </c:pt>
                <c:pt idx="170">
                  <c:v>886.18550066622242</c:v>
                </c:pt>
                <c:pt idx="171">
                  <c:v>904.39361359093937</c:v>
                </c:pt>
                <c:pt idx="172">
                  <c:v>918.09178547634906</c:v>
                </c:pt>
                <c:pt idx="173">
                  <c:v>930.63958827448369</c:v>
                </c:pt>
                <c:pt idx="174">
                  <c:v>940.31609993337781</c:v>
                </c:pt>
                <c:pt idx="175">
                  <c:v>941.24037175216517</c:v>
                </c:pt>
                <c:pt idx="176">
                  <c:v>943.57173417721503</c:v>
                </c:pt>
                <c:pt idx="177">
                  <c:v>943.21526582278466</c:v>
                </c:pt>
                <c:pt idx="178">
                  <c:v>938.10811958694194</c:v>
                </c:pt>
                <c:pt idx="179">
                  <c:v>937.05308127914725</c:v>
                </c:pt>
                <c:pt idx="180">
                  <c:v>937.90330313124605</c:v>
                </c:pt>
                <c:pt idx="181">
                  <c:v>940.7054137241837</c:v>
                </c:pt>
                <c:pt idx="182">
                  <c:v>938.46778281145907</c:v>
                </c:pt>
                <c:pt idx="183">
                  <c:v>943.25519320453031</c:v>
                </c:pt>
                <c:pt idx="184">
                  <c:v>943.71320919387085</c:v>
                </c:pt>
                <c:pt idx="185">
                  <c:v>945.13801465689539</c:v>
                </c:pt>
                <c:pt idx="186">
                  <c:v>944.16279913391065</c:v>
                </c:pt>
                <c:pt idx="187">
                  <c:v>947.48506662225191</c:v>
                </c:pt>
                <c:pt idx="188">
                  <c:v>947.39031179213873</c:v>
                </c:pt>
                <c:pt idx="189">
                  <c:v>946.60872918054622</c:v>
                </c:pt>
                <c:pt idx="190">
                  <c:v>949.7302744836777</c:v>
                </c:pt>
                <c:pt idx="191">
                  <c:v>948.55151632245168</c:v>
                </c:pt>
                <c:pt idx="192">
                  <c:v>949.28289906728855</c:v>
                </c:pt>
                <c:pt idx="193">
                  <c:v>952.21999733510995</c:v>
                </c:pt>
                <c:pt idx="194">
                  <c:v>952.88654297135247</c:v>
                </c:pt>
                <c:pt idx="195">
                  <c:v>952.1454933377745</c:v>
                </c:pt>
                <c:pt idx="196">
                  <c:v>952.73818920719521</c:v>
                </c:pt>
                <c:pt idx="197">
                  <c:v>952.25831012658216</c:v>
                </c:pt>
                <c:pt idx="198">
                  <c:v>951.89698734177216</c:v>
                </c:pt>
                <c:pt idx="199">
                  <c:v>957.54868221185882</c:v>
                </c:pt>
                <c:pt idx="200">
                  <c:v>954.72440239840114</c:v>
                </c:pt>
                <c:pt idx="201">
                  <c:v>956.47705363091268</c:v>
                </c:pt>
                <c:pt idx="202">
                  <c:v>955.30686209193857</c:v>
                </c:pt>
                <c:pt idx="203">
                  <c:v>956.59738774150583</c:v>
                </c:pt>
                <c:pt idx="204">
                  <c:v>958.54401598934021</c:v>
                </c:pt>
                <c:pt idx="205">
                  <c:v>955.63766289140574</c:v>
                </c:pt>
                <c:pt idx="206">
                  <c:v>962.0089380413059</c:v>
                </c:pt>
                <c:pt idx="207">
                  <c:v>957.67087841439024</c:v>
                </c:pt>
                <c:pt idx="208">
                  <c:v>962.25712458361102</c:v>
                </c:pt>
                <c:pt idx="209">
                  <c:v>959.09823617588268</c:v>
                </c:pt>
                <c:pt idx="210">
                  <c:v>960.23917388407733</c:v>
                </c:pt>
                <c:pt idx="211">
                  <c:v>961.46424183877434</c:v>
                </c:pt>
                <c:pt idx="212">
                  <c:v>961.92204263824124</c:v>
                </c:pt>
                <c:pt idx="213">
                  <c:v>962.60657694870076</c:v>
                </c:pt>
                <c:pt idx="214">
                  <c:v>963.98949400399727</c:v>
                </c:pt>
                <c:pt idx="215">
                  <c:v>962.90439573617584</c:v>
                </c:pt>
                <c:pt idx="216">
                  <c:v>963.32338441039315</c:v>
                </c:pt>
                <c:pt idx="217">
                  <c:v>967.62744836775482</c:v>
                </c:pt>
                <c:pt idx="218">
                  <c:v>966.25489940039995</c:v>
                </c:pt>
                <c:pt idx="219">
                  <c:v>966.89667021985349</c:v>
                </c:pt>
                <c:pt idx="220">
                  <c:v>966.37326415722862</c:v>
                </c:pt>
                <c:pt idx="221">
                  <c:v>968.71024317121919</c:v>
                </c:pt>
                <c:pt idx="222">
                  <c:v>969.17441705529643</c:v>
                </c:pt>
                <c:pt idx="223">
                  <c:v>969.50640406395746</c:v>
                </c:pt>
                <c:pt idx="224">
                  <c:v>968.5785809460358</c:v>
                </c:pt>
                <c:pt idx="225">
                  <c:v>973.29538974017294</c:v>
                </c:pt>
                <c:pt idx="226">
                  <c:v>972.34510393071275</c:v>
                </c:pt>
                <c:pt idx="227">
                  <c:v>973.50641772151903</c:v>
                </c:pt>
                <c:pt idx="228">
                  <c:v>972.02421385742844</c:v>
                </c:pt>
                <c:pt idx="229">
                  <c:v>972.42264457028637</c:v>
                </c:pt>
                <c:pt idx="230">
                  <c:v>976.18407828114607</c:v>
                </c:pt>
                <c:pt idx="231">
                  <c:v>973.42672818121264</c:v>
                </c:pt>
                <c:pt idx="232">
                  <c:v>971.31216155896061</c:v>
                </c:pt>
                <c:pt idx="233">
                  <c:v>975.80911125916043</c:v>
                </c:pt>
                <c:pt idx="234">
                  <c:v>976.07918820786119</c:v>
                </c:pt>
                <c:pt idx="235">
                  <c:v>974.70184976682219</c:v>
                </c:pt>
                <c:pt idx="236">
                  <c:v>978.06121518987334</c:v>
                </c:pt>
                <c:pt idx="237">
                  <c:v>979.1249443704196</c:v>
                </c:pt>
                <c:pt idx="238">
                  <c:v>979.7887708194537</c:v>
                </c:pt>
                <c:pt idx="239">
                  <c:v>979.64203730846077</c:v>
                </c:pt>
                <c:pt idx="240">
                  <c:v>980.06745969353778</c:v>
                </c:pt>
                <c:pt idx="241">
                  <c:v>981.38953031312462</c:v>
                </c:pt>
                <c:pt idx="242">
                  <c:v>980.5588407728178</c:v>
                </c:pt>
                <c:pt idx="243">
                  <c:v>985.62502864756846</c:v>
                </c:pt>
                <c:pt idx="244">
                  <c:v>984.9927441705529</c:v>
                </c:pt>
                <c:pt idx="245">
                  <c:v>984.63018954030656</c:v>
                </c:pt>
                <c:pt idx="246">
                  <c:v>983.40485509660243</c:v>
                </c:pt>
                <c:pt idx="247">
                  <c:v>984.77760426382429</c:v>
                </c:pt>
                <c:pt idx="248">
                  <c:v>985.40761758827432</c:v>
                </c:pt>
                <c:pt idx="249">
                  <c:v>986.90542305129884</c:v>
                </c:pt>
                <c:pt idx="250">
                  <c:v>988.68252498334448</c:v>
                </c:pt>
                <c:pt idx="251">
                  <c:v>989.15162025316442</c:v>
                </c:pt>
                <c:pt idx="252">
                  <c:v>987.60201199200526</c:v>
                </c:pt>
                <c:pt idx="253">
                  <c:v>988.08673017987996</c:v>
                </c:pt>
                <c:pt idx="254">
                  <c:v>990.18787341772133</c:v>
                </c:pt>
                <c:pt idx="255">
                  <c:v>991.34096602265151</c:v>
                </c:pt>
                <c:pt idx="256">
                  <c:v>988.43080746169232</c:v>
                </c:pt>
                <c:pt idx="257">
                  <c:v>992.69736575616264</c:v>
                </c:pt>
                <c:pt idx="258">
                  <c:v>994.05669753497682</c:v>
                </c:pt>
                <c:pt idx="259">
                  <c:v>993.24516955363094</c:v>
                </c:pt>
                <c:pt idx="260">
                  <c:v>994.48097534976671</c:v>
                </c:pt>
                <c:pt idx="261">
                  <c:v>995.08113157894752</c:v>
                </c:pt>
                <c:pt idx="262">
                  <c:v>994.27540206528988</c:v>
                </c:pt>
                <c:pt idx="263">
                  <c:v>993.16258261159226</c:v>
                </c:pt>
                <c:pt idx="264">
                  <c:v>999.33145136575604</c:v>
                </c:pt>
                <c:pt idx="265">
                  <c:v>996.4571612258494</c:v>
                </c:pt>
                <c:pt idx="266">
                  <c:v>1000.9733244503665</c:v>
                </c:pt>
                <c:pt idx="267">
                  <c:v>996.08453364423713</c:v>
                </c:pt>
                <c:pt idx="268">
                  <c:v>1000.5604506995336</c:v>
                </c:pt>
                <c:pt idx="269">
                  <c:v>1000.3733261159226</c:v>
                </c:pt>
                <c:pt idx="270">
                  <c:v>1001.497308461026</c:v>
                </c:pt>
                <c:pt idx="271">
                  <c:v>1002.1808794137243</c:v>
                </c:pt>
                <c:pt idx="272">
                  <c:v>1000.232658227848</c:v>
                </c:pt>
                <c:pt idx="273">
                  <c:v>1002.7185959360426</c:v>
                </c:pt>
                <c:pt idx="274">
                  <c:v>1002.1984610259825</c:v>
                </c:pt>
                <c:pt idx="275">
                  <c:v>1004.9316115922718</c:v>
                </c:pt>
                <c:pt idx="276">
                  <c:v>1004.5074883411057</c:v>
                </c:pt>
                <c:pt idx="277">
                  <c:v>1004.3419187208527</c:v>
                </c:pt>
                <c:pt idx="278">
                  <c:v>1006.760842105263</c:v>
                </c:pt>
                <c:pt idx="279">
                  <c:v>1004.7788041305797</c:v>
                </c:pt>
                <c:pt idx="280">
                  <c:v>1008.6862531645569</c:v>
                </c:pt>
                <c:pt idx="281">
                  <c:v>1006.1387658227848</c:v>
                </c:pt>
                <c:pt idx="282">
                  <c:v>1008.7927734843439</c:v>
                </c:pt>
                <c:pt idx="283">
                  <c:v>1008.5524210526314</c:v>
                </c:pt>
                <c:pt idx="284">
                  <c:v>1010.2824097268486</c:v>
                </c:pt>
                <c:pt idx="285">
                  <c:v>1010.7108047968021</c:v>
                </c:pt>
                <c:pt idx="286">
                  <c:v>1010.6642784810126</c:v>
                </c:pt>
                <c:pt idx="287">
                  <c:v>1010.1780919387074</c:v>
                </c:pt>
                <c:pt idx="288">
                  <c:v>1010.0534736842105</c:v>
                </c:pt>
                <c:pt idx="289">
                  <c:v>1012.9908640906064</c:v>
                </c:pt>
                <c:pt idx="290">
                  <c:v>1013.3221762158561</c:v>
                </c:pt>
                <c:pt idx="291">
                  <c:v>1013.9124123917387</c:v>
                </c:pt>
                <c:pt idx="292">
                  <c:v>1014.1251542305131</c:v>
                </c:pt>
                <c:pt idx="293">
                  <c:v>1016.3053431045969</c:v>
                </c:pt>
                <c:pt idx="294">
                  <c:v>1012.139896069287</c:v>
                </c:pt>
                <c:pt idx="295">
                  <c:v>1013.9609873417722</c:v>
                </c:pt>
                <c:pt idx="296">
                  <c:v>1014.8176049300469</c:v>
                </c:pt>
                <c:pt idx="297">
                  <c:v>1014.9685639573615</c:v>
                </c:pt>
                <c:pt idx="298">
                  <c:v>1017.4494403730847</c:v>
                </c:pt>
                <c:pt idx="299">
                  <c:v>1016.050334110593</c:v>
                </c:pt>
                <c:pt idx="300">
                  <c:v>1018.5324956695537</c:v>
                </c:pt>
                <c:pt idx="301">
                  <c:v>1016.6177468354431</c:v>
                </c:pt>
                <c:pt idx="302">
                  <c:v>1018.6223617588274</c:v>
                </c:pt>
                <c:pt idx="303">
                  <c:v>1020.9073560959358</c:v>
                </c:pt>
                <c:pt idx="304">
                  <c:v>1021.3555113257826</c:v>
                </c:pt>
                <c:pt idx="305">
                  <c:v>1021.1538924050634</c:v>
                </c:pt>
                <c:pt idx="306">
                  <c:v>1025.1841838774151</c:v>
                </c:pt>
                <c:pt idx="307">
                  <c:v>1021.4282718187875</c:v>
                </c:pt>
                <c:pt idx="308">
                  <c:v>1024.542678547635</c:v>
                </c:pt>
                <c:pt idx="309">
                  <c:v>1023.7216149233844</c:v>
                </c:pt>
                <c:pt idx="310">
                  <c:v>1023.7416082611593</c:v>
                </c:pt>
                <c:pt idx="311">
                  <c:v>1022.8715376415724</c:v>
                </c:pt>
                <c:pt idx="312">
                  <c:v>1022.3220396402398</c:v>
                </c:pt>
                <c:pt idx="313">
                  <c:v>1027.7739030646237</c:v>
                </c:pt>
                <c:pt idx="314">
                  <c:v>1026.007258161226</c:v>
                </c:pt>
                <c:pt idx="315">
                  <c:v>1029.4020769487011</c:v>
                </c:pt>
                <c:pt idx="316">
                  <c:v>1025.0707195203197</c:v>
                </c:pt>
                <c:pt idx="317">
                  <c:v>1027.1161905396402</c:v>
                </c:pt>
                <c:pt idx="318">
                  <c:v>1029.1133284477016</c:v>
                </c:pt>
                <c:pt idx="319">
                  <c:v>1028.9389766822119</c:v>
                </c:pt>
                <c:pt idx="320">
                  <c:v>1030.1878714190541</c:v>
                </c:pt>
                <c:pt idx="321">
                  <c:v>1029.00435976016</c:v>
                </c:pt>
                <c:pt idx="322">
                  <c:v>1029.5896109260493</c:v>
                </c:pt>
                <c:pt idx="323">
                  <c:v>1031.1067115256496</c:v>
                </c:pt>
                <c:pt idx="324">
                  <c:v>1031.5463394403732</c:v>
                </c:pt>
                <c:pt idx="325">
                  <c:v>1029.450875416389</c:v>
                </c:pt>
                <c:pt idx="326">
                  <c:v>1034.5837125249834</c:v>
                </c:pt>
                <c:pt idx="327">
                  <c:v>1032.5881845436377</c:v>
                </c:pt>
                <c:pt idx="328">
                  <c:v>1035.0818121252496</c:v>
                </c:pt>
                <c:pt idx="329">
                  <c:v>1030.114023317788</c:v>
                </c:pt>
                <c:pt idx="330">
                  <c:v>1032.7765522984678</c:v>
                </c:pt>
                <c:pt idx="331">
                  <c:v>1033.5098254497002</c:v>
                </c:pt>
                <c:pt idx="332">
                  <c:v>1032.5343397734844</c:v>
                </c:pt>
                <c:pt idx="333">
                  <c:v>1035.0323451032643</c:v>
                </c:pt>
                <c:pt idx="334">
                  <c:v>1032.8442191872084</c:v>
                </c:pt>
                <c:pt idx="335">
                  <c:v>1035.8051582278481</c:v>
                </c:pt>
                <c:pt idx="336">
                  <c:v>1037.6337561625583</c:v>
                </c:pt>
                <c:pt idx="337">
                  <c:v>1037.8485223184543</c:v>
                </c:pt>
                <c:pt idx="338">
                  <c:v>1035.8690546302466</c:v>
                </c:pt>
                <c:pt idx="339">
                  <c:v>1038.2004390406396</c:v>
                </c:pt>
                <c:pt idx="340">
                  <c:v>1037.0974893404398</c:v>
                </c:pt>
                <c:pt idx="341">
                  <c:v>1039.523638907395</c:v>
                </c:pt>
                <c:pt idx="342">
                  <c:v>1036.8771885409726</c:v>
                </c:pt>
                <c:pt idx="343">
                  <c:v>1039.7859560293139</c:v>
                </c:pt>
                <c:pt idx="344">
                  <c:v>1038.2094746835442</c:v>
                </c:pt>
                <c:pt idx="345">
                  <c:v>1039.6578797468355</c:v>
                </c:pt>
                <c:pt idx="346">
                  <c:v>1040.3630912724848</c:v>
                </c:pt>
                <c:pt idx="347">
                  <c:v>1038.2823697534975</c:v>
                </c:pt>
                <c:pt idx="348">
                  <c:v>1040.2639903397735</c:v>
                </c:pt>
                <c:pt idx="349">
                  <c:v>1039.5322368421055</c:v>
                </c:pt>
                <c:pt idx="350">
                  <c:v>1041.4843670886075</c:v>
                </c:pt>
                <c:pt idx="351">
                  <c:v>1039.5356149233844</c:v>
                </c:pt>
                <c:pt idx="352">
                  <c:v>1043.3463570952697</c:v>
                </c:pt>
                <c:pt idx="353">
                  <c:v>1041.855345769487</c:v>
                </c:pt>
                <c:pt idx="354">
                  <c:v>1043.2987358427715</c:v>
                </c:pt>
                <c:pt idx="355">
                  <c:v>1040.1975159893402</c:v>
                </c:pt>
                <c:pt idx="356">
                  <c:v>1044.0519353764157</c:v>
                </c:pt>
                <c:pt idx="357">
                  <c:v>1042.0113797468352</c:v>
                </c:pt>
                <c:pt idx="358">
                  <c:v>1043.9262691538975</c:v>
                </c:pt>
                <c:pt idx="359">
                  <c:v>1042.6239340439708</c:v>
                </c:pt>
                <c:pt idx="360">
                  <c:v>1045.9499960026649</c:v>
                </c:pt>
                <c:pt idx="361">
                  <c:v>1046.9833940706194</c:v>
                </c:pt>
                <c:pt idx="362">
                  <c:v>1044.9678707528315</c:v>
                </c:pt>
                <c:pt idx="363">
                  <c:v>1046.4148101265823</c:v>
                </c:pt>
                <c:pt idx="364">
                  <c:v>1046.3404576948701</c:v>
                </c:pt>
                <c:pt idx="365">
                  <c:v>1048.5694506995335</c:v>
                </c:pt>
                <c:pt idx="366">
                  <c:v>1044.5160269820119</c:v>
                </c:pt>
                <c:pt idx="367">
                  <c:v>1047.8986342438375</c:v>
                </c:pt>
                <c:pt idx="368">
                  <c:v>1048.3874750166556</c:v>
                </c:pt>
                <c:pt idx="369">
                  <c:v>1045.8321645569617</c:v>
                </c:pt>
                <c:pt idx="370">
                  <c:v>1047.9777135243171</c:v>
                </c:pt>
                <c:pt idx="371">
                  <c:v>1048.9787588274485</c:v>
                </c:pt>
                <c:pt idx="372">
                  <c:v>1047.5347614923385</c:v>
                </c:pt>
                <c:pt idx="373">
                  <c:v>1045.5601299133912</c:v>
                </c:pt>
                <c:pt idx="374">
                  <c:v>1051.293377748168</c:v>
                </c:pt>
                <c:pt idx="375">
                  <c:v>1049.923582278481</c:v>
                </c:pt>
                <c:pt idx="376">
                  <c:v>1047.8159860093272</c:v>
                </c:pt>
                <c:pt idx="377">
                  <c:v>1045.6153201199199</c:v>
                </c:pt>
                <c:pt idx="378">
                  <c:v>1051.1174950033308</c:v>
                </c:pt>
                <c:pt idx="379">
                  <c:v>1050.3648341105927</c:v>
                </c:pt>
                <c:pt idx="380">
                  <c:v>1046.5606955363091</c:v>
                </c:pt>
                <c:pt idx="381">
                  <c:v>1051.5582251832111</c:v>
                </c:pt>
                <c:pt idx="382">
                  <c:v>1050.534313790806</c:v>
                </c:pt>
                <c:pt idx="383">
                  <c:v>1050.7638321119252</c:v>
                </c:pt>
                <c:pt idx="384">
                  <c:v>1049.0779803464357</c:v>
                </c:pt>
                <c:pt idx="385">
                  <c:v>1053.3529387075284</c:v>
                </c:pt>
                <c:pt idx="386">
                  <c:v>1051.2865522984678</c:v>
                </c:pt>
                <c:pt idx="387">
                  <c:v>1050.1169800133243</c:v>
                </c:pt>
                <c:pt idx="388">
                  <c:v>1050.2173161225851</c:v>
                </c:pt>
                <c:pt idx="389">
                  <c:v>1051.1357928047969</c:v>
                </c:pt>
                <c:pt idx="390">
                  <c:v>1055.1931632245169</c:v>
                </c:pt>
                <c:pt idx="391">
                  <c:v>1050.3231019320453</c:v>
                </c:pt>
                <c:pt idx="392">
                  <c:v>1054.5847618254497</c:v>
                </c:pt>
                <c:pt idx="393">
                  <c:v>1052.9448507661562</c:v>
                </c:pt>
                <c:pt idx="394">
                  <c:v>1050.5557654896736</c:v>
                </c:pt>
                <c:pt idx="395">
                  <c:v>1048.9972938041303</c:v>
                </c:pt>
                <c:pt idx="396">
                  <c:v>1052.9448507661562</c:v>
                </c:pt>
                <c:pt idx="397">
                  <c:v>1047.4990979347101</c:v>
                </c:pt>
                <c:pt idx="398">
                  <c:v>1049.2648234510327</c:v>
                </c:pt>
                <c:pt idx="399">
                  <c:v>1049.5616738840774</c:v>
                </c:pt>
                <c:pt idx="400">
                  <c:v>1048.4832924716857</c:v>
                </c:pt>
                <c:pt idx="401">
                  <c:v>1047.8165336442373</c:v>
                </c:pt>
                <c:pt idx="402">
                  <c:v>1050.5809926715524</c:v>
                </c:pt>
                <c:pt idx="403">
                  <c:v>1046.2503687541639</c:v>
                </c:pt>
                <c:pt idx="404">
                  <c:v>1049.3754297135245</c:v>
                </c:pt>
                <c:pt idx="405">
                  <c:v>1046.7035956029315</c:v>
                </c:pt>
                <c:pt idx="406">
                  <c:v>1044.8253337774815</c:v>
                </c:pt>
                <c:pt idx="407">
                  <c:v>1045.887857428381</c:v>
                </c:pt>
                <c:pt idx="408">
                  <c:v>1040.6584530313125</c:v>
                </c:pt>
                <c:pt idx="409">
                  <c:v>1042.2500936042636</c:v>
                </c:pt>
                <c:pt idx="410">
                  <c:v>1042.3857761492336</c:v>
                </c:pt>
                <c:pt idx="411">
                  <c:v>1039.0498620919388</c:v>
                </c:pt>
                <c:pt idx="412">
                  <c:v>1038.7500559626915</c:v>
                </c:pt>
                <c:pt idx="413">
                  <c:v>1037.5616988674219</c:v>
                </c:pt>
                <c:pt idx="414">
                  <c:v>1034.6030792804797</c:v>
                </c:pt>
                <c:pt idx="415">
                  <c:v>1035.8488724183876</c:v>
                </c:pt>
                <c:pt idx="416">
                  <c:v>1034.9689253830779</c:v>
                </c:pt>
                <c:pt idx="417">
                  <c:v>1034.6083471019319</c:v>
                </c:pt>
                <c:pt idx="418">
                  <c:v>1033.3621518987341</c:v>
                </c:pt>
                <c:pt idx="419">
                  <c:v>1030.0722838107927</c:v>
                </c:pt>
                <c:pt idx="420">
                  <c:v>1028.3006292471684</c:v>
                </c:pt>
                <c:pt idx="421">
                  <c:v>1025.7951962025315</c:v>
                </c:pt>
                <c:pt idx="422">
                  <c:v>1024.3975336442375</c:v>
                </c:pt>
                <c:pt idx="423">
                  <c:v>1025.5958214523653</c:v>
                </c:pt>
                <c:pt idx="424">
                  <c:v>1025.2933204530314</c:v>
                </c:pt>
                <c:pt idx="425">
                  <c:v>1021.6225296469019</c:v>
                </c:pt>
                <c:pt idx="426">
                  <c:v>1020.8053944037308</c:v>
                </c:pt>
                <c:pt idx="427">
                  <c:v>1017.4940316455697</c:v>
                </c:pt>
                <c:pt idx="428">
                  <c:v>1017.8757804796803</c:v>
                </c:pt>
                <c:pt idx="429">
                  <c:v>1015.570329113924</c:v>
                </c:pt>
                <c:pt idx="430">
                  <c:v>1015.3299320453031</c:v>
                </c:pt>
                <c:pt idx="431">
                  <c:v>1013.6610259826782</c:v>
                </c:pt>
                <c:pt idx="432">
                  <c:v>1008.309453697535</c:v>
                </c:pt>
                <c:pt idx="433">
                  <c:v>1009.3601172551632</c:v>
                </c:pt>
                <c:pt idx="434">
                  <c:v>1010.453118254497</c:v>
                </c:pt>
                <c:pt idx="435">
                  <c:v>1007.379093937375</c:v>
                </c:pt>
                <c:pt idx="436">
                  <c:v>1003.8484876748836</c:v>
                </c:pt>
                <c:pt idx="437">
                  <c:v>1003.621289140573</c:v>
                </c:pt>
                <c:pt idx="438">
                  <c:v>1005.5420866089274</c:v>
                </c:pt>
                <c:pt idx="439">
                  <c:v>999.37183211192541</c:v>
                </c:pt>
                <c:pt idx="440">
                  <c:v>1000.3723650899401</c:v>
                </c:pt>
                <c:pt idx="441">
                  <c:v>1000.2261175882746</c:v>
                </c:pt>
                <c:pt idx="442">
                  <c:v>996.81291938707523</c:v>
                </c:pt>
                <c:pt idx="443">
                  <c:v>991.41767521652241</c:v>
                </c:pt>
                <c:pt idx="444">
                  <c:v>994.60522318454366</c:v>
                </c:pt>
                <c:pt idx="445">
                  <c:v>989.73086742171881</c:v>
                </c:pt>
                <c:pt idx="446">
                  <c:v>991.02482811459015</c:v>
                </c:pt>
                <c:pt idx="447">
                  <c:v>987.29022251832112</c:v>
                </c:pt>
                <c:pt idx="448">
                  <c:v>989.77192538307804</c:v>
                </c:pt>
                <c:pt idx="449">
                  <c:v>983.43726848767494</c:v>
                </c:pt>
                <c:pt idx="450">
                  <c:v>984.02942038640913</c:v>
                </c:pt>
                <c:pt idx="451">
                  <c:v>979.72241372418387</c:v>
                </c:pt>
                <c:pt idx="452">
                  <c:v>980.13812958027984</c:v>
                </c:pt>
                <c:pt idx="453">
                  <c:v>977.72650632911393</c:v>
                </c:pt>
                <c:pt idx="454">
                  <c:v>974.2495982678214</c:v>
                </c:pt>
                <c:pt idx="455">
                  <c:v>979.84083277814784</c:v>
                </c:pt>
                <c:pt idx="456">
                  <c:v>972.75914990006652</c:v>
                </c:pt>
                <c:pt idx="457">
                  <c:v>968.21726282478346</c:v>
                </c:pt>
                <c:pt idx="458">
                  <c:v>967.1163117921385</c:v>
                </c:pt>
                <c:pt idx="459">
                  <c:v>964.9818667554963</c:v>
                </c:pt>
                <c:pt idx="460">
                  <c:v>967.89521785476347</c:v>
                </c:pt>
                <c:pt idx="461">
                  <c:v>963.47882078614282</c:v>
                </c:pt>
                <c:pt idx="462">
                  <c:v>964.17100599600269</c:v>
                </c:pt>
                <c:pt idx="463">
                  <c:v>958.59549467021998</c:v>
                </c:pt>
                <c:pt idx="464">
                  <c:v>958.68970552964686</c:v>
                </c:pt>
                <c:pt idx="465">
                  <c:v>958.84763424383743</c:v>
                </c:pt>
                <c:pt idx="466">
                  <c:v>954.61338707528296</c:v>
                </c:pt>
                <c:pt idx="467">
                  <c:v>953.53186708860767</c:v>
                </c:pt>
                <c:pt idx="468">
                  <c:v>949.81648834110592</c:v>
                </c:pt>
                <c:pt idx="469">
                  <c:v>948.6423527648235</c:v>
                </c:pt>
                <c:pt idx="470">
                  <c:v>946.87690872751512</c:v>
                </c:pt>
                <c:pt idx="471">
                  <c:v>945.9760106595603</c:v>
                </c:pt>
                <c:pt idx="472">
                  <c:v>943.48846768820795</c:v>
                </c:pt>
                <c:pt idx="473">
                  <c:v>942.93967754830112</c:v>
                </c:pt>
                <c:pt idx="474">
                  <c:v>938.86228481012665</c:v>
                </c:pt>
                <c:pt idx="475">
                  <c:v>939.25017721519009</c:v>
                </c:pt>
                <c:pt idx="476">
                  <c:v>939.04943504330436</c:v>
                </c:pt>
                <c:pt idx="477">
                  <c:v>931.63445136575626</c:v>
                </c:pt>
                <c:pt idx="478">
                  <c:v>931.44111925383095</c:v>
                </c:pt>
                <c:pt idx="479">
                  <c:v>930.87568287808119</c:v>
                </c:pt>
                <c:pt idx="480">
                  <c:v>929.02816322451702</c:v>
                </c:pt>
                <c:pt idx="481">
                  <c:v>925.25929380413072</c:v>
                </c:pt>
                <c:pt idx="482">
                  <c:v>924.87979013990685</c:v>
                </c:pt>
                <c:pt idx="483">
                  <c:v>920.52797235176547</c:v>
                </c:pt>
                <c:pt idx="484">
                  <c:v>920.50101265822798</c:v>
                </c:pt>
                <c:pt idx="485">
                  <c:v>915.38756162558298</c:v>
                </c:pt>
                <c:pt idx="486">
                  <c:v>915.52330113257824</c:v>
                </c:pt>
                <c:pt idx="487">
                  <c:v>912.73301798800799</c:v>
                </c:pt>
                <c:pt idx="488">
                  <c:v>909.96771652231826</c:v>
                </c:pt>
                <c:pt idx="489">
                  <c:v>908.58133510992661</c:v>
                </c:pt>
                <c:pt idx="490">
                  <c:v>905.64294303797465</c:v>
                </c:pt>
                <c:pt idx="491">
                  <c:v>906.87599467022017</c:v>
                </c:pt>
                <c:pt idx="492">
                  <c:v>900.40480479680241</c:v>
                </c:pt>
                <c:pt idx="493">
                  <c:v>901.86111225849424</c:v>
                </c:pt>
                <c:pt idx="494">
                  <c:v>895.21296535642898</c:v>
                </c:pt>
                <c:pt idx="495">
                  <c:v>899.35274150566295</c:v>
                </c:pt>
                <c:pt idx="496">
                  <c:v>891.68127215189861</c:v>
                </c:pt>
                <c:pt idx="497">
                  <c:v>887.34960959360444</c:v>
                </c:pt>
                <c:pt idx="498">
                  <c:v>891.02307261825456</c:v>
                </c:pt>
                <c:pt idx="499">
                  <c:v>882.41006262491669</c:v>
                </c:pt>
                <c:pt idx="500">
                  <c:v>883.7017524983346</c:v>
                </c:pt>
                <c:pt idx="501">
                  <c:v>883.33905329780146</c:v>
                </c:pt>
                <c:pt idx="502">
                  <c:v>878.41263624250496</c:v>
                </c:pt>
                <c:pt idx="503">
                  <c:v>874.4323391072619</c:v>
                </c:pt>
                <c:pt idx="504">
                  <c:v>876.99648767488361</c:v>
                </c:pt>
                <c:pt idx="505">
                  <c:v>871.08872018654233</c:v>
                </c:pt>
                <c:pt idx="506">
                  <c:v>870.15730346435703</c:v>
                </c:pt>
                <c:pt idx="507">
                  <c:v>863.60922984676904</c:v>
                </c:pt>
                <c:pt idx="508">
                  <c:v>864.34325682878091</c:v>
                </c:pt>
                <c:pt idx="509">
                  <c:v>860.47256795469673</c:v>
                </c:pt>
                <c:pt idx="510">
                  <c:v>855.67753897401724</c:v>
                </c:pt>
                <c:pt idx="511">
                  <c:v>854.78621652231823</c:v>
                </c:pt>
                <c:pt idx="512">
                  <c:v>850.38948767488341</c:v>
                </c:pt>
                <c:pt idx="513">
                  <c:v>850.39530779480356</c:v>
                </c:pt>
                <c:pt idx="514">
                  <c:v>845.16924383744174</c:v>
                </c:pt>
                <c:pt idx="515">
                  <c:v>844.23079946702217</c:v>
                </c:pt>
                <c:pt idx="516">
                  <c:v>838.89426315789467</c:v>
                </c:pt>
                <c:pt idx="517">
                  <c:v>837.06684343770814</c:v>
                </c:pt>
                <c:pt idx="518">
                  <c:v>836.65822784810132</c:v>
                </c:pt>
                <c:pt idx="519">
                  <c:v>831.37236375749501</c:v>
                </c:pt>
                <c:pt idx="520">
                  <c:v>832.39264157228524</c:v>
                </c:pt>
                <c:pt idx="521">
                  <c:v>825.18822651565642</c:v>
                </c:pt>
                <c:pt idx="522">
                  <c:v>824.38350166555642</c:v>
                </c:pt>
                <c:pt idx="523">
                  <c:v>819.32689540306467</c:v>
                </c:pt>
                <c:pt idx="524">
                  <c:v>818.39729680213179</c:v>
                </c:pt>
                <c:pt idx="525">
                  <c:v>814.09896335776148</c:v>
                </c:pt>
                <c:pt idx="526">
                  <c:v>811.44354696868777</c:v>
                </c:pt>
                <c:pt idx="527">
                  <c:v>806.7155976015988</c:v>
                </c:pt>
                <c:pt idx="528">
                  <c:v>804.76410826115932</c:v>
                </c:pt>
                <c:pt idx="529">
                  <c:v>802.29541638907392</c:v>
                </c:pt>
                <c:pt idx="530">
                  <c:v>796.66656095936025</c:v>
                </c:pt>
                <c:pt idx="531">
                  <c:v>797.027993337775</c:v>
                </c:pt>
                <c:pt idx="532">
                  <c:v>789.91087808127929</c:v>
                </c:pt>
                <c:pt idx="533">
                  <c:v>788.39954863424396</c:v>
                </c:pt>
                <c:pt idx="534">
                  <c:v>784.32863257828114</c:v>
                </c:pt>
                <c:pt idx="535">
                  <c:v>782.32532278481028</c:v>
                </c:pt>
                <c:pt idx="536">
                  <c:v>776.04262358427729</c:v>
                </c:pt>
                <c:pt idx="537">
                  <c:v>774.07311325782814</c:v>
                </c:pt>
                <c:pt idx="538">
                  <c:v>766.61092604930059</c:v>
                </c:pt>
                <c:pt idx="539">
                  <c:v>763.49068321119262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0-4AA8-A7DD-91043EC1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1744"/>
        <c:axId val="-1501215552"/>
      </c:scatterChart>
      <c:valAx>
        <c:axId val="-150121174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5552"/>
        <c:crosses val="autoZero"/>
        <c:crossBetween val="midCat"/>
      </c:valAx>
      <c:valAx>
        <c:axId val="-15012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'Q890C20-1'!$P$2:$P$221</c:f>
              <c:numCache>
                <c:formatCode>0.000_ </c:formatCode>
                <c:ptCount val="220"/>
                <c:pt idx="0">
                  <c:v>1.2275535365349451E-3</c:v>
                </c:pt>
                <c:pt idx="1">
                  <c:v>2.5556452918339412E-3</c:v>
                </c:pt>
                <c:pt idx="2">
                  <c:v>4.4016459643235221E-3</c:v>
                </c:pt>
                <c:pt idx="3">
                  <c:v>3.5756796815467435E-3</c:v>
                </c:pt>
                <c:pt idx="4">
                  <c:v>3.8809605574472083E-3</c:v>
                </c:pt>
                <c:pt idx="5">
                  <c:v>4.1022315946159698E-3</c:v>
                </c:pt>
                <c:pt idx="6">
                  <c:v>4.5331012553109012E-3</c:v>
                </c:pt>
                <c:pt idx="7">
                  <c:v>4.5470108377639942E-3</c:v>
                </c:pt>
                <c:pt idx="8">
                  <c:v>5.5478533767913171E-3</c:v>
                </c:pt>
                <c:pt idx="9">
                  <c:v>5.4723727671951517E-3</c:v>
                </c:pt>
                <c:pt idx="10">
                  <c:v>5.8039726007145399E-3</c:v>
                </c:pt>
                <c:pt idx="11">
                  <c:v>8.9717061980668436E-3</c:v>
                </c:pt>
                <c:pt idx="12">
                  <c:v>6.6470169344335578E-3</c:v>
                </c:pt>
                <c:pt idx="13">
                  <c:v>6.7813539586320595E-3</c:v>
                </c:pt>
                <c:pt idx="14">
                  <c:v>7.1241818827414262E-3</c:v>
                </c:pt>
                <c:pt idx="15">
                  <c:v>8.1551249572366299E-3</c:v>
                </c:pt>
                <c:pt idx="16">
                  <c:v>8.9517696605204457E-3</c:v>
                </c:pt>
                <c:pt idx="17">
                  <c:v>8.273067637417978E-3</c:v>
                </c:pt>
                <c:pt idx="18">
                  <c:v>8.4623526979457284E-3</c:v>
                </c:pt>
                <c:pt idx="19">
                  <c:v>9.0867064042707557E-3</c:v>
                </c:pt>
                <c:pt idx="20">
                  <c:v>9.3960454446179627E-3</c:v>
                </c:pt>
                <c:pt idx="21">
                  <c:v>9.7722257596727681E-3</c:v>
                </c:pt>
                <c:pt idx="22">
                  <c:v>1.2553827603986371E-2</c:v>
                </c:pt>
                <c:pt idx="23">
                  <c:v>1.0993267590804282E-2</c:v>
                </c:pt>
                <c:pt idx="24">
                  <c:v>1.0826454041411936E-2</c:v>
                </c:pt>
                <c:pt idx="25">
                  <c:v>1.0347809124388499E-2</c:v>
                </c:pt>
                <c:pt idx="26">
                  <c:v>1.1528546790014419E-2</c:v>
                </c:pt>
                <c:pt idx="27">
                  <c:v>1.193289821080255E-2</c:v>
                </c:pt>
                <c:pt idx="28">
                  <c:v>1.2137271023036361E-2</c:v>
                </c:pt>
                <c:pt idx="29">
                  <c:v>1.2496450967899943E-2</c:v>
                </c:pt>
                <c:pt idx="30">
                  <c:v>1.385656797368106E-2</c:v>
                </c:pt>
                <c:pt idx="31">
                  <c:v>1.2937299394407648E-2</c:v>
                </c:pt>
                <c:pt idx="32">
                  <c:v>1.3622728698453461E-2</c:v>
                </c:pt>
                <c:pt idx="33">
                  <c:v>1.376675236998046E-2</c:v>
                </c:pt>
                <c:pt idx="34">
                  <c:v>1.4103743885190978E-2</c:v>
                </c:pt>
                <c:pt idx="35">
                  <c:v>1.4638769540350052E-2</c:v>
                </c:pt>
                <c:pt idx="36">
                  <c:v>1.6342188969551787E-2</c:v>
                </c:pt>
                <c:pt idx="37">
                  <c:v>1.5145856732704082E-2</c:v>
                </c:pt>
                <c:pt idx="38">
                  <c:v>1.7003709945715845E-2</c:v>
                </c:pt>
                <c:pt idx="39">
                  <c:v>1.8545690040509762E-2</c:v>
                </c:pt>
                <c:pt idx="40">
                  <c:v>1.6210144260374627E-2</c:v>
                </c:pt>
                <c:pt idx="41">
                  <c:v>1.6610280531662441E-2</c:v>
                </c:pt>
                <c:pt idx="42">
                  <c:v>1.691151427258826E-2</c:v>
                </c:pt>
                <c:pt idx="43">
                  <c:v>1.7252420921318679E-2</c:v>
                </c:pt>
                <c:pt idx="44">
                  <c:v>1.8127208012603455E-2</c:v>
                </c:pt>
                <c:pt idx="45">
                  <c:v>1.7909224483750756E-2</c:v>
                </c:pt>
                <c:pt idx="46">
                  <c:v>1.8373166984340519E-2</c:v>
                </c:pt>
                <c:pt idx="47">
                  <c:v>1.8475129650799074E-2</c:v>
                </c:pt>
                <c:pt idx="48">
                  <c:v>1.8745984583796123E-2</c:v>
                </c:pt>
                <c:pt idx="49">
                  <c:v>1.8978514950409898E-2</c:v>
                </c:pt>
                <c:pt idx="50">
                  <c:v>2.212000960317909E-2</c:v>
                </c:pt>
                <c:pt idx="51">
                  <c:v>2.1831282442734731E-2</c:v>
                </c:pt>
                <c:pt idx="52">
                  <c:v>2.0369709881875541E-2</c:v>
                </c:pt>
                <c:pt idx="53">
                  <c:v>2.1176969955843145E-2</c:v>
                </c:pt>
                <c:pt idx="54">
                  <c:v>2.0542053689240371E-2</c:v>
                </c:pt>
                <c:pt idx="55">
                  <c:v>2.095808092037044E-2</c:v>
                </c:pt>
                <c:pt idx="56">
                  <c:v>2.1127264615680083E-2</c:v>
                </c:pt>
                <c:pt idx="57">
                  <c:v>2.364309037959773E-2</c:v>
                </c:pt>
                <c:pt idx="58">
                  <c:v>2.1800987001600249E-2</c:v>
                </c:pt>
                <c:pt idx="59">
                  <c:v>2.2210631922933557E-2</c:v>
                </c:pt>
                <c:pt idx="60">
                  <c:v>2.3901032413754821E-2</c:v>
                </c:pt>
                <c:pt idx="61">
                  <c:v>2.2727852870257505E-2</c:v>
                </c:pt>
                <c:pt idx="62">
                  <c:v>2.4015306046704966E-2</c:v>
                </c:pt>
                <c:pt idx="63">
                  <c:v>2.3427423199285379E-2</c:v>
                </c:pt>
                <c:pt idx="64">
                  <c:v>2.3692912752862075E-2</c:v>
                </c:pt>
                <c:pt idx="65">
                  <c:v>2.6916535338151186E-2</c:v>
                </c:pt>
                <c:pt idx="66">
                  <c:v>2.5118610974425012E-2</c:v>
                </c:pt>
                <c:pt idx="67">
                  <c:v>2.4519809420825718E-2</c:v>
                </c:pt>
                <c:pt idx="68">
                  <c:v>2.4808130891010652E-2</c:v>
                </c:pt>
                <c:pt idx="69">
                  <c:v>2.757401091671802E-2</c:v>
                </c:pt>
                <c:pt idx="70">
                  <c:v>2.5433144888256598E-2</c:v>
                </c:pt>
                <c:pt idx="71">
                  <c:v>2.5731661524332459E-2</c:v>
                </c:pt>
                <c:pt idx="72">
                  <c:v>2.6117275616114911E-2</c:v>
                </c:pt>
                <c:pt idx="73">
                  <c:v>2.768456789603272E-2</c:v>
                </c:pt>
                <c:pt idx="74">
                  <c:v>2.6773796740334539E-2</c:v>
                </c:pt>
                <c:pt idx="75">
                  <c:v>2.7029902046047913E-2</c:v>
                </c:pt>
                <c:pt idx="76">
                  <c:v>2.7682929432785996E-2</c:v>
                </c:pt>
                <c:pt idx="77">
                  <c:v>2.7662612488526611E-2</c:v>
                </c:pt>
                <c:pt idx="78">
                  <c:v>2.798524924113098E-2</c:v>
                </c:pt>
                <c:pt idx="79">
                  <c:v>2.8211685331505698E-2</c:v>
                </c:pt>
                <c:pt idx="80">
                  <c:v>2.8583091500683264E-2</c:v>
                </c:pt>
                <c:pt idx="81">
                  <c:v>2.8802671827745718E-2</c:v>
                </c:pt>
                <c:pt idx="82">
                  <c:v>3.1047470867900315E-2</c:v>
                </c:pt>
                <c:pt idx="83">
                  <c:v>2.9932916630517392E-2</c:v>
                </c:pt>
                <c:pt idx="84">
                  <c:v>2.9864903054874267E-2</c:v>
                </c:pt>
                <c:pt idx="85">
                  <c:v>3.0177995688154154E-2</c:v>
                </c:pt>
                <c:pt idx="86">
                  <c:v>3.2914527327448644E-2</c:v>
                </c:pt>
                <c:pt idx="87">
                  <c:v>3.1260746950167492E-2</c:v>
                </c:pt>
                <c:pt idx="88">
                  <c:v>3.302241998589904E-2</c:v>
                </c:pt>
                <c:pt idx="89">
                  <c:v>3.3735616645295854E-2</c:v>
                </c:pt>
                <c:pt idx="90">
                  <c:v>3.1640037081968497E-2</c:v>
                </c:pt>
                <c:pt idx="91">
                  <c:v>3.1974211065033488E-2</c:v>
                </c:pt>
                <c:pt idx="92">
                  <c:v>3.4842241934131574E-2</c:v>
                </c:pt>
                <c:pt idx="93">
                  <c:v>3.5166756636109527E-2</c:v>
                </c:pt>
                <c:pt idx="94">
                  <c:v>3.2716070787058356E-2</c:v>
                </c:pt>
                <c:pt idx="95">
                  <c:v>3.3117148421837481E-2</c:v>
                </c:pt>
                <c:pt idx="96">
                  <c:v>3.3937219119498457E-2</c:v>
                </c:pt>
                <c:pt idx="97">
                  <c:v>3.5014889308728661E-2</c:v>
                </c:pt>
                <c:pt idx="98">
                  <c:v>3.4032305406550993E-2</c:v>
                </c:pt>
                <c:pt idx="99">
                  <c:v>3.4378358209273499E-2</c:v>
                </c:pt>
                <c:pt idx="100">
                  <c:v>3.4696252564552187E-2</c:v>
                </c:pt>
                <c:pt idx="101">
                  <c:v>3.5035161999824815E-2</c:v>
                </c:pt>
                <c:pt idx="102">
                  <c:v>3.5694967168048646E-2</c:v>
                </c:pt>
                <c:pt idx="103">
                  <c:v>3.5801740265498955E-2</c:v>
                </c:pt>
                <c:pt idx="104">
                  <c:v>3.857423832165862E-2</c:v>
                </c:pt>
                <c:pt idx="105">
                  <c:v>3.6348228410670355E-2</c:v>
                </c:pt>
                <c:pt idx="106">
                  <c:v>3.66459048087854E-2</c:v>
                </c:pt>
                <c:pt idx="107">
                  <c:v>3.706067220893125E-2</c:v>
                </c:pt>
                <c:pt idx="108">
                  <c:v>3.7281809798849097E-2</c:v>
                </c:pt>
                <c:pt idx="109">
                  <c:v>3.7526659854252159E-2</c:v>
                </c:pt>
                <c:pt idx="110">
                  <c:v>3.9775103472639003E-2</c:v>
                </c:pt>
                <c:pt idx="111">
                  <c:v>3.8260070335047962E-2</c:v>
                </c:pt>
                <c:pt idx="112">
                  <c:v>3.8297369620040531E-2</c:v>
                </c:pt>
                <c:pt idx="113">
                  <c:v>4.0057331629403309E-2</c:v>
                </c:pt>
                <c:pt idx="114">
                  <c:v>4.0230130762902522E-2</c:v>
                </c:pt>
                <c:pt idx="115">
                  <c:v>3.9886820473393786E-2</c:v>
                </c:pt>
                <c:pt idx="116">
                  <c:v>3.9662775101170125E-2</c:v>
                </c:pt>
                <c:pt idx="117">
                  <c:v>4.0360043110861235E-2</c:v>
                </c:pt>
                <c:pt idx="118">
                  <c:v>4.0491591053181689E-2</c:v>
                </c:pt>
                <c:pt idx="119">
                  <c:v>4.0870897569263688E-2</c:v>
                </c:pt>
                <c:pt idx="120">
                  <c:v>4.1002365440805696E-2</c:v>
                </c:pt>
                <c:pt idx="121">
                  <c:v>4.2490921757514843E-2</c:v>
                </c:pt>
                <c:pt idx="122">
                  <c:v>4.2700719183180316E-2</c:v>
                </c:pt>
                <c:pt idx="123">
                  <c:v>4.191715495745392E-2</c:v>
                </c:pt>
                <c:pt idx="124">
                  <c:v>4.2353901936130645E-2</c:v>
                </c:pt>
                <c:pt idx="125">
                  <c:v>4.4965083376392545E-2</c:v>
                </c:pt>
                <c:pt idx="126">
                  <c:v>4.5906337385069787E-2</c:v>
                </c:pt>
                <c:pt idx="127">
                  <c:v>4.5952736673831145E-2</c:v>
                </c:pt>
                <c:pt idx="128">
                  <c:v>4.3882817672938959E-2</c:v>
                </c:pt>
                <c:pt idx="129">
                  <c:v>4.4143844646565893E-2</c:v>
                </c:pt>
                <c:pt idx="130">
                  <c:v>4.4334163973207961E-2</c:v>
                </c:pt>
                <c:pt idx="131">
                  <c:v>4.5403959027710342E-2</c:v>
                </c:pt>
                <c:pt idx="132">
                  <c:v>4.6651568551535127E-2</c:v>
                </c:pt>
                <c:pt idx="133">
                  <c:v>4.5447179980908095E-2</c:v>
                </c:pt>
                <c:pt idx="134">
                  <c:v>4.5645755450761216E-2</c:v>
                </c:pt>
                <c:pt idx="135">
                  <c:v>4.8591457787863286E-2</c:v>
                </c:pt>
                <c:pt idx="136">
                  <c:v>4.8431963756443541E-2</c:v>
                </c:pt>
                <c:pt idx="137">
                  <c:v>4.849806718014333E-2</c:v>
                </c:pt>
                <c:pt idx="138">
                  <c:v>4.6913619054897611E-2</c:v>
                </c:pt>
                <c:pt idx="139">
                  <c:v>4.7427050764994982E-2</c:v>
                </c:pt>
                <c:pt idx="140">
                  <c:v>4.7781665748439568E-2</c:v>
                </c:pt>
                <c:pt idx="141">
                  <c:v>4.9436637892211879E-2</c:v>
                </c:pt>
                <c:pt idx="142">
                  <c:v>4.9831559428975332E-2</c:v>
                </c:pt>
                <c:pt idx="143">
                  <c:v>4.8839244034544843E-2</c:v>
                </c:pt>
                <c:pt idx="144">
                  <c:v>4.9092988652599659E-2</c:v>
                </c:pt>
                <c:pt idx="145">
                  <c:v>5.0381176597439049E-2</c:v>
                </c:pt>
                <c:pt idx="146">
                  <c:v>4.9703631543852954E-2</c:v>
                </c:pt>
                <c:pt idx="147">
                  <c:v>4.9893016566854582E-2</c:v>
                </c:pt>
                <c:pt idx="148">
                  <c:v>5.1782130573922072E-2</c:v>
                </c:pt>
                <c:pt idx="149">
                  <c:v>5.0851015381912057E-2</c:v>
                </c:pt>
                <c:pt idx="150">
                  <c:v>5.1131482268648554E-2</c:v>
                </c:pt>
                <c:pt idx="151">
                  <c:v>5.1496664545514735E-2</c:v>
                </c:pt>
                <c:pt idx="152">
                  <c:v>5.1614720546257271E-2</c:v>
                </c:pt>
                <c:pt idx="153">
                  <c:v>5.2075232014860078E-2</c:v>
                </c:pt>
                <c:pt idx="154">
                  <c:v>5.3143033607616623E-2</c:v>
                </c:pt>
                <c:pt idx="155">
                  <c:v>5.2647586114838892E-2</c:v>
                </c:pt>
                <c:pt idx="156">
                  <c:v>5.3006988829614063E-2</c:v>
                </c:pt>
                <c:pt idx="157">
                  <c:v>5.3553161769722232E-2</c:v>
                </c:pt>
                <c:pt idx="158">
                  <c:v>5.516471426462688E-2</c:v>
                </c:pt>
                <c:pt idx="159">
                  <c:v>5.406067496192439E-2</c:v>
                </c:pt>
                <c:pt idx="160">
                  <c:v>5.4433513525645946E-2</c:v>
                </c:pt>
                <c:pt idx="161">
                  <c:v>5.4817671681486005E-2</c:v>
                </c:pt>
                <c:pt idx="162">
                  <c:v>5.7191861043925152E-2</c:v>
                </c:pt>
                <c:pt idx="163">
                  <c:v>5.5579138044654676E-2</c:v>
                </c:pt>
                <c:pt idx="164">
                  <c:v>5.5840754376449808E-2</c:v>
                </c:pt>
                <c:pt idx="165">
                  <c:v>5.6341882132444482E-2</c:v>
                </c:pt>
                <c:pt idx="166">
                  <c:v>5.6846290947006411E-2</c:v>
                </c:pt>
                <c:pt idx="167">
                  <c:v>5.9428680659505219E-2</c:v>
                </c:pt>
                <c:pt idx="168">
                  <c:v>5.7467016992326855E-2</c:v>
                </c:pt>
                <c:pt idx="169">
                  <c:v>5.7789876312413967E-2</c:v>
                </c:pt>
                <c:pt idx="170">
                  <c:v>6.0032094140351468E-2</c:v>
                </c:pt>
                <c:pt idx="171">
                  <c:v>6.0800117058221269E-2</c:v>
                </c:pt>
                <c:pt idx="172">
                  <c:v>6.0922415502766628E-2</c:v>
                </c:pt>
                <c:pt idx="173">
                  <c:v>5.9158467505070367E-2</c:v>
                </c:pt>
                <c:pt idx="174">
                  <c:v>5.947980281257885E-2</c:v>
                </c:pt>
                <c:pt idx="175">
                  <c:v>6.05441147267895E-2</c:v>
                </c:pt>
                <c:pt idx="176">
                  <c:v>6.0197896100351471E-2</c:v>
                </c:pt>
                <c:pt idx="177">
                  <c:v>6.0535477280325239E-2</c:v>
                </c:pt>
                <c:pt idx="178">
                  <c:v>6.2874469422905824E-2</c:v>
                </c:pt>
                <c:pt idx="179">
                  <c:v>6.1290919900665403E-2</c:v>
                </c:pt>
                <c:pt idx="180">
                  <c:v>6.1630657031822231E-2</c:v>
                </c:pt>
                <c:pt idx="181">
                  <c:v>6.2102757240947659E-2</c:v>
                </c:pt>
                <c:pt idx="182">
                  <c:v>6.2467634617245957E-2</c:v>
                </c:pt>
                <c:pt idx="183">
                  <c:v>6.278786405096691E-2</c:v>
                </c:pt>
                <c:pt idx="184">
                  <c:v>6.3432797824486284E-2</c:v>
                </c:pt>
                <c:pt idx="185">
                  <c:v>6.3608940629708219E-2</c:v>
                </c:pt>
                <c:pt idx="186">
                  <c:v>6.3982984996164477E-2</c:v>
                </c:pt>
                <c:pt idx="187">
                  <c:v>6.4368144605912364E-2</c:v>
                </c:pt>
                <c:pt idx="188">
                  <c:v>6.4832204257205345E-2</c:v>
                </c:pt>
                <c:pt idx="189">
                  <c:v>6.5235969845089739E-2</c:v>
                </c:pt>
                <c:pt idx="190">
                  <c:v>6.6557900274639689E-2</c:v>
                </c:pt>
                <c:pt idx="191">
                  <c:v>6.5938516670221395E-2</c:v>
                </c:pt>
                <c:pt idx="192">
                  <c:v>6.702537693942337E-2</c:v>
                </c:pt>
                <c:pt idx="193">
                  <c:v>6.7611534879300703E-2</c:v>
                </c:pt>
                <c:pt idx="194">
                  <c:v>6.6905116525326269E-2</c:v>
                </c:pt>
                <c:pt idx="195">
                  <c:v>6.7516355232647873E-2</c:v>
                </c:pt>
                <c:pt idx="196">
                  <c:v>6.9756026018799072E-2</c:v>
                </c:pt>
                <c:pt idx="197">
                  <c:v>6.8726627843456012E-2</c:v>
                </c:pt>
                <c:pt idx="198">
                  <c:v>6.8988358503548522E-2</c:v>
                </c:pt>
                <c:pt idx="199">
                  <c:v>7.1283149363994852E-2</c:v>
                </c:pt>
                <c:pt idx="200">
                  <c:v>7.0689552795896962E-2</c:v>
                </c:pt>
                <c:pt idx="201">
                  <c:v>6.9951618345535108E-2</c:v>
                </c:pt>
                <c:pt idx="202">
                  <c:v>7.0383182554504861E-2</c:v>
                </c:pt>
                <c:pt idx="203">
                  <c:v>7.0771515767787702E-2</c:v>
                </c:pt>
                <c:pt idx="204">
                  <c:v>7.3251641220735339E-2</c:v>
                </c:pt>
                <c:pt idx="205">
                  <c:v>7.3767487232575132E-2</c:v>
                </c:pt>
                <c:pt idx="206">
                  <c:v>7.4451794895199014E-2</c:v>
                </c:pt>
                <c:pt idx="207">
                  <c:v>7.3172712006162419E-2</c:v>
                </c:pt>
                <c:pt idx="208">
                  <c:v>7.3782418768693916E-2</c:v>
                </c:pt>
                <c:pt idx="209">
                  <c:v>7.3417526474173572E-2</c:v>
                </c:pt>
                <c:pt idx="210">
                  <c:v>7.3897350656145153E-2</c:v>
                </c:pt>
                <c:pt idx="211">
                  <c:v>7.6735118166096933E-2</c:v>
                </c:pt>
                <c:pt idx="212">
                  <c:v>7.4759302805681327E-2</c:v>
                </c:pt>
                <c:pt idx="213">
                  <c:v>7.6363178356980796E-2</c:v>
                </c:pt>
                <c:pt idx="214">
                  <c:v>7.606107821739598E-2</c:v>
                </c:pt>
                <c:pt idx="215">
                  <c:v>7.5994725995795126E-2</c:v>
                </c:pt>
                <c:pt idx="216">
                  <c:v>7.6363178356980796E-2</c:v>
                </c:pt>
                <c:pt idx="217">
                  <c:v>7.7780129912492127E-2</c:v>
                </c:pt>
                <c:pt idx="218">
                  <c:v>7.7661247854920332E-2</c:v>
                </c:pt>
                <c:pt idx="219">
                  <c:v>7.7770308122257048E-2</c:v>
                </c:pt>
              </c:numCache>
            </c:numRef>
          </c:xVal>
          <c:yVal>
            <c:numRef>
              <c:f>'Q890C20-1'!$O$2:$O$221</c:f>
              <c:numCache>
                <c:formatCode>0.000_ </c:formatCode>
                <c:ptCount val="220"/>
                <c:pt idx="0">
                  <c:v>937.90330313124605</c:v>
                </c:pt>
                <c:pt idx="1">
                  <c:v>940.7054137241837</c:v>
                </c:pt>
                <c:pt idx="2">
                  <c:v>938.46778281145907</c:v>
                </c:pt>
                <c:pt idx="3">
                  <c:v>943.25519320453031</c:v>
                </c:pt>
                <c:pt idx="4">
                  <c:v>943.71320919387085</c:v>
                </c:pt>
                <c:pt idx="5">
                  <c:v>945.13801465689539</c:v>
                </c:pt>
                <c:pt idx="6">
                  <c:v>944.16279913391065</c:v>
                </c:pt>
                <c:pt idx="7">
                  <c:v>947.48506662225191</c:v>
                </c:pt>
                <c:pt idx="8">
                  <c:v>947.39031179213873</c:v>
                </c:pt>
                <c:pt idx="9">
                  <c:v>946.60872918054622</c:v>
                </c:pt>
                <c:pt idx="10">
                  <c:v>949.7302744836777</c:v>
                </c:pt>
                <c:pt idx="11">
                  <c:v>948.55151632245168</c:v>
                </c:pt>
                <c:pt idx="12">
                  <c:v>949.28289906728855</c:v>
                </c:pt>
                <c:pt idx="13">
                  <c:v>952.21999733510995</c:v>
                </c:pt>
                <c:pt idx="14">
                  <c:v>952.88654297135247</c:v>
                </c:pt>
                <c:pt idx="15">
                  <c:v>952.1454933377745</c:v>
                </c:pt>
                <c:pt idx="16">
                  <c:v>952.73818920719521</c:v>
                </c:pt>
                <c:pt idx="17">
                  <c:v>952.25831012658216</c:v>
                </c:pt>
                <c:pt idx="18">
                  <c:v>951.89698734177216</c:v>
                </c:pt>
                <c:pt idx="19">
                  <c:v>957.54868221185882</c:v>
                </c:pt>
                <c:pt idx="20">
                  <c:v>954.72440239840114</c:v>
                </c:pt>
                <c:pt idx="21">
                  <c:v>956.47705363091268</c:v>
                </c:pt>
                <c:pt idx="22">
                  <c:v>955.30686209193857</c:v>
                </c:pt>
                <c:pt idx="23">
                  <c:v>956.59738774150583</c:v>
                </c:pt>
                <c:pt idx="24">
                  <c:v>958.54401598934021</c:v>
                </c:pt>
                <c:pt idx="25">
                  <c:v>955.63766289140574</c:v>
                </c:pt>
                <c:pt idx="26">
                  <c:v>962.0089380413059</c:v>
                </c:pt>
                <c:pt idx="27">
                  <c:v>957.67087841439024</c:v>
                </c:pt>
                <c:pt idx="28">
                  <c:v>962.25712458361102</c:v>
                </c:pt>
                <c:pt idx="29">
                  <c:v>959.09823617588268</c:v>
                </c:pt>
                <c:pt idx="30">
                  <c:v>960.23917388407733</c:v>
                </c:pt>
                <c:pt idx="31">
                  <c:v>961.46424183877434</c:v>
                </c:pt>
                <c:pt idx="32">
                  <c:v>961.92204263824124</c:v>
                </c:pt>
                <c:pt idx="33">
                  <c:v>962.60657694870076</c:v>
                </c:pt>
                <c:pt idx="34">
                  <c:v>963.98949400399727</c:v>
                </c:pt>
                <c:pt idx="35">
                  <c:v>962.90439573617584</c:v>
                </c:pt>
                <c:pt idx="36">
                  <c:v>963.32338441039315</c:v>
                </c:pt>
                <c:pt idx="37">
                  <c:v>967.62744836775482</c:v>
                </c:pt>
                <c:pt idx="38">
                  <c:v>966.25489940039995</c:v>
                </c:pt>
                <c:pt idx="39">
                  <c:v>966.89667021985349</c:v>
                </c:pt>
                <c:pt idx="40">
                  <c:v>966.37326415722862</c:v>
                </c:pt>
                <c:pt idx="41">
                  <c:v>968.71024317121919</c:v>
                </c:pt>
                <c:pt idx="42">
                  <c:v>969.17441705529643</c:v>
                </c:pt>
                <c:pt idx="43">
                  <c:v>969.50640406395746</c:v>
                </c:pt>
                <c:pt idx="44">
                  <c:v>968.5785809460358</c:v>
                </c:pt>
                <c:pt idx="45">
                  <c:v>973.29538974017294</c:v>
                </c:pt>
                <c:pt idx="46">
                  <c:v>972.34510393071275</c:v>
                </c:pt>
                <c:pt idx="47">
                  <c:v>973.50641772151903</c:v>
                </c:pt>
                <c:pt idx="48">
                  <c:v>972.02421385742844</c:v>
                </c:pt>
                <c:pt idx="49">
                  <c:v>972.42264457028637</c:v>
                </c:pt>
                <c:pt idx="50">
                  <c:v>976.18407828114607</c:v>
                </c:pt>
                <c:pt idx="51">
                  <c:v>973.42672818121264</c:v>
                </c:pt>
                <c:pt idx="52">
                  <c:v>971.31216155896061</c:v>
                </c:pt>
                <c:pt idx="53">
                  <c:v>975.80911125916043</c:v>
                </c:pt>
                <c:pt idx="54">
                  <c:v>976.07918820786119</c:v>
                </c:pt>
                <c:pt idx="55">
                  <c:v>974.70184976682219</c:v>
                </c:pt>
                <c:pt idx="56">
                  <c:v>978.06121518987334</c:v>
                </c:pt>
                <c:pt idx="57">
                  <c:v>979.1249443704196</c:v>
                </c:pt>
                <c:pt idx="58">
                  <c:v>979.7887708194537</c:v>
                </c:pt>
                <c:pt idx="59">
                  <c:v>979.64203730846077</c:v>
                </c:pt>
                <c:pt idx="60">
                  <c:v>980.06745969353778</c:v>
                </c:pt>
                <c:pt idx="61">
                  <c:v>981.38953031312462</c:v>
                </c:pt>
                <c:pt idx="62">
                  <c:v>980.5588407728178</c:v>
                </c:pt>
                <c:pt idx="63">
                  <c:v>985.62502864756846</c:v>
                </c:pt>
                <c:pt idx="64">
                  <c:v>984.9927441705529</c:v>
                </c:pt>
                <c:pt idx="65">
                  <c:v>984.63018954030656</c:v>
                </c:pt>
                <c:pt idx="66">
                  <c:v>983.40485509660243</c:v>
                </c:pt>
                <c:pt idx="67">
                  <c:v>984.77760426382429</c:v>
                </c:pt>
                <c:pt idx="68">
                  <c:v>985.40761758827432</c:v>
                </c:pt>
                <c:pt idx="69">
                  <c:v>986.90542305129884</c:v>
                </c:pt>
                <c:pt idx="70">
                  <c:v>988.68252498334448</c:v>
                </c:pt>
                <c:pt idx="71">
                  <c:v>989.15162025316442</c:v>
                </c:pt>
                <c:pt idx="72">
                  <c:v>987.60201199200526</c:v>
                </c:pt>
                <c:pt idx="73">
                  <c:v>988.08673017987996</c:v>
                </c:pt>
                <c:pt idx="74">
                  <c:v>990.18787341772133</c:v>
                </c:pt>
                <c:pt idx="75">
                  <c:v>991.34096602265151</c:v>
                </c:pt>
                <c:pt idx="76">
                  <c:v>988.43080746169232</c:v>
                </c:pt>
                <c:pt idx="77">
                  <c:v>992.69736575616264</c:v>
                </c:pt>
                <c:pt idx="78">
                  <c:v>994.05669753497682</c:v>
                </c:pt>
                <c:pt idx="79">
                  <c:v>993.24516955363094</c:v>
                </c:pt>
                <c:pt idx="80">
                  <c:v>994.48097534976671</c:v>
                </c:pt>
                <c:pt idx="81">
                  <c:v>995.08113157894752</c:v>
                </c:pt>
                <c:pt idx="82">
                  <c:v>994.27540206528988</c:v>
                </c:pt>
                <c:pt idx="83">
                  <c:v>993.16258261159226</c:v>
                </c:pt>
                <c:pt idx="84">
                  <c:v>999.33145136575604</c:v>
                </c:pt>
                <c:pt idx="85">
                  <c:v>996.4571612258494</c:v>
                </c:pt>
                <c:pt idx="86">
                  <c:v>1000.9733244503665</c:v>
                </c:pt>
                <c:pt idx="87">
                  <c:v>996.08453364423713</c:v>
                </c:pt>
                <c:pt idx="88">
                  <c:v>1000.5604506995336</c:v>
                </c:pt>
                <c:pt idx="89">
                  <c:v>1000.3733261159226</c:v>
                </c:pt>
                <c:pt idx="90">
                  <c:v>1001.497308461026</c:v>
                </c:pt>
                <c:pt idx="91">
                  <c:v>1002.1808794137243</c:v>
                </c:pt>
                <c:pt idx="92">
                  <c:v>1000.232658227848</c:v>
                </c:pt>
                <c:pt idx="93">
                  <c:v>1002.7185959360426</c:v>
                </c:pt>
                <c:pt idx="94">
                  <c:v>1002.1984610259825</c:v>
                </c:pt>
                <c:pt idx="95">
                  <c:v>1004.9316115922718</c:v>
                </c:pt>
                <c:pt idx="96">
                  <c:v>1004.5074883411057</c:v>
                </c:pt>
                <c:pt idx="97">
                  <c:v>1004.3419187208527</c:v>
                </c:pt>
                <c:pt idx="98">
                  <c:v>1006.760842105263</c:v>
                </c:pt>
                <c:pt idx="99">
                  <c:v>1004.7788041305797</c:v>
                </c:pt>
                <c:pt idx="100">
                  <c:v>1008.6862531645569</c:v>
                </c:pt>
                <c:pt idx="101">
                  <c:v>1006.1387658227848</c:v>
                </c:pt>
                <c:pt idx="102">
                  <c:v>1008.7927734843439</c:v>
                </c:pt>
                <c:pt idx="103">
                  <c:v>1008.5524210526314</c:v>
                </c:pt>
                <c:pt idx="104">
                  <c:v>1010.2824097268486</c:v>
                </c:pt>
                <c:pt idx="105">
                  <c:v>1010.7108047968021</c:v>
                </c:pt>
                <c:pt idx="106">
                  <c:v>1010.6642784810126</c:v>
                </c:pt>
                <c:pt idx="107">
                  <c:v>1010.1780919387074</c:v>
                </c:pt>
                <c:pt idx="108">
                  <c:v>1010.0534736842105</c:v>
                </c:pt>
                <c:pt idx="109">
                  <c:v>1012.9908640906064</c:v>
                </c:pt>
                <c:pt idx="110">
                  <c:v>1013.3221762158561</c:v>
                </c:pt>
                <c:pt idx="111">
                  <c:v>1013.9124123917387</c:v>
                </c:pt>
                <c:pt idx="112">
                  <c:v>1014.1251542305131</c:v>
                </c:pt>
                <c:pt idx="113">
                  <c:v>1016.3053431045969</c:v>
                </c:pt>
                <c:pt idx="114">
                  <c:v>1012.139896069287</c:v>
                </c:pt>
                <c:pt idx="115">
                  <c:v>1013.9609873417722</c:v>
                </c:pt>
                <c:pt idx="116">
                  <c:v>1014.8176049300469</c:v>
                </c:pt>
                <c:pt idx="117">
                  <c:v>1014.9685639573615</c:v>
                </c:pt>
                <c:pt idx="118">
                  <c:v>1017.4494403730847</c:v>
                </c:pt>
                <c:pt idx="119">
                  <c:v>1016.050334110593</c:v>
                </c:pt>
                <c:pt idx="120">
                  <c:v>1018.5324956695537</c:v>
                </c:pt>
                <c:pt idx="121">
                  <c:v>1016.6177468354431</c:v>
                </c:pt>
                <c:pt idx="122">
                  <c:v>1018.6223617588274</c:v>
                </c:pt>
                <c:pt idx="123">
                  <c:v>1020.9073560959358</c:v>
                </c:pt>
                <c:pt idx="124">
                  <c:v>1021.3555113257826</c:v>
                </c:pt>
                <c:pt idx="125">
                  <c:v>1021.1538924050634</c:v>
                </c:pt>
                <c:pt idx="126">
                  <c:v>1025.1841838774151</c:v>
                </c:pt>
                <c:pt idx="127">
                  <c:v>1021.4282718187875</c:v>
                </c:pt>
                <c:pt idx="128">
                  <c:v>1024.542678547635</c:v>
                </c:pt>
                <c:pt idx="129">
                  <c:v>1023.7216149233844</c:v>
                </c:pt>
                <c:pt idx="130">
                  <c:v>1023.7416082611593</c:v>
                </c:pt>
                <c:pt idx="131">
                  <c:v>1022.8715376415724</c:v>
                </c:pt>
                <c:pt idx="132">
                  <c:v>1022.3220396402398</c:v>
                </c:pt>
                <c:pt idx="133">
                  <c:v>1027.7739030646237</c:v>
                </c:pt>
                <c:pt idx="134">
                  <c:v>1026.007258161226</c:v>
                </c:pt>
                <c:pt idx="135">
                  <c:v>1029.4020769487011</c:v>
                </c:pt>
                <c:pt idx="136">
                  <c:v>1025.0707195203197</c:v>
                </c:pt>
                <c:pt idx="137">
                  <c:v>1027.1161905396402</c:v>
                </c:pt>
                <c:pt idx="138">
                  <c:v>1029.1133284477016</c:v>
                </c:pt>
                <c:pt idx="139">
                  <c:v>1028.9389766822119</c:v>
                </c:pt>
                <c:pt idx="140">
                  <c:v>1030.1878714190541</c:v>
                </c:pt>
                <c:pt idx="141">
                  <c:v>1029.00435976016</c:v>
                </c:pt>
                <c:pt idx="142">
                  <c:v>1029.5896109260493</c:v>
                </c:pt>
                <c:pt idx="143">
                  <c:v>1031.1067115256496</c:v>
                </c:pt>
                <c:pt idx="144">
                  <c:v>1031.5463394403732</c:v>
                </c:pt>
                <c:pt idx="145">
                  <c:v>1029.450875416389</c:v>
                </c:pt>
                <c:pt idx="146">
                  <c:v>1034.5837125249834</c:v>
                </c:pt>
                <c:pt idx="147">
                  <c:v>1032.5881845436377</c:v>
                </c:pt>
                <c:pt idx="148">
                  <c:v>1035.0818121252496</c:v>
                </c:pt>
                <c:pt idx="149">
                  <c:v>1030.114023317788</c:v>
                </c:pt>
                <c:pt idx="150">
                  <c:v>1032.7765522984678</c:v>
                </c:pt>
                <c:pt idx="151">
                  <c:v>1033.5098254497002</c:v>
                </c:pt>
                <c:pt idx="152">
                  <c:v>1032.5343397734844</c:v>
                </c:pt>
                <c:pt idx="153">
                  <c:v>1035.0323451032643</c:v>
                </c:pt>
                <c:pt idx="154">
                  <c:v>1032.8442191872084</c:v>
                </c:pt>
                <c:pt idx="155">
                  <c:v>1035.8051582278481</c:v>
                </c:pt>
                <c:pt idx="156">
                  <c:v>1037.6337561625583</c:v>
                </c:pt>
                <c:pt idx="157">
                  <c:v>1037.8485223184543</c:v>
                </c:pt>
                <c:pt idx="158">
                  <c:v>1035.8690546302466</c:v>
                </c:pt>
                <c:pt idx="159">
                  <c:v>1038.2004390406396</c:v>
                </c:pt>
                <c:pt idx="160">
                  <c:v>1037.0974893404398</c:v>
                </c:pt>
                <c:pt idx="161">
                  <c:v>1039.523638907395</c:v>
                </c:pt>
                <c:pt idx="162">
                  <c:v>1036.8771885409726</c:v>
                </c:pt>
                <c:pt idx="163">
                  <c:v>1039.7859560293139</c:v>
                </c:pt>
                <c:pt idx="164">
                  <c:v>1038.2094746835442</c:v>
                </c:pt>
                <c:pt idx="165">
                  <c:v>1039.6578797468355</c:v>
                </c:pt>
                <c:pt idx="166">
                  <c:v>1040.3630912724848</c:v>
                </c:pt>
                <c:pt idx="167">
                  <c:v>1038.2823697534975</c:v>
                </c:pt>
                <c:pt idx="168">
                  <c:v>1040.2639903397735</c:v>
                </c:pt>
                <c:pt idx="169">
                  <c:v>1039.5322368421055</c:v>
                </c:pt>
                <c:pt idx="170">
                  <c:v>1041.4843670886075</c:v>
                </c:pt>
                <c:pt idx="171">
                  <c:v>1039.5356149233844</c:v>
                </c:pt>
                <c:pt idx="172">
                  <c:v>1043.3463570952697</c:v>
                </c:pt>
                <c:pt idx="173">
                  <c:v>1041.855345769487</c:v>
                </c:pt>
                <c:pt idx="174">
                  <c:v>1043.2987358427715</c:v>
                </c:pt>
                <c:pt idx="175">
                  <c:v>1040.1975159893402</c:v>
                </c:pt>
                <c:pt idx="176">
                  <c:v>1044.0519353764157</c:v>
                </c:pt>
                <c:pt idx="177">
                  <c:v>1042.0113797468352</c:v>
                </c:pt>
                <c:pt idx="178">
                  <c:v>1043.9262691538975</c:v>
                </c:pt>
                <c:pt idx="179">
                  <c:v>1042.6239340439708</c:v>
                </c:pt>
                <c:pt idx="180">
                  <c:v>1045.9499960026649</c:v>
                </c:pt>
                <c:pt idx="181">
                  <c:v>1046.9833940706194</c:v>
                </c:pt>
                <c:pt idx="182">
                  <c:v>1044.9678707528315</c:v>
                </c:pt>
                <c:pt idx="183">
                  <c:v>1046.4148101265823</c:v>
                </c:pt>
                <c:pt idx="184">
                  <c:v>1046.3404576948701</c:v>
                </c:pt>
                <c:pt idx="185">
                  <c:v>1048.5694506995335</c:v>
                </c:pt>
                <c:pt idx="186">
                  <c:v>1044.5160269820119</c:v>
                </c:pt>
                <c:pt idx="187">
                  <c:v>1047.8986342438375</c:v>
                </c:pt>
                <c:pt idx="188">
                  <c:v>1048.3874750166556</c:v>
                </c:pt>
                <c:pt idx="189">
                  <c:v>1045.8321645569617</c:v>
                </c:pt>
                <c:pt idx="190">
                  <c:v>1047.9777135243171</c:v>
                </c:pt>
                <c:pt idx="191">
                  <c:v>1048.9787588274485</c:v>
                </c:pt>
                <c:pt idx="192">
                  <c:v>1047.5347614923385</c:v>
                </c:pt>
                <c:pt idx="193">
                  <c:v>1045.5601299133912</c:v>
                </c:pt>
                <c:pt idx="194">
                  <c:v>1051.293377748168</c:v>
                </c:pt>
                <c:pt idx="195">
                  <c:v>1049.923582278481</c:v>
                </c:pt>
                <c:pt idx="196">
                  <c:v>1047.8159860093272</c:v>
                </c:pt>
                <c:pt idx="197">
                  <c:v>1045.6153201199199</c:v>
                </c:pt>
                <c:pt idx="198">
                  <c:v>1051.1174950033308</c:v>
                </c:pt>
                <c:pt idx="199">
                  <c:v>1050.3648341105927</c:v>
                </c:pt>
                <c:pt idx="200">
                  <c:v>1046.5606955363091</c:v>
                </c:pt>
                <c:pt idx="201">
                  <c:v>1051.5582251832111</c:v>
                </c:pt>
                <c:pt idx="202">
                  <c:v>1050.534313790806</c:v>
                </c:pt>
                <c:pt idx="203">
                  <c:v>1050.7638321119252</c:v>
                </c:pt>
                <c:pt idx="204">
                  <c:v>1049.0779803464357</c:v>
                </c:pt>
                <c:pt idx="205">
                  <c:v>1053.3529387075284</c:v>
                </c:pt>
                <c:pt idx="206">
                  <c:v>1051.2865522984678</c:v>
                </c:pt>
                <c:pt idx="207">
                  <c:v>1050.1169800133243</c:v>
                </c:pt>
                <c:pt idx="208">
                  <c:v>1050.2173161225851</c:v>
                </c:pt>
                <c:pt idx="209">
                  <c:v>1051.1357928047969</c:v>
                </c:pt>
                <c:pt idx="210">
                  <c:v>1055.1931632245169</c:v>
                </c:pt>
                <c:pt idx="211">
                  <c:v>1050.3231019320453</c:v>
                </c:pt>
                <c:pt idx="212">
                  <c:v>1054.5847618254497</c:v>
                </c:pt>
                <c:pt idx="213">
                  <c:v>1052.9448507661562</c:v>
                </c:pt>
                <c:pt idx="214">
                  <c:v>1050.5557654896736</c:v>
                </c:pt>
                <c:pt idx="215">
                  <c:v>1048.9972938041303</c:v>
                </c:pt>
                <c:pt idx="216">
                  <c:v>1052.9448507661562</c:v>
                </c:pt>
                <c:pt idx="217">
                  <c:v>1047.4990979347101</c:v>
                </c:pt>
                <c:pt idx="218">
                  <c:v>1049.2648234510327</c:v>
                </c:pt>
                <c:pt idx="219">
                  <c:v>1049.5616738840774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33-4953-8F7B-0C91739FC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8272"/>
        <c:axId val="-1501213920"/>
      </c:scatterChart>
      <c:valAx>
        <c:axId val="-150121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920"/>
        <c:crosses val="autoZero"/>
        <c:crossBetween val="midCat"/>
      </c:valAx>
      <c:valAx>
        <c:axId val="-1501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'Q890C20-2'!$D$2:$D$173</c:f>
              <c:numCache>
                <c:formatCode>0.0000_ 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</c:numCache>
            </c:numRef>
          </c:xVal>
          <c:yVal>
            <c:numRef>
              <c:f>'Q890C20-2'!$C$2:$C$173</c:f>
              <c:numCache>
                <c:formatCode>0.000_ </c:formatCode>
                <c:ptCount val="17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7184"/>
        <c:axId val="-1501213376"/>
      </c:scatterChart>
      <c:valAx>
        <c:axId val="-1501217184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376"/>
        <c:crosses val="autoZero"/>
        <c:crossBetween val="midCat"/>
      </c:valAx>
      <c:valAx>
        <c:axId val="-150121337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3952"/>
        <c:axId val="-1501916672"/>
      </c:scatterChart>
      <c:valAx>
        <c:axId val="-150191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672"/>
        <c:crosses val="autoZero"/>
        <c:crossBetween val="midCat"/>
      </c:valAx>
      <c:valAx>
        <c:axId val="-15019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'Q890C20-2'!$K$2:$K$282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1-4D00-B3E8-C0427C40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6128"/>
        <c:axId val="-1501915584"/>
      </c:scatterChart>
      <c:valAx>
        <c:axId val="-15019161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5584"/>
        <c:crosses val="autoZero"/>
        <c:crossBetween val="midCat"/>
      </c:valAx>
      <c:valAx>
        <c:axId val="-15019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-2.8775213691340994E-5</c:v>
                </c:pt>
                <c:pt idx="2">
                  <c:v>-3.8052468378713236E-5</c:v>
                </c:pt>
                <c:pt idx="3">
                  <c:v>-3.3040093002308324E-4</c:v>
                </c:pt>
                <c:pt idx="4">
                  <c:v>-7.1073205401563612E-5</c:v>
                </c:pt>
                <c:pt idx="5">
                  <c:v>-1.1704610447256931E-4</c:v>
                </c:pt>
                <c:pt idx="6">
                  <c:v>-2.3522341722256206E-4</c:v>
                </c:pt>
                <c:pt idx="7">
                  <c:v>-8.5382191444798765E-5</c:v>
                </c:pt>
                <c:pt idx="8">
                  <c:v>-9.3401513293205272E-5</c:v>
                </c:pt>
                <c:pt idx="9">
                  <c:v>-1.0425118402928467E-4</c:v>
                </c:pt>
                <c:pt idx="10">
                  <c:v>-1.1494361316049335E-4</c:v>
                </c:pt>
                <c:pt idx="11">
                  <c:v>-1.5965687489353654E-4</c:v>
                </c:pt>
                <c:pt idx="12">
                  <c:v>-8.359764508306717E-5</c:v>
                </c:pt>
                <c:pt idx="13">
                  <c:v>-2.1852197167343532E-4</c:v>
                </c:pt>
                <c:pt idx="14">
                  <c:v>-3.3669659541176518E-4</c:v>
                </c:pt>
                <c:pt idx="15">
                  <c:v>-1.9566376207582985E-4</c:v>
                </c:pt>
                <c:pt idx="16">
                  <c:v>-2.4965331873081601E-4</c:v>
                </c:pt>
                <c:pt idx="17">
                  <c:v>-1.76582322269814E-4</c:v>
                </c:pt>
                <c:pt idx="18">
                  <c:v>-2.675774276426412E-4</c:v>
                </c:pt>
                <c:pt idx="19">
                  <c:v>-2.6600513738721785E-4</c:v>
                </c:pt>
                <c:pt idx="20">
                  <c:v>-2.425198860073732E-4</c:v>
                </c:pt>
                <c:pt idx="21">
                  <c:v>-2.2218238768232162E-4</c:v>
                </c:pt>
                <c:pt idx="22">
                  <c:v>-1.0520419799640003E-4</c:v>
                </c:pt>
                <c:pt idx="23">
                  <c:v>-1.2281737106908973E-4</c:v>
                </c:pt>
                <c:pt idx="24">
                  <c:v>-2.0860972123832119E-4</c:v>
                </c:pt>
                <c:pt idx="25">
                  <c:v>-1.1012787497336471E-4</c:v>
                </c:pt>
                <c:pt idx="26">
                  <c:v>-1.2412447698228346E-4</c:v>
                </c:pt>
                <c:pt idx="27">
                  <c:v>-2.054195441506403E-4</c:v>
                </c:pt>
                <c:pt idx="28">
                  <c:v>-1.6952373180648996E-4</c:v>
                </c:pt>
                <c:pt idx="29">
                  <c:v>-1.4582707335566308E-4</c:v>
                </c:pt>
                <c:pt idx="30">
                  <c:v>-1.4079458724009679E-4</c:v>
                </c:pt>
                <c:pt idx="31">
                  <c:v>-2.2035869164955529E-4</c:v>
                </c:pt>
                <c:pt idx="32">
                  <c:v>-1.8037470450305763E-4</c:v>
                </c:pt>
                <c:pt idx="33">
                  <c:v>-1.8037470450305763E-4</c:v>
                </c:pt>
                <c:pt idx="34">
                  <c:v>-1.1024930451477934E-4</c:v>
                </c:pt>
                <c:pt idx="35">
                  <c:v>-2.2067320001795346E-4</c:v>
                </c:pt>
                <c:pt idx="36">
                  <c:v>-1.8068922545078423E-4</c:v>
                </c:pt>
                <c:pt idx="37">
                  <c:v>-1.5038776389789501E-4</c:v>
                </c:pt>
                <c:pt idx="38">
                  <c:v>-1.8021744402919437E-4</c:v>
                </c:pt>
                <c:pt idx="39">
                  <c:v>-1.5007323351567216E-4</c:v>
                </c:pt>
                <c:pt idx="40">
                  <c:v>-1.1040657599555495E-4</c:v>
                </c:pt>
                <c:pt idx="41">
                  <c:v>-2.2067320001795346E-4</c:v>
                </c:pt>
                <c:pt idx="42">
                  <c:v>-1.7990292308146778E-4</c:v>
                </c:pt>
                <c:pt idx="43">
                  <c:v>-1.497587031334493E-4</c:v>
                </c:pt>
                <c:pt idx="44">
                  <c:v>-2.1988692909695806E-4</c:v>
                </c:pt>
                <c:pt idx="45">
                  <c:v>-1.835199139803236E-4</c:v>
                </c:pt>
                <c:pt idx="46">
                  <c:v>-1.1937105039976648E-4</c:v>
                </c:pt>
                <c:pt idx="47">
                  <c:v>7.5790020361167455E-5</c:v>
                </c:pt>
                <c:pt idx="48">
                  <c:v>-1.2990823961173454E-4</c:v>
                </c:pt>
                <c:pt idx="49">
                  <c:v>-1.8545790151574767E-4</c:v>
                </c:pt>
                <c:pt idx="50">
                  <c:v>-1.122628744221639E-4</c:v>
                </c:pt>
                <c:pt idx="51">
                  <c:v>-8.8801384537630747E-5</c:v>
                </c:pt>
                <c:pt idx="52">
                  <c:v>-1.401010397900149E-4</c:v>
                </c:pt>
                <c:pt idx="53">
                  <c:v>-1.9674861894138207E-4</c:v>
                </c:pt>
                <c:pt idx="54">
                  <c:v>-1.2592042272218193E-4</c:v>
                </c:pt>
                <c:pt idx="55">
                  <c:v>-2.4254642544280019E-5</c:v>
                </c:pt>
                <c:pt idx="56">
                  <c:v>-1.2527043788062344E-4</c:v>
                </c:pt>
                <c:pt idx="57">
                  <c:v>-2.2188548041872979E-4</c:v>
                </c:pt>
                <c:pt idx="58">
                  <c:v>-1.5090876489284421E-4</c:v>
                </c:pt>
                <c:pt idx="59">
                  <c:v>-1.7576064015622405E-4</c:v>
                </c:pt>
                <c:pt idx="60">
                  <c:v>2.337463344056366E-4</c:v>
                </c:pt>
                <c:pt idx="61">
                  <c:v>-2.1303845305129356E-4</c:v>
                </c:pt>
                <c:pt idx="62">
                  <c:v>-1.4254644522493484E-4</c:v>
                </c:pt>
                <c:pt idx="63">
                  <c:v>4.3758645116557886E-4</c:v>
                </c:pt>
                <c:pt idx="64">
                  <c:v>4.7408253011862306E-5</c:v>
                </c:pt>
                <c:pt idx="65">
                  <c:v>-3.6532280705986041E-4</c:v>
                </c:pt>
                <c:pt idx="66">
                  <c:v>2.2942305399237012E-4</c:v>
                </c:pt>
                <c:pt idx="67">
                  <c:v>-3.1732195494762723E-4</c:v>
                </c:pt>
                <c:pt idx="68">
                  <c:v>-1.0770168466178016E-4</c:v>
                </c:pt>
                <c:pt idx="69">
                  <c:v>-2.9056850150484996E-4</c:v>
                </c:pt>
                <c:pt idx="70">
                  <c:v>6.8896692533531201E-4</c:v>
                </c:pt>
                <c:pt idx="71">
                  <c:v>-4.1075242270995353E-4</c:v>
                </c:pt>
                <c:pt idx="72">
                  <c:v>6.0716688184776443E-4</c:v>
                </c:pt>
                <c:pt idx="73">
                  <c:v>-5.7828923130308796E-4</c:v>
                </c:pt>
                <c:pt idx="74">
                  <c:v>1.0899169733368755E-4</c:v>
                </c:pt>
                <c:pt idx="75">
                  <c:v>8.0837056534404424E-4</c:v>
                </c:pt>
                <c:pt idx="76">
                  <c:v>7.4232347568789286E-4</c:v>
                </c:pt>
                <c:pt idx="77">
                  <c:v>6.1982753951399011E-4</c:v>
                </c:pt>
                <c:pt idx="78">
                  <c:v>4.9718043742090154E-4</c:v>
                </c:pt>
                <c:pt idx="79">
                  <c:v>4.6993982788954452E-4</c:v>
                </c:pt>
                <c:pt idx="80">
                  <c:v>-3.418237066899469E-4</c:v>
                </c:pt>
                <c:pt idx="81">
                  <c:v>-3.904395434354232E-4</c:v>
                </c:pt>
                <c:pt idx="82">
                  <c:v>-3.8385820546691968E-4</c:v>
                </c:pt>
                <c:pt idx="83">
                  <c:v>5.5270545957377282E-4</c:v>
                </c:pt>
                <c:pt idx="84">
                  <c:v>-3.2565563646063886E-4</c:v>
                </c:pt>
                <c:pt idx="85">
                  <c:v>-3.222359407201947E-4</c:v>
                </c:pt>
                <c:pt idx="86">
                  <c:v>9.7107747508601207E-4</c:v>
                </c:pt>
                <c:pt idx="87">
                  <c:v>7.9255499782916457E-4</c:v>
                </c:pt>
                <c:pt idx="88">
                  <c:v>3.0045776028129589E-5</c:v>
                </c:pt>
                <c:pt idx="89">
                  <c:v>-2.775373892183816E-4</c:v>
                </c:pt>
                <c:pt idx="90">
                  <c:v>8.9970155282659498E-4</c:v>
                </c:pt>
                <c:pt idx="91">
                  <c:v>1.1905985063216076E-4</c:v>
                </c:pt>
                <c:pt idx="92">
                  <c:v>-3.1581239314281036E-4</c:v>
                </c:pt>
                <c:pt idx="93">
                  <c:v>-3.262701507804435E-4</c:v>
                </c:pt>
                <c:pt idx="94">
                  <c:v>1.1116518957118586E-3</c:v>
                </c:pt>
                <c:pt idx="95">
                  <c:v>-4.2252454666093383E-4</c:v>
                </c:pt>
                <c:pt idx="96">
                  <c:v>1.0659391981377819E-3</c:v>
                </c:pt>
                <c:pt idx="97">
                  <c:v>-3.989085593829485E-4</c:v>
                </c:pt>
                <c:pt idx="98">
                  <c:v>-3.5027852369453032E-4</c:v>
                </c:pt>
                <c:pt idx="99">
                  <c:v>-4.2449154256704851E-4</c:v>
                </c:pt>
                <c:pt idx="100">
                  <c:v>-4.2363517910269828E-4</c:v>
                </c:pt>
                <c:pt idx="101">
                  <c:v>4.1996232489998177E-4</c:v>
                </c:pt>
                <c:pt idx="102">
                  <c:v>-5.342073063524203E-4</c:v>
                </c:pt>
                <c:pt idx="103">
                  <c:v>1.0437048879316003E-3</c:v>
                </c:pt>
                <c:pt idx="104">
                  <c:v>-3.1949518653520107E-4</c:v>
                </c:pt>
                <c:pt idx="105">
                  <c:v>1.0916239566559761E-4</c:v>
                </c:pt>
                <c:pt idx="106">
                  <c:v>1.7261248542611149E-3</c:v>
                </c:pt>
                <c:pt idx="107">
                  <c:v>-8.3341726589931898E-5</c:v>
                </c:pt>
                <c:pt idx="108">
                  <c:v>-1.4335262343314931E-4</c:v>
                </c:pt>
                <c:pt idx="109">
                  <c:v>-1.0128632155739E-4</c:v>
                </c:pt>
                <c:pt idx="110">
                  <c:v>1.7680374348731849E-3</c:v>
                </c:pt>
                <c:pt idx="111">
                  <c:v>-2.2100119975442672E-4</c:v>
                </c:pt>
                <c:pt idx="112">
                  <c:v>-8.9379030740642127E-4</c:v>
                </c:pt>
                <c:pt idx="113">
                  <c:v>-2.7518643036496433E-4</c:v>
                </c:pt>
                <c:pt idx="114">
                  <c:v>-3.1299007962813045E-4</c:v>
                </c:pt>
                <c:pt idx="115">
                  <c:v>1.8754634616102188E-3</c:v>
                </c:pt>
                <c:pt idx="116">
                  <c:v>-4.4939244644199888E-4</c:v>
                </c:pt>
                <c:pt idx="117">
                  <c:v>1.1398868575971249E-3</c:v>
                </c:pt>
                <c:pt idx="118">
                  <c:v>-4.1968682110963E-4</c:v>
                </c:pt>
                <c:pt idx="119">
                  <c:v>1.6660040477917979E-3</c:v>
                </c:pt>
                <c:pt idx="120">
                  <c:v>-2.4654462493970981E-4</c:v>
                </c:pt>
                <c:pt idx="121">
                  <c:v>-4.6982443399291038E-4</c:v>
                </c:pt>
                <c:pt idx="122">
                  <c:v>5.2264792178894357E-4</c:v>
                </c:pt>
                <c:pt idx="123">
                  <c:v>9.1670292216229372E-5</c:v>
                </c:pt>
                <c:pt idx="124">
                  <c:v>2.4148247201199059E-5</c:v>
                </c:pt>
                <c:pt idx="125">
                  <c:v>-1.1386345215553574E-5</c:v>
                </c:pt>
                <c:pt idx="126">
                  <c:v>2.0447483713712869E-3</c:v>
                </c:pt>
                <c:pt idx="127">
                  <c:v>1.878655495346417E-3</c:v>
                </c:pt>
                <c:pt idx="128">
                  <c:v>-1.3299451823610116E-4</c:v>
                </c:pt>
                <c:pt idx="129">
                  <c:v>-6.8693628273450505E-5</c:v>
                </c:pt>
                <c:pt idx="130">
                  <c:v>5.4257019912132233E-4</c:v>
                </c:pt>
                <c:pt idx="131">
                  <c:v>1.4063121339266552E-4</c:v>
                </c:pt>
                <c:pt idx="132">
                  <c:v>-1.1834520748890947E-4</c:v>
                </c:pt>
                <c:pt idx="133">
                  <c:v>4.5147230013078184E-5</c:v>
                </c:pt>
                <c:pt idx="134">
                  <c:v>1.69250414056577E-3</c:v>
                </c:pt>
                <c:pt idx="135">
                  <c:v>1.601439098033266E-3</c:v>
                </c:pt>
                <c:pt idx="136">
                  <c:v>1.4697494629294879E-3</c:v>
                </c:pt>
                <c:pt idx="137">
                  <c:v>4.0814823024963804E-4</c:v>
                </c:pt>
                <c:pt idx="138">
                  <c:v>-4.7604203164219394E-4</c:v>
                </c:pt>
                <c:pt idx="139">
                  <c:v>-8.731021037976976E-5</c:v>
                </c:pt>
                <c:pt idx="140">
                  <c:v>7.2169105271100396E-5</c:v>
                </c:pt>
                <c:pt idx="141">
                  <c:v>5.8433289674846706E-5</c:v>
                </c:pt>
                <c:pt idx="142">
                  <c:v>-3.8256642098247803E-5</c:v>
                </c:pt>
                <c:pt idx="143">
                  <c:v>-2.8415716151765922E-4</c:v>
                </c:pt>
                <c:pt idx="144">
                  <c:v>-8.447770492570365E-5</c:v>
                </c:pt>
                <c:pt idx="145">
                  <c:v>-4.8160911254793021E-4</c:v>
                </c:pt>
                <c:pt idx="146">
                  <c:v>-3.825541958727436E-4</c:v>
                </c:pt>
                <c:pt idx="147">
                  <c:v>4.324038116885684E-5</c:v>
                </c:pt>
                <c:pt idx="148">
                  <c:v>3.9088469115290073E-5</c:v>
                </c:pt>
                <c:pt idx="149">
                  <c:v>5.6774494074872481E-4</c:v>
                </c:pt>
                <c:pt idx="150">
                  <c:v>1.8148541451442702E-4</c:v>
                </c:pt>
                <c:pt idx="151">
                  <c:v>2.491132342388575E-4</c:v>
                </c:pt>
                <c:pt idx="152">
                  <c:v>2.0222660858080187E-4</c:v>
                </c:pt>
                <c:pt idx="153">
                  <c:v>1.7221491417654137E-3</c:v>
                </c:pt>
                <c:pt idx="154">
                  <c:v>3.0768012025409472E-4</c:v>
                </c:pt>
                <c:pt idx="155">
                  <c:v>1.4476286535005257E-4</c:v>
                </c:pt>
                <c:pt idx="156">
                  <c:v>-6.3648786938447048E-4</c:v>
                </c:pt>
                <c:pt idx="157">
                  <c:v>2.3656818620669019E-5</c:v>
                </c:pt>
                <c:pt idx="158">
                  <c:v>2.3631373560826828E-3</c:v>
                </c:pt>
                <c:pt idx="159">
                  <c:v>-1.4729187359743476E-4</c:v>
                </c:pt>
                <c:pt idx="160">
                  <c:v>1.5881957167001096E-4</c:v>
                </c:pt>
                <c:pt idx="161">
                  <c:v>2.4146031794394463E-3</c:v>
                </c:pt>
                <c:pt idx="162">
                  <c:v>1.7853761587872854E-4</c:v>
                </c:pt>
                <c:pt idx="163">
                  <c:v>5.0971811241804291E-4</c:v>
                </c:pt>
                <c:pt idx="164">
                  <c:v>2.5114448915317458E-4</c:v>
                </c:pt>
                <c:pt idx="165">
                  <c:v>2.1445987653517405E-3</c:v>
                </c:pt>
                <c:pt idx="166">
                  <c:v>3.6926677602844814E-4</c:v>
                </c:pt>
                <c:pt idx="167">
                  <c:v>5.5428745274542501E-4</c:v>
                </c:pt>
                <c:pt idx="168">
                  <c:v>2.7846311827787297E-3</c:v>
                </c:pt>
                <c:pt idx="169">
                  <c:v>9.5513823227250019E-4</c:v>
                </c:pt>
                <c:pt idx="170">
                  <c:v>1.3743579673096036E-3</c:v>
                </c:pt>
                <c:pt idx="171">
                  <c:v>2.6122726935773073E-3</c:v>
                </c:pt>
                <c:pt idx="172">
                  <c:v>2.3321757302664911E-3</c:v>
                </c:pt>
                <c:pt idx="173">
                  <c:v>5.2852022041706588E-3</c:v>
                </c:pt>
                <c:pt idx="174">
                  <c:v>3.13440579985732E-3</c:v>
                </c:pt>
                <c:pt idx="175">
                  <c:v>3.3930620313623767E-3</c:v>
                </c:pt>
                <c:pt idx="176">
                  <c:v>4.4789632224846044E-3</c:v>
                </c:pt>
                <c:pt idx="177">
                  <c:v>4.1500303687398857E-3</c:v>
                </c:pt>
                <c:pt idx="178">
                  <c:v>4.4486612792928506E-3</c:v>
                </c:pt>
                <c:pt idx="179">
                  <c:v>7.1224002298644435E-3</c:v>
                </c:pt>
                <c:pt idx="180">
                  <c:v>5.2148189807960602E-3</c:v>
                </c:pt>
                <c:pt idx="181">
                  <c:v>5.8274976184988208E-3</c:v>
                </c:pt>
                <c:pt idx="182">
                  <c:v>7.5387783597055703E-3</c:v>
                </c:pt>
                <c:pt idx="183">
                  <c:v>6.3462518964851073E-3</c:v>
                </c:pt>
                <c:pt idx="184">
                  <c:v>6.7810793113196512E-3</c:v>
                </c:pt>
                <c:pt idx="185">
                  <c:v>6.7688347707481706E-3</c:v>
                </c:pt>
                <c:pt idx="186">
                  <c:v>7.0993345767771604E-3</c:v>
                </c:pt>
                <c:pt idx="187">
                  <c:v>7.3649931325641977E-3</c:v>
                </c:pt>
                <c:pt idx="188">
                  <c:v>1.0146091909272638E-2</c:v>
                </c:pt>
                <c:pt idx="189">
                  <c:v>8.0854048396288205E-3</c:v>
                </c:pt>
                <c:pt idx="190">
                  <c:v>1.0777888105881336E-2</c:v>
                </c:pt>
                <c:pt idx="191">
                  <c:v>1.0257268564584579E-2</c:v>
                </c:pt>
                <c:pt idx="192">
                  <c:v>9.0908417838609628E-3</c:v>
                </c:pt>
                <c:pt idx="193">
                  <c:v>9.4967213331160136E-3</c:v>
                </c:pt>
                <c:pt idx="194">
                  <c:v>1.0213083859045045E-2</c:v>
                </c:pt>
                <c:pt idx="195">
                  <c:v>1.0129657296621606E-2</c:v>
                </c:pt>
                <c:pt idx="196">
                  <c:v>1.0214679578299595E-2</c:v>
                </c:pt>
                <c:pt idx="197">
                  <c:v>1.0918229925989266E-2</c:v>
                </c:pt>
                <c:pt idx="198">
                  <c:v>1.1393532894451251E-2</c:v>
                </c:pt>
                <c:pt idx="199">
                  <c:v>1.1667777301266136E-2</c:v>
                </c:pt>
                <c:pt idx="200">
                  <c:v>1.1742138227971793E-2</c:v>
                </c:pt>
                <c:pt idx="201">
                  <c:v>1.2277436171233513E-2</c:v>
                </c:pt>
                <c:pt idx="202">
                  <c:v>1.462994971190899E-2</c:v>
                </c:pt>
                <c:pt idx="203">
                  <c:v>1.4206392183286849E-2</c:v>
                </c:pt>
                <c:pt idx="204">
                  <c:v>1.332495690789472E-2</c:v>
                </c:pt>
                <c:pt idx="205">
                  <c:v>1.3629803751619733E-2</c:v>
                </c:pt>
                <c:pt idx="206">
                  <c:v>1.6838372238080275E-2</c:v>
                </c:pt>
                <c:pt idx="207">
                  <c:v>1.4693969317456045E-2</c:v>
                </c:pt>
                <c:pt idx="208">
                  <c:v>1.4951019725383173E-2</c:v>
                </c:pt>
                <c:pt idx="209">
                  <c:v>1.5063191745578474E-2</c:v>
                </c:pt>
                <c:pt idx="210">
                  <c:v>1.5276127892854787E-2</c:v>
                </c:pt>
                <c:pt idx="211">
                  <c:v>1.52195437961808E-2</c:v>
                </c:pt>
                <c:pt idx="212">
                  <c:v>1.6026481146928229E-2</c:v>
                </c:pt>
                <c:pt idx="213">
                  <c:v>1.6334513782609451E-2</c:v>
                </c:pt>
                <c:pt idx="214">
                  <c:v>1.7376039911433449E-2</c:v>
                </c:pt>
                <c:pt idx="215">
                  <c:v>1.773997132431368E-2</c:v>
                </c:pt>
                <c:pt idx="216">
                  <c:v>1.7338693606892407E-2</c:v>
                </c:pt>
                <c:pt idx="217">
                  <c:v>2.0451638884815271E-2</c:v>
                </c:pt>
                <c:pt idx="218">
                  <c:v>1.8713000822905512E-2</c:v>
                </c:pt>
                <c:pt idx="219">
                  <c:v>1.8419805888026532E-2</c:v>
                </c:pt>
                <c:pt idx="220">
                  <c:v>1.8706402156943289E-2</c:v>
                </c:pt>
                <c:pt idx="221">
                  <c:v>1.8844612647231709E-2</c:v>
                </c:pt>
                <c:pt idx="222">
                  <c:v>2.0044909629345863E-2</c:v>
                </c:pt>
                <c:pt idx="223">
                  <c:v>1.954259486307423E-2</c:v>
                </c:pt>
                <c:pt idx="224">
                  <c:v>1.9846988918548789E-2</c:v>
                </c:pt>
                <c:pt idx="225">
                  <c:v>2.2964751058691463E-2</c:v>
                </c:pt>
                <c:pt idx="226">
                  <c:v>2.2736995457415685E-2</c:v>
                </c:pt>
                <c:pt idx="227">
                  <c:v>2.0523784008092249E-2</c:v>
                </c:pt>
                <c:pt idx="228">
                  <c:v>2.10632522305318E-2</c:v>
                </c:pt>
                <c:pt idx="229">
                  <c:v>2.2731177901704983E-2</c:v>
                </c:pt>
                <c:pt idx="230">
                  <c:v>2.158780299498533E-2</c:v>
                </c:pt>
                <c:pt idx="231">
                  <c:v>2.2009666575139461E-2</c:v>
                </c:pt>
                <c:pt idx="232">
                  <c:v>2.3290196105658502E-2</c:v>
                </c:pt>
                <c:pt idx="233">
                  <c:v>2.2643671778246513E-2</c:v>
                </c:pt>
                <c:pt idx="234">
                  <c:v>2.2929837912664328E-2</c:v>
                </c:pt>
                <c:pt idx="235">
                  <c:v>2.326869133966546E-2</c:v>
                </c:pt>
                <c:pt idx="236">
                  <c:v>2.3572765377541438E-2</c:v>
                </c:pt>
                <c:pt idx="237">
                  <c:v>2.3863646238208941E-2</c:v>
                </c:pt>
                <c:pt idx="238">
                  <c:v>2.4326029453924196E-2</c:v>
                </c:pt>
                <c:pt idx="239">
                  <c:v>2.451845888930386E-2</c:v>
                </c:pt>
                <c:pt idx="240">
                  <c:v>2.7664083965048117E-2</c:v>
                </c:pt>
                <c:pt idx="241">
                  <c:v>2.7402226144528998E-2</c:v>
                </c:pt>
                <c:pt idx="242">
                  <c:v>2.5187710122813695E-2</c:v>
                </c:pt>
                <c:pt idx="243">
                  <c:v>2.7627971051518978E-2</c:v>
                </c:pt>
                <c:pt idx="244">
                  <c:v>2.6040504685345287E-2</c:v>
                </c:pt>
                <c:pt idx="245">
                  <c:v>2.6427744772027924E-2</c:v>
                </c:pt>
                <c:pt idx="246">
                  <c:v>2.6600997246567008E-2</c:v>
                </c:pt>
                <c:pt idx="247">
                  <c:v>2.8478667690545516E-2</c:v>
                </c:pt>
                <c:pt idx="248">
                  <c:v>2.7199740057324579E-2</c:v>
                </c:pt>
                <c:pt idx="249">
                  <c:v>2.8435112284555322E-2</c:v>
                </c:pt>
                <c:pt idx="250">
                  <c:v>2.9429389441641592E-2</c:v>
                </c:pt>
                <c:pt idx="251">
                  <c:v>2.8258972047529821E-2</c:v>
                </c:pt>
                <c:pt idx="252">
                  <c:v>2.8644857867567607E-2</c:v>
                </c:pt>
                <c:pt idx="253">
                  <c:v>2.9497068623989223E-2</c:v>
                </c:pt>
                <c:pt idx="254">
                  <c:v>2.9078849411976297E-2</c:v>
                </c:pt>
                <c:pt idx="255">
                  <c:v>3.1263202420268414E-2</c:v>
                </c:pt>
                <c:pt idx="256">
                  <c:v>3.0759743502019467E-2</c:v>
                </c:pt>
                <c:pt idx="257">
                  <c:v>3.2949251747510074E-2</c:v>
                </c:pt>
                <c:pt idx="258">
                  <c:v>3.0755507715088129E-2</c:v>
                </c:pt>
                <c:pt idx="259">
                  <c:v>3.0807265974280833E-2</c:v>
                </c:pt>
                <c:pt idx="260">
                  <c:v>3.1108414888689474E-2</c:v>
                </c:pt>
                <c:pt idx="261">
                  <c:v>3.1302585214107281E-2</c:v>
                </c:pt>
                <c:pt idx="262">
                  <c:v>3.2210087240428821E-2</c:v>
                </c:pt>
                <c:pt idx="263">
                  <c:v>3.1462873788090054E-2</c:v>
                </c:pt>
                <c:pt idx="264">
                  <c:v>3.2139902977183957E-2</c:v>
                </c:pt>
                <c:pt idx="265">
                  <c:v>3.3554727158993464E-2</c:v>
                </c:pt>
                <c:pt idx="266">
                  <c:v>3.208159347487962E-2</c:v>
                </c:pt>
                <c:pt idx="267">
                  <c:v>3.3050238088650874E-2</c:v>
                </c:pt>
                <c:pt idx="268">
                  <c:v>3.506885325425739E-2</c:v>
                </c:pt>
                <c:pt idx="269">
                  <c:v>3.3802540577884801E-2</c:v>
                </c:pt>
                <c:pt idx="270">
                  <c:v>3.4029474776873986E-2</c:v>
                </c:pt>
                <c:pt idx="271">
                  <c:v>3.5575046161573823E-2</c:v>
                </c:pt>
                <c:pt idx="272">
                  <c:v>3.4728154164042749E-2</c:v>
                </c:pt>
                <c:pt idx="273">
                  <c:v>3.4936404285448863E-2</c:v>
                </c:pt>
                <c:pt idx="274">
                  <c:v>3.6244576334690221E-2</c:v>
                </c:pt>
                <c:pt idx="275">
                  <c:v>3.5634654269719811E-2</c:v>
                </c:pt>
                <c:pt idx="276">
                  <c:v>3.8157793237816193E-2</c:v>
                </c:pt>
                <c:pt idx="277">
                  <c:v>3.9140344027252402E-2</c:v>
                </c:pt>
                <c:pt idx="278">
                  <c:v>3.9037371622314174E-2</c:v>
                </c:pt>
                <c:pt idx="279">
                  <c:v>3.6986975275588238E-2</c:v>
                </c:pt>
                <c:pt idx="280">
                  <c:v>3.7246251205636696E-2</c:v>
                </c:pt>
                <c:pt idx="281">
                  <c:v>3.9770596790907664E-2</c:v>
                </c:pt>
                <c:pt idx="282">
                  <c:v>3.9138701041171432E-2</c:v>
                </c:pt>
                <c:pt idx="283">
                  <c:v>3.8128248923987106E-2</c:v>
                </c:pt>
                <c:pt idx="284">
                  <c:v>3.8358511628191441E-2</c:v>
                </c:pt>
                <c:pt idx="285">
                  <c:v>3.8824825212290456E-2</c:v>
                </c:pt>
                <c:pt idx="286">
                  <c:v>4.1546787196636611E-2</c:v>
                </c:pt>
                <c:pt idx="287">
                  <c:v>3.9534708604291563E-2</c:v>
                </c:pt>
                <c:pt idx="288">
                  <c:v>4.0521747182310622E-2</c:v>
                </c:pt>
                <c:pt idx="289">
                  <c:v>4.0114486331647402E-2</c:v>
                </c:pt>
                <c:pt idx="290">
                  <c:v>4.0363632684545868E-2</c:v>
                </c:pt>
                <c:pt idx="291">
                  <c:v>4.0635053343486438E-2</c:v>
                </c:pt>
                <c:pt idx="292">
                  <c:v>4.2690588930823885E-2</c:v>
                </c:pt>
                <c:pt idx="293">
                  <c:v>4.1432763592596414E-2</c:v>
                </c:pt>
                <c:pt idx="294">
                  <c:v>4.1911341885717934E-2</c:v>
                </c:pt>
                <c:pt idx="295">
                  <c:v>4.2126471486892775E-2</c:v>
                </c:pt>
                <c:pt idx="296">
                  <c:v>4.2430849553252305E-2</c:v>
                </c:pt>
                <c:pt idx="297">
                  <c:v>4.2889221193224955E-2</c:v>
                </c:pt>
                <c:pt idx="298">
                  <c:v>4.3187602804871231E-2</c:v>
                </c:pt>
                <c:pt idx="299">
                  <c:v>4.3240887092953623E-2</c:v>
                </c:pt>
                <c:pt idx="300">
                  <c:v>4.3836767308106733E-2</c:v>
                </c:pt>
                <c:pt idx="301">
                  <c:v>4.6775249488037789E-2</c:v>
                </c:pt>
                <c:pt idx="302">
                  <c:v>4.5605896040104746E-2</c:v>
                </c:pt>
                <c:pt idx="303">
                  <c:v>4.4820458013081092E-2</c:v>
                </c:pt>
                <c:pt idx="304">
                  <c:v>4.4983035156305196E-2</c:v>
                </c:pt>
                <c:pt idx="305">
                  <c:v>4.6590525959684756E-2</c:v>
                </c:pt>
                <c:pt idx="306">
                  <c:v>4.5537175375932111E-2</c:v>
                </c:pt>
                <c:pt idx="307">
                  <c:v>4.6058588334878067E-2</c:v>
                </c:pt>
                <c:pt idx="308">
                  <c:v>4.6531359643515818E-2</c:v>
                </c:pt>
                <c:pt idx="309">
                  <c:v>4.6795172176944483E-2</c:v>
                </c:pt>
                <c:pt idx="310">
                  <c:v>4.6786562337393811E-2</c:v>
                </c:pt>
                <c:pt idx="311">
                  <c:v>4.7605788419763824E-2</c:v>
                </c:pt>
                <c:pt idx="312">
                  <c:v>4.7810196591938608E-2</c:v>
                </c:pt>
                <c:pt idx="313">
                  <c:v>4.8254503850211565E-2</c:v>
                </c:pt>
                <c:pt idx="314">
                  <c:v>4.8610535080294601E-2</c:v>
                </c:pt>
                <c:pt idx="315">
                  <c:v>4.9324660915663572E-2</c:v>
                </c:pt>
                <c:pt idx="316">
                  <c:v>4.9315199365953209E-2</c:v>
                </c:pt>
                <c:pt idx="317">
                  <c:v>4.9634959629787458E-2</c:v>
                </c:pt>
                <c:pt idx="318">
                  <c:v>5.1994834553380817E-2</c:v>
                </c:pt>
                <c:pt idx="319">
                  <c:v>5.0189858733271191E-2</c:v>
                </c:pt>
                <c:pt idx="320">
                  <c:v>5.056658070485745E-2</c:v>
                </c:pt>
                <c:pt idx="321">
                  <c:v>5.1116639149510409E-2</c:v>
                </c:pt>
                <c:pt idx="322">
                  <c:v>5.2252132166598859E-2</c:v>
                </c:pt>
                <c:pt idx="323">
                  <c:v>5.3886143654299022E-2</c:v>
                </c:pt>
                <c:pt idx="324">
                  <c:v>5.2530561332308552E-2</c:v>
                </c:pt>
                <c:pt idx="325">
                  <c:v>5.2683553605010397E-2</c:v>
                </c:pt>
                <c:pt idx="326">
                  <c:v>5.2624488812201005E-2</c:v>
                </c:pt>
                <c:pt idx="327">
                  <c:v>5.3236799590909586E-2</c:v>
                </c:pt>
                <c:pt idx="328">
                  <c:v>5.2603229708113791E-2</c:v>
                </c:pt>
                <c:pt idx="329">
                  <c:v>5.3619084509042708E-2</c:v>
                </c:pt>
                <c:pt idx="330">
                  <c:v>5.3862130747908091E-2</c:v>
                </c:pt>
                <c:pt idx="331">
                  <c:v>5.4202503488947174E-2</c:v>
                </c:pt>
                <c:pt idx="332">
                  <c:v>5.4533430790729975E-2</c:v>
                </c:pt>
                <c:pt idx="333">
                  <c:v>5.4999511453423147E-2</c:v>
                </c:pt>
                <c:pt idx="334">
                  <c:v>5.7413907248990814E-2</c:v>
                </c:pt>
                <c:pt idx="335">
                  <c:v>5.5881157345353177E-2</c:v>
                </c:pt>
                <c:pt idx="336">
                  <c:v>5.6031494662492624E-2</c:v>
                </c:pt>
                <c:pt idx="337">
                  <c:v>5.8782202112806936E-2</c:v>
                </c:pt>
                <c:pt idx="338">
                  <c:v>5.6755672692581575E-2</c:v>
                </c:pt>
                <c:pt idx="339">
                  <c:v>5.9477315600416171E-2</c:v>
                </c:pt>
                <c:pt idx="340">
                  <c:v>5.8009007310596432E-2</c:v>
                </c:pt>
                <c:pt idx="341">
                  <c:v>5.7977024712524847E-2</c:v>
                </c:pt>
                <c:pt idx="342">
                  <c:v>5.8727444489767494E-2</c:v>
                </c:pt>
                <c:pt idx="343">
                  <c:v>5.845367990184664E-2</c:v>
                </c:pt>
                <c:pt idx="344">
                  <c:v>6.1005174307173872E-2</c:v>
                </c:pt>
                <c:pt idx="345">
                  <c:v>5.931839891630717E-2</c:v>
                </c:pt>
                <c:pt idx="346">
                  <c:v>5.937467313695724E-2</c:v>
                </c:pt>
                <c:pt idx="347">
                  <c:v>5.9962922123932137E-2</c:v>
                </c:pt>
                <c:pt idx="348">
                  <c:v>6.0362169032659105E-2</c:v>
                </c:pt>
                <c:pt idx="349">
                  <c:v>6.2512207542365666E-2</c:v>
                </c:pt>
                <c:pt idx="350">
                  <c:v>6.1106544157652952E-2</c:v>
                </c:pt>
                <c:pt idx="351">
                  <c:v>6.2498246308710932E-2</c:v>
                </c:pt>
                <c:pt idx="352">
                  <c:v>6.3718766541326022E-2</c:v>
                </c:pt>
                <c:pt idx="353">
                  <c:v>6.3567410135918739E-2</c:v>
                </c:pt>
                <c:pt idx="354">
                  <c:v>6.3858959262717521E-2</c:v>
                </c:pt>
                <c:pt idx="355">
                  <c:v>6.3007623415617497E-2</c:v>
                </c:pt>
                <c:pt idx="356">
                  <c:v>6.3387478097440983E-2</c:v>
                </c:pt>
                <c:pt idx="357">
                  <c:v>6.3849358341910689E-2</c:v>
                </c:pt>
                <c:pt idx="358">
                  <c:v>6.394792672456788E-2</c:v>
                </c:pt>
                <c:pt idx="359">
                  <c:v>6.6654503345268831E-2</c:v>
                </c:pt>
                <c:pt idx="360">
                  <c:v>6.493240156620958E-2</c:v>
                </c:pt>
                <c:pt idx="361">
                  <c:v>6.5452231583595186E-2</c:v>
                </c:pt>
                <c:pt idx="362">
                  <c:v>6.5790777628640884E-2</c:v>
                </c:pt>
                <c:pt idx="363">
                  <c:v>6.6305982625968943E-2</c:v>
                </c:pt>
                <c:pt idx="364">
                  <c:v>6.8771387352565272E-2</c:v>
                </c:pt>
                <c:pt idx="365">
                  <c:v>6.9503236172269403E-2</c:v>
                </c:pt>
                <c:pt idx="366">
                  <c:v>6.789647519507816E-2</c:v>
                </c:pt>
                <c:pt idx="367">
                  <c:v>6.9525088305409016E-2</c:v>
                </c:pt>
                <c:pt idx="368">
                  <c:v>6.8332046529157017E-2</c:v>
                </c:pt>
                <c:pt idx="369">
                  <c:v>7.0821215039487434E-2</c:v>
                </c:pt>
                <c:pt idx="370">
                  <c:v>7.1234945999672575E-2</c:v>
                </c:pt>
                <c:pt idx="371">
                  <c:v>7.0608173174391872E-2</c:v>
                </c:pt>
                <c:pt idx="372">
                  <c:v>7.0118757861609565E-2</c:v>
                </c:pt>
                <c:pt idx="373">
                  <c:v>7.0517738490435647E-2</c:v>
                </c:pt>
                <c:pt idx="374">
                  <c:v>7.2273251051212711E-2</c:v>
                </c:pt>
                <c:pt idx="375">
                  <c:v>7.263684216336902E-2</c:v>
                </c:pt>
                <c:pt idx="376">
                  <c:v>7.1835520620452772E-2</c:v>
                </c:pt>
                <c:pt idx="377">
                  <c:v>7.2312643356717332E-2</c:v>
                </c:pt>
                <c:pt idx="378">
                  <c:v>7.3672016988423392E-2</c:v>
                </c:pt>
                <c:pt idx="379">
                  <c:v>7.3237727626971699E-2</c:v>
                </c:pt>
                <c:pt idx="380">
                  <c:v>7.3738104791837816E-2</c:v>
                </c:pt>
                <c:pt idx="381">
                  <c:v>7.658844127825315E-2</c:v>
                </c:pt>
                <c:pt idx="382">
                  <c:v>7.4531016981638928E-2</c:v>
                </c:pt>
                <c:pt idx="383">
                  <c:v>7.5099822482867118E-2</c:v>
                </c:pt>
                <c:pt idx="384">
                  <c:v>7.7164769341805287E-2</c:v>
                </c:pt>
                <c:pt idx="385">
                  <c:v>7.5271310496611718E-2</c:v>
                </c:pt>
                <c:pt idx="386">
                  <c:v>7.6554470910367184E-2</c:v>
                </c:pt>
                <c:pt idx="387">
                  <c:v>7.7055619695157104E-2</c:v>
                </c:pt>
                <c:pt idx="388">
                  <c:v>7.7367939076000411E-2</c:v>
                </c:pt>
                <c:pt idx="389">
                  <c:v>8.0083661041629076E-2</c:v>
                </c:pt>
                <c:pt idx="390">
                  <c:v>7.8068955736848009E-2</c:v>
                </c:pt>
                <c:pt idx="391">
                  <c:v>7.8552679742373288E-2</c:v>
                </c:pt>
                <c:pt idx="392">
                  <c:v>8.0638299125754348E-2</c:v>
                </c:pt>
                <c:pt idx="393">
                  <c:v>7.9548724915676675E-2</c:v>
                </c:pt>
                <c:pt idx="394">
                  <c:v>8.248067803664226E-2</c:v>
                </c:pt>
                <c:pt idx="395">
                  <c:v>8.0073430417480815E-2</c:v>
                </c:pt>
                <c:pt idx="396">
                  <c:v>8.0973744466012409E-2</c:v>
                </c:pt>
                <c:pt idx="397">
                  <c:v>8.1486316152624846E-2</c:v>
                </c:pt>
                <c:pt idx="398">
                  <c:v>8.3420439909004773E-2</c:v>
                </c:pt>
                <c:pt idx="399">
                  <c:v>8.2406596573481719E-2</c:v>
                </c:pt>
                <c:pt idx="400">
                  <c:v>8.4178380621549587E-2</c:v>
                </c:pt>
                <c:pt idx="401">
                  <c:v>8.3660018066508246E-2</c:v>
                </c:pt>
                <c:pt idx="402">
                  <c:v>8.3734602515274287E-2</c:v>
                </c:pt>
                <c:pt idx="403">
                  <c:v>8.5025434782821693E-2</c:v>
                </c:pt>
                <c:pt idx="404">
                  <c:v>8.5278066871481872E-2</c:v>
                </c:pt>
                <c:pt idx="405">
                  <c:v>8.5928760648027513E-2</c:v>
                </c:pt>
                <c:pt idx="406">
                  <c:v>8.5467710733665075E-2</c:v>
                </c:pt>
                <c:pt idx="407">
                  <c:v>8.6224465987976021E-2</c:v>
                </c:pt>
                <c:pt idx="408">
                  <c:v>8.8894855186955932E-2</c:v>
                </c:pt>
                <c:pt idx="409">
                  <c:v>8.6303350563883593E-2</c:v>
                </c:pt>
                <c:pt idx="410">
                  <c:v>8.7481319866897514E-2</c:v>
                </c:pt>
                <c:pt idx="411">
                  <c:v>8.8250790228966369E-2</c:v>
                </c:pt>
                <c:pt idx="412">
                  <c:v>8.845943133479553E-2</c:v>
                </c:pt>
                <c:pt idx="413">
                  <c:v>8.8841005453268604E-2</c:v>
                </c:pt>
                <c:pt idx="414">
                  <c:v>8.9214947324384633E-2</c:v>
                </c:pt>
                <c:pt idx="415">
                  <c:v>8.9841602147359728E-2</c:v>
                </c:pt>
                <c:pt idx="416">
                  <c:v>9.0376282993722773E-2</c:v>
                </c:pt>
                <c:pt idx="417">
                  <c:v>9.1944829225529157E-2</c:v>
                </c:pt>
                <c:pt idx="418">
                  <c:v>9.1369230052440825E-2</c:v>
                </c:pt>
                <c:pt idx="419">
                  <c:v>9.1665551610434895E-2</c:v>
                </c:pt>
                <c:pt idx="420">
                  <c:v>9.2257363090342784E-2</c:v>
                </c:pt>
                <c:pt idx="421">
                  <c:v>9.2696029199123814E-2</c:v>
                </c:pt>
                <c:pt idx="422">
                  <c:v>9.3257410292935716E-2</c:v>
                </c:pt>
                <c:pt idx="423">
                  <c:v>9.4644128352154577E-2</c:v>
                </c:pt>
                <c:pt idx="424">
                  <c:v>9.4221329839978413E-2</c:v>
                </c:pt>
                <c:pt idx="425">
                  <c:v>9.4000263094321856E-2</c:v>
                </c:pt>
                <c:pt idx="426">
                  <c:v>9.513239552922198E-2</c:v>
                </c:pt>
                <c:pt idx="427">
                  <c:v>9.5955310894246595E-2</c:v>
                </c:pt>
                <c:pt idx="428">
                  <c:v>9.7712316392882401E-2</c:v>
                </c:pt>
                <c:pt idx="429">
                  <c:v>9.7053472556749829E-2</c:v>
                </c:pt>
                <c:pt idx="430">
                  <c:v>9.8934485497930394E-2</c:v>
                </c:pt>
                <c:pt idx="431">
                  <c:v>9.7696058722610418E-2</c:v>
                </c:pt>
                <c:pt idx="432">
                  <c:v>9.7895559873494714E-2</c:v>
                </c:pt>
                <c:pt idx="433">
                  <c:v>9.832666820548365E-2</c:v>
                </c:pt>
                <c:pt idx="434">
                  <c:v>9.8889546487025512E-2</c:v>
                </c:pt>
                <c:pt idx="435">
                  <c:v>9.8404767735358487E-2</c:v>
                </c:pt>
                <c:pt idx="436">
                  <c:v>9.9372388735961062E-2</c:v>
                </c:pt>
                <c:pt idx="437">
                  <c:v>0.1003353914971884</c:v>
                </c:pt>
                <c:pt idx="438">
                  <c:v>0.10083094892720593</c:v>
                </c:pt>
                <c:pt idx="439">
                  <c:v>0.10214437301913025</c:v>
                </c:pt>
                <c:pt idx="440">
                  <c:v>0.10175244474888592</c:v>
                </c:pt>
                <c:pt idx="441">
                  <c:v>0.10225890309986799</c:v>
                </c:pt>
                <c:pt idx="442">
                  <c:v>0.10264278826461504</c:v>
                </c:pt>
                <c:pt idx="443">
                  <c:v>0.10428514133393574</c:v>
                </c:pt>
                <c:pt idx="444">
                  <c:v>0.10361986066060265</c:v>
                </c:pt>
                <c:pt idx="445">
                  <c:v>0.10425573952635885</c:v>
                </c:pt>
                <c:pt idx="446">
                  <c:v>0.10498001154157756</c:v>
                </c:pt>
                <c:pt idx="447">
                  <c:v>0.104951688355815</c:v>
                </c:pt>
                <c:pt idx="448">
                  <c:v>0.10529857207229455</c:v>
                </c:pt>
                <c:pt idx="449">
                  <c:v>0.10627636657994056</c:v>
                </c:pt>
                <c:pt idx="450">
                  <c:v>0.10641057020798332</c:v>
                </c:pt>
                <c:pt idx="451">
                  <c:v>0.10723974721092935</c:v>
                </c:pt>
                <c:pt idx="452">
                  <c:v>0.10863886969528695</c:v>
                </c:pt>
                <c:pt idx="453">
                  <c:v>0.10721827901252204</c:v>
                </c:pt>
                <c:pt idx="454">
                  <c:v>0.10829374994550876</c:v>
                </c:pt>
                <c:pt idx="455">
                  <c:v>0.10872812918794955</c:v>
                </c:pt>
                <c:pt idx="456">
                  <c:v>0.10990475452079622</c:v>
                </c:pt>
                <c:pt idx="457">
                  <c:v>0.10986544285382606</c:v>
                </c:pt>
                <c:pt idx="458">
                  <c:v>0.11015435686315896</c:v>
                </c:pt>
                <c:pt idx="459">
                  <c:v>0.11052875433704408</c:v>
                </c:pt>
                <c:pt idx="460">
                  <c:v>0.1111118134821856</c:v>
                </c:pt>
                <c:pt idx="461">
                  <c:v>0.1136754350250896</c:v>
                </c:pt>
                <c:pt idx="462">
                  <c:v>0.11194731969895132</c:v>
                </c:pt>
                <c:pt idx="463">
                  <c:v>0.11248843344479392</c:v>
                </c:pt>
                <c:pt idx="464">
                  <c:v>0.11303112606927108</c:v>
                </c:pt>
                <c:pt idx="465">
                  <c:v>0.11427216042421724</c:v>
                </c:pt>
                <c:pt idx="466">
                  <c:v>0.11526208489028014</c:v>
                </c:pt>
                <c:pt idx="467">
                  <c:v>0.11697201171545336</c:v>
                </c:pt>
                <c:pt idx="468">
                  <c:v>0.1149719733936741</c:v>
                </c:pt>
                <c:pt idx="469">
                  <c:v>0.11710825326461737</c:v>
                </c:pt>
                <c:pt idx="470">
                  <c:v>0.11584089786638203</c:v>
                </c:pt>
                <c:pt idx="471">
                  <c:v>0.11644460336104424</c:v>
                </c:pt>
                <c:pt idx="472">
                  <c:v>0.11778555456995575</c:v>
                </c:pt>
                <c:pt idx="473">
                  <c:v>0.11715453479418278</c:v>
                </c:pt>
                <c:pt idx="474">
                  <c:v>0.11987253656179185</c:v>
                </c:pt>
                <c:pt idx="475">
                  <c:v>0.1184824892932782</c:v>
                </c:pt>
                <c:pt idx="476">
                  <c:v>0.11874624544210061</c:v>
                </c:pt>
                <c:pt idx="477">
                  <c:v>0.1189859151059544</c:v>
                </c:pt>
                <c:pt idx="478">
                  <c:v>0.12134208652676161</c:v>
                </c:pt>
                <c:pt idx="479">
                  <c:v>0.12006676679208955</c:v>
                </c:pt>
                <c:pt idx="480">
                  <c:v>0.12257218322981123</c:v>
                </c:pt>
                <c:pt idx="481">
                  <c:v>0.12044352083299055</c:v>
                </c:pt>
                <c:pt idx="482">
                  <c:v>0.12337191855350872</c:v>
                </c:pt>
                <c:pt idx="483">
                  <c:v>0.12206114376519633</c:v>
                </c:pt>
                <c:pt idx="484">
                  <c:v>0.12236277949521941</c:v>
                </c:pt>
                <c:pt idx="485">
                  <c:v>0.12273767972431833</c:v>
                </c:pt>
                <c:pt idx="486">
                  <c:v>0.12317379076839456</c:v>
                </c:pt>
                <c:pt idx="487">
                  <c:v>0.12416821160220776</c:v>
                </c:pt>
                <c:pt idx="488">
                  <c:v>0.1240657622790062</c:v>
                </c:pt>
                <c:pt idx="489">
                  <c:v>0.12508332850629067</c:v>
                </c:pt>
                <c:pt idx="490">
                  <c:v>0.12533070650573244</c:v>
                </c:pt>
                <c:pt idx="491">
                  <c:v>0.12561660620488183</c:v>
                </c:pt>
                <c:pt idx="492">
                  <c:v>0.12596043455064695</c:v>
                </c:pt>
                <c:pt idx="493">
                  <c:v>0.12812031374874791</c:v>
                </c:pt>
                <c:pt idx="494">
                  <c:v>0.12700177992643888</c:v>
                </c:pt>
                <c:pt idx="495">
                  <c:v>0.12720231120041584</c:v>
                </c:pt>
                <c:pt idx="496">
                  <c:v>0.12945809425924132</c:v>
                </c:pt>
                <c:pt idx="497">
                  <c:v>0.12995576006508505</c:v>
                </c:pt>
                <c:pt idx="498">
                  <c:v>0.12905006968414312</c:v>
                </c:pt>
                <c:pt idx="499">
                  <c:v>0.12943796083986042</c:v>
                </c:pt>
                <c:pt idx="500">
                  <c:v>0.1297309591685272</c:v>
                </c:pt>
                <c:pt idx="501">
                  <c:v>0.13034490608360505</c:v>
                </c:pt>
                <c:pt idx="502">
                  <c:v>0.1307004369085136</c:v>
                </c:pt>
                <c:pt idx="503">
                  <c:v>0.13158424038401145</c:v>
                </c:pt>
                <c:pt idx="504">
                  <c:v>0.13184410844880073</c:v>
                </c:pt>
                <c:pt idx="505">
                  <c:v>0.1337965850928387</c:v>
                </c:pt>
                <c:pt idx="506">
                  <c:v>0.13344799818028624</c:v>
                </c:pt>
                <c:pt idx="507">
                  <c:v>0.13361747640914551</c:v>
                </c:pt>
                <c:pt idx="508">
                  <c:v>0.13592602373305829</c:v>
                </c:pt>
                <c:pt idx="509">
                  <c:v>0.13395323747162613</c:v>
                </c:pt>
                <c:pt idx="510">
                  <c:v>0.13541358561048397</c:v>
                </c:pt>
                <c:pt idx="511">
                  <c:v>0.13631816775346892</c:v>
                </c:pt>
                <c:pt idx="512">
                  <c:v>0.1370377809643446</c:v>
                </c:pt>
                <c:pt idx="513">
                  <c:v>0.13630512398933273</c:v>
                </c:pt>
                <c:pt idx="514">
                  <c:v>0.1364361033397973</c:v>
                </c:pt>
                <c:pt idx="515">
                  <c:v>0.13682812917687315</c:v>
                </c:pt>
                <c:pt idx="516">
                  <c:v>0.13750778482967976</c:v>
                </c:pt>
                <c:pt idx="517">
                  <c:v>0.14013098398863622</c:v>
                </c:pt>
                <c:pt idx="518">
                  <c:v>0.14012406974589667</c:v>
                </c:pt>
                <c:pt idx="519">
                  <c:v>0.14036100378309313</c:v>
                </c:pt>
                <c:pt idx="520">
                  <c:v>0.14062258925289661</c:v>
                </c:pt>
                <c:pt idx="521">
                  <c:v>0.13946103131668675</c:v>
                </c:pt>
                <c:pt idx="522">
                  <c:v>0.14028616227910462</c:v>
                </c:pt>
                <c:pt idx="523">
                  <c:v>0.14116667147600068</c:v>
                </c:pt>
                <c:pt idx="524">
                  <c:v>0.14105726081023218</c:v>
                </c:pt>
                <c:pt idx="525">
                  <c:v>0.14190398142801414</c:v>
                </c:pt>
                <c:pt idx="526">
                  <c:v>0.15962200361954454</c:v>
                </c:pt>
              </c:numCache>
            </c:numRef>
          </c:xVal>
          <c:yVal>
            <c:numRef>
              <c:f>'Q890C20-2'!$E$2:$E$553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12.67653942676</c:v>
                </c:pt>
                <c:pt idx="4">
                  <c:v>14.925373134328359</c:v>
                </c:pt>
                <c:pt idx="5">
                  <c:v>16.179513934751018</c:v>
                </c:pt>
                <c:pt idx="6">
                  <c:v>17.894554880464927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25.127775723154137</c:v>
                </c:pt>
                <c:pt idx="12">
                  <c:v>25.955337471932374</c:v>
                </c:pt>
                <c:pt idx="13">
                  <c:v>29.088942015585783</c:v>
                </c:pt>
                <c:pt idx="14">
                  <c:v>30.802494056267332</c:v>
                </c:pt>
                <c:pt idx="15">
                  <c:v>32.689222031435733</c:v>
                </c:pt>
                <c:pt idx="16">
                  <c:v>35.626524897635719</c:v>
                </c:pt>
                <c:pt idx="17">
                  <c:v>37.08228767666094</c:v>
                </c:pt>
                <c:pt idx="18">
                  <c:v>39.390587769119008</c:v>
                </c:pt>
                <c:pt idx="19">
                  <c:v>39.060406815480121</c:v>
                </c:pt>
                <c:pt idx="20">
                  <c:v>42.529008057059833</c:v>
                </c:pt>
                <c:pt idx="21">
                  <c:v>46.658301413287539</c:v>
                </c:pt>
                <c:pt idx="22">
                  <c:v>47.2913697001717</c:v>
                </c:pt>
                <c:pt idx="23">
                  <c:v>50.990136045436536</c:v>
                </c:pt>
                <c:pt idx="24">
                  <c:v>52.207873464535723</c:v>
                </c:pt>
                <c:pt idx="25">
                  <c:v>54.624491480649858</c:v>
                </c:pt>
                <c:pt idx="26">
                  <c:v>57.563777902522794</c:v>
                </c:pt>
                <c:pt idx="27">
                  <c:v>59.937432307489118</c:v>
                </c:pt>
                <c:pt idx="28">
                  <c:v>60.798471800290578</c:v>
                </c:pt>
                <c:pt idx="29">
                  <c:v>62.121323140932518</c:v>
                </c:pt>
                <c:pt idx="30">
                  <c:v>61.064501056663595</c:v>
                </c:pt>
                <c:pt idx="31">
                  <c:v>63.074653282261259</c:v>
                </c:pt>
                <c:pt idx="32">
                  <c:v>63.077176066569791</c:v>
                </c:pt>
                <c:pt idx="33">
                  <c:v>63.077176066569791</c:v>
                </c:pt>
                <c:pt idx="34">
                  <c:v>63.048563928146876</c:v>
                </c:pt>
                <c:pt idx="35">
                  <c:v>63.140700039624882</c:v>
                </c:pt>
                <c:pt idx="36">
                  <c:v>63.14322546559238</c:v>
                </c:pt>
                <c:pt idx="37">
                  <c:v>63.079068154801213</c:v>
                </c:pt>
                <c:pt idx="38">
                  <c:v>63.044151367058511</c:v>
                </c:pt>
                <c:pt idx="39">
                  <c:v>63.013016774534414</c:v>
                </c:pt>
                <c:pt idx="40">
                  <c:v>63.081590939109745</c:v>
                </c:pt>
                <c:pt idx="41">
                  <c:v>63.140700039624882</c:v>
                </c:pt>
                <c:pt idx="42">
                  <c:v>62.978101968035929</c:v>
                </c:pt>
                <c:pt idx="43">
                  <c:v>62.946965394267615</c:v>
                </c:pt>
                <c:pt idx="44">
                  <c:v>62.97558314621584</c:v>
                </c:pt>
                <c:pt idx="45">
                  <c:v>63.73767005679565</c:v>
                </c:pt>
                <c:pt idx="46">
                  <c:v>64.964130563994175</c:v>
                </c:pt>
                <c:pt idx="47">
                  <c:v>65.968129375247656</c:v>
                </c:pt>
                <c:pt idx="48">
                  <c:v>67.176940298507461</c:v>
                </c:pt>
                <c:pt idx="49">
                  <c:v>70.443797054550274</c:v>
                </c:pt>
                <c:pt idx="50">
                  <c:v>71.869649980187546</c:v>
                </c:pt>
                <c:pt idx="51">
                  <c:v>75.340637630431928</c:v>
                </c:pt>
                <c:pt idx="52">
                  <c:v>77.715664707436261</c:v>
                </c:pt>
                <c:pt idx="53">
                  <c:v>81.21341995773345</c:v>
                </c:pt>
                <c:pt idx="54">
                  <c:v>83.135635649187677</c:v>
                </c:pt>
                <c:pt idx="55">
                  <c:v>86.977508585391618</c:v>
                </c:pt>
                <c:pt idx="56">
                  <c:v>91.396703539823008</c:v>
                </c:pt>
                <c:pt idx="57">
                  <c:v>94.890397239466381</c:v>
                </c:pt>
                <c:pt idx="58">
                  <c:v>96.780752212389373</c:v>
                </c:pt>
                <c:pt idx="59">
                  <c:v>101.99964601769913</c:v>
                </c:pt>
                <c:pt idx="60">
                  <c:v>104.15734249108441</c:v>
                </c:pt>
                <c:pt idx="61">
                  <c:v>109.82798672566373</c:v>
                </c:pt>
                <c:pt idx="62">
                  <c:v>111.81878714832914</c:v>
                </c:pt>
                <c:pt idx="63">
                  <c:v>118.00191520274731</c:v>
                </c:pt>
                <c:pt idx="64">
                  <c:v>120.20392154272882</c:v>
                </c:pt>
                <c:pt idx="65">
                  <c:v>125.01223583410381</c:v>
                </c:pt>
                <c:pt idx="66">
                  <c:v>130.24533912296923</c:v>
                </c:pt>
                <c:pt idx="67">
                  <c:v>131.72752212389381</c:v>
                </c:pt>
                <c:pt idx="68">
                  <c:v>135.98674679698851</c:v>
                </c:pt>
                <c:pt idx="69">
                  <c:v>142.90341896711132</c:v>
                </c:pt>
                <c:pt idx="70">
                  <c:v>147.01426297714963</c:v>
                </c:pt>
                <c:pt idx="71">
                  <c:v>151.34792035398232</c:v>
                </c:pt>
                <c:pt idx="72">
                  <c:v>155.80376436402059</c:v>
                </c:pt>
                <c:pt idx="73">
                  <c:v>161.33694855369168</c:v>
                </c:pt>
                <c:pt idx="74">
                  <c:v>163.92862237485141</c:v>
                </c:pt>
                <c:pt idx="75">
                  <c:v>170.16691652357679</c:v>
                </c:pt>
                <c:pt idx="76">
                  <c:v>175.650223880597</c:v>
                </c:pt>
                <c:pt idx="77">
                  <c:v>178.30954431382912</c:v>
                </c:pt>
                <c:pt idx="78">
                  <c:v>187.28942543917583</c:v>
                </c:pt>
                <c:pt idx="79">
                  <c:v>193.0099534407608</c:v>
                </c:pt>
                <c:pt idx="80">
                  <c:v>193.54767005679568</c:v>
                </c:pt>
                <c:pt idx="81">
                  <c:v>203.75699577334569</c:v>
                </c:pt>
                <c:pt idx="82">
                  <c:v>210.76987782327305</c:v>
                </c:pt>
                <c:pt idx="83">
                  <c:v>215.47000726456218</c:v>
                </c:pt>
                <c:pt idx="84">
                  <c:v>221.63175637300225</c:v>
                </c:pt>
                <c:pt idx="85">
                  <c:v>229.30732499009378</c:v>
                </c:pt>
                <c:pt idx="86">
                  <c:v>232.42008717474582</c:v>
                </c:pt>
                <c:pt idx="87">
                  <c:v>238.47283846255451</c:v>
                </c:pt>
                <c:pt idx="88">
                  <c:v>245.53930788535206</c:v>
                </c:pt>
                <c:pt idx="89">
                  <c:v>245.09973055078592</c:v>
                </c:pt>
                <c:pt idx="90">
                  <c:v>255.79142781666886</c:v>
                </c:pt>
                <c:pt idx="91">
                  <c:v>258.30624091929735</c:v>
                </c:pt>
                <c:pt idx="92">
                  <c:v>267.82389644696877</c:v>
                </c:pt>
                <c:pt idx="93">
                  <c:v>278.41180161141199</c:v>
                </c:pt>
                <c:pt idx="94">
                  <c:v>284.6135602958658</c:v>
                </c:pt>
                <c:pt idx="95">
                  <c:v>290.2334486857747</c:v>
                </c:pt>
                <c:pt idx="96">
                  <c:v>294.2132267864219</c:v>
                </c:pt>
                <c:pt idx="97">
                  <c:v>302.05730814951795</c:v>
                </c:pt>
                <c:pt idx="98">
                  <c:v>308.62687623827765</c:v>
                </c:pt>
                <c:pt idx="99">
                  <c:v>315.82084004754984</c:v>
                </c:pt>
                <c:pt idx="100">
                  <c:v>324.0317738739929</c:v>
                </c:pt>
                <c:pt idx="101">
                  <c:v>325.10095165764102</c:v>
                </c:pt>
                <c:pt idx="102">
                  <c:v>338.86115044247794</c:v>
                </c:pt>
                <c:pt idx="103">
                  <c:v>347.05789856029588</c:v>
                </c:pt>
                <c:pt idx="104">
                  <c:v>342.01395588429534</c:v>
                </c:pt>
                <c:pt idx="105">
                  <c:v>350.54360916655656</c:v>
                </c:pt>
                <c:pt idx="106">
                  <c:v>364.9524032492406</c:v>
                </c:pt>
                <c:pt idx="107">
                  <c:v>374.19865605600324</c:v>
                </c:pt>
                <c:pt idx="108">
                  <c:v>386.80094439307891</c:v>
                </c:pt>
                <c:pt idx="109">
                  <c:v>394.73783978338395</c:v>
                </c:pt>
                <c:pt idx="110">
                  <c:v>398.00135484084012</c:v>
                </c:pt>
                <c:pt idx="111">
                  <c:v>411.49272222956023</c:v>
                </c:pt>
                <c:pt idx="112">
                  <c:v>405.98247523444724</c:v>
                </c:pt>
                <c:pt idx="113">
                  <c:v>422.87162065777312</c:v>
                </c:pt>
                <c:pt idx="114">
                  <c:v>430.81038700303799</c:v>
                </c:pt>
                <c:pt idx="115">
                  <c:v>440.29383106590944</c:v>
                </c:pt>
                <c:pt idx="116">
                  <c:v>451.06930722493729</c:v>
                </c:pt>
                <c:pt idx="117">
                  <c:v>456.66896314885753</c:v>
                </c:pt>
                <c:pt idx="118">
                  <c:v>467.89065645225207</c:v>
                </c:pt>
                <c:pt idx="119">
                  <c:v>475.91344076079787</c:v>
                </c:pt>
                <c:pt idx="120">
                  <c:v>481.83371087042673</c:v>
                </c:pt>
                <c:pt idx="121">
                  <c:v>495.18853255844675</c:v>
                </c:pt>
                <c:pt idx="122">
                  <c:v>504.64427882710351</c:v>
                </c:pt>
                <c:pt idx="123">
                  <c:v>473.67028298771635</c:v>
                </c:pt>
                <c:pt idx="124">
                  <c:v>496.23005151234975</c:v>
                </c:pt>
                <c:pt idx="125">
                  <c:v>512.07212059173162</c:v>
                </c:pt>
                <c:pt idx="126">
                  <c:v>523.93565083872681</c:v>
                </c:pt>
                <c:pt idx="127">
                  <c:v>535.81852463346991</c:v>
                </c:pt>
                <c:pt idx="128">
                  <c:v>545.98930722493731</c:v>
                </c:pt>
                <c:pt idx="129">
                  <c:v>549.24405791837285</c:v>
                </c:pt>
                <c:pt idx="130">
                  <c:v>556.98734645357297</c:v>
                </c:pt>
                <c:pt idx="131">
                  <c:v>570.21022123893817</c:v>
                </c:pt>
                <c:pt idx="132">
                  <c:v>582.71087042662805</c:v>
                </c:pt>
                <c:pt idx="133">
                  <c:v>573.50910051512358</c:v>
                </c:pt>
                <c:pt idx="134">
                  <c:v>597.90693930788541</c:v>
                </c:pt>
                <c:pt idx="135">
                  <c:v>610.75903975696747</c:v>
                </c:pt>
                <c:pt idx="136">
                  <c:v>621.68879144102505</c:v>
                </c:pt>
                <c:pt idx="137">
                  <c:v>633.35637465328239</c:v>
                </c:pt>
                <c:pt idx="138">
                  <c:v>634.78722262580902</c:v>
                </c:pt>
                <c:pt idx="139">
                  <c:v>649.48573834367983</c:v>
                </c:pt>
                <c:pt idx="140">
                  <c:v>664.14461497820628</c:v>
                </c:pt>
                <c:pt idx="141">
                  <c:v>675.40184123629649</c:v>
                </c:pt>
                <c:pt idx="142">
                  <c:v>687.33402192576943</c:v>
                </c:pt>
                <c:pt idx="143">
                  <c:v>674.07334632149002</c:v>
                </c:pt>
                <c:pt idx="144">
                  <c:v>697.04044511953509</c:v>
                </c:pt>
                <c:pt idx="145">
                  <c:v>707.16262911108186</c:v>
                </c:pt>
                <c:pt idx="146">
                  <c:v>719.86160018491614</c:v>
                </c:pt>
                <c:pt idx="147">
                  <c:v>735.09938086118086</c:v>
                </c:pt>
                <c:pt idx="148">
                  <c:v>744.34140106987184</c:v>
                </c:pt>
                <c:pt idx="149">
                  <c:v>754.6527879408269</c:v>
                </c:pt>
                <c:pt idx="150">
                  <c:v>770.92761920486066</c:v>
                </c:pt>
                <c:pt idx="151">
                  <c:v>781.82737881389528</c:v>
                </c:pt>
                <c:pt idx="152">
                  <c:v>791.67357020208703</c:v>
                </c:pt>
                <c:pt idx="153">
                  <c:v>802.71473385285969</c:v>
                </c:pt>
                <c:pt idx="154">
                  <c:v>784.16954827631764</c:v>
                </c:pt>
                <c:pt idx="155">
                  <c:v>803.74095628054431</c:v>
                </c:pt>
                <c:pt idx="156">
                  <c:v>821.33528463875314</c:v>
                </c:pt>
                <c:pt idx="157">
                  <c:v>843.814441619337</c:v>
                </c:pt>
                <c:pt idx="158">
                  <c:v>851.80503368115183</c:v>
                </c:pt>
                <c:pt idx="159">
                  <c:v>865.07245145951674</c:v>
                </c:pt>
                <c:pt idx="160">
                  <c:v>880.25766477347747</c:v>
                </c:pt>
                <c:pt idx="161">
                  <c:v>857.68904768194443</c:v>
                </c:pt>
                <c:pt idx="162">
                  <c:v>867.75317395324271</c:v>
                </c:pt>
                <c:pt idx="163">
                  <c:v>888.09760929863967</c:v>
                </c:pt>
                <c:pt idx="164">
                  <c:v>908.95425274072136</c:v>
                </c:pt>
                <c:pt idx="165">
                  <c:v>922.73539558842947</c:v>
                </c:pt>
                <c:pt idx="166">
                  <c:v>932.22238541804279</c:v>
                </c:pt>
                <c:pt idx="167">
                  <c:v>935.1624151367057</c:v>
                </c:pt>
                <c:pt idx="168">
                  <c:v>934.3197946110156</c:v>
                </c:pt>
                <c:pt idx="169">
                  <c:v>930.37014925373148</c:v>
                </c:pt>
                <c:pt idx="170">
                  <c:v>932.12980286620007</c:v>
                </c:pt>
                <c:pt idx="171">
                  <c:v>928.81365935807685</c:v>
                </c:pt>
                <c:pt idx="172">
                  <c:v>931.32396843217555</c:v>
                </c:pt>
                <c:pt idx="173">
                  <c:v>929.77009642055214</c:v>
                </c:pt>
                <c:pt idx="174">
                  <c:v>931.74053625676925</c:v>
                </c:pt>
                <c:pt idx="175">
                  <c:v>933.68751981244225</c:v>
                </c:pt>
                <c:pt idx="176">
                  <c:v>930.55681052701084</c:v>
                </c:pt>
                <c:pt idx="177">
                  <c:v>935.10027209087309</c:v>
                </c:pt>
                <c:pt idx="178">
                  <c:v>936.92021859727924</c:v>
                </c:pt>
                <c:pt idx="179">
                  <c:v>936.654812772421</c:v>
                </c:pt>
                <c:pt idx="180">
                  <c:v>938.3113743230748</c:v>
                </c:pt>
                <c:pt idx="181">
                  <c:v>936.4761524237224</c:v>
                </c:pt>
                <c:pt idx="182">
                  <c:v>938.45656056003168</c:v>
                </c:pt>
                <c:pt idx="183">
                  <c:v>939.74721437062476</c:v>
                </c:pt>
                <c:pt idx="184">
                  <c:v>937.74257396645078</c:v>
                </c:pt>
                <c:pt idx="185">
                  <c:v>940.31392748646169</c:v>
                </c:pt>
                <c:pt idx="186">
                  <c:v>941.49859992075051</c:v>
                </c:pt>
                <c:pt idx="187">
                  <c:v>941.74987716285852</c:v>
                </c:pt>
                <c:pt idx="188">
                  <c:v>942.1293283582088</c:v>
                </c:pt>
                <c:pt idx="189">
                  <c:v>943.97674679698832</c:v>
                </c:pt>
                <c:pt idx="190">
                  <c:v>945.9944393078855</c:v>
                </c:pt>
                <c:pt idx="191">
                  <c:v>943.6147100779292</c:v>
                </c:pt>
                <c:pt idx="192">
                  <c:v>948.39394069475668</c:v>
                </c:pt>
                <c:pt idx="193">
                  <c:v>943.93683166028268</c:v>
                </c:pt>
                <c:pt idx="194">
                  <c:v>944.61633139611683</c:v>
                </c:pt>
                <c:pt idx="195">
                  <c:v>945.58059701492562</c:v>
                </c:pt>
                <c:pt idx="196">
                  <c:v>944.2812303526614</c:v>
                </c:pt>
                <c:pt idx="197">
                  <c:v>947.54262316734889</c:v>
                </c:pt>
                <c:pt idx="198">
                  <c:v>951.09580636639805</c:v>
                </c:pt>
                <c:pt idx="199">
                  <c:v>949.30140800422669</c:v>
                </c:pt>
                <c:pt idx="200">
                  <c:v>950.21518953903058</c:v>
                </c:pt>
                <c:pt idx="201">
                  <c:v>949.34324197596118</c:v>
                </c:pt>
                <c:pt idx="202">
                  <c:v>948.27579216748131</c:v>
                </c:pt>
                <c:pt idx="203">
                  <c:v>950.67761722361627</c:v>
                </c:pt>
                <c:pt idx="204">
                  <c:v>952.26755250297185</c:v>
                </c:pt>
                <c:pt idx="205">
                  <c:v>952.18764397041332</c:v>
                </c:pt>
                <c:pt idx="206">
                  <c:v>953.70282360322301</c:v>
                </c:pt>
                <c:pt idx="207">
                  <c:v>951.31244254391754</c:v>
                </c:pt>
                <c:pt idx="208">
                  <c:v>952.94490027737413</c:v>
                </c:pt>
                <c:pt idx="209">
                  <c:v>954.10095760137403</c:v>
                </c:pt>
                <c:pt idx="210">
                  <c:v>956.7412544577993</c:v>
                </c:pt>
                <c:pt idx="211">
                  <c:v>952.15316503764393</c:v>
                </c:pt>
                <c:pt idx="212">
                  <c:v>957.63201690661731</c:v>
                </c:pt>
                <c:pt idx="213">
                  <c:v>956.70899286752081</c:v>
                </c:pt>
                <c:pt idx="214">
                  <c:v>959.98235999207486</c:v>
                </c:pt>
                <c:pt idx="215">
                  <c:v>955.44889644696877</c:v>
                </c:pt>
                <c:pt idx="216">
                  <c:v>959.60727281732909</c:v>
                </c:pt>
                <c:pt idx="217">
                  <c:v>964.34762646942318</c:v>
                </c:pt>
                <c:pt idx="218">
                  <c:v>956.38328424250426</c:v>
                </c:pt>
                <c:pt idx="219">
                  <c:v>962.55093415665033</c:v>
                </c:pt>
                <c:pt idx="220">
                  <c:v>957.7690040945713</c:v>
                </c:pt>
                <c:pt idx="221">
                  <c:v>961.5694822348438</c:v>
                </c:pt>
                <c:pt idx="222">
                  <c:v>961.67566866992479</c:v>
                </c:pt>
                <c:pt idx="223">
                  <c:v>964.69075221238916</c:v>
                </c:pt>
                <c:pt idx="224">
                  <c:v>964.30592127856301</c:v>
                </c:pt>
                <c:pt idx="225">
                  <c:v>964.33018755778642</c:v>
                </c:pt>
                <c:pt idx="226">
                  <c:v>965.166428146876</c:v>
                </c:pt>
                <c:pt idx="227">
                  <c:v>963.53308942015576</c:v>
                </c:pt>
                <c:pt idx="228">
                  <c:v>968.99062244089305</c:v>
                </c:pt>
                <c:pt idx="229">
                  <c:v>966.38811484612336</c:v>
                </c:pt>
                <c:pt idx="230">
                  <c:v>969.33112534671807</c:v>
                </c:pt>
                <c:pt idx="231">
                  <c:v>968.68589684321762</c:v>
                </c:pt>
                <c:pt idx="232">
                  <c:v>967.47678543125062</c:v>
                </c:pt>
                <c:pt idx="233">
                  <c:v>968.41674052304859</c:v>
                </c:pt>
                <c:pt idx="234">
                  <c:v>971.6619482234845</c:v>
                </c:pt>
                <c:pt idx="235">
                  <c:v>971.99278628979005</c:v>
                </c:pt>
                <c:pt idx="236">
                  <c:v>971.43668603883236</c:v>
                </c:pt>
                <c:pt idx="237">
                  <c:v>973.63207865539584</c:v>
                </c:pt>
                <c:pt idx="238">
                  <c:v>970.3963852199181</c:v>
                </c:pt>
                <c:pt idx="239">
                  <c:v>976.90286619997391</c:v>
                </c:pt>
                <c:pt idx="240">
                  <c:v>976.12315546163018</c:v>
                </c:pt>
                <c:pt idx="241">
                  <c:v>976.20894432703733</c:v>
                </c:pt>
                <c:pt idx="242">
                  <c:v>977.04723649451887</c:v>
                </c:pt>
                <c:pt idx="243">
                  <c:v>975.57379474309846</c:v>
                </c:pt>
                <c:pt idx="244">
                  <c:v>979.28730682868843</c:v>
                </c:pt>
                <c:pt idx="245">
                  <c:v>977.37544611015721</c:v>
                </c:pt>
                <c:pt idx="246">
                  <c:v>979.66777176066557</c:v>
                </c:pt>
                <c:pt idx="247">
                  <c:v>977.81394234579329</c:v>
                </c:pt>
                <c:pt idx="248">
                  <c:v>980.08601901994462</c:v>
                </c:pt>
                <c:pt idx="249">
                  <c:v>978.83419297318721</c:v>
                </c:pt>
                <c:pt idx="250">
                  <c:v>981.21985569937942</c:v>
                </c:pt>
                <c:pt idx="251">
                  <c:v>985.34689935279368</c:v>
                </c:pt>
                <c:pt idx="252">
                  <c:v>981.51003830405489</c:v>
                </c:pt>
                <c:pt idx="253">
                  <c:v>983.24334698190466</c:v>
                </c:pt>
                <c:pt idx="254">
                  <c:v>985.8157459384496</c:v>
                </c:pt>
                <c:pt idx="255">
                  <c:v>987.4657825914677</c:v>
                </c:pt>
                <c:pt idx="256">
                  <c:v>983.76966054682339</c:v>
                </c:pt>
                <c:pt idx="257">
                  <c:v>985.59167217012305</c:v>
                </c:pt>
                <c:pt idx="258">
                  <c:v>984.65917580240387</c:v>
                </c:pt>
                <c:pt idx="259">
                  <c:v>990.00427948751815</c:v>
                </c:pt>
                <c:pt idx="260">
                  <c:v>989.58174547615909</c:v>
                </c:pt>
                <c:pt idx="261">
                  <c:v>987.29849821688003</c:v>
                </c:pt>
                <c:pt idx="262">
                  <c:v>985.03211266675476</c:v>
                </c:pt>
                <c:pt idx="263">
                  <c:v>986.04718068947307</c:v>
                </c:pt>
                <c:pt idx="264">
                  <c:v>991.6749686303001</c:v>
                </c:pt>
                <c:pt idx="265">
                  <c:v>991.87915070664394</c:v>
                </c:pt>
                <c:pt idx="266">
                  <c:v>987.72734909523206</c:v>
                </c:pt>
                <c:pt idx="267">
                  <c:v>994.7186491216487</c:v>
                </c:pt>
                <c:pt idx="268">
                  <c:v>993.00949015982053</c:v>
                </c:pt>
                <c:pt idx="269">
                  <c:v>994.40189671113478</c:v>
                </c:pt>
                <c:pt idx="270">
                  <c:v>993.21460837405891</c:v>
                </c:pt>
                <c:pt idx="271">
                  <c:v>995.65630497952725</c:v>
                </c:pt>
                <c:pt idx="272">
                  <c:v>993.91209054286082</c:v>
                </c:pt>
                <c:pt idx="273">
                  <c:v>996.60557918372774</c:v>
                </c:pt>
                <c:pt idx="274">
                  <c:v>994.18323768326525</c:v>
                </c:pt>
                <c:pt idx="275">
                  <c:v>999.27414080042274</c:v>
                </c:pt>
                <c:pt idx="276">
                  <c:v>997.16983225465583</c:v>
                </c:pt>
                <c:pt idx="277">
                  <c:v>999.95747457403286</c:v>
                </c:pt>
                <c:pt idx="278">
                  <c:v>999.47271397437612</c:v>
                </c:pt>
                <c:pt idx="279">
                  <c:v>995.44398164047027</c:v>
                </c:pt>
                <c:pt idx="280">
                  <c:v>1001.4126234975564</c:v>
                </c:pt>
                <c:pt idx="281">
                  <c:v>1000.2093296790387</c:v>
                </c:pt>
                <c:pt idx="282">
                  <c:v>1000.3025016510368</c:v>
                </c:pt>
                <c:pt idx="283">
                  <c:v>1003.3741381587639</c:v>
                </c:pt>
                <c:pt idx="284">
                  <c:v>1001.2853325188219</c:v>
                </c:pt>
                <c:pt idx="285">
                  <c:v>1003.9033763703604</c:v>
                </c:pt>
                <c:pt idx="286">
                  <c:v>1006.4790978734646</c:v>
                </c:pt>
                <c:pt idx="287">
                  <c:v>1003.5445429929997</c:v>
                </c:pt>
                <c:pt idx="288">
                  <c:v>1005.0958096684718</c:v>
                </c:pt>
                <c:pt idx="289">
                  <c:v>1004.3028556333377</c:v>
                </c:pt>
                <c:pt idx="290">
                  <c:v>1006.1857726852464</c:v>
                </c:pt>
                <c:pt idx="291">
                  <c:v>1005.383854510633</c:v>
                </c:pt>
                <c:pt idx="292">
                  <c:v>1006.7318920882315</c:v>
                </c:pt>
                <c:pt idx="293">
                  <c:v>1006.3637894597807</c:v>
                </c:pt>
                <c:pt idx="294">
                  <c:v>1008.0994426099591</c:v>
                </c:pt>
                <c:pt idx="295">
                  <c:v>1009.0128714832914</c:v>
                </c:pt>
                <c:pt idx="296">
                  <c:v>1007.1996499801878</c:v>
                </c:pt>
                <c:pt idx="297">
                  <c:v>1011.0741639149384</c:v>
                </c:pt>
                <c:pt idx="298">
                  <c:v>1010.472242438251</c:v>
                </c:pt>
                <c:pt idx="299">
                  <c:v>1007.2887181349888</c:v>
                </c:pt>
                <c:pt idx="300">
                  <c:v>1012.2114740457007</c:v>
                </c:pt>
                <c:pt idx="301">
                  <c:v>1012.3048226786423</c:v>
                </c:pt>
                <c:pt idx="302">
                  <c:v>1010.4181234315153</c:v>
                </c:pt>
                <c:pt idx="303">
                  <c:v>1013.561194029851</c:v>
                </c:pt>
                <c:pt idx="304">
                  <c:v>1011.390155197464</c:v>
                </c:pt>
                <c:pt idx="305">
                  <c:v>1013.199807158896</c:v>
                </c:pt>
                <c:pt idx="306">
                  <c:v>1010.871760665698</c:v>
                </c:pt>
                <c:pt idx="307">
                  <c:v>1017.1622143706248</c:v>
                </c:pt>
                <c:pt idx="308">
                  <c:v>1017.6455554087969</c:v>
                </c:pt>
                <c:pt idx="309">
                  <c:v>1016.0984932637698</c:v>
                </c:pt>
                <c:pt idx="310">
                  <c:v>1017.9065595694098</c:v>
                </c:pt>
                <c:pt idx="311">
                  <c:v>1015.3179791308943</c:v>
                </c:pt>
                <c:pt idx="312">
                  <c:v>1018.2196466781138</c:v>
                </c:pt>
                <c:pt idx="313">
                  <c:v>1016.5398986263372</c:v>
                </c:pt>
                <c:pt idx="314">
                  <c:v>1019.4239136177521</c:v>
                </c:pt>
                <c:pt idx="315">
                  <c:v>1014.7263076211862</c:v>
                </c:pt>
                <c:pt idx="316">
                  <c:v>1016.7132330603617</c:v>
                </c:pt>
                <c:pt idx="317">
                  <c:v>1019.1773873992869</c:v>
                </c:pt>
                <c:pt idx="318">
                  <c:v>1022.1591084401008</c:v>
                </c:pt>
                <c:pt idx="319">
                  <c:v>1017.9578212917713</c:v>
                </c:pt>
                <c:pt idx="320">
                  <c:v>1022.3064984810462</c:v>
                </c:pt>
                <c:pt idx="321">
                  <c:v>1021.9944095892221</c:v>
                </c:pt>
                <c:pt idx="322">
                  <c:v>1021.6856406022983</c:v>
                </c:pt>
                <c:pt idx="323">
                  <c:v>1021.3939760269449</c:v>
                </c:pt>
                <c:pt idx="324">
                  <c:v>1022.7095337471936</c:v>
                </c:pt>
                <c:pt idx="325">
                  <c:v>1022.3044089288073</c:v>
                </c:pt>
                <c:pt idx="326">
                  <c:v>1026.7776515651831</c:v>
                </c:pt>
                <c:pt idx="327">
                  <c:v>1021.0793864747061</c:v>
                </c:pt>
                <c:pt idx="328">
                  <c:v>1023.3114000792502</c:v>
                </c:pt>
                <c:pt idx="329">
                  <c:v>1024.0047470611546</c:v>
                </c:pt>
                <c:pt idx="330">
                  <c:v>1026.43668636904</c:v>
                </c:pt>
                <c:pt idx="331">
                  <c:v>1024.2532538634264</c:v>
                </c:pt>
                <c:pt idx="332">
                  <c:v>1024.0305055474839</c:v>
                </c:pt>
                <c:pt idx="333">
                  <c:v>1025.0739231937657</c:v>
                </c:pt>
                <c:pt idx="334">
                  <c:v>1027.7406141857089</c:v>
                </c:pt>
                <c:pt idx="335">
                  <c:v>1023.7963043191124</c:v>
                </c:pt>
                <c:pt idx="336">
                  <c:v>1029.7701050059436</c:v>
                </c:pt>
                <c:pt idx="337">
                  <c:v>1030.2510896843219</c:v>
                </c:pt>
                <c:pt idx="338">
                  <c:v>1029.7786157707044</c:v>
                </c:pt>
                <c:pt idx="339">
                  <c:v>1028.0690321621976</c:v>
                </c:pt>
                <c:pt idx="340">
                  <c:v>1025.0690598996171</c:v>
                </c:pt>
                <c:pt idx="341">
                  <c:v>1031.7854054946506</c:v>
                </c:pt>
                <c:pt idx="342">
                  <c:v>1025.9861999735833</c:v>
                </c:pt>
                <c:pt idx="343">
                  <c:v>1030.2645571919165</c:v>
                </c:pt>
                <c:pt idx="344">
                  <c:v>1033.8312194558184</c:v>
                </c:pt>
                <c:pt idx="345">
                  <c:v>1031.9033166028266</c:v>
                </c:pt>
                <c:pt idx="346">
                  <c:v>1027.962994980848</c:v>
                </c:pt>
                <c:pt idx="347">
                  <c:v>1032.3948629639415</c:v>
                </c:pt>
                <c:pt idx="348">
                  <c:v>1033.1633885880335</c:v>
                </c:pt>
                <c:pt idx="349">
                  <c:v>1029.7183575485406</c:v>
                </c:pt>
                <c:pt idx="350">
                  <c:v>1036.1344178444065</c:v>
                </c:pt>
                <c:pt idx="351">
                  <c:v>1032.6502166160351</c:v>
                </c:pt>
                <c:pt idx="352">
                  <c:v>1033.3489268260466</c:v>
                </c:pt>
                <c:pt idx="353">
                  <c:v>1033.7603440760799</c:v>
                </c:pt>
                <c:pt idx="354">
                  <c:v>1033.3167877427024</c:v>
                </c:pt>
                <c:pt idx="355">
                  <c:v>1037.547571985207</c:v>
                </c:pt>
                <c:pt idx="356">
                  <c:v>1034.2840377757229</c:v>
                </c:pt>
                <c:pt idx="357">
                  <c:v>1035.3329811121387</c:v>
                </c:pt>
                <c:pt idx="358">
                  <c:v>1030.3163809272226</c:v>
                </c:pt>
                <c:pt idx="359">
                  <c:v>1035.5109143442078</c:v>
                </c:pt>
                <c:pt idx="360">
                  <c:v>1035.1793765684852</c:v>
                </c:pt>
                <c:pt idx="361">
                  <c:v>1039.5656280544181</c:v>
                </c:pt>
                <c:pt idx="362">
                  <c:v>1036.9631524897641</c:v>
                </c:pt>
                <c:pt idx="363">
                  <c:v>1034.3999722625811</c:v>
                </c:pt>
                <c:pt idx="364">
                  <c:v>1036.2158232069739</c:v>
                </c:pt>
                <c:pt idx="365">
                  <c:v>1040.4816966054682</c:v>
                </c:pt>
                <c:pt idx="366">
                  <c:v>1038.4460058116499</c:v>
                </c:pt>
                <c:pt idx="367">
                  <c:v>1035.89274864615</c:v>
                </c:pt>
                <c:pt idx="368">
                  <c:v>1038.7221311583678</c:v>
                </c:pt>
                <c:pt idx="369">
                  <c:v>1034.4866487253994</c:v>
                </c:pt>
                <c:pt idx="370">
                  <c:v>1037.1371268656717</c:v>
                </c:pt>
                <c:pt idx="371">
                  <c:v>1034.4441315546164</c:v>
                </c:pt>
                <c:pt idx="372">
                  <c:v>1039.8377189274865</c:v>
                </c:pt>
                <c:pt idx="373">
                  <c:v>1037.8570690793822</c:v>
                </c:pt>
                <c:pt idx="374">
                  <c:v>1036.9293564258357</c:v>
                </c:pt>
                <c:pt idx="375">
                  <c:v>1036.375920618148</c:v>
                </c:pt>
                <c:pt idx="376">
                  <c:v>1039.4116137234182</c:v>
                </c:pt>
                <c:pt idx="377">
                  <c:v>1036.4326621318187</c:v>
                </c:pt>
                <c:pt idx="378">
                  <c:v>1036.5212739400342</c:v>
                </c:pt>
                <c:pt idx="379">
                  <c:v>1036.463699643376</c:v>
                </c:pt>
                <c:pt idx="380">
                  <c:v>1036.2311104873863</c:v>
                </c:pt>
                <c:pt idx="381">
                  <c:v>1036.6113756439045</c:v>
                </c:pt>
                <c:pt idx="382">
                  <c:v>1034.6499141460838</c:v>
                </c:pt>
                <c:pt idx="383">
                  <c:v>1035.4212587504958</c:v>
                </c:pt>
                <c:pt idx="384">
                  <c:v>1035.5548421608771</c:v>
                </c:pt>
                <c:pt idx="385">
                  <c:v>1030.422252014265</c:v>
                </c:pt>
                <c:pt idx="386">
                  <c:v>1028.2598547087568</c:v>
                </c:pt>
                <c:pt idx="387">
                  <c:v>1035.2611596882844</c:v>
                </c:pt>
                <c:pt idx="388">
                  <c:v>1029.6412049266944</c:v>
                </c:pt>
                <c:pt idx="389">
                  <c:v>1032.9969779421479</c:v>
                </c:pt>
                <c:pt idx="390">
                  <c:v>1031.3042332584866</c:v>
                </c:pt>
                <c:pt idx="391">
                  <c:v>1028.2706514991414</c:v>
                </c:pt>
                <c:pt idx="392">
                  <c:v>1028.3676859067496</c:v>
                </c:pt>
                <c:pt idx="393">
                  <c:v>1027.6394832254655</c:v>
                </c:pt>
                <c:pt idx="394">
                  <c:v>1028.6076026944925</c:v>
                </c:pt>
                <c:pt idx="395">
                  <c:v>1021.6428807290981</c:v>
                </c:pt>
                <c:pt idx="396">
                  <c:v>1025.3878516708494</c:v>
                </c:pt>
                <c:pt idx="397">
                  <c:v>1021.792133139612</c:v>
                </c:pt>
                <c:pt idx="398">
                  <c:v>1023.5987812045963</c:v>
                </c:pt>
                <c:pt idx="399">
                  <c:v>1021.0719264297981</c:v>
                </c:pt>
                <c:pt idx="400">
                  <c:v>1020.0985444459121</c:v>
                </c:pt>
                <c:pt idx="401">
                  <c:v>1017.5009298639545</c:v>
                </c:pt>
                <c:pt idx="402">
                  <c:v>1017.2146440364551</c:v>
                </c:pt>
                <c:pt idx="403">
                  <c:v>1013.1260880332851</c:v>
                </c:pt>
                <c:pt idx="404">
                  <c:v>1011.8946347906484</c:v>
                </c:pt>
                <c:pt idx="405">
                  <c:v>1009.5408988244621</c:v>
                </c:pt>
                <c:pt idx="406">
                  <c:v>1008.528590014529</c:v>
                </c:pt>
                <c:pt idx="407">
                  <c:v>1012.6393263769648</c:v>
                </c:pt>
                <c:pt idx="408">
                  <c:v>1007.1247470611545</c:v>
                </c:pt>
                <c:pt idx="409">
                  <c:v>1003.74241711795</c:v>
                </c:pt>
                <c:pt idx="410">
                  <c:v>1007.3691077796856</c:v>
                </c:pt>
                <c:pt idx="411">
                  <c:v>1000.8289908862764</c:v>
                </c:pt>
                <c:pt idx="412">
                  <c:v>1002.9327261920489</c:v>
                </c:pt>
                <c:pt idx="413">
                  <c:v>1003.135152555805</c:v>
                </c:pt>
                <c:pt idx="414">
                  <c:v>999.17477380795174</c:v>
                </c:pt>
                <c:pt idx="415">
                  <c:v>999.43939704134209</c:v>
                </c:pt>
                <c:pt idx="416">
                  <c:v>997.93304054946509</c:v>
                </c:pt>
                <c:pt idx="417">
                  <c:v>992.8921872936204</c:v>
                </c:pt>
                <c:pt idx="418">
                  <c:v>995.53228371417265</c:v>
                </c:pt>
                <c:pt idx="419">
                  <c:v>992.43094274204191</c:v>
                </c:pt>
                <c:pt idx="420">
                  <c:v>992.07077268524608</c:v>
                </c:pt>
                <c:pt idx="421">
                  <c:v>989.50922434288736</c:v>
                </c:pt>
                <c:pt idx="422">
                  <c:v>989.70158334434029</c:v>
                </c:pt>
                <c:pt idx="423">
                  <c:v>983.89964898956532</c:v>
                </c:pt>
                <c:pt idx="424">
                  <c:v>985.20318385946371</c:v>
                </c:pt>
                <c:pt idx="425">
                  <c:v>980.26082749966974</c:v>
                </c:pt>
                <c:pt idx="426">
                  <c:v>984.0158476423195</c:v>
                </c:pt>
                <c:pt idx="427">
                  <c:v>980.28040219257707</c:v>
                </c:pt>
                <c:pt idx="428">
                  <c:v>977.4918894465726</c:v>
                </c:pt>
                <c:pt idx="429">
                  <c:v>975.52292629771512</c:v>
                </c:pt>
                <c:pt idx="430">
                  <c:v>976.59549927354396</c:v>
                </c:pt>
                <c:pt idx="431">
                  <c:v>973.32319871879565</c:v>
                </c:pt>
                <c:pt idx="432">
                  <c:v>975.02532690529665</c:v>
                </c:pt>
                <c:pt idx="433">
                  <c:v>971.66017302866214</c:v>
                </c:pt>
                <c:pt idx="434">
                  <c:v>970.88527473253203</c:v>
                </c:pt>
                <c:pt idx="435">
                  <c:v>962.83735305772018</c:v>
                </c:pt>
                <c:pt idx="436">
                  <c:v>964.14183727380816</c:v>
                </c:pt>
                <c:pt idx="437">
                  <c:v>966.21719191652392</c:v>
                </c:pt>
                <c:pt idx="438">
                  <c:v>964.22860982697125</c:v>
                </c:pt>
                <c:pt idx="439">
                  <c:v>958.4890466913223</c:v>
                </c:pt>
                <c:pt idx="440">
                  <c:v>961.5059566107517</c:v>
                </c:pt>
                <c:pt idx="441">
                  <c:v>957.08595429930006</c:v>
                </c:pt>
                <c:pt idx="442">
                  <c:v>955.7196258750497</c:v>
                </c:pt>
                <c:pt idx="443">
                  <c:v>953.89505118214265</c:v>
                </c:pt>
                <c:pt idx="444">
                  <c:v>954.18177321357837</c:v>
                </c:pt>
                <c:pt idx="445">
                  <c:v>952.53546063928161</c:v>
                </c:pt>
                <c:pt idx="446">
                  <c:v>945.41980583806628</c:v>
                </c:pt>
                <c:pt idx="447">
                  <c:v>943.83863426231699</c:v>
                </c:pt>
                <c:pt idx="448">
                  <c:v>944.38968762382785</c:v>
                </c:pt>
                <c:pt idx="449">
                  <c:v>949.69041341962759</c:v>
                </c:pt>
                <c:pt idx="450">
                  <c:v>942.18388059701499</c:v>
                </c:pt>
                <c:pt idx="451">
                  <c:v>942.78351373662667</c:v>
                </c:pt>
                <c:pt idx="452">
                  <c:v>937.98104609694894</c:v>
                </c:pt>
                <c:pt idx="453">
                  <c:v>932.26728635583163</c:v>
                </c:pt>
                <c:pt idx="454">
                  <c:v>939.17819079381854</c:v>
                </c:pt>
                <c:pt idx="455">
                  <c:v>934.23936567164196</c:v>
                </c:pt>
                <c:pt idx="456">
                  <c:v>932.6667553823803</c:v>
                </c:pt>
                <c:pt idx="457">
                  <c:v>925.93692312772419</c:v>
                </c:pt>
                <c:pt idx="458">
                  <c:v>930.81769812442224</c:v>
                </c:pt>
                <c:pt idx="459">
                  <c:v>925.21458856161667</c:v>
                </c:pt>
                <c:pt idx="460">
                  <c:v>924.41637333245274</c:v>
                </c:pt>
                <c:pt idx="461">
                  <c:v>920.45482796196018</c:v>
                </c:pt>
                <c:pt idx="462">
                  <c:v>922.88241381587648</c:v>
                </c:pt>
                <c:pt idx="463">
                  <c:v>917.64334301941642</c:v>
                </c:pt>
                <c:pt idx="464">
                  <c:v>919.48637498348955</c:v>
                </c:pt>
                <c:pt idx="465">
                  <c:v>910.8120836085061</c:v>
                </c:pt>
                <c:pt idx="466">
                  <c:v>911.71809866596232</c:v>
                </c:pt>
                <c:pt idx="467">
                  <c:v>911.93728569541679</c:v>
                </c:pt>
                <c:pt idx="468">
                  <c:v>907.41688680491359</c:v>
                </c:pt>
                <c:pt idx="469">
                  <c:v>903.78651069871887</c:v>
                </c:pt>
                <c:pt idx="470">
                  <c:v>903.79618016114136</c:v>
                </c:pt>
                <c:pt idx="471">
                  <c:v>899.89145951657645</c:v>
                </c:pt>
                <c:pt idx="472">
                  <c:v>897.28242042002387</c:v>
                </c:pt>
                <c:pt idx="473">
                  <c:v>901.50687722889973</c:v>
                </c:pt>
                <c:pt idx="474">
                  <c:v>897.21264760269457</c:v>
                </c:pt>
                <c:pt idx="475">
                  <c:v>888.42513802668088</c:v>
                </c:pt>
                <c:pt idx="476">
                  <c:v>890.61053691718416</c:v>
                </c:pt>
                <c:pt idx="477">
                  <c:v>890.41231211200636</c:v>
                </c:pt>
                <c:pt idx="478">
                  <c:v>888.87464007396648</c:v>
                </c:pt>
                <c:pt idx="479">
                  <c:v>884.24488739928688</c:v>
                </c:pt>
                <c:pt idx="480">
                  <c:v>880.44968795403508</c:v>
                </c:pt>
                <c:pt idx="481">
                  <c:v>877.4428239334303</c:v>
                </c:pt>
                <c:pt idx="482">
                  <c:v>877.08860256240928</c:v>
                </c:pt>
                <c:pt idx="483">
                  <c:v>873.03814291374988</c:v>
                </c:pt>
                <c:pt idx="484">
                  <c:v>874.46918504821031</c:v>
                </c:pt>
                <c:pt idx="485">
                  <c:v>873.44322744683666</c:v>
                </c:pt>
                <c:pt idx="486">
                  <c:v>868.77929104477619</c:v>
                </c:pt>
                <c:pt idx="487">
                  <c:v>866.93305937128514</c:v>
                </c:pt>
                <c:pt idx="488">
                  <c:v>858.89102694492158</c:v>
                </c:pt>
                <c:pt idx="489">
                  <c:v>859.39176066569814</c:v>
                </c:pt>
                <c:pt idx="490">
                  <c:v>857.2655395588431</c:v>
                </c:pt>
                <c:pt idx="491">
                  <c:v>854.41639677717603</c:v>
                </c:pt>
                <c:pt idx="492">
                  <c:v>852.29482234843476</c:v>
                </c:pt>
                <c:pt idx="493">
                  <c:v>848.16644894994056</c:v>
                </c:pt>
                <c:pt idx="494">
                  <c:v>847.40341797648921</c:v>
                </c:pt>
                <c:pt idx="495">
                  <c:v>842.13040120195478</c:v>
                </c:pt>
                <c:pt idx="496">
                  <c:v>843.05479428080844</c:v>
                </c:pt>
                <c:pt idx="497">
                  <c:v>837.75236758684457</c:v>
                </c:pt>
                <c:pt idx="498">
                  <c:v>836.83945119535065</c:v>
                </c:pt>
                <c:pt idx="499">
                  <c:v>832.58143409060915</c:v>
                </c:pt>
                <c:pt idx="500">
                  <c:v>828.01389380530986</c:v>
                </c:pt>
                <c:pt idx="501">
                  <c:v>827.65235107647618</c:v>
                </c:pt>
                <c:pt idx="502">
                  <c:v>822.75161141196668</c:v>
                </c:pt>
                <c:pt idx="503">
                  <c:v>822.45699412230897</c:v>
                </c:pt>
                <c:pt idx="504">
                  <c:v>817.39375775987321</c:v>
                </c:pt>
                <c:pt idx="505">
                  <c:v>817.66598665962238</c:v>
                </c:pt>
                <c:pt idx="506">
                  <c:v>812.16991150442482</c:v>
                </c:pt>
                <c:pt idx="507">
                  <c:v>811.35724144762924</c:v>
                </c:pt>
                <c:pt idx="508">
                  <c:v>807.36899385814286</c:v>
                </c:pt>
                <c:pt idx="509">
                  <c:v>804.89663650772684</c:v>
                </c:pt>
                <c:pt idx="510">
                  <c:v>801.73406287148327</c:v>
                </c:pt>
                <c:pt idx="511">
                  <c:v>801.69973319244502</c:v>
                </c:pt>
                <c:pt idx="512">
                  <c:v>798.38668868049137</c:v>
                </c:pt>
                <c:pt idx="513">
                  <c:v>791.66070400211345</c:v>
                </c:pt>
                <c:pt idx="514">
                  <c:v>791.53598765024435</c:v>
                </c:pt>
                <c:pt idx="515">
                  <c:v>785.85822678642194</c:v>
                </c:pt>
                <c:pt idx="516">
                  <c:v>785.4020248315943</c:v>
                </c:pt>
                <c:pt idx="517">
                  <c:v>782.65033416985875</c:v>
                </c:pt>
                <c:pt idx="518">
                  <c:v>776.82770836085069</c:v>
                </c:pt>
                <c:pt idx="519">
                  <c:v>776.17033416985873</c:v>
                </c:pt>
                <c:pt idx="520">
                  <c:v>770.32468234050987</c:v>
                </c:pt>
                <c:pt idx="521">
                  <c:v>768.7005431911241</c:v>
                </c:pt>
                <c:pt idx="522">
                  <c:v>762.79286619997367</c:v>
                </c:pt>
                <c:pt idx="523">
                  <c:v>761.47541936336017</c:v>
                </c:pt>
                <c:pt idx="524">
                  <c:v>755.37887333245283</c:v>
                </c:pt>
                <c:pt idx="525">
                  <c:v>753.75957469290699</c:v>
                </c:pt>
                <c:pt idx="526">
                  <c:v>761.70343052436931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'Q890C20-2'!$S$2:$S$282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36-4839-A968-FD55ABBE6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7760"/>
        <c:axId val="-1501920480"/>
      </c:scatterChart>
      <c:valAx>
        <c:axId val="-150191776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20480"/>
        <c:crosses val="autoZero"/>
        <c:crossBetween val="midCat"/>
      </c:valAx>
      <c:valAx>
        <c:axId val="-15019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'Q890C20-2'!$P$2:$P$221</c:f>
              <c:numCache>
                <c:formatCode>0.000_ </c:formatCode>
                <c:ptCount val="220"/>
                <c:pt idx="0">
                  <c:v>2.6122726935773073E-3</c:v>
                </c:pt>
                <c:pt idx="1">
                  <c:v>2.3321757302664911E-3</c:v>
                </c:pt>
                <c:pt idx="2">
                  <c:v>5.2852022041706588E-3</c:v>
                </c:pt>
                <c:pt idx="3">
                  <c:v>3.13440579985732E-3</c:v>
                </c:pt>
                <c:pt idx="4">
                  <c:v>3.3930620313623767E-3</c:v>
                </c:pt>
                <c:pt idx="5">
                  <c:v>4.4789632224846044E-3</c:v>
                </c:pt>
                <c:pt idx="6">
                  <c:v>4.1500303687398857E-3</c:v>
                </c:pt>
                <c:pt idx="7">
                  <c:v>4.4486612792928506E-3</c:v>
                </c:pt>
                <c:pt idx="8">
                  <c:v>7.1224002298644435E-3</c:v>
                </c:pt>
                <c:pt idx="9">
                  <c:v>5.2148189807960602E-3</c:v>
                </c:pt>
                <c:pt idx="10">
                  <c:v>5.8274976184988208E-3</c:v>
                </c:pt>
                <c:pt idx="11">
                  <c:v>7.5387783597055703E-3</c:v>
                </c:pt>
                <c:pt idx="12">
                  <c:v>6.3462518964851073E-3</c:v>
                </c:pt>
                <c:pt idx="13">
                  <c:v>6.7810793113196512E-3</c:v>
                </c:pt>
                <c:pt idx="14">
                  <c:v>6.7688347707481706E-3</c:v>
                </c:pt>
                <c:pt idx="15">
                  <c:v>7.0993345767771604E-3</c:v>
                </c:pt>
                <c:pt idx="16">
                  <c:v>7.3649931325641977E-3</c:v>
                </c:pt>
                <c:pt idx="17">
                  <c:v>1.0146091909272638E-2</c:v>
                </c:pt>
                <c:pt idx="18">
                  <c:v>8.0854048396288205E-3</c:v>
                </c:pt>
                <c:pt idx="19">
                  <c:v>1.0777888105881336E-2</c:v>
                </c:pt>
                <c:pt idx="20">
                  <c:v>1.0257268564584579E-2</c:v>
                </c:pt>
                <c:pt idx="21">
                  <c:v>9.0908417838609628E-3</c:v>
                </c:pt>
                <c:pt idx="22">
                  <c:v>9.4967213331160136E-3</c:v>
                </c:pt>
                <c:pt idx="23">
                  <c:v>1.0213083859045045E-2</c:v>
                </c:pt>
                <c:pt idx="24">
                  <c:v>1.0129657296621606E-2</c:v>
                </c:pt>
                <c:pt idx="25">
                  <c:v>1.0214679578299595E-2</c:v>
                </c:pt>
                <c:pt idx="26">
                  <c:v>1.0918229925989266E-2</c:v>
                </c:pt>
                <c:pt idx="27">
                  <c:v>1.1393532894451251E-2</c:v>
                </c:pt>
                <c:pt idx="28">
                  <c:v>1.1667777301266136E-2</c:v>
                </c:pt>
                <c:pt idx="29">
                  <c:v>1.1742138227971793E-2</c:v>
                </c:pt>
                <c:pt idx="30">
                  <c:v>1.2277436171233513E-2</c:v>
                </c:pt>
                <c:pt idx="31">
                  <c:v>1.462994971190899E-2</c:v>
                </c:pt>
                <c:pt idx="32">
                  <c:v>1.4206392183286849E-2</c:v>
                </c:pt>
                <c:pt idx="33">
                  <c:v>1.332495690789472E-2</c:v>
                </c:pt>
                <c:pt idx="34">
                  <c:v>1.3629803751619733E-2</c:v>
                </c:pt>
                <c:pt idx="35">
                  <c:v>1.6838372238080275E-2</c:v>
                </c:pt>
                <c:pt idx="36">
                  <c:v>1.4693969317456045E-2</c:v>
                </c:pt>
                <c:pt idx="37">
                  <c:v>1.4951019725383173E-2</c:v>
                </c:pt>
                <c:pt idx="38">
                  <c:v>1.5063191745578474E-2</c:v>
                </c:pt>
                <c:pt idx="39">
                  <c:v>1.5276127892854787E-2</c:v>
                </c:pt>
                <c:pt idx="40">
                  <c:v>1.52195437961808E-2</c:v>
                </c:pt>
                <c:pt idx="41">
                  <c:v>1.6026481146928229E-2</c:v>
                </c:pt>
                <c:pt idx="42">
                  <c:v>1.6334513782609451E-2</c:v>
                </c:pt>
                <c:pt idx="43">
                  <c:v>1.7376039911433449E-2</c:v>
                </c:pt>
                <c:pt idx="44">
                  <c:v>1.773997132431368E-2</c:v>
                </c:pt>
                <c:pt idx="45">
                  <c:v>1.7338693606892407E-2</c:v>
                </c:pt>
                <c:pt idx="46">
                  <c:v>2.0451638884815271E-2</c:v>
                </c:pt>
                <c:pt idx="47">
                  <c:v>1.8713000822905512E-2</c:v>
                </c:pt>
                <c:pt idx="48">
                  <c:v>1.8419805888026532E-2</c:v>
                </c:pt>
                <c:pt idx="49">
                  <c:v>1.8706402156943289E-2</c:v>
                </c:pt>
                <c:pt idx="50">
                  <c:v>1.8844612647231709E-2</c:v>
                </c:pt>
                <c:pt idx="51">
                  <c:v>2.0044909629345863E-2</c:v>
                </c:pt>
                <c:pt idx="52">
                  <c:v>1.954259486307423E-2</c:v>
                </c:pt>
                <c:pt idx="53">
                  <c:v>1.9846988918548789E-2</c:v>
                </c:pt>
                <c:pt idx="54">
                  <c:v>2.2964751058691463E-2</c:v>
                </c:pt>
                <c:pt idx="55">
                  <c:v>2.2736995457415685E-2</c:v>
                </c:pt>
                <c:pt idx="56">
                  <c:v>2.0523784008092249E-2</c:v>
                </c:pt>
                <c:pt idx="57">
                  <c:v>2.10632522305318E-2</c:v>
                </c:pt>
                <c:pt idx="58">
                  <c:v>2.2731177901704983E-2</c:v>
                </c:pt>
                <c:pt idx="59">
                  <c:v>2.158780299498533E-2</c:v>
                </c:pt>
                <c:pt idx="60">
                  <c:v>2.2009666575139461E-2</c:v>
                </c:pt>
                <c:pt idx="61">
                  <c:v>2.3290196105658502E-2</c:v>
                </c:pt>
                <c:pt idx="62">
                  <c:v>2.2643671778246513E-2</c:v>
                </c:pt>
                <c:pt idx="63">
                  <c:v>2.2929837912664328E-2</c:v>
                </c:pt>
                <c:pt idx="64">
                  <c:v>2.326869133966546E-2</c:v>
                </c:pt>
                <c:pt idx="65">
                  <c:v>2.3572765377541438E-2</c:v>
                </c:pt>
                <c:pt idx="66">
                  <c:v>2.3863646238208941E-2</c:v>
                </c:pt>
                <c:pt idx="67">
                  <c:v>2.4326029453924196E-2</c:v>
                </c:pt>
                <c:pt idx="68">
                  <c:v>2.451845888930386E-2</c:v>
                </c:pt>
                <c:pt idx="69">
                  <c:v>2.7664083965048117E-2</c:v>
                </c:pt>
                <c:pt idx="70">
                  <c:v>2.7402226144528998E-2</c:v>
                </c:pt>
                <c:pt idx="71">
                  <c:v>2.5187710122813695E-2</c:v>
                </c:pt>
                <c:pt idx="72">
                  <c:v>2.7627971051518978E-2</c:v>
                </c:pt>
                <c:pt idx="73">
                  <c:v>2.6040504685345287E-2</c:v>
                </c:pt>
                <c:pt idx="74">
                  <c:v>2.6427744772027924E-2</c:v>
                </c:pt>
                <c:pt idx="75">
                  <c:v>2.6600997246567008E-2</c:v>
                </c:pt>
                <c:pt idx="76">
                  <c:v>2.8478667690545516E-2</c:v>
                </c:pt>
                <c:pt idx="77">
                  <c:v>2.7199740057324579E-2</c:v>
                </c:pt>
                <c:pt idx="78">
                  <c:v>2.8435112284555322E-2</c:v>
                </c:pt>
                <c:pt idx="79">
                  <c:v>2.9429389441641592E-2</c:v>
                </c:pt>
                <c:pt idx="80">
                  <c:v>2.8258972047529821E-2</c:v>
                </c:pt>
                <c:pt idx="81">
                  <c:v>2.8644857867567607E-2</c:v>
                </c:pt>
                <c:pt idx="82">
                  <c:v>2.9497068623989223E-2</c:v>
                </c:pt>
                <c:pt idx="83">
                  <c:v>2.9078849411976297E-2</c:v>
                </c:pt>
                <c:pt idx="84">
                  <c:v>3.1263202420268414E-2</c:v>
                </c:pt>
                <c:pt idx="85">
                  <c:v>3.0759743502019467E-2</c:v>
                </c:pt>
                <c:pt idx="86">
                  <c:v>3.2949251747510074E-2</c:v>
                </c:pt>
                <c:pt idx="87">
                  <c:v>3.0755507715088129E-2</c:v>
                </c:pt>
                <c:pt idx="88">
                  <c:v>3.0807265974280833E-2</c:v>
                </c:pt>
                <c:pt idx="89">
                  <c:v>3.1108414888689474E-2</c:v>
                </c:pt>
                <c:pt idx="90">
                  <c:v>3.1302585214107281E-2</c:v>
                </c:pt>
                <c:pt idx="91">
                  <c:v>3.2210087240428821E-2</c:v>
                </c:pt>
                <c:pt idx="92">
                  <c:v>3.1462873788090054E-2</c:v>
                </c:pt>
                <c:pt idx="93">
                  <c:v>3.2139902977183957E-2</c:v>
                </c:pt>
                <c:pt idx="94">
                  <c:v>3.3554727158993464E-2</c:v>
                </c:pt>
                <c:pt idx="95">
                  <c:v>3.208159347487962E-2</c:v>
                </c:pt>
                <c:pt idx="96">
                  <c:v>3.3050238088650874E-2</c:v>
                </c:pt>
                <c:pt idx="97">
                  <c:v>3.506885325425739E-2</c:v>
                </c:pt>
                <c:pt idx="98">
                  <c:v>3.3802540577884801E-2</c:v>
                </c:pt>
                <c:pt idx="99">
                  <c:v>3.4029474776873986E-2</c:v>
                </c:pt>
                <c:pt idx="100">
                  <c:v>3.5575046161573823E-2</c:v>
                </c:pt>
                <c:pt idx="101">
                  <c:v>3.4728154164042749E-2</c:v>
                </c:pt>
                <c:pt idx="102">
                  <c:v>3.4936404285448863E-2</c:v>
                </c:pt>
                <c:pt idx="103">
                  <c:v>3.6244576334690221E-2</c:v>
                </c:pt>
                <c:pt idx="104">
                  <c:v>3.5634654269719811E-2</c:v>
                </c:pt>
                <c:pt idx="105">
                  <c:v>3.8157793237816193E-2</c:v>
                </c:pt>
                <c:pt idx="106">
                  <c:v>3.9140344027252402E-2</c:v>
                </c:pt>
                <c:pt idx="107">
                  <c:v>3.9037371622314174E-2</c:v>
                </c:pt>
                <c:pt idx="108">
                  <c:v>3.6986975275588238E-2</c:v>
                </c:pt>
                <c:pt idx="109">
                  <c:v>3.7246251205636696E-2</c:v>
                </c:pt>
                <c:pt idx="110">
                  <c:v>3.9770596790907664E-2</c:v>
                </c:pt>
                <c:pt idx="111">
                  <c:v>3.9138701041171432E-2</c:v>
                </c:pt>
                <c:pt idx="112">
                  <c:v>3.8128248923987106E-2</c:v>
                </c:pt>
                <c:pt idx="113">
                  <c:v>3.8358511628191441E-2</c:v>
                </c:pt>
                <c:pt idx="114">
                  <c:v>3.8824825212290456E-2</c:v>
                </c:pt>
                <c:pt idx="115">
                  <c:v>4.1546787196636611E-2</c:v>
                </c:pt>
                <c:pt idx="116">
                  <c:v>3.9534708604291563E-2</c:v>
                </c:pt>
                <c:pt idx="117">
                  <c:v>4.0521747182310622E-2</c:v>
                </c:pt>
                <c:pt idx="118">
                  <c:v>4.0114486331647402E-2</c:v>
                </c:pt>
                <c:pt idx="119">
                  <c:v>4.0363632684545868E-2</c:v>
                </c:pt>
                <c:pt idx="120">
                  <c:v>4.0635053343486438E-2</c:v>
                </c:pt>
                <c:pt idx="121">
                  <c:v>4.2690588930823885E-2</c:v>
                </c:pt>
                <c:pt idx="122">
                  <c:v>4.1432763592596414E-2</c:v>
                </c:pt>
                <c:pt idx="123">
                  <c:v>4.1911341885717934E-2</c:v>
                </c:pt>
                <c:pt idx="124">
                  <c:v>4.2126471486892775E-2</c:v>
                </c:pt>
                <c:pt idx="125">
                  <c:v>4.2430849553252305E-2</c:v>
                </c:pt>
                <c:pt idx="126">
                  <c:v>4.2889221193224955E-2</c:v>
                </c:pt>
                <c:pt idx="127">
                  <c:v>4.3187602804871231E-2</c:v>
                </c:pt>
                <c:pt idx="128">
                  <c:v>4.3240887092953623E-2</c:v>
                </c:pt>
                <c:pt idx="129">
                  <c:v>4.3836767308106733E-2</c:v>
                </c:pt>
                <c:pt idx="130">
                  <c:v>4.6775249488037789E-2</c:v>
                </c:pt>
                <c:pt idx="131">
                  <c:v>4.5605896040104746E-2</c:v>
                </c:pt>
                <c:pt idx="132">
                  <c:v>4.4820458013081092E-2</c:v>
                </c:pt>
                <c:pt idx="133">
                  <c:v>4.4983035156305196E-2</c:v>
                </c:pt>
                <c:pt idx="134">
                  <c:v>4.6590525959684756E-2</c:v>
                </c:pt>
                <c:pt idx="135">
                  <c:v>4.5537175375932111E-2</c:v>
                </c:pt>
                <c:pt idx="136">
                  <c:v>4.6058588334878067E-2</c:v>
                </c:pt>
                <c:pt idx="137">
                  <c:v>4.6531359643515818E-2</c:v>
                </c:pt>
                <c:pt idx="138">
                  <c:v>4.6795172176944483E-2</c:v>
                </c:pt>
                <c:pt idx="139">
                  <c:v>4.6786562337393811E-2</c:v>
                </c:pt>
                <c:pt idx="140">
                  <c:v>4.7605788419763824E-2</c:v>
                </c:pt>
                <c:pt idx="141">
                  <c:v>4.7810196591938608E-2</c:v>
                </c:pt>
                <c:pt idx="142">
                  <c:v>4.8254503850211565E-2</c:v>
                </c:pt>
                <c:pt idx="143">
                  <c:v>4.8610535080294601E-2</c:v>
                </c:pt>
                <c:pt idx="144">
                  <c:v>4.9324660915663572E-2</c:v>
                </c:pt>
                <c:pt idx="145">
                  <c:v>4.9315199365953209E-2</c:v>
                </c:pt>
                <c:pt idx="146">
                  <c:v>4.9634959629787458E-2</c:v>
                </c:pt>
                <c:pt idx="147">
                  <c:v>5.1994834553380817E-2</c:v>
                </c:pt>
                <c:pt idx="148">
                  <c:v>5.0189858733271191E-2</c:v>
                </c:pt>
                <c:pt idx="149">
                  <c:v>5.056658070485745E-2</c:v>
                </c:pt>
                <c:pt idx="150">
                  <c:v>5.1116639149510409E-2</c:v>
                </c:pt>
                <c:pt idx="151">
                  <c:v>5.2252132166598859E-2</c:v>
                </c:pt>
                <c:pt idx="152">
                  <c:v>5.3886143654299022E-2</c:v>
                </c:pt>
                <c:pt idx="153">
                  <c:v>5.2530561332308552E-2</c:v>
                </c:pt>
                <c:pt idx="154">
                  <c:v>5.2683553605010397E-2</c:v>
                </c:pt>
                <c:pt idx="155">
                  <c:v>5.2624488812201005E-2</c:v>
                </c:pt>
                <c:pt idx="156">
                  <c:v>5.3236799590909586E-2</c:v>
                </c:pt>
                <c:pt idx="157">
                  <c:v>5.2603229708113791E-2</c:v>
                </c:pt>
                <c:pt idx="158">
                  <c:v>5.3619084509042708E-2</c:v>
                </c:pt>
                <c:pt idx="159">
                  <c:v>5.3862130747908091E-2</c:v>
                </c:pt>
                <c:pt idx="160">
                  <c:v>5.4202503488947174E-2</c:v>
                </c:pt>
                <c:pt idx="161">
                  <c:v>5.4533430790729975E-2</c:v>
                </c:pt>
                <c:pt idx="162">
                  <c:v>5.4999511453423147E-2</c:v>
                </c:pt>
                <c:pt idx="163">
                  <c:v>5.7413907248990814E-2</c:v>
                </c:pt>
                <c:pt idx="164">
                  <c:v>5.5881157345353177E-2</c:v>
                </c:pt>
                <c:pt idx="165">
                  <c:v>5.6031494662492624E-2</c:v>
                </c:pt>
                <c:pt idx="166">
                  <c:v>5.8782202112806936E-2</c:v>
                </c:pt>
                <c:pt idx="167">
                  <c:v>5.6755672692581575E-2</c:v>
                </c:pt>
                <c:pt idx="168">
                  <c:v>5.9477315600416171E-2</c:v>
                </c:pt>
                <c:pt idx="169">
                  <c:v>5.8009007310596432E-2</c:v>
                </c:pt>
                <c:pt idx="170">
                  <c:v>5.7977024712524847E-2</c:v>
                </c:pt>
                <c:pt idx="171">
                  <c:v>5.8727444489767494E-2</c:v>
                </c:pt>
                <c:pt idx="172">
                  <c:v>5.845367990184664E-2</c:v>
                </c:pt>
                <c:pt idx="173">
                  <c:v>6.1005174307173872E-2</c:v>
                </c:pt>
                <c:pt idx="174">
                  <c:v>5.931839891630717E-2</c:v>
                </c:pt>
                <c:pt idx="175">
                  <c:v>5.937467313695724E-2</c:v>
                </c:pt>
                <c:pt idx="176">
                  <c:v>5.9962922123932137E-2</c:v>
                </c:pt>
                <c:pt idx="177">
                  <c:v>6.0362169032659105E-2</c:v>
                </c:pt>
                <c:pt idx="178">
                  <c:v>6.2512207542365666E-2</c:v>
                </c:pt>
                <c:pt idx="179">
                  <c:v>6.1106544157652952E-2</c:v>
                </c:pt>
                <c:pt idx="180">
                  <c:v>6.2498246308710932E-2</c:v>
                </c:pt>
                <c:pt idx="181">
                  <c:v>6.3718766541326022E-2</c:v>
                </c:pt>
                <c:pt idx="182">
                  <c:v>6.3567410135918739E-2</c:v>
                </c:pt>
                <c:pt idx="183">
                  <c:v>6.3858959262717521E-2</c:v>
                </c:pt>
                <c:pt idx="184">
                  <c:v>6.3007623415617497E-2</c:v>
                </c:pt>
                <c:pt idx="185">
                  <c:v>6.3387478097440983E-2</c:v>
                </c:pt>
                <c:pt idx="186">
                  <c:v>6.3849358341910689E-2</c:v>
                </c:pt>
                <c:pt idx="187">
                  <c:v>6.394792672456788E-2</c:v>
                </c:pt>
                <c:pt idx="188">
                  <c:v>6.6654503345268831E-2</c:v>
                </c:pt>
                <c:pt idx="189">
                  <c:v>6.493240156620958E-2</c:v>
                </c:pt>
                <c:pt idx="190">
                  <c:v>6.5452231583595186E-2</c:v>
                </c:pt>
                <c:pt idx="191">
                  <c:v>6.5790777628640884E-2</c:v>
                </c:pt>
                <c:pt idx="192">
                  <c:v>6.6305982625968943E-2</c:v>
                </c:pt>
                <c:pt idx="193">
                  <c:v>6.8771387352565272E-2</c:v>
                </c:pt>
                <c:pt idx="194">
                  <c:v>6.9503236172269403E-2</c:v>
                </c:pt>
                <c:pt idx="195">
                  <c:v>6.789647519507816E-2</c:v>
                </c:pt>
                <c:pt idx="196">
                  <c:v>6.9525088305409016E-2</c:v>
                </c:pt>
                <c:pt idx="197">
                  <c:v>6.8332046529157017E-2</c:v>
                </c:pt>
                <c:pt idx="198">
                  <c:v>7.0821215039487434E-2</c:v>
                </c:pt>
                <c:pt idx="199">
                  <c:v>7.1234945999672575E-2</c:v>
                </c:pt>
                <c:pt idx="200">
                  <c:v>7.0608173174391872E-2</c:v>
                </c:pt>
                <c:pt idx="201">
                  <c:v>7.0118757861609565E-2</c:v>
                </c:pt>
                <c:pt idx="202">
                  <c:v>7.0517738490435647E-2</c:v>
                </c:pt>
                <c:pt idx="203">
                  <c:v>7.2273251051212711E-2</c:v>
                </c:pt>
                <c:pt idx="204">
                  <c:v>7.263684216336902E-2</c:v>
                </c:pt>
                <c:pt idx="205">
                  <c:v>7.1835520620452772E-2</c:v>
                </c:pt>
                <c:pt idx="206">
                  <c:v>7.2312643356717332E-2</c:v>
                </c:pt>
                <c:pt idx="207">
                  <c:v>7.3672016988423392E-2</c:v>
                </c:pt>
                <c:pt idx="208">
                  <c:v>7.3237727626971699E-2</c:v>
                </c:pt>
                <c:pt idx="209">
                  <c:v>7.3738104791837816E-2</c:v>
                </c:pt>
                <c:pt idx="210">
                  <c:v>7.658844127825315E-2</c:v>
                </c:pt>
                <c:pt idx="211">
                  <c:v>7.4531016981638928E-2</c:v>
                </c:pt>
                <c:pt idx="212">
                  <c:v>7.5099822482867118E-2</c:v>
                </c:pt>
                <c:pt idx="213">
                  <c:v>7.7164769341805287E-2</c:v>
                </c:pt>
                <c:pt idx="214">
                  <c:v>7.5271310496611718E-2</c:v>
                </c:pt>
                <c:pt idx="215">
                  <c:v>7.6554470910367184E-2</c:v>
                </c:pt>
                <c:pt idx="216">
                  <c:v>7.7055619695157104E-2</c:v>
                </c:pt>
                <c:pt idx="217">
                  <c:v>7.7367939076000411E-2</c:v>
                </c:pt>
                <c:pt idx="218">
                  <c:v>8.0083661041629076E-2</c:v>
                </c:pt>
                <c:pt idx="219">
                  <c:v>7.8068955736848009E-2</c:v>
                </c:pt>
              </c:numCache>
            </c:numRef>
          </c:xVal>
          <c:yVal>
            <c:numRef>
              <c:f>'Q890C20-2'!$O$2:$O$221</c:f>
              <c:numCache>
                <c:formatCode>0.000_ </c:formatCode>
                <c:ptCount val="220"/>
                <c:pt idx="0">
                  <c:v>928.81365935807685</c:v>
                </c:pt>
                <c:pt idx="1">
                  <c:v>931.32396843217555</c:v>
                </c:pt>
                <c:pt idx="2">
                  <c:v>929.77009642055214</c:v>
                </c:pt>
                <c:pt idx="3">
                  <c:v>931.74053625676925</c:v>
                </c:pt>
                <c:pt idx="4">
                  <c:v>933.68751981244225</c:v>
                </c:pt>
                <c:pt idx="5">
                  <c:v>930.55681052701084</c:v>
                </c:pt>
                <c:pt idx="6">
                  <c:v>935.10027209087309</c:v>
                </c:pt>
                <c:pt idx="7">
                  <c:v>936.92021859727924</c:v>
                </c:pt>
                <c:pt idx="8">
                  <c:v>936.654812772421</c:v>
                </c:pt>
                <c:pt idx="9">
                  <c:v>938.3113743230748</c:v>
                </c:pt>
                <c:pt idx="10">
                  <c:v>936.4761524237224</c:v>
                </c:pt>
                <c:pt idx="11">
                  <c:v>938.45656056003168</c:v>
                </c:pt>
                <c:pt idx="12">
                  <c:v>939.74721437062476</c:v>
                </c:pt>
                <c:pt idx="13">
                  <c:v>937.74257396645078</c:v>
                </c:pt>
                <c:pt idx="14">
                  <c:v>940.31392748646169</c:v>
                </c:pt>
                <c:pt idx="15">
                  <c:v>941.49859992075051</c:v>
                </c:pt>
                <c:pt idx="16">
                  <c:v>941.74987716285852</c:v>
                </c:pt>
                <c:pt idx="17">
                  <c:v>942.1293283582088</c:v>
                </c:pt>
                <c:pt idx="18">
                  <c:v>943.97674679698832</c:v>
                </c:pt>
                <c:pt idx="19">
                  <c:v>945.9944393078855</c:v>
                </c:pt>
                <c:pt idx="20">
                  <c:v>943.6147100779292</c:v>
                </c:pt>
                <c:pt idx="21">
                  <c:v>948.39394069475668</c:v>
                </c:pt>
                <c:pt idx="22">
                  <c:v>943.93683166028268</c:v>
                </c:pt>
                <c:pt idx="23">
                  <c:v>944.61633139611683</c:v>
                </c:pt>
                <c:pt idx="24">
                  <c:v>945.58059701492562</c:v>
                </c:pt>
                <c:pt idx="25">
                  <c:v>944.2812303526614</c:v>
                </c:pt>
                <c:pt idx="26">
                  <c:v>947.54262316734889</c:v>
                </c:pt>
                <c:pt idx="27">
                  <c:v>951.09580636639805</c:v>
                </c:pt>
                <c:pt idx="28">
                  <c:v>949.30140800422669</c:v>
                </c:pt>
                <c:pt idx="29">
                  <c:v>950.21518953903058</c:v>
                </c:pt>
                <c:pt idx="30">
                  <c:v>949.34324197596118</c:v>
                </c:pt>
                <c:pt idx="31">
                  <c:v>948.27579216748131</c:v>
                </c:pt>
                <c:pt idx="32">
                  <c:v>950.67761722361627</c:v>
                </c:pt>
                <c:pt idx="33">
                  <c:v>952.26755250297185</c:v>
                </c:pt>
                <c:pt idx="34">
                  <c:v>952.18764397041332</c:v>
                </c:pt>
                <c:pt idx="35">
                  <c:v>953.70282360322301</c:v>
                </c:pt>
                <c:pt idx="36">
                  <c:v>951.31244254391754</c:v>
                </c:pt>
                <c:pt idx="37">
                  <c:v>952.94490027737413</c:v>
                </c:pt>
                <c:pt idx="38">
                  <c:v>954.10095760137403</c:v>
                </c:pt>
                <c:pt idx="39">
                  <c:v>956.7412544577993</c:v>
                </c:pt>
                <c:pt idx="40">
                  <c:v>952.15316503764393</c:v>
                </c:pt>
                <c:pt idx="41">
                  <c:v>957.63201690661731</c:v>
                </c:pt>
                <c:pt idx="42">
                  <c:v>956.70899286752081</c:v>
                </c:pt>
                <c:pt idx="43">
                  <c:v>959.98235999207486</c:v>
                </c:pt>
                <c:pt idx="44">
                  <c:v>955.44889644696877</c:v>
                </c:pt>
                <c:pt idx="45">
                  <c:v>959.60727281732909</c:v>
                </c:pt>
                <c:pt idx="46">
                  <c:v>964.34762646942318</c:v>
                </c:pt>
                <c:pt idx="47">
                  <c:v>956.38328424250426</c:v>
                </c:pt>
                <c:pt idx="48">
                  <c:v>962.55093415665033</c:v>
                </c:pt>
                <c:pt idx="49">
                  <c:v>957.7690040945713</c:v>
                </c:pt>
                <c:pt idx="50">
                  <c:v>961.5694822348438</c:v>
                </c:pt>
                <c:pt idx="51">
                  <c:v>961.67566866992479</c:v>
                </c:pt>
                <c:pt idx="52">
                  <c:v>964.69075221238916</c:v>
                </c:pt>
                <c:pt idx="53">
                  <c:v>964.30592127856301</c:v>
                </c:pt>
                <c:pt idx="54">
                  <c:v>964.33018755778642</c:v>
                </c:pt>
                <c:pt idx="55">
                  <c:v>965.166428146876</c:v>
                </c:pt>
                <c:pt idx="56">
                  <c:v>963.53308942015576</c:v>
                </c:pt>
                <c:pt idx="57">
                  <c:v>968.99062244089305</c:v>
                </c:pt>
                <c:pt idx="58">
                  <c:v>966.38811484612336</c:v>
                </c:pt>
                <c:pt idx="59">
                  <c:v>969.33112534671807</c:v>
                </c:pt>
                <c:pt idx="60">
                  <c:v>968.68589684321762</c:v>
                </c:pt>
                <c:pt idx="61">
                  <c:v>967.47678543125062</c:v>
                </c:pt>
                <c:pt idx="62">
                  <c:v>968.41674052304859</c:v>
                </c:pt>
                <c:pt idx="63">
                  <c:v>971.6619482234845</c:v>
                </c:pt>
                <c:pt idx="64">
                  <c:v>971.99278628979005</c:v>
                </c:pt>
                <c:pt idx="65">
                  <c:v>971.43668603883236</c:v>
                </c:pt>
                <c:pt idx="66">
                  <c:v>973.63207865539584</c:v>
                </c:pt>
                <c:pt idx="67">
                  <c:v>970.3963852199181</c:v>
                </c:pt>
                <c:pt idx="68">
                  <c:v>976.90286619997391</c:v>
                </c:pt>
                <c:pt idx="69">
                  <c:v>976.12315546163018</c:v>
                </c:pt>
                <c:pt idx="70">
                  <c:v>976.20894432703733</c:v>
                </c:pt>
                <c:pt idx="71">
                  <c:v>977.04723649451887</c:v>
                </c:pt>
                <c:pt idx="72">
                  <c:v>975.57379474309846</c:v>
                </c:pt>
                <c:pt idx="73">
                  <c:v>979.28730682868843</c:v>
                </c:pt>
                <c:pt idx="74">
                  <c:v>977.37544611015721</c:v>
                </c:pt>
                <c:pt idx="75">
                  <c:v>979.66777176066557</c:v>
                </c:pt>
                <c:pt idx="76">
                  <c:v>977.81394234579329</c:v>
                </c:pt>
                <c:pt idx="77">
                  <c:v>980.08601901994462</c:v>
                </c:pt>
                <c:pt idx="78">
                  <c:v>978.83419297318721</c:v>
                </c:pt>
                <c:pt idx="79">
                  <c:v>981.21985569937942</c:v>
                </c:pt>
                <c:pt idx="80">
                  <c:v>985.34689935279368</c:v>
                </c:pt>
                <c:pt idx="81">
                  <c:v>981.51003830405489</c:v>
                </c:pt>
                <c:pt idx="82">
                  <c:v>983.24334698190466</c:v>
                </c:pt>
                <c:pt idx="83">
                  <c:v>985.8157459384496</c:v>
                </c:pt>
                <c:pt idx="84">
                  <c:v>987.4657825914677</c:v>
                </c:pt>
                <c:pt idx="85">
                  <c:v>983.76966054682339</c:v>
                </c:pt>
                <c:pt idx="86">
                  <c:v>985.59167217012305</c:v>
                </c:pt>
                <c:pt idx="87">
                  <c:v>984.65917580240387</c:v>
                </c:pt>
                <c:pt idx="88">
                  <c:v>990.00427948751815</c:v>
                </c:pt>
                <c:pt idx="89">
                  <c:v>989.58174547615909</c:v>
                </c:pt>
                <c:pt idx="90">
                  <c:v>987.29849821688003</c:v>
                </c:pt>
                <c:pt idx="91">
                  <c:v>985.03211266675476</c:v>
                </c:pt>
                <c:pt idx="92">
                  <c:v>986.04718068947307</c:v>
                </c:pt>
                <c:pt idx="93">
                  <c:v>991.6749686303001</c:v>
                </c:pt>
                <c:pt idx="94">
                  <c:v>991.87915070664394</c:v>
                </c:pt>
                <c:pt idx="95">
                  <c:v>987.72734909523206</c:v>
                </c:pt>
                <c:pt idx="96">
                  <c:v>994.7186491216487</c:v>
                </c:pt>
                <c:pt idx="97">
                  <c:v>993.00949015982053</c:v>
                </c:pt>
                <c:pt idx="98">
                  <c:v>994.40189671113478</c:v>
                </c:pt>
                <c:pt idx="99">
                  <c:v>993.21460837405891</c:v>
                </c:pt>
                <c:pt idx="100">
                  <c:v>995.65630497952725</c:v>
                </c:pt>
                <c:pt idx="101">
                  <c:v>993.91209054286082</c:v>
                </c:pt>
                <c:pt idx="102">
                  <c:v>996.60557918372774</c:v>
                </c:pt>
                <c:pt idx="103">
                  <c:v>994.18323768326525</c:v>
                </c:pt>
                <c:pt idx="104">
                  <c:v>999.27414080042274</c:v>
                </c:pt>
                <c:pt idx="105">
                  <c:v>997.16983225465583</c:v>
                </c:pt>
                <c:pt idx="106">
                  <c:v>999.95747457403286</c:v>
                </c:pt>
                <c:pt idx="107">
                  <c:v>999.47271397437612</c:v>
                </c:pt>
                <c:pt idx="108">
                  <c:v>995.44398164047027</c:v>
                </c:pt>
                <c:pt idx="109">
                  <c:v>1001.4126234975564</c:v>
                </c:pt>
                <c:pt idx="110">
                  <c:v>1000.2093296790387</c:v>
                </c:pt>
                <c:pt idx="111">
                  <c:v>1000.3025016510368</c:v>
                </c:pt>
                <c:pt idx="112">
                  <c:v>1003.3741381587639</c:v>
                </c:pt>
                <c:pt idx="113">
                  <c:v>1001.2853325188219</c:v>
                </c:pt>
                <c:pt idx="114">
                  <c:v>1003.9033763703604</c:v>
                </c:pt>
                <c:pt idx="115">
                  <c:v>1006.4790978734646</c:v>
                </c:pt>
                <c:pt idx="116">
                  <c:v>1003.5445429929997</c:v>
                </c:pt>
                <c:pt idx="117">
                  <c:v>1005.0958096684718</c:v>
                </c:pt>
                <c:pt idx="118">
                  <c:v>1004.3028556333377</c:v>
                </c:pt>
                <c:pt idx="119">
                  <c:v>1006.1857726852464</c:v>
                </c:pt>
                <c:pt idx="120">
                  <c:v>1005.383854510633</c:v>
                </c:pt>
                <c:pt idx="121">
                  <c:v>1006.7318920882315</c:v>
                </c:pt>
                <c:pt idx="122">
                  <c:v>1006.3637894597807</c:v>
                </c:pt>
                <c:pt idx="123">
                  <c:v>1008.0994426099591</c:v>
                </c:pt>
                <c:pt idx="124">
                  <c:v>1009.0128714832914</c:v>
                </c:pt>
                <c:pt idx="125">
                  <c:v>1007.1996499801878</c:v>
                </c:pt>
                <c:pt idx="126">
                  <c:v>1011.0741639149384</c:v>
                </c:pt>
                <c:pt idx="127">
                  <c:v>1010.472242438251</c:v>
                </c:pt>
                <c:pt idx="128">
                  <c:v>1007.2887181349888</c:v>
                </c:pt>
                <c:pt idx="129">
                  <c:v>1012.2114740457007</c:v>
                </c:pt>
                <c:pt idx="130">
                  <c:v>1012.3048226786423</c:v>
                </c:pt>
                <c:pt idx="131">
                  <c:v>1010.4181234315153</c:v>
                </c:pt>
                <c:pt idx="132">
                  <c:v>1013.561194029851</c:v>
                </c:pt>
                <c:pt idx="133">
                  <c:v>1011.390155197464</c:v>
                </c:pt>
                <c:pt idx="134">
                  <c:v>1013.199807158896</c:v>
                </c:pt>
                <c:pt idx="135">
                  <c:v>1010.871760665698</c:v>
                </c:pt>
                <c:pt idx="136">
                  <c:v>1017.1622143706248</c:v>
                </c:pt>
                <c:pt idx="137">
                  <c:v>1017.6455554087969</c:v>
                </c:pt>
                <c:pt idx="138">
                  <c:v>1016.0984932637698</c:v>
                </c:pt>
                <c:pt idx="139">
                  <c:v>1017.9065595694098</c:v>
                </c:pt>
                <c:pt idx="140">
                  <c:v>1015.3179791308943</c:v>
                </c:pt>
                <c:pt idx="141">
                  <c:v>1018.2196466781138</c:v>
                </c:pt>
                <c:pt idx="142">
                  <c:v>1016.5398986263372</c:v>
                </c:pt>
                <c:pt idx="143">
                  <c:v>1019.4239136177521</c:v>
                </c:pt>
                <c:pt idx="144">
                  <c:v>1014.7263076211862</c:v>
                </c:pt>
                <c:pt idx="145">
                  <c:v>1016.7132330603617</c:v>
                </c:pt>
                <c:pt idx="146">
                  <c:v>1019.1773873992869</c:v>
                </c:pt>
                <c:pt idx="147">
                  <c:v>1022.1591084401008</c:v>
                </c:pt>
                <c:pt idx="148">
                  <c:v>1017.9578212917713</c:v>
                </c:pt>
                <c:pt idx="149">
                  <c:v>1022.3064984810462</c:v>
                </c:pt>
                <c:pt idx="150">
                  <c:v>1021.9944095892221</c:v>
                </c:pt>
                <c:pt idx="151">
                  <c:v>1021.6856406022983</c:v>
                </c:pt>
                <c:pt idx="152">
                  <c:v>1021.3939760269449</c:v>
                </c:pt>
                <c:pt idx="153">
                  <c:v>1022.7095337471936</c:v>
                </c:pt>
                <c:pt idx="154">
                  <c:v>1022.3044089288073</c:v>
                </c:pt>
                <c:pt idx="155">
                  <c:v>1026.7776515651831</c:v>
                </c:pt>
                <c:pt idx="156">
                  <c:v>1021.0793864747061</c:v>
                </c:pt>
                <c:pt idx="157">
                  <c:v>1023.3114000792502</c:v>
                </c:pt>
                <c:pt idx="158">
                  <c:v>1024.0047470611546</c:v>
                </c:pt>
                <c:pt idx="159">
                  <c:v>1026.43668636904</c:v>
                </c:pt>
                <c:pt idx="160">
                  <c:v>1024.2532538634264</c:v>
                </c:pt>
                <c:pt idx="161">
                  <c:v>1024.0305055474839</c:v>
                </c:pt>
                <c:pt idx="162">
                  <c:v>1025.0739231937657</c:v>
                </c:pt>
                <c:pt idx="163">
                  <c:v>1027.7406141857089</c:v>
                </c:pt>
                <c:pt idx="164">
                  <c:v>1023.7963043191124</c:v>
                </c:pt>
                <c:pt idx="165">
                  <c:v>1029.7701050059436</c:v>
                </c:pt>
                <c:pt idx="166">
                  <c:v>1030.2510896843219</c:v>
                </c:pt>
                <c:pt idx="167">
                  <c:v>1029.7786157707044</c:v>
                </c:pt>
                <c:pt idx="168">
                  <c:v>1028.0690321621976</c:v>
                </c:pt>
                <c:pt idx="169">
                  <c:v>1025.0690598996171</c:v>
                </c:pt>
                <c:pt idx="170">
                  <c:v>1031.7854054946506</c:v>
                </c:pt>
                <c:pt idx="171">
                  <c:v>1025.9861999735833</c:v>
                </c:pt>
                <c:pt idx="172">
                  <c:v>1030.2645571919165</c:v>
                </c:pt>
                <c:pt idx="173">
                  <c:v>1033.8312194558184</c:v>
                </c:pt>
                <c:pt idx="174">
                  <c:v>1031.9033166028266</c:v>
                </c:pt>
                <c:pt idx="175">
                  <c:v>1027.962994980848</c:v>
                </c:pt>
                <c:pt idx="176">
                  <c:v>1032.3948629639415</c:v>
                </c:pt>
                <c:pt idx="177">
                  <c:v>1033.1633885880335</c:v>
                </c:pt>
                <c:pt idx="178">
                  <c:v>1029.7183575485406</c:v>
                </c:pt>
                <c:pt idx="179">
                  <c:v>1036.1344178444065</c:v>
                </c:pt>
                <c:pt idx="180">
                  <c:v>1032.6502166160351</c:v>
                </c:pt>
                <c:pt idx="181">
                  <c:v>1033.3489268260466</c:v>
                </c:pt>
                <c:pt idx="182">
                  <c:v>1033.7603440760799</c:v>
                </c:pt>
                <c:pt idx="183">
                  <c:v>1033.3167877427024</c:v>
                </c:pt>
                <c:pt idx="184">
                  <c:v>1037.547571985207</c:v>
                </c:pt>
                <c:pt idx="185">
                  <c:v>1034.2840377757229</c:v>
                </c:pt>
                <c:pt idx="186">
                  <c:v>1035.3329811121387</c:v>
                </c:pt>
                <c:pt idx="187">
                  <c:v>1030.3163809272226</c:v>
                </c:pt>
                <c:pt idx="188">
                  <c:v>1035.5109143442078</c:v>
                </c:pt>
                <c:pt idx="189">
                  <c:v>1035.1793765684852</c:v>
                </c:pt>
                <c:pt idx="190">
                  <c:v>1039.5656280544181</c:v>
                </c:pt>
                <c:pt idx="191">
                  <c:v>1036.9631524897641</c:v>
                </c:pt>
                <c:pt idx="192">
                  <c:v>1034.3999722625811</c:v>
                </c:pt>
                <c:pt idx="193">
                  <c:v>1036.2158232069739</c:v>
                </c:pt>
                <c:pt idx="194">
                  <c:v>1040.4816966054682</c:v>
                </c:pt>
                <c:pt idx="195">
                  <c:v>1038.4460058116499</c:v>
                </c:pt>
                <c:pt idx="196">
                  <c:v>1035.89274864615</c:v>
                </c:pt>
                <c:pt idx="197">
                  <c:v>1038.7221311583678</c:v>
                </c:pt>
                <c:pt idx="198">
                  <c:v>1034.4866487253994</c:v>
                </c:pt>
                <c:pt idx="199">
                  <c:v>1037.1371268656717</c:v>
                </c:pt>
                <c:pt idx="200">
                  <c:v>1034.4441315546164</c:v>
                </c:pt>
                <c:pt idx="201">
                  <c:v>1039.8377189274865</c:v>
                </c:pt>
                <c:pt idx="202">
                  <c:v>1037.8570690793822</c:v>
                </c:pt>
                <c:pt idx="203">
                  <c:v>1036.9293564258357</c:v>
                </c:pt>
                <c:pt idx="204">
                  <c:v>1036.375920618148</c:v>
                </c:pt>
                <c:pt idx="205">
                  <c:v>1039.4116137234182</c:v>
                </c:pt>
                <c:pt idx="206">
                  <c:v>1036.4326621318187</c:v>
                </c:pt>
                <c:pt idx="207">
                  <c:v>1036.5212739400342</c:v>
                </c:pt>
                <c:pt idx="208">
                  <c:v>1036.463699643376</c:v>
                </c:pt>
                <c:pt idx="209">
                  <c:v>1036.2311104873863</c:v>
                </c:pt>
                <c:pt idx="210">
                  <c:v>1036.6113756439045</c:v>
                </c:pt>
                <c:pt idx="211">
                  <c:v>1034.6499141460838</c:v>
                </c:pt>
                <c:pt idx="212">
                  <c:v>1035.4212587504958</c:v>
                </c:pt>
                <c:pt idx="213">
                  <c:v>1035.5548421608771</c:v>
                </c:pt>
                <c:pt idx="214">
                  <c:v>1030.422252014265</c:v>
                </c:pt>
                <c:pt idx="215">
                  <c:v>1028.2598547087568</c:v>
                </c:pt>
                <c:pt idx="216">
                  <c:v>1035.2611596882844</c:v>
                </c:pt>
                <c:pt idx="217">
                  <c:v>1029.6412049266944</c:v>
                </c:pt>
                <c:pt idx="218">
                  <c:v>1032.9969779421479</c:v>
                </c:pt>
                <c:pt idx="219">
                  <c:v>1031.3042332584866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F7-442A-B3FB-E8EC54D83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5312"/>
        <c:axId val="-1502664768"/>
      </c:scatterChart>
      <c:valAx>
        <c:axId val="-150266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4768"/>
        <c:crosses val="autoZero"/>
        <c:crossBetween val="midCat"/>
      </c:valAx>
      <c:valAx>
        <c:axId val="-15026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'Q890C20-3'!$D$2:$D$166</c:f>
              <c:numCache>
                <c:formatCode>0.00000_ 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</c:numCache>
            </c:numRef>
          </c:xVal>
          <c:yVal>
            <c:numRef>
              <c:f>'Q890C20-3'!$C$2:$C$166</c:f>
              <c:numCache>
                <c:formatCode>0.000_ </c:formatCode>
                <c:ptCount val="165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3136"/>
        <c:axId val="-1502662592"/>
      </c:scatterChart>
      <c:valAx>
        <c:axId val="-15026631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2592"/>
        <c:crosses val="autoZero"/>
        <c:crossBetween val="midCat"/>
      </c:valAx>
      <c:valAx>
        <c:axId val="-1502662592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1072"/>
        <c:axId val="-1500635968"/>
      </c:scatterChart>
      <c:valAx>
        <c:axId val="-150063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968"/>
        <c:crosses val="autoZero"/>
        <c:crossBetween val="midCat"/>
      </c:valAx>
      <c:valAx>
        <c:axId val="-15006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'Q890C20-3'!$K$2:$K$282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3-4C56-81D4-63AE3ADE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0528"/>
        <c:axId val="-1500636512"/>
      </c:scatterChart>
      <c:valAx>
        <c:axId val="-15006305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6512"/>
        <c:crosses val="autoZero"/>
        <c:crossBetween val="midCat"/>
      </c:valAx>
      <c:valAx>
        <c:axId val="-15006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-2.9067164716653167E-5</c:v>
                </c:pt>
                <c:pt idx="2">
                  <c:v>3.1662322565751944E-5</c:v>
                </c:pt>
                <c:pt idx="3">
                  <c:v>-2.4845530339705321E-5</c:v>
                </c:pt>
                <c:pt idx="4">
                  <c:v>3.1088589272201589E-6</c:v>
                </c:pt>
                <c:pt idx="5">
                  <c:v>-1.2199925794643268E-5</c:v>
                </c:pt>
                <c:pt idx="6">
                  <c:v>-1.001011234620838E-4</c:v>
                </c:pt>
                <c:pt idx="7">
                  <c:v>-1.0250905426701366E-4</c:v>
                </c:pt>
                <c:pt idx="8">
                  <c:v>-6.5953993353757415E-5</c:v>
                </c:pt>
                <c:pt idx="9">
                  <c:v>-7.4726092155919169E-5</c:v>
                </c:pt>
                <c:pt idx="10">
                  <c:v>-4.8149768568457374E-5</c:v>
                </c:pt>
                <c:pt idx="11">
                  <c:v>-1.0035438081321527E-4</c:v>
                </c:pt>
                <c:pt idx="12">
                  <c:v>-6.7758773717810507E-5</c:v>
                </c:pt>
                <c:pt idx="13">
                  <c:v>-1.1669456485645777E-4</c:v>
                </c:pt>
                <c:pt idx="14">
                  <c:v>-1.2787469078078152E-4</c:v>
                </c:pt>
                <c:pt idx="15">
                  <c:v>-1.6700720082763466E-4</c:v>
                </c:pt>
                <c:pt idx="16">
                  <c:v>-9.854835197863697E-5</c:v>
                </c:pt>
                <c:pt idx="17">
                  <c:v>-1.1351311906630115E-4</c:v>
                </c:pt>
                <c:pt idx="18">
                  <c:v>-1.7156318285429297E-4</c:v>
                </c:pt>
                <c:pt idx="19">
                  <c:v>-1.4292662679033091E-4</c:v>
                </c:pt>
                <c:pt idx="20">
                  <c:v>-1.4963497065721487E-4</c:v>
                </c:pt>
                <c:pt idx="21">
                  <c:v>-1.5754737624379595E-4</c:v>
                </c:pt>
                <c:pt idx="22">
                  <c:v>-1.3201019538542085E-4</c:v>
                </c:pt>
                <c:pt idx="23">
                  <c:v>-3.3239408973146566E-5</c:v>
                </c:pt>
                <c:pt idx="24">
                  <c:v>-1.1129240209739786E-4</c:v>
                </c:pt>
                <c:pt idx="25">
                  <c:v>-9.8164506445234928E-5</c:v>
                </c:pt>
                <c:pt idx="26">
                  <c:v>-2.7668231798023328E-5</c:v>
                </c:pt>
                <c:pt idx="27">
                  <c:v>-7.6936201528132747E-5</c:v>
                </c:pt>
                <c:pt idx="28">
                  <c:v>-8.5193863113326994E-5</c:v>
                </c:pt>
                <c:pt idx="29">
                  <c:v>-9.0526936220431618E-5</c:v>
                </c:pt>
                <c:pt idx="30">
                  <c:v>-1.4187180385881828E-5</c:v>
                </c:pt>
                <c:pt idx="31">
                  <c:v>-5.9667950083878822E-5</c:v>
                </c:pt>
                <c:pt idx="32">
                  <c:v>-1.4185955153043695E-4</c:v>
                </c:pt>
                <c:pt idx="33">
                  <c:v>-2.0380921920543126E-5</c:v>
                </c:pt>
                <c:pt idx="34">
                  <c:v>-2.1069115424394351E-5</c:v>
                </c:pt>
                <c:pt idx="35">
                  <c:v>-2.1069115424394351E-5</c:v>
                </c:pt>
                <c:pt idx="36">
                  <c:v>-6.1044282053162951E-5</c:v>
                </c:pt>
                <c:pt idx="37">
                  <c:v>-6.1560406541644479E-5</c:v>
                </c:pt>
                <c:pt idx="38">
                  <c:v>-6.1904489533965552E-5</c:v>
                </c:pt>
                <c:pt idx="39">
                  <c:v>-6.1044282053162951E-5</c:v>
                </c:pt>
                <c:pt idx="40">
                  <c:v>-2.1757308928245576E-5</c:v>
                </c:pt>
                <c:pt idx="41">
                  <c:v>-6.2420614022447079E-5</c:v>
                </c:pt>
                <c:pt idx="42">
                  <c:v>-2.1929357304208477E-5</c:v>
                </c:pt>
                <c:pt idx="43">
                  <c:v>-6.2076531030125952E-5</c:v>
                </c:pt>
                <c:pt idx="44">
                  <c:v>-6.276469701476799E-5</c:v>
                </c:pt>
                <c:pt idx="45">
                  <c:v>-2.3133695935948081E-5</c:v>
                </c:pt>
                <c:pt idx="46">
                  <c:v>-2.5542373199427505E-5</c:v>
                </c:pt>
                <c:pt idx="47">
                  <c:v>-7.3259228280559384E-5</c:v>
                </c:pt>
                <c:pt idx="48">
                  <c:v>1.1827608521052945E-6</c:v>
                </c:pt>
                <c:pt idx="49">
                  <c:v>-4.5155888059188209E-5</c:v>
                </c:pt>
                <c:pt idx="50">
                  <c:v>-4.8080710450555957E-5</c:v>
                </c:pt>
                <c:pt idx="51">
                  <c:v>-1.0560302955873584E-4</c:v>
                </c:pt>
                <c:pt idx="52">
                  <c:v>-3.8562003229635812E-5</c:v>
                </c:pt>
                <c:pt idx="53">
                  <c:v>-8.7473718945342517E-5</c:v>
                </c:pt>
                <c:pt idx="54">
                  <c:v>4.7569745423943401E-5</c:v>
                </c:pt>
                <c:pt idx="55">
                  <c:v>-3.3026482569139615E-5</c:v>
                </c:pt>
                <c:pt idx="56">
                  <c:v>5.3271680187826445E-5</c:v>
                </c:pt>
                <c:pt idx="57">
                  <c:v>7.8590440660098707E-5</c:v>
                </c:pt>
                <c:pt idx="58">
                  <c:v>1.3386474040164725E-4</c:v>
                </c:pt>
                <c:pt idx="59">
                  <c:v>5.7602682372694938E-5</c:v>
                </c:pt>
                <c:pt idx="60">
                  <c:v>1.3662672668742946E-4</c:v>
                </c:pt>
                <c:pt idx="61">
                  <c:v>6.0710555583711585E-5</c:v>
                </c:pt>
                <c:pt idx="62">
                  <c:v>1.3129350458265939E-4</c:v>
                </c:pt>
                <c:pt idx="63">
                  <c:v>2.7982818511306743E-4</c:v>
                </c:pt>
                <c:pt idx="64">
                  <c:v>2.6037253075697692E-4</c:v>
                </c:pt>
                <c:pt idx="65">
                  <c:v>1.9375852713779634E-4</c:v>
                </c:pt>
                <c:pt idx="66">
                  <c:v>2.0630991599757446E-4</c:v>
                </c:pt>
                <c:pt idx="67">
                  <c:v>2.4847262009405392E-4</c:v>
                </c:pt>
                <c:pt idx="68">
                  <c:v>2.0680486355203955E-4</c:v>
                </c:pt>
                <c:pt idx="69">
                  <c:v>1.8631534690534673E-4</c:v>
                </c:pt>
                <c:pt idx="70">
                  <c:v>2.3653700977561412E-4</c:v>
                </c:pt>
                <c:pt idx="71">
                  <c:v>2.1225757515721665E-4</c:v>
                </c:pt>
                <c:pt idx="72">
                  <c:v>1.5443344217592895E-4</c:v>
                </c:pt>
                <c:pt idx="73">
                  <c:v>1.9500170996103569E-4</c:v>
                </c:pt>
                <c:pt idx="74">
                  <c:v>1.3029295899865539E-4</c:v>
                </c:pt>
                <c:pt idx="75">
                  <c:v>1.4334127449184089E-4</c:v>
                </c:pt>
                <c:pt idx="76">
                  <c:v>7.3124361173776365E-5</c:v>
                </c:pt>
                <c:pt idx="77">
                  <c:v>1.391650141829568E-4</c:v>
                </c:pt>
                <c:pt idx="78">
                  <c:v>5.1902303711365456E-5</c:v>
                </c:pt>
                <c:pt idx="79">
                  <c:v>5.9949181754466842E-5</c:v>
                </c:pt>
                <c:pt idx="80">
                  <c:v>4.2039515292373016E-5</c:v>
                </c:pt>
                <c:pt idx="81">
                  <c:v>3.0462589813604404E-5</c:v>
                </c:pt>
                <c:pt idx="82">
                  <c:v>-5.7273416580199852E-5</c:v>
                </c:pt>
                <c:pt idx="83">
                  <c:v>-1.0256239834152757E-4</c:v>
                </c:pt>
                <c:pt idx="84">
                  <c:v>-1.178883275307224E-4</c:v>
                </c:pt>
                <c:pt idx="85">
                  <c:v>-5.6392623191910563E-5</c:v>
                </c:pt>
                <c:pt idx="86">
                  <c:v>-1.2814603559818086E-4</c:v>
                </c:pt>
                <c:pt idx="87">
                  <c:v>-1.5036157596530421E-4</c:v>
                </c:pt>
                <c:pt idx="88">
                  <c:v>-9.7791564865244924E-5</c:v>
                </c:pt>
                <c:pt idx="89">
                  <c:v>-8.5978250397587656E-5</c:v>
                </c:pt>
                <c:pt idx="90">
                  <c:v>-1.2473092978819173E-4</c:v>
                </c:pt>
                <c:pt idx="91">
                  <c:v>-8.286063540254799E-5</c:v>
                </c:pt>
                <c:pt idx="92">
                  <c:v>-7.1231909149676058E-5</c:v>
                </c:pt>
                <c:pt idx="93">
                  <c:v>8.0777488600768978E-5</c:v>
                </c:pt>
                <c:pt idx="94">
                  <c:v>6.7339067571536284E-5</c:v>
                </c:pt>
                <c:pt idx="95">
                  <c:v>1.0828784269120619E-5</c:v>
                </c:pt>
                <c:pt idx="96">
                  <c:v>1.2941066875909904E-4</c:v>
                </c:pt>
                <c:pt idx="97">
                  <c:v>2.3529866828794505E-5</c:v>
                </c:pt>
                <c:pt idx="98">
                  <c:v>1.05192744602506E-5</c:v>
                </c:pt>
                <c:pt idx="99">
                  <c:v>7.4684254799982971E-6</c:v>
                </c:pt>
                <c:pt idx="100">
                  <c:v>3.5509556212647963E-6</c:v>
                </c:pt>
                <c:pt idx="101">
                  <c:v>-3.4014832316232174E-5</c:v>
                </c:pt>
                <c:pt idx="102">
                  <c:v>-1.2176651078351784E-4</c:v>
                </c:pt>
                <c:pt idx="103">
                  <c:v>-1.1194465562749099E-4</c:v>
                </c:pt>
                <c:pt idx="104">
                  <c:v>-1.1565837146867487E-4</c:v>
                </c:pt>
                <c:pt idx="105">
                  <c:v>-2.0219927739419932E-4</c:v>
                </c:pt>
                <c:pt idx="106">
                  <c:v>-1.6388043075909456E-4</c:v>
                </c:pt>
                <c:pt idx="107">
                  <c:v>-2.7422909096242723E-4</c:v>
                </c:pt>
                <c:pt idx="108">
                  <c:v>-1.9901321658744248E-4</c:v>
                </c:pt>
                <c:pt idx="109">
                  <c:v>-2.0020109490065212E-4</c:v>
                </c:pt>
                <c:pt idx="110">
                  <c:v>1.8171775384160553E-4</c:v>
                </c:pt>
                <c:pt idx="111">
                  <c:v>-3.8789758813065778E-5</c:v>
                </c:pt>
                <c:pt idx="112">
                  <c:v>5.1545934700655913E-5</c:v>
                </c:pt>
                <c:pt idx="113">
                  <c:v>1.2013370991230746E-6</c:v>
                </c:pt>
                <c:pt idx="114">
                  <c:v>7.6125002569075832E-5</c:v>
                </c:pt>
                <c:pt idx="115">
                  <c:v>2.5946811905619774E-5</c:v>
                </c:pt>
                <c:pt idx="116">
                  <c:v>8.6062989603481223E-5</c:v>
                </c:pt>
                <c:pt idx="117">
                  <c:v>5.6573601099985625E-5</c:v>
                </c:pt>
                <c:pt idx="118">
                  <c:v>1.3753047356444403E-4</c:v>
                </c:pt>
                <c:pt idx="119">
                  <c:v>-6.5183934901393188E-5</c:v>
                </c:pt>
                <c:pt idx="120">
                  <c:v>-1.1622836663226829E-4</c:v>
                </c:pt>
                <c:pt idx="121">
                  <c:v>-1.088637708050403E-4</c:v>
                </c:pt>
                <c:pt idx="122">
                  <c:v>1.643119887289172E-4</c:v>
                </c:pt>
                <c:pt idx="123">
                  <c:v>-1.0682898995705275E-5</c:v>
                </c:pt>
                <c:pt idx="124">
                  <c:v>-2.5622668894645286E-5</c:v>
                </c:pt>
                <c:pt idx="125">
                  <c:v>-1.6732752237196696E-4</c:v>
                </c:pt>
                <c:pt idx="126">
                  <c:v>-1.6349033804548361E-4</c:v>
                </c:pt>
                <c:pt idx="127">
                  <c:v>-2.418953432928219E-5</c:v>
                </c:pt>
                <c:pt idx="128">
                  <c:v>-1.3560368769868422E-4</c:v>
                </c:pt>
                <c:pt idx="129">
                  <c:v>-5.6027425830425335E-5</c:v>
                </c:pt>
                <c:pt idx="130">
                  <c:v>-1.0433292570812339E-4</c:v>
                </c:pt>
                <c:pt idx="131">
                  <c:v>-1.6126440770683828E-4</c:v>
                </c:pt>
                <c:pt idx="132">
                  <c:v>-5.0276459383764675E-6</c:v>
                </c:pt>
                <c:pt idx="133">
                  <c:v>-1.2345077073931243E-4</c:v>
                </c:pt>
                <c:pt idx="134">
                  <c:v>-2.1926575798255753E-4</c:v>
                </c:pt>
                <c:pt idx="135">
                  <c:v>1.1232012495793588E-4</c:v>
                </c:pt>
                <c:pt idx="136">
                  <c:v>-5.4743820479067392E-5</c:v>
                </c:pt>
                <c:pt idx="137">
                  <c:v>-1.1601210625400166E-4</c:v>
                </c:pt>
                <c:pt idx="138">
                  <c:v>-1.6985916304774725E-4</c:v>
                </c:pt>
                <c:pt idx="139">
                  <c:v>-1.7612383841292571E-4</c:v>
                </c:pt>
                <c:pt idx="140">
                  <c:v>-1.2002924136521667E-4</c:v>
                </c:pt>
                <c:pt idx="141">
                  <c:v>-2.3584300942371735E-4</c:v>
                </c:pt>
                <c:pt idx="142">
                  <c:v>-3.0194833455993988E-4</c:v>
                </c:pt>
                <c:pt idx="143">
                  <c:v>-2.605090391911407E-4</c:v>
                </c:pt>
                <c:pt idx="144">
                  <c:v>-2.346274360194322E-4</c:v>
                </c:pt>
                <c:pt idx="145">
                  <c:v>-1.109526399838E-4</c:v>
                </c:pt>
                <c:pt idx="146">
                  <c:v>-1.6244210353710429E-4</c:v>
                </c:pt>
                <c:pt idx="147">
                  <c:v>-1.3076649189368642E-4</c:v>
                </c:pt>
                <c:pt idx="148">
                  <c:v>-1.1521227103486551E-4</c:v>
                </c:pt>
                <c:pt idx="149">
                  <c:v>-1.0823292077546433E-4</c:v>
                </c:pt>
                <c:pt idx="150">
                  <c:v>-1.5434526179647617E-4</c:v>
                </c:pt>
                <c:pt idx="151">
                  <c:v>-1.2176210923590079E-4</c:v>
                </c:pt>
                <c:pt idx="152">
                  <c:v>-1.7892987288475101E-4</c:v>
                </c:pt>
                <c:pt idx="153">
                  <c:v>-2.5716853431353905E-4</c:v>
                </c:pt>
                <c:pt idx="154">
                  <c:v>-2.0770760808520514E-4</c:v>
                </c:pt>
                <c:pt idx="155">
                  <c:v>-1.8524157100739333E-4</c:v>
                </c:pt>
                <c:pt idx="156">
                  <c:v>-1.1710465075428621E-4</c:v>
                </c:pt>
                <c:pt idx="157">
                  <c:v>1.3976331171266024E-4</c:v>
                </c:pt>
                <c:pt idx="158">
                  <c:v>4.0922698748144075E-5</c:v>
                </c:pt>
                <c:pt idx="159">
                  <c:v>9.2233966906598783E-5</c:v>
                </c:pt>
                <c:pt idx="160">
                  <c:v>6.7378489811518484E-5</c:v>
                </c:pt>
                <c:pt idx="161">
                  <c:v>5.894501102445427E-5</c:v>
                </c:pt>
                <c:pt idx="162">
                  <c:v>3.2582060725096576E-6</c:v>
                </c:pt>
                <c:pt idx="163">
                  <c:v>9.2707341477380259E-5</c:v>
                </c:pt>
                <c:pt idx="164">
                  <c:v>3.885517867360808E-4</c:v>
                </c:pt>
                <c:pt idx="165">
                  <c:v>8.322369615961344E-4</c:v>
                </c:pt>
                <c:pt idx="166">
                  <c:v>1.1541575809316789E-3</c:v>
                </c:pt>
                <c:pt idx="167">
                  <c:v>1.8874367188827946E-3</c:v>
                </c:pt>
                <c:pt idx="168">
                  <c:v>1.9426151575136523E-3</c:v>
                </c:pt>
                <c:pt idx="169">
                  <c:v>1.9323434925438863E-3</c:v>
                </c:pt>
                <c:pt idx="170">
                  <c:v>2.7929586560722355E-3</c:v>
                </c:pt>
                <c:pt idx="171">
                  <c:v>3.3018738965642155E-3</c:v>
                </c:pt>
                <c:pt idx="172">
                  <c:v>3.3215877329347354E-3</c:v>
                </c:pt>
                <c:pt idx="173">
                  <c:v>3.7476734073312546E-3</c:v>
                </c:pt>
                <c:pt idx="174">
                  <c:v>3.9397723631831782E-3</c:v>
                </c:pt>
                <c:pt idx="175">
                  <c:v>4.5592072431739593E-3</c:v>
                </c:pt>
                <c:pt idx="176">
                  <c:v>4.8746452178810634E-3</c:v>
                </c:pt>
                <c:pt idx="177">
                  <c:v>5.4012662982951508E-3</c:v>
                </c:pt>
                <c:pt idx="178">
                  <c:v>5.703766363428898E-3</c:v>
                </c:pt>
                <c:pt idx="179">
                  <c:v>6.0278060869873732E-3</c:v>
                </c:pt>
                <c:pt idx="180">
                  <c:v>6.309522777517969E-3</c:v>
                </c:pt>
                <c:pt idx="181">
                  <c:v>6.707583409858062E-3</c:v>
                </c:pt>
                <c:pt idx="182">
                  <c:v>7.150977023759086E-3</c:v>
                </c:pt>
                <c:pt idx="183">
                  <c:v>7.4468375032053936E-3</c:v>
                </c:pt>
                <c:pt idx="184">
                  <c:v>7.8040596348133455E-3</c:v>
                </c:pt>
                <c:pt idx="185">
                  <c:v>8.2435187965445231E-3</c:v>
                </c:pt>
                <c:pt idx="186">
                  <c:v>8.5656921206933023E-3</c:v>
                </c:pt>
                <c:pt idx="187">
                  <c:v>8.9163932855786509E-3</c:v>
                </c:pt>
                <c:pt idx="188">
                  <c:v>9.2544197469774069E-3</c:v>
                </c:pt>
                <c:pt idx="189">
                  <c:v>9.6425120392405923E-3</c:v>
                </c:pt>
                <c:pt idx="190">
                  <c:v>9.7877190297320053E-3</c:v>
                </c:pt>
                <c:pt idx="191">
                  <c:v>1.0115635468587569E-2</c:v>
                </c:pt>
                <c:pt idx="192">
                  <c:v>1.0468605120665976E-2</c:v>
                </c:pt>
                <c:pt idx="193">
                  <c:v>1.0787217160452993E-2</c:v>
                </c:pt>
                <c:pt idx="194">
                  <c:v>1.1334894963229262E-2</c:v>
                </c:pt>
                <c:pt idx="195">
                  <c:v>1.1732528324895892E-2</c:v>
                </c:pt>
                <c:pt idx="196">
                  <c:v>1.200021173905212E-2</c:v>
                </c:pt>
                <c:pt idx="197">
                  <c:v>1.2271501138749787E-2</c:v>
                </c:pt>
                <c:pt idx="198">
                  <c:v>1.278796918161881E-2</c:v>
                </c:pt>
                <c:pt idx="199">
                  <c:v>1.3019751111312552E-2</c:v>
                </c:pt>
                <c:pt idx="200">
                  <c:v>1.3392812543525116E-2</c:v>
                </c:pt>
                <c:pt idx="201">
                  <c:v>1.3763935551078608E-2</c:v>
                </c:pt>
                <c:pt idx="202">
                  <c:v>1.4080998686448958E-2</c:v>
                </c:pt>
                <c:pt idx="203">
                  <c:v>1.4409370828466174E-2</c:v>
                </c:pt>
                <c:pt idx="204">
                  <c:v>1.4815256045078509E-2</c:v>
                </c:pt>
                <c:pt idx="205">
                  <c:v>1.5195010857691475E-2</c:v>
                </c:pt>
                <c:pt idx="206">
                  <c:v>1.5473742089934451E-2</c:v>
                </c:pt>
                <c:pt idx="207">
                  <c:v>1.5799428990184106E-2</c:v>
                </c:pt>
                <c:pt idx="208">
                  <c:v>1.6253037316142728E-2</c:v>
                </c:pt>
                <c:pt idx="209">
                  <c:v>1.6501471932673623E-2</c:v>
                </c:pt>
                <c:pt idx="210">
                  <c:v>1.6722515570817366E-2</c:v>
                </c:pt>
                <c:pt idx="211">
                  <c:v>1.7107895553374455E-2</c:v>
                </c:pt>
                <c:pt idx="212">
                  <c:v>1.7289985836195162E-2</c:v>
                </c:pt>
                <c:pt idx="213">
                  <c:v>1.7679469765977687E-2</c:v>
                </c:pt>
                <c:pt idx="214">
                  <c:v>1.8044302327735743E-2</c:v>
                </c:pt>
                <c:pt idx="215">
                  <c:v>1.8330502630211149E-2</c:v>
                </c:pt>
                <c:pt idx="216">
                  <c:v>1.8668722634332831E-2</c:v>
                </c:pt>
                <c:pt idx="217">
                  <c:v>1.8972725349788298E-2</c:v>
                </c:pt>
                <c:pt idx="218">
                  <c:v>1.9304556121740285E-2</c:v>
                </c:pt>
                <c:pt idx="219">
                  <c:v>1.9626380999029316E-2</c:v>
                </c:pt>
                <c:pt idx="220">
                  <c:v>1.9937317072838457E-2</c:v>
                </c:pt>
                <c:pt idx="221">
                  <c:v>2.0222590573550671E-2</c:v>
                </c:pt>
                <c:pt idx="222">
                  <c:v>2.0537935933903885E-2</c:v>
                </c:pt>
                <c:pt idx="223">
                  <c:v>2.0827606141832627E-2</c:v>
                </c:pt>
                <c:pt idx="224">
                  <c:v>2.1205663284290351E-2</c:v>
                </c:pt>
                <c:pt idx="225">
                  <c:v>2.1537783207208498E-2</c:v>
                </c:pt>
                <c:pt idx="226">
                  <c:v>2.175794875859818E-2</c:v>
                </c:pt>
                <c:pt idx="227">
                  <c:v>2.2135650841840489E-2</c:v>
                </c:pt>
                <c:pt idx="228">
                  <c:v>2.2536764855016749E-2</c:v>
                </c:pt>
                <c:pt idx="229">
                  <c:v>2.2673399587650071E-2</c:v>
                </c:pt>
                <c:pt idx="230">
                  <c:v>2.2911512700799073E-2</c:v>
                </c:pt>
                <c:pt idx="231">
                  <c:v>2.3305927232688182E-2</c:v>
                </c:pt>
                <c:pt idx="232">
                  <c:v>2.3565947628716773E-2</c:v>
                </c:pt>
                <c:pt idx="233">
                  <c:v>2.3915262095411369E-2</c:v>
                </c:pt>
                <c:pt idx="234">
                  <c:v>2.4235244958817081E-2</c:v>
                </c:pt>
                <c:pt idx="235">
                  <c:v>2.4472143948902739E-2</c:v>
                </c:pt>
                <c:pt idx="236">
                  <c:v>2.4839586343232987E-2</c:v>
                </c:pt>
                <c:pt idx="237">
                  <c:v>2.5144371423784638E-2</c:v>
                </c:pt>
                <c:pt idx="238">
                  <c:v>2.540377704785951E-2</c:v>
                </c:pt>
                <c:pt idx="239">
                  <c:v>2.5619637063134384E-2</c:v>
                </c:pt>
                <c:pt idx="240">
                  <c:v>2.6088272561696005E-2</c:v>
                </c:pt>
                <c:pt idx="241">
                  <c:v>2.6431239856931018E-2</c:v>
                </c:pt>
                <c:pt idx="242">
                  <c:v>2.6600539940535801E-2</c:v>
                </c:pt>
                <c:pt idx="243">
                  <c:v>2.7100634795104335E-2</c:v>
                </c:pt>
                <c:pt idx="244">
                  <c:v>2.7307619701018426E-2</c:v>
                </c:pt>
                <c:pt idx="245">
                  <c:v>2.7681400797807489E-2</c:v>
                </c:pt>
                <c:pt idx="246">
                  <c:v>2.8048080793422702E-2</c:v>
                </c:pt>
                <c:pt idx="247">
                  <c:v>2.8272971851687454E-2</c:v>
                </c:pt>
                <c:pt idx="248">
                  <c:v>2.8666536025814485E-2</c:v>
                </c:pt>
                <c:pt idx="249">
                  <c:v>2.8896088330348048E-2</c:v>
                </c:pt>
                <c:pt idx="250">
                  <c:v>2.912719681974817E-2</c:v>
                </c:pt>
                <c:pt idx="251">
                  <c:v>2.9420552466962124E-2</c:v>
                </c:pt>
                <c:pt idx="252">
                  <c:v>2.9627866728830471E-2</c:v>
                </c:pt>
                <c:pt idx="253">
                  <c:v>2.9860774803573263E-2</c:v>
                </c:pt>
                <c:pt idx="254">
                  <c:v>3.0918656130225944E-2</c:v>
                </c:pt>
                <c:pt idx="255">
                  <c:v>3.0741841820165639E-2</c:v>
                </c:pt>
                <c:pt idx="256">
                  <c:v>3.1032909884475973E-2</c:v>
                </c:pt>
                <c:pt idx="257">
                  <c:v>3.1257313462422429E-2</c:v>
                </c:pt>
                <c:pt idx="258">
                  <c:v>3.1653704309852294E-2</c:v>
                </c:pt>
                <c:pt idx="259">
                  <c:v>3.1891127090937228E-2</c:v>
                </c:pt>
                <c:pt idx="260">
                  <c:v>3.2143505844676179E-2</c:v>
                </c:pt>
                <c:pt idx="261">
                  <c:v>3.2514063783768664E-2</c:v>
                </c:pt>
                <c:pt idx="262">
                  <c:v>3.2727069518068808E-2</c:v>
                </c:pt>
                <c:pt idx="263">
                  <c:v>3.309305193728914E-2</c:v>
                </c:pt>
                <c:pt idx="264">
                  <c:v>3.3464333404596681E-2</c:v>
                </c:pt>
                <c:pt idx="265">
                  <c:v>3.3837543344456836E-2</c:v>
                </c:pt>
                <c:pt idx="266">
                  <c:v>3.4133202585564071E-2</c:v>
                </c:pt>
                <c:pt idx="267">
                  <c:v>3.4498822500482702E-2</c:v>
                </c:pt>
                <c:pt idx="268">
                  <c:v>3.468046734041013E-2</c:v>
                </c:pt>
                <c:pt idx="269">
                  <c:v>3.5179884424756031E-2</c:v>
                </c:pt>
                <c:pt idx="270">
                  <c:v>3.5264553793993243E-2</c:v>
                </c:pt>
                <c:pt idx="271">
                  <c:v>3.5532677872483161E-2</c:v>
                </c:pt>
                <c:pt idx="272">
                  <c:v>3.5929086706955118E-2</c:v>
                </c:pt>
                <c:pt idx="273">
                  <c:v>3.6140403807785618E-2</c:v>
                </c:pt>
                <c:pt idx="274">
                  <c:v>3.6572923716071251E-2</c:v>
                </c:pt>
                <c:pt idx="275">
                  <c:v>3.6920607943294555E-2</c:v>
                </c:pt>
                <c:pt idx="276">
                  <c:v>3.7196851866808225E-2</c:v>
                </c:pt>
                <c:pt idx="277">
                  <c:v>3.7486817560915223E-2</c:v>
                </c:pt>
                <c:pt idx="278">
                  <c:v>3.7872122078622845E-2</c:v>
                </c:pt>
                <c:pt idx="279">
                  <c:v>3.8247451094078948E-2</c:v>
                </c:pt>
                <c:pt idx="280">
                  <c:v>3.8525954305172798E-2</c:v>
                </c:pt>
                <c:pt idx="281">
                  <c:v>3.8922919228074754E-2</c:v>
                </c:pt>
                <c:pt idx="282">
                  <c:v>3.9284883415056475E-2</c:v>
                </c:pt>
                <c:pt idx="283">
                  <c:v>3.962610679218917E-2</c:v>
                </c:pt>
                <c:pt idx="284">
                  <c:v>3.9982791327556985E-2</c:v>
                </c:pt>
                <c:pt idx="285">
                  <c:v>4.0283068742671534E-2</c:v>
                </c:pt>
                <c:pt idx="286">
                  <c:v>4.0580560852923359E-2</c:v>
                </c:pt>
                <c:pt idx="287">
                  <c:v>4.0810971812777985E-2</c:v>
                </c:pt>
                <c:pt idx="288">
                  <c:v>4.1091564969162095E-2</c:v>
                </c:pt>
                <c:pt idx="289">
                  <c:v>4.128403029734521E-2</c:v>
                </c:pt>
                <c:pt idx="290">
                  <c:v>4.181050458877502E-2</c:v>
                </c:pt>
                <c:pt idx="291">
                  <c:v>4.2114032320062313E-2</c:v>
                </c:pt>
                <c:pt idx="292">
                  <c:v>4.2418073937125357E-2</c:v>
                </c:pt>
                <c:pt idx="293">
                  <c:v>4.2766738926972747E-2</c:v>
                </c:pt>
                <c:pt idx="294">
                  <c:v>4.308524709102049E-2</c:v>
                </c:pt>
                <c:pt idx="295">
                  <c:v>4.3453006534335537E-2</c:v>
                </c:pt>
                <c:pt idx="296">
                  <c:v>4.3788343096390986E-2</c:v>
                </c:pt>
                <c:pt idx="297">
                  <c:v>4.4114825922958574E-2</c:v>
                </c:pt>
                <c:pt idx="298">
                  <c:v>4.4435126431391379E-2</c:v>
                </c:pt>
                <c:pt idx="299">
                  <c:v>4.4819916707134859E-2</c:v>
                </c:pt>
                <c:pt idx="300">
                  <c:v>4.5165456339431552E-2</c:v>
                </c:pt>
                <c:pt idx="301">
                  <c:v>4.5676953208810871E-2</c:v>
                </c:pt>
                <c:pt idx="302">
                  <c:v>4.5856543445830927E-2</c:v>
                </c:pt>
                <c:pt idx="303">
                  <c:v>4.6170622917909715E-2</c:v>
                </c:pt>
                <c:pt idx="304">
                  <c:v>4.6553878151842469E-2</c:v>
                </c:pt>
                <c:pt idx="305">
                  <c:v>4.693180489866243E-2</c:v>
                </c:pt>
                <c:pt idx="306">
                  <c:v>4.7210051665542957E-2</c:v>
                </c:pt>
                <c:pt idx="307">
                  <c:v>4.7262170910950932E-2</c:v>
                </c:pt>
                <c:pt idx="308">
                  <c:v>4.8044995588991904E-2</c:v>
                </c:pt>
                <c:pt idx="309">
                  <c:v>4.8154343025835274E-2</c:v>
                </c:pt>
                <c:pt idx="310">
                  <c:v>4.8575830820417561E-2</c:v>
                </c:pt>
                <c:pt idx="311">
                  <c:v>4.8942449799033928E-2</c:v>
                </c:pt>
                <c:pt idx="312">
                  <c:v>4.9098814717626636E-2</c:v>
                </c:pt>
                <c:pt idx="313">
                  <c:v>4.9529145282949244E-2</c:v>
                </c:pt>
                <c:pt idx="314">
                  <c:v>4.9855928339678085E-2</c:v>
                </c:pt>
                <c:pt idx="315">
                  <c:v>5.0326464361844875E-2</c:v>
                </c:pt>
                <c:pt idx="316">
                  <c:v>5.0539016410952264E-2</c:v>
                </c:pt>
                <c:pt idx="317">
                  <c:v>5.0941589006820137E-2</c:v>
                </c:pt>
                <c:pt idx="318">
                  <c:v>5.1384204443156001E-2</c:v>
                </c:pt>
                <c:pt idx="319">
                  <c:v>5.1628645983301837E-2</c:v>
                </c:pt>
                <c:pt idx="320">
                  <c:v>5.1913323045620886E-2</c:v>
                </c:pt>
                <c:pt idx="321">
                  <c:v>5.2313406677374219E-2</c:v>
                </c:pt>
                <c:pt idx="322">
                  <c:v>5.2677706757274331E-2</c:v>
                </c:pt>
                <c:pt idx="323">
                  <c:v>5.3073664030391925E-2</c:v>
                </c:pt>
                <c:pt idx="324">
                  <c:v>5.3338261373149863E-2</c:v>
                </c:pt>
                <c:pt idx="325">
                  <c:v>5.3689782063542878E-2</c:v>
                </c:pt>
                <c:pt idx="326">
                  <c:v>5.4195977699405665E-2</c:v>
                </c:pt>
                <c:pt idx="327">
                  <c:v>5.4415335236944321E-2</c:v>
                </c:pt>
                <c:pt idx="328">
                  <c:v>5.4804943953715511E-2</c:v>
                </c:pt>
                <c:pt idx="329">
                  <c:v>5.5186223737789773E-2</c:v>
                </c:pt>
                <c:pt idx="330">
                  <c:v>5.5553962670177516E-2</c:v>
                </c:pt>
                <c:pt idx="331">
                  <c:v>5.5718680073368894E-2</c:v>
                </c:pt>
                <c:pt idx="332">
                  <c:v>5.6071449826671782E-2</c:v>
                </c:pt>
                <c:pt idx="333">
                  <c:v>5.6344666639142234E-2</c:v>
                </c:pt>
                <c:pt idx="334">
                  <c:v>5.6756807868117307E-2</c:v>
                </c:pt>
                <c:pt idx="335">
                  <c:v>5.7095830159475752E-2</c:v>
                </c:pt>
                <c:pt idx="336">
                  <c:v>5.7493138131241843E-2</c:v>
                </c:pt>
                <c:pt idx="337">
                  <c:v>5.7923814714597247E-2</c:v>
                </c:pt>
                <c:pt idx="338">
                  <c:v>5.8200927575993787E-2</c:v>
                </c:pt>
                <c:pt idx="339">
                  <c:v>5.8625420531641249E-2</c:v>
                </c:pt>
                <c:pt idx="340">
                  <c:v>5.9028349737952387E-2</c:v>
                </c:pt>
                <c:pt idx="341">
                  <c:v>5.9351032950833972E-2</c:v>
                </c:pt>
                <c:pt idx="342">
                  <c:v>5.9719370307474248E-2</c:v>
                </c:pt>
                <c:pt idx="343">
                  <c:v>6.0074320962919474E-2</c:v>
                </c:pt>
                <c:pt idx="344">
                  <c:v>6.0476725417204225E-2</c:v>
                </c:pt>
                <c:pt idx="345">
                  <c:v>6.0755081120547824E-2</c:v>
                </c:pt>
                <c:pt idx="346">
                  <c:v>6.1120850327489901E-2</c:v>
                </c:pt>
                <c:pt idx="347">
                  <c:v>6.1487916089365491E-2</c:v>
                </c:pt>
                <c:pt idx="348">
                  <c:v>6.2111253595977231E-2</c:v>
                </c:pt>
                <c:pt idx="349">
                  <c:v>6.24852667473976E-2</c:v>
                </c:pt>
                <c:pt idx="350">
                  <c:v>6.2783974616043015E-2</c:v>
                </c:pt>
                <c:pt idx="351">
                  <c:v>6.3166123963727061E-2</c:v>
                </c:pt>
                <c:pt idx="352">
                  <c:v>6.3344405350407446E-2</c:v>
                </c:pt>
                <c:pt idx="353">
                  <c:v>6.3660865457416865E-2</c:v>
                </c:pt>
                <c:pt idx="354">
                  <c:v>6.4139992016459535E-2</c:v>
                </c:pt>
                <c:pt idx="355">
                  <c:v>6.4582022193573174E-2</c:v>
                </c:pt>
                <c:pt idx="356">
                  <c:v>6.4976233148677245E-2</c:v>
                </c:pt>
                <c:pt idx="357">
                  <c:v>6.5242549108850259E-2</c:v>
                </c:pt>
                <c:pt idx="358">
                  <c:v>6.5706752093747586E-2</c:v>
                </c:pt>
                <c:pt idx="359">
                  <c:v>6.6208534378641479E-2</c:v>
                </c:pt>
                <c:pt idx="360">
                  <c:v>6.6685589192493719E-2</c:v>
                </c:pt>
                <c:pt idx="361">
                  <c:v>6.6983177005772304E-2</c:v>
                </c:pt>
                <c:pt idx="362">
                  <c:v>6.7153933757687495E-2</c:v>
                </c:pt>
                <c:pt idx="363">
                  <c:v>6.8275862789279218E-2</c:v>
                </c:pt>
                <c:pt idx="364">
                  <c:v>6.8540479790136499E-2</c:v>
                </c:pt>
                <c:pt idx="365">
                  <c:v>6.8607706873638347E-2</c:v>
                </c:pt>
                <c:pt idx="366">
                  <c:v>6.9101714977908735E-2</c:v>
                </c:pt>
                <c:pt idx="367">
                  <c:v>6.9467247411379537E-2</c:v>
                </c:pt>
                <c:pt idx="368">
                  <c:v>6.9996786319107884E-2</c:v>
                </c:pt>
                <c:pt idx="369">
                  <c:v>7.0329254712341693E-2</c:v>
                </c:pt>
                <c:pt idx="370">
                  <c:v>7.0834391595101548E-2</c:v>
                </c:pt>
                <c:pt idx="371">
                  <c:v>7.1184543915132348E-2</c:v>
                </c:pt>
                <c:pt idx="372">
                  <c:v>7.150507544848532E-2</c:v>
                </c:pt>
                <c:pt idx="373">
                  <c:v>7.1882140328721811E-2</c:v>
                </c:pt>
                <c:pt idx="374">
                  <c:v>7.2248912743969579E-2</c:v>
                </c:pt>
                <c:pt idx="375">
                  <c:v>7.2757075142279803E-2</c:v>
                </c:pt>
                <c:pt idx="376">
                  <c:v>7.303595683346302E-2</c:v>
                </c:pt>
                <c:pt idx="377">
                  <c:v>7.3601079356718016E-2</c:v>
                </c:pt>
                <c:pt idx="378">
                  <c:v>7.4032306192286554E-2</c:v>
                </c:pt>
                <c:pt idx="379">
                  <c:v>7.4527927232831914E-2</c:v>
                </c:pt>
                <c:pt idx="380">
                  <c:v>7.4967525812983687E-2</c:v>
                </c:pt>
                <c:pt idx="381">
                  <c:v>7.5468787157640493E-2</c:v>
                </c:pt>
                <c:pt idx="382">
                  <c:v>7.5933876677701961E-2</c:v>
                </c:pt>
                <c:pt idx="383">
                  <c:v>7.6382707487137019E-2</c:v>
                </c:pt>
                <c:pt idx="384">
                  <c:v>7.6894849995436027E-2</c:v>
                </c:pt>
                <c:pt idx="385">
                  <c:v>7.7311279791046003E-2</c:v>
                </c:pt>
                <c:pt idx="386">
                  <c:v>7.7888348848119848E-2</c:v>
                </c:pt>
                <c:pt idx="387">
                  <c:v>7.828850704845712E-2</c:v>
                </c:pt>
                <c:pt idx="388">
                  <c:v>7.8712204397875851E-2</c:v>
                </c:pt>
                <c:pt idx="389">
                  <c:v>7.9174156334051102E-2</c:v>
                </c:pt>
                <c:pt idx="390">
                  <c:v>7.9750203135030312E-2</c:v>
                </c:pt>
                <c:pt idx="391">
                  <c:v>8.0099126607359655E-2</c:v>
                </c:pt>
                <c:pt idx="392">
                  <c:v>8.0708358101699365E-2</c:v>
                </c:pt>
                <c:pt idx="393">
                  <c:v>8.0932854311746932E-2</c:v>
                </c:pt>
                <c:pt idx="394">
                  <c:v>8.1428242149895136E-2</c:v>
                </c:pt>
                <c:pt idx="395">
                  <c:v>8.1825182033889818E-2</c:v>
                </c:pt>
                <c:pt idx="396">
                  <c:v>8.2297207662633112E-2</c:v>
                </c:pt>
                <c:pt idx="397">
                  <c:v>8.277654134496451E-2</c:v>
                </c:pt>
                <c:pt idx="398">
                  <c:v>8.3226392535216839E-2</c:v>
                </c:pt>
                <c:pt idx="399">
                  <c:v>8.3754264139428852E-2</c:v>
                </c:pt>
                <c:pt idx="400">
                  <c:v>8.4177611371603123E-2</c:v>
                </c:pt>
                <c:pt idx="401">
                  <c:v>8.470987424098822E-2</c:v>
                </c:pt>
                <c:pt idx="402">
                  <c:v>8.5083531906772217E-2</c:v>
                </c:pt>
                <c:pt idx="403">
                  <c:v>8.5701678925004007E-2</c:v>
                </c:pt>
                <c:pt idx="404">
                  <c:v>8.6189564112613845E-2</c:v>
                </c:pt>
                <c:pt idx="405">
                  <c:v>8.6678681172480967E-2</c:v>
                </c:pt>
                <c:pt idx="406">
                  <c:v>8.7119542628947638E-2</c:v>
                </c:pt>
                <c:pt idx="407">
                  <c:v>8.7545505738488891E-2</c:v>
                </c:pt>
                <c:pt idx="408">
                  <c:v>8.8047567613949648E-2</c:v>
                </c:pt>
                <c:pt idx="409">
                  <c:v>8.853674295906562E-2</c:v>
                </c:pt>
                <c:pt idx="410">
                  <c:v>8.903720581038424E-2</c:v>
                </c:pt>
                <c:pt idx="411">
                  <c:v>8.939793034116833E-2</c:v>
                </c:pt>
                <c:pt idx="412">
                  <c:v>9.0098434229708091E-2</c:v>
                </c:pt>
                <c:pt idx="413">
                  <c:v>9.0338582915949012E-2</c:v>
                </c:pt>
                <c:pt idx="414">
                  <c:v>9.0754368975457314E-2</c:v>
                </c:pt>
                <c:pt idx="415">
                  <c:v>9.1207077846181178E-2</c:v>
                </c:pt>
                <c:pt idx="416">
                  <c:v>9.1605281561427207E-2</c:v>
                </c:pt>
                <c:pt idx="417">
                  <c:v>9.216875817868006E-2</c:v>
                </c:pt>
                <c:pt idx="418">
                  <c:v>9.2644356187684213E-2</c:v>
                </c:pt>
                <c:pt idx="419">
                  <c:v>9.3132306525792977E-2</c:v>
                </c:pt>
                <c:pt idx="420">
                  <c:v>9.3596690123838297E-2</c:v>
                </c:pt>
                <c:pt idx="421">
                  <c:v>9.4089125982631514E-2</c:v>
                </c:pt>
                <c:pt idx="422">
                  <c:v>9.4667038542415774E-2</c:v>
                </c:pt>
                <c:pt idx="423">
                  <c:v>9.5090790082206403E-2</c:v>
                </c:pt>
                <c:pt idx="424">
                  <c:v>9.5718402750886153E-2</c:v>
                </c:pt>
                <c:pt idx="425">
                  <c:v>9.6062247983923307E-2</c:v>
                </c:pt>
                <c:pt idx="426">
                  <c:v>9.6612126186311903E-2</c:v>
                </c:pt>
                <c:pt idx="427">
                  <c:v>9.7006995114142805E-2</c:v>
                </c:pt>
                <c:pt idx="428">
                  <c:v>9.763959594069517E-2</c:v>
                </c:pt>
                <c:pt idx="429">
                  <c:v>9.7991537626137992E-2</c:v>
                </c:pt>
                <c:pt idx="430">
                  <c:v>9.8552548887162417E-2</c:v>
                </c:pt>
                <c:pt idx="431">
                  <c:v>9.9058334098874837E-2</c:v>
                </c:pt>
                <c:pt idx="432">
                  <c:v>9.953258480912984E-2</c:v>
                </c:pt>
                <c:pt idx="433">
                  <c:v>9.9937319272809841E-2</c:v>
                </c:pt>
                <c:pt idx="434">
                  <c:v>0.10012332876719897</c:v>
                </c:pt>
                <c:pt idx="435">
                  <c:v>0.1007789890000491</c:v>
                </c:pt>
                <c:pt idx="436">
                  <c:v>0.10118537387351124</c:v>
                </c:pt>
                <c:pt idx="437">
                  <c:v>0.10171508263543177</c:v>
                </c:pt>
                <c:pt idx="438">
                  <c:v>0.10218388589741029</c:v>
                </c:pt>
                <c:pt idx="439">
                  <c:v>0.10266220706261926</c:v>
                </c:pt>
                <c:pt idx="440">
                  <c:v>0.10321104327996908</c:v>
                </c:pt>
                <c:pt idx="441">
                  <c:v>0.1036503623419312</c:v>
                </c:pt>
                <c:pt idx="442">
                  <c:v>0.10417077243130426</c:v>
                </c:pt>
                <c:pt idx="443">
                  <c:v>0.10453349583713337</c:v>
                </c:pt>
                <c:pt idx="444">
                  <c:v>0.10498312665242339</c:v>
                </c:pt>
                <c:pt idx="445">
                  <c:v>0.10527036382161967</c:v>
                </c:pt>
                <c:pt idx="446">
                  <c:v>0.10662796472912657</c:v>
                </c:pt>
                <c:pt idx="447">
                  <c:v>0.10671893058042396</c:v>
                </c:pt>
                <c:pt idx="448">
                  <c:v>0.10688399410629279</c:v>
                </c:pt>
                <c:pt idx="449">
                  <c:v>0.10748005901938765</c:v>
                </c:pt>
                <c:pt idx="450">
                  <c:v>0.10789579689504682</c:v>
                </c:pt>
                <c:pt idx="451">
                  <c:v>0.10854071315525776</c:v>
                </c:pt>
                <c:pt idx="452">
                  <c:v>0.10889987046030328</c:v>
                </c:pt>
                <c:pt idx="453">
                  <c:v>0.10941899459433535</c:v>
                </c:pt>
                <c:pt idx="454">
                  <c:v>0.1095864704201289</c:v>
                </c:pt>
                <c:pt idx="455">
                  <c:v>0.11016024011758377</c:v>
                </c:pt>
                <c:pt idx="456">
                  <c:v>0.11062082531803925</c:v>
                </c:pt>
                <c:pt idx="457">
                  <c:v>0.11107358177097419</c:v>
                </c:pt>
                <c:pt idx="458">
                  <c:v>0.11148336357141772</c:v>
                </c:pt>
                <c:pt idx="459">
                  <c:v>0.11204247873166198</c:v>
                </c:pt>
                <c:pt idx="460">
                  <c:v>0.1124310805189794</c:v>
                </c:pt>
                <c:pt idx="461">
                  <c:v>0.11290791426017133</c:v>
                </c:pt>
                <c:pt idx="462">
                  <c:v>0.11354591641690467</c:v>
                </c:pt>
                <c:pt idx="463">
                  <c:v>0.11402174795345602</c:v>
                </c:pt>
                <c:pt idx="464">
                  <c:v>0.11457796398559496</c:v>
                </c:pt>
                <c:pt idx="465">
                  <c:v>0.11488970689539742</c:v>
                </c:pt>
                <c:pt idx="466">
                  <c:v>0.11550448517394868</c:v>
                </c:pt>
                <c:pt idx="467">
                  <c:v>0.11588317851223029</c:v>
                </c:pt>
                <c:pt idx="468">
                  <c:v>0.1164528328247826</c:v>
                </c:pt>
                <c:pt idx="469">
                  <c:v>0.11692879388646676</c:v>
                </c:pt>
                <c:pt idx="470">
                  <c:v>0.11738833995311541</c:v>
                </c:pt>
                <c:pt idx="471">
                  <c:v>0.11792397356002891</c:v>
                </c:pt>
                <c:pt idx="472">
                  <c:v>0.11831992266920009</c:v>
                </c:pt>
                <c:pt idx="473">
                  <c:v>0.11881603905208489</c:v>
                </c:pt>
                <c:pt idx="474">
                  <c:v>0.11930591192141071</c:v>
                </c:pt>
                <c:pt idx="475">
                  <c:v>0.11951628906652194</c:v>
                </c:pt>
                <c:pt idx="476">
                  <c:v>0.12001287288217018</c:v>
                </c:pt>
                <c:pt idx="477">
                  <c:v>0.12055143511566649</c:v>
                </c:pt>
                <c:pt idx="478">
                  <c:v>0.12105458249684507</c:v>
                </c:pt>
                <c:pt idx="479">
                  <c:v>0.12129759544795547</c:v>
                </c:pt>
                <c:pt idx="480">
                  <c:v>0.12196999964385949</c:v>
                </c:pt>
                <c:pt idx="481">
                  <c:v>0.1224423818414313</c:v>
                </c:pt>
                <c:pt idx="482">
                  <c:v>0.12294689491569485</c:v>
                </c:pt>
                <c:pt idx="483">
                  <c:v>0.1249148146845184</c:v>
                </c:pt>
                <c:pt idx="484">
                  <c:v>0.12368538338349359</c:v>
                </c:pt>
                <c:pt idx="485">
                  <c:v>0.12461475143618689</c:v>
                </c:pt>
                <c:pt idx="486">
                  <c:v>0.12484680724014623</c:v>
                </c:pt>
                <c:pt idx="487">
                  <c:v>0.12538018123068884</c:v>
                </c:pt>
                <c:pt idx="488">
                  <c:v>0.12575529337340627</c:v>
                </c:pt>
                <c:pt idx="489">
                  <c:v>0.12627414650369403</c:v>
                </c:pt>
                <c:pt idx="490">
                  <c:v>0.12666208859740999</c:v>
                </c:pt>
                <c:pt idx="491">
                  <c:v>0.12728935820768009</c:v>
                </c:pt>
                <c:pt idx="492">
                  <c:v>0.12745395664908615</c:v>
                </c:pt>
                <c:pt idx="493">
                  <c:v>0.12831399625022299</c:v>
                </c:pt>
                <c:pt idx="494">
                  <c:v>0.12851870003930774</c:v>
                </c:pt>
                <c:pt idx="495">
                  <c:v>0.12915947291933488</c:v>
                </c:pt>
                <c:pt idx="496">
                  <c:v>0.12944656353419759</c:v>
                </c:pt>
                <c:pt idx="497">
                  <c:v>0.12995819392424046</c:v>
                </c:pt>
                <c:pt idx="498">
                  <c:v>0.13072313244677619</c:v>
                </c:pt>
                <c:pt idx="499">
                  <c:v>0.13091140927052891</c:v>
                </c:pt>
                <c:pt idx="500">
                  <c:v>0.13178754693554545</c:v>
                </c:pt>
                <c:pt idx="501">
                  <c:v>0.13208031793767075</c:v>
                </c:pt>
                <c:pt idx="502">
                  <c:v>0.13242731587056147</c:v>
                </c:pt>
                <c:pt idx="503">
                  <c:v>0.1329553024473209</c:v>
                </c:pt>
                <c:pt idx="504">
                  <c:v>0.13343059081324071</c:v>
                </c:pt>
                <c:pt idx="505">
                  <c:v>0.13389033174605619</c:v>
                </c:pt>
                <c:pt idx="506">
                  <c:v>0.1342586287027718</c:v>
                </c:pt>
                <c:pt idx="507">
                  <c:v>0.13442517666478185</c:v>
                </c:pt>
                <c:pt idx="508">
                  <c:v>0.13605963960196688</c:v>
                </c:pt>
                <c:pt idx="509">
                  <c:v>0.13557838813469666</c:v>
                </c:pt>
                <c:pt idx="510">
                  <c:v>0.13623891522447784</c:v>
                </c:pt>
                <c:pt idx="511">
                  <c:v>0.13665679328866034</c:v>
                </c:pt>
                <c:pt idx="512">
                  <c:v>0.1370583404974022</c:v>
                </c:pt>
                <c:pt idx="513">
                  <c:v>0.13765654600108856</c:v>
                </c:pt>
                <c:pt idx="514">
                  <c:v>0.13804636916354007</c:v>
                </c:pt>
                <c:pt idx="515">
                  <c:v>0.13837257934952762</c:v>
                </c:pt>
                <c:pt idx="516">
                  <c:v>0.13894056381881331</c:v>
                </c:pt>
                <c:pt idx="517">
                  <c:v>0.13924557537770491</c:v>
                </c:pt>
                <c:pt idx="518">
                  <c:v>0.13967913509883281</c:v>
                </c:pt>
                <c:pt idx="519">
                  <c:v>0.14058150625078106</c:v>
                </c:pt>
                <c:pt idx="520">
                  <c:v>0.14081454490173734</c:v>
                </c:pt>
                <c:pt idx="521">
                  <c:v>0.14130495020239925</c:v>
                </c:pt>
                <c:pt idx="522">
                  <c:v>0.14187551711830121</c:v>
                </c:pt>
                <c:pt idx="523">
                  <c:v>0.14223961095147963</c:v>
                </c:pt>
                <c:pt idx="524">
                  <c:v>0.14291190126566389</c:v>
                </c:pt>
                <c:pt idx="525">
                  <c:v>0.14324171215115303</c:v>
                </c:pt>
                <c:pt idx="526">
                  <c:v>0.14391419293386387</c:v>
                </c:pt>
                <c:pt idx="527">
                  <c:v>0.14413270606140755</c:v>
                </c:pt>
                <c:pt idx="528">
                  <c:v>0.14447541601139119</c:v>
                </c:pt>
                <c:pt idx="529">
                  <c:v>0.14499826304780852</c:v>
                </c:pt>
                <c:pt idx="530">
                  <c:v>0.14537523337383335</c:v>
                </c:pt>
                <c:pt idx="531">
                  <c:v>0.14599960868012204</c:v>
                </c:pt>
              </c:numCache>
            </c:numRef>
          </c:xVal>
          <c:yVal>
            <c:numRef>
              <c:f>'Q890C20-3'!$E$2:$E$553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9.3331942876120841</c:v>
                </c:pt>
                <c:pt idx="3">
                  <c:v>12.52125805380272</c:v>
                </c:pt>
                <c:pt idx="4">
                  <c:v>14.846753902358019</c:v>
                </c:pt>
                <c:pt idx="5">
                  <c:v>17.802818997010959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20.459137827964124</c:v>
                </c:pt>
                <c:pt idx="9">
                  <c:v>22.152995018266349</c:v>
                </c:pt>
                <c:pt idx="10">
                  <c:v>24.744589837263366</c:v>
                </c:pt>
                <c:pt idx="11">
                  <c:v>27.101715044835597</c:v>
                </c:pt>
                <c:pt idx="12">
                  <c:v>28.53101029558286</c:v>
                </c:pt>
                <c:pt idx="13">
                  <c:v>30.25693922284955</c:v>
                </c:pt>
                <c:pt idx="14">
                  <c:v>32.415776818332773</c:v>
                </c:pt>
                <c:pt idx="15">
                  <c:v>32.248422451012942</c:v>
                </c:pt>
                <c:pt idx="16">
                  <c:v>34.476354699435404</c:v>
                </c:pt>
                <c:pt idx="17">
                  <c:v>37.365991364995011</c:v>
                </c:pt>
                <c:pt idx="18">
                  <c:v>40.851849883759542</c:v>
                </c:pt>
                <c:pt idx="19">
                  <c:v>43.045622052474258</c:v>
                </c:pt>
                <c:pt idx="20">
                  <c:v>44.340976419794082</c:v>
                </c:pt>
                <c:pt idx="21">
                  <c:v>45.868830288940543</c:v>
                </c:pt>
                <c:pt idx="22">
                  <c:v>48.660770508136814</c:v>
                </c:pt>
                <c:pt idx="23">
                  <c:v>50.825370308867477</c:v>
                </c:pt>
                <c:pt idx="24">
                  <c:v>52.383006310195938</c:v>
                </c:pt>
                <c:pt idx="25">
                  <c:v>55.639928595151105</c:v>
                </c:pt>
                <c:pt idx="26">
                  <c:v>57.471507804716026</c:v>
                </c:pt>
                <c:pt idx="27">
                  <c:v>59.263046164065088</c:v>
                </c:pt>
                <c:pt idx="28">
                  <c:v>60.857567585519753</c:v>
                </c:pt>
                <c:pt idx="29">
                  <c:v>61.887362670209228</c:v>
                </c:pt>
                <c:pt idx="30">
                  <c:v>62.589971438060438</c:v>
                </c:pt>
                <c:pt idx="31">
                  <c:v>63.650525406841574</c:v>
                </c:pt>
                <c:pt idx="32">
                  <c:v>64.077267020923273</c:v>
                </c:pt>
                <c:pt idx="33">
                  <c:v>63.785958153437392</c:v>
                </c:pt>
                <c:pt idx="34">
                  <c:v>63.918845566257055</c:v>
                </c:pt>
                <c:pt idx="35">
                  <c:v>63.918845566257055</c:v>
                </c:pt>
                <c:pt idx="36">
                  <c:v>63.916289604782463</c:v>
                </c:pt>
                <c:pt idx="37">
                  <c:v>64.015951179010287</c:v>
                </c:pt>
                <c:pt idx="38">
                  <c:v>64.082392228495522</c:v>
                </c:pt>
                <c:pt idx="39">
                  <c:v>63.916289604782463</c:v>
                </c:pt>
                <c:pt idx="40">
                  <c:v>64.051732979076704</c:v>
                </c:pt>
                <c:pt idx="41">
                  <c:v>64.182053802723345</c:v>
                </c:pt>
                <c:pt idx="42">
                  <c:v>64.084954832281639</c:v>
                </c:pt>
                <c:pt idx="43">
                  <c:v>64.115612753238111</c:v>
                </c:pt>
                <c:pt idx="44">
                  <c:v>64.248494852208552</c:v>
                </c:pt>
                <c:pt idx="45">
                  <c:v>64.31750780471603</c:v>
                </c:pt>
                <c:pt idx="46">
                  <c:v>64.782613749584854</c:v>
                </c:pt>
                <c:pt idx="47">
                  <c:v>66.2749468615078</c:v>
                </c:pt>
                <c:pt idx="48">
                  <c:v>67.34338923945532</c:v>
                </c:pt>
                <c:pt idx="49">
                  <c:v>68.569905014945206</c:v>
                </c:pt>
                <c:pt idx="50">
                  <c:v>69.134676519428751</c:v>
                </c:pt>
                <c:pt idx="51">
                  <c:v>72.520405513118561</c:v>
                </c:pt>
                <c:pt idx="52">
                  <c:v>75.017944204583202</c:v>
                </c:pt>
                <c:pt idx="53">
                  <c:v>105.69456193955494</c:v>
                </c:pt>
                <c:pt idx="54">
                  <c:v>110.49689471936233</c:v>
                </c:pt>
                <c:pt idx="55">
                  <c:v>110.62097841248753</c:v>
                </c:pt>
                <c:pt idx="56">
                  <c:v>117.11477382929257</c:v>
                </c:pt>
                <c:pt idx="57">
                  <c:v>119.94441381600795</c:v>
                </c:pt>
                <c:pt idx="58">
                  <c:v>122.77796014613084</c:v>
                </c:pt>
                <c:pt idx="59">
                  <c:v>129.78580704085022</c:v>
                </c:pt>
                <c:pt idx="60">
                  <c:v>129.96237462636995</c:v>
                </c:pt>
                <c:pt idx="61">
                  <c:v>136.90374061773494</c:v>
                </c:pt>
                <c:pt idx="62">
                  <c:v>138.70963301228829</c:v>
                </c:pt>
                <c:pt idx="63">
                  <c:v>146.68178279641313</c:v>
                </c:pt>
                <c:pt idx="64">
                  <c:v>150.43859182995678</c:v>
                </c:pt>
                <c:pt idx="65">
                  <c:v>155.58551976087676</c:v>
                </c:pt>
                <c:pt idx="66">
                  <c:v>160.87786648953835</c:v>
                </c:pt>
                <c:pt idx="67">
                  <c:v>160.45207837927597</c:v>
                </c:pt>
                <c:pt idx="68">
                  <c:v>168.49795549651279</c:v>
                </c:pt>
                <c:pt idx="69">
                  <c:v>172.45439920292259</c:v>
                </c:pt>
                <c:pt idx="70">
                  <c:v>178.18719495184322</c:v>
                </c:pt>
                <c:pt idx="71">
                  <c:v>182.8754566589173</c:v>
                </c:pt>
                <c:pt idx="72">
                  <c:v>186.3260205911657</c:v>
                </c:pt>
                <c:pt idx="73">
                  <c:v>193.92223181667222</c:v>
                </c:pt>
                <c:pt idx="74">
                  <c:v>198.70249618067086</c:v>
                </c:pt>
                <c:pt idx="75">
                  <c:v>203.89765526403187</c:v>
                </c:pt>
                <c:pt idx="76">
                  <c:v>209.74152374626368</c:v>
                </c:pt>
                <c:pt idx="77">
                  <c:v>212.41850282298233</c:v>
                </c:pt>
                <c:pt idx="78">
                  <c:v>221.55415476585853</c:v>
                </c:pt>
                <c:pt idx="79">
                  <c:v>227.71476320159405</c:v>
                </c:pt>
                <c:pt idx="80">
                  <c:v>231.17304815675851</c:v>
                </c:pt>
                <c:pt idx="81">
                  <c:v>239.19412520757223</c:v>
                </c:pt>
                <c:pt idx="82">
                  <c:v>242.63554965127864</c:v>
                </c:pt>
                <c:pt idx="83">
                  <c:v>251.38067087346397</c:v>
                </c:pt>
                <c:pt idx="84">
                  <c:v>254.34004649618072</c:v>
                </c:pt>
                <c:pt idx="85">
                  <c:v>263.67940850215871</c:v>
                </c:pt>
                <c:pt idx="86">
                  <c:v>269.82081634008631</c:v>
                </c:pt>
                <c:pt idx="87">
                  <c:v>274.11054832281633</c:v>
                </c:pt>
                <c:pt idx="88">
                  <c:v>279.38695948189962</c:v>
                </c:pt>
                <c:pt idx="89">
                  <c:v>284.81912852872802</c:v>
                </c:pt>
                <c:pt idx="90">
                  <c:v>292.30211590833608</c:v>
                </c:pt>
                <c:pt idx="91">
                  <c:v>299.64275091331785</c:v>
                </c:pt>
                <c:pt idx="92">
                  <c:v>305.10963899036858</c:v>
                </c:pt>
                <c:pt idx="93">
                  <c:v>312.38668216539355</c:v>
                </c:pt>
                <c:pt idx="94">
                  <c:v>314.98158751245427</c:v>
                </c:pt>
                <c:pt idx="95">
                  <c:v>325.89349717701754</c:v>
                </c:pt>
                <c:pt idx="96">
                  <c:v>324.19915775489869</c:v>
                </c:pt>
                <c:pt idx="97">
                  <c:v>338.86181667220183</c:v>
                </c:pt>
                <c:pt idx="98">
                  <c:v>347.15661042842913</c:v>
                </c:pt>
                <c:pt idx="99">
                  <c:v>355.45544835602783</c:v>
                </c:pt>
                <c:pt idx="100">
                  <c:v>363.92131949518426</c:v>
                </c:pt>
                <c:pt idx="101">
                  <c:v>371.17512288276316</c:v>
                </c:pt>
                <c:pt idx="102">
                  <c:v>380.41019760876776</c:v>
                </c:pt>
                <c:pt idx="103">
                  <c:v>378.5136366655596</c:v>
                </c:pt>
                <c:pt idx="104">
                  <c:v>394.64927930919953</c:v>
                </c:pt>
                <c:pt idx="105">
                  <c:v>403.65086648953832</c:v>
                </c:pt>
                <c:pt idx="106">
                  <c:v>411.6695738957157</c:v>
                </c:pt>
                <c:pt idx="107">
                  <c:v>417.55953537030882</c:v>
                </c:pt>
                <c:pt idx="108">
                  <c:v>426.16207439388904</c:v>
                </c:pt>
                <c:pt idx="109">
                  <c:v>434.09964131517773</c:v>
                </c:pt>
                <c:pt idx="110">
                  <c:v>433.56512421122551</c:v>
                </c:pt>
                <c:pt idx="111">
                  <c:v>447.24789372301564</c:v>
                </c:pt>
                <c:pt idx="112">
                  <c:v>458.70078180006635</c:v>
                </c:pt>
                <c:pt idx="113">
                  <c:v>468.42212221853197</c:v>
                </c:pt>
                <c:pt idx="114">
                  <c:v>477.06862836267021</c:v>
                </c:pt>
                <c:pt idx="115">
                  <c:v>486.75783626702093</c:v>
                </c:pt>
                <c:pt idx="116">
                  <c:v>496.33501494520095</c:v>
                </c:pt>
                <c:pt idx="117">
                  <c:v>502.02929790767189</c:v>
                </c:pt>
                <c:pt idx="118">
                  <c:v>501.80293324476912</c:v>
                </c:pt>
                <c:pt idx="119">
                  <c:v>519.76259282630349</c:v>
                </c:pt>
                <c:pt idx="120">
                  <c:v>529.61906841580856</c:v>
                </c:pt>
                <c:pt idx="121">
                  <c:v>541.67778811026221</c:v>
                </c:pt>
                <c:pt idx="122">
                  <c:v>488.92864164729315</c:v>
                </c:pt>
                <c:pt idx="123">
                  <c:v>515.01625905014942</c:v>
                </c:pt>
                <c:pt idx="124">
                  <c:v>533.30715244104942</c:v>
                </c:pt>
                <c:pt idx="125">
                  <c:v>552.96690468282952</c:v>
                </c:pt>
                <c:pt idx="126">
                  <c:v>567.63142876120889</c:v>
                </c:pt>
                <c:pt idx="127">
                  <c:v>569.61494287612095</c:v>
                </c:pt>
                <c:pt idx="128">
                  <c:v>585.35252739953489</c:v>
                </c:pt>
                <c:pt idx="129">
                  <c:v>598.86515609432081</c:v>
                </c:pt>
                <c:pt idx="130">
                  <c:v>608.19275489870472</c:v>
                </c:pt>
                <c:pt idx="131">
                  <c:v>619.18599634672864</c:v>
                </c:pt>
                <c:pt idx="132">
                  <c:v>633.28926203918957</c:v>
                </c:pt>
                <c:pt idx="133">
                  <c:v>648.45755164397201</c:v>
                </c:pt>
                <c:pt idx="134">
                  <c:v>659.25999335768847</c:v>
                </c:pt>
                <c:pt idx="135">
                  <c:v>641.42177615410162</c:v>
                </c:pt>
                <c:pt idx="136">
                  <c:v>673.68115576220521</c:v>
                </c:pt>
                <c:pt idx="137">
                  <c:v>685.51181667220192</c:v>
                </c:pt>
                <c:pt idx="138">
                  <c:v>695.90946795084699</c:v>
                </c:pt>
                <c:pt idx="139">
                  <c:v>710.58906376619052</c:v>
                </c:pt>
                <c:pt idx="140">
                  <c:v>699.75742145466609</c:v>
                </c:pt>
                <c:pt idx="141">
                  <c:v>722.12059681169035</c:v>
                </c:pt>
                <c:pt idx="142">
                  <c:v>734.88527067419443</c:v>
                </c:pt>
                <c:pt idx="143">
                  <c:v>749.97260046496183</c:v>
                </c:pt>
                <c:pt idx="144">
                  <c:v>760.36616074393885</c:v>
                </c:pt>
                <c:pt idx="145">
                  <c:v>749.95134108269667</c:v>
                </c:pt>
                <c:pt idx="146">
                  <c:v>775.28264496844895</c:v>
                </c:pt>
                <c:pt idx="147">
                  <c:v>792.24725340418468</c:v>
                </c:pt>
                <c:pt idx="148">
                  <c:v>802.70646296911332</c:v>
                </c:pt>
                <c:pt idx="149">
                  <c:v>816.74353470607764</c:v>
                </c:pt>
                <c:pt idx="150">
                  <c:v>825.64764330787102</c:v>
                </c:pt>
                <c:pt idx="151">
                  <c:v>827.04788542012614</c:v>
                </c:pt>
                <c:pt idx="152">
                  <c:v>838.08675190966449</c:v>
                </c:pt>
                <c:pt idx="153">
                  <c:v>853.19432447691781</c:v>
                </c:pt>
                <c:pt idx="154">
                  <c:v>864.79481368316169</c:v>
                </c:pt>
                <c:pt idx="155">
                  <c:v>875.83794486881425</c:v>
                </c:pt>
                <c:pt idx="156">
                  <c:v>885.75053072069068</c:v>
                </c:pt>
                <c:pt idx="157">
                  <c:v>872.67151046164054</c:v>
                </c:pt>
                <c:pt idx="158">
                  <c:v>891.75723746263679</c:v>
                </c:pt>
                <c:pt idx="159">
                  <c:v>904.91167153769493</c:v>
                </c:pt>
                <c:pt idx="160">
                  <c:v>923.16297974094982</c:v>
                </c:pt>
                <c:pt idx="161">
                  <c:v>932.47778146795065</c:v>
                </c:pt>
                <c:pt idx="162">
                  <c:v>935.54435004981758</c:v>
                </c:pt>
                <c:pt idx="163">
                  <c:v>941.33015410162739</c:v>
                </c:pt>
                <c:pt idx="164">
                  <c:v>936.07437728329444</c:v>
                </c:pt>
                <c:pt idx="165">
                  <c:v>938.74060278977061</c:v>
                </c:pt>
                <c:pt idx="166">
                  <c:v>936.08974892062406</c:v>
                </c:pt>
                <c:pt idx="167">
                  <c:v>934.5622467618731</c:v>
                </c:pt>
                <c:pt idx="168">
                  <c:v>939.25100863500484</c:v>
                </c:pt>
                <c:pt idx="169">
                  <c:v>933.56282962470959</c:v>
                </c:pt>
                <c:pt idx="170">
                  <c:v>938.00249219528371</c:v>
                </c:pt>
                <c:pt idx="171">
                  <c:v>935.52139488542014</c:v>
                </c:pt>
                <c:pt idx="172">
                  <c:v>939.37575157754861</c:v>
                </c:pt>
                <c:pt idx="173">
                  <c:v>937.52267286615734</c:v>
                </c:pt>
                <c:pt idx="174">
                  <c:v>938.71372567253377</c:v>
                </c:pt>
                <c:pt idx="175">
                  <c:v>943.47585818664868</c:v>
                </c:pt>
                <c:pt idx="176">
                  <c:v>941.85397542344754</c:v>
                </c:pt>
                <c:pt idx="177">
                  <c:v>943.39784456991026</c:v>
                </c:pt>
                <c:pt idx="178">
                  <c:v>944.22434905347041</c:v>
                </c:pt>
                <c:pt idx="179">
                  <c:v>948.51341746927915</c:v>
                </c:pt>
                <c:pt idx="180">
                  <c:v>945.67683128528722</c:v>
                </c:pt>
                <c:pt idx="181">
                  <c:v>948.99277183659922</c:v>
                </c:pt>
                <c:pt idx="182">
                  <c:v>945.42966190634331</c:v>
                </c:pt>
                <c:pt idx="183">
                  <c:v>947.43407871139152</c:v>
                </c:pt>
                <c:pt idx="184">
                  <c:v>950.91792427764881</c:v>
                </c:pt>
                <c:pt idx="185">
                  <c:v>948.02382198605108</c:v>
                </c:pt>
                <c:pt idx="186">
                  <c:v>950.5973304549982</c:v>
                </c:pt>
                <c:pt idx="187">
                  <c:v>949.54493988708066</c:v>
                </c:pt>
                <c:pt idx="188">
                  <c:v>950.91697509133166</c:v>
                </c:pt>
                <c:pt idx="189">
                  <c:v>948.30777349717664</c:v>
                </c:pt>
                <c:pt idx="190">
                  <c:v>950.71546197276666</c:v>
                </c:pt>
                <c:pt idx="191">
                  <c:v>952.07915111258717</c:v>
                </c:pt>
                <c:pt idx="192">
                  <c:v>950.48498239787443</c:v>
                </c:pt>
                <c:pt idx="193">
                  <c:v>955.50219395549664</c:v>
                </c:pt>
                <c:pt idx="194">
                  <c:v>952.36443706409818</c:v>
                </c:pt>
                <c:pt idx="195">
                  <c:v>955.35827964131511</c:v>
                </c:pt>
                <c:pt idx="196">
                  <c:v>954.93637661906359</c:v>
                </c:pt>
                <c:pt idx="197">
                  <c:v>953.80456459647939</c:v>
                </c:pt>
                <c:pt idx="198">
                  <c:v>956.54202922617094</c:v>
                </c:pt>
                <c:pt idx="199">
                  <c:v>957.30858651610754</c:v>
                </c:pt>
                <c:pt idx="200">
                  <c:v>957.32761607439386</c:v>
                </c:pt>
                <c:pt idx="201">
                  <c:v>959.58920192627045</c:v>
                </c:pt>
                <c:pt idx="202">
                  <c:v>957.10546330122872</c:v>
                </c:pt>
                <c:pt idx="203">
                  <c:v>958.10196612421146</c:v>
                </c:pt>
                <c:pt idx="204">
                  <c:v>961.14833178346055</c:v>
                </c:pt>
                <c:pt idx="205">
                  <c:v>959.74423015609455</c:v>
                </c:pt>
                <c:pt idx="206">
                  <c:v>964.57819329126505</c:v>
                </c:pt>
                <c:pt idx="207">
                  <c:v>960.32739256061132</c:v>
                </c:pt>
                <c:pt idx="208">
                  <c:v>967.27741215543006</c:v>
                </c:pt>
                <c:pt idx="209">
                  <c:v>962.7785307206907</c:v>
                </c:pt>
                <c:pt idx="210">
                  <c:v>965.44842909332453</c:v>
                </c:pt>
                <c:pt idx="211">
                  <c:v>962.81950780471618</c:v>
                </c:pt>
                <c:pt idx="212">
                  <c:v>963.54180305546322</c:v>
                </c:pt>
                <c:pt idx="213">
                  <c:v>969.51874858850886</c:v>
                </c:pt>
                <c:pt idx="214">
                  <c:v>965.12644902025886</c:v>
                </c:pt>
                <c:pt idx="215">
                  <c:v>966.46325772168689</c:v>
                </c:pt>
                <c:pt idx="216">
                  <c:v>967.1677980737295</c:v>
                </c:pt>
                <c:pt idx="217">
                  <c:v>966.91632281633997</c:v>
                </c:pt>
                <c:pt idx="218">
                  <c:v>968.81206908004003</c:v>
                </c:pt>
                <c:pt idx="219">
                  <c:v>970.73345466622368</c:v>
                </c:pt>
                <c:pt idx="220">
                  <c:v>969.086157422783</c:v>
                </c:pt>
                <c:pt idx="221">
                  <c:v>972.37654732646956</c:v>
                </c:pt>
                <c:pt idx="222">
                  <c:v>969.84253902358012</c:v>
                </c:pt>
                <c:pt idx="223">
                  <c:v>972.24866821653927</c:v>
                </c:pt>
                <c:pt idx="224">
                  <c:v>972.61816439721008</c:v>
                </c:pt>
                <c:pt idx="225">
                  <c:v>972.42870009963451</c:v>
                </c:pt>
                <c:pt idx="226">
                  <c:v>973.15819727665234</c:v>
                </c:pt>
                <c:pt idx="227">
                  <c:v>973.52769345732304</c:v>
                </c:pt>
                <c:pt idx="228">
                  <c:v>974.98396745267371</c:v>
                </c:pt>
                <c:pt idx="229">
                  <c:v>978.65273762869469</c:v>
                </c:pt>
                <c:pt idx="230">
                  <c:v>975.86616672201922</c:v>
                </c:pt>
                <c:pt idx="231">
                  <c:v>978.55394221188965</c:v>
                </c:pt>
                <c:pt idx="232">
                  <c:v>979.01581866489551</c:v>
                </c:pt>
                <c:pt idx="233">
                  <c:v>977.22914646296931</c:v>
                </c:pt>
                <c:pt idx="234">
                  <c:v>981.08396712055787</c:v>
                </c:pt>
                <c:pt idx="235">
                  <c:v>978.46389637993991</c:v>
                </c:pt>
                <c:pt idx="236">
                  <c:v>980.61383992029198</c:v>
                </c:pt>
                <c:pt idx="237">
                  <c:v>979.84772500830286</c:v>
                </c:pt>
                <c:pt idx="238">
                  <c:v>985.95380604450361</c:v>
                </c:pt>
                <c:pt idx="239">
                  <c:v>981.72719628030518</c:v>
                </c:pt>
                <c:pt idx="240">
                  <c:v>984.84152241780112</c:v>
                </c:pt>
                <c:pt idx="241">
                  <c:v>984.11309730986375</c:v>
                </c:pt>
                <c:pt idx="242">
                  <c:v>986.96824310860154</c:v>
                </c:pt>
                <c:pt idx="243">
                  <c:v>983.91360478246429</c:v>
                </c:pt>
                <c:pt idx="244">
                  <c:v>986.94581700431763</c:v>
                </c:pt>
                <c:pt idx="245">
                  <c:v>987.66163600132813</c:v>
                </c:pt>
                <c:pt idx="246">
                  <c:v>987.85318100298889</c:v>
                </c:pt>
                <c:pt idx="247">
                  <c:v>987.3861939554962</c:v>
                </c:pt>
                <c:pt idx="248">
                  <c:v>991.67875988043818</c:v>
                </c:pt>
                <c:pt idx="249">
                  <c:v>990.28429757555648</c:v>
                </c:pt>
                <c:pt idx="250">
                  <c:v>988.57979940219195</c:v>
                </c:pt>
                <c:pt idx="251">
                  <c:v>989.76979408834268</c:v>
                </c:pt>
                <c:pt idx="252">
                  <c:v>992.63747791431388</c:v>
                </c:pt>
                <c:pt idx="253">
                  <c:v>990.55357024244415</c:v>
                </c:pt>
                <c:pt idx="254">
                  <c:v>994.99912122218518</c:v>
                </c:pt>
                <c:pt idx="255">
                  <c:v>993.74959083360977</c:v>
                </c:pt>
                <c:pt idx="256">
                  <c:v>995.28646795084694</c:v>
                </c:pt>
                <c:pt idx="257">
                  <c:v>994.78394420458335</c:v>
                </c:pt>
                <c:pt idx="258">
                  <c:v>996.42726668880755</c:v>
                </c:pt>
                <c:pt idx="259">
                  <c:v>995.24470209232811</c:v>
                </c:pt>
                <c:pt idx="260">
                  <c:v>996.74470707406181</c:v>
                </c:pt>
                <c:pt idx="261">
                  <c:v>995.86808468947174</c:v>
                </c:pt>
                <c:pt idx="262">
                  <c:v>997.50292793091978</c:v>
                </c:pt>
                <c:pt idx="263">
                  <c:v>999.32678844237785</c:v>
                </c:pt>
                <c:pt idx="264">
                  <c:v>998.24244503487193</c:v>
                </c:pt>
                <c:pt idx="265">
                  <c:v>998.61700564596447</c:v>
                </c:pt>
                <c:pt idx="266">
                  <c:v>999.08744835602783</c:v>
                </c:pt>
                <c:pt idx="267">
                  <c:v>1000.8788681501162</c:v>
                </c:pt>
                <c:pt idx="268">
                  <c:v>1001.0616366655595</c:v>
                </c:pt>
                <c:pt idx="269">
                  <c:v>1004.797043175025</c:v>
                </c:pt>
                <c:pt idx="270">
                  <c:v>1003.2834337429425</c:v>
                </c:pt>
                <c:pt idx="271">
                  <c:v>1001.5718445699101</c:v>
                </c:pt>
                <c:pt idx="272">
                  <c:v>1002.87546994354</c:v>
                </c:pt>
                <c:pt idx="273">
                  <c:v>1004.6890554633012</c:v>
                </c:pt>
                <c:pt idx="274">
                  <c:v>1006.3791278644968</c:v>
                </c:pt>
                <c:pt idx="275">
                  <c:v>1004.0496413151776</c:v>
                </c:pt>
                <c:pt idx="276">
                  <c:v>1008.0903251411489</c:v>
                </c:pt>
                <c:pt idx="277">
                  <c:v>1009.4643427432745</c:v>
                </c:pt>
                <c:pt idx="278">
                  <c:v>1005.3590136167387</c:v>
                </c:pt>
                <c:pt idx="279">
                  <c:v>1012.3984623048821</c:v>
                </c:pt>
                <c:pt idx="280">
                  <c:v>1008.531260046496</c:v>
                </c:pt>
                <c:pt idx="281">
                  <c:v>1009.4920830288942</c:v>
                </c:pt>
                <c:pt idx="282">
                  <c:v>1011.6396884755897</c:v>
                </c:pt>
                <c:pt idx="283">
                  <c:v>1010.3805194287611</c:v>
                </c:pt>
                <c:pt idx="284">
                  <c:v>1011.6510674194619</c:v>
                </c:pt>
                <c:pt idx="285">
                  <c:v>1010.873308203255</c:v>
                </c:pt>
                <c:pt idx="286">
                  <c:v>1010.6164383925603</c:v>
                </c:pt>
                <c:pt idx="287">
                  <c:v>1015.9198206575887</c:v>
                </c:pt>
                <c:pt idx="288">
                  <c:v>1011.5203839256061</c:v>
                </c:pt>
                <c:pt idx="289">
                  <c:v>1016.7528495516439</c:v>
                </c:pt>
                <c:pt idx="290">
                  <c:v>1014.5963982065759</c:v>
                </c:pt>
                <c:pt idx="291">
                  <c:v>1013.0857024244434</c:v>
                </c:pt>
                <c:pt idx="292">
                  <c:v>1018.8231418133511</c:v>
                </c:pt>
                <c:pt idx="293">
                  <c:v>1015.9224842245098</c:v>
                </c:pt>
                <c:pt idx="294">
                  <c:v>1016.9836944536697</c:v>
                </c:pt>
                <c:pt idx="295">
                  <c:v>1017.7102949186316</c:v>
                </c:pt>
                <c:pt idx="296">
                  <c:v>1017.3170441713717</c:v>
                </c:pt>
                <c:pt idx="297">
                  <c:v>1016.7740551311855</c:v>
                </c:pt>
                <c:pt idx="298">
                  <c:v>1019.2419452009298</c:v>
                </c:pt>
                <c:pt idx="299">
                  <c:v>1016.582365991365</c:v>
                </c:pt>
                <c:pt idx="300">
                  <c:v>1019.6394001992691</c:v>
                </c:pt>
                <c:pt idx="301">
                  <c:v>1019.9881793424112</c:v>
                </c:pt>
                <c:pt idx="302">
                  <c:v>1020.172348721355</c:v>
                </c:pt>
                <c:pt idx="303">
                  <c:v>1023.7284609764198</c:v>
                </c:pt>
                <c:pt idx="304">
                  <c:v>1021.2394274327468</c:v>
                </c:pt>
                <c:pt idx="305">
                  <c:v>1025.250925606111</c:v>
                </c:pt>
                <c:pt idx="306">
                  <c:v>1020.998439056792</c:v>
                </c:pt>
                <c:pt idx="307">
                  <c:v>1025.5914985054799</c:v>
                </c:pt>
                <c:pt idx="308">
                  <c:v>1022.7714659581535</c:v>
                </c:pt>
                <c:pt idx="309">
                  <c:v>1023.6235626037858</c:v>
                </c:pt>
                <c:pt idx="310">
                  <c:v>1026.4183022251743</c:v>
                </c:pt>
                <c:pt idx="311">
                  <c:v>1025.1399119893722</c:v>
                </c:pt>
                <c:pt idx="312">
                  <c:v>1024.2081521089335</c:v>
                </c:pt>
                <c:pt idx="313">
                  <c:v>1025.2156805048155</c:v>
                </c:pt>
                <c:pt idx="314">
                  <c:v>1026.0817881102623</c:v>
                </c:pt>
                <c:pt idx="315">
                  <c:v>1026.5672912653604</c:v>
                </c:pt>
                <c:pt idx="316">
                  <c:v>1027.5281335104619</c:v>
                </c:pt>
                <c:pt idx="317">
                  <c:v>1028.297304549983</c:v>
                </c:pt>
                <c:pt idx="318">
                  <c:v>1026.7760903354367</c:v>
                </c:pt>
                <c:pt idx="319">
                  <c:v>1028.8311002989039</c:v>
                </c:pt>
                <c:pt idx="320">
                  <c:v>1030.3984417137165</c:v>
                </c:pt>
                <c:pt idx="321">
                  <c:v>1029.7164769179672</c:v>
                </c:pt>
                <c:pt idx="322">
                  <c:v>1030.4475237462636</c:v>
                </c:pt>
                <c:pt idx="323">
                  <c:v>1030.5038259714377</c:v>
                </c:pt>
                <c:pt idx="324">
                  <c:v>1028.5827472600461</c:v>
                </c:pt>
                <c:pt idx="325">
                  <c:v>1031.7090680836932</c:v>
                </c:pt>
                <c:pt idx="326">
                  <c:v>1032.2342544005314</c:v>
                </c:pt>
                <c:pt idx="327">
                  <c:v>1031.7175536366656</c:v>
                </c:pt>
                <c:pt idx="328">
                  <c:v>1032.8664231152443</c:v>
                </c:pt>
                <c:pt idx="329">
                  <c:v>1030.1407651942877</c:v>
                </c:pt>
                <c:pt idx="330">
                  <c:v>1035.4543789438724</c:v>
                </c:pt>
                <c:pt idx="331">
                  <c:v>1032.7154237794753</c:v>
                </c:pt>
                <c:pt idx="332">
                  <c:v>1033.6143407505808</c:v>
                </c:pt>
                <c:pt idx="333">
                  <c:v>1031.6963726336762</c:v>
                </c:pt>
                <c:pt idx="334">
                  <c:v>1035.6058904018596</c:v>
                </c:pt>
                <c:pt idx="335">
                  <c:v>1039.0867565592823</c:v>
                </c:pt>
                <c:pt idx="336">
                  <c:v>1033.1016379940218</c:v>
                </c:pt>
                <c:pt idx="337">
                  <c:v>1033.3356333444035</c:v>
                </c:pt>
                <c:pt idx="338">
                  <c:v>1036.0075386914646</c:v>
                </c:pt>
                <c:pt idx="339">
                  <c:v>1037.3753208236465</c:v>
                </c:pt>
                <c:pt idx="340">
                  <c:v>1037.4395310528062</c:v>
                </c:pt>
                <c:pt idx="341">
                  <c:v>1038.4886360013286</c:v>
                </c:pt>
                <c:pt idx="342">
                  <c:v>1036.1292593822652</c:v>
                </c:pt>
                <c:pt idx="343">
                  <c:v>1038.1389545001659</c:v>
                </c:pt>
                <c:pt idx="344">
                  <c:v>1036.3835609432078</c:v>
                </c:pt>
                <c:pt idx="345">
                  <c:v>1038.6713719694453</c:v>
                </c:pt>
                <c:pt idx="346">
                  <c:v>1038.5181029558287</c:v>
                </c:pt>
                <c:pt idx="347">
                  <c:v>1043.5068967120558</c:v>
                </c:pt>
                <c:pt idx="348">
                  <c:v>1042.3034340750578</c:v>
                </c:pt>
                <c:pt idx="349">
                  <c:v>1038.6572181999334</c:v>
                </c:pt>
                <c:pt idx="350">
                  <c:v>1044.1168588508799</c:v>
                </c:pt>
                <c:pt idx="351">
                  <c:v>1040.6558512122219</c:v>
                </c:pt>
                <c:pt idx="352">
                  <c:v>1040.4847293258053</c:v>
                </c:pt>
                <c:pt idx="353">
                  <c:v>1042.4616738625041</c:v>
                </c:pt>
                <c:pt idx="354">
                  <c:v>1040.0286947857853</c:v>
                </c:pt>
                <c:pt idx="355">
                  <c:v>1044.7168714712718</c:v>
                </c:pt>
                <c:pt idx="356">
                  <c:v>1044.1995244104946</c:v>
                </c:pt>
                <c:pt idx="357">
                  <c:v>1041.3614158087012</c:v>
                </c:pt>
                <c:pt idx="358">
                  <c:v>1041.6682922617069</c:v>
                </c:pt>
                <c:pt idx="359">
                  <c:v>1043.6646536034541</c:v>
                </c:pt>
                <c:pt idx="360">
                  <c:v>1041.4020006642311</c:v>
                </c:pt>
                <c:pt idx="361">
                  <c:v>1045.0163214878776</c:v>
                </c:pt>
                <c:pt idx="362">
                  <c:v>1040.779468615078</c:v>
                </c:pt>
                <c:pt idx="363">
                  <c:v>1044.9016502822981</c:v>
                </c:pt>
                <c:pt idx="364">
                  <c:v>1042.2313948854203</c:v>
                </c:pt>
                <c:pt idx="365">
                  <c:v>1043.5962942544004</c:v>
                </c:pt>
                <c:pt idx="366">
                  <c:v>1045.0141534373959</c:v>
                </c:pt>
                <c:pt idx="367">
                  <c:v>1044.3186316838257</c:v>
                </c:pt>
                <c:pt idx="368">
                  <c:v>1045.9550308867483</c:v>
                </c:pt>
                <c:pt idx="369">
                  <c:v>1042.6307432746594</c:v>
                </c:pt>
                <c:pt idx="370">
                  <c:v>1048.8904931916306</c:v>
                </c:pt>
                <c:pt idx="371">
                  <c:v>1043.8882231816674</c:v>
                </c:pt>
                <c:pt idx="372">
                  <c:v>1044.5853138492196</c:v>
                </c:pt>
                <c:pt idx="373">
                  <c:v>1046.8573603454001</c:v>
                </c:pt>
                <c:pt idx="374">
                  <c:v>1045.7277263367653</c:v>
                </c:pt>
                <c:pt idx="375">
                  <c:v>1044.0596114247758</c:v>
                </c:pt>
                <c:pt idx="376">
                  <c:v>1043.7745333776154</c:v>
                </c:pt>
                <c:pt idx="377">
                  <c:v>1045.3073483892397</c:v>
                </c:pt>
                <c:pt idx="378">
                  <c:v>1044.0976140817004</c:v>
                </c:pt>
                <c:pt idx="379">
                  <c:v>1046.4627778146794</c:v>
                </c:pt>
                <c:pt idx="380">
                  <c:v>1043.5599983394222</c:v>
                </c:pt>
                <c:pt idx="381">
                  <c:v>1042.9637236798405</c:v>
                </c:pt>
                <c:pt idx="382">
                  <c:v>1042.183798405845</c:v>
                </c:pt>
                <c:pt idx="383">
                  <c:v>1044.5023380936564</c:v>
                </c:pt>
                <c:pt idx="384">
                  <c:v>1041.668481899701</c:v>
                </c:pt>
                <c:pt idx="385">
                  <c:v>1043.0477578877449</c:v>
                </c:pt>
                <c:pt idx="386">
                  <c:v>1041.8022152108933</c:v>
                </c:pt>
                <c:pt idx="387">
                  <c:v>1040.9144231152441</c:v>
                </c:pt>
                <c:pt idx="388">
                  <c:v>1040.7767984058451</c:v>
                </c:pt>
                <c:pt idx="389">
                  <c:v>1040.3155151112589</c:v>
                </c:pt>
                <c:pt idx="390">
                  <c:v>1039.0639116572568</c:v>
                </c:pt>
                <c:pt idx="391">
                  <c:v>1039.0647798073728</c:v>
                </c:pt>
                <c:pt idx="392">
                  <c:v>1038.3912753238128</c:v>
                </c:pt>
                <c:pt idx="393">
                  <c:v>1035.7864221188975</c:v>
                </c:pt>
                <c:pt idx="394">
                  <c:v>1035.7561600797078</c:v>
                </c:pt>
                <c:pt idx="395">
                  <c:v>1035.2223447359679</c:v>
                </c:pt>
                <c:pt idx="396">
                  <c:v>1032.542663566921</c:v>
                </c:pt>
                <c:pt idx="397">
                  <c:v>1035.4836506144138</c:v>
                </c:pt>
                <c:pt idx="398">
                  <c:v>1029.9324410494853</c:v>
                </c:pt>
                <c:pt idx="399">
                  <c:v>1030.4791743606777</c:v>
                </c:pt>
                <c:pt idx="400">
                  <c:v>1029.968431750249</c:v>
                </c:pt>
                <c:pt idx="401">
                  <c:v>1029.5698047160408</c:v>
                </c:pt>
                <c:pt idx="402">
                  <c:v>1026.2286844902023</c:v>
                </c:pt>
                <c:pt idx="403">
                  <c:v>1028.5489040185983</c:v>
                </c:pt>
                <c:pt idx="404">
                  <c:v>1022.4676519428764</c:v>
                </c:pt>
                <c:pt idx="405">
                  <c:v>1023.1535702424444</c:v>
                </c:pt>
                <c:pt idx="406">
                  <c:v>1020.7873341082696</c:v>
                </c:pt>
                <c:pt idx="407">
                  <c:v>1019.5026741946197</c:v>
                </c:pt>
                <c:pt idx="408">
                  <c:v>1017.5615838591831</c:v>
                </c:pt>
                <c:pt idx="409">
                  <c:v>1018.062110594487</c:v>
                </c:pt>
                <c:pt idx="410">
                  <c:v>1016.3363905679174</c:v>
                </c:pt>
                <c:pt idx="411">
                  <c:v>1015.2002311524412</c:v>
                </c:pt>
                <c:pt idx="412">
                  <c:v>1015.1441149119893</c:v>
                </c:pt>
                <c:pt idx="413">
                  <c:v>1016.1606854865494</c:v>
                </c:pt>
                <c:pt idx="414">
                  <c:v>1009.5661188973761</c:v>
                </c:pt>
                <c:pt idx="415">
                  <c:v>1009.8418346064431</c:v>
                </c:pt>
                <c:pt idx="416">
                  <c:v>1008.333561275324</c:v>
                </c:pt>
                <c:pt idx="417">
                  <c:v>1008.1688578545333</c:v>
                </c:pt>
                <c:pt idx="418">
                  <c:v>1003.9014911989372</c:v>
                </c:pt>
                <c:pt idx="419">
                  <c:v>1004.2098522085685</c:v>
                </c:pt>
                <c:pt idx="420">
                  <c:v>1002.0254197940886</c:v>
                </c:pt>
                <c:pt idx="421">
                  <c:v>1001.3786031218864</c:v>
                </c:pt>
                <c:pt idx="422">
                  <c:v>998.16084390567903</c:v>
                </c:pt>
                <c:pt idx="423">
                  <c:v>996.70397210229157</c:v>
                </c:pt>
                <c:pt idx="424">
                  <c:v>996.00357622052456</c:v>
                </c:pt>
                <c:pt idx="425">
                  <c:v>997.67772965792085</c:v>
                </c:pt>
                <c:pt idx="426">
                  <c:v>992.68534639654592</c:v>
                </c:pt>
                <c:pt idx="427">
                  <c:v>989.67792029226155</c:v>
                </c:pt>
                <c:pt idx="428">
                  <c:v>989.53050647625378</c:v>
                </c:pt>
                <c:pt idx="429">
                  <c:v>987.77114181335105</c:v>
                </c:pt>
                <c:pt idx="430">
                  <c:v>987.40258020591148</c:v>
                </c:pt>
                <c:pt idx="431">
                  <c:v>983.71840916638985</c:v>
                </c:pt>
                <c:pt idx="432">
                  <c:v>986.07770541348361</c:v>
                </c:pt>
                <c:pt idx="433">
                  <c:v>980.95423978744566</c:v>
                </c:pt>
                <c:pt idx="434">
                  <c:v>979.80262636997657</c:v>
                </c:pt>
                <c:pt idx="435">
                  <c:v>980.04034207904351</c:v>
                </c:pt>
                <c:pt idx="436">
                  <c:v>976.24586117568913</c:v>
                </c:pt>
                <c:pt idx="437">
                  <c:v>979.84857190302228</c:v>
                </c:pt>
                <c:pt idx="438">
                  <c:v>976.07416805048149</c:v>
                </c:pt>
                <c:pt idx="439">
                  <c:v>972.15675622716708</c:v>
                </c:pt>
                <c:pt idx="440">
                  <c:v>971.91205048156746</c:v>
                </c:pt>
                <c:pt idx="441">
                  <c:v>968.50852241780137</c:v>
                </c:pt>
                <c:pt idx="442">
                  <c:v>968.45676785121202</c:v>
                </c:pt>
                <c:pt idx="443">
                  <c:v>964.19179674526731</c:v>
                </c:pt>
                <c:pt idx="444">
                  <c:v>963.88243108601785</c:v>
                </c:pt>
                <c:pt idx="445">
                  <c:v>962.03640252407831</c:v>
                </c:pt>
                <c:pt idx="446">
                  <c:v>960.84952906011279</c:v>
                </c:pt>
                <c:pt idx="447">
                  <c:v>962.2809750913317</c:v>
                </c:pt>
                <c:pt idx="448">
                  <c:v>958.03593357688453</c:v>
                </c:pt>
                <c:pt idx="449">
                  <c:v>955.13656559282617</c:v>
                </c:pt>
                <c:pt idx="450">
                  <c:v>955.94671272002643</c:v>
                </c:pt>
                <c:pt idx="451">
                  <c:v>950.39761042842906</c:v>
                </c:pt>
                <c:pt idx="452">
                  <c:v>953.43350481567575</c:v>
                </c:pt>
                <c:pt idx="453">
                  <c:v>946.22279740949841</c:v>
                </c:pt>
                <c:pt idx="454">
                  <c:v>948.32810195948184</c:v>
                </c:pt>
                <c:pt idx="455">
                  <c:v>949.43675855197603</c:v>
                </c:pt>
                <c:pt idx="456">
                  <c:v>941.37246064430417</c:v>
                </c:pt>
                <c:pt idx="457">
                  <c:v>946.82296213882432</c:v>
                </c:pt>
                <c:pt idx="458">
                  <c:v>939.90172301560949</c:v>
                </c:pt>
                <c:pt idx="459">
                  <c:v>938.47928927266685</c:v>
                </c:pt>
                <c:pt idx="460">
                  <c:v>935.58102922617059</c:v>
                </c:pt>
                <c:pt idx="461">
                  <c:v>936.21714579873787</c:v>
                </c:pt>
                <c:pt idx="462">
                  <c:v>933.13594154765849</c:v>
                </c:pt>
                <c:pt idx="463">
                  <c:v>927.00509631351713</c:v>
                </c:pt>
                <c:pt idx="464">
                  <c:v>931.02052341414799</c:v>
                </c:pt>
                <c:pt idx="465">
                  <c:v>923.93964330787105</c:v>
                </c:pt>
                <c:pt idx="466">
                  <c:v>925.11276453005632</c:v>
                </c:pt>
                <c:pt idx="467">
                  <c:v>923.88349385586173</c:v>
                </c:pt>
                <c:pt idx="468">
                  <c:v>919.96718897376286</c:v>
                </c:pt>
                <c:pt idx="469">
                  <c:v>920.40725938226501</c:v>
                </c:pt>
                <c:pt idx="470">
                  <c:v>917.13717701760208</c:v>
                </c:pt>
                <c:pt idx="471">
                  <c:v>912.8021547658584</c:v>
                </c:pt>
                <c:pt idx="472">
                  <c:v>914.90136499501807</c:v>
                </c:pt>
                <c:pt idx="473">
                  <c:v>911.27972434407161</c:v>
                </c:pt>
                <c:pt idx="474">
                  <c:v>908.81970076386563</c:v>
                </c:pt>
                <c:pt idx="475">
                  <c:v>907.42497708402516</c:v>
                </c:pt>
                <c:pt idx="476">
                  <c:v>903.60645632680166</c:v>
                </c:pt>
                <c:pt idx="477">
                  <c:v>905.2679368980406</c:v>
                </c:pt>
                <c:pt idx="478">
                  <c:v>900.08781135835261</c:v>
                </c:pt>
                <c:pt idx="479">
                  <c:v>899.13436964463642</c:v>
                </c:pt>
                <c:pt idx="480">
                  <c:v>895.23538691464626</c:v>
                </c:pt>
                <c:pt idx="481">
                  <c:v>889.06810760544658</c:v>
                </c:pt>
                <c:pt idx="482">
                  <c:v>895.35630687479227</c:v>
                </c:pt>
                <c:pt idx="483">
                  <c:v>888.92447426104286</c:v>
                </c:pt>
                <c:pt idx="484">
                  <c:v>885.28583261374956</c:v>
                </c:pt>
                <c:pt idx="485">
                  <c:v>882.39213218199916</c:v>
                </c:pt>
                <c:pt idx="486">
                  <c:v>883.39531384921952</c:v>
                </c:pt>
                <c:pt idx="487">
                  <c:v>878.77764862172012</c:v>
                </c:pt>
                <c:pt idx="488">
                  <c:v>877.55058618399198</c:v>
                </c:pt>
                <c:pt idx="489">
                  <c:v>875.65050647625378</c:v>
                </c:pt>
                <c:pt idx="490">
                  <c:v>871.88356858186637</c:v>
                </c:pt>
                <c:pt idx="491">
                  <c:v>869.27398007306545</c:v>
                </c:pt>
                <c:pt idx="492">
                  <c:v>869.64612686815008</c:v>
                </c:pt>
                <c:pt idx="493">
                  <c:v>867.65454267685152</c:v>
                </c:pt>
                <c:pt idx="494">
                  <c:v>860.24984855529715</c:v>
                </c:pt>
                <c:pt idx="495">
                  <c:v>859.88862005978069</c:v>
                </c:pt>
                <c:pt idx="496">
                  <c:v>856.8185041514447</c:v>
                </c:pt>
                <c:pt idx="497">
                  <c:v>855.96157024244428</c:v>
                </c:pt>
                <c:pt idx="498">
                  <c:v>851.6934596479573</c:v>
                </c:pt>
                <c:pt idx="499">
                  <c:v>847.38610694121542</c:v>
                </c:pt>
                <c:pt idx="500">
                  <c:v>846.79428362670205</c:v>
                </c:pt>
                <c:pt idx="501">
                  <c:v>842.49342676851541</c:v>
                </c:pt>
                <c:pt idx="502">
                  <c:v>841.1807439388906</c:v>
                </c:pt>
                <c:pt idx="503">
                  <c:v>836.88198472268346</c:v>
                </c:pt>
                <c:pt idx="504">
                  <c:v>835.97995350381927</c:v>
                </c:pt>
                <c:pt idx="505">
                  <c:v>831.31052806376624</c:v>
                </c:pt>
                <c:pt idx="506">
                  <c:v>830.81351643972096</c:v>
                </c:pt>
                <c:pt idx="507">
                  <c:v>825.54970574559945</c:v>
                </c:pt>
                <c:pt idx="508">
                  <c:v>827.36650614413804</c:v>
                </c:pt>
                <c:pt idx="509">
                  <c:v>822.93885918299566</c:v>
                </c:pt>
                <c:pt idx="510">
                  <c:v>817.91922949186312</c:v>
                </c:pt>
                <c:pt idx="511">
                  <c:v>816.07381169046812</c:v>
                </c:pt>
                <c:pt idx="512">
                  <c:v>815.67309863832611</c:v>
                </c:pt>
                <c:pt idx="513">
                  <c:v>810.78224642975749</c:v>
                </c:pt>
                <c:pt idx="514">
                  <c:v>805.87066888077049</c:v>
                </c:pt>
                <c:pt idx="515">
                  <c:v>806.51930189305881</c:v>
                </c:pt>
                <c:pt idx="516">
                  <c:v>800.6300295582862</c:v>
                </c:pt>
                <c:pt idx="517">
                  <c:v>800.29790900033208</c:v>
                </c:pt>
                <c:pt idx="518">
                  <c:v>793.52260112919305</c:v>
                </c:pt>
                <c:pt idx="519">
                  <c:v>793.12426170707408</c:v>
                </c:pt>
                <c:pt idx="520">
                  <c:v>788.22150249086678</c:v>
                </c:pt>
                <c:pt idx="521">
                  <c:v>783.71193291265354</c:v>
                </c:pt>
                <c:pt idx="522">
                  <c:v>782.03880770508135</c:v>
                </c:pt>
                <c:pt idx="523">
                  <c:v>776.8051311856525</c:v>
                </c:pt>
                <c:pt idx="524">
                  <c:v>775.39848522085663</c:v>
                </c:pt>
                <c:pt idx="525">
                  <c:v>770.05325273995345</c:v>
                </c:pt>
                <c:pt idx="526">
                  <c:v>768.48573962138823</c:v>
                </c:pt>
                <c:pt idx="527">
                  <c:v>764.59434938558604</c:v>
                </c:pt>
                <c:pt idx="528">
                  <c:v>763.34899169711048</c:v>
                </c:pt>
                <c:pt idx="529">
                  <c:v>757.24857788110251</c:v>
                </c:pt>
                <c:pt idx="530">
                  <c:v>755.98678379275987</c:v>
                </c:pt>
                <c:pt idx="531">
                  <c:v>750.14723015609422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'Q890C20-3'!$S$2:$S$282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F-4914-80E3-802D050D6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7056"/>
        <c:axId val="-1500635424"/>
      </c:scatterChart>
      <c:valAx>
        <c:axId val="-15006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424"/>
        <c:crosses val="autoZero"/>
        <c:crossBetween val="midCat"/>
      </c:valAx>
      <c:valAx>
        <c:axId val="-15006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'Q890C20-3'!$P$2:$P$211</c:f>
              <c:numCache>
                <c:formatCode>0.000_ </c:formatCode>
                <c:ptCount val="210"/>
                <c:pt idx="0">
                  <c:v>1.1541575809316789E-3</c:v>
                </c:pt>
                <c:pt idx="1">
                  <c:v>1.8874367188827946E-3</c:v>
                </c:pt>
                <c:pt idx="2">
                  <c:v>1.9426151575136523E-3</c:v>
                </c:pt>
                <c:pt idx="3">
                  <c:v>1.9323434925438863E-3</c:v>
                </c:pt>
                <c:pt idx="4">
                  <c:v>2.7929586560722355E-3</c:v>
                </c:pt>
                <c:pt idx="5">
                  <c:v>3.3018738965642155E-3</c:v>
                </c:pt>
                <c:pt idx="6">
                  <c:v>3.3215877329347354E-3</c:v>
                </c:pt>
                <c:pt idx="7">
                  <c:v>3.7476734073312546E-3</c:v>
                </c:pt>
                <c:pt idx="8">
                  <c:v>3.9397723631831782E-3</c:v>
                </c:pt>
                <c:pt idx="9">
                  <c:v>4.5592072431739593E-3</c:v>
                </c:pt>
                <c:pt idx="10">
                  <c:v>4.8746452178810634E-3</c:v>
                </c:pt>
                <c:pt idx="11">
                  <c:v>5.4012662982951508E-3</c:v>
                </c:pt>
                <c:pt idx="12">
                  <c:v>5.703766363428898E-3</c:v>
                </c:pt>
                <c:pt idx="13">
                  <c:v>6.0278060869873732E-3</c:v>
                </c:pt>
                <c:pt idx="14">
                  <c:v>6.309522777517969E-3</c:v>
                </c:pt>
                <c:pt idx="15">
                  <c:v>6.707583409858062E-3</c:v>
                </c:pt>
                <c:pt idx="16">
                  <c:v>7.150977023759086E-3</c:v>
                </c:pt>
                <c:pt idx="17">
                  <c:v>7.4468375032053936E-3</c:v>
                </c:pt>
                <c:pt idx="18">
                  <c:v>7.8040596348133455E-3</c:v>
                </c:pt>
                <c:pt idx="19">
                  <c:v>8.2435187965445231E-3</c:v>
                </c:pt>
                <c:pt idx="20">
                  <c:v>8.5656921206933023E-3</c:v>
                </c:pt>
                <c:pt idx="21">
                  <c:v>8.9163932855786509E-3</c:v>
                </c:pt>
                <c:pt idx="22">
                  <c:v>9.2544197469774069E-3</c:v>
                </c:pt>
                <c:pt idx="23">
                  <c:v>9.6425120392405923E-3</c:v>
                </c:pt>
                <c:pt idx="24">
                  <c:v>9.7877190297320053E-3</c:v>
                </c:pt>
                <c:pt idx="25">
                  <c:v>1.0115635468587569E-2</c:v>
                </c:pt>
                <c:pt idx="26">
                  <c:v>1.0468605120665976E-2</c:v>
                </c:pt>
                <c:pt idx="27">
                  <c:v>1.0787217160452993E-2</c:v>
                </c:pt>
                <c:pt idx="28">
                  <c:v>1.1334894963229262E-2</c:v>
                </c:pt>
                <c:pt idx="29">
                  <c:v>1.1732528324895892E-2</c:v>
                </c:pt>
                <c:pt idx="30">
                  <c:v>1.200021173905212E-2</c:v>
                </c:pt>
                <c:pt idx="31">
                  <c:v>1.2271501138749787E-2</c:v>
                </c:pt>
                <c:pt idx="32">
                  <c:v>1.278796918161881E-2</c:v>
                </c:pt>
                <c:pt idx="33">
                  <c:v>1.3019751111312552E-2</c:v>
                </c:pt>
                <c:pt idx="34">
                  <c:v>1.3392812543525116E-2</c:v>
                </c:pt>
                <c:pt idx="35">
                  <c:v>1.3763935551078608E-2</c:v>
                </c:pt>
                <c:pt idx="36">
                  <c:v>1.4080998686448958E-2</c:v>
                </c:pt>
                <c:pt idx="37">
                  <c:v>1.4409370828466174E-2</c:v>
                </c:pt>
                <c:pt idx="38">
                  <c:v>1.4815256045078509E-2</c:v>
                </c:pt>
                <c:pt idx="39">
                  <c:v>1.5195010857691475E-2</c:v>
                </c:pt>
                <c:pt idx="40">
                  <c:v>1.5473742089934451E-2</c:v>
                </c:pt>
                <c:pt idx="41">
                  <c:v>1.5799428990184106E-2</c:v>
                </c:pt>
                <c:pt idx="42">
                  <c:v>1.6253037316142728E-2</c:v>
                </c:pt>
                <c:pt idx="43">
                  <c:v>1.6501471932673623E-2</c:v>
                </c:pt>
                <c:pt idx="44">
                  <c:v>1.6722515570817366E-2</c:v>
                </c:pt>
                <c:pt idx="45">
                  <c:v>1.7107895553374455E-2</c:v>
                </c:pt>
                <c:pt idx="46">
                  <c:v>1.7289985836195162E-2</c:v>
                </c:pt>
                <c:pt idx="47">
                  <c:v>1.7679469765977687E-2</c:v>
                </c:pt>
                <c:pt idx="48">
                  <c:v>1.8044302327735743E-2</c:v>
                </c:pt>
                <c:pt idx="49">
                  <c:v>1.8330502630211149E-2</c:v>
                </c:pt>
                <c:pt idx="50">
                  <c:v>1.8668722634332831E-2</c:v>
                </c:pt>
                <c:pt idx="51">
                  <c:v>1.8972725349788298E-2</c:v>
                </c:pt>
                <c:pt idx="52">
                  <c:v>1.9304556121740285E-2</c:v>
                </c:pt>
                <c:pt idx="53">
                  <c:v>1.9626380999029316E-2</c:v>
                </c:pt>
                <c:pt idx="54">
                  <c:v>1.9937317072838457E-2</c:v>
                </c:pt>
                <c:pt idx="55">
                  <c:v>2.0222590573550671E-2</c:v>
                </c:pt>
                <c:pt idx="56">
                  <c:v>2.0537935933903885E-2</c:v>
                </c:pt>
                <c:pt idx="57">
                  <c:v>2.0827606141832627E-2</c:v>
                </c:pt>
                <c:pt idx="58">
                  <c:v>2.1205663284290351E-2</c:v>
                </c:pt>
                <c:pt idx="59">
                  <c:v>2.1537783207208498E-2</c:v>
                </c:pt>
                <c:pt idx="60">
                  <c:v>2.175794875859818E-2</c:v>
                </c:pt>
                <c:pt idx="61">
                  <c:v>2.2135650841840489E-2</c:v>
                </c:pt>
                <c:pt idx="62">
                  <c:v>2.2536764855016749E-2</c:v>
                </c:pt>
                <c:pt idx="63">
                  <c:v>2.2673399587650071E-2</c:v>
                </c:pt>
                <c:pt idx="64">
                  <c:v>2.2911512700799073E-2</c:v>
                </c:pt>
                <c:pt idx="65">
                  <c:v>2.3305927232688182E-2</c:v>
                </c:pt>
                <c:pt idx="66">
                  <c:v>2.3565947628716773E-2</c:v>
                </c:pt>
                <c:pt idx="67">
                  <c:v>2.3915262095411369E-2</c:v>
                </c:pt>
                <c:pt idx="68">
                  <c:v>2.4235244958817081E-2</c:v>
                </c:pt>
                <c:pt idx="69">
                  <c:v>2.4472143948902739E-2</c:v>
                </c:pt>
                <c:pt idx="70">
                  <c:v>2.4839586343232987E-2</c:v>
                </c:pt>
                <c:pt idx="71">
                  <c:v>2.5144371423784638E-2</c:v>
                </c:pt>
                <c:pt idx="72">
                  <c:v>2.540377704785951E-2</c:v>
                </c:pt>
                <c:pt idx="73">
                  <c:v>2.5619637063134384E-2</c:v>
                </c:pt>
                <c:pt idx="74">
                  <c:v>2.6088272561696005E-2</c:v>
                </c:pt>
                <c:pt idx="75">
                  <c:v>2.6431239856931018E-2</c:v>
                </c:pt>
                <c:pt idx="76">
                  <c:v>2.6600539940535801E-2</c:v>
                </c:pt>
                <c:pt idx="77">
                  <c:v>2.7100634795104335E-2</c:v>
                </c:pt>
                <c:pt idx="78">
                  <c:v>2.7307619701018426E-2</c:v>
                </c:pt>
                <c:pt idx="79">
                  <c:v>2.7681400797807489E-2</c:v>
                </c:pt>
                <c:pt idx="80">
                  <c:v>2.8048080793422702E-2</c:v>
                </c:pt>
                <c:pt idx="81">
                  <c:v>2.8272971851687454E-2</c:v>
                </c:pt>
                <c:pt idx="82">
                  <c:v>2.8666536025814485E-2</c:v>
                </c:pt>
                <c:pt idx="83">
                  <c:v>2.8896088330348048E-2</c:v>
                </c:pt>
                <c:pt idx="84">
                  <c:v>2.912719681974817E-2</c:v>
                </c:pt>
                <c:pt idx="85">
                  <c:v>2.9420552466962124E-2</c:v>
                </c:pt>
                <c:pt idx="86">
                  <c:v>2.9627866728830471E-2</c:v>
                </c:pt>
                <c:pt idx="87">
                  <c:v>2.9860774803573263E-2</c:v>
                </c:pt>
                <c:pt idx="88">
                  <c:v>3.0918656130225944E-2</c:v>
                </c:pt>
                <c:pt idx="89">
                  <c:v>3.0741841820165639E-2</c:v>
                </c:pt>
                <c:pt idx="90">
                  <c:v>3.1032909884475973E-2</c:v>
                </c:pt>
                <c:pt idx="91">
                  <c:v>3.1257313462422429E-2</c:v>
                </c:pt>
                <c:pt idx="92">
                  <c:v>3.1653704309852294E-2</c:v>
                </c:pt>
                <c:pt idx="93">
                  <c:v>3.1891127090937228E-2</c:v>
                </c:pt>
                <c:pt idx="94">
                  <c:v>3.2143505844676179E-2</c:v>
                </c:pt>
                <c:pt idx="95">
                  <c:v>3.2514063783768664E-2</c:v>
                </c:pt>
                <c:pt idx="96">
                  <c:v>3.2727069518068808E-2</c:v>
                </c:pt>
                <c:pt idx="97">
                  <c:v>3.309305193728914E-2</c:v>
                </c:pt>
                <c:pt idx="98">
                  <c:v>3.3464333404596681E-2</c:v>
                </c:pt>
                <c:pt idx="99">
                  <c:v>3.3837543344456836E-2</c:v>
                </c:pt>
                <c:pt idx="100">
                  <c:v>3.4133202585564071E-2</c:v>
                </c:pt>
                <c:pt idx="101">
                  <c:v>3.4498822500482702E-2</c:v>
                </c:pt>
                <c:pt idx="102">
                  <c:v>3.468046734041013E-2</c:v>
                </c:pt>
                <c:pt idx="103">
                  <c:v>3.5179884424756031E-2</c:v>
                </c:pt>
                <c:pt idx="104">
                  <c:v>3.5264553793993243E-2</c:v>
                </c:pt>
                <c:pt idx="105">
                  <c:v>3.5532677872483161E-2</c:v>
                </c:pt>
                <c:pt idx="106">
                  <c:v>3.5929086706955118E-2</c:v>
                </c:pt>
                <c:pt idx="107">
                  <c:v>3.6140403807785618E-2</c:v>
                </c:pt>
                <c:pt idx="108">
                  <c:v>3.6572923716071251E-2</c:v>
                </c:pt>
                <c:pt idx="109">
                  <c:v>3.6920607943294555E-2</c:v>
                </c:pt>
                <c:pt idx="110">
                  <c:v>3.7196851866808225E-2</c:v>
                </c:pt>
                <c:pt idx="111">
                  <c:v>3.7486817560915223E-2</c:v>
                </c:pt>
                <c:pt idx="112">
                  <c:v>3.7872122078622845E-2</c:v>
                </c:pt>
                <c:pt idx="113">
                  <c:v>3.8247451094078948E-2</c:v>
                </c:pt>
                <c:pt idx="114">
                  <c:v>3.8525954305172798E-2</c:v>
                </c:pt>
                <c:pt idx="115">
                  <c:v>3.8922919228074754E-2</c:v>
                </c:pt>
                <c:pt idx="116">
                  <c:v>3.9284883415056475E-2</c:v>
                </c:pt>
                <c:pt idx="117">
                  <c:v>3.962610679218917E-2</c:v>
                </c:pt>
                <c:pt idx="118">
                  <c:v>3.9982791327556985E-2</c:v>
                </c:pt>
                <c:pt idx="119">
                  <c:v>4.0283068742671534E-2</c:v>
                </c:pt>
                <c:pt idx="120">
                  <c:v>4.0580560852923359E-2</c:v>
                </c:pt>
                <c:pt idx="121">
                  <c:v>4.0810971812777985E-2</c:v>
                </c:pt>
                <c:pt idx="122">
                  <c:v>4.1091564969162095E-2</c:v>
                </c:pt>
                <c:pt idx="123">
                  <c:v>4.128403029734521E-2</c:v>
                </c:pt>
                <c:pt idx="124">
                  <c:v>4.181050458877502E-2</c:v>
                </c:pt>
                <c:pt idx="125">
                  <c:v>4.2114032320062313E-2</c:v>
                </c:pt>
                <c:pt idx="126">
                  <c:v>4.2418073937125357E-2</c:v>
                </c:pt>
                <c:pt idx="127">
                  <c:v>4.2766738926972747E-2</c:v>
                </c:pt>
                <c:pt idx="128">
                  <c:v>4.308524709102049E-2</c:v>
                </c:pt>
                <c:pt idx="129">
                  <c:v>4.3453006534335537E-2</c:v>
                </c:pt>
                <c:pt idx="130">
                  <c:v>4.3788343096390986E-2</c:v>
                </c:pt>
                <c:pt idx="131">
                  <c:v>4.4114825922958574E-2</c:v>
                </c:pt>
                <c:pt idx="132">
                  <c:v>4.4435126431391379E-2</c:v>
                </c:pt>
                <c:pt idx="133">
                  <c:v>4.4819916707134859E-2</c:v>
                </c:pt>
                <c:pt idx="134">
                  <c:v>4.5165456339431552E-2</c:v>
                </c:pt>
                <c:pt idx="135">
                  <c:v>4.5676953208810871E-2</c:v>
                </c:pt>
                <c:pt idx="136">
                  <c:v>4.5856543445830927E-2</c:v>
                </c:pt>
                <c:pt idx="137">
                  <c:v>4.6170622917909715E-2</c:v>
                </c:pt>
                <c:pt idx="138">
                  <c:v>4.6553878151842469E-2</c:v>
                </c:pt>
                <c:pt idx="139">
                  <c:v>4.693180489866243E-2</c:v>
                </c:pt>
                <c:pt idx="140">
                  <c:v>4.7210051665542957E-2</c:v>
                </c:pt>
                <c:pt idx="141">
                  <c:v>4.7262170910950932E-2</c:v>
                </c:pt>
                <c:pt idx="142">
                  <c:v>4.8044995588991904E-2</c:v>
                </c:pt>
                <c:pt idx="143">
                  <c:v>4.8154343025835274E-2</c:v>
                </c:pt>
                <c:pt idx="144">
                  <c:v>4.8575830820417561E-2</c:v>
                </c:pt>
                <c:pt idx="145">
                  <c:v>4.8942449799033928E-2</c:v>
                </c:pt>
                <c:pt idx="146">
                  <c:v>4.9098814717626636E-2</c:v>
                </c:pt>
                <c:pt idx="147">
                  <c:v>4.9529145282949244E-2</c:v>
                </c:pt>
                <c:pt idx="148">
                  <c:v>4.9855928339678085E-2</c:v>
                </c:pt>
                <c:pt idx="149">
                  <c:v>5.0326464361844875E-2</c:v>
                </c:pt>
                <c:pt idx="150">
                  <c:v>5.0539016410952264E-2</c:v>
                </c:pt>
                <c:pt idx="151">
                  <c:v>5.0941589006820137E-2</c:v>
                </c:pt>
                <c:pt idx="152">
                  <c:v>5.1384204443156001E-2</c:v>
                </c:pt>
                <c:pt idx="153">
                  <c:v>5.1628645983301837E-2</c:v>
                </c:pt>
                <c:pt idx="154">
                  <c:v>5.1913323045620886E-2</c:v>
                </c:pt>
                <c:pt idx="155">
                  <c:v>5.2313406677374219E-2</c:v>
                </c:pt>
                <c:pt idx="156">
                  <c:v>5.2677706757274331E-2</c:v>
                </c:pt>
                <c:pt idx="157">
                  <c:v>5.3073664030391925E-2</c:v>
                </c:pt>
                <c:pt idx="158">
                  <c:v>5.3338261373149863E-2</c:v>
                </c:pt>
                <c:pt idx="159">
                  <c:v>5.3689782063542878E-2</c:v>
                </c:pt>
                <c:pt idx="160">
                  <c:v>5.4195977699405665E-2</c:v>
                </c:pt>
                <c:pt idx="161">
                  <c:v>5.4415335236944321E-2</c:v>
                </c:pt>
                <c:pt idx="162">
                  <c:v>5.4804943953715511E-2</c:v>
                </c:pt>
                <c:pt idx="163">
                  <c:v>5.5186223737789773E-2</c:v>
                </c:pt>
                <c:pt idx="164">
                  <c:v>5.5553962670177516E-2</c:v>
                </c:pt>
                <c:pt idx="165">
                  <c:v>5.5718680073368894E-2</c:v>
                </c:pt>
                <c:pt idx="166">
                  <c:v>5.6071449826671782E-2</c:v>
                </c:pt>
                <c:pt idx="167">
                  <c:v>5.6344666639142234E-2</c:v>
                </c:pt>
                <c:pt idx="168">
                  <c:v>5.6756807868117307E-2</c:v>
                </c:pt>
                <c:pt idx="169">
                  <c:v>5.7095830159475752E-2</c:v>
                </c:pt>
                <c:pt idx="170">
                  <c:v>5.7493138131241843E-2</c:v>
                </c:pt>
                <c:pt idx="171">
                  <c:v>5.7923814714597247E-2</c:v>
                </c:pt>
                <c:pt idx="172">
                  <c:v>5.8200927575993787E-2</c:v>
                </c:pt>
                <c:pt idx="173">
                  <c:v>5.8625420531641249E-2</c:v>
                </c:pt>
                <c:pt idx="174">
                  <c:v>5.9028349737952387E-2</c:v>
                </c:pt>
                <c:pt idx="175">
                  <c:v>5.9351032950833972E-2</c:v>
                </c:pt>
                <c:pt idx="176">
                  <c:v>5.9719370307474248E-2</c:v>
                </c:pt>
                <c:pt idx="177">
                  <c:v>6.0074320962919474E-2</c:v>
                </c:pt>
                <c:pt idx="178">
                  <c:v>6.0476725417204225E-2</c:v>
                </c:pt>
                <c:pt idx="179">
                  <c:v>6.0755081120547824E-2</c:v>
                </c:pt>
                <c:pt idx="180">
                  <c:v>6.1120850327489901E-2</c:v>
                </c:pt>
                <c:pt idx="181">
                  <c:v>6.1487916089365491E-2</c:v>
                </c:pt>
                <c:pt idx="182">
                  <c:v>6.2111253595977231E-2</c:v>
                </c:pt>
                <c:pt idx="183">
                  <c:v>6.24852667473976E-2</c:v>
                </c:pt>
                <c:pt idx="184">
                  <c:v>6.2783974616043015E-2</c:v>
                </c:pt>
                <c:pt idx="185">
                  <c:v>6.3166123963727061E-2</c:v>
                </c:pt>
                <c:pt idx="186">
                  <c:v>6.3344405350407446E-2</c:v>
                </c:pt>
                <c:pt idx="187">
                  <c:v>6.3660865457416865E-2</c:v>
                </c:pt>
                <c:pt idx="188">
                  <c:v>6.4139992016459535E-2</c:v>
                </c:pt>
                <c:pt idx="189">
                  <c:v>6.4582022193573174E-2</c:v>
                </c:pt>
                <c:pt idx="190">
                  <c:v>6.4976233148677245E-2</c:v>
                </c:pt>
                <c:pt idx="191">
                  <c:v>6.5242549108850259E-2</c:v>
                </c:pt>
                <c:pt idx="192">
                  <c:v>6.5706752093747586E-2</c:v>
                </c:pt>
                <c:pt idx="193">
                  <c:v>6.6208534378641479E-2</c:v>
                </c:pt>
                <c:pt idx="194">
                  <c:v>6.6685589192493719E-2</c:v>
                </c:pt>
                <c:pt idx="195">
                  <c:v>6.6983177005772304E-2</c:v>
                </c:pt>
                <c:pt idx="196">
                  <c:v>6.7153933757687495E-2</c:v>
                </c:pt>
                <c:pt idx="197">
                  <c:v>6.8275862789279218E-2</c:v>
                </c:pt>
                <c:pt idx="198">
                  <c:v>6.8540479790136499E-2</c:v>
                </c:pt>
                <c:pt idx="199">
                  <c:v>6.8607706873638347E-2</c:v>
                </c:pt>
                <c:pt idx="200">
                  <c:v>6.9101714977908735E-2</c:v>
                </c:pt>
                <c:pt idx="201">
                  <c:v>6.9467247411379537E-2</c:v>
                </c:pt>
                <c:pt idx="202">
                  <c:v>6.9996786319107884E-2</c:v>
                </c:pt>
                <c:pt idx="203">
                  <c:v>7.0329254712341693E-2</c:v>
                </c:pt>
                <c:pt idx="204">
                  <c:v>7.0834391595101548E-2</c:v>
                </c:pt>
                <c:pt idx="205">
                  <c:v>7.1184543915132348E-2</c:v>
                </c:pt>
                <c:pt idx="206">
                  <c:v>7.150507544848532E-2</c:v>
                </c:pt>
                <c:pt idx="207">
                  <c:v>7.1882140328721811E-2</c:v>
                </c:pt>
                <c:pt idx="208">
                  <c:v>7.2248912743969579E-2</c:v>
                </c:pt>
                <c:pt idx="209">
                  <c:v>7.2757075142279803E-2</c:v>
                </c:pt>
              </c:numCache>
            </c:numRef>
          </c:xVal>
          <c:yVal>
            <c:numRef>
              <c:f>'Q890C20-3'!$O$2:$O$211</c:f>
              <c:numCache>
                <c:formatCode>0.000_ </c:formatCode>
                <c:ptCount val="210"/>
                <c:pt idx="0">
                  <c:v>936.08974892062406</c:v>
                </c:pt>
                <c:pt idx="1">
                  <c:v>934.5622467618731</c:v>
                </c:pt>
                <c:pt idx="2">
                  <c:v>939.25100863500484</c:v>
                </c:pt>
                <c:pt idx="3">
                  <c:v>933.56282962470959</c:v>
                </c:pt>
                <c:pt idx="4">
                  <c:v>938.00249219528371</c:v>
                </c:pt>
                <c:pt idx="5">
                  <c:v>935.52139488542014</c:v>
                </c:pt>
                <c:pt idx="6">
                  <c:v>939.37575157754861</c:v>
                </c:pt>
                <c:pt idx="7">
                  <c:v>937.52267286615734</c:v>
                </c:pt>
                <c:pt idx="8">
                  <c:v>938.71372567253377</c:v>
                </c:pt>
                <c:pt idx="9">
                  <c:v>943.47585818664868</c:v>
                </c:pt>
                <c:pt idx="10">
                  <c:v>941.85397542344754</c:v>
                </c:pt>
                <c:pt idx="11">
                  <c:v>943.39784456991026</c:v>
                </c:pt>
                <c:pt idx="12">
                  <c:v>944.22434905347041</c:v>
                </c:pt>
                <c:pt idx="13">
                  <c:v>948.51341746927915</c:v>
                </c:pt>
                <c:pt idx="14">
                  <c:v>945.67683128528722</c:v>
                </c:pt>
                <c:pt idx="15">
                  <c:v>948.99277183659922</c:v>
                </c:pt>
                <c:pt idx="16">
                  <c:v>945.42966190634331</c:v>
                </c:pt>
                <c:pt idx="17">
                  <c:v>947.43407871139152</c:v>
                </c:pt>
                <c:pt idx="18">
                  <c:v>950.91792427764881</c:v>
                </c:pt>
                <c:pt idx="19">
                  <c:v>948.02382198605108</c:v>
                </c:pt>
                <c:pt idx="20">
                  <c:v>950.5973304549982</c:v>
                </c:pt>
                <c:pt idx="21">
                  <c:v>949.54493988708066</c:v>
                </c:pt>
                <c:pt idx="22">
                  <c:v>950.91697509133166</c:v>
                </c:pt>
                <c:pt idx="23">
                  <c:v>948.30777349717664</c:v>
                </c:pt>
                <c:pt idx="24">
                  <c:v>950.71546197276666</c:v>
                </c:pt>
                <c:pt idx="25">
                  <c:v>952.07915111258717</c:v>
                </c:pt>
                <c:pt idx="26">
                  <c:v>950.48498239787443</c:v>
                </c:pt>
                <c:pt idx="27">
                  <c:v>955.50219395549664</c:v>
                </c:pt>
                <c:pt idx="28">
                  <c:v>952.36443706409818</c:v>
                </c:pt>
                <c:pt idx="29">
                  <c:v>955.35827964131511</c:v>
                </c:pt>
                <c:pt idx="30">
                  <c:v>954.93637661906359</c:v>
                </c:pt>
                <c:pt idx="31">
                  <c:v>953.80456459647939</c:v>
                </c:pt>
                <c:pt idx="32">
                  <c:v>956.54202922617094</c:v>
                </c:pt>
                <c:pt idx="33">
                  <c:v>957.30858651610754</c:v>
                </c:pt>
                <c:pt idx="34">
                  <c:v>957.32761607439386</c:v>
                </c:pt>
                <c:pt idx="35">
                  <c:v>959.58920192627045</c:v>
                </c:pt>
                <c:pt idx="36">
                  <c:v>957.10546330122872</c:v>
                </c:pt>
                <c:pt idx="37">
                  <c:v>958.10196612421146</c:v>
                </c:pt>
                <c:pt idx="38">
                  <c:v>961.14833178346055</c:v>
                </c:pt>
                <c:pt idx="39">
                  <c:v>959.74423015609455</c:v>
                </c:pt>
                <c:pt idx="40">
                  <c:v>964.57819329126505</c:v>
                </c:pt>
                <c:pt idx="41">
                  <c:v>960.32739256061132</c:v>
                </c:pt>
                <c:pt idx="42">
                  <c:v>967.27741215543006</c:v>
                </c:pt>
                <c:pt idx="43">
                  <c:v>962.7785307206907</c:v>
                </c:pt>
                <c:pt idx="44">
                  <c:v>965.44842909332453</c:v>
                </c:pt>
                <c:pt idx="45">
                  <c:v>962.81950780471618</c:v>
                </c:pt>
                <c:pt idx="46">
                  <c:v>963.54180305546322</c:v>
                </c:pt>
                <c:pt idx="47">
                  <c:v>969.51874858850886</c:v>
                </c:pt>
                <c:pt idx="48">
                  <c:v>965.12644902025886</c:v>
                </c:pt>
                <c:pt idx="49">
                  <c:v>966.46325772168689</c:v>
                </c:pt>
                <c:pt idx="50">
                  <c:v>967.1677980737295</c:v>
                </c:pt>
                <c:pt idx="51">
                  <c:v>966.91632281633997</c:v>
                </c:pt>
                <c:pt idx="52">
                  <c:v>968.81206908004003</c:v>
                </c:pt>
                <c:pt idx="53">
                  <c:v>970.73345466622368</c:v>
                </c:pt>
                <c:pt idx="54">
                  <c:v>969.086157422783</c:v>
                </c:pt>
                <c:pt idx="55">
                  <c:v>972.37654732646956</c:v>
                </c:pt>
                <c:pt idx="56">
                  <c:v>969.84253902358012</c:v>
                </c:pt>
                <c:pt idx="57">
                  <c:v>972.24866821653927</c:v>
                </c:pt>
                <c:pt idx="58">
                  <c:v>972.61816439721008</c:v>
                </c:pt>
                <c:pt idx="59">
                  <c:v>972.42870009963451</c:v>
                </c:pt>
                <c:pt idx="60">
                  <c:v>973.15819727665234</c:v>
                </c:pt>
                <c:pt idx="61">
                  <c:v>973.52769345732304</c:v>
                </c:pt>
                <c:pt idx="62">
                  <c:v>974.98396745267371</c:v>
                </c:pt>
                <c:pt idx="63">
                  <c:v>978.65273762869469</c:v>
                </c:pt>
                <c:pt idx="64">
                  <c:v>975.86616672201922</c:v>
                </c:pt>
                <c:pt idx="65">
                  <c:v>978.55394221188965</c:v>
                </c:pt>
                <c:pt idx="66">
                  <c:v>979.01581866489551</c:v>
                </c:pt>
                <c:pt idx="67">
                  <c:v>977.22914646296931</c:v>
                </c:pt>
                <c:pt idx="68">
                  <c:v>981.08396712055787</c:v>
                </c:pt>
                <c:pt idx="69">
                  <c:v>978.46389637993991</c:v>
                </c:pt>
                <c:pt idx="70">
                  <c:v>980.61383992029198</c:v>
                </c:pt>
                <c:pt idx="71">
                  <c:v>979.84772500830286</c:v>
                </c:pt>
                <c:pt idx="72">
                  <c:v>985.95380604450361</c:v>
                </c:pt>
                <c:pt idx="73">
                  <c:v>981.72719628030518</c:v>
                </c:pt>
                <c:pt idx="74">
                  <c:v>984.84152241780112</c:v>
                </c:pt>
                <c:pt idx="75">
                  <c:v>984.11309730986375</c:v>
                </c:pt>
                <c:pt idx="76">
                  <c:v>986.96824310860154</c:v>
                </c:pt>
                <c:pt idx="77">
                  <c:v>983.91360478246429</c:v>
                </c:pt>
                <c:pt idx="78">
                  <c:v>986.94581700431763</c:v>
                </c:pt>
                <c:pt idx="79">
                  <c:v>987.66163600132813</c:v>
                </c:pt>
                <c:pt idx="80">
                  <c:v>987.85318100298889</c:v>
                </c:pt>
                <c:pt idx="81">
                  <c:v>987.3861939554962</c:v>
                </c:pt>
                <c:pt idx="82">
                  <c:v>991.67875988043818</c:v>
                </c:pt>
                <c:pt idx="83">
                  <c:v>990.28429757555648</c:v>
                </c:pt>
                <c:pt idx="84">
                  <c:v>988.57979940219195</c:v>
                </c:pt>
                <c:pt idx="85">
                  <c:v>989.76979408834268</c:v>
                </c:pt>
                <c:pt idx="86">
                  <c:v>992.63747791431388</c:v>
                </c:pt>
                <c:pt idx="87">
                  <c:v>990.55357024244415</c:v>
                </c:pt>
                <c:pt idx="88">
                  <c:v>994.99912122218518</c:v>
                </c:pt>
                <c:pt idx="89">
                  <c:v>993.74959083360977</c:v>
                </c:pt>
                <c:pt idx="90">
                  <c:v>995.28646795084694</c:v>
                </c:pt>
                <c:pt idx="91">
                  <c:v>994.78394420458335</c:v>
                </c:pt>
                <c:pt idx="92">
                  <c:v>996.42726668880755</c:v>
                </c:pt>
                <c:pt idx="93">
                  <c:v>995.24470209232811</c:v>
                </c:pt>
                <c:pt idx="94">
                  <c:v>996.74470707406181</c:v>
                </c:pt>
                <c:pt idx="95">
                  <c:v>995.86808468947174</c:v>
                </c:pt>
                <c:pt idx="96">
                  <c:v>997.50292793091978</c:v>
                </c:pt>
                <c:pt idx="97">
                  <c:v>999.32678844237785</c:v>
                </c:pt>
                <c:pt idx="98">
                  <c:v>998.24244503487193</c:v>
                </c:pt>
                <c:pt idx="99">
                  <c:v>998.61700564596447</c:v>
                </c:pt>
                <c:pt idx="100">
                  <c:v>999.08744835602783</c:v>
                </c:pt>
                <c:pt idx="101">
                  <c:v>1000.8788681501162</c:v>
                </c:pt>
                <c:pt idx="102">
                  <c:v>1001.0616366655595</c:v>
                </c:pt>
                <c:pt idx="103">
                  <c:v>1004.797043175025</c:v>
                </c:pt>
                <c:pt idx="104">
                  <c:v>1003.2834337429425</c:v>
                </c:pt>
                <c:pt idx="105">
                  <c:v>1001.5718445699101</c:v>
                </c:pt>
                <c:pt idx="106">
                  <c:v>1002.87546994354</c:v>
                </c:pt>
                <c:pt idx="107">
                  <c:v>1004.6890554633012</c:v>
                </c:pt>
                <c:pt idx="108">
                  <c:v>1006.3791278644968</c:v>
                </c:pt>
                <c:pt idx="109">
                  <c:v>1004.0496413151776</c:v>
                </c:pt>
                <c:pt idx="110">
                  <c:v>1008.0903251411489</c:v>
                </c:pt>
                <c:pt idx="111">
                  <c:v>1009.4643427432745</c:v>
                </c:pt>
                <c:pt idx="112">
                  <c:v>1005.3590136167387</c:v>
                </c:pt>
                <c:pt idx="113">
                  <c:v>1012.3984623048821</c:v>
                </c:pt>
                <c:pt idx="114">
                  <c:v>1008.531260046496</c:v>
                </c:pt>
                <c:pt idx="115">
                  <c:v>1009.4920830288942</c:v>
                </c:pt>
                <c:pt idx="116">
                  <c:v>1011.6396884755897</c:v>
                </c:pt>
                <c:pt idx="117">
                  <c:v>1010.3805194287611</c:v>
                </c:pt>
                <c:pt idx="118">
                  <c:v>1011.6510674194619</c:v>
                </c:pt>
                <c:pt idx="119">
                  <c:v>1010.873308203255</c:v>
                </c:pt>
                <c:pt idx="120">
                  <c:v>1010.6164383925603</c:v>
                </c:pt>
                <c:pt idx="121">
                  <c:v>1015.9198206575887</c:v>
                </c:pt>
                <c:pt idx="122">
                  <c:v>1011.5203839256061</c:v>
                </c:pt>
                <c:pt idx="123">
                  <c:v>1016.7528495516439</c:v>
                </c:pt>
                <c:pt idx="124">
                  <c:v>1014.5963982065759</c:v>
                </c:pt>
                <c:pt idx="125">
                  <c:v>1013.0857024244434</c:v>
                </c:pt>
                <c:pt idx="126">
                  <c:v>1018.8231418133511</c:v>
                </c:pt>
                <c:pt idx="127">
                  <c:v>1015.9224842245098</c:v>
                </c:pt>
                <c:pt idx="128">
                  <c:v>1016.9836944536697</c:v>
                </c:pt>
                <c:pt idx="129">
                  <c:v>1017.7102949186316</c:v>
                </c:pt>
                <c:pt idx="130">
                  <c:v>1017.3170441713717</c:v>
                </c:pt>
                <c:pt idx="131">
                  <c:v>1016.7740551311855</c:v>
                </c:pt>
                <c:pt idx="132">
                  <c:v>1019.2419452009298</c:v>
                </c:pt>
                <c:pt idx="133">
                  <c:v>1016.582365991365</c:v>
                </c:pt>
                <c:pt idx="134">
                  <c:v>1019.6394001992691</c:v>
                </c:pt>
                <c:pt idx="135">
                  <c:v>1019.9881793424112</c:v>
                </c:pt>
                <c:pt idx="136">
                  <c:v>1020.172348721355</c:v>
                </c:pt>
                <c:pt idx="137">
                  <c:v>1023.7284609764198</c:v>
                </c:pt>
                <c:pt idx="138">
                  <c:v>1021.2394274327468</c:v>
                </c:pt>
                <c:pt idx="139">
                  <c:v>1025.250925606111</c:v>
                </c:pt>
                <c:pt idx="140">
                  <c:v>1020.998439056792</c:v>
                </c:pt>
                <c:pt idx="141">
                  <c:v>1025.5914985054799</c:v>
                </c:pt>
                <c:pt idx="142">
                  <c:v>1022.7714659581535</c:v>
                </c:pt>
                <c:pt idx="143">
                  <c:v>1023.6235626037858</c:v>
                </c:pt>
                <c:pt idx="144">
                  <c:v>1026.4183022251743</c:v>
                </c:pt>
                <c:pt idx="145">
                  <c:v>1025.1399119893722</c:v>
                </c:pt>
                <c:pt idx="146">
                  <c:v>1024.2081521089335</c:v>
                </c:pt>
                <c:pt idx="147">
                  <c:v>1025.2156805048155</c:v>
                </c:pt>
                <c:pt idx="148">
                  <c:v>1026.0817881102623</c:v>
                </c:pt>
                <c:pt idx="149">
                  <c:v>1026.5672912653604</c:v>
                </c:pt>
                <c:pt idx="150">
                  <c:v>1027.5281335104619</c:v>
                </c:pt>
                <c:pt idx="151">
                  <c:v>1028.297304549983</c:v>
                </c:pt>
                <c:pt idx="152">
                  <c:v>1026.7760903354367</c:v>
                </c:pt>
                <c:pt idx="153">
                  <c:v>1028.8311002989039</c:v>
                </c:pt>
                <c:pt idx="154">
                  <c:v>1030.3984417137165</c:v>
                </c:pt>
                <c:pt idx="155">
                  <c:v>1029.7164769179672</c:v>
                </c:pt>
                <c:pt idx="156">
                  <c:v>1030.4475237462636</c:v>
                </c:pt>
                <c:pt idx="157">
                  <c:v>1030.5038259714377</c:v>
                </c:pt>
                <c:pt idx="158">
                  <c:v>1028.5827472600461</c:v>
                </c:pt>
                <c:pt idx="159">
                  <c:v>1031.7090680836932</c:v>
                </c:pt>
                <c:pt idx="160">
                  <c:v>1032.2342544005314</c:v>
                </c:pt>
                <c:pt idx="161">
                  <c:v>1031.7175536366656</c:v>
                </c:pt>
                <c:pt idx="162">
                  <c:v>1032.8664231152443</c:v>
                </c:pt>
                <c:pt idx="163">
                  <c:v>1030.1407651942877</c:v>
                </c:pt>
                <c:pt idx="164">
                  <c:v>1035.4543789438724</c:v>
                </c:pt>
                <c:pt idx="165">
                  <c:v>1032.7154237794753</c:v>
                </c:pt>
                <c:pt idx="166">
                  <c:v>1033.6143407505808</c:v>
                </c:pt>
                <c:pt idx="167">
                  <c:v>1031.6963726336762</c:v>
                </c:pt>
                <c:pt idx="168">
                  <c:v>1035.6058904018596</c:v>
                </c:pt>
                <c:pt idx="169">
                  <c:v>1039.0867565592823</c:v>
                </c:pt>
                <c:pt idx="170">
                  <c:v>1033.1016379940218</c:v>
                </c:pt>
                <c:pt idx="171">
                  <c:v>1033.3356333444035</c:v>
                </c:pt>
                <c:pt idx="172">
                  <c:v>1036.0075386914646</c:v>
                </c:pt>
                <c:pt idx="173">
                  <c:v>1037.3753208236465</c:v>
                </c:pt>
                <c:pt idx="174">
                  <c:v>1037.4395310528062</c:v>
                </c:pt>
                <c:pt idx="175">
                  <c:v>1038.4886360013286</c:v>
                </c:pt>
                <c:pt idx="176">
                  <c:v>1036.1292593822652</c:v>
                </c:pt>
                <c:pt idx="177">
                  <c:v>1038.1389545001659</c:v>
                </c:pt>
                <c:pt idx="178">
                  <c:v>1036.3835609432078</c:v>
                </c:pt>
                <c:pt idx="179">
                  <c:v>1038.6713719694453</c:v>
                </c:pt>
                <c:pt idx="180">
                  <c:v>1038.5181029558287</c:v>
                </c:pt>
                <c:pt idx="181">
                  <c:v>1043.5068967120558</c:v>
                </c:pt>
                <c:pt idx="182">
                  <c:v>1042.3034340750578</c:v>
                </c:pt>
                <c:pt idx="183">
                  <c:v>1038.6572181999334</c:v>
                </c:pt>
                <c:pt idx="184">
                  <c:v>1044.1168588508799</c:v>
                </c:pt>
                <c:pt idx="185">
                  <c:v>1040.6558512122219</c:v>
                </c:pt>
                <c:pt idx="186">
                  <c:v>1040.4847293258053</c:v>
                </c:pt>
                <c:pt idx="187">
                  <c:v>1042.4616738625041</c:v>
                </c:pt>
                <c:pt idx="188">
                  <c:v>1040.0286947857853</c:v>
                </c:pt>
                <c:pt idx="189">
                  <c:v>1044.7168714712718</c:v>
                </c:pt>
                <c:pt idx="190">
                  <c:v>1044.1995244104946</c:v>
                </c:pt>
                <c:pt idx="191">
                  <c:v>1041.3614158087012</c:v>
                </c:pt>
                <c:pt idx="192">
                  <c:v>1041.6682922617069</c:v>
                </c:pt>
                <c:pt idx="193">
                  <c:v>1043.6646536034541</c:v>
                </c:pt>
                <c:pt idx="194">
                  <c:v>1041.4020006642311</c:v>
                </c:pt>
                <c:pt idx="195">
                  <c:v>1045.0163214878776</c:v>
                </c:pt>
                <c:pt idx="196">
                  <c:v>1040.779468615078</c:v>
                </c:pt>
                <c:pt idx="197">
                  <c:v>1044.9016502822981</c:v>
                </c:pt>
                <c:pt idx="198">
                  <c:v>1042.2313948854203</c:v>
                </c:pt>
                <c:pt idx="199">
                  <c:v>1043.5962942544004</c:v>
                </c:pt>
                <c:pt idx="200">
                  <c:v>1045.0141534373959</c:v>
                </c:pt>
                <c:pt idx="201">
                  <c:v>1044.3186316838257</c:v>
                </c:pt>
                <c:pt idx="202">
                  <c:v>1045.9550308867483</c:v>
                </c:pt>
                <c:pt idx="203">
                  <c:v>1042.6307432746594</c:v>
                </c:pt>
                <c:pt idx="204">
                  <c:v>1048.8904931916306</c:v>
                </c:pt>
                <c:pt idx="205">
                  <c:v>1043.8882231816674</c:v>
                </c:pt>
                <c:pt idx="206">
                  <c:v>1044.5853138492196</c:v>
                </c:pt>
                <c:pt idx="207">
                  <c:v>1046.8573603454001</c:v>
                </c:pt>
                <c:pt idx="208">
                  <c:v>1045.7277263367653</c:v>
                </c:pt>
                <c:pt idx="209">
                  <c:v>1044.0596114247758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D2-4DF1-8949-4C9A10154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3792"/>
        <c:axId val="-1499355856"/>
      </c:scatterChart>
      <c:valAx>
        <c:axId val="-150063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5856"/>
        <c:crosses val="autoZero"/>
        <c:crossBetween val="midCat"/>
      </c:valAx>
      <c:valAx>
        <c:axId val="-14993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5.9999999999999995E-4</c:v>
                </c:pt>
                <c:pt idx="4">
                  <c:v>8.0000000000000004E-4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1.4E-3</c:v>
                </c:pt>
                <c:pt idx="8">
                  <c:v>1.6000000000000001E-3</c:v>
                </c:pt>
                <c:pt idx="9">
                  <c:v>1.8E-3</c:v>
                </c:pt>
                <c:pt idx="10">
                  <c:v>2E-3</c:v>
                </c:pt>
                <c:pt idx="11">
                  <c:v>2.2000000000000001E-3</c:v>
                </c:pt>
                <c:pt idx="12">
                  <c:v>2.3999999999999998E-3</c:v>
                </c:pt>
                <c:pt idx="13">
                  <c:v>2.5999999999999999E-3</c:v>
                </c:pt>
                <c:pt idx="14">
                  <c:v>2.8E-3</c:v>
                </c:pt>
                <c:pt idx="15">
                  <c:v>3.0000000000000001E-3</c:v>
                </c:pt>
                <c:pt idx="16">
                  <c:v>3.2000000000000002E-3</c:v>
                </c:pt>
                <c:pt idx="17">
                  <c:v>3.3999999999999998E-3</c:v>
                </c:pt>
                <c:pt idx="18">
                  <c:v>3.5999999999999999E-3</c:v>
                </c:pt>
                <c:pt idx="19">
                  <c:v>3.8E-3</c:v>
                </c:pt>
                <c:pt idx="20">
                  <c:v>4.0000000000000001E-3</c:v>
                </c:pt>
                <c:pt idx="21">
                  <c:v>4.1999999999999997E-3</c:v>
                </c:pt>
                <c:pt idx="22">
                  <c:v>4.4000000000000003E-3</c:v>
                </c:pt>
                <c:pt idx="23">
                  <c:v>4.5999999999999999E-3</c:v>
                </c:pt>
                <c:pt idx="24">
                  <c:v>1.72E-2</c:v>
                </c:pt>
                <c:pt idx="25">
                  <c:v>1.7399999999999999E-2</c:v>
                </c:pt>
                <c:pt idx="26">
                  <c:v>1.7600000000000001E-2</c:v>
                </c:pt>
                <c:pt idx="27">
                  <c:v>1.78E-2</c:v>
                </c:pt>
                <c:pt idx="28">
                  <c:v>1.7999999999999999E-2</c:v>
                </c:pt>
                <c:pt idx="29">
                  <c:v>1.8200000000000001E-2</c:v>
                </c:pt>
                <c:pt idx="30">
                  <c:v>1.84E-2</c:v>
                </c:pt>
                <c:pt idx="31">
                  <c:v>1.8599999999999998E-2</c:v>
                </c:pt>
                <c:pt idx="32">
                  <c:v>1.8800000000000001E-2</c:v>
                </c:pt>
                <c:pt idx="33">
                  <c:v>1.9E-2</c:v>
                </c:pt>
                <c:pt idx="34">
                  <c:v>1.9199999999999998E-2</c:v>
                </c:pt>
                <c:pt idx="35">
                  <c:v>1.9400000000000001E-2</c:v>
                </c:pt>
                <c:pt idx="36">
                  <c:v>1.9599999999999999E-2</c:v>
                </c:pt>
                <c:pt idx="37">
                  <c:v>1.9800000000000002E-2</c:v>
                </c:pt>
                <c:pt idx="38">
                  <c:v>0.02</c:v>
                </c:pt>
                <c:pt idx="39">
                  <c:v>2.0199999999999999E-2</c:v>
                </c:pt>
                <c:pt idx="40">
                  <c:v>2.0400000000000001E-2</c:v>
                </c:pt>
                <c:pt idx="41">
                  <c:v>2.06E-2</c:v>
                </c:pt>
                <c:pt idx="42">
                  <c:v>2.0799999999999999E-2</c:v>
                </c:pt>
                <c:pt idx="43">
                  <c:v>2.1000000000000001E-2</c:v>
                </c:pt>
                <c:pt idx="44">
                  <c:v>2.12E-2</c:v>
                </c:pt>
                <c:pt idx="45">
                  <c:v>2.1399999999999999E-2</c:v>
                </c:pt>
                <c:pt idx="46">
                  <c:v>2.1600000000000001E-2</c:v>
                </c:pt>
                <c:pt idx="47">
                  <c:v>2.18E-2</c:v>
                </c:pt>
                <c:pt idx="48">
                  <c:v>2.1999999999999999E-2</c:v>
                </c:pt>
                <c:pt idx="49">
                  <c:v>2.2200000000000001E-2</c:v>
                </c:pt>
                <c:pt idx="50">
                  <c:v>2.24E-2</c:v>
                </c:pt>
                <c:pt idx="51">
                  <c:v>2.2599999999999999E-2</c:v>
                </c:pt>
                <c:pt idx="52">
                  <c:v>2.2800000000000001E-2</c:v>
                </c:pt>
                <c:pt idx="53">
                  <c:v>2.3E-2</c:v>
                </c:pt>
                <c:pt idx="54">
                  <c:v>2.3199999999999998E-2</c:v>
                </c:pt>
                <c:pt idx="55">
                  <c:v>2.3400000000000001E-2</c:v>
                </c:pt>
                <c:pt idx="56">
                  <c:v>2.3599999999999999E-2</c:v>
                </c:pt>
                <c:pt idx="57">
                  <c:v>2.3800000000000002E-2</c:v>
                </c:pt>
                <c:pt idx="58">
                  <c:v>2.4E-2</c:v>
                </c:pt>
                <c:pt idx="59">
                  <c:v>2.4199999999999999E-2</c:v>
                </c:pt>
                <c:pt idx="60">
                  <c:v>2.4400000000000002E-2</c:v>
                </c:pt>
                <c:pt idx="61">
                  <c:v>2.46E-2</c:v>
                </c:pt>
                <c:pt idx="62">
                  <c:v>2.4799999999999999E-2</c:v>
                </c:pt>
                <c:pt idx="63">
                  <c:v>2.5000000000000001E-2</c:v>
                </c:pt>
                <c:pt idx="64">
                  <c:v>2.52E-2</c:v>
                </c:pt>
                <c:pt idx="65">
                  <c:v>2.5399999999999999E-2</c:v>
                </c:pt>
                <c:pt idx="66">
                  <c:v>2.5600000000000001E-2</c:v>
                </c:pt>
                <c:pt idx="67">
                  <c:v>2.58E-2</c:v>
                </c:pt>
                <c:pt idx="68">
                  <c:v>2.5999999999999999E-2</c:v>
                </c:pt>
                <c:pt idx="69">
                  <c:v>2.6200000000000001E-2</c:v>
                </c:pt>
                <c:pt idx="70">
                  <c:v>2.64E-2</c:v>
                </c:pt>
                <c:pt idx="71">
                  <c:v>2.6599999999999999E-2</c:v>
                </c:pt>
                <c:pt idx="72">
                  <c:v>2.6800000000000001E-2</c:v>
                </c:pt>
                <c:pt idx="73">
                  <c:v>2.7E-2</c:v>
                </c:pt>
                <c:pt idx="74">
                  <c:v>2.7199999999999998E-2</c:v>
                </c:pt>
                <c:pt idx="75">
                  <c:v>2.7400000000000001E-2</c:v>
                </c:pt>
                <c:pt idx="76">
                  <c:v>2.76E-2</c:v>
                </c:pt>
                <c:pt idx="77">
                  <c:v>2.7799999999999998E-2</c:v>
                </c:pt>
                <c:pt idx="78">
                  <c:v>2.8000000000000001E-2</c:v>
                </c:pt>
                <c:pt idx="79">
                  <c:v>2.8199999999999999E-2</c:v>
                </c:pt>
                <c:pt idx="80">
                  <c:v>2.8400000000000002E-2</c:v>
                </c:pt>
                <c:pt idx="81">
                  <c:v>2.86E-2</c:v>
                </c:pt>
                <c:pt idx="82">
                  <c:v>2.8799999999999999E-2</c:v>
                </c:pt>
                <c:pt idx="83">
                  <c:v>2.9000000000000001E-2</c:v>
                </c:pt>
                <c:pt idx="84">
                  <c:v>2.92E-2</c:v>
                </c:pt>
                <c:pt idx="85">
                  <c:v>2.9399999999999999E-2</c:v>
                </c:pt>
                <c:pt idx="86">
                  <c:v>2.9600000000000001E-2</c:v>
                </c:pt>
                <c:pt idx="87">
                  <c:v>2.98E-2</c:v>
                </c:pt>
                <c:pt idx="88">
                  <c:v>0.03</c:v>
                </c:pt>
                <c:pt idx="89">
                  <c:v>3.1E-2</c:v>
                </c:pt>
                <c:pt idx="90">
                  <c:v>3.2000000000000001E-2</c:v>
                </c:pt>
                <c:pt idx="91">
                  <c:v>3.3000000000000002E-2</c:v>
                </c:pt>
                <c:pt idx="92">
                  <c:v>3.4000000000000002E-2</c:v>
                </c:pt>
                <c:pt idx="93">
                  <c:v>3.5000000000000003E-2</c:v>
                </c:pt>
                <c:pt idx="94">
                  <c:v>3.5999999999999997E-2</c:v>
                </c:pt>
                <c:pt idx="95">
                  <c:v>3.6999999999999998E-2</c:v>
                </c:pt>
                <c:pt idx="96">
                  <c:v>3.7999999999999999E-2</c:v>
                </c:pt>
                <c:pt idx="97">
                  <c:v>3.9E-2</c:v>
                </c:pt>
                <c:pt idx="98">
                  <c:v>0.04</c:v>
                </c:pt>
                <c:pt idx="99">
                  <c:v>4.1000000000000002E-2</c:v>
                </c:pt>
                <c:pt idx="100">
                  <c:v>4.2000000000000003E-2</c:v>
                </c:pt>
                <c:pt idx="101">
                  <c:v>4.2999999999999997E-2</c:v>
                </c:pt>
                <c:pt idx="102">
                  <c:v>4.3999999999999997E-2</c:v>
                </c:pt>
                <c:pt idx="103">
                  <c:v>4.4999999999999998E-2</c:v>
                </c:pt>
                <c:pt idx="104">
                  <c:v>4.5999999999999999E-2</c:v>
                </c:pt>
                <c:pt idx="105">
                  <c:v>4.7E-2</c:v>
                </c:pt>
                <c:pt idx="106">
                  <c:v>4.8000000000000001E-2</c:v>
                </c:pt>
                <c:pt idx="107">
                  <c:v>4.9000000000000002E-2</c:v>
                </c:pt>
                <c:pt idx="108">
                  <c:v>0.05</c:v>
                </c:pt>
                <c:pt idx="109">
                  <c:v>5.0999999999999997E-2</c:v>
                </c:pt>
                <c:pt idx="110">
                  <c:v>5.1999999999999998E-2</c:v>
                </c:pt>
                <c:pt idx="111">
                  <c:v>5.2999999999999999E-2</c:v>
                </c:pt>
                <c:pt idx="112">
                  <c:v>5.3999999999999999E-2</c:v>
                </c:pt>
                <c:pt idx="113">
                  <c:v>5.5E-2</c:v>
                </c:pt>
                <c:pt idx="114">
                  <c:v>5.6000000000000001E-2</c:v>
                </c:pt>
                <c:pt idx="115">
                  <c:v>5.7000000000000002E-2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6.2E-2</c:v>
                </c:pt>
                <c:pt idx="121">
                  <c:v>6.3E-2</c:v>
                </c:pt>
                <c:pt idx="122">
                  <c:v>6.4000000000000001E-2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6.7000000000000004E-2</c:v>
                </c:pt>
                <c:pt idx="126">
                  <c:v>6.8000000000000005E-2</c:v>
                </c:pt>
                <c:pt idx="127">
                  <c:v>6.9000000000000006E-2</c:v>
                </c:pt>
                <c:pt idx="128">
                  <c:v>7.0000000000000007E-2</c:v>
                </c:pt>
                <c:pt idx="129">
                  <c:v>7.0999999999999994E-2</c:v>
                </c:pt>
                <c:pt idx="130">
                  <c:v>7.1999999999999995E-2</c:v>
                </c:pt>
                <c:pt idx="131">
                  <c:v>7.2999999999999995E-2</c:v>
                </c:pt>
                <c:pt idx="132">
                  <c:v>7.3999999999999996E-2</c:v>
                </c:pt>
                <c:pt idx="133">
                  <c:v>7.4999999999999997E-2</c:v>
                </c:pt>
                <c:pt idx="134">
                  <c:v>7.5999999999999998E-2</c:v>
                </c:pt>
                <c:pt idx="135">
                  <c:v>7.6999999999999999E-2</c:v>
                </c:pt>
                <c:pt idx="136">
                  <c:v>7.8E-2</c:v>
                </c:pt>
                <c:pt idx="137">
                  <c:v>7.9000000000000001E-2</c:v>
                </c:pt>
                <c:pt idx="138">
                  <c:v>0.08</c:v>
                </c:pt>
                <c:pt idx="139">
                  <c:v>8.1000000000000003E-2</c:v>
                </c:pt>
                <c:pt idx="140">
                  <c:v>8.2000000000000003E-2</c:v>
                </c:pt>
                <c:pt idx="141">
                  <c:v>8.3000000000000004E-2</c:v>
                </c:pt>
                <c:pt idx="142">
                  <c:v>8.4000000000000005E-2</c:v>
                </c:pt>
                <c:pt idx="143">
                  <c:v>8.5000000000000006E-2</c:v>
                </c:pt>
                <c:pt idx="144">
                  <c:v>8.5999999999999993E-2</c:v>
                </c:pt>
                <c:pt idx="145">
                  <c:v>8.7000000000000105E-2</c:v>
                </c:pt>
                <c:pt idx="146">
                  <c:v>8.8000000000000106E-2</c:v>
                </c:pt>
                <c:pt idx="147">
                  <c:v>8.9000000000000107E-2</c:v>
                </c:pt>
                <c:pt idx="148">
                  <c:v>9.0000000000000094E-2</c:v>
                </c:pt>
                <c:pt idx="149">
                  <c:v>9.1000000000000095E-2</c:v>
                </c:pt>
                <c:pt idx="150">
                  <c:v>9.2000000000000096E-2</c:v>
                </c:pt>
                <c:pt idx="151">
                  <c:v>9.3000000000000096E-2</c:v>
                </c:pt>
                <c:pt idx="152">
                  <c:v>9.4000000000000097E-2</c:v>
                </c:pt>
                <c:pt idx="153">
                  <c:v>9.5000000000000098E-2</c:v>
                </c:pt>
                <c:pt idx="154">
                  <c:v>9.6000000000000099E-2</c:v>
                </c:pt>
                <c:pt idx="155">
                  <c:v>9.70000000000001E-2</c:v>
                </c:pt>
                <c:pt idx="156">
                  <c:v>9.8000000000000101E-2</c:v>
                </c:pt>
                <c:pt idx="157">
                  <c:v>9.9000000000000102E-2</c:v>
                </c:pt>
                <c:pt idx="158">
                  <c:v>0.1</c:v>
                </c:pt>
                <c:pt idx="159">
                  <c:v>0.11</c:v>
                </c:pt>
                <c:pt idx="160">
                  <c:v>0.12</c:v>
                </c:pt>
                <c:pt idx="161">
                  <c:v>0.13</c:v>
                </c:pt>
                <c:pt idx="162">
                  <c:v>0.14000000000000001</c:v>
                </c:pt>
                <c:pt idx="163">
                  <c:v>0.15</c:v>
                </c:pt>
                <c:pt idx="164">
                  <c:v>0.16</c:v>
                </c:pt>
                <c:pt idx="165">
                  <c:v>0.17</c:v>
                </c:pt>
                <c:pt idx="166">
                  <c:v>0.18</c:v>
                </c:pt>
                <c:pt idx="167">
                  <c:v>0.19</c:v>
                </c:pt>
                <c:pt idx="168">
                  <c:v>0.2</c:v>
                </c:pt>
                <c:pt idx="169">
                  <c:v>0.21</c:v>
                </c:pt>
                <c:pt idx="170">
                  <c:v>0.22</c:v>
                </c:pt>
                <c:pt idx="171">
                  <c:v>0.23</c:v>
                </c:pt>
                <c:pt idx="172">
                  <c:v>0.24</c:v>
                </c:pt>
                <c:pt idx="173">
                  <c:v>0.25</c:v>
                </c:pt>
                <c:pt idx="174">
                  <c:v>0.26</c:v>
                </c:pt>
                <c:pt idx="175">
                  <c:v>0.27</c:v>
                </c:pt>
                <c:pt idx="176">
                  <c:v>0.28000000000000003</c:v>
                </c:pt>
                <c:pt idx="177">
                  <c:v>0.28999999999999998</c:v>
                </c:pt>
                <c:pt idx="178">
                  <c:v>0.3</c:v>
                </c:pt>
                <c:pt idx="179">
                  <c:v>0.31</c:v>
                </c:pt>
                <c:pt idx="180">
                  <c:v>0.32</c:v>
                </c:pt>
                <c:pt idx="181">
                  <c:v>0.33</c:v>
                </c:pt>
                <c:pt idx="182">
                  <c:v>0.34</c:v>
                </c:pt>
                <c:pt idx="183">
                  <c:v>0.35</c:v>
                </c:pt>
                <c:pt idx="184">
                  <c:v>0.36</c:v>
                </c:pt>
                <c:pt idx="185">
                  <c:v>0.37</c:v>
                </c:pt>
                <c:pt idx="186">
                  <c:v>0.38</c:v>
                </c:pt>
                <c:pt idx="187">
                  <c:v>0.39</c:v>
                </c:pt>
                <c:pt idx="188">
                  <c:v>0.4</c:v>
                </c:pt>
                <c:pt idx="189">
                  <c:v>0.41</c:v>
                </c:pt>
                <c:pt idx="190">
                  <c:v>0.42</c:v>
                </c:pt>
                <c:pt idx="191">
                  <c:v>0.43</c:v>
                </c:pt>
                <c:pt idx="192">
                  <c:v>0.44</c:v>
                </c:pt>
                <c:pt idx="193">
                  <c:v>0.45</c:v>
                </c:pt>
                <c:pt idx="194">
                  <c:v>0.46</c:v>
                </c:pt>
                <c:pt idx="195">
                  <c:v>0.47</c:v>
                </c:pt>
                <c:pt idx="196">
                  <c:v>0.48</c:v>
                </c:pt>
                <c:pt idx="197">
                  <c:v>0.49</c:v>
                </c:pt>
                <c:pt idx="198">
                  <c:v>0.5</c:v>
                </c:pt>
                <c:pt idx="199">
                  <c:v>0.51</c:v>
                </c:pt>
                <c:pt idx="200">
                  <c:v>0.52</c:v>
                </c:pt>
                <c:pt idx="201">
                  <c:v>0.53</c:v>
                </c:pt>
                <c:pt idx="202">
                  <c:v>0.54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0.56999999999999995</c:v>
                </c:pt>
                <c:pt idx="206">
                  <c:v>0.57999999999999996</c:v>
                </c:pt>
                <c:pt idx="207">
                  <c:v>0.59</c:v>
                </c:pt>
                <c:pt idx="208">
                  <c:v>0.6</c:v>
                </c:pt>
                <c:pt idx="209">
                  <c:v>0.61</c:v>
                </c:pt>
                <c:pt idx="210">
                  <c:v>0.62</c:v>
                </c:pt>
                <c:pt idx="211">
                  <c:v>0.63</c:v>
                </c:pt>
                <c:pt idx="212">
                  <c:v>0.64</c:v>
                </c:pt>
                <c:pt idx="213">
                  <c:v>0.65</c:v>
                </c:pt>
                <c:pt idx="214">
                  <c:v>0.66</c:v>
                </c:pt>
                <c:pt idx="215">
                  <c:v>0.67</c:v>
                </c:pt>
                <c:pt idx="216">
                  <c:v>0.68</c:v>
                </c:pt>
                <c:pt idx="217">
                  <c:v>0.69</c:v>
                </c:pt>
                <c:pt idx="218">
                  <c:v>0.7</c:v>
                </c:pt>
                <c:pt idx="219">
                  <c:v>0.71</c:v>
                </c:pt>
                <c:pt idx="220">
                  <c:v>0.72</c:v>
                </c:pt>
                <c:pt idx="221">
                  <c:v>0.73</c:v>
                </c:pt>
                <c:pt idx="222">
                  <c:v>0.74</c:v>
                </c:pt>
                <c:pt idx="223">
                  <c:v>0.75</c:v>
                </c:pt>
                <c:pt idx="224">
                  <c:v>0.76</c:v>
                </c:pt>
                <c:pt idx="225">
                  <c:v>0.77</c:v>
                </c:pt>
                <c:pt idx="226">
                  <c:v>0.78</c:v>
                </c:pt>
                <c:pt idx="227">
                  <c:v>0.79</c:v>
                </c:pt>
                <c:pt idx="228">
                  <c:v>0.8</c:v>
                </c:pt>
                <c:pt idx="229">
                  <c:v>0.81</c:v>
                </c:pt>
                <c:pt idx="230">
                  <c:v>0.82</c:v>
                </c:pt>
                <c:pt idx="231">
                  <c:v>0.83</c:v>
                </c:pt>
                <c:pt idx="232">
                  <c:v>0.84</c:v>
                </c:pt>
                <c:pt idx="233">
                  <c:v>0.85</c:v>
                </c:pt>
                <c:pt idx="234">
                  <c:v>0.86</c:v>
                </c:pt>
                <c:pt idx="235">
                  <c:v>0.87</c:v>
                </c:pt>
                <c:pt idx="236">
                  <c:v>0.88</c:v>
                </c:pt>
                <c:pt idx="237">
                  <c:v>0.89</c:v>
                </c:pt>
                <c:pt idx="238">
                  <c:v>0.9</c:v>
                </c:pt>
                <c:pt idx="239">
                  <c:v>0.91</c:v>
                </c:pt>
                <c:pt idx="240">
                  <c:v>0.92</c:v>
                </c:pt>
                <c:pt idx="241">
                  <c:v>0.93</c:v>
                </c:pt>
                <c:pt idx="242">
                  <c:v>0.94</c:v>
                </c:pt>
                <c:pt idx="243">
                  <c:v>0.95</c:v>
                </c:pt>
                <c:pt idx="244">
                  <c:v>0.96</c:v>
                </c:pt>
                <c:pt idx="245">
                  <c:v>0.97</c:v>
                </c:pt>
                <c:pt idx="246">
                  <c:v>0.98</c:v>
                </c:pt>
                <c:pt idx="247">
                  <c:v>0.99</c:v>
                </c:pt>
                <c:pt idx="248">
                  <c:v>1</c:v>
                </c:pt>
                <c:pt idx="249">
                  <c:v>1.1000000000000001</c:v>
                </c:pt>
                <c:pt idx="250">
                  <c:v>1.2</c:v>
                </c:pt>
                <c:pt idx="251">
                  <c:v>1.3</c:v>
                </c:pt>
                <c:pt idx="252">
                  <c:v>1.4</c:v>
                </c:pt>
                <c:pt idx="253">
                  <c:v>1.5</c:v>
                </c:pt>
                <c:pt idx="254">
                  <c:v>1.6</c:v>
                </c:pt>
                <c:pt idx="255">
                  <c:v>1.7</c:v>
                </c:pt>
                <c:pt idx="256">
                  <c:v>1.8</c:v>
                </c:pt>
                <c:pt idx="257">
                  <c:v>1.9</c:v>
                </c:pt>
                <c:pt idx="258">
                  <c:v>2</c:v>
                </c:pt>
              </c:numCache>
            </c:numRef>
          </c:xVal>
          <c:yVal>
            <c:numRef>
              <c:f>'20'!$P$3:$P$261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935.11405137377881</c:v>
                </c:pt>
                <c:pt idx="2">
                  <c:v>935.49476941422438</c:v>
                </c:pt>
                <c:pt idx="3">
                  <c:v>935.87548745467006</c:v>
                </c:pt>
                <c:pt idx="4">
                  <c:v>936.25620549511564</c:v>
                </c:pt>
                <c:pt idx="5">
                  <c:v>936.63692353556121</c:v>
                </c:pt>
                <c:pt idx="6">
                  <c:v>937.01764157600678</c:v>
                </c:pt>
                <c:pt idx="7">
                  <c:v>937.39835961645235</c:v>
                </c:pt>
                <c:pt idx="8">
                  <c:v>937.77907765689793</c:v>
                </c:pt>
                <c:pt idx="9">
                  <c:v>938.15979569734361</c:v>
                </c:pt>
                <c:pt idx="10">
                  <c:v>938.54051373778918</c:v>
                </c:pt>
                <c:pt idx="11">
                  <c:v>938.92123177823476</c:v>
                </c:pt>
                <c:pt idx="12">
                  <c:v>939.30194981868033</c:v>
                </c:pt>
                <c:pt idx="13">
                  <c:v>939.6826678591259</c:v>
                </c:pt>
                <c:pt idx="14">
                  <c:v>940.06338589957147</c:v>
                </c:pt>
                <c:pt idx="15">
                  <c:v>940.44410394001716</c:v>
                </c:pt>
                <c:pt idx="16">
                  <c:v>940.82482198046273</c:v>
                </c:pt>
                <c:pt idx="17">
                  <c:v>941.2055400209083</c:v>
                </c:pt>
                <c:pt idx="18">
                  <c:v>941.58625806135387</c:v>
                </c:pt>
                <c:pt idx="19">
                  <c:v>941.96697610179945</c:v>
                </c:pt>
                <c:pt idx="20">
                  <c:v>942.34769414224502</c:v>
                </c:pt>
                <c:pt idx="21">
                  <c:v>942.7284121826907</c:v>
                </c:pt>
                <c:pt idx="22">
                  <c:v>943.10913022313628</c:v>
                </c:pt>
                <c:pt idx="23">
                  <c:v>943.48984826358185</c:v>
                </c:pt>
                <c:pt idx="24">
                  <c:v>967.47508481165414</c:v>
                </c:pt>
                <c:pt idx="25">
                  <c:v>967.85580285209971</c:v>
                </c:pt>
                <c:pt idx="26">
                  <c:v>968.23652089254529</c:v>
                </c:pt>
                <c:pt idx="27">
                  <c:v>968.61723893299086</c:v>
                </c:pt>
                <c:pt idx="28">
                  <c:v>968.99795697343654</c:v>
                </c:pt>
                <c:pt idx="29">
                  <c:v>969.37867501388212</c:v>
                </c:pt>
                <c:pt idx="30">
                  <c:v>969.75939305432769</c:v>
                </c:pt>
                <c:pt idx="31">
                  <c:v>970.14011109477326</c:v>
                </c:pt>
                <c:pt idx="32">
                  <c:v>970.52082913521883</c:v>
                </c:pt>
                <c:pt idx="33">
                  <c:v>970.90154717566452</c:v>
                </c:pt>
                <c:pt idx="34">
                  <c:v>971.28226521611009</c:v>
                </c:pt>
                <c:pt idx="35">
                  <c:v>971.66298325655566</c:v>
                </c:pt>
                <c:pt idx="36">
                  <c:v>972.04370129700123</c:v>
                </c:pt>
                <c:pt idx="37">
                  <c:v>972.42441933744681</c:v>
                </c:pt>
                <c:pt idx="38">
                  <c:v>972.80513737789238</c:v>
                </c:pt>
                <c:pt idx="39">
                  <c:v>973.18585541833806</c:v>
                </c:pt>
                <c:pt idx="40">
                  <c:v>973.56657345878364</c:v>
                </c:pt>
                <c:pt idx="41">
                  <c:v>973.94729149922921</c:v>
                </c:pt>
                <c:pt idx="42">
                  <c:v>974.32800953967478</c:v>
                </c:pt>
                <c:pt idx="43">
                  <c:v>974.70872758012035</c:v>
                </c:pt>
                <c:pt idx="44">
                  <c:v>975.08944562056593</c:v>
                </c:pt>
                <c:pt idx="45">
                  <c:v>975.47016366101161</c:v>
                </c:pt>
                <c:pt idx="46">
                  <c:v>975.85088170145718</c:v>
                </c:pt>
                <c:pt idx="47">
                  <c:v>976.23159974190276</c:v>
                </c:pt>
                <c:pt idx="48">
                  <c:v>976.61231778234833</c:v>
                </c:pt>
                <c:pt idx="49">
                  <c:v>976.9930358227939</c:v>
                </c:pt>
                <c:pt idx="50">
                  <c:v>977.37375386323947</c:v>
                </c:pt>
                <c:pt idx="51">
                  <c:v>977.75447190368516</c:v>
                </c:pt>
                <c:pt idx="52">
                  <c:v>978.13518994413073</c:v>
                </c:pt>
                <c:pt idx="53">
                  <c:v>978.5159079845763</c:v>
                </c:pt>
                <c:pt idx="54">
                  <c:v>978.89662602502187</c:v>
                </c:pt>
                <c:pt idx="55">
                  <c:v>979.27734406546745</c:v>
                </c:pt>
                <c:pt idx="56">
                  <c:v>979.65806210591313</c:v>
                </c:pt>
                <c:pt idx="57">
                  <c:v>980.0387801463587</c:v>
                </c:pt>
                <c:pt idx="58">
                  <c:v>980.41949818680428</c:v>
                </c:pt>
                <c:pt idx="59">
                  <c:v>980.80021622724985</c:v>
                </c:pt>
                <c:pt idx="60">
                  <c:v>981.18093426769542</c:v>
                </c:pt>
                <c:pt idx="61">
                  <c:v>981.56165230814099</c:v>
                </c:pt>
                <c:pt idx="62">
                  <c:v>981.94237034858668</c:v>
                </c:pt>
                <c:pt idx="63">
                  <c:v>982.32308838903225</c:v>
                </c:pt>
                <c:pt idx="64">
                  <c:v>982.70380642947782</c:v>
                </c:pt>
                <c:pt idx="65">
                  <c:v>983.08452446992339</c:v>
                </c:pt>
                <c:pt idx="66">
                  <c:v>983.46524251036897</c:v>
                </c:pt>
                <c:pt idx="67">
                  <c:v>983.84596055081454</c:v>
                </c:pt>
                <c:pt idx="68">
                  <c:v>984.22667859126022</c:v>
                </c:pt>
                <c:pt idx="69">
                  <c:v>984.6073966317058</c:v>
                </c:pt>
                <c:pt idx="70">
                  <c:v>984.98811467215137</c:v>
                </c:pt>
                <c:pt idx="71">
                  <c:v>985.36883271259694</c:v>
                </c:pt>
                <c:pt idx="72">
                  <c:v>985.74955075304251</c:v>
                </c:pt>
                <c:pt idx="73">
                  <c:v>986.13026879348809</c:v>
                </c:pt>
                <c:pt idx="74">
                  <c:v>986.51098683393377</c:v>
                </c:pt>
                <c:pt idx="75">
                  <c:v>986.89170487437934</c:v>
                </c:pt>
                <c:pt idx="76">
                  <c:v>987.27242291482492</c:v>
                </c:pt>
                <c:pt idx="77">
                  <c:v>987.65314095527049</c:v>
                </c:pt>
                <c:pt idx="78">
                  <c:v>988.03385899571606</c:v>
                </c:pt>
                <c:pt idx="79">
                  <c:v>988.41457703616175</c:v>
                </c:pt>
                <c:pt idx="80">
                  <c:v>988.79529507660732</c:v>
                </c:pt>
                <c:pt idx="81">
                  <c:v>989.17601311705289</c:v>
                </c:pt>
                <c:pt idx="82">
                  <c:v>989.55673115749846</c:v>
                </c:pt>
                <c:pt idx="83">
                  <c:v>989.93744919794403</c:v>
                </c:pt>
                <c:pt idx="84">
                  <c:v>990.31816723838961</c:v>
                </c:pt>
                <c:pt idx="85">
                  <c:v>990.69888527883529</c:v>
                </c:pt>
                <c:pt idx="86">
                  <c:v>991.07960331928086</c:v>
                </c:pt>
                <c:pt idx="87">
                  <c:v>991.46032135972644</c:v>
                </c:pt>
                <c:pt idx="88">
                  <c:v>991.84103940017201</c:v>
                </c:pt>
                <c:pt idx="89">
                  <c:v>993.74462960239998</c:v>
                </c:pt>
                <c:pt idx="90">
                  <c:v>995.64821980462796</c:v>
                </c:pt>
                <c:pt idx="91">
                  <c:v>997.55181000685593</c:v>
                </c:pt>
                <c:pt idx="92">
                  <c:v>999.4554002090839</c:v>
                </c:pt>
                <c:pt idx="93">
                  <c:v>1001.3589904113119</c:v>
                </c:pt>
                <c:pt idx="94">
                  <c:v>1003.2625806135397</c:v>
                </c:pt>
                <c:pt idx="95">
                  <c:v>1005.1661708157677</c:v>
                </c:pt>
                <c:pt idx="96">
                  <c:v>1007.0697610179957</c:v>
                </c:pt>
                <c:pt idx="97">
                  <c:v>1008.9733512202237</c:v>
                </c:pt>
                <c:pt idx="98">
                  <c:v>1010.8769414224516</c:v>
                </c:pt>
                <c:pt idx="99">
                  <c:v>1011.191518550031</c:v>
                </c:pt>
                <c:pt idx="100">
                  <c:v>1012.9914208435096</c:v>
                </c:pt>
                <c:pt idx="101">
                  <c:v>1014.7520600906734</c:v>
                </c:pt>
                <c:pt idx="102">
                  <c:v>1016.4751766001043</c:v>
                </c:pt>
                <c:pt idx="103">
                  <c:v>1018.162396126349</c:v>
                </c:pt>
                <c:pt idx="104">
                  <c:v>1019.8152397650299</c:v>
                </c:pt>
                <c:pt idx="105">
                  <c:v>1021.4351327985656</c:v>
                </c:pt>
                <c:pt idx="106">
                  <c:v>1023.0234126235639</c:v>
                </c:pt>
                <c:pt idx="107">
                  <c:v>1024.5813358722166</c:v>
                </c:pt>
                <c:pt idx="108">
                  <c:v>1026.1100848242861</c:v>
                </c:pt>
                <c:pt idx="109">
                  <c:v>1027.610773193021</c:v>
                </c:pt>
                <c:pt idx="110">
                  <c:v>1029.0844513571064</c:v>
                </c:pt>
                <c:pt idx="111">
                  <c:v>1030.5321111012454</c:v>
                </c:pt>
                <c:pt idx="112">
                  <c:v>1031.9546899198488</c:v>
                </c:pt>
                <c:pt idx="113">
                  <c:v>1033.3530749313802</c:v>
                </c:pt>
                <c:pt idx="114">
                  <c:v>1034.7281064449705</c:v>
                </c:pt>
                <c:pt idx="115">
                  <c:v>1036.0805812158032</c:v>
                </c:pt>
                <c:pt idx="116">
                  <c:v>1037.4112554213743</c:v>
                </c:pt>
                <c:pt idx="117">
                  <c:v>1038.7208473869287</c:v>
                </c:pt>
                <c:pt idx="118">
                  <c:v>1040.0100400850708</c:v>
                </c:pt>
                <c:pt idx="119">
                  <c:v>1041.2794834316926</c:v>
                </c:pt>
                <c:pt idx="120">
                  <c:v>1042.5297963978562</c:v>
                </c:pt>
                <c:pt idx="121">
                  <c:v>1043.7615689551001</c:v>
                </c:pt>
                <c:pt idx="122">
                  <c:v>1044.9753638697211</c:v>
                </c:pt>
                <c:pt idx="123">
                  <c:v>1046.1717183599237</c:v>
                </c:pt>
                <c:pt idx="124">
                  <c:v>1047.351145628249</c:v>
                </c:pt>
                <c:pt idx="125">
                  <c:v>1048.5141362804065</c:v>
                </c:pt>
                <c:pt idx="126">
                  <c:v>1049.661159640491</c:v>
                </c:pt>
                <c:pt idx="127">
                  <c:v>1050.7926649715509</c:v>
                </c:pt>
                <c:pt idx="128">
                  <c:v>1051.909082609588</c:v>
                </c:pt>
                <c:pt idx="129">
                  <c:v>1053.010825018268</c:v>
                </c:pt>
                <c:pt idx="130">
                  <c:v>1054.0982877709171</c:v>
                </c:pt>
                <c:pt idx="131">
                  <c:v>1055.1718504657556</c:v>
                </c:pt>
                <c:pt idx="132">
                  <c:v>1056.2318775797505</c:v>
                </c:pt>
                <c:pt idx="133">
                  <c:v>1057.2787192659766</c:v>
                </c:pt>
                <c:pt idx="134">
                  <c:v>1058.3127120989197</c:v>
                </c:pt>
                <c:pt idx="135">
                  <c:v>1059.3341797717587</c:v>
                </c:pt>
                <c:pt idx="136">
                  <c:v>1060.3434337493024</c:v>
                </c:pt>
                <c:pt idx="137">
                  <c:v>1061.3407738799262</c:v>
                </c:pt>
                <c:pt idx="138">
                  <c:v>1062.3264889695715</c:v>
                </c:pt>
                <c:pt idx="139">
                  <c:v>1063.3008573205987</c:v>
                </c:pt>
                <c:pt idx="140">
                  <c:v>1064.2641472380531</c:v>
                </c:pt>
                <c:pt idx="141">
                  <c:v>1065.2166175056848</c:v>
                </c:pt>
                <c:pt idx="142">
                  <c:v>1066.1585178338701</c:v>
                </c:pt>
                <c:pt idx="143">
                  <c:v>1067.0900892814072</c:v>
                </c:pt>
                <c:pt idx="144">
                  <c:v>1068.0115646529966</c:v>
                </c:pt>
                <c:pt idx="145">
                  <c:v>1068.9231688740731</c:v>
                </c:pt>
                <c:pt idx="146">
                  <c:v>1069.8251193445262</c:v>
                </c:pt>
                <c:pt idx="147">
                  <c:v>1070.7176262727203</c:v>
                </c:pt>
                <c:pt idx="148">
                  <c:v>1071.6008929911218</c:v>
                </c:pt>
                <c:pt idx="149">
                  <c:v>1072.4751162547363</c:v>
                </c:pt>
                <c:pt idx="150">
                  <c:v>1073.3404865234734</c:v>
                </c:pt>
                <c:pt idx="151">
                  <c:v>1074.197188229464</c:v>
                </c:pt>
                <c:pt idx="152">
                  <c:v>1075.0454000302884</c:v>
                </c:pt>
                <c:pt idx="153">
                  <c:v>1075.8852950489995</c:v>
                </c:pt>
                <c:pt idx="154">
                  <c:v>1076.7170411017555</c:v>
                </c:pt>
                <c:pt idx="155">
                  <c:v>1077.5408009138309</c:v>
                </c:pt>
                <c:pt idx="156">
                  <c:v>1078.3567323247071</c:v>
                </c:pt>
                <c:pt idx="157">
                  <c:v>1079.1649884829003</c:v>
                </c:pt>
                <c:pt idx="158">
                  <c:v>1079.9657180311422</c:v>
                </c:pt>
                <c:pt idx="159">
                  <c:v>1087.588858206243</c:v>
                </c:pt>
                <c:pt idx="160">
                  <c:v>1094.5952157681072</c:v>
                </c:pt>
                <c:pt idx="161">
                  <c:v>1101.0802912008451</c:v>
                </c:pt>
                <c:pt idx="162">
                  <c:v>1107.1187823853031</c:v>
                </c:pt>
                <c:pt idx="163">
                  <c:v>1112.7702457058065</c:v>
                </c:pt>
                <c:pt idx="164">
                  <c:v>1118.082948809521</c:v>
                </c:pt>
                <c:pt idx="165">
                  <c:v>1123.0965678229877</c:v>
                </c:pt>
                <c:pt idx="166">
                  <c:v>1127.844122144212</c:v>
                </c:pt>
                <c:pt idx="167">
                  <c:v>1132.3533920687564</c:v>
                </c:pt>
                <c:pt idx="168">
                  <c:v>1136.6479770269923</c:v>
                </c:pt>
                <c:pt idx="169">
                  <c:v>1140.7480986955566</c:v>
                </c:pt>
                <c:pt idx="170">
                  <c:v>1144.6712195373364</c:v>
                </c:pt>
                <c:pt idx="171">
                  <c:v>1148.4325255331355</c:v>
                </c:pt>
                <c:pt idx="172">
                  <c:v>1152.045307451478</c:v>
                </c:pt>
                <c:pt idx="173">
                  <c:v>1155.5212652649591</c:v>
                </c:pt>
                <c:pt idx="174">
                  <c:v>1158.870753619276</c:v>
                </c:pt>
                <c:pt idx="175">
                  <c:v>1162.1029815689703</c:v>
                </c:pt>
                <c:pt idx="176">
                  <c:v>1165.2261764577181</c:v>
                </c:pt>
                <c:pt idx="177">
                  <c:v>1168.2477194149139</c:v>
                </c:pt>
                <c:pt idx="178">
                  <c:v>1171.1742581822041</c:v>
                </c:pt>
                <c:pt idx="179">
                  <c:v>1174.0118016834044</c:v>
                </c:pt>
                <c:pt idx="180">
                  <c:v>1176.7657997789049</c:v>
                </c:pt>
                <c:pt idx="181">
                  <c:v>1179.4412109109157</c:v>
                </c:pt>
                <c:pt idx="182">
                  <c:v>1182.0425597853523</c:v>
                </c:pt>
                <c:pt idx="183">
                  <c:v>1184.5739868046219</c:v>
                </c:pt>
                <c:pt idx="184">
                  <c:v>1187.0392906305526</c:v>
                </c:pt>
                <c:pt idx="185">
                  <c:v>1189.441964994563</c:v>
                </c:pt>
                <c:pt idx="186">
                  <c:v>1191.7852306655257</c:v>
                </c:pt>
                <c:pt idx="187">
                  <c:v>1194.0720633217441</c:v>
                </c:pt>
                <c:pt idx="188">
                  <c:v>1196.3052179423889</c:v>
                </c:pt>
                <c:pt idx="189">
                  <c:v>1198.4872502283597</c:v>
                </c:pt>
                <c:pt idx="190">
                  <c:v>1200.6205354773144</c:v>
                </c:pt>
                <c:pt idx="191">
                  <c:v>1202.707285268297</c:v>
                </c:pt>
                <c:pt idx="192">
                  <c:v>1204.7495622547299</c:v>
                </c:pt>
                <c:pt idx="193">
                  <c:v>1206.749293317981</c:v>
                </c:pt>
                <c:pt idx="194">
                  <c:v>1208.708281295274</c:v>
                </c:pt>
                <c:pt idx="195">
                  <c:v>1210.6282154638379</c:v>
                </c:pt>
                <c:pt idx="196">
                  <c:v>1212.5106809366348</c:v>
                </c:pt>
                <c:pt idx="197">
                  <c:v>1214.3571671027983</c:v>
                </c:pt>
                <c:pt idx="198">
                  <c:v>1216.1690752272677</c:v>
                </c:pt>
                <c:pt idx="199">
                  <c:v>1217.9477253083855</c:v>
                </c:pt>
                <c:pt idx="200">
                  <c:v>1219.6943622789258</c:v>
                </c:pt>
                <c:pt idx="201">
                  <c:v>1221.4101616247385</c:v>
                </c:pt>
                <c:pt idx="202">
                  <c:v>1223.0962344855807</c:v>
                </c:pt>
                <c:pt idx="203">
                  <c:v>1224.7536322944884</c:v>
                </c:pt>
                <c:pt idx="204">
                  <c:v>1226.3833510050088</c:v>
                </c:pt>
                <c:pt idx="205">
                  <c:v>1227.9863349495563</c:v>
                </c:pt>
                <c:pt idx="206">
                  <c:v>1229.5634803669461</c:v>
                </c:pt>
                <c:pt idx="207">
                  <c:v>1231.1156386326413</c:v>
                </c:pt>
                <c:pt idx="208">
                  <c:v>1232.6436192213496</c:v>
                </c:pt>
                <c:pt idx="209">
                  <c:v>1234.1481924282084</c:v>
                </c:pt>
                <c:pt idx="210">
                  <c:v>1235.6300918718382</c:v>
                </c:pt>
                <c:pt idx="211">
                  <c:v>1237.0900167999614</c:v>
                </c:pt>
                <c:pt idx="212">
                  <c:v>1238.5286342160284</c:v>
                </c:pt>
                <c:pt idx="213">
                  <c:v>1239.9465808433076</c:v>
                </c:pt>
                <c:pt idx="214">
                  <c:v>1241.3444649411551</c:v>
                </c:pt>
                <c:pt idx="215">
                  <c:v>1242.7228679866478</c:v>
                </c:pt>
                <c:pt idx="216">
                  <c:v>1244.082346233406</c:v>
                </c:pt>
                <c:pt idx="217">
                  <c:v>1245.4234321582417</c:v>
                </c:pt>
                <c:pt idx="218">
                  <c:v>1246.746635805199</c:v>
                </c:pt>
                <c:pt idx="219">
                  <c:v>1248.0524460356212</c:v>
                </c:pt>
                <c:pt idx="220">
                  <c:v>1249.3413316920369</c:v>
                </c:pt>
                <c:pt idx="221">
                  <c:v>1250.6137426829137</c:v>
                </c:pt>
                <c:pt idx="222">
                  <c:v>1251.8701109946667</c:v>
                </c:pt>
                <c:pt idx="223">
                  <c:v>1253.1108516367049</c:v>
                </c:pt>
                <c:pt idx="224">
                  <c:v>1254.3363635247858</c:v>
                </c:pt>
                <c:pt idx="225">
                  <c:v>1255.5470303074478</c:v>
                </c:pt>
                <c:pt idx="226">
                  <c:v>1256.7432211398859</c:v>
                </c:pt>
                <c:pt idx="227">
                  <c:v>1257.9252914092328</c:v>
                </c:pt>
                <c:pt idx="228">
                  <c:v>1259.0935834148772</c:v>
                </c:pt>
                <c:pt idx="229">
                  <c:v>1260.2484270071243</c:v>
                </c:pt>
                <c:pt idx="230">
                  <c:v>1261.3901401872326</c:v>
                </c:pt>
                <c:pt idx="231">
                  <c:v>1262.5190296716055</c:v>
                </c:pt>
                <c:pt idx="232">
                  <c:v>1263.6353914226761</c:v>
                </c:pt>
                <c:pt idx="233">
                  <c:v>1264.7395111488295</c:v>
                </c:pt>
                <c:pt idx="234">
                  <c:v>1265.8316647755062</c:v>
                </c:pt>
                <c:pt idx="235">
                  <c:v>1266.9121188894619</c:v>
                </c:pt>
                <c:pt idx="236">
                  <c:v>1267.9811311580038</c:v>
                </c:pt>
                <c:pt idx="237">
                  <c:v>1269.0389507248797</c:v>
                </c:pt>
                <c:pt idx="238">
                  <c:v>1270.0858185843661</c:v>
                </c:pt>
                <c:pt idx="239">
                  <c:v>1271.1219679349831</c:v>
                </c:pt>
                <c:pt idx="240">
                  <c:v>1272.1476245141594</c:v>
                </c:pt>
                <c:pt idx="241">
                  <c:v>1273.1630069150626</c:v>
                </c:pt>
                <c:pt idx="242">
                  <c:v>1274.1683268867325</c:v>
                </c:pt>
                <c:pt idx="243">
                  <c:v>1275.1637896185589</c:v>
                </c:pt>
                <c:pt idx="244">
                  <c:v>1276.1495940100804</c:v>
                </c:pt>
                <c:pt idx="245">
                  <c:v>1277.1259329270035</c:v>
                </c:pt>
                <c:pt idx="246">
                  <c:v>1278.0929934442811</c:v>
                </c:pt>
                <c:pt idx="247">
                  <c:v>1279.050957077028</c:v>
                </c:pt>
                <c:pt idx="248">
                  <c:v>1280</c:v>
                </c:pt>
                <c:pt idx="249">
                  <c:v>1289.0351195979795</c:v>
                </c:pt>
                <c:pt idx="250">
                  <c:v>1297.3392143756691</c:v>
                </c:pt>
                <c:pt idx="251">
                  <c:v>1305.0254736849345</c:v>
                </c:pt>
                <c:pt idx="252">
                  <c:v>1312.1824311578043</c:v>
                </c:pt>
                <c:pt idx="253">
                  <c:v>1318.880674379295</c:v>
                </c:pt>
                <c:pt idx="254">
                  <c:v>1325.1774112656769</c:v>
                </c:pt>
                <c:pt idx="255">
                  <c:v>1331.1196668670277</c:v>
                </c:pt>
                <c:pt idx="256">
                  <c:v>1336.7465765269433</c:v>
                </c:pt>
                <c:pt idx="257">
                  <c:v>1342.0910660853151</c:v>
                </c:pt>
                <c:pt idx="258">
                  <c:v>1347.1811061252558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0D-4C8C-8AA4-223E6F11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9664"/>
        <c:axId val="-1499358032"/>
      </c:scatterChart>
      <c:valAx>
        <c:axId val="-14993596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032"/>
        <c:crosses val="autoZero"/>
        <c:crossBetween val="midCat"/>
      </c:valAx>
      <c:valAx>
        <c:axId val="-1499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040077858950152"/>
          <c:y val="3.0530113794060506E-2"/>
          <c:w val="0.84490873390359633"/>
          <c:h val="0.824342225202862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20_1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'20'!$B$3:$B$542</c:f>
              <c:numCache>
                <c:formatCode>General</c:formatCode>
                <c:ptCount val="540"/>
                <c:pt idx="0">
                  <c:v>0</c:v>
                </c:pt>
                <c:pt idx="1">
                  <c:v>3.4000000000000002E-2</c:v>
                </c:pt>
                <c:pt idx="2">
                  <c:v>4.1999999999999996E-2</c:v>
                </c:pt>
                <c:pt idx="3">
                  <c:v>3.7999999999999999E-2</c:v>
                </c:pt>
                <c:pt idx="4">
                  <c:v>-1.6E-2</c:v>
                </c:pt>
                <c:pt idx="5">
                  <c:v>4.1999999999999996E-2</c:v>
                </c:pt>
                <c:pt idx="6">
                  <c:v>3.7999999999999999E-2</c:v>
                </c:pt>
                <c:pt idx="7">
                  <c:v>4.1999999999999996E-2</c:v>
                </c:pt>
                <c:pt idx="8">
                  <c:v>-8.0000000000000002E-3</c:v>
                </c:pt>
                <c:pt idx="9">
                  <c:v>3.7999999999999999E-2</c:v>
                </c:pt>
                <c:pt idx="10">
                  <c:v>2.3E-2</c:v>
                </c:pt>
                <c:pt idx="11">
                  <c:v>3.7999999999999999E-2</c:v>
                </c:pt>
                <c:pt idx="12">
                  <c:v>4.1999999999999996E-2</c:v>
                </c:pt>
                <c:pt idx="13">
                  <c:v>4.1999999999999996E-2</c:v>
                </c:pt>
                <c:pt idx="14">
                  <c:v>1.4999999999999999E-2</c:v>
                </c:pt>
                <c:pt idx="15">
                  <c:v>6.9999999999999993E-3</c:v>
                </c:pt>
                <c:pt idx="16">
                  <c:v>4.5999999999999999E-2</c:v>
                </c:pt>
                <c:pt idx="17">
                  <c:v>6.9999999999999993E-3</c:v>
                </c:pt>
                <c:pt idx="18">
                  <c:v>4.5999999999999999E-2</c:v>
                </c:pt>
                <c:pt idx="19">
                  <c:v>4.1999999999999996E-2</c:v>
                </c:pt>
                <c:pt idx="20">
                  <c:v>1.0999999999999996E-2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2.7E-2</c:v>
                </c:pt>
                <c:pt idx="24">
                  <c:v>0.05</c:v>
                </c:pt>
                <c:pt idx="25">
                  <c:v>3.4000000000000002E-2</c:v>
                </c:pt>
                <c:pt idx="26">
                  <c:v>5.3999999999999999E-2</c:v>
                </c:pt>
                <c:pt idx="27">
                  <c:v>4.5999999999999999E-2</c:v>
                </c:pt>
                <c:pt idx="28">
                  <c:v>5.7999999999999996E-2</c:v>
                </c:pt>
                <c:pt idx="29">
                  <c:v>0.05</c:v>
                </c:pt>
                <c:pt idx="30">
                  <c:v>5.3999999999999999E-2</c:v>
                </c:pt>
                <c:pt idx="31">
                  <c:v>6.0999999999999999E-2</c:v>
                </c:pt>
                <c:pt idx="32">
                  <c:v>6.5000000000000002E-2</c:v>
                </c:pt>
                <c:pt idx="33">
                  <c:v>5.3999999999999999E-2</c:v>
                </c:pt>
                <c:pt idx="34">
                  <c:v>8.1000000000000003E-2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7.6999999999999999E-2</c:v>
                </c:pt>
                <c:pt idx="38">
                  <c:v>8.4999999999999992E-2</c:v>
                </c:pt>
                <c:pt idx="39">
                  <c:v>8.4999999999999992E-2</c:v>
                </c:pt>
                <c:pt idx="40">
                  <c:v>8.4999999999999992E-2</c:v>
                </c:pt>
                <c:pt idx="41">
                  <c:v>7.2999999999999995E-2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8.7999999999999995E-2</c:v>
                </c:pt>
                <c:pt idx="46">
                  <c:v>8.1000000000000003E-2</c:v>
                </c:pt>
                <c:pt idx="47">
                  <c:v>7.2999999999999995E-2</c:v>
                </c:pt>
                <c:pt idx="48">
                  <c:v>8.1000000000000003E-2</c:v>
                </c:pt>
                <c:pt idx="49">
                  <c:v>9.1999999999999998E-2</c:v>
                </c:pt>
                <c:pt idx="50">
                  <c:v>8.4999999999999992E-2</c:v>
                </c:pt>
                <c:pt idx="51">
                  <c:v>8.1000000000000003E-2</c:v>
                </c:pt>
                <c:pt idx="52">
                  <c:v>7.6999999999999999E-2</c:v>
                </c:pt>
                <c:pt idx="53">
                  <c:v>8.1000000000000003E-2</c:v>
                </c:pt>
                <c:pt idx="54">
                  <c:v>7.2999999999999995E-2</c:v>
                </c:pt>
                <c:pt idx="55">
                  <c:v>8.4999999999999992E-2</c:v>
                </c:pt>
                <c:pt idx="56">
                  <c:v>9.1999999999999998E-2</c:v>
                </c:pt>
                <c:pt idx="57">
                  <c:v>8.1000000000000003E-2</c:v>
                </c:pt>
                <c:pt idx="58">
                  <c:v>8.1000000000000003E-2</c:v>
                </c:pt>
                <c:pt idx="59">
                  <c:v>7.2999999999999995E-2</c:v>
                </c:pt>
                <c:pt idx="60">
                  <c:v>8.4999999999999992E-2</c:v>
                </c:pt>
                <c:pt idx="61">
                  <c:v>9.6000000000000002E-2</c:v>
                </c:pt>
                <c:pt idx="62">
                  <c:v>8.4999999999999992E-2</c:v>
                </c:pt>
                <c:pt idx="63">
                  <c:v>8.7999999999999995E-2</c:v>
                </c:pt>
                <c:pt idx="64">
                  <c:v>0.123</c:v>
                </c:pt>
                <c:pt idx="65">
                  <c:v>0.123</c:v>
                </c:pt>
                <c:pt idx="66">
                  <c:v>0.13100000000000001</c:v>
                </c:pt>
                <c:pt idx="67">
                  <c:v>0.14600000000000002</c:v>
                </c:pt>
                <c:pt idx="68">
                  <c:v>0.112</c:v>
                </c:pt>
                <c:pt idx="69">
                  <c:v>0.108</c:v>
                </c:pt>
                <c:pt idx="70">
                  <c:v>0.108</c:v>
                </c:pt>
                <c:pt idx="71">
                  <c:v>0.13100000000000001</c:v>
                </c:pt>
                <c:pt idx="72">
                  <c:v>0.123</c:v>
                </c:pt>
                <c:pt idx="73">
                  <c:v>0.112</c:v>
                </c:pt>
                <c:pt idx="74">
                  <c:v>0.11899999999999999</c:v>
                </c:pt>
                <c:pt idx="75">
                  <c:v>0.115</c:v>
                </c:pt>
                <c:pt idx="76">
                  <c:v>0.127</c:v>
                </c:pt>
                <c:pt idx="77">
                  <c:v>0.17299999999999999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0.21200000000000002</c:v>
                </c:pt>
                <c:pt idx="81">
                  <c:v>0.254</c:v>
                </c:pt>
                <c:pt idx="82">
                  <c:v>0.158</c:v>
                </c:pt>
                <c:pt idx="83">
                  <c:v>0.154</c:v>
                </c:pt>
                <c:pt idx="84">
                  <c:v>0.2</c:v>
                </c:pt>
                <c:pt idx="85">
                  <c:v>0.23499999999999999</c:v>
                </c:pt>
                <c:pt idx="86">
                  <c:v>0.15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0.23099999999999998</c:v>
                </c:pt>
                <c:pt idx="93">
                  <c:v>0.19700000000000001</c:v>
                </c:pt>
                <c:pt idx="94">
                  <c:v>0.185</c:v>
                </c:pt>
                <c:pt idx="95">
                  <c:v>0.25800000000000001</c:v>
                </c:pt>
                <c:pt idx="96">
                  <c:v>0.251</c:v>
                </c:pt>
                <c:pt idx="97">
                  <c:v>0.158</c:v>
                </c:pt>
                <c:pt idx="98">
                  <c:v>0.34299999999999997</c:v>
                </c:pt>
                <c:pt idx="99">
                  <c:v>0.32</c:v>
                </c:pt>
                <c:pt idx="100">
                  <c:v>0.33199999999999996</c:v>
                </c:pt>
                <c:pt idx="101">
                  <c:v>0.16599999999999998</c:v>
                </c:pt>
                <c:pt idx="102">
                  <c:v>0.34299999999999997</c:v>
                </c:pt>
                <c:pt idx="103">
                  <c:v>0.158</c:v>
                </c:pt>
                <c:pt idx="104">
                  <c:v>0.189</c:v>
                </c:pt>
                <c:pt idx="105">
                  <c:v>0.185</c:v>
                </c:pt>
                <c:pt idx="106">
                  <c:v>0.189</c:v>
                </c:pt>
                <c:pt idx="107">
                  <c:v>0.193</c:v>
                </c:pt>
                <c:pt idx="108">
                  <c:v>0.32799999999999996</c:v>
                </c:pt>
                <c:pt idx="109">
                  <c:v>0.42</c:v>
                </c:pt>
                <c:pt idx="110">
                  <c:v>0.17699999999999999</c:v>
                </c:pt>
                <c:pt idx="111">
                  <c:v>0.21600000000000003</c:v>
                </c:pt>
                <c:pt idx="112">
                  <c:v>0.40099999999999997</c:v>
                </c:pt>
                <c:pt idx="113">
                  <c:v>0.38200000000000001</c:v>
                </c:pt>
                <c:pt idx="114">
                  <c:v>0.22399999999999998</c:v>
                </c:pt>
                <c:pt idx="115">
                  <c:v>0.22699999999999998</c:v>
                </c:pt>
                <c:pt idx="116">
                  <c:v>0.35899999999999999</c:v>
                </c:pt>
                <c:pt idx="117">
                  <c:v>0.22399999999999998</c:v>
                </c:pt>
                <c:pt idx="118">
                  <c:v>0.316</c:v>
                </c:pt>
                <c:pt idx="119">
                  <c:v>0.21600000000000003</c:v>
                </c:pt>
                <c:pt idx="120">
                  <c:v>0.21600000000000003</c:v>
                </c:pt>
                <c:pt idx="121">
                  <c:v>0.312</c:v>
                </c:pt>
                <c:pt idx="122">
                  <c:v>0.36199999999999999</c:v>
                </c:pt>
                <c:pt idx="123">
                  <c:v>0.22399999999999998</c:v>
                </c:pt>
                <c:pt idx="124">
                  <c:v>0.23099999999999998</c:v>
                </c:pt>
                <c:pt idx="125">
                  <c:v>0.23499999999999999</c:v>
                </c:pt>
                <c:pt idx="126">
                  <c:v>0.42</c:v>
                </c:pt>
                <c:pt idx="127">
                  <c:v>0.23899999999999999</c:v>
                </c:pt>
                <c:pt idx="128">
                  <c:v>0.32400000000000001</c:v>
                </c:pt>
                <c:pt idx="129">
                  <c:v>0.47099999999999997</c:v>
                </c:pt>
                <c:pt idx="130">
                  <c:v>0.53600000000000003</c:v>
                </c:pt>
                <c:pt idx="131">
                  <c:v>0.27800000000000002</c:v>
                </c:pt>
                <c:pt idx="132">
                  <c:v>0.29699999999999999</c:v>
                </c:pt>
                <c:pt idx="133">
                  <c:v>0.29299999999999998</c:v>
                </c:pt>
                <c:pt idx="134">
                  <c:v>0.505</c:v>
                </c:pt>
                <c:pt idx="135">
                  <c:v>0.316</c:v>
                </c:pt>
                <c:pt idx="136">
                  <c:v>0.29699999999999999</c:v>
                </c:pt>
                <c:pt idx="137">
                  <c:v>0.30499999999999999</c:v>
                </c:pt>
                <c:pt idx="138">
                  <c:v>0.30499999999999999</c:v>
                </c:pt>
                <c:pt idx="139">
                  <c:v>0.312</c:v>
                </c:pt>
                <c:pt idx="140">
                  <c:v>0.316</c:v>
                </c:pt>
                <c:pt idx="141">
                  <c:v>0.316</c:v>
                </c:pt>
                <c:pt idx="142">
                  <c:v>0.32799999999999996</c:v>
                </c:pt>
                <c:pt idx="143">
                  <c:v>0.42799999999999999</c:v>
                </c:pt>
                <c:pt idx="144">
                  <c:v>0.32400000000000001</c:v>
                </c:pt>
                <c:pt idx="145">
                  <c:v>0.32400000000000001</c:v>
                </c:pt>
                <c:pt idx="146">
                  <c:v>0.30499999999999999</c:v>
                </c:pt>
                <c:pt idx="147">
                  <c:v>0.29699999999999999</c:v>
                </c:pt>
                <c:pt idx="148">
                  <c:v>0.33199999999999996</c:v>
                </c:pt>
                <c:pt idx="149">
                  <c:v>0.35099999999999998</c:v>
                </c:pt>
                <c:pt idx="150">
                  <c:v>0.42</c:v>
                </c:pt>
                <c:pt idx="151">
                  <c:v>0.374</c:v>
                </c:pt>
                <c:pt idx="152">
                  <c:v>0.35899999999999999</c:v>
                </c:pt>
                <c:pt idx="153">
                  <c:v>0.37</c:v>
                </c:pt>
                <c:pt idx="154">
                  <c:v>0.378</c:v>
                </c:pt>
                <c:pt idx="155">
                  <c:v>0.621</c:v>
                </c:pt>
                <c:pt idx="156">
                  <c:v>0.38600000000000001</c:v>
                </c:pt>
                <c:pt idx="157">
                  <c:v>0.38200000000000001</c:v>
                </c:pt>
                <c:pt idx="158">
                  <c:v>0.30499999999999999</c:v>
                </c:pt>
                <c:pt idx="159">
                  <c:v>0.38200000000000001</c:v>
                </c:pt>
                <c:pt idx="160">
                  <c:v>0.45100000000000001</c:v>
                </c:pt>
                <c:pt idx="161">
                  <c:v>0.38600000000000001</c:v>
                </c:pt>
                <c:pt idx="162">
                  <c:v>0.45499999999999996</c:v>
                </c:pt>
                <c:pt idx="163">
                  <c:v>0.39299999999999996</c:v>
                </c:pt>
                <c:pt idx="164">
                  <c:v>0.436</c:v>
                </c:pt>
                <c:pt idx="165">
                  <c:v>0.49399999999999999</c:v>
                </c:pt>
                <c:pt idx="166">
                  <c:v>0.42</c:v>
                </c:pt>
                <c:pt idx="167">
                  <c:v>0.436</c:v>
                </c:pt>
                <c:pt idx="168">
                  <c:v>0.48199999999999998</c:v>
                </c:pt>
                <c:pt idx="169">
                  <c:v>0.436</c:v>
                </c:pt>
                <c:pt idx="170">
                  <c:v>0.629</c:v>
                </c:pt>
                <c:pt idx="171">
                  <c:v>0.45100000000000001</c:v>
                </c:pt>
                <c:pt idx="172">
                  <c:v>0.47799999999999998</c:v>
                </c:pt>
                <c:pt idx="173">
                  <c:v>0.47399999999999998</c:v>
                </c:pt>
                <c:pt idx="174">
                  <c:v>0.47799999999999998</c:v>
                </c:pt>
                <c:pt idx="175">
                  <c:v>0.65200000000000002</c:v>
                </c:pt>
                <c:pt idx="176">
                  <c:v>0.58600000000000008</c:v>
                </c:pt>
                <c:pt idx="177">
                  <c:v>0.54800000000000004</c:v>
                </c:pt>
                <c:pt idx="178">
                  <c:v>0.57500000000000007</c:v>
                </c:pt>
                <c:pt idx="179">
                  <c:v>0.77500000000000002</c:v>
                </c:pt>
                <c:pt idx="180">
                  <c:v>0.57100000000000006</c:v>
                </c:pt>
                <c:pt idx="181">
                  <c:v>0.70600000000000007</c:v>
                </c:pt>
                <c:pt idx="182">
                  <c:v>0.89100000000000001</c:v>
                </c:pt>
                <c:pt idx="183">
                  <c:v>0.81</c:v>
                </c:pt>
                <c:pt idx="184">
                  <c:v>0.84100000000000008</c:v>
                </c:pt>
                <c:pt idx="185">
                  <c:v>0.86399999999999999</c:v>
                </c:pt>
                <c:pt idx="186">
                  <c:v>0.90700000000000003</c:v>
                </c:pt>
                <c:pt idx="187">
                  <c:v>0.91</c:v>
                </c:pt>
                <c:pt idx="188">
                  <c:v>1.0109999999999999</c:v>
                </c:pt>
                <c:pt idx="189">
                  <c:v>1.0029999999999999</c:v>
                </c:pt>
                <c:pt idx="190">
                  <c:v>1.038</c:v>
                </c:pt>
                <c:pt idx="191">
                  <c:v>1.3580000000000001</c:v>
                </c:pt>
                <c:pt idx="192">
                  <c:v>1.123</c:v>
                </c:pt>
                <c:pt idx="193">
                  <c:v>1.1380000000000001</c:v>
                </c:pt>
                <c:pt idx="194">
                  <c:v>1.173</c:v>
                </c:pt>
                <c:pt idx="195">
                  <c:v>1.2770000000000001</c:v>
                </c:pt>
                <c:pt idx="196">
                  <c:v>1.3580000000000001</c:v>
                </c:pt>
                <c:pt idx="197">
                  <c:v>1.2890000000000001</c:v>
                </c:pt>
                <c:pt idx="198">
                  <c:v>1.3080000000000001</c:v>
                </c:pt>
                <c:pt idx="199">
                  <c:v>1.3740000000000001</c:v>
                </c:pt>
                <c:pt idx="200">
                  <c:v>1.4040000000000001</c:v>
                </c:pt>
                <c:pt idx="201">
                  <c:v>1.4430000000000001</c:v>
                </c:pt>
                <c:pt idx="202">
                  <c:v>1.7250000000000001</c:v>
                </c:pt>
                <c:pt idx="203">
                  <c:v>1.5669999999999999</c:v>
                </c:pt>
                <c:pt idx="204">
                  <c:v>1.5509999999999999</c:v>
                </c:pt>
                <c:pt idx="205">
                  <c:v>1.5010000000000001</c:v>
                </c:pt>
                <c:pt idx="206">
                  <c:v>1.6240000000000001</c:v>
                </c:pt>
                <c:pt idx="207">
                  <c:v>1.663</c:v>
                </c:pt>
                <c:pt idx="208">
                  <c:v>1.6859999999999999</c:v>
                </c:pt>
                <c:pt idx="209">
                  <c:v>1.7210000000000001</c:v>
                </c:pt>
                <c:pt idx="210">
                  <c:v>1.86</c:v>
                </c:pt>
                <c:pt idx="211">
                  <c:v>1.7670000000000001</c:v>
                </c:pt>
                <c:pt idx="212">
                  <c:v>1.837</c:v>
                </c:pt>
                <c:pt idx="213">
                  <c:v>1.8520000000000001</c:v>
                </c:pt>
                <c:pt idx="214">
                  <c:v>1.887</c:v>
                </c:pt>
                <c:pt idx="215">
                  <c:v>1.9410000000000001</c:v>
                </c:pt>
                <c:pt idx="216">
                  <c:v>2.1149999999999998</c:v>
                </c:pt>
                <c:pt idx="217">
                  <c:v>1.9950000000000001</c:v>
                </c:pt>
                <c:pt idx="218">
                  <c:v>2.1839999999999997</c:v>
                </c:pt>
                <c:pt idx="219">
                  <c:v>2.3419999999999996</c:v>
                </c:pt>
                <c:pt idx="220">
                  <c:v>2.1029999999999998</c:v>
                </c:pt>
                <c:pt idx="221">
                  <c:v>2.145</c:v>
                </c:pt>
                <c:pt idx="222">
                  <c:v>2.1759999999999997</c:v>
                </c:pt>
                <c:pt idx="223">
                  <c:v>2.2109999999999999</c:v>
                </c:pt>
                <c:pt idx="224">
                  <c:v>2.2999999999999998</c:v>
                </c:pt>
                <c:pt idx="225">
                  <c:v>2.2799999999999998</c:v>
                </c:pt>
                <c:pt idx="226">
                  <c:v>2.327</c:v>
                </c:pt>
                <c:pt idx="227">
                  <c:v>2.3379999999999996</c:v>
                </c:pt>
                <c:pt idx="228">
                  <c:v>2.3649999999999998</c:v>
                </c:pt>
                <c:pt idx="229">
                  <c:v>2.3889999999999998</c:v>
                </c:pt>
                <c:pt idx="230">
                  <c:v>2.7129999999999996</c:v>
                </c:pt>
                <c:pt idx="231">
                  <c:v>2.6819999999999999</c:v>
                </c:pt>
                <c:pt idx="232">
                  <c:v>2.5309999999999997</c:v>
                </c:pt>
                <c:pt idx="233">
                  <c:v>2.6159999999999997</c:v>
                </c:pt>
                <c:pt idx="234">
                  <c:v>2.5509999999999997</c:v>
                </c:pt>
                <c:pt idx="235">
                  <c:v>2.593</c:v>
                </c:pt>
                <c:pt idx="236">
                  <c:v>2.6119999999999997</c:v>
                </c:pt>
                <c:pt idx="237">
                  <c:v>2.871</c:v>
                </c:pt>
                <c:pt idx="238">
                  <c:v>2.6819999999999999</c:v>
                </c:pt>
                <c:pt idx="239">
                  <c:v>2.7239999999999998</c:v>
                </c:pt>
                <c:pt idx="240">
                  <c:v>2.8979999999999997</c:v>
                </c:pt>
                <c:pt idx="241">
                  <c:v>2.778</c:v>
                </c:pt>
                <c:pt idx="242">
                  <c:v>2.9099999999999997</c:v>
                </c:pt>
                <c:pt idx="243">
                  <c:v>2.8519999999999999</c:v>
                </c:pt>
                <c:pt idx="244">
                  <c:v>2.879</c:v>
                </c:pt>
                <c:pt idx="245">
                  <c:v>3.2109999999999999</c:v>
                </c:pt>
                <c:pt idx="246">
                  <c:v>3.0249999999999999</c:v>
                </c:pt>
                <c:pt idx="247">
                  <c:v>2.964</c:v>
                </c:pt>
                <c:pt idx="248">
                  <c:v>2.9939999999999998</c:v>
                </c:pt>
                <c:pt idx="249">
                  <c:v>3.28</c:v>
                </c:pt>
                <c:pt idx="250">
                  <c:v>3.0599999999999996</c:v>
                </c:pt>
                <c:pt idx="251">
                  <c:v>3.0909999999999997</c:v>
                </c:pt>
                <c:pt idx="252">
                  <c:v>3.13</c:v>
                </c:pt>
                <c:pt idx="253">
                  <c:v>3.2919999999999998</c:v>
                </c:pt>
                <c:pt idx="254">
                  <c:v>3.1989999999999998</c:v>
                </c:pt>
                <c:pt idx="255">
                  <c:v>3.226</c:v>
                </c:pt>
                <c:pt idx="256">
                  <c:v>3.2919999999999998</c:v>
                </c:pt>
                <c:pt idx="257">
                  <c:v>3.2919999999999998</c:v>
                </c:pt>
                <c:pt idx="258">
                  <c:v>3.3259999999999996</c:v>
                </c:pt>
                <c:pt idx="259">
                  <c:v>3.3489999999999998</c:v>
                </c:pt>
                <c:pt idx="260">
                  <c:v>3.3879999999999999</c:v>
                </c:pt>
                <c:pt idx="261">
                  <c:v>3.411</c:v>
                </c:pt>
                <c:pt idx="262">
                  <c:v>3.6429999999999998</c:v>
                </c:pt>
                <c:pt idx="263">
                  <c:v>3.5269999999999997</c:v>
                </c:pt>
                <c:pt idx="264">
                  <c:v>3.5229999999999997</c:v>
                </c:pt>
                <c:pt idx="265">
                  <c:v>3.5539999999999998</c:v>
                </c:pt>
                <c:pt idx="266">
                  <c:v>3.84</c:v>
                </c:pt>
                <c:pt idx="267">
                  <c:v>3.6659999999999999</c:v>
                </c:pt>
                <c:pt idx="268">
                  <c:v>3.851</c:v>
                </c:pt>
                <c:pt idx="269">
                  <c:v>3.9249999999999998</c:v>
                </c:pt>
                <c:pt idx="270">
                  <c:v>3.7079999999999997</c:v>
                </c:pt>
                <c:pt idx="271">
                  <c:v>3.7429999999999999</c:v>
                </c:pt>
                <c:pt idx="272">
                  <c:v>4.04</c:v>
                </c:pt>
                <c:pt idx="273">
                  <c:v>4.0750000000000002</c:v>
                </c:pt>
                <c:pt idx="274">
                  <c:v>3.82</c:v>
                </c:pt>
                <c:pt idx="275">
                  <c:v>3.863</c:v>
                </c:pt>
                <c:pt idx="276">
                  <c:v>3.948</c:v>
                </c:pt>
                <c:pt idx="277">
                  <c:v>4.0600000000000005</c:v>
                </c:pt>
                <c:pt idx="278">
                  <c:v>3.9589999999999996</c:v>
                </c:pt>
                <c:pt idx="279">
                  <c:v>3.9939999999999998</c:v>
                </c:pt>
                <c:pt idx="280">
                  <c:v>4.0289999999999999</c:v>
                </c:pt>
                <c:pt idx="281">
                  <c:v>4.0630000000000006</c:v>
                </c:pt>
                <c:pt idx="282">
                  <c:v>4.133</c:v>
                </c:pt>
                <c:pt idx="283">
                  <c:v>4.1440000000000001</c:v>
                </c:pt>
                <c:pt idx="284">
                  <c:v>4.4340000000000002</c:v>
                </c:pt>
                <c:pt idx="285">
                  <c:v>4.202</c:v>
                </c:pt>
                <c:pt idx="286">
                  <c:v>4.2330000000000005</c:v>
                </c:pt>
                <c:pt idx="287">
                  <c:v>4.2760000000000007</c:v>
                </c:pt>
                <c:pt idx="288">
                  <c:v>4.2990000000000004</c:v>
                </c:pt>
                <c:pt idx="289">
                  <c:v>4.3260000000000005</c:v>
                </c:pt>
                <c:pt idx="290">
                  <c:v>4.5609999999999999</c:v>
                </c:pt>
                <c:pt idx="291">
                  <c:v>4.4030000000000005</c:v>
                </c:pt>
                <c:pt idx="292">
                  <c:v>4.407</c:v>
                </c:pt>
                <c:pt idx="293">
                  <c:v>4.5920000000000005</c:v>
                </c:pt>
                <c:pt idx="294">
                  <c:v>4.6080000000000005</c:v>
                </c:pt>
                <c:pt idx="295">
                  <c:v>4.5730000000000004</c:v>
                </c:pt>
                <c:pt idx="296">
                  <c:v>4.55</c:v>
                </c:pt>
                <c:pt idx="297">
                  <c:v>4.6230000000000002</c:v>
                </c:pt>
                <c:pt idx="298">
                  <c:v>4.6379999999999999</c:v>
                </c:pt>
                <c:pt idx="299">
                  <c:v>4.6770000000000005</c:v>
                </c:pt>
                <c:pt idx="300">
                  <c:v>4.6920000000000002</c:v>
                </c:pt>
                <c:pt idx="301">
                  <c:v>4.8470000000000004</c:v>
                </c:pt>
                <c:pt idx="302">
                  <c:v>4.87</c:v>
                </c:pt>
                <c:pt idx="303">
                  <c:v>4.7890000000000006</c:v>
                </c:pt>
                <c:pt idx="304">
                  <c:v>4.835</c:v>
                </c:pt>
                <c:pt idx="305">
                  <c:v>5.109</c:v>
                </c:pt>
                <c:pt idx="306">
                  <c:v>5.21</c:v>
                </c:pt>
                <c:pt idx="307">
                  <c:v>5.2130000000000001</c:v>
                </c:pt>
                <c:pt idx="308">
                  <c:v>4.9969999999999999</c:v>
                </c:pt>
                <c:pt idx="309">
                  <c:v>5.024</c:v>
                </c:pt>
                <c:pt idx="310">
                  <c:v>5.0440000000000005</c:v>
                </c:pt>
                <c:pt idx="311">
                  <c:v>5.1560000000000006</c:v>
                </c:pt>
                <c:pt idx="312">
                  <c:v>5.2869999999999999</c:v>
                </c:pt>
                <c:pt idx="313">
                  <c:v>5.1630000000000003</c:v>
                </c:pt>
                <c:pt idx="314">
                  <c:v>5.1829999999999998</c:v>
                </c:pt>
                <c:pt idx="315">
                  <c:v>5.4950000000000001</c:v>
                </c:pt>
                <c:pt idx="316">
                  <c:v>5.476</c:v>
                </c:pt>
                <c:pt idx="317">
                  <c:v>5.484</c:v>
                </c:pt>
                <c:pt idx="318">
                  <c:v>5.3180000000000005</c:v>
                </c:pt>
                <c:pt idx="319">
                  <c:v>5.3719999999999999</c:v>
                </c:pt>
                <c:pt idx="320">
                  <c:v>5.41</c:v>
                </c:pt>
                <c:pt idx="321">
                  <c:v>5.5840000000000005</c:v>
                </c:pt>
                <c:pt idx="322">
                  <c:v>5.6260000000000003</c:v>
                </c:pt>
                <c:pt idx="323">
                  <c:v>5.5220000000000002</c:v>
                </c:pt>
                <c:pt idx="324">
                  <c:v>5.5490000000000004</c:v>
                </c:pt>
                <c:pt idx="325">
                  <c:v>5.6840000000000002</c:v>
                </c:pt>
                <c:pt idx="326">
                  <c:v>5.6150000000000002</c:v>
                </c:pt>
                <c:pt idx="327">
                  <c:v>5.6340000000000003</c:v>
                </c:pt>
                <c:pt idx="328">
                  <c:v>5.835</c:v>
                </c:pt>
                <c:pt idx="329">
                  <c:v>5.734</c:v>
                </c:pt>
                <c:pt idx="330">
                  <c:v>5.7650000000000006</c:v>
                </c:pt>
                <c:pt idx="331">
                  <c:v>5.8040000000000003</c:v>
                </c:pt>
                <c:pt idx="332">
                  <c:v>5.8159999999999998</c:v>
                </c:pt>
                <c:pt idx="333">
                  <c:v>5.8660000000000005</c:v>
                </c:pt>
                <c:pt idx="334">
                  <c:v>5.9780000000000006</c:v>
                </c:pt>
                <c:pt idx="335">
                  <c:v>5.9270000000000005</c:v>
                </c:pt>
                <c:pt idx="336">
                  <c:v>5.9660000000000002</c:v>
                </c:pt>
                <c:pt idx="337">
                  <c:v>6.024</c:v>
                </c:pt>
                <c:pt idx="338">
                  <c:v>6.194</c:v>
                </c:pt>
                <c:pt idx="339">
                  <c:v>6.0780000000000003</c:v>
                </c:pt>
                <c:pt idx="340">
                  <c:v>6.117</c:v>
                </c:pt>
                <c:pt idx="341">
                  <c:v>6.1590000000000007</c:v>
                </c:pt>
                <c:pt idx="342">
                  <c:v>6.41</c:v>
                </c:pt>
                <c:pt idx="343">
                  <c:v>6.24</c:v>
                </c:pt>
                <c:pt idx="344">
                  <c:v>6.2670000000000003</c:v>
                </c:pt>
                <c:pt idx="345">
                  <c:v>6.3210000000000006</c:v>
                </c:pt>
                <c:pt idx="346">
                  <c:v>6.375</c:v>
                </c:pt>
                <c:pt idx="347">
                  <c:v>6.649</c:v>
                </c:pt>
                <c:pt idx="348">
                  <c:v>6.4409999999999998</c:v>
                </c:pt>
                <c:pt idx="349">
                  <c:v>6.4750000000000005</c:v>
                </c:pt>
                <c:pt idx="350">
                  <c:v>6.7149999999999999</c:v>
                </c:pt>
                <c:pt idx="351">
                  <c:v>6.7960000000000003</c:v>
                </c:pt>
                <c:pt idx="352">
                  <c:v>6.8109999999999999</c:v>
                </c:pt>
                <c:pt idx="353">
                  <c:v>6.6219999999999999</c:v>
                </c:pt>
                <c:pt idx="354">
                  <c:v>6.657</c:v>
                </c:pt>
                <c:pt idx="355">
                  <c:v>6.7690000000000001</c:v>
                </c:pt>
                <c:pt idx="356">
                  <c:v>6.734</c:v>
                </c:pt>
                <c:pt idx="357">
                  <c:v>6.7690000000000001</c:v>
                </c:pt>
                <c:pt idx="358">
                  <c:v>7.0200000000000005</c:v>
                </c:pt>
                <c:pt idx="359">
                  <c:v>6.8500000000000005</c:v>
                </c:pt>
                <c:pt idx="360">
                  <c:v>6.8879999999999999</c:v>
                </c:pt>
                <c:pt idx="361">
                  <c:v>6.9390000000000001</c:v>
                </c:pt>
                <c:pt idx="362">
                  <c:v>6.9770000000000003</c:v>
                </c:pt>
                <c:pt idx="363">
                  <c:v>7.0120000000000005</c:v>
                </c:pt>
                <c:pt idx="364">
                  <c:v>7.0810000000000004</c:v>
                </c:pt>
                <c:pt idx="365">
                  <c:v>7.101</c:v>
                </c:pt>
                <c:pt idx="366">
                  <c:v>7.1390000000000002</c:v>
                </c:pt>
                <c:pt idx="367">
                  <c:v>7.1820000000000004</c:v>
                </c:pt>
                <c:pt idx="368">
                  <c:v>7.2320000000000002</c:v>
                </c:pt>
                <c:pt idx="369">
                  <c:v>7.274</c:v>
                </c:pt>
                <c:pt idx="370">
                  <c:v>7.4170000000000007</c:v>
                </c:pt>
                <c:pt idx="371">
                  <c:v>7.351</c:v>
                </c:pt>
                <c:pt idx="372">
                  <c:v>7.4670000000000005</c:v>
                </c:pt>
                <c:pt idx="373">
                  <c:v>7.5289999999999999</c:v>
                </c:pt>
                <c:pt idx="374">
                  <c:v>7.4560000000000004</c:v>
                </c:pt>
                <c:pt idx="375">
                  <c:v>7.5209999999999999</c:v>
                </c:pt>
                <c:pt idx="376">
                  <c:v>7.7610000000000001</c:v>
                </c:pt>
                <c:pt idx="377">
                  <c:v>7.649</c:v>
                </c:pt>
                <c:pt idx="378">
                  <c:v>7.6800000000000006</c:v>
                </c:pt>
                <c:pt idx="379">
                  <c:v>7.9270000000000005</c:v>
                </c:pt>
                <c:pt idx="380">
                  <c:v>7.8610000000000007</c:v>
                </c:pt>
                <c:pt idx="381">
                  <c:v>7.7840000000000007</c:v>
                </c:pt>
                <c:pt idx="382">
                  <c:v>7.83</c:v>
                </c:pt>
                <c:pt idx="383">
                  <c:v>7.8719999999999999</c:v>
                </c:pt>
                <c:pt idx="384">
                  <c:v>8.1389999999999993</c:v>
                </c:pt>
                <c:pt idx="385">
                  <c:v>8.1969999999999992</c:v>
                </c:pt>
                <c:pt idx="386">
                  <c:v>8.27</c:v>
                </c:pt>
                <c:pt idx="387">
                  <c:v>8.1310000000000002</c:v>
                </c:pt>
                <c:pt idx="388">
                  <c:v>8.1969999999999992</c:v>
                </c:pt>
                <c:pt idx="389">
                  <c:v>8.1579999999999995</c:v>
                </c:pt>
                <c:pt idx="390">
                  <c:v>8.2119999999999997</c:v>
                </c:pt>
                <c:pt idx="391">
                  <c:v>8.5169999999999995</c:v>
                </c:pt>
                <c:pt idx="392">
                  <c:v>8.3049999999999997</c:v>
                </c:pt>
                <c:pt idx="393">
                  <c:v>8.4779999999999998</c:v>
                </c:pt>
                <c:pt idx="394">
                  <c:v>8.4439999999999991</c:v>
                </c:pt>
                <c:pt idx="395">
                  <c:v>8.4359999999999999</c:v>
                </c:pt>
                <c:pt idx="396">
                  <c:v>8.4779999999999998</c:v>
                </c:pt>
                <c:pt idx="397">
                  <c:v>8.6289999999999996</c:v>
                </c:pt>
                <c:pt idx="398">
                  <c:v>8.6169999999999991</c:v>
                </c:pt>
                <c:pt idx="399">
                  <c:v>8.6289999999999996</c:v>
                </c:pt>
                <c:pt idx="400">
                  <c:v>8.6709999999999994</c:v>
                </c:pt>
                <c:pt idx="401">
                  <c:v>8.9139999999999997</c:v>
                </c:pt>
                <c:pt idx="402">
                  <c:v>8.7720000000000002</c:v>
                </c:pt>
                <c:pt idx="403">
                  <c:v>9.0229999999999997</c:v>
                </c:pt>
                <c:pt idx="404">
                  <c:v>8.879999999999999</c:v>
                </c:pt>
                <c:pt idx="405">
                  <c:v>9.145999999999999</c:v>
                </c:pt>
                <c:pt idx="406">
                  <c:v>8.9879999999999995</c:v>
                </c:pt>
                <c:pt idx="407">
                  <c:v>9.0419999999999998</c:v>
                </c:pt>
                <c:pt idx="408">
                  <c:v>9.0839999999999996</c:v>
                </c:pt>
                <c:pt idx="409">
                  <c:v>9.2889999999999997</c:v>
                </c:pt>
                <c:pt idx="410">
                  <c:v>9.1849999999999987</c:v>
                </c:pt>
                <c:pt idx="411">
                  <c:v>9.3659999999999997</c:v>
                </c:pt>
                <c:pt idx="412">
                  <c:v>9.2539999999999996</c:v>
                </c:pt>
                <c:pt idx="413">
                  <c:v>9.504999999999999</c:v>
                </c:pt>
                <c:pt idx="414">
                  <c:v>9.411999999999999</c:v>
                </c:pt>
                <c:pt idx="415">
                  <c:v>9.4049999999999994</c:v>
                </c:pt>
                <c:pt idx="416">
                  <c:v>9.609</c:v>
                </c:pt>
                <c:pt idx="417">
                  <c:v>9.5089999999999986</c:v>
                </c:pt>
                <c:pt idx="418">
                  <c:v>9.5779999999999994</c:v>
                </c:pt>
                <c:pt idx="419">
                  <c:v>9.6280000000000001</c:v>
                </c:pt>
                <c:pt idx="420">
                  <c:v>9.8209999999999997</c:v>
                </c:pt>
                <c:pt idx="421">
                  <c:v>9.7329999999999988</c:v>
                </c:pt>
                <c:pt idx="422">
                  <c:v>9.7829999999999995</c:v>
                </c:pt>
                <c:pt idx="423">
                  <c:v>9.8330000000000002</c:v>
                </c:pt>
                <c:pt idx="424">
                  <c:v>9.8789999999999996</c:v>
                </c:pt>
                <c:pt idx="425">
                  <c:v>9.9329999999999998</c:v>
                </c:pt>
                <c:pt idx="426">
                  <c:v>9.9870000000000001</c:v>
                </c:pt>
                <c:pt idx="427">
                  <c:v>10.036999999999999</c:v>
                </c:pt>
                <c:pt idx="428">
                  <c:v>10.260999999999999</c:v>
                </c:pt>
                <c:pt idx="429">
                  <c:v>10.238</c:v>
                </c:pt>
                <c:pt idx="430">
                  <c:v>10.187999999999999</c:v>
                </c:pt>
                <c:pt idx="431">
                  <c:v>10.254</c:v>
                </c:pt>
                <c:pt idx="432">
                  <c:v>10.411999999999999</c:v>
                </c:pt>
                <c:pt idx="433">
                  <c:v>10.362</c:v>
                </c:pt>
                <c:pt idx="434">
                  <c:v>10.381</c:v>
                </c:pt>
                <c:pt idx="435">
                  <c:v>10.434999999999999</c:v>
                </c:pt>
                <c:pt idx="436">
                  <c:v>10.507999999999999</c:v>
                </c:pt>
                <c:pt idx="437">
                  <c:v>10.69</c:v>
                </c:pt>
                <c:pt idx="438">
                  <c:v>10.588999999999999</c:v>
                </c:pt>
                <c:pt idx="439">
                  <c:v>10.639999999999999</c:v>
                </c:pt>
                <c:pt idx="440">
                  <c:v>10.898</c:v>
                </c:pt>
                <c:pt idx="441">
                  <c:v>10.754999999999999</c:v>
                </c:pt>
                <c:pt idx="442">
                  <c:v>10.798</c:v>
                </c:pt>
                <c:pt idx="443">
                  <c:v>10.917</c:v>
                </c:pt>
                <c:pt idx="444">
                  <c:v>10.914</c:v>
                </c:pt>
                <c:pt idx="445">
                  <c:v>10.963999999999999</c:v>
                </c:pt>
                <c:pt idx="446">
                  <c:v>11.022</c:v>
                </c:pt>
                <c:pt idx="447">
                  <c:v>11.071999999999999</c:v>
                </c:pt>
                <c:pt idx="448">
                  <c:v>11.117999999999999</c:v>
                </c:pt>
                <c:pt idx="449">
                  <c:v>11.176</c:v>
                </c:pt>
                <c:pt idx="450">
                  <c:v>11.222</c:v>
                </c:pt>
                <c:pt idx="451">
                  <c:v>11.381</c:v>
                </c:pt>
                <c:pt idx="452">
                  <c:v>11.365</c:v>
                </c:pt>
                <c:pt idx="453">
                  <c:v>11.458</c:v>
                </c:pt>
                <c:pt idx="454">
                  <c:v>11.519</c:v>
                </c:pt>
                <c:pt idx="455">
                  <c:v>11.462</c:v>
                </c:pt>
                <c:pt idx="456">
                  <c:v>11.526999999999999</c:v>
                </c:pt>
                <c:pt idx="457">
                  <c:v>11.572999999999999</c:v>
                </c:pt>
                <c:pt idx="458">
                  <c:v>11.712</c:v>
                </c:pt>
                <c:pt idx="459">
                  <c:v>11.731999999999999</c:v>
                </c:pt>
                <c:pt idx="460">
                  <c:v>11.715999999999999</c:v>
                </c:pt>
                <c:pt idx="461">
                  <c:v>11.847</c:v>
                </c:pt>
                <c:pt idx="462">
                  <c:v>12.04</c:v>
                </c:pt>
                <c:pt idx="463">
                  <c:v>11.924999999999999</c:v>
                </c:pt>
                <c:pt idx="464">
                  <c:v>11.936</c:v>
                </c:pt>
                <c:pt idx="465">
                  <c:v>11.997999999999999</c:v>
                </c:pt>
                <c:pt idx="466">
                  <c:v>12.043999999999999</c:v>
                </c:pt>
                <c:pt idx="467">
                  <c:v>12.232999999999999</c:v>
                </c:pt>
                <c:pt idx="468">
                  <c:v>12.248999999999999</c:v>
                </c:pt>
                <c:pt idx="469">
                  <c:v>12.202999999999999</c:v>
                </c:pt>
                <c:pt idx="470">
                  <c:v>12.263999999999999</c:v>
                </c:pt>
                <c:pt idx="471">
                  <c:v>12.388</c:v>
                </c:pt>
                <c:pt idx="472">
                  <c:v>12.596</c:v>
                </c:pt>
                <c:pt idx="473">
                  <c:v>12.391999999999999</c:v>
                </c:pt>
                <c:pt idx="474">
                  <c:v>12.689</c:v>
                </c:pt>
                <c:pt idx="475">
                  <c:v>12.596</c:v>
                </c:pt>
                <c:pt idx="476">
                  <c:v>12.526999999999999</c:v>
                </c:pt>
                <c:pt idx="477">
                  <c:v>12.468999999999999</c:v>
                </c:pt>
                <c:pt idx="478">
                  <c:v>12.703999999999999</c:v>
                </c:pt>
                <c:pt idx="479">
                  <c:v>12.680999999999999</c:v>
                </c:pt>
                <c:pt idx="480">
                  <c:v>12.761999999999999</c:v>
                </c:pt>
                <c:pt idx="481">
                  <c:v>12.819999999999999</c:v>
                </c:pt>
                <c:pt idx="482">
                  <c:v>12.87</c:v>
                </c:pt>
                <c:pt idx="483">
                  <c:v>13.167</c:v>
                </c:pt>
                <c:pt idx="484">
                  <c:v>12.974</c:v>
                </c:pt>
                <c:pt idx="485">
                  <c:v>13.155999999999999</c:v>
                </c:pt>
                <c:pt idx="486">
                  <c:v>13.074999999999999</c:v>
                </c:pt>
                <c:pt idx="487">
                  <c:v>13.139999999999999</c:v>
                </c:pt>
                <c:pt idx="488">
                  <c:v>13.279</c:v>
                </c:pt>
                <c:pt idx="489">
                  <c:v>13.251999999999999</c:v>
                </c:pt>
                <c:pt idx="490">
                  <c:v>13.295</c:v>
                </c:pt>
                <c:pt idx="491">
                  <c:v>13.596</c:v>
                </c:pt>
                <c:pt idx="492">
                  <c:v>13.372</c:v>
                </c:pt>
                <c:pt idx="493">
                  <c:v>13.503</c:v>
                </c:pt>
                <c:pt idx="494">
                  <c:v>13.498999999999999</c:v>
                </c:pt>
                <c:pt idx="495">
                  <c:v>13.53</c:v>
                </c:pt>
                <c:pt idx="496">
                  <c:v>13.892999999999999</c:v>
                </c:pt>
                <c:pt idx="497">
                  <c:v>13.687999999999999</c:v>
                </c:pt>
                <c:pt idx="498">
                  <c:v>13.687999999999999</c:v>
                </c:pt>
                <c:pt idx="499">
                  <c:v>13.808</c:v>
                </c:pt>
                <c:pt idx="500">
                  <c:v>13.822999999999999</c:v>
                </c:pt>
                <c:pt idx="501">
                  <c:v>13.873999999999999</c:v>
                </c:pt>
                <c:pt idx="502">
                  <c:v>14.046999999999999</c:v>
                </c:pt>
                <c:pt idx="503">
                  <c:v>14.062999999999999</c:v>
                </c:pt>
                <c:pt idx="504">
                  <c:v>14.016</c:v>
                </c:pt>
                <c:pt idx="505">
                  <c:v>14.062999999999999</c:v>
                </c:pt>
                <c:pt idx="506">
                  <c:v>14.274999999999999</c:v>
                </c:pt>
                <c:pt idx="507">
                  <c:v>14.123999999999999</c:v>
                </c:pt>
                <c:pt idx="508">
                  <c:v>14.221</c:v>
                </c:pt>
                <c:pt idx="509">
                  <c:v>14.282999999999999</c:v>
                </c:pt>
                <c:pt idx="510">
                  <c:v>14.328999999999999</c:v>
                </c:pt>
                <c:pt idx="511">
                  <c:v>14.382999999999999</c:v>
                </c:pt>
                <c:pt idx="512">
                  <c:v>14.421999999999999</c:v>
                </c:pt>
                <c:pt idx="513">
                  <c:v>14.617999999999999</c:v>
                </c:pt>
                <c:pt idx="514">
                  <c:v>14.51</c:v>
                </c:pt>
                <c:pt idx="515">
                  <c:v>14.625999999999999</c:v>
                </c:pt>
                <c:pt idx="516">
                  <c:v>14.668999999999999</c:v>
                </c:pt>
                <c:pt idx="517">
                  <c:v>14.696</c:v>
                </c:pt>
                <c:pt idx="518">
                  <c:v>14.75</c:v>
                </c:pt>
                <c:pt idx="519">
                  <c:v>14.795999999999999</c:v>
                </c:pt>
                <c:pt idx="520">
                  <c:v>15.100999999999999</c:v>
                </c:pt>
                <c:pt idx="521">
                  <c:v>14.888</c:v>
                </c:pt>
                <c:pt idx="522">
                  <c:v>15.016</c:v>
                </c:pt>
                <c:pt idx="523">
                  <c:v>15.042999999999999</c:v>
                </c:pt>
                <c:pt idx="524">
                  <c:v>15.046999999999999</c:v>
                </c:pt>
                <c:pt idx="525">
                  <c:v>15.235999999999999</c:v>
                </c:pt>
                <c:pt idx="526">
                  <c:v>15.186</c:v>
                </c:pt>
                <c:pt idx="527">
                  <c:v>15.277999999999999</c:v>
                </c:pt>
                <c:pt idx="528">
                  <c:v>15.301</c:v>
                </c:pt>
                <c:pt idx="529">
                  <c:v>15.305</c:v>
                </c:pt>
                <c:pt idx="530">
                  <c:v>15.351999999999999</c:v>
                </c:pt>
                <c:pt idx="531">
                  <c:v>15.632999999999999</c:v>
                </c:pt>
                <c:pt idx="532">
                  <c:v>15.471</c:v>
                </c:pt>
                <c:pt idx="533">
                  <c:v>15.536999999999999</c:v>
                </c:pt>
                <c:pt idx="534">
                  <c:v>15.594999999999999</c:v>
                </c:pt>
                <c:pt idx="535">
                  <c:v>15.629</c:v>
                </c:pt>
                <c:pt idx="536">
                  <c:v>15.772</c:v>
                </c:pt>
                <c:pt idx="537">
                  <c:v>15.737</c:v>
                </c:pt>
                <c:pt idx="538">
                  <c:v>15.792</c:v>
                </c:pt>
                <c:pt idx="539">
                  <c:v>15.856999999999999</c:v>
                </c:pt>
              </c:numCache>
            </c:numRef>
          </c:xVal>
          <c:yVal>
            <c:numRef>
              <c:f>'20'!$C$3:$C$542</c:f>
              <c:numCache>
                <c:formatCode>General</c:formatCode>
                <c:ptCount val="540"/>
                <c:pt idx="0">
                  <c:v>0</c:v>
                </c:pt>
                <c:pt idx="1">
                  <c:v>0.40999999999999659</c:v>
                </c:pt>
                <c:pt idx="2">
                  <c:v>0.88999999999999702</c:v>
                </c:pt>
                <c:pt idx="3">
                  <c:v>0.85999999999999943</c:v>
                </c:pt>
                <c:pt idx="4">
                  <c:v>0.60999999999999943</c:v>
                </c:pt>
                <c:pt idx="5">
                  <c:v>0.46999999999999886</c:v>
                </c:pt>
                <c:pt idx="6">
                  <c:v>0.31999999999999673</c:v>
                </c:pt>
                <c:pt idx="7">
                  <c:v>0.19999999999999929</c:v>
                </c:pt>
                <c:pt idx="8">
                  <c:v>0.14999999999999858</c:v>
                </c:pt>
                <c:pt idx="9">
                  <c:v>2.7299999999999969</c:v>
                </c:pt>
                <c:pt idx="10">
                  <c:v>3.8699999999999974</c:v>
                </c:pt>
                <c:pt idx="11">
                  <c:v>4.5699999999999985</c:v>
                </c:pt>
                <c:pt idx="12">
                  <c:v>5.8499999999999979</c:v>
                </c:pt>
                <c:pt idx="13">
                  <c:v>6.4099999999999984</c:v>
                </c:pt>
                <c:pt idx="14">
                  <c:v>6.5799999999999983</c:v>
                </c:pt>
                <c:pt idx="15">
                  <c:v>6.9899999999999984</c:v>
                </c:pt>
                <c:pt idx="16">
                  <c:v>7.4899999999999984</c:v>
                </c:pt>
                <c:pt idx="17">
                  <c:v>7.8399999999999981</c:v>
                </c:pt>
                <c:pt idx="18">
                  <c:v>8.6699999999999982</c:v>
                </c:pt>
                <c:pt idx="19">
                  <c:v>8.8299999999999983</c:v>
                </c:pt>
                <c:pt idx="20">
                  <c:v>9.1699999999999982</c:v>
                </c:pt>
                <c:pt idx="21">
                  <c:v>10.099999999999998</c:v>
                </c:pt>
                <c:pt idx="22">
                  <c:v>10.479999999999999</c:v>
                </c:pt>
                <c:pt idx="23">
                  <c:v>11.349999999999998</c:v>
                </c:pt>
                <c:pt idx="24">
                  <c:v>11.469999999999999</c:v>
                </c:pt>
                <c:pt idx="25">
                  <c:v>12.399999999999999</c:v>
                </c:pt>
                <c:pt idx="26">
                  <c:v>12.509999999999998</c:v>
                </c:pt>
                <c:pt idx="27">
                  <c:v>13.619999999999997</c:v>
                </c:pt>
                <c:pt idx="28">
                  <c:v>14.27</c:v>
                </c:pt>
                <c:pt idx="29">
                  <c:v>15.119999999999997</c:v>
                </c:pt>
                <c:pt idx="30">
                  <c:v>15.629999999999999</c:v>
                </c:pt>
                <c:pt idx="31">
                  <c:v>16.54</c:v>
                </c:pt>
                <c:pt idx="32">
                  <c:v>17.279999999999998</c:v>
                </c:pt>
                <c:pt idx="33">
                  <c:v>18.059999999999999</c:v>
                </c:pt>
                <c:pt idx="34">
                  <c:v>18.36</c:v>
                </c:pt>
                <c:pt idx="35">
                  <c:v>19.059999999999999</c:v>
                </c:pt>
                <c:pt idx="36">
                  <c:v>19.369999999999997</c:v>
                </c:pt>
                <c:pt idx="37">
                  <c:v>19.549999999999997</c:v>
                </c:pt>
                <c:pt idx="38">
                  <c:v>19.909999999999997</c:v>
                </c:pt>
                <c:pt idx="39">
                  <c:v>20.029999999999998</c:v>
                </c:pt>
                <c:pt idx="40">
                  <c:v>20.049999999999997</c:v>
                </c:pt>
                <c:pt idx="41">
                  <c:v>20.069999999999997</c:v>
                </c:pt>
                <c:pt idx="42">
                  <c:v>20.02</c:v>
                </c:pt>
                <c:pt idx="43">
                  <c:v>20.029999999999998</c:v>
                </c:pt>
                <c:pt idx="44">
                  <c:v>20.029999999999998</c:v>
                </c:pt>
                <c:pt idx="45">
                  <c:v>20.04</c:v>
                </c:pt>
                <c:pt idx="46">
                  <c:v>20.059999999999999</c:v>
                </c:pt>
                <c:pt idx="47">
                  <c:v>20.059999999999999</c:v>
                </c:pt>
                <c:pt idx="48">
                  <c:v>20.049999999999997</c:v>
                </c:pt>
                <c:pt idx="49">
                  <c:v>20.069999999999997</c:v>
                </c:pt>
                <c:pt idx="50">
                  <c:v>20.049999999999997</c:v>
                </c:pt>
                <c:pt idx="51">
                  <c:v>20.049999999999997</c:v>
                </c:pt>
                <c:pt idx="52">
                  <c:v>20.069999999999997</c:v>
                </c:pt>
                <c:pt idx="53">
                  <c:v>20.369999999999997</c:v>
                </c:pt>
                <c:pt idx="54">
                  <c:v>20.869999999999997</c:v>
                </c:pt>
                <c:pt idx="55">
                  <c:v>20.99</c:v>
                </c:pt>
                <c:pt idx="56">
                  <c:v>21.29</c:v>
                </c:pt>
                <c:pt idx="57">
                  <c:v>21.889999999999997</c:v>
                </c:pt>
                <c:pt idx="58">
                  <c:v>22.83</c:v>
                </c:pt>
                <c:pt idx="59">
                  <c:v>23.97</c:v>
                </c:pt>
                <c:pt idx="60">
                  <c:v>24.97</c:v>
                </c:pt>
                <c:pt idx="61">
                  <c:v>25.63</c:v>
                </c:pt>
                <c:pt idx="62">
                  <c:v>26.7</c:v>
                </c:pt>
                <c:pt idx="63">
                  <c:v>27.849999999999998</c:v>
                </c:pt>
                <c:pt idx="64">
                  <c:v>28.88</c:v>
                </c:pt>
                <c:pt idx="65">
                  <c:v>30.11</c:v>
                </c:pt>
                <c:pt idx="66">
                  <c:v>31.14</c:v>
                </c:pt>
                <c:pt idx="67">
                  <c:v>31.5</c:v>
                </c:pt>
                <c:pt idx="68">
                  <c:v>32.869999999999997</c:v>
                </c:pt>
                <c:pt idx="69">
                  <c:v>34.07</c:v>
                </c:pt>
                <c:pt idx="70">
                  <c:v>35.549999999999997</c:v>
                </c:pt>
                <c:pt idx="71">
                  <c:v>35.78</c:v>
                </c:pt>
                <c:pt idx="72">
                  <c:v>37.42</c:v>
                </c:pt>
                <c:pt idx="73">
                  <c:v>38.42</c:v>
                </c:pt>
                <c:pt idx="74">
                  <c:v>39.590000000000003</c:v>
                </c:pt>
                <c:pt idx="75">
                  <c:v>40.65</c:v>
                </c:pt>
                <c:pt idx="76">
                  <c:v>42.16</c:v>
                </c:pt>
                <c:pt idx="77">
                  <c:v>43.95</c:v>
                </c:pt>
                <c:pt idx="78">
                  <c:v>44.83</c:v>
                </c:pt>
                <c:pt idx="79">
                  <c:v>47.099999999999994</c:v>
                </c:pt>
                <c:pt idx="80">
                  <c:v>47.209999999999994</c:v>
                </c:pt>
                <c:pt idx="81">
                  <c:v>47.15</c:v>
                </c:pt>
                <c:pt idx="82">
                  <c:v>51.319999999999993</c:v>
                </c:pt>
                <c:pt idx="83">
                  <c:v>53.55</c:v>
                </c:pt>
                <c:pt idx="84">
                  <c:v>54.17</c:v>
                </c:pt>
                <c:pt idx="85">
                  <c:v>55.11</c:v>
                </c:pt>
                <c:pt idx="86">
                  <c:v>57.47</c:v>
                </c:pt>
                <c:pt idx="87">
                  <c:v>58.269999999999996</c:v>
                </c:pt>
                <c:pt idx="88">
                  <c:v>60.67</c:v>
                </c:pt>
                <c:pt idx="89">
                  <c:v>60.559999999999995</c:v>
                </c:pt>
                <c:pt idx="90">
                  <c:v>63.89</c:v>
                </c:pt>
                <c:pt idx="91">
                  <c:v>64.88</c:v>
                </c:pt>
                <c:pt idx="92">
                  <c:v>66.41</c:v>
                </c:pt>
                <c:pt idx="93">
                  <c:v>68.960000000000008</c:v>
                </c:pt>
                <c:pt idx="94">
                  <c:v>68.67</c:v>
                </c:pt>
                <c:pt idx="95">
                  <c:v>71.989999999999995</c:v>
                </c:pt>
                <c:pt idx="96">
                  <c:v>72.72999999999999</c:v>
                </c:pt>
                <c:pt idx="97">
                  <c:v>75.430000000000007</c:v>
                </c:pt>
                <c:pt idx="98">
                  <c:v>77.489999999999995</c:v>
                </c:pt>
                <c:pt idx="99">
                  <c:v>78.349999999999994</c:v>
                </c:pt>
                <c:pt idx="100">
                  <c:v>81.739999999999995</c:v>
                </c:pt>
                <c:pt idx="101">
                  <c:v>83.41</c:v>
                </c:pt>
                <c:pt idx="102">
                  <c:v>85.78</c:v>
                </c:pt>
                <c:pt idx="103">
                  <c:v>86.1</c:v>
                </c:pt>
                <c:pt idx="104">
                  <c:v>90.08</c:v>
                </c:pt>
                <c:pt idx="105">
                  <c:v>92.28</c:v>
                </c:pt>
                <c:pt idx="106">
                  <c:v>93.5</c:v>
                </c:pt>
                <c:pt idx="107">
                  <c:v>95.62</c:v>
                </c:pt>
                <c:pt idx="108">
                  <c:v>98.09</c:v>
                </c:pt>
                <c:pt idx="109">
                  <c:v>101.21</c:v>
                </c:pt>
                <c:pt idx="110">
                  <c:v>102.91</c:v>
                </c:pt>
                <c:pt idx="111">
                  <c:v>103.28</c:v>
                </c:pt>
                <c:pt idx="112">
                  <c:v>106.94</c:v>
                </c:pt>
                <c:pt idx="113">
                  <c:v>108.89999999999999</c:v>
                </c:pt>
                <c:pt idx="114">
                  <c:v>111.53999999999999</c:v>
                </c:pt>
                <c:pt idx="115">
                  <c:v>114.64999999999999</c:v>
                </c:pt>
                <c:pt idx="116">
                  <c:v>116.17999999999999</c:v>
                </c:pt>
                <c:pt idx="117">
                  <c:v>115.84</c:v>
                </c:pt>
                <c:pt idx="118">
                  <c:v>120.76</c:v>
                </c:pt>
                <c:pt idx="119">
                  <c:v>109.42</c:v>
                </c:pt>
                <c:pt idx="120">
                  <c:v>115.32</c:v>
                </c:pt>
                <c:pt idx="121">
                  <c:v>121.62</c:v>
                </c:pt>
                <c:pt idx="122">
                  <c:v>126.61</c:v>
                </c:pt>
                <c:pt idx="123">
                  <c:v>128.91</c:v>
                </c:pt>
                <c:pt idx="124">
                  <c:v>129.82999999999998</c:v>
                </c:pt>
                <c:pt idx="125">
                  <c:v>134.36000000000001</c:v>
                </c:pt>
                <c:pt idx="126">
                  <c:v>136.81</c:v>
                </c:pt>
                <c:pt idx="127">
                  <c:v>140.44</c:v>
                </c:pt>
                <c:pt idx="128">
                  <c:v>143.13</c:v>
                </c:pt>
                <c:pt idx="129">
                  <c:v>145.57</c:v>
                </c:pt>
                <c:pt idx="130">
                  <c:v>148.05000000000001</c:v>
                </c:pt>
                <c:pt idx="131">
                  <c:v>150.99</c:v>
                </c:pt>
                <c:pt idx="132">
                  <c:v>153.76</c:v>
                </c:pt>
                <c:pt idx="133">
                  <c:v>158.30000000000001</c:v>
                </c:pt>
                <c:pt idx="134">
                  <c:v>161.13999999999999</c:v>
                </c:pt>
                <c:pt idx="135">
                  <c:v>163.74</c:v>
                </c:pt>
                <c:pt idx="136">
                  <c:v>166.14</c:v>
                </c:pt>
                <c:pt idx="137">
                  <c:v>169.18</c:v>
                </c:pt>
                <c:pt idx="138">
                  <c:v>171.76</c:v>
                </c:pt>
                <c:pt idx="139">
                  <c:v>170.29000000000002</c:v>
                </c:pt>
                <c:pt idx="140">
                  <c:v>173.21999999999997</c:v>
                </c:pt>
                <c:pt idx="141">
                  <c:v>177.82</c:v>
                </c:pt>
                <c:pt idx="142">
                  <c:v>181.92000000000002</c:v>
                </c:pt>
                <c:pt idx="143">
                  <c:v>185.88</c:v>
                </c:pt>
                <c:pt idx="144">
                  <c:v>186.94</c:v>
                </c:pt>
                <c:pt idx="145">
                  <c:v>191.21999999999997</c:v>
                </c:pt>
                <c:pt idx="146">
                  <c:v>195.2</c:v>
                </c:pt>
                <c:pt idx="147">
                  <c:v>195.10000000000002</c:v>
                </c:pt>
                <c:pt idx="148">
                  <c:v>199.73000000000002</c:v>
                </c:pt>
                <c:pt idx="149">
                  <c:v>204.21999999999997</c:v>
                </c:pt>
                <c:pt idx="150">
                  <c:v>207.18</c:v>
                </c:pt>
                <c:pt idx="151">
                  <c:v>211.55</c:v>
                </c:pt>
                <c:pt idx="152">
                  <c:v>208.87</c:v>
                </c:pt>
                <c:pt idx="153">
                  <c:v>214.45</c:v>
                </c:pt>
                <c:pt idx="154">
                  <c:v>219.46999999999997</c:v>
                </c:pt>
                <c:pt idx="155">
                  <c:v>222.60000000000002</c:v>
                </c:pt>
                <c:pt idx="156">
                  <c:v>224.11</c:v>
                </c:pt>
                <c:pt idx="157">
                  <c:v>226.26</c:v>
                </c:pt>
                <c:pt idx="158">
                  <c:v>230.76999999999998</c:v>
                </c:pt>
                <c:pt idx="159">
                  <c:v>234.39</c:v>
                </c:pt>
                <c:pt idx="160">
                  <c:v>238.66000000000003</c:v>
                </c:pt>
                <c:pt idx="161">
                  <c:v>241.57999999999998</c:v>
                </c:pt>
                <c:pt idx="162">
                  <c:v>240.32999999999998</c:v>
                </c:pt>
                <c:pt idx="163">
                  <c:v>246.45999999999998</c:v>
                </c:pt>
                <c:pt idx="164">
                  <c:v>249.95</c:v>
                </c:pt>
                <c:pt idx="165">
                  <c:v>254.64</c:v>
                </c:pt>
                <c:pt idx="166">
                  <c:v>258.95999999999998</c:v>
                </c:pt>
                <c:pt idx="167">
                  <c:v>262.77</c:v>
                </c:pt>
                <c:pt idx="168">
                  <c:v>263.33999999999997</c:v>
                </c:pt>
                <c:pt idx="169">
                  <c:v>258.29000000000002</c:v>
                </c:pt>
                <c:pt idx="170">
                  <c:v>264.37</c:v>
                </c:pt>
                <c:pt idx="171">
                  <c:v>270.27999999999997</c:v>
                </c:pt>
                <c:pt idx="172">
                  <c:v>274.3</c:v>
                </c:pt>
                <c:pt idx="173">
                  <c:v>278.06</c:v>
                </c:pt>
                <c:pt idx="174">
                  <c:v>280.94</c:v>
                </c:pt>
                <c:pt idx="175">
                  <c:v>280.72999999999996</c:v>
                </c:pt>
                <c:pt idx="176">
                  <c:v>281.60999999999996</c:v>
                </c:pt>
                <c:pt idx="177">
                  <c:v>281.60999999999996</c:v>
                </c:pt>
                <c:pt idx="178">
                  <c:v>280.01</c:v>
                </c:pt>
                <c:pt idx="179">
                  <c:v>279.14</c:v>
                </c:pt>
                <c:pt idx="180">
                  <c:v>279.95999999999998</c:v>
                </c:pt>
                <c:pt idx="181">
                  <c:v>280.41999999999996</c:v>
                </c:pt>
                <c:pt idx="182">
                  <c:v>279.24</c:v>
                </c:pt>
                <c:pt idx="183">
                  <c:v>280.89</c:v>
                </c:pt>
                <c:pt idx="184">
                  <c:v>280.94</c:v>
                </c:pt>
                <c:pt idx="185">
                  <c:v>281.3</c:v>
                </c:pt>
                <c:pt idx="186">
                  <c:v>280.89</c:v>
                </c:pt>
                <c:pt idx="187">
                  <c:v>281.87</c:v>
                </c:pt>
                <c:pt idx="188">
                  <c:v>281.56</c:v>
                </c:pt>
                <c:pt idx="189">
                  <c:v>281.34999999999997</c:v>
                </c:pt>
                <c:pt idx="190">
                  <c:v>282.18</c:v>
                </c:pt>
                <c:pt idx="191">
                  <c:v>280.94</c:v>
                </c:pt>
                <c:pt idx="192">
                  <c:v>281.81</c:v>
                </c:pt>
                <c:pt idx="193">
                  <c:v>282.64</c:v>
                </c:pt>
                <c:pt idx="194">
                  <c:v>282.74</c:v>
                </c:pt>
                <c:pt idx="195">
                  <c:v>282.22999999999996</c:v>
                </c:pt>
                <c:pt idx="196">
                  <c:v>282.18</c:v>
                </c:pt>
                <c:pt idx="197">
                  <c:v>282.22999999999996</c:v>
                </c:pt>
                <c:pt idx="198">
                  <c:v>282.07</c:v>
                </c:pt>
                <c:pt idx="199">
                  <c:v>283.56</c:v>
                </c:pt>
                <c:pt idx="200">
                  <c:v>282.64</c:v>
                </c:pt>
                <c:pt idx="201">
                  <c:v>283.05</c:v>
                </c:pt>
                <c:pt idx="202">
                  <c:v>281.91999999999996</c:v>
                </c:pt>
                <c:pt idx="203">
                  <c:v>282.74</c:v>
                </c:pt>
                <c:pt idx="204">
                  <c:v>283.35999999999996</c:v>
                </c:pt>
                <c:pt idx="205">
                  <c:v>282.64</c:v>
                </c:pt>
                <c:pt idx="206">
                  <c:v>284.18</c:v>
                </c:pt>
                <c:pt idx="207">
                  <c:v>282.78999999999996</c:v>
                </c:pt>
                <c:pt idx="208">
                  <c:v>284.08</c:v>
                </c:pt>
                <c:pt idx="209">
                  <c:v>283.05</c:v>
                </c:pt>
                <c:pt idx="210">
                  <c:v>283</c:v>
                </c:pt>
                <c:pt idx="211">
                  <c:v>283.62</c:v>
                </c:pt>
                <c:pt idx="212">
                  <c:v>283.56</c:v>
                </c:pt>
                <c:pt idx="213">
                  <c:v>283.71999999999997</c:v>
                </c:pt>
                <c:pt idx="214">
                  <c:v>284.02999999999997</c:v>
                </c:pt>
                <c:pt idx="215">
                  <c:v>283.56</c:v>
                </c:pt>
                <c:pt idx="216">
                  <c:v>283.2</c:v>
                </c:pt>
                <c:pt idx="217">
                  <c:v>284.8</c:v>
                </c:pt>
                <c:pt idx="218">
                  <c:v>283.87</c:v>
                </c:pt>
                <c:pt idx="219">
                  <c:v>283.62</c:v>
                </c:pt>
                <c:pt idx="220">
                  <c:v>284.13</c:v>
                </c:pt>
                <c:pt idx="221">
                  <c:v>284.7</c:v>
                </c:pt>
                <c:pt idx="222">
                  <c:v>284.75</c:v>
                </c:pt>
                <c:pt idx="223">
                  <c:v>284.75</c:v>
                </c:pt>
                <c:pt idx="224">
                  <c:v>284.22999999999996</c:v>
                </c:pt>
                <c:pt idx="225">
                  <c:v>285.66999999999996</c:v>
                </c:pt>
                <c:pt idx="226">
                  <c:v>285.26</c:v>
                </c:pt>
                <c:pt idx="227">
                  <c:v>285.57</c:v>
                </c:pt>
                <c:pt idx="228">
                  <c:v>285.06</c:v>
                </c:pt>
                <c:pt idx="229">
                  <c:v>285.10999999999996</c:v>
                </c:pt>
                <c:pt idx="230">
                  <c:v>285.31</c:v>
                </c:pt>
                <c:pt idx="231">
                  <c:v>284.58999999999997</c:v>
                </c:pt>
                <c:pt idx="232">
                  <c:v>284.39</c:v>
                </c:pt>
                <c:pt idx="233">
                  <c:v>285.46999999999997</c:v>
                </c:pt>
                <c:pt idx="234">
                  <c:v>285.72999999999996</c:v>
                </c:pt>
                <c:pt idx="235">
                  <c:v>285.20999999999998</c:v>
                </c:pt>
                <c:pt idx="236">
                  <c:v>286.14</c:v>
                </c:pt>
                <c:pt idx="237">
                  <c:v>285.72999999999996</c:v>
                </c:pt>
                <c:pt idx="238">
                  <c:v>286.45</c:v>
                </c:pt>
                <c:pt idx="239">
                  <c:v>286.28999999999996</c:v>
                </c:pt>
                <c:pt idx="240">
                  <c:v>285.93</c:v>
                </c:pt>
                <c:pt idx="241">
                  <c:v>286.64999999999998</c:v>
                </c:pt>
                <c:pt idx="242">
                  <c:v>286.03999999999996</c:v>
                </c:pt>
                <c:pt idx="243">
                  <c:v>287.68</c:v>
                </c:pt>
                <c:pt idx="244">
                  <c:v>287.41999999999996</c:v>
                </c:pt>
                <c:pt idx="245">
                  <c:v>286.39</c:v>
                </c:pt>
                <c:pt idx="246">
                  <c:v>286.55</c:v>
                </c:pt>
                <c:pt idx="247">
                  <c:v>287.12</c:v>
                </c:pt>
                <c:pt idx="248">
                  <c:v>287.21999999999997</c:v>
                </c:pt>
                <c:pt idx="249">
                  <c:v>286.85999999999996</c:v>
                </c:pt>
                <c:pt idx="250">
                  <c:v>287.99</c:v>
                </c:pt>
                <c:pt idx="251">
                  <c:v>288.03999999999996</c:v>
                </c:pt>
                <c:pt idx="252">
                  <c:v>287.47999999999996</c:v>
                </c:pt>
                <c:pt idx="253">
                  <c:v>287.16999999999996</c:v>
                </c:pt>
                <c:pt idx="254">
                  <c:v>288.03999999999996</c:v>
                </c:pt>
                <c:pt idx="255">
                  <c:v>288.3</c:v>
                </c:pt>
                <c:pt idx="256">
                  <c:v>287.27</c:v>
                </c:pt>
                <c:pt idx="257">
                  <c:v>288.51</c:v>
                </c:pt>
                <c:pt idx="258">
                  <c:v>288.81</c:v>
                </c:pt>
                <c:pt idx="259">
                  <c:v>288.51</c:v>
                </c:pt>
                <c:pt idx="260">
                  <c:v>288.76</c:v>
                </c:pt>
                <c:pt idx="261">
                  <c:v>288.87</c:v>
                </c:pt>
                <c:pt idx="262">
                  <c:v>287.99</c:v>
                </c:pt>
                <c:pt idx="263">
                  <c:v>287.99</c:v>
                </c:pt>
                <c:pt idx="264">
                  <c:v>289.78999999999996</c:v>
                </c:pt>
                <c:pt idx="265">
                  <c:v>288.87</c:v>
                </c:pt>
                <c:pt idx="266">
                  <c:v>289.38</c:v>
                </c:pt>
                <c:pt idx="267">
                  <c:v>288.45</c:v>
                </c:pt>
                <c:pt idx="268">
                  <c:v>289.22999999999996</c:v>
                </c:pt>
                <c:pt idx="269">
                  <c:v>288.96999999999997</c:v>
                </c:pt>
                <c:pt idx="270">
                  <c:v>289.89999999999998</c:v>
                </c:pt>
                <c:pt idx="271">
                  <c:v>290</c:v>
                </c:pt>
                <c:pt idx="272">
                  <c:v>288.60999999999996</c:v>
                </c:pt>
                <c:pt idx="273">
                  <c:v>289.22999999999996</c:v>
                </c:pt>
                <c:pt idx="274">
                  <c:v>289.78999999999996</c:v>
                </c:pt>
                <c:pt idx="275">
                  <c:v>290.45999999999998</c:v>
                </c:pt>
                <c:pt idx="276">
                  <c:v>290.09999999999997</c:v>
                </c:pt>
                <c:pt idx="277">
                  <c:v>289.74</c:v>
                </c:pt>
                <c:pt idx="278">
                  <c:v>290.71999999999997</c:v>
                </c:pt>
                <c:pt idx="279">
                  <c:v>290.05</c:v>
                </c:pt>
                <c:pt idx="280">
                  <c:v>291.08</c:v>
                </c:pt>
                <c:pt idx="281">
                  <c:v>290.25</c:v>
                </c:pt>
                <c:pt idx="282">
                  <c:v>290.82</c:v>
                </c:pt>
                <c:pt idx="283">
                  <c:v>290.71999999999997</c:v>
                </c:pt>
                <c:pt idx="284">
                  <c:v>290.40999999999997</c:v>
                </c:pt>
                <c:pt idx="285">
                  <c:v>291.18</c:v>
                </c:pt>
                <c:pt idx="286">
                  <c:v>291.08</c:v>
                </c:pt>
                <c:pt idx="287">
                  <c:v>290.82</c:v>
                </c:pt>
                <c:pt idx="288">
                  <c:v>290.71999999999997</c:v>
                </c:pt>
                <c:pt idx="289">
                  <c:v>291.49</c:v>
                </c:pt>
                <c:pt idx="290">
                  <c:v>290.93</c:v>
                </c:pt>
                <c:pt idx="291">
                  <c:v>291.53999999999996</c:v>
                </c:pt>
                <c:pt idx="292">
                  <c:v>291.58999999999997</c:v>
                </c:pt>
                <c:pt idx="293">
                  <c:v>291.7</c:v>
                </c:pt>
                <c:pt idx="294">
                  <c:v>290.45999999999998</c:v>
                </c:pt>
                <c:pt idx="295">
                  <c:v>291.08</c:v>
                </c:pt>
                <c:pt idx="296">
                  <c:v>291.39</c:v>
                </c:pt>
                <c:pt idx="297">
                  <c:v>291.22999999999996</c:v>
                </c:pt>
                <c:pt idx="298">
                  <c:v>291.89999999999998</c:v>
                </c:pt>
                <c:pt idx="299">
                  <c:v>291.39</c:v>
                </c:pt>
                <c:pt idx="300">
                  <c:v>292.06</c:v>
                </c:pt>
                <c:pt idx="301">
                  <c:v>291.08</c:v>
                </c:pt>
                <c:pt idx="302">
                  <c:v>291.58999999999997</c:v>
                </c:pt>
                <c:pt idx="303">
                  <c:v>292.46999999999997</c:v>
                </c:pt>
                <c:pt idx="304">
                  <c:v>292.46999999999997</c:v>
                </c:pt>
                <c:pt idx="305">
                  <c:v>291.64999999999998</c:v>
                </c:pt>
                <c:pt idx="306">
                  <c:v>292.52</c:v>
                </c:pt>
                <c:pt idx="307">
                  <c:v>291.44</c:v>
                </c:pt>
                <c:pt idx="308">
                  <c:v>292.93</c:v>
                </c:pt>
                <c:pt idx="309">
                  <c:v>292.62</c:v>
                </c:pt>
                <c:pt idx="310">
                  <c:v>292.57</c:v>
                </c:pt>
                <c:pt idx="311">
                  <c:v>292.01</c:v>
                </c:pt>
                <c:pt idx="312">
                  <c:v>291.49</c:v>
                </c:pt>
                <c:pt idx="313">
                  <c:v>293.39</c:v>
                </c:pt>
                <c:pt idx="314">
                  <c:v>292.83</c:v>
                </c:pt>
                <c:pt idx="315">
                  <c:v>292.93</c:v>
                </c:pt>
                <c:pt idx="316">
                  <c:v>291.75</c:v>
                </c:pt>
                <c:pt idx="317">
                  <c:v>292.31</c:v>
                </c:pt>
                <c:pt idx="318">
                  <c:v>293.33999999999997</c:v>
                </c:pt>
                <c:pt idx="319">
                  <c:v>293.14</c:v>
                </c:pt>
                <c:pt idx="320">
                  <c:v>293.39</c:v>
                </c:pt>
                <c:pt idx="321">
                  <c:v>292.57</c:v>
                </c:pt>
                <c:pt idx="322">
                  <c:v>292.62</c:v>
                </c:pt>
                <c:pt idx="323">
                  <c:v>293.33999999999997</c:v>
                </c:pt>
                <c:pt idx="324">
                  <c:v>293.39</c:v>
                </c:pt>
                <c:pt idx="325">
                  <c:v>292.41999999999996</c:v>
                </c:pt>
                <c:pt idx="326">
                  <c:v>294.07</c:v>
                </c:pt>
                <c:pt idx="327">
                  <c:v>293.45</c:v>
                </c:pt>
                <c:pt idx="328">
                  <c:v>293.59999999999997</c:v>
                </c:pt>
                <c:pt idx="329">
                  <c:v>292.46999999999997</c:v>
                </c:pt>
                <c:pt idx="330">
                  <c:v>293.14</c:v>
                </c:pt>
                <c:pt idx="331">
                  <c:v>293.24</c:v>
                </c:pt>
                <c:pt idx="332">
                  <c:v>292.93</c:v>
                </c:pt>
                <c:pt idx="333">
                  <c:v>293.5</c:v>
                </c:pt>
                <c:pt idx="334">
                  <c:v>292.57</c:v>
                </c:pt>
                <c:pt idx="335">
                  <c:v>293.55</c:v>
                </c:pt>
                <c:pt idx="336">
                  <c:v>293.95999999999998</c:v>
                </c:pt>
                <c:pt idx="337">
                  <c:v>293.85999999999996</c:v>
                </c:pt>
                <c:pt idx="338">
                  <c:v>292.83</c:v>
                </c:pt>
                <c:pt idx="339">
                  <c:v>293.81</c:v>
                </c:pt>
                <c:pt idx="340">
                  <c:v>293.39</c:v>
                </c:pt>
                <c:pt idx="341">
                  <c:v>293.95999999999998</c:v>
                </c:pt>
                <c:pt idx="342">
                  <c:v>292.52</c:v>
                </c:pt>
                <c:pt idx="343">
                  <c:v>293.81</c:v>
                </c:pt>
                <c:pt idx="344">
                  <c:v>293.28999999999996</c:v>
                </c:pt>
                <c:pt idx="345">
                  <c:v>293.55</c:v>
                </c:pt>
                <c:pt idx="346">
                  <c:v>293.59999999999997</c:v>
                </c:pt>
                <c:pt idx="347">
                  <c:v>292.26</c:v>
                </c:pt>
                <c:pt idx="348">
                  <c:v>293.39</c:v>
                </c:pt>
                <c:pt idx="349">
                  <c:v>293.08999999999997</c:v>
                </c:pt>
                <c:pt idx="350">
                  <c:v>292.97999999999996</c:v>
                </c:pt>
                <c:pt idx="351">
                  <c:v>292.20999999999998</c:v>
                </c:pt>
                <c:pt idx="352">
                  <c:v>293.24</c:v>
                </c:pt>
                <c:pt idx="353">
                  <c:v>293.33999999999997</c:v>
                </c:pt>
                <c:pt idx="354">
                  <c:v>293.64999999999998</c:v>
                </c:pt>
                <c:pt idx="355">
                  <c:v>292.46999999999997</c:v>
                </c:pt>
                <c:pt idx="356">
                  <c:v>293.64999999999998</c:v>
                </c:pt>
                <c:pt idx="357">
                  <c:v>292.97999999999996</c:v>
                </c:pt>
                <c:pt idx="358">
                  <c:v>292.83</c:v>
                </c:pt>
                <c:pt idx="359">
                  <c:v>292.93</c:v>
                </c:pt>
                <c:pt idx="360">
                  <c:v>293.76</c:v>
                </c:pt>
                <c:pt idx="361">
                  <c:v>293.90999999999997</c:v>
                </c:pt>
                <c:pt idx="362">
                  <c:v>293.24</c:v>
                </c:pt>
                <c:pt idx="363">
                  <c:v>293.55</c:v>
                </c:pt>
                <c:pt idx="364">
                  <c:v>293.33999999999997</c:v>
                </c:pt>
                <c:pt idx="365">
                  <c:v>293.90999999999997</c:v>
                </c:pt>
                <c:pt idx="366">
                  <c:v>292.66999999999996</c:v>
                </c:pt>
                <c:pt idx="367">
                  <c:v>293.5</c:v>
                </c:pt>
                <c:pt idx="368">
                  <c:v>293.5</c:v>
                </c:pt>
                <c:pt idx="369">
                  <c:v>292.66999999999996</c:v>
                </c:pt>
                <c:pt idx="370">
                  <c:v>292.88</c:v>
                </c:pt>
                <c:pt idx="371">
                  <c:v>293.33999999999997</c:v>
                </c:pt>
                <c:pt idx="372">
                  <c:v>292.62</c:v>
                </c:pt>
                <c:pt idx="373">
                  <c:v>291.89999999999998</c:v>
                </c:pt>
                <c:pt idx="374">
                  <c:v>293.7</c:v>
                </c:pt>
                <c:pt idx="375">
                  <c:v>293.14</c:v>
                </c:pt>
                <c:pt idx="376">
                  <c:v>291.89999999999998</c:v>
                </c:pt>
                <c:pt idx="377">
                  <c:v>291.58999999999997</c:v>
                </c:pt>
                <c:pt idx="378">
                  <c:v>293.03999999999996</c:v>
                </c:pt>
                <c:pt idx="379">
                  <c:v>292.15999999999997</c:v>
                </c:pt>
                <c:pt idx="380">
                  <c:v>291.27999999999997</c:v>
                </c:pt>
                <c:pt idx="381">
                  <c:v>292.88</c:v>
                </c:pt>
                <c:pt idx="382">
                  <c:v>292.46999999999997</c:v>
                </c:pt>
                <c:pt idx="383">
                  <c:v>292.41999999999996</c:v>
                </c:pt>
                <c:pt idx="384">
                  <c:v>291.22999999999996</c:v>
                </c:pt>
                <c:pt idx="385">
                  <c:v>292.26</c:v>
                </c:pt>
                <c:pt idx="386">
                  <c:v>291.49</c:v>
                </c:pt>
                <c:pt idx="387">
                  <c:v>291.53999999999996</c:v>
                </c:pt>
                <c:pt idx="388">
                  <c:v>291.39</c:v>
                </c:pt>
                <c:pt idx="389">
                  <c:v>291.75</c:v>
                </c:pt>
                <c:pt idx="390">
                  <c:v>292.72999999999996</c:v>
                </c:pt>
                <c:pt idx="391">
                  <c:v>290.56</c:v>
                </c:pt>
                <c:pt idx="392">
                  <c:v>292.31</c:v>
                </c:pt>
                <c:pt idx="393">
                  <c:v>291.39</c:v>
                </c:pt>
                <c:pt idx="394">
                  <c:v>290.82</c:v>
                </c:pt>
                <c:pt idx="395">
                  <c:v>290.40999999999997</c:v>
                </c:pt>
                <c:pt idx="396">
                  <c:v>291.39</c:v>
                </c:pt>
                <c:pt idx="397">
                  <c:v>289.47999999999996</c:v>
                </c:pt>
                <c:pt idx="398">
                  <c:v>290</c:v>
                </c:pt>
                <c:pt idx="399">
                  <c:v>290.05</c:v>
                </c:pt>
                <c:pt idx="400">
                  <c:v>289.64</c:v>
                </c:pt>
                <c:pt idx="401">
                  <c:v>288.81</c:v>
                </c:pt>
                <c:pt idx="402">
                  <c:v>289.95</c:v>
                </c:pt>
                <c:pt idx="403">
                  <c:v>288.08999999999997</c:v>
                </c:pt>
                <c:pt idx="404">
                  <c:v>289.33</c:v>
                </c:pt>
                <c:pt idx="405">
                  <c:v>287.89</c:v>
                </c:pt>
                <c:pt idx="406">
                  <c:v>287.78999999999996</c:v>
                </c:pt>
                <c:pt idx="407">
                  <c:v>287.94</c:v>
                </c:pt>
                <c:pt idx="408">
                  <c:v>286.39</c:v>
                </c:pt>
                <c:pt idx="409">
                  <c:v>286.28999999999996</c:v>
                </c:pt>
                <c:pt idx="410">
                  <c:v>286.59999999999997</c:v>
                </c:pt>
                <c:pt idx="411">
                  <c:v>285.20999999999998</c:v>
                </c:pt>
                <c:pt idx="412">
                  <c:v>285.41999999999996</c:v>
                </c:pt>
                <c:pt idx="413">
                  <c:v>284.44</c:v>
                </c:pt>
                <c:pt idx="414">
                  <c:v>283.87</c:v>
                </c:pt>
                <c:pt idx="415">
                  <c:v>284.22999999999996</c:v>
                </c:pt>
                <c:pt idx="416">
                  <c:v>283.45999999999998</c:v>
                </c:pt>
                <c:pt idx="417">
                  <c:v>283.62</c:v>
                </c:pt>
                <c:pt idx="418">
                  <c:v>283.09999999999997</c:v>
                </c:pt>
                <c:pt idx="419">
                  <c:v>282.07</c:v>
                </c:pt>
                <c:pt idx="420">
                  <c:v>281.08999999999997</c:v>
                </c:pt>
                <c:pt idx="421">
                  <c:v>280.63</c:v>
                </c:pt>
                <c:pt idx="422">
                  <c:v>280.12</c:v>
                </c:pt>
                <c:pt idx="423">
                  <c:v>280.32</c:v>
                </c:pt>
                <c:pt idx="424">
                  <c:v>280.12</c:v>
                </c:pt>
                <c:pt idx="425">
                  <c:v>278.97999999999996</c:v>
                </c:pt>
                <c:pt idx="426">
                  <c:v>278.62</c:v>
                </c:pt>
                <c:pt idx="427">
                  <c:v>277.58999999999997</c:v>
                </c:pt>
                <c:pt idx="428">
                  <c:v>277.13</c:v>
                </c:pt>
                <c:pt idx="429">
                  <c:v>276.56</c:v>
                </c:pt>
                <c:pt idx="430">
                  <c:v>276.62</c:v>
                </c:pt>
                <c:pt idx="431">
                  <c:v>276</c:v>
                </c:pt>
                <c:pt idx="432">
                  <c:v>274.14999999999998</c:v>
                </c:pt>
                <c:pt idx="433">
                  <c:v>274.56</c:v>
                </c:pt>
                <c:pt idx="434">
                  <c:v>274.81</c:v>
                </c:pt>
                <c:pt idx="435">
                  <c:v>273.83999999999997</c:v>
                </c:pt>
                <c:pt idx="436">
                  <c:v>272.7</c:v>
                </c:pt>
                <c:pt idx="437">
                  <c:v>272.19</c:v>
                </c:pt>
                <c:pt idx="438">
                  <c:v>272.95999999999998</c:v>
                </c:pt>
                <c:pt idx="439">
                  <c:v>271.16000000000003</c:v>
                </c:pt>
                <c:pt idx="440">
                  <c:v>270.8</c:v>
                </c:pt>
                <c:pt idx="441">
                  <c:v>271.11</c:v>
                </c:pt>
                <c:pt idx="442">
                  <c:v>270.08</c:v>
                </c:pt>
                <c:pt idx="443">
                  <c:v>268.33</c:v>
                </c:pt>
                <c:pt idx="444">
                  <c:v>269.2</c:v>
                </c:pt>
                <c:pt idx="445">
                  <c:v>267.76</c:v>
                </c:pt>
                <c:pt idx="446">
                  <c:v>267.96999999999997</c:v>
                </c:pt>
                <c:pt idx="447">
                  <c:v>266.83999999999997</c:v>
                </c:pt>
                <c:pt idx="448">
                  <c:v>267.39999999999998</c:v>
                </c:pt>
                <c:pt idx="449">
                  <c:v>265.55</c:v>
                </c:pt>
                <c:pt idx="450">
                  <c:v>265.60000000000002</c:v>
                </c:pt>
                <c:pt idx="451">
                  <c:v>264.06</c:v>
                </c:pt>
                <c:pt idx="452">
                  <c:v>264.20999999999998</c:v>
                </c:pt>
                <c:pt idx="453">
                  <c:v>263.33999999999997</c:v>
                </c:pt>
                <c:pt idx="454">
                  <c:v>262.26</c:v>
                </c:pt>
                <c:pt idx="455">
                  <c:v>263.89999999999998</c:v>
                </c:pt>
                <c:pt idx="456">
                  <c:v>261.83999999999997</c:v>
                </c:pt>
                <c:pt idx="457">
                  <c:v>260.51</c:v>
                </c:pt>
                <c:pt idx="458">
                  <c:v>259.89</c:v>
                </c:pt>
                <c:pt idx="459">
                  <c:v>259.27</c:v>
                </c:pt>
                <c:pt idx="460">
                  <c:v>260.08999999999997</c:v>
                </c:pt>
                <c:pt idx="461">
                  <c:v>258.60000000000002</c:v>
                </c:pt>
                <c:pt idx="462">
                  <c:v>258.33999999999997</c:v>
                </c:pt>
                <c:pt idx="463">
                  <c:v>257.11</c:v>
                </c:pt>
                <c:pt idx="464">
                  <c:v>257.11</c:v>
                </c:pt>
                <c:pt idx="465">
                  <c:v>257.01</c:v>
                </c:pt>
                <c:pt idx="466">
                  <c:v>255.76999999999998</c:v>
                </c:pt>
                <c:pt idx="467">
                  <c:v>255.05</c:v>
                </c:pt>
                <c:pt idx="468">
                  <c:v>254.01999999999998</c:v>
                </c:pt>
                <c:pt idx="469">
                  <c:v>253.81</c:v>
                </c:pt>
                <c:pt idx="470">
                  <c:v>253.2</c:v>
                </c:pt>
                <c:pt idx="471">
                  <c:v>252.68</c:v>
                </c:pt>
                <c:pt idx="472">
                  <c:v>251.55</c:v>
                </c:pt>
                <c:pt idx="473">
                  <c:v>251.86</c:v>
                </c:pt>
                <c:pt idx="474">
                  <c:v>250.11</c:v>
                </c:pt>
                <c:pt idx="475">
                  <c:v>250.42000000000002</c:v>
                </c:pt>
                <c:pt idx="476">
                  <c:v>250.51999999999998</c:v>
                </c:pt>
                <c:pt idx="477">
                  <c:v>248.67000000000002</c:v>
                </c:pt>
                <c:pt idx="478">
                  <c:v>248.10000000000002</c:v>
                </c:pt>
                <c:pt idx="479">
                  <c:v>248</c:v>
                </c:pt>
                <c:pt idx="480">
                  <c:v>247.32999999999998</c:v>
                </c:pt>
                <c:pt idx="481">
                  <c:v>246.2</c:v>
                </c:pt>
                <c:pt idx="482">
                  <c:v>245.99</c:v>
                </c:pt>
                <c:pt idx="483">
                  <c:v>244.19</c:v>
                </c:pt>
                <c:pt idx="484">
                  <c:v>244.60000000000002</c:v>
                </c:pt>
                <c:pt idx="485">
                  <c:v>242.85000000000002</c:v>
                </c:pt>
                <c:pt idx="486">
                  <c:v>243.06</c:v>
                </c:pt>
                <c:pt idx="487">
                  <c:v>242.18</c:v>
                </c:pt>
                <c:pt idx="488">
                  <c:v>241.14999999999998</c:v>
                </c:pt>
                <c:pt idx="489">
                  <c:v>240.83999999999997</c:v>
                </c:pt>
                <c:pt idx="490">
                  <c:v>239.96999999999997</c:v>
                </c:pt>
                <c:pt idx="491">
                  <c:v>239.66000000000003</c:v>
                </c:pt>
                <c:pt idx="492">
                  <c:v>238.42000000000002</c:v>
                </c:pt>
                <c:pt idx="493">
                  <c:v>238.52999999999997</c:v>
                </c:pt>
                <c:pt idx="494">
                  <c:v>236.77999999999997</c:v>
                </c:pt>
                <c:pt idx="495">
                  <c:v>237.81</c:v>
                </c:pt>
                <c:pt idx="496">
                  <c:v>235.02999999999997</c:v>
                </c:pt>
                <c:pt idx="497">
                  <c:v>234.31</c:v>
                </c:pt>
                <c:pt idx="498">
                  <c:v>235.27999999999997</c:v>
                </c:pt>
                <c:pt idx="499">
                  <c:v>232.76</c:v>
                </c:pt>
                <c:pt idx="500">
                  <c:v>233.07</c:v>
                </c:pt>
                <c:pt idx="501">
                  <c:v>232.87</c:v>
                </c:pt>
                <c:pt idx="502">
                  <c:v>231.21999999999997</c:v>
                </c:pt>
                <c:pt idx="503">
                  <c:v>230.14</c:v>
                </c:pt>
                <c:pt idx="504">
                  <c:v>230.91000000000003</c:v>
                </c:pt>
                <c:pt idx="505">
                  <c:v>229.26</c:v>
                </c:pt>
                <c:pt idx="506">
                  <c:v>228.58999999999997</c:v>
                </c:pt>
                <c:pt idx="507">
                  <c:v>227.17000000000002</c:v>
                </c:pt>
                <c:pt idx="508">
                  <c:v>227.17000000000002</c:v>
                </c:pt>
                <c:pt idx="509">
                  <c:v>226.02999999999997</c:v>
                </c:pt>
                <c:pt idx="510">
                  <c:v>224.68</c:v>
                </c:pt>
                <c:pt idx="511">
                  <c:v>224.33999999999997</c:v>
                </c:pt>
                <c:pt idx="512">
                  <c:v>223.11</c:v>
                </c:pt>
                <c:pt idx="513">
                  <c:v>222.73000000000002</c:v>
                </c:pt>
                <c:pt idx="514">
                  <c:v>221.57</c:v>
                </c:pt>
                <c:pt idx="515">
                  <c:v>221.10000000000002</c:v>
                </c:pt>
                <c:pt idx="516">
                  <c:v>219.62</c:v>
                </c:pt>
                <c:pt idx="517">
                  <c:v>219.08999999999997</c:v>
                </c:pt>
                <c:pt idx="518">
                  <c:v>218.88</c:v>
                </c:pt>
                <c:pt idx="519">
                  <c:v>217.41000000000003</c:v>
                </c:pt>
                <c:pt idx="520">
                  <c:v>217.10000000000002</c:v>
                </c:pt>
                <c:pt idx="521">
                  <c:v>215.62</c:v>
                </c:pt>
                <c:pt idx="522">
                  <c:v>215.17000000000002</c:v>
                </c:pt>
                <c:pt idx="523">
                  <c:v>213.8</c:v>
                </c:pt>
                <c:pt idx="524">
                  <c:v>213.55</c:v>
                </c:pt>
                <c:pt idx="525">
                  <c:v>212.07999999999998</c:v>
                </c:pt>
                <c:pt idx="526">
                  <c:v>211.48000000000002</c:v>
                </c:pt>
                <c:pt idx="527">
                  <c:v>210.07999999999998</c:v>
                </c:pt>
                <c:pt idx="528">
                  <c:v>209.52999999999997</c:v>
                </c:pt>
                <c:pt idx="529">
                  <c:v>208.88</c:v>
                </c:pt>
                <c:pt idx="530">
                  <c:v>207.32999999999998</c:v>
                </c:pt>
                <c:pt idx="531">
                  <c:v>206.92000000000002</c:v>
                </c:pt>
                <c:pt idx="532">
                  <c:v>205.36</c:v>
                </c:pt>
                <c:pt idx="533">
                  <c:v>204.85000000000002</c:v>
                </c:pt>
                <c:pt idx="534">
                  <c:v>203.69</c:v>
                </c:pt>
                <c:pt idx="535">
                  <c:v>203.11</c:v>
                </c:pt>
                <c:pt idx="536">
                  <c:v>201.23000000000002</c:v>
                </c:pt>
                <c:pt idx="537">
                  <c:v>200.77999999999997</c:v>
                </c:pt>
                <c:pt idx="538">
                  <c:v>198.75</c:v>
                </c:pt>
                <c:pt idx="539">
                  <c:v>197.82999999999998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ser>
          <c:idx val="1"/>
          <c:order val="1"/>
          <c:tx>
            <c:strRef>
              <c:f>'20'!$F$1</c:f>
              <c:strCache>
                <c:ptCount val="1"/>
                <c:pt idx="0">
                  <c:v>20_2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'20'!$E$3:$E$529</c:f>
              <c:numCache>
                <c:formatCode>General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-2.7E-2</c:v>
                </c:pt>
                <c:pt idx="4">
                  <c:v>0</c:v>
                </c:pt>
                <c:pt idx="5">
                  <c:v>-4.0000000000000001E-3</c:v>
                </c:pt>
                <c:pt idx="6">
                  <c:v>-1.4999999999999999E-2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-4.0000000000000001E-3</c:v>
                </c:pt>
                <c:pt idx="12">
                  <c:v>4.0000000000000001E-3</c:v>
                </c:pt>
                <c:pt idx="13">
                  <c:v>-8.0000000000000002E-3</c:v>
                </c:pt>
                <c:pt idx="14">
                  <c:v>-1.9E-2</c:v>
                </c:pt>
                <c:pt idx="15">
                  <c:v>-4.0000000000000001E-3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-8.0000000000000002E-3</c:v>
                </c:pt>
                <c:pt idx="20">
                  <c:v>-4.0000000000000001E-3</c:v>
                </c:pt>
                <c:pt idx="21">
                  <c:v>0</c:v>
                </c:pt>
                <c:pt idx="22">
                  <c:v>1.2E-2</c:v>
                </c:pt>
                <c:pt idx="23">
                  <c:v>1.2E-2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8.0000000000000002E-3</c:v>
                </c:pt>
                <c:pt idx="32">
                  <c:v>1.2E-2</c:v>
                </c:pt>
                <c:pt idx="33">
                  <c:v>1.2E-2</c:v>
                </c:pt>
                <c:pt idx="34">
                  <c:v>1.9E-2</c:v>
                </c:pt>
                <c:pt idx="35">
                  <c:v>8.0000000000000002E-3</c:v>
                </c:pt>
                <c:pt idx="36">
                  <c:v>1.2E-2</c:v>
                </c:pt>
                <c:pt idx="37">
                  <c:v>1.4999999999999999E-2</c:v>
                </c:pt>
                <c:pt idx="38">
                  <c:v>1.2E-2</c:v>
                </c:pt>
                <c:pt idx="39">
                  <c:v>1.4999999999999999E-2</c:v>
                </c:pt>
                <c:pt idx="40">
                  <c:v>1.9E-2</c:v>
                </c:pt>
                <c:pt idx="41">
                  <c:v>8.0000000000000002E-3</c:v>
                </c:pt>
                <c:pt idx="42">
                  <c:v>1.2E-2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1.2E-2</c:v>
                </c:pt>
                <c:pt idx="46">
                  <c:v>1.9E-2</c:v>
                </c:pt>
                <c:pt idx="47">
                  <c:v>3.9E-2</c:v>
                </c:pt>
                <c:pt idx="48">
                  <c:v>1.9E-2</c:v>
                </c:pt>
                <c:pt idx="49">
                  <c:v>1.4999999999999999E-2</c:v>
                </c:pt>
                <c:pt idx="50">
                  <c:v>2.3E-2</c:v>
                </c:pt>
                <c:pt idx="51">
                  <c:v>2.7E-2</c:v>
                </c:pt>
                <c:pt idx="52">
                  <c:v>2.3E-2</c:v>
                </c:pt>
                <c:pt idx="53">
                  <c:v>1.9E-2</c:v>
                </c:pt>
                <c:pt idx="54">
                  <c:v>2.7E-2</c:v>
                </c:pt>
                <c:pt idx="55">
                  <c:v>3.9E-2</c:v>
                </c:pt>
                <c:pt idx="56">
                  <c:v>3.1E-2</c:v>
                </c:pt>
                <c:pt idx="57">
                  <c:v>2.3E-2</c:v>
                </c:pt>
                <c:pt idx="58">
                  <c:v>3.1E-2</c:v>
                </c:pt>
                <c:pt idx="59">
                  <c:v>3.1E-2</c:v>
                </c:pt>
                <c:pt idx="60">
                  <c:v>7.2999999999999995E-2</c:v>
                </c:pt>
                <c:pt idx="61">
                  <c:v>3.1E-2</c:v>
                </c:pt>
                <c:pt idx="62">
                  <c:v>3.9E-2</c:v>
                </c:pt>
                <c:pt idx="63">
                  <c:v>0.1</c:v>
                </c:pt>
                <c:pt idx="64">
                  <c:v>6.2E-2</c:v>
                </c:pt>
                <c:pt idx="65">
                  <c:v>2.3E-2</c:v>
                </c:pt>
                <c:pt idx="66">
                  <c:v>8.5000000000000006E-2</c:v>
                </c:pt>
                <c:pt idx="67">
                  <c:v>3.1E-2</c:v>
                </c:pt>
                <c:pt idx="68">
                  <c:v>5.3999999999999999E-2</c:v>
                </c:pt>
                <c:pt idx="69">
                  <c:v>3.9E-2</c:v>
                </c:pt>
                <c:pt idx="70">
                  <c:v>0.13900000000000001</c:v>
                </c:pt>
                <c:pt idx="71">
                  <c:v>3.1E-2</c:v>
                </c:pt>
                <c:pt idx="72">
                  <c:v>0.13500000000000001</c:v>
                </c:pt>
                <c:pt idx="73">
                  <c:v>1.9E-2</c:v>
                </c:pt>
                <c:pt idx="74">
                  <c:v>8.8999999999999996E-2</c:v>
                </c:pt>
                <c:pt idx="75">
                  <c:v>0.16200000000000001</c:v>
                </c:pt>
                <c:pt idx="76">
                  <c:v>0.158</c:v>
                </c:pt>
                <c:pt idx="77">
                  <c:v>0.14699999999999999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5.8000000000000003E-2</c:v>
                </c:pt>
                <c:pt idx="81">
                  <c:v>5.8000000000000003E-2</c:v>
                </c:pt>
                <c:pt idx="82">
                  <c:v>6.2E-2</c:v>
                </c:pt>
                <c:pt idx="83">
                  <c:v>0.158</c:v>
                </c:pt>
                <c:pt idx="84">
                  <c:v>7.2999999999999995E-2</c:v>
                </c:pt>
                <c:pt idx="85">
                  <c:v>7.6999999999999999E-2</c:v>
                </c:pt>
                <c:pt idx="86">
                  <c:v>0.20799999999999999</c:v>
                </c:pt>
                <c:pt idx="87">
                  <c:v>0.193</c:v>
                </c:pt>
                <c:pt idx="88">
                  <c:v>0.12</c:v>
                </c:pt>
                <c:pt idx="89">
                  <c:v>8.8999999999999996E-2</c:v>
                </c:pt>
                <c:pt idx="90">
                  <c:v>0.21199999999999999</c:v>
                </c:pt>
                <c:pt idx="91">
                  <c:v>0.13500000000000001</c:v>
                </c:pt>
                <c:pt idx="92">
                  <c:v>9.6000000000000002E-2</c:v>
                </c:pt>
                <c:pt idx="93">
                  <c:v>0.1</c:v>
                </c:pt>
                <c:pt idx="94">
                  <c:v>0.247</c:v>
                </c:pt>
                <c:pt idx="95">
                  <c:v>9.6000000000000002E-2</c:v>
                </c:pt>
                <c:pt idx="96">
                  <c:v>0.247</c:v>
                </c:pt>
                <c:pt idx="97">
                  <c:v>0.104</c:v>
                </c:pt>
                <c:pt idx="98">
                  <c:v>0.112</c:v>
                </c:pt>
                <c:pt idx="99">
                  <c:v>0.108</c:v>
                </c:pt>
                <c:pt idx="100">
                  <c:v>0.112</c:v>
                </c:pt>
                <c:pt idx="101">
                  <c:v>0.19700000000000001</c:v>
                </c:pt>
                <c:pt idx="102">
                  <c:v>0.108</c:v>
                </c:pt>
                <c:pt idx="103">
                  <c:v>0.27</c:v>
                </c:pt>
                <c:pt idx="104">
                  <c:v>0.13100000000000001</c:v>
                </c:pt>
                <c:pt idx="105">
                  <c:v>0.17799999999999999</c:v>
                </c:pt>
                <c:pt idx="106">
                  <c:v>0.34699999999999998</c:v>
                </c:pt>
                <c:pt idx="107">
                  <c:v>0.17</c:v>
                </c:pt>
                <c:pt idx="108">
                  <c:v>0.17</c:v>
                </c:pt>
                <c:pt idx="109">
                  <c:v>0.17799999999999999</c:v>
                </c:pt>
                <c:pt idx="110">
                  <c:v>0.36699999999999999</c:v>
                </c:pt>
                <c:pt idx="111">
                  <c:v>0.17399999999999999</c:v>
                </c:pt>
                <c:pt idx="112">
                  <c:v>0.104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0.39800000000000002</c:v>
                </c:pt>
                <c:pt idx="116">
                  <c:v>0.17</c:v>
                </c:pt>
                <c:pt idx="117">
                  <c:v>0.33200000000000002</c:v>
                </c:pt>
                <c:pt idx="118">
                  <c:v>0.18099999999999999</c:v>
                </c:pt>
                <c:pt idx="119">
                  <c:v>0.39400000000000002</c:v>
                </c:pt>
                <c:pt idx="120">
                  <c:v>0.20499999999999999</c:v>
                </c:pt>
                <c:pt idx="121">
                  <c:v>0.189</c:v>
                </c:pt>
                <c:pt idx="122">
                  <c:v>0.29299999999999998</c:v>
                </c:pt>
                <c:pt idx="123">
                  <c:v>0.23499999999999999</c:v>
                </c:pt>
                <c:pt idx="124">
                  <c:v>0.23899999999999999</c:v>
                </c:pt>
                <c:pt idx="125">
                  <c:v>0.24299999999999999</c:v>
                </c:pt>
                <c:pt idx="126">
                  <c:v>0.45500000000000002</c:v>
                </c:pt>
                <c:pt idx="127">
                  <c:v>0.44400000000000001</c:v>
                </c:pt>
                <c:pt idx="128">
                  <c:v>0.247</c:v>
                </c:pt>
                <c:pt idx="129">
                  <c:v>0.255</c:v>
                </c:pt>
                <c:pt idx="130">
                  <c:v>0.32</c:v>
                </c:pt>
                <c:pt idx="131">
                  <c:v>0.28599999999999998</c:v>
                </c:pt>
                <c:pt idx="132">
                  <c:v>0.26600000000000001</c:v>
                </c:pt>
                <c:pt idx="133">
                  <c:v>0.27800000000000002</c:v>
                </c:pt>
                <c:pt idx="134">
                  <c:v>0.45500000000000002</c:v>
                </c:pt>
                <c:pt idx="135">
                  <c:v>0.45200000000000001</c:v>
                </c:pt>
                <c:pt idx="136">
                  <c:v>0.44400000000000001</c:v>
                </c:pt>
                <c:pt idx="137">
                  <c:v>0.34300000000000003</c:v>
                </c:pt>
                <c:pt idx="138">
                  <c:v>0.255</c:v>
                </c:pt>
                <c:pt idx="139">
                  <c:v>0.30099999999999999</c:v>
                </c:pt>
                <c:pt idx="140">
                  <c:v>0.32400000000000001</c:v>
                </c:pt>
                <c:pt idx="141">
                  <c:v>0.32800000000000001</c:v>
                </c:pt>
                <c:pt idx="142">
                  <c:v>0.32400000000000001</c:v>
                </c:pt>
                <c:pt idx="143">
                  <c:v>0.29299999999999998</c:v>
                </c:pt>
                <c:pt idx="144">
                  <c:v>0.32400000000000001</c:v>
                </c:pt>
                <c:pt idx="145">
                  <c:v>0.28899999999999998</c:v>
                </c:pt>
                <c:pt idx="146">
                  <c:v>0.30499999999999999</c:v>
                </c:pt>
                <c:pt idx="147">
                  <c:v>0.35499999999999998</c:v>
                </c:pt>
                <c:pt idx="148">
                  <c:v>0.35899999999999999</c:v>
                </c:pt>
                <c:pt idx="149">
                  <c:v>0.41699999999999998</c:v>
                </c:pt>
                <c:pt idx="150">
                  <c:v>0.38600000000000001</c:v>
                </c:pt>
                <c:pt idx="151">
                  <c:v>0.39800000000000002</c:v>
                </c:pt>
                <c:pt idx="152">
                  <c:v>0.39800000000000002</c:v>
                </c:pt>
                <c:pt idx="153">
                  <c:v>0.55600000000000005</c:v>
                </c:pt>
                <c:pt idx="154">
                  <c:v>0.40500000000000003</c:v>
                </c:pt>
                <c:pt idx="155">
                  <c:v>0.39800000000000002</c:v>
                </c:pt>
                <c:pt idx="156">
                  <c:v>0.32800000000000001</c:v>
                </c:pt>
                <c:pt idx="157">
                  <c:v>0.40500000000000003</c:v>
                </c:pt>
                <c:pt idx="158">
                  <c:v>0.64400000000000002</c:v>
                </c:pt>
                <c:pt idx="159">
                  <c:v>0.39800000000000002</c:v>
                </c:pt>
                <c:pt idx="160">
                  <c:v>0.436</c:v>
                </c:pt>
                <c:pt idx="161">
                  <c:v>0.65200000000000002</c:v>
                </c:pt>
                <c:pt idx="162">
                  <c:v>0.432</c:v>
                </c:pt>
                <c:pt idx="163">
                  <c:v>0.47499999999999998</c:v>
                </c:pt>
                <c:pt idx="164">
                  <c:v>0.45900000000000002</c:v>
                </c:pt>
                <c:pt idx="165">
                  <c:v>0.65600000000000003</c:v>
                </c:pt>
                <c:pt idx="166">
                  <c:v>0.48199999999999998</c:v>
                </c:pt>
                <c:pt idx="167">
                  <c:v>0.502</c:v>
                </c:pt>
                <c:pt idx="168">
                  <c:v>0.72599999999999998</c:v>
                </c:pt>
                <c:pt idx="169">
                  <c:v>0.54</c:v>
                </c:pt>
                <c:pt idx="170">
                  <c:v>0.58299999999999996</c:v>
                </c:pt>
                <c:pt idx="171">
                  <c:v>0.70599999999999996</c:v>
                </c:pt>
                <c:pt idx="172">
                  <c:v>0.67900000000000005</c:v>
                </c:pt>
                <c:pt idx="173">
                  <c:v>0.97599999999999998</c:v>
                </c:pt>
                <c:pt idx="174">
                  <c:v>0.76</c:v>
                </c:pt>
                <c:pt idx="175">
                  <c:v>0.78700000000000003</c:v>
                </c:pt>
                <c:pt idx="176">
                  <c:v>0.89500000000000002</c:v>
                </c:pt>
                <c:pt idx="177">
                  <c:v>0.86399999999999999</c:v>
                </c:pt>
                <c:pt idx="178">
                  <c:v>0.89500000000000002</c:v>
                </c:pt>
                <c:pt idx="179">
                  <c:v>1.165</c:v>
                </c:pt>
                <c:pt idx="180">
                  <c:v>0.97299999999999998</c:v>
                </c:pt>
                <c:pt idx="181">
                  <c:v>1.034</c:v>
                </c:pt>
                <c:pt idx="182">
                  <c:v>1.208</c:v>
                </c:pt>
                <c:pt idx="183">
                  <c:v>1.0880000000000001</c:v>
                </c:pt>
                <c:pt idx="184">
                  <c:v>1.131</c:v>
                </c:pt>
                <c:pt idx="185">
                  <c:v>1.131</c:v>
                </c:pt>
                <c:pt idx="186">
                  <c:v>1.165</c:v>
                </c:pt>
                <c:pt idx="187">
                  <c:v>1.1919999999999999</c:v>
                </c:pt>
                <c:pt idx="188">
                  <c:v>1.474</c:v>
                </c:pt>
                <c:pt idx="189">
                  <c:v>1.266</c:v>
                </c:pt>
                <c:pt idx="190">
                  <c:v>1.54</c:v>
                </c:pt>
                <c:pt idx="191">
                  <c:v>1.486</c:v>
                </c:pt>
                <c:pt idx="192">
                  <c:v>1.37</c:v>
                </c:pt>
                <c:pt idx="193">
                  <c:v>1.409</c:v>
                </c:pt>
                <c:pt idx="194">
                  <c:v>1.482</c:v>
                </c:pt>
                <c:pt idx="195">
                  <c:v>1.474</c:v>
                </c:pt>
                <c:pt idx="196">
                  <c:v>1.482</c:v>
                </c:pt>
                <c:pt idx="197">
                  <c:v>1.5549999999999999</c:v>
                </c:pt>
                <c:pt idx="198">
                  <c:v>1.605</c:v>
                </c:pt>
                <c:pt idx="199">
                  <c:v>1.6319999999999999</c:v>
                </c:pt>
                <c:pt idx="200">
                  <c:v>1.64</c:v>
                </c:pt>
                <c:pt idx="201">
                  <c:v>1.694</c:v>
                </c:pt>
                <c:pt idx="202">
                  <c:v>1.9330000000000001</c:v>
                </c:pt>
                <c:pt idx="203">
                  <c:v>1.891</c:v>
                </c:pt>
                <c:pt idx="204">
                  <c:v>1.802</c:v>
                </c:pt>
                <c:pt idx="205">
                  <c:v>1.833</c:v>
                </c:pt>
                <c:pt idx="206">
                  <c:v>2.161</c:v>
                </c:pt>
                <c:pt idx="207">
                  <c:v>1.9410000000000001</c:v>
                </c:pt>
                <c:pt idx="208">
                  <c:v>1.968</c:v>
                </c:pt>
                <c:pt idx="209">
                  <c:v>1.98</c:v>
                </c:pt>
                <c:pt idx="210">
                  <c:v>2.0030000000000001</c:v>
                </c:pt>
                <c:pt idx="211">
                  <c:v>1.9950000000000001</c:v>
                </c:pt>
                <c:pt idx="212">
                  <c:v>2.08</c:v>
                </c:pt>
                <c:pt idx="213">
                  <c:v>2.1110000000000002</c:v>
                </c:pt>
                <c:pt idx="214">
                  <c:v>2.2189999999999999</c:v>
                </c:pt>
                <c:pt idx="215">
                  <c:v>2.254</c:v>
                </c:pt>
                <c:pt idx="216">
                  <c:v>2.2149999999999999</c:v>
                </c:pt>
                <c:pt idx="217">
                  <c:v>2.536</c:v>
                </c:pt>
                <c:pt idx="218">
                  <c:v>2.3540000000000001</c:v>
                </c:pt>
                <c:pt idx="219">
                  <c:v>2.327</c:v>
                </c:pt>
                <c:pt idx="220">
                  <c:v>2.3540000000000001</c:v>
                </c:pt>
                <c:pt idx="221">
                  <c:v>2.37</c:v>
                </c:pt>
                <c:pt idx="222">
                  <c:v>2.4929999999999999</c:v>
                </c:pt>
                <c:pt idx="223">
                  <c:v>2.4430000000000001</c:v>
                </c:pt>
                <c:pt idx="224">
                  <c:v>2.4740000000000002</c:v>
                </c:pt>
                <c:pt idx="225">
                  <c:v>2.794</c:v>
                </c:pt>
                <c:pt idx="226">
                  <c:v>2.7709999999999999</c:v>
                </c:pt>
                <c:pt idx="227">
                  <c:v>2.5430000000000001</c:v>
                </c:pt>
                <c:pt idx="228">
                  <c:v>2.601</c:v>
                </c:pt>
                <c:pt idx="229">
                  <c:v>2.7709999999999999</c:v>
                </c:pt>
                <c:pt idx="230">
                  <c:v>2.6549999999999998</c:v>
                </c:pt>
                <c:pt idx="231">
                  <c:v>2.698</c:v>
                </c:pt>
                <c:pt idx="232">
                  <c:v>2.8290000000000002</c:v>
                </c:pt>
                <c:pt idx="233">
                  <c:v>2.7629999999999999</c:v>
                </c:pt>
                <c:pt idx="234">
                  <c:v>2.794</c:v>
                </c:pt>
                <c:pt idx="235">
                  <c:v>2.8290000000000002</c:v>
                </c:pt>
                <c:pt idx="236">
                  <c:v>2.86</c:v>
                </c:pt>
                <c:pt idx="237">
                  <c:v>2.891</c:v>
                </c:pt>
                <c:pt idx="238">
                  <c:v>2.9369999999999998</c:v>
                </c:pt>
                <c:pt idx="239">
                  <c:v>2.96</c:v>
                </c:pt>
                <c:pt idx="240">
                  <c:v>3.2839999999999998</c:v>
                </c:pt>
                <c:pt idx="241">
                  <c:v>3.2570000000000001</c:v>
                </c:pt>
                <c:pt idx="242">
                  <c:v>3.0289999999999999</c:v>
                </c:pt>
                <c:pt idx="243">
                  <c:v>3.28</c:v>
                </c:pt>
                <c:pt idx="244">
                  <c:v>3.1179999999999999</c:v>
                </c:pt>
                <c:pt idx="245">
                  <c:v>3.157</c:v>
                </c:pt>
                <c:pt idx="246">
                  <c:v>3.1760000000000002</c:v>
                </c:pt>
                <c:pt idx="247">
                  <c:v>3.3690000000000002</c:v>
                </c:pt>
                <c:pt idx="248">
                  <c:v>3.238</c:v>
                </c:pt>
                <c:pt idx="249">
                  <c:v>3.3650000000000002</c:v>
                </c:pt>
                <c:pt idx="250">
                  <c:v>3.4689999999999999</c:v>
                </c:pt>
                <c:pt idx="251">
                  <c:v>3.35</c:v>
                </c:pt>
                <c:pt idx="252">
                  <c:v>3.3879999999999999</c:v>
                </c:pt>
                <c:pt idx="253">
                  <c:v>3.4769999999999999</c:v>
                </c:pt>
                <c:pt idx="254">
                  <c:v>3.4350000000000001</c:v>
                </c:pt>
                <c:pt idx="255">
                  <c:v>3.6619999999999999</c:v>
                </c:pt>
                <c:pt idx="256">
                  <c:v>3.6080000000000001</c:v>
                </c:pt>
                <c:pt idx="257">
                  <c:v>3.8359999999999999</c:v>
                </c:pt>
                <c:pt idx="258">
                  <c:v>3.6080000000000001</c:v>
                </c:pt>
                <c:pt idx="259">
                  <c:v>3.6160000000000001</c:v>
                </c:pt>
                <c:pt idx="260">
                  <c:v>3.6469999999999998</c:v>
                </c:pt>
                <c:pt idx="261">
                  <c:v>3.6659999999999999</c:v>
                </c:pt>
                <c:pt idx="262">
                  <c:v>3.7589999999999999</c:v>
                </c:pt>
                <c:pt idx="263">
                  <c:v>3.6819999999999999</c:v>
                </c:pt>
                <c:pt idx="264">
                  <c:v>3.7549999999999999</c:v>
                </c:pt>
                <c:pt idx="265">
                  <c:v>3.9020000000000001</c:v>
                </c:pt>
                <c:pt idx="266">
                  <c:v>3.7469999999999999</c:v>
                </c:pt>
                <c:pt idx="267">
                  <c:v>3.851</c:v>
                </c:pt>
                <c:pt idx="268">
                  <c:v>4.0599999999999996</c:v>
                </c:pt>
                <c:pt idx="269">
                  <c:v>3.9289999999999998</c:v>
                </c:pt>
                <c:pt idx="270">
                  <c:v>3.952</c:v>
                </c:pt>
                <c:pt idx="271">
                  <c:v>4.1139999999999999</c:v>
                </c:pt>
                <c:pt idx="272">
                  <c:v>4.0250000000000004</c:v>
                </c:pt>
                <c:pt idx="273">
                  <c:v>4.048</c:v>
                </c:pt>
                <c:pt idx="274">
                  <c:v>4.1829999999999998</c:v>
                </c:pt>
                <c:pt idx="275">
                  <c:v>4.1219999999999999</c:v>
                </c:pt>
                <c:pt idx="276">
                  <c:v>4.3840000000000003</c:v>
                </c:pt>
                <c:pt idx="277">
                  <c:v>4.4880000000000004</c:v>
                </c:pt>
                <c:pt idx="278">
                  <c:v>4.4770000000000003</c:v>
                </c:pt>
                <c:pt idx="279">
                  <c:v>4.2610000000000001</c:v>
                </c:pt>
                <c:pt idx="280">
                  <c:v>4.2910000000000004</c:v>
                </c:pt>
                <c:pt idx="281">
                  <c:v>4.5540000000000003</c:v>
                </c:pt>
                <c:pt idx="282">
                  <c:v>4.4880000000000004</c:v>
                </c:pt>
                <c:pt idx="283">
                  <c:v>4.3840000000000003</c:v>
                </c:pt>
                <c:pt idx="284">
                  <c:v>4.407</c:v>
                </c:pt>
                <c:pt idx="285">
                  <c:v>4.4569999999999999</c:v>
                </c:pt>
                <c:pt idx="286">
                  <c:v>4.7430000000000003</c:v>
                </c:pt>
                <c:pt idx="287">
                  <c:v>4.5309999999999997</c:v>
                </c:pt>
                <c:pt idx="288">
                  <c:v>4.6349999999999998</c:v>
                </c:pt>
                <c:pt idx="289">
                  <c:v>4.5919999999999996</c:v>
                </c:pt>
                <c:pt idx="290">
                  <c:v>4.6189999999999998</c:v>
                </c:pt>
                <c:pt idx="291">
                  <c:v>4.6470000000000002</c:v>
                </c:pt>
                <c:pt idx="292">
                  <c:v>4.8630000000000004</c:v>
                </c:pt>
                <c:pt idx="293">
                  <c:v>4.7309999999999999</c:v>
                </c:pt>
                <c:pt idx="294">
                  <c:v>4.782</c:v>
                </c:pt>
                <c:pt idx="295">
                  <c:v>4.8049999999999997</c:v>
                </c:pt>
                <c:pt idx="296">
                  <c:v>4.8360000000000003</c:v>
                </c:pt>
                <c:pt idx="297">
                  <c:v>4.8860000000000001</c:v>
                </c:pt>
                <c:pt idx="298">
                  <c:v>4.9169999999999998</c:v>
                </c:pt>
                <c:pt idx="299">
                  <c:v>4.9210000000000003</c:v>
                </c:pt>
                <c:pt idx="300">
                  <c:v>4.9859999999999998</c:v>
                </c:pt>
                <c:pt idx="301">
                  <c:v>5.2949999999999999</c:v>
                </c:pt>
                <c:pt idx="302">
                  <c:v>5.1710000000000003</c:v>
                </c:pt>
                <c:pt idx="303">
                  <c:v>5.09</c:v>
                </c:pt>
                <c:pt idx="304">
                  <c:v>5.1059999999999999</c:v>
                </c:pt>
                <c:pt idx="305">
                  <c:v>5.2759999999999998</c:v>
                </c:pt>
                <c:pt idx="306">
                  <c:v>5.1639999999999997</c:v>
                </c:pt>
                <c:pt idx="307">
                  <c:v>5.2220000000000004</c:v>
                </c:pt>
                <c:pt idx="308">
                  <c:v>5.2720000000000002</c:v>
                </c:pt>
                <c:pt idx="309">
                  <c:v>5.2990000000000004</c:v>
                </c:pt>
                <c:pt idx="310">
                  <c:v>5.2990000000000004</c:v>
                </c:pt>
                <c:pt idx="311">
                  <c:v>5.3840000000000003</c:v>
                </c:pt>
                <c:pt idx="312">
                  <c:v>5.407</c:v>
                </c:pt>
                <c:pt idx="313">
                  <c:v>5.4530000000000003</c:v>
                </c:pt>
                <c:pt idx="314">
                  <c:v>5.492</c:v>
                </c:pt>
                <c:pt idx="315">
                  <c:v>5.5650000000000004</c:v>
                </c:pt>
                <c:pt idx="316">
                  <c:v>5.5650000000000004</c:v>
                </c:pt>
                <c:pt idx="317">
                  <c:v>5.6</c:v>
                </c:pt>
                <c:pt idx="318">
                  <c:v>5.851</c:v>
                </c:pt>
                <c:pt idx="319">
                  <c:v>5.6580000000000004</c:v>
                </c:pt>
                <c:pt idx="320">
                  <c:v>5.7</c:v>
                </c:pt>
                <c:pt idx="321">
                  <c:v>5.758</c:v>
                </c:pt>
                <c:pt idx="322">
                  <c:v>5.8780000000000001</c:v>
                </c:pt>
                <c:pt idx="323">
                  <c:v>6.0510000000000002</c:v>
                </c:pt>
                <c:pt idx="324">
                  <c:v>5.9080000000000004</c:v>
                </c:pt>
                <c:pt idx="325">
                  <c:v>5.9240000000000004</c:v>
                </c:pt>
                <c:pt idx="326">
                  <c:v>5.92</c:v>
                </c:pt>
                <c:pt idx="327">
                  <c:v>5.9820000000000002</c:v>
                </c:pt>
                <c:pt idx="328">
                  <c:v>5.9160000000000004</c:v>
                </c:pt>
                <c:pt idx="329">
                  <c:v>6.024</c:v>
                </c:pt>
                <c:pt idx="330">
                  <c:v>6.0510000000000002</c:v>
                </c:pt>
                <c:pt idx="331">
                  <c:v>6.0860000000000003</c:v>
                </c:pt>
                <c:pt idx="332">
                  <c:v>6.1210000000000004</c:v>
                </c:pt>
                <c:pt idx="333">
                  <c:v>6.1710000000000003</c:v>
                </c:pt>
                <c:pt idx="334">
                  <c:v>6.4290000000000003</c:v>
                </c:pt>
                <c:pt idx="335">
                  <c:v>6.2640000000000002</c:v>
                </c:pt>
                <c:pt idx="336">
                  <c:v>6.2830000000000004</c:v>
                </c:pt>
                <c:pt idx="337">
                  <c:v>6.5759999999999996</c:v>
                </c:pt>
                <c:pt idx="338">
                  <c:v>6.36</c:v>
                </c:pt>
                <c:pt idx="339">
                  <c:v>6.649</c:v>
                </c:pt>
                <c:pt idx="340">
                  <c:v>6.4909999999999997</c:v>
                </c:pt>
                <c:pt idx="341">
                  <c:v>6.4909999999999997</c:v>
                </c:pt>
                <c:pt idx="342">
                  <c:v>6.5679999999999996</c:v>
                </c:pt>
                <c:pt idx="343">
                  <c:v>6.5410000000000004</c:v>
                </c:pt>
                <c:pt idx="344">
                  <c:v>6.8150000000000004</c:v>
                </c:pt>
                <c:pt idx="345">
                  <c:v>6.6340000000000003</c:v>
                </c:pt>
                <c:pt idx="346">
                  <c:v>6.6379999999999999</c:v>
                </c:pt>
                <c:pt idx="347">
                  <c:v>6.7030000000000003</c:v>
                </c:pt>
                <c:pt idx="348">
                  <c:v>6.7460000000000004</c:v>
                </c:pt>
                <c:pt idx="349">
                  <c:v>6.9740000000000002</c:v>
                </c:pt>
                <c:pt idx="350">
                  <c:v>6.827</c:v>
                </c:pt>
                <c:pt idx="351">
                  <c:v>6.9740000000000002</c:v>
                </c:pt>
                <c:pt idx="352">
                  <c:v>7.1050000000000004</c:v>
                </c:pt>
                <c:pt idx="353">
                  <c:v>7.0890000000000004</c:v>
                </c:pt>
                <c:pt idx="354">
                  <c:v>7.12</c:v>
                </c:pt>
                <c:pt idx="355">
                  <c:v>7.0309999999999997</c:v>
                </c:pt>
                <c:pt idx="356">
                  <c:v>7.07</c:v>
                </c:pt>
                <c:pt idx="357">
                  <c:v>7.12</c:v>
                </c:pt>
                <c:pt idx="358">
                  <c:v>7.1280000000000001</c:v>
                </c:pt>
                <c:pt idx="359">
                  <c:v>7.4210000000000003</c:v>
                </c:pt>
                <c:pt idx="360">
                  <c:v>7.2359999999999998</c:v>
                </c:pt>
                <c:pt idx="361">
                  <c:v>7.2939999999999996</c:v>
                </c:pt>
                <c:pt idx="362">
                  <c:v>7.3289999999999997</c:v>
                </c:pt>
                <c:pt idx="363">
                  <c:v>7.383</c:v>
                </c:pt>
                <c:pt idx="364">
                  <c:v>7.649</c:v>
                </c:pt>
                <c:pt idx="365">
                  <c:v>7.73</c:v>
                </c:pt>
                <c:pt idx="366">
                  <c:v>7.556</c:v>
                </c:pt>
                <c:pt idx="367">
                  <c:v>7.73</c:v>
                </c:pt>
                <c:pt idx="368">
                  <c:v>7.6029999999999998</c:v>
                </c:pt>
                <c:pt idx="369">
                  <c:v>7.8689999999999998</c:v>
                </c:pt>
                <c:pt idx="370">
                  <c:v>7.915</c:v>
                </c:pt>
                <c:pt idx="371">
                  <c:v>7.8460000000000001</c:v>
                </c:pt>
                <c:pt idx="372">
                  <c:v>7.7960000000000003</c:v>
                </c:pt>
                <c:pt idx="373">
                  <c:v>7.8380000000000001</c:v>
                </c:pt>
                <c:pt idx="374">
                  <c:v>8.0269999999999992</c:v>
                </c:pt>
                <c:pt idx="375">
                  <c:v>8.0660000000000007</c:v>
                </c:pt>
                <c:pt idx="376">
                  <c:v>7.9809999999999999</c:v>
                </c:pt>
                <c:pt idx="377">
                  <c:v>8.0310000000000006</c:v>
                </c:pt>
                <c:pt idx="378">
                  <c:v>8.1780000000000008</c:v>
                </c:pt>
                <c:pt idx="379">
                  <c:v>8.1310000000000002</c:v>
                </c:pt>
                <c:pt idx="380">
                  <c:v>8.1850000000000005</c:v>
                </c:pt>
                <c:pt idx="381">
                  <c:v>8.4939999999999998</c:v>
                </c:pt>
                <c:pt idx="382">
                  <c:v>8.27</c:v>
                </c:pt>
                <c:pt idx="383">
                  <c:v>8.3320000000000007</c:v>
                </c:pt>
                <c:pt idx="384">
                  <c:v>8.5559999999999992</c:v>
                </c:pt>
                <c:pt idx="385">
                  <c:v>8.3480000000000008</c:v>
                </c:pt>
                <c:pt idx="386">
                  <c:v>8.4860000000000007</c:v>
                </c:pt>
                <c:pt idx="387">
                  <c:v>8.5440000000000005</c:v>
                </c:pt>
                <c:pt idx="388">
                  <c:v>8.5749999999999993</c:v>
                </c:pt>
                <c:pt idx="389">
                  <c:v>8.8719999999999999</c:v>
                </c:pt>
                <c:pt idx="390">
                  <c:v>8.6519999999999992</c:v>
                </c:pt>
                <c:pt idx="391">
                  <c:v>8.7029999999999994</c:v>
                </c:pt>
                <c:pt idx="392">
                  <c:v>8.93</c:v>
                </c:pt>
                <c:pt idx="393">
                  <c:v>8.8109999999999999</c:v>
                </c:pt>
                <c:pt idx="394">
                  <c:v>9.1310000000000002</c:v>
                </c:pt>
                <c:pt idx="395">
                  <c:v>8.8650000000000002</c:v>
                </c:pt>
                <c:pt idx="396">
                  <c:v>8.9649999999999999</c:v>
                </c:pt>
                <c:pt idx="397">
                  <c:v>9.0190000000000001</c:v>
                </c:pt>
                <c:pt idx="398">
                  <c:v>9.2309999999999999</c:v>
                </c:pt>
                <c:pt idx="399">
                  <c:v>9.1189999999999998</c:v>
                </c:pt>
                <c:pt idx="400">
                  <c:v>9.3119999999999994</c:v>
                </c:pt>
                <c:pt idx="401">
                  <c:v>9.2539999999999996</c:v>
                </c:pt>
                <c:pt idx="402">
                  <c:v>9.2620000000000005</c:v>
                </c:pt>
                <c:pt idx="403">
                  <c:v>9.4009999999999998</c:v>
                </c:pt>
                <c:pt idx="404">
                  <c:v>9.4280000000000008</c:v>
                </c:pt>
                <c:pt idx="405">
                  <c:v>9.4979999999999993</c:v>
                </c:pt>
                <c:pt idx="406">
                  <c:v>9.4469999999999992</c:v>
                </c:pt>
                <c:pt idx="407">
                  <c:v>9.532</c:v>
                </c:pt>
                <c:pt idx="408">
                  <c:v>9.8219999999999992</c:v>
                </c:pt>
                <c:pt idx="409">
                  <c:v>9.5359999999999996</c:v>
                </c:pt>
                <c:pt idx="410">
                  <c:v>9.6669999999999998</c:v>
                </c:pt>
                <c:pt idx="411">
                  <c:v>9.7479999999999993</c:v>
                </c:pt>
                <c:pt idx="412">
                  <c:v>9.7720000000000002</c:v>
                </c:pt>
                <c:pt idx="413">
                  <c:v>9.8140000000000001</c:v>
                </c:pt>
                <c:pt idx="414">
                  <c:v>9.8529999999999998</c:v>
                </c:pt>
                <c:pt idx="415">
                  <c:v>9.9220000000000006</c:v>
                </c:pt>
                <c:pt idx="416">
                  <c:v>9.98</c:v>
                </c:pt>
                <c:pt idx="417">
                  <c:v>10.15</c:v>
                </c:pt>
                <c:pt idx="418">
                  <c:v>10.087999999999999</c:v>
                </c:pt>
                <c:pt idx="419">
                  <c:v>10.119</c:v>
                </c:pt>
                <c:pt idx="420">
                  <c:v>10.183999999999999</c:v>
                </c:pt>
                <c:pt idx="421">
                  <c:v>10.231</c:v>
                </c:pt>
                <c:pt idx="422">
                  <c:v>10.292999999999999</c:v>
                </c:pt>
                <c:pt idx="423">
                  <c:v>10.443</c:v>
                </c:pt>
                <c:pt idx="424">
                  <c:v>10.397</c:v>
                </c:pt>
                <c:pt idx="425">
                  <c:v>10.37</c:v>
                </c:pt>
                <c:pt idx="426">
                  <c:v>10.497</c:v>
                </c:pt>
                <c:pt idx="427">
                  <c:v>10.586</c:v>
                </c:pt>
                <c:pt idx="428">
                  <c:v>10.779</c:v>
                </c:pt>
                <c:pt idx="429">
                  <c:v>10.705</c:v>
                </c:pt>
                <c:pt idx="430">
                  <c:v>10.914</c:v>
                </c:pt>
                <c:pt idx="431">
                  <c:v>10.775</c:v>
                </c:pt>
                <c:pt idx="432">
                  <c:v>10.798</c:v>
                </c:pt>
                <c:pt idx="433">
                  <c:v>10.843999999999999</c:v>
                </c:pt>
                <c:pt idx="434">
                  <c:v>10.906000000000001</c:v>
                </c:pt>
                <c:pt idx="435">
                  <c:v>10.848000000000001</c:v>
                </c:pt>
                <c:pt idx="436">
                  <c:v>10.956</c:v>
                </c:pt>
                <c:pt idx="437">
                  <c:v>11.064</c:v>
                </c:pt>
                <c:pt idx="438">
                  <c:v>11.118</c:v>
                </c:pt>
                <c:pt idx="439">
                  <c:v>11.260999999999999</c:v>
                </c:pt>
                <c:pt idx="440">
                  <c:v>11.218999999999999</c:v>
                </c:pt>
                <c:pt idx="441">
                  <c:v>11.273</c:v>
                </c:pt>
                <c:pt idx="442">
                  <c:v>11.315</c:v>
                </c:pt>
                <c:pt idx="443">
                  <c:v>11.497</c:v>
                </c:pt>
                <c:pt idx="444">
                  <c:v>11.423</c:v>
                </c:pt>
                <c:pt idx="445">
                  <c:v>11.493</c:v>
                </c:pt>
                <c:pt idx="446">
                  <c:v>11.57</c:v>
                </c:pt>
                <c:pt idx="447">
                  <c:v>11.566000000000001</c:v>
                </c:pt>
                <c:pt idx="448">
                  <c:v>11.605</c:v>
                </c:pt>
                <c:pt idx="449">
                  <c:v>11.717000000000001</c:v>
                </c:pt>
                <c:pt idx="450">
                  <c:v>11.728</c:v>
                </c:pt>
                <c:pt idx="451">
                  <c:v>11.821</c:v>
                </c:pt>
                <c:pt idx="452">
                  <c:v>11.975</c:v>
                </c:pt>
                <c:pt idx="453">
                  <c:v>11.813000000000001</c:v>
                </c:pt>
                <c:pt idx="454">
                  <c:v>11.936999999999999</c:v>
                </c:pt>
                <c:pt idx="455">
                  <c:v>11.983000000000001</c:v>
                </c:pt>
                <c:pt idx="456">
                  <c:v>12.114000000000001</c:v>
                </c:pt>
                <c:pt idx="457">
                  <c:v>12.106</c:v>
                </c:pt>
                <c:pt idx="458">
                  <c:v>12.141</c:v>
                </c:pt>
                <c:pt idx="459">
                  <c:v>12.18</c:v>
                </c:pt>
                <c:pt idx="460">
                  <c:v>12.244999999999999</c:v>
                </c:pt>
                <c:pt idx="461">
                  <c:v>12.531000000000001</c:v>
                </c:pt>
                <c:pt idx="462">
                  <c:v>12.337999999999999</c:v>
                </c:pt>
                <c:pt idx="463">
                  <c:v>12.396000000000001</c:v>
                </c:pt>
                <c:pt idx="464">
                  <c:v>12.458</c:v>
                </c:pt>
                <c:pt idx="465">
                  <c:v>12.593</c:v>
                </c:pt>
                <c:pt idx="466">
                  <c:v>12.705</c:v>
                </c:pt>
                <c:pt idx="467">
                  <c:v>12.898</c:v>
                </c:pt>
                <c:pt idx="468">
                  <c:v>12.67</c:v>
                </c:pt>
                <c:pt idx="469">
                  <c:v>12.909000000000001</c:v>
                </c:pt>
                <c:pt idx="470">
                  <c:v>12.766</c:v>
                </c:pt>
                <c:pt idx="471">
                  <c:v>12.832000000000001</c:v>
                </c:pt>
                <c:pt idx="472">
                  <c:v>12.981999999999999</c:v>
                </c:pt>
                <c:pt idx="473">
                  <c:v>12.913</c:v>
                </c:pt>
                <c:pt idx="474">
                  <c:v>13.218</c:v>
                </c:pt>
                <c:pt idx="475">
                  <c:v>13.055999999999999</c:v>
                </c:pt>
                <c:pt idx="476">
                  <c:v>13.087</c:v>
                </c:pt>
                <c:pt idx="477">
                  <c:v>13.114000000000001</c:v>
                </c:pt>
                <c:pt idx="478">
                  <c:v>13.38</c:v>
                </c:pt>
                <c:pt idx="479">
                  <c:v>13.233000000000001</c:v>
                </c:pt>
                <c:pt idx="480">
                  <c:v>13.515000000000001</c:v>
                </c:pt>
                <c:pt idx="481">
                  <c:v>13.272</c:v>
                </c:pt>
                <c:pt idx="482">
                  <c:v>13.603999999999999</c:v>
                </c:pt>
                <c:pt idx="483">
                  <c:v>13.452999999999999</c:v>
                </c:pt>
                <c:pt idx="484">
                  <c:v>13.488</c:v>
                </c:pt>
                <c:pt idx="485">
                  <c:v>13.53</c:v>
                </c:pt>
                <c:pt idx="486">
                  <c:v>13.577</c:v>
                </c:pt>
                <c:pt idx="487">
                  <c:v>13.689</c:v>
                </c:pt>
                <c:pt idx="488">
                  <c:v>13.673</c:v>
                </c:pt>
                <c:pt idx="489">
                  <c:v>13.789</c:v>
                </c:pt>
                <c:pt idx="490">
                  <c:v>13.816000000000001</c:v>
                </c:pt>
                <c:pt idx="491">
                  <c:v>13.847</c:v>
                </c:pt>
                <c:pt idx="492">
                  <c:v>13.885</c:v>
                </c:pt>
                <c:pt idx="493">
                  <c:v>14.129</c:v>
                </c:pt>
                <c:pt idx="494">
                  <c:v>14.000999999999999</c:v>
                </c:pt>
                <c:pt idx="495">
                  <c:v>14.021000000000001</c:v>
                </c:pt>
                <c:pt idx="496">
                  <c:v>14.279</c:v>
                </c:pt>
                <c:pt idx="497">
                  <c:v>14.333</c:v>
                </c:pt>
                <c:pt idx="498">
                  <c:v>14.228999999999999</c:v>
                </c:pt>
                <c:pt idx="499">
                  <c:v>14.271000000000001</c:v>
                </c:pt>
                <c:pt idx="500">
                  <c:v>14.302</c:v>
                </c:pt>
                <c:pt idx="501">
                  <c:v>14.372</c:v>
                </c:pt>
                <c:pt idx="502">
                  <c:v>14.41</c:v>
                </c:pt>
                <c:pt idx="503">
                  <c:v>14.510999999999999</c:v>
                </c:pt>
                <c:pt idx="504">
                  <c:v>14.538</c:v>
                </c:pt>
                <c:pt idx="505">
                  <c:v>14.762</c:v>
                </c:pt>
                <c:pt idx="506">
                  <c:v>14.718999999999999</c:v>
                </c:pt>
                <c:pt idx="507">
                  <c:v>14.738</c:v>
                </c:pt>
                <c:pt idx="508">
                  <c:v>15.000999999999999</c:v>
                </c:pt>
                <c:pt idx="509">
                  <c:v>14.773</c:v>
                </c:pt>
                <c:pt idx="510">
                  <c:v>14.939</c:v>
                </c:pt>
                <c:pt idx="511">
                  <c:v>15.042999999999999</c:v>
                </c:pt>
                <c:pt idx="512">
                  <c:v>15.124000000000001</c:v>
                </c:pt>
                <c:pt idx="513">
                  <c:v>15.036</c:v>
                </c:pt>
                <c:pt idx="514">
                  <c:v>15.051</c:v>
                </c:pt>
                <c:pt idx="515">
                  <c:v>15.093</c:v>
                </c:pt>
                <c:pt idx="516">
                  <c:v>15.170999999999999</c:v>
                </c:pt>
                <c:pt idx="517">
                  <c:v>15.472</c:v>
                </c:pt>
                <c:pt idx="518">
                  <c:v>15.468</c:v>
                </c:pt>
                <c:pt idx="519">
                  <c:v>15.494999999999999</c:v>
                </c:pt>
                <c:pt idx="520">
                  <c:v>15.522</c:v>
                </c:pt>
                <c:pt idx="521">
                  <c:v>15.387</c:v>
                </c:pt>
                <c:pt idx="522">
                  <c:v>15.478999999999999</c:v>
                </c:pt>
                <c:pt idx="523">
                  <c:v>15.58</c:v>
                </c:pt>
                <c:pt idx="524">
                  <c:v>15.564</c:v>
                </c:pt>
                <c:pt idx="525">
                  <c:v>15.661</c:v>
                </c:pt>
                <c:pt idx="526">
                  <c:v>17.733000000000001</c:v>
                </c:pt>
              </c:numCache>
            </c:numRef>
          </c:xVal>
          <c:yVal>
            <c:numRef>
              <c:f>'20'!$F$3:$F$529</c:f>
              <c:numCache>
                <c:formatCode>General</c:formatCode>
                <c:ptCount val="527"/>
                <c:pt idx="0">
                  <c:v>0</c:v>
                </c:pt>
                <c:pt idx="1">
                  <c:v>1.8299999999999983</c:v>
                </c:pt>
                <c:pt idx="2">
                  <c:v>2.4199999999999982</c:v>
                </c:pt>
                <c:pt idx="3">
                  <c:v>3.8399999999999981</c:v>
                </c:pt>
                <c:pt idx="4">
                  <c:v>4.5199999999999996</c:v>
                </c:pt>
                <c:pt idx="5">
                  <c:v>4.8999999999999986</c:v>
                </c:pt>
                <c:pt idx="6">
                  <c:v>5.4199999999999982</c:v>
                </c:pt>
                <c:pt idx="7">
                  <c:v>5.43</c:v>
                </c:pt>
                <c:pt idx="8">
                  <c:v>5.9399999999999995</c:v>
                </c:pt>
                <c:pt idx="9">
                  <c:v>6.629999999999999</c:v>
                </c:pt>
                <c:pt idx="10">
                  <c:v>7.3099999999999987</c:v>
                </c:pt>
                <c:pt idx="11">
                  <c:v>7.6099999999999994</c:v>
                </c:pt>
                <c:pt idx="12">
                  <c:v>7.8599999999999994</c:v>
                </c:pt>
                <c:pt idx="13">
                  <c:v>8.8099999999999987</c:v>
                </c:pt>
                <c:pt idx="14">
                  <c:v>9.3299999999999983</c:v>
                </c:pt>
                <c:pt idx="15">
                  <c:v>9.8999999999999986</c:v>
                </c:pt>
                <c:pt idx="16">
                  <c:v>10.79</c:v>
                </c:pt>
                <c:pt idx="17">
                  <c:v>11.229999999999999</c:v>
                </c:pt>
                <c:pt idx="18">
                  <c:v>11.93</c:v>
                </c:pt>
                <c:pt idx="19">
                  <c:v>11.829999999999998</c:v>
                </c:pt>
                <c:pt idx="20">
                  <c:v>12.879999999999999</c:v>
                </c:pt>
                <c:pt idx="21">
                  <c:v>14.129999999999999</c:v>
                </c:pt>
                <c:pt idx="22">
                  <c:v>14.319999999999999</c:v>
                </c:pt>
                <c:pt idx="23">
                  <c:v>15.44</c:v>
                </c:pt>
                <c:pt idx="24">
                  <c:v>15.809999999999999</c:v>
                </c:pt>
                <c:pt idx="25">
                  <c:v>16.54</c:v>
                </c:pt>
                <c:pt idx="26">
                  <c:v>17.43</c:v>
                </c:pt>
                <c:pt idx="27">
                  <c:v>18.149999999999999</c:v>
                </c:pt>
                <c:pt idx="28">
                  <c:v>18.41</c:v>
                </c:pt>
                <c:pt idx="29">
                  <c:v>18.809999999999999</c:v>
                </c:pt>
                <c:pt idx="30">
                  <c:v>18.489999999999998</c:v>
                </c:pt>
                <c:pt idx="31">
                  <c:v>19.099999999999998</c:v>
                </c:pt>
                <c:pt idx="32">
                  <c:v>19.099999999999998</c:v>
                </c:pt>
                <c:pt idx="33">
                  <c:v>19.099999999999998</c:v>
                </c:pt>
                <c:pt idx="34">
                  <c:v>19.09</c:v>
                </c:pt>
                <c:pt idx="35">
                  <c:v>19.119999999999997</c:v>
                </c:pt>
                <c:pt idx="36">
                  <c:v>19.119999999999997</c:v>
                </c:pt>
                <c:pt idx="37">
                  <c:v>19.099999999999998</c:v>
                </c:pt>
                <c:pt idx="38">
                  <c:v>19.09</c:v>
                </c:pt>
                <c:pt idx="39">
                  <c:v>19.079999999999998</c:v>
                </c:pt>
                <c:pt idx="40">
                  <c:v>19.099999999999998</c:v>
                </c:pt>
                <c:pt idx="41">
                  <c:v>19.119999999999997</c:v>
                </c:pt>
                <c:pt idx="42">
                  <c:v>19.07</c:v>
                </c:pt>
                <c:pt idx="43">
                  <c:v>19.059999999999999</c:v>
                </c:pt>
                <c:pt idx="44">
                  <c:v>19.07</c:v>
                </c:pt>
                <c:pt idx="45">
                  <c:v>19.299999999999997</c:v>
                </c:pt>
                <c:pt idx="46">
                  <c:v>19.669999999999998</c:v>
                </c:pt>
                <c:pt idx="47">
                  <c:v>19.97</c:v>
                </c:pt>
                <c:pt idx="48">
                  <c:v>20.34</c:v>
                </c:pt>
                <c:pt idx="49">
                  <c:v>21.33</c:v>
                </c:pt>
                <c:pt idx="50">
                  <c:v>21.759999999999998</c:v>
                </c:pt>
                <c:pt idx="51">
                  <c:v>22.81</c:v>
                </c:pt>
                <c:pt idx="52">
                  <c:v>23.529999999999998</c:v>
                </c:pt>
                <c:pt idx="53">
                  <c:v>24.59</c:v>
                </c:pt>
                <c:pt idx="54">
                  <c:v>25.169999999999998</c:v>
                </c:pt>
                <c:pt idx="55">
                  <c:v>26.33</c:v>
                </c:pt>
                <c:pt idx="56">
                  <c:v>27.669999999999998</c:v>
                </c:pt>
                <c:pt idx="57">
                  <c:v>28.729999999999997</c:v>
                </c:pt>
                <c:pt idx="58">
                  <c:v>29.299999999999997</c:v>
                </c:pt>
                <c:pt idx="59">
                  <c:v>30.88</c:v>
                </c:pt>
                <c:pt idx="60">
                  <c:v>31.52</c:v>
                </c:pt>
                <c:pt idx="61">
                  <c:v>33.25</c:v>
                </c:pt>
                <c:pt idx="62">
                  <c:v>33.85</c:v>
                </c:pt>
                <c:pt idx="63">
                  <c:v>35.700000000000003</c:v>
                </c:pt>
                <c:pt idx="64">
                  <c:v>36.379999999999995</c:v>
                </c:pt>
                <c:pt idx="65">
                  <c:v>37.849999999999994</c:v>
                </c:pt>
                <c:pt idx="66">
                  <c:v>39.409999999999997</c:v>
                </c:pt>
                <c:pt idx="67">
                  <c:v>39.879999999999995</c:v>
                </c:pt>
                <c:pt idx="68">
                  <c:v>41.16</c:v>
                </c:pt>
                <c:pt idx="69">
                  <c:v>43.26</c:v>
                </c:pt>
                <c:pt idx="70">
                  <c:v>44.459999999999994</c:v>
                </c:pt>
                <c:pt idx="71">
                  <c:v>45.82</c:v>
                </c:pt>
                <c:pt idx="72">
                  <c:v>47.12</c:v>
                </c:pt>
                <c:pt idx="73">
                  <c:v>48.849999999999994</c:v>
                </c:pt>
                <c:pt idx="74">
                  <c:v>49.599999999999994</c:v>
                </c:pt>
                <c:pt idx="75">
                  <c:v>51.449999999999996</c:v>
                </c:pt>
                <c:pt idx="76">
                  <c:v>53.11</c:v>
                </c:pt>
                <c:pt idx="77">
                  <c:v>53.92</c:v>
                </c:pt>
                <c:pt idx="78">
                  <c:v>56.64</c:v>
                </c:pt>
                <c:pt idx="79">
                  <c:v>58.37</c:v>
                </c:pt>
                <c:pt idx="80">
                  <c:v>58.58</c:v>
                </c:pt>
                <c:pt idx="81">
                  <c:v>61.67</c:v>
                </c:pt>
                <c:pt idx="82">
                  <c:v>63.79</c:v>
                </c:pt>
                <c:pt idx="83">
                  <c:v>65.150000000000006</c:v>
                </c:pt>
                <c:pt idx="84">
                  <c:v>67.069999999999993</c:v>
                </c:pt>
                <c:pt idx="85">
                  <c:v>69.39</c:v>
                </c:pt>
                <c:pt idx="86">
                  <c:v>70.240000000000009</c:v>
                </c:pt>
                <c:pt idx="87">
                  <c:v>72.08</c:v>
                </c:pt>
                <c:pt idx="88">
                  <c:v>74.27</c:v>
                </c:pt>
                <c:pt idx="89">
                  <c:v>74.16</c:v>
                </c:pt>
                <c:pt idx="90">
                  <c:v>77.3</c:v>
                </c:pt>
                <c:pt idx="91">
                  <c:v>78.12</c:v>
                </c:pt>
                <c:pt idx="92">
                  <c:v>81.03</c:v>
                </c:pt>
                <c:pt idx="93">
                  <c:v>84.23</c:v>
                </c:pt>
                <c:pt idx="94">
                  <c:v>85.98</c:v>
                </c:pt>
                <c:pt idx="95">
                  <c:v>87.81</c:v>
                </c:pt>
                <c:pt idx="96">
                  <c:v>88.88</c:v>
                </c:pt>
                <c:pt idx="97">
                  <c:v>91.38</c:v>
                </c:pt>
                <c:pt idx="98">
                  <c:v>93.36</c:v>
                </c:pt>
                <c:pt idx="99">
                  <c:v>95.539999999999992</c:v>
                </c:pt>
                <c:pt idx="100">
                  <c:v>98.02</c:v>
                </c:pt>
                <c:pt idx="101">
                  <c:v>98.26</c:v>
                </c:pt>
                <c:pt idx="102">
                  <c:v>102.51</c:v>
                </c:pt>
                <c:pt idx="103">
                  <c:v>104.82</c:v>
                </c:pt>
                <c:pt idx="104">
                  <c:v>103.44</c:v>
                </c:pt>
                <c:pt idx="105">
                  <c:v>105.97</c:v>
                </c:pt>
                <c:pt idx="106">
                  <c:v>110.14</c:v>
                </c:pt>
                <c:pt idx="107">
                  <c:v>113.13</c:v>
                </c:pt>
                <c:pt idx="108">
                  <c:v>116.94</c:v>
                </c:pt>
                <c:pt idx="109">
                  <c:v>119.33</c:v>
                </c:pt>
                <c:pt idx="110">
                  <c:v>120.09</c:v>
                </c:pt>
                <c:pt idx="111">
                  <c:v>124.4</c:v>
                </c:pt>
                <c:pt idx="112">
                  <c:v>122.82</c:v>
                </c:pt>
                <c:pt idx="113">
                  <c:v>127.84</c:v>
                </c:pt>
                <c:pt idx="114">
                  <c:v>130.24</c:v>
                </c:pt>
                <c:pt idx="115">
                  <c:v>132.81</c:v>
                </c:pt>
                <c:pt idx="116">
                  <c:v>136.37</c:v>
                </c:pt>
                <c:pt idx="117">
                  <c:v>137.84</c:v>
                </c:pt>
                <c:pt idx="118">
                  <c:v>141.44</c:v>
                </c:pt>
                <c:pt idx="119">
                  <c:v>143.56</c:v>
                </c:pt>
                <c:pt idx="120">
                  <c:v>145.62</c:v>
                </c:pt>
                <c:pt idx="121">
                  <c:v>149.68</c:v>
                </c:pt>
                <c:pt idx="122">
                  <c:v>152.38</c:v>
                </c:pt>
                <c:pt idx="123">
                  <c:v>143.11000000000001</c:v>
                </c:pt>
                <c:pt idx="124">
                  <c:v>149.91999999999999</c:v>
                </c:pt>
                <c:pt idx="125">
                  <c:v>154.69999999999999</c:v>
                </c:pt>
                <c:pt idx="126">
                  <c:v>157.94999999999999</c:v>
                </c:pt>
                <c:pt idx="127">
                  <c:v>161.55000000000001</c:v>
                </c:pt>
                <c:pt idx="128">
                  <c:v>164.94</c:v>
                </c:pt>
                <c:pt idx="129">
                  <c:v>165.91</c:v>
                </c:pt>
                <c:pt idx="130">
                  <c:v>168.14</c:v>
                </c:pt>
                <c:pt idx="131">
                  <c:v>172.19</c:v>
                </c:pt>
                <c:pt idx="132">
                  <c:v>176</c:v>
                </c:pt>
                <c:pt idx="133">
                  <c:v>173.2</c:v>
                </c:pt>
                <c:pt idx="134">
                  <c:v>180.25</c:v>
                </c:pt>
                <c:pt idx="135">
                  <c:v>184.13</c:v>
                </c:pt>
                <c:pt idx="136">
                  <c:v>187.44</c:v>
                </c:pt>
                <c:pt idx="137">
                  <c:v>191.15</c:v>
                </c:pt>
                <c:pt idx="138">
                  <c:v>191.75</c:v>
                </c:pt>
                <c:pt idx="139">
                  <c:v>196.1</c:v>
                </c:pt>
                <c:pt idx="140">
                  <c:v>200.48</c:v>
                </c:pt>
                <c:pt idx="141">
                  <c:v>203.87</c:v>
                </c:pt>
                <c:pt idx="142">
                  <c:v>207.48</c:v>
                </c:pt>
                <c:pt idx="143">
                  <c:v>203.54</c:v>
                </c:pt>
                <c:pt idx="144">
                  <c:v>210.41</c:v>
                </c:pt>
                <c:pt idx="145">
                  <c:v>213.54</c:v>
                </c:pt>
                <c:pt idx="146">
                  <c:v>217.34</c:v>
                </c:pt>
                <c:pt idx="147">
                  <c:v>221.83</c:v>
                </c:pt>
                <c:pt idx="148">
                  <c:v>224.60999999999999</c:v>
                </c:pt>
                <c:pt idx="149">
                  <c:v>227.59</c:v>
                </c:pt>
                <c:pt idx="150">
                  <c:v>232.57</c:v>
                </c:pt>
                <c:pt idx="151">
                  <c:v>235.83</c:v>
                </c:pt>
                <c:pt idx="152">
                  <c:v>238.8</c:v>
                </c:pt>
                <c:pt idx="153">
                  <c:v>241.75</c:v>
                </c:pt>
                <c:pt idx="154">
                  <c:v>236.52</c:v>
                </c:pt>
                <c:pt idx="155">
                  <c:v>242.44</c:v>
                </c:pt>
                <c:pt idx="156">
                  <c:v>247.92</c:v>
                </c:pt>
                <c:pt idx="157">
                  <c:v>254.51</c:v>
                </c:pt>
                <c:pt idx="158">
                  <c:v>256.31</c:v>
                </c:pt>
                <c:pt idx="159">
                  <c:v>260.94</c:v>
                </c:pt>
                <c:pt idx="160">
                  <c:v>265.41999999999996</c:v>
                </c:pt>
                <c:pt idx="161">
                  <c:v>258.06</c:v>
                </c:pt>
                <c:pt idx="162">
                  <c:v>261.65999999999997</c:v>
                </c:pt>
                <c:pt idx="163">
                  <c:v>267.68</c:v>
                </c:pt>
                <c:pt idx="164">
                  <c:v>274.01</c:v>
                </c:pt>
                <c:pt idx="165">
                  <c:v>277.62</c:v>
                </c:pt>
                <c:pt idx="166">
                  <c:v>280.96000000000004</c:v>
                </c:pt>
                <c:pt idx="167">
                  <c:v>281.78999999999996</c:v>
                </c:pt>
                <c:pt idx="168">
                  <c:v>280.90999999999997</c:v>
                </c:pt>
                <c:pt idx="169">
                  <c:v>280.24</c:v>
                </c:pt>
                <c:pt idx="170">
                  <c:v>280.64999999999998</c:v>
                </c:pt>
                <c:pt idx="171">
                  <c:v>279.30999999999995</c:v>
                </c:pt>
                <c:pt idx="172">
                  <c:v>280.14</c:v>
                </c:pt>
                <c:pt idx="173">
                  <c:v>278.85000000000002</c:v>
                </c:pt>
                <c:pt idx="174">
                  <c:v>280.03999999999996</c:v>
                </c:pt>
                <c:pt idx="175">
                  <c:v>280.54999999999995</c:v>
                </c:pt>
                <c:pt idx="176">
                  <c:v>279.30999999999995</c:v>
                </c:pt>
                <c:pt idx="177">
                  <c:v>280.76</c:v>
                </c:pt>
                <c:pt idx="178">
                  <c:v>281.22000000000003</c:v>
                </c:pt>
                <c:pt idx="179">
                  <c:v>280.39</c:v>
                </c:pt>
                <c:pt idx="180">
                  <c:v>281.41999999999996</c:v>
                </c:pt>
                <c:pt idx="181">
                  <c:v>280.70000000000005</c:v>
                </c:pt>
                <c:pt idx="182">
                  <c:v>280.80999999999995</c:v>
                </c:pt>
                <c:pt idx="183">
                  <c:v>281.52999999999997</c:v>
                </c:pt>
                <c:pt idx="184">
                  <c:v>280.80999999999995</c:v>
                </c:pt>
                <c:pt idx="185">
                  <c:v>281.58000000000004</c:v>
                </c:pt>
                <c:pt idx="186">
                  <c:v>281.84000000000003</c:v>
                </c:pt>
                <c:pt idx="187">
                  <c:v>281.84000000000003</c:v>
                </c:pt>
                <c:pt idx="188">
                  <c:v>281.16999999999996</c:v>
                </c:pt>
                <c:pt idx="189">
                  <c:v>282.29999999999995</c:v>
                </c:pt>
                <c:pt idx="190">
                  <c:v>282.14</c:v>
                </c:pt>
                <c:pt idx="191">
                  <c:v>281.58000000000004</c:v>
                </c:pt>
                <c:pt idx="192">
                  <c:v>283.33000000000004</c:v>
                </c:pt>
                <c:pt idx="193">
                  <c:v>281.89</c:v>
                </c:pt>
                <c:pt idx="194">
                  <c:v>281.89</c:v>
                </c:pt>
                <c:pt idx="195">
                  <c:v>282.20000000000005</c:v>
                </c:pt>
                <c:pt idx="196">
                  <c:v>281.78999999999996</c:v>
                </c:pt>
                <c:pt idx="197">
                  <c:v>282.55999999999995</c:v>
                </c:pt>
                <c:pt idx="198">
                  <c:v>283.48</c:v>
                </c:pt>
                <c:pt idx="199">
                  <c:v>282.87</c:v>
                </c:pt>
                <c:pt idx="200">
                  <c:v>283.12</c:v>
                </c:pt>
                <c:pt idx="201">
                  <c:v>282.71000000000004</c:v>
                </c:pt>
                <c:pt idx="202">
                  <c:v>281.73</c:v>
                </c:pt>
                <c:pt idx="203">
                  <c:v>282.55999999999995</c:v>
                </c:pt>
                <c:pt idx="204">
                  <c:v>283.27999999999997</c:v>
                </c:pt>
                <c:pt idx="205">
                  <c:v>283.16999999999996</c:v>
                </c:pt>
                <c:pt idx="206">
                  <c:v>282.71000000000004</c:v>
                </c:pt>
                <c:pt idx="207">
                  <c:v>282.61</c:v>
                </c:pt>
                <c:pt idx="208">
                  <c:v>283.02</c:v>
                </c:pt>
                <c:pt idx="209">
                  <c:v>283.33000000000004</c:v>
                </c:pt>
                <c:pt idx="210">
                  <c:v>284.04999999999995</c:v>
                </c:pt>
                <c:pt idx="211">
                  <c:v>282.71000000000004</c:v>
                </c:pt>
                <c:pt idx="212">
                  <c:v>284.10000000000002</c:v>
                </c:pt>
                <c:pt idx="213">
                  <c:v>283.74</c:v>
                </c:pt>
                <c:pt idx="214">
                  <c:v>284.40999999999997</c:v>
                </c:pt>
                <c:pt idx="215">
                  <c:v>282.97000000000003</c:v>
                </c:pt>
                <c:pt idx="216">
                  <c:v>284.30999999999995</c:v>
                </c:pt>
                <c:pt idx="217">
                  <c:v>284.82000000000005</c:v>
                </c:pt>
                <c:pt idx="218">
                  <c:v>282.97000000000003</c:v>
                </c:pt>
                <c:pt idx="219">
                  <c:v>284.87</c:v>
                </c:pt>
                <c:pt idx="220">
                  <c:v>283.38</c:v>
                </c:pt>
                <c:pt idx="221">
                  <c:v>284.46000000000004</c:v>
                </c:pt>
                <c:pt idx="222">
                  <c:v>284.14999999999998</c:v>
                </c:pt>
                <c:pt idx="223">
                  <c:v>285.17999999999995</c:v>
                </c:pt>
                <c:pt idx="224">
                  <c:v>284.98</c:v>
                </c:pt>
                <c:pt idx="225">
                  <c:v>284.10000000000002</c:v>
                </c:pt>
                <c:pt idx="226">
                  <c:v>284.40999999999997</c:v>
                </c:pt>
                <c:pt idx="227">
                  <c:v>284.55999999999995</c:v>
                </c:pt>
                <c:pt idx="228">
                  <c:v>286.01</c:v>
                </c:pt>
                <c:pt idx="229">
                  <c:v>284.77</c:v>
                </c:pt>
                <c:pt idx="230">
                  <c:v>285.96000000000004</c:v>
                </c:pt>
                <c:pt idx="231">
                  <c:v>285.64999999999998</c:v>
                </c:pt>
                <c:pt idx="232">
                  <c:v>284.92999999999995</c:v>
                </c:pt>
                <c:pt idx="233">
                  <c:v>285.39</c:v>
                </c:pt>
                <c:pt idx="234">
                  <c:v>286.26</c:v>
                </c:pt>
                <c:pt idx="235">
                  <c:v>286.26</c:v>
                </c:pt>
                <c:pt idx="236">
                  <c:v>286.01</c:v>
                </c:pt>
                <c:pt idx="237">
                  <c:v>286.57000000000005</c:v>
                </c:pt>
                <c:pt idx="238">
                  <c:v>285.49</c:v>
                </c:pt>
                <c:pt idx="239">
                  <c:v>287.34000000000003</c:v>
                </c:pt>
                <c:pt idx="240">
                  <c:v>286.21000000000004</c:v>
                </c:pt>
                <c:pt idx="241">
                  <c:v>286.30999999999995</c:v>
                </c:pt>
                <c:pt idx="242">
                  <c:v>287.19000000000005</c:v>
                </c:pt>
                <c:pt idx="243">
                  <c:v>286.05999999999995</c:v>
                </c:pt>
                <c:pt idx="244">
                  <c:v>287.60000000000002</c:v>
                </c:pt>
                <c:pt idx="245">
                  <c:v>286.92999999999995</c:v>
                </c:pt>
                <c:pt idx="246">
                  <c:v>287.54999999999995</c:v>
                </c:pt>
                <c:pt idx="247">
                  <c:v>286.47000000000003</c:v>
                </c:pt>
                <c:pt idx="248">
                  <c:v>287.5</c:v>
                </c:pt>
                <c:pt idx="249">
                  <c:v>286.77999999999997</c:v>
                </c:pt>
                <c:pt idx="250">
                  <c:v>287.19000000000005</c:v>
                </c:pt>
                <c:pt idx="251">
                  <c:v>288.73</c:v>
                </c:pt>
                <c:pt idx="252">
                  <c:v>287.5</c:v>
                </c:pt>
                <c:pt idx="253">
                  <c:v>287.76</c:v>
                </c:pt>
                <c:pt idx="254">
                  <c:v>288.63</c:v>
                </c:pt>
                <c:pt idx="255">
                  <c:v>288.48</c:v>
                </c:pt>
                <c:pt idx="256">
                  <c:v>287.54999999999995</c:v>
                </c:pt>
                <c:pt idx="257">
                  <c:v>287.45000000000005</c:v>
                </c:pt>
                <c:pt idx="258">
                  <c:v>287.80999999999995</c:v>
                </c:pt>
                <c:pt idx="259">
                  <c:v>289.35000000000002</c:v>
                </c:pt>
                <c:pt idx="260">
                  <c:v>289.14</c:v>
                </c:pt>
                <c:pt idx="261">
                  <c:v>288.41999999999996</c:v>
                </c:pt>
                <c:pt idx="262">
                  <c:v>287.5</c:v>
                </c:pt>
                <c:pt idx="263">
                  <c:v>288.01</c:v>
                </c:pt>
                <c:pt idx="264">
                  <c:v>289.45000000000005</c:v>
                </c:pt>
                <c:pt idx="265">
                  <c:v>289.10000000000002</c:v>
                </c:pt>
                <c:pt idx="266">
                  <c:v>288.32000000000005</c:v>
                </c:pt>
                <c:pt idx="267">
                  <c:v>290.07000000000005</c:v>
                </c:pt>
                <c:pt idx="268">
                  <c:v>288.99</c:v>
                </c:pt>
                <c:pt idx="269">
                  <c:v>289.76</c:v>
                </c:pt>
                <c:pt idx="270">
                  <c:v>289.35000000000002</c:v>
                </c:pt>
                <c:pt idx="271">
                  <c:v>289.61</c:v>
                </c:pt>
                <c:pt idx="272">
                  <c:v>289.35000000000002</c:v>
                </c:pt>
                <c:pt idx="273">
                  <c:v>290.07000000000005</c:v>
                </c:pt>
                <c:pt idx="274">
                  <c:v>288.99</c:v>
                </c:pt>
                <c:pt idx="275">
                  <c:v>290.64</c:v>
                </c:pt>
                <c:pt idx="276">
                  <c:v>289.29999999999995</c:v>
                </c:pt>
                <c:pt idx="277">
                  <c:v>289.82000000000005</c:v>
                </c:pt>
                <c:pt idx="278">
                  <c:v>289.71000000000004</c:v>
                </c:pt>
                <c:pt idx="279">
                  <c:v>289.14</c:v>
                </c:pt>
                <c:pt idx="280">
                  <c:v>290.78999999999996</c:v>
                </c:pt>
                <c:pt idx="281">
                  <c:v>289.71000000000004</c:v>
                </c:pt>
                <c:pt idx="282">
                  <c:v>289.91999999999996</c:v>
                </c:pt>
                <c:pt idx="283">
                  <c:v>291.10000000000002</c:v>
                </c:pt>
                <c:pt idx="284">
                  <c:v>290.42999999999995</c:v>
                </c:pt>
                <c:pt idx="285">
                  <c:v>291.04999999999995</c:v>
                </c:pt>
                <c:pt idx="286">
                  <c:v>291</c:v>
                </c:pt>
                <c:pt idx="287">
                  <c:v>290.74</c:v>
                </c:pt>
                <c:pt idx="288">
                  <c:v>290.89999999999998</c:v>
                </c:pt>
                <c:pt idx="289">
                  <c:v>290.78999999999996</c:v>
                </c:pt>
                <c:pt idx="290">
                  <c:v>291.26</c:v>
                </c:pt>
                <c:pt idx="291">
                  <c:v>290.95000000000005</c:v>
                </c:pt>
                <c:pt idx="292">
                  <c:v>290.74</c:v>
                </c:pt>
                <c:pt idx="293">
                  <c:v>291</c:v>
                </c:pt>
                <c:pt idx="294">
                  <c:v>291.36</c:v>
                </c:pt>
                <c:pt idx="295">
                  <c:v>291.55999999999995</c:v>
                </c:pt>
                <c:pt idx="296">
                  <c:v>290.95000000000005</c:v>
                </c:pt>
                <c:pt idx="297">
                  <c:v>291.92999999999995</c:v>
                </c:pt>
                <c:pt idx="298">
                  <c:v>291.66999999999996</c:v>
                </c:pt>
                <c:pt idx="299">
                  <c:v>290.74</c:v>
                </c:pt>
                <c:pt idx="300">
                  <c:v>291.98</c:v>
                </c:pt>
                <c:pt idx="301">
                  <c:v>291.14999999999998</c:v>
                </c:pt>
                <c:pt idx="302">
                  <c:v>290.95000000000005</c:v>
                </c:pt>
                <c:pt idx="303">
                  <c:v>292.08000000000004</c:v>
                </c:pt>
                <c:pt idx="304">
                  <c:v>291.40999999999997</c:v>
                </c:pt>
                <c:pt idx="305">
                  <c:v>291.46000000000004</c:v>
                </c:pt>
                <c:pt idx="306">
                  <c:v>291.10000000000002</c:v>
                </c:pt>
                <c:pt idx="307">
                  <c:v>292.75</c:v>
                </c:pt>
                <c:pt idx="308">
                  <c:v>292.75</c:v>
                </c:pt>
                <c:pt idx="309">
                  <c:v>292.23</c:v>
                </c:pt>
                <c:pt idx="310">
                  <c:v>292.75</c:v>
                </c:pt>
                <c:pt idx="311">
                  <c:v>291.77</c:v>
                </c:pt>
                <c:pt idx="312">
                  <c:v>292.53999999999996</c:v>
                </c:pt>
                <c:pt idx="313">
                  <c:v>291.92999999999995</c:v>
                </c:pt>
                <c:pt idx="314">
                  <c:v>292.64999999999998</c:v>
                </c:pt>
                <c:pt idx="315">
                  <c:v>291.10000000000002</c:v>
                </c:pt>
                <c:pt idx="316">
                  <c:v>291.66999999999996</c:v>
                </c:pt>
                <c:pt idx="317">
                  <c:v>292.27999999999997</c:v>
                </c:pt>
                <c:pt idx="318">
                  <c:v>292.44000000000005</c:v>
                </c:pt>
                <c:pt idx="319">
                  <c:v>291.77</c:v>
                </c:pt>
                <c:pt idx="320">
                  <c:v>292.89999999999998</c:v>
                </c:pt>
                <c:pt idx="321">
                  <c:v>292.64999999999998</c:v>
                </c:pt>
                <c:pt idx="322">
                  <c:v>292.23</c:v>
                </c:pt>
                <c:pt idx="323">
                  <c:v>291.66999999999996</c:v>
                </c:pt>
                <c:pt idx="324">
                  <c:v>292.44000000000005</c:v>
                </c:pt>
                <c:pt idx="325">
                  <c:v>292.27999999999997</c:v>
                </c:pt>
                <c:pt idx="326">
                  <c:v>293.57000000000005</c:v>
                </c:pt>
                <c:pt idx="327">
                  <c:v>291.77</c:v>
                </c:pt>
                <c:pt idx="328">
                  <c:v>292.59000000000003</c:v>
                </c:pt>
                <c:pt idx="329">
                  <c:v>292.49</c:v>
                </c:pt>
                <c:pt idx="330">
                  <c:v>293.11</c:v>
                </c:pt>
                <c:pt idx="331">
                  <c:v>292.39</c:v>
                </c:pt>
                <c:pt idx="332">
                  <c:v>292.23</c:v>
                </c:pt>
                <c:pt idx="333">
                  <c:v>292.39</c:v>
                </c:pt>
                <c:pt idx="334">
                  <c:v>292.44000000000005</c:v>
                </c:pt>
                <c:pt idx="335">
                  <c:v>291.77</c:v>
                </c:pt>
                <c:pt idx="336">
                  <c:v>293.41999999999996</c:v>
                </c:pt>
                <c:pt idx="337">
                  <c:v>292.75</c:v>
                </c:pt>
                <c:pt idx="338">
                  <c:v>293.21000000000004</c:v>
                </c:pt>
                <c:pt idx="339">
                  <c:v>291.92999999999995</c:v>
                </c:pt>
                <c:pt idx="340">
                  <c:v>291.51</c:v>
                </c:pt>
                <c:pt idx="341">
                  <c:v>293.41999999999996</c:v>
                </c:pt>
                <c:pt idx="342">
                  <c:v>291.55999999999995</c:v>
                </c:pt>
                <c:pt idx="343">
                  <c:v>292.85000000000002</c:v>
                </c:pt>
                <c:pt idx="344">
                  <c:v>293.11</c:v>
                </c:pt>
                <c:pt idx="345">
                  <c:v>293.05999999999995</c:v>
                </c:pt>
                <c:pt idx="346">
                  <c:v>291.92999999999995</c:v>
                </c:pt>
                <c:pt idx="347">
                  <c:v>293.01</c:v>
                </c:pt>
                <c:pt idx="348">
                  <c:v>293.11</c:v>
                </c:pt>
                <c:pt idx="349">
                  <c:v>291.51</c:v>
                </c:pt>
                <c:pt idx="350">
                  <c:v>293.73</c:v>
                </c:pt>
                <c:pt idx="351">
                  <c:v>292.34000000000003</c:v>
                </c:pt>
                <c:pt idx="352">
                  <c:v>292.17999999999995</c:v>
                </c:pt>
                <c:pt idx="353">
                  <c:v>292.34000000000003</c:v>
                </c:pt>
                <c:pt idx="354">
                  <c:v>292.13</c:v>
                </c:pt>
                <c:pt idx="355">
                  <c:v>293.57000000000005</c:v>
                </c:pt>
                <c:pt idx="356">
                  <c:v>292.53999999999996</c:v>
                </c:pt>
                <c:pt idx="357">
                  <c:v>292.70000000000005</c:v>
                </c:pt>
                <c:pt idx="358">
                  <c:v>291.26</c:v>
                </c:pt>
                <c:pt idx="359">
                  <c:v>291.92999999999995</c:v>
                </c:pt>
                <c:pt idx="360">
                  <c:v>292.34000000000003</c:v>
                </c:pt>
                <c:pt idx="361">
                  <c:v>293.41999999999996</c:v>
                </c:pt>
                <c:pt idx="362">
                  <c:v>292.59000000000003</c:v>
                </c:pt>
                <c:pt idx="363">
                  <c:v>291.72000000000003</c:v>
                </c:pt>
                <c:pt idx="364">
                  <c:v>291.51</c:v>
                </c:pt>
                <c:pt idx="365">
                  <c:v>292.49</c:v>
                </c:pt>
                <c:pt idx="366">
                  <c:v>292.39</c:v>
                </c:pt>
                <c:pt idx="367">
                  <c:v>291.20000000000005</c:v>
                </c:pt>
                <c:pt idx="368">
                  <c:v>292.34000000000003</c:v>
                </c:pt>
                <c:pt idx="369">
                  <c:v>290.42999999999995</c:v>
                </c:pt>
                <c:pt idx="370">
                  <c:v>291.04999999999995</c:v>
                </c:pt>
                <c:pt idx="371">
                  <c:v>290.48</c:v>
                </c:pt>
                <c:pt idx="372">
                  <c:v>292.13</c:v>
                </c:pt>
                <c:pt idx="373">
                  <c:v>291.46000000000004</c:v>
                </c:pt>
                <c:pt idx="374">
                  <c:v>290.69000000000005</c:v>
                </c:pt>
                <c:pt idx="375">
                  <c:v>290.42999999999995</c:v>
                </c:pt>
                <c:pt idx="376">
                  <c:v>291.51</c:v>
                </c:pt>
                <c:pt idx="377">
                  <c:v>290.53999999999996</c:v>
                </c:pt>
                <c:pt idx="378">
                  <c:v>290.16999999999996</c:v>
                </c:pt>
                <c:pt idx="379">
                  <c:v>290.27999999999997</c:v>
                </c:pt>
                <c:pt idx="380">
                  <c:v>290.07000000000005</c:v>
                </c:pt>
                <c:pt idx="381">
                  <c:v>289.35000000000002</c:v>
                </c:pt>
                <c:pt idx="382">
                  <c:v>289.39999999999998</c:v>
                </c:pt>
                <c:pt idx="383">
                  <c:v>289.45000000000005</c:v>
                </c:pt>
                <c:pt idx="384">
                  <c:v>288.89</c:v>
                </c:pt>
                <c:pt idx="385">
                  <c:v>288.01</c:v>
                </c:pt>
                <c:pt idx="386">
                  <c:v>287.03999999999996</c:v>
                </c:pt>
                <c:pt idx="387">
                  <c:v>288.84000000000003</c:v>
                </c:pt>
                <c:pt idx="388">
                  <c:v>287.19000000000005</c:v>
                </c:pt>
                <c:pt idx="389">
                  <c:v>287.34000000000003</c:v>
                </c:pt>
                <c:pt idx="390">
                  <c:v>287.45000000000005</c:v>
                </c:pt>
                <c:pt idx="391">
                  <c:v>286.47000000000003</c:v>
                </c:pt>
                <c:pt idx="392">
                  <c:v>285.89999999999998</c:v>
                </c:pt>
                <c:pt idx="393">
                  <c:v>286.01</c:v>
                </c:pt>
                <c:pt idx="394">
                  <c:v>285.44000000000005</c:v>
                </c:pt>
                <c:pt idx="395">
                  <c:v>284.20000000000005</c:v>
                </c:pt>
                <c:pt idx="396">
                  <c:v>284.98</c:v>
                </c:pt>
                <c:pt idx="397">
                  <c:v>283.84000000000003</c:v>
                </c:pt>
                <c:pt idx="398">
                  <c:v>283.78999999999996</c:v>
                </c:pt>
                <c:pt idx="399">
                  <c:v>283.38</c:v>
                </c:pt>
                <c:pt idx="400">
                  <c:v>282.61</c:v>
                </c:pt>
                <c:pt idx="401">
                  <c:v>282.03999999999996</c:v>
                </c:pt>
                <c:pt idx="402">
                  <c:v>281.94000000000005</c:v>
                </c:pt>
                <c:pt idx="403">
                  <c:v>280.45000000000005</c:v>
                </c:pt>
                <c:pt idx="404">
                  <c:v>280.03999999999996</c:v>
                </c:pt>
                <c:pt idx="405">
                  <c:v>279.21000000000004</c:v>
                </c:pt>
                <c:pt idx="406">
                  <c:v>279.05999999999995</c:v>
                </c:pt>
                <c:pt idx="407">
                  <c:v>279.98</c:v>
                </c:pt>
                <c:pt idx="408">
                  <c:v>277.72000000000003</c:v>
                </c:pt>
                <c:pt idx="409">
                  <c:v>277.51</c:v>
                </c:pt>
                <c:pt idx="410">
                  <c:v>278.17999999999995</c:v>
                </c:pt>
                <c:pt idx="411">
                  <c:v>276.16999999999996</c:v>
                </c:pt>
                <c:pt idx="412">
                  <c:v>276.69000000000005</c:v>
                </c:pt>
                <c:pt idx="413">
                  <c:v>276.64</c:v>
                </c:pt>
                <c:pt idx="414">
                  <c:v>275.45000000000005</c:v>
                </c:pt>
                <c:pt idx="415">
                  <c:v>275.35000000000002</c:v>
                </c:pt>
                <c:pt idx="416">
                  <c:v>274.78999999999996</c:v>
                </c:pt>
                <c:pt idx="417">
                  <c:v>272.98</c:v>
                </c:pt>
                <c:pt idx="418">
                  <c:v>273.86</c:v>
                </c:pt>
                <c:pt idx="419">
                  <c:v>272.93</c:v>
                </c:pt>
                <c:pt idx="420">
                  <c:v>272.66999999999996</c:v>
                </c:pt>
                <c:pt idx="421">
                  <c:v>271.85000000000002</c:v>
                </c:pt>
                <c:pt idx="422">
                  <c:v>271.75</c:v>
                </c:pt>
                <c:pt idx="423">
                  <c:v>269.78999999999996</c:v>
                </c:pt>
                <c:pt idx="424">
                  <c:v>270.26</c:v>
                </c:pt>
                <c:pt idx="425">
                  <c:v>268.97000000000003</c:v>
                </c:pt>
                <c:pt idx="426">
                  <c:v>269.69</c:v>
                </c:pt>
                <c:pt idx="427">
                  <c:v>268.45</c:v>
                </c:pt>
                <c:pt idx="428">
                  <c:v>267.22000000000003</c:v>
                </c:pt>
                <c:pt idx="429">
                  <c:v>266.86</c:v>
                </c:pt>
                <c:pt idx="430">
                  <c:v>266.64999999999998</c:v>
                </c:pt>
                <c:pt idx="431">
                  <c:v>266.09000000000003</c:v>
                </c:pt>
                <c:pt idx="432">
                  <c:v>266.5</c:v>
                </c:pt>
                <c:pt idx="433">
                  <c:v>265.47000000000003</c:v>
                </c:pt>
                <c:pt idx="434">
                  <c:v>265.11</c:v>
                </c:pt>
                <c:pt idx="435">
                  <c:v>263.05</c:v>
                </c:pt>
                <c:pt idx="436">
                  <c:v>263.14999999999998</c:v>
                </c:pt>
                <c:pt idx="437">
                  <c:v>263.46000000000004</c:v>
                </c:pt>
                <c:pt idx="438">
                  <c:v>262.78999999999996</c:v>
                </c:pt>
                <c:pt idx="439">
                  <c:v>260.89</c:v>
                </c:pt>
                <c:pt idx="440">
                  <c:v>261.81</c:v>
                </c:pt>
                <c:pt idx="441">
                  <c:v>260.48</c:v>
                </c:pt>
                <c:pt idx="442">
                  <c:v>260.01</c:v>
                </c:pt>
                <c:pt idx="443">
                  <c:v>259.09000000000003</c:v>
                </c:pt>
                <c:pt idx="444">
                  <c:v>259.34000000000003</c:v>
                </c:pt>
                <c:pt idx="445">
                  <c:v>258.73</c:v>
                </c:pt>
                <c:pt idx="446">
                  <c:v>256.62</c:v>
                </c:pt>
                <c:pt idx="447">
                  <c:v>256.2</c:v>
                </c:pt>
                <c:pt idx="448">
                  <c:v>256.26</c:v>
                </c:pt>
                <c:pt idx="449">
                  <c:v>257.44</c:v>
                </c:pt>
                <c:pt idx="450">
                  <c:v>255.38</c:v>
                </c:pt>
                <c:pt idx="451">
                  <c:v>255.33</c:v>
                </c:pt>
                <c:pt idx="452">
                  <c:v>253.68</c:v>
                </c:pt>
                <c:pt idx="453">
                  <c:v>252.5</c:v>
                </c:pt>
                <c:pt idx="454">
                  <c:v>254.09</c:v>
                </c:pt>
                <c:pt idx="455">
                  <c:v>252.65</c:v>
                </c:pt>
                <c:pt idx="456">
                  <c:v>251.93</c:v>
                </c:pt>
                <c:pt idx="457">
                  <c:v>250.13</c:v>
                </c:pt>
                <c:pt idx="458">
                  <c:v>251.37</c:v>
                </c:pt>
                <c:pt idx="459">
                  <c:v>249.77</c:v>
                </c:pt>
                <c:pt idx="460">
                  <c:v>249.41</c:v>
                </c:pt>
                <c:pt idx="461">
                  <c:v>247.71</c:v>
                </c:pt>
                <c:pt idx="462">
                  <c:v>248.79</c:v>
                </c:pt>
                <c:pt idx="463">
                  <c:v>247.25</c:v>
                </c:pt>
                <c:pt idx="464">
                  <c:v>247.60999999999999</c:v>
                </c:pt>
                <c:pt idx="465">
                  <c:v>244.98</c:v>
                </c:pt>
                <c:pt idx="466">
                  <c:v>244.98</c:v>
                </c:pt>
                <c:pt idx="467">
                  <c:v>244.62</c:v>
                </c:pt>
                <c:pt idx="468">
                  <c:v>243.9</c:v>
                </c:pt>
                <c:pt idx="469">
                  <c:v>242.41</c:v>
                </c:pt>
                <c:pt idx="470">
                  <c:v>242.72</c:v>
                </c:pt>
                <c:pt idx="471">
                  <c:v>241.53</c:v>
                </c:pt>
                <c:pt idx="472">
                  <c:v>240.51</c:v>
                </c:pt>
                <c:pt idx="473">
                  <c:v>241.79</c:v>
                </c:pt>
                <c:pt idx="474">
                  <c:v>239.99</c:v>
                </c:pt>
                <c:pt idx="475">
                  <c:v>237.98</c:v>
                </c:pt>
                <c:pt idx="476">
                  <c:v>238.5</c:v>
                </c:pt>
                <c:pt idx="477">
                  <c:v>238.39</c:v>
                </c:pt>
                <c:pt idx="478">
                  <c:v>237.42</c:v>
                </c:pt>
                <c:pt idx="479">
                  <c:v>236.49</c:v>
                </c:pt>
                <c:pt idx="480">
                  <c:v>234.89</c:v>
                </c:pt>
                <c:pt idx="481">
                  <c:v>234.59</c:v>
                </c:pt>
                <c:pt idx="482">
                  <c:v>233.81</c:v>
                </c:pt>
                <c:pt idx="483">
                  <c:v>233.04</c:v>
                </c:pt>
                <c:pt idx="484">
                  <c:v>233.35</c:v>
                </c:pt>
                <c:pt idx="485">
                  <c:v>232.99</c:v>
                </c:pt>
                <c:pt idx="486">
                  <c:v>231.65</c:v>
                </c:pt>
                <c:pt idx="487">
                  <c:v>230.93</c:v>
                </c:pt>
                <c:pt idx="488">
                  <c:v>228.82</c:v>
                </c:pt>
                <c:pt idx="489">
                  <c:v>228.72</c:v>
                </c:pt>
                <c:pt idx="490">
                  <c:v>228.1</c:v>
                </c:pt>
                <c:pt idx="491">
                  <c:v>227.28</c:v>
                </c:pt>
                <c:pt idx="492">
                  <c:v>226.64</c:v>
                </c:pt>
                <c:pt idx="493">
                  <c:v>225.06</c:v>
                </c:pt>
                <c:pt idx="494">
                  <c:v>225.10999999999999</c:v>
                </c:pt>
                <c:pt idx="495">
                  <c:v>223.67</c:v>
                </c:pt>
                <c:pt idx="496">
                  <c:v>223.41</c:v>
                </c:pt>
                <c:pt idx="497">
                  <c:v>221.9</c:v>
                </c:pt>
                <c:pt idx="498">
                  <c:v>221.85999999999999</c:v>
                </c:pt>
                <c:pt idx="499">
                  <c:v>220.65</c:v>
                </c:pt>
                <c:pt idx="500">
                  <c:v>219.38</c:v>
                </c:pt>
                <c:pt idx="501">
                  <c:v>219.15</c:v>
                </c:pt>
                <c:pt idx="502">
                  <c:v>217.78</c:v>
                </c:pt>
                <c:pt idx="503">
                  <c:v>217.51</c:v>
                </c:pt>
                <c:pt idx="504">
                  <c:v>216.12</c:v>
                </c:pt>
                <c:pt idx="505">
                  <c:v>215.77</c:v>
                </c:pt>
                <c:pt idx="506">
                  <c:v>214.4</c:v>
                </c:pt>
                <c:pt idx="507">
                  <c:v>214.15</c:v>
                </c:pt>
                <c:pt idx="508">
                  <c:v>212.60999999999999</c:v>
                </c:pt>
                <c:pt idx="509">
                  <c:v>212.38</c:v>
                </c:pt>
                <c:pt idx="510">
                  <c:v>211.24</c:v>
                </c:pt>
                <c:pt idx="511">
                  <c:v>211.04</c:v>
                </c:pt>
                <c:pt idx="512">
                  <c:v>210.02</c:v>
                </c:pt>
                <c:pt idx="513">
                  <c:v>208.41</c:v>
                </c:pt>
                <c:pt idx="514">
                  <c:v>208.35</c:v>
                </c:pt>
                <c:pt idx="515">
                  <c:v>206.78</c:v>
                </c:pt>
                <c:pt idx="516">
                  <c:v>206.52</c:v>
                </c:pt>
                <c:pt idx="517">
                  <c:v>205.26</c:v>
                </c:pt>
                <c:pt idx="518">
                  <c:v>203.74</c:v>
                </c:pt>
                <c:pt idx="519">
                  <c:v>203.52</c:v>
                </c:pt>
                <c:pt idx="520">
                  <c:v>201.94</c:v>
                </c:pt>
                <c:pt idx="521">
                  <c:v>201.75</c:v>
                </c:pt>
                <c:pt idx="522">
                  <c:v>200.04</c:v>
                </c:pt>
                <c:pt idx="523">
                  <c:v>199.52</c:v>
                </c:pt>
                <c:pt idx="524">
                  <c:v>197.95</c:v>
                </c:pt>
                <c:pt idx="525">
                  <c:v>197.35999999999999</c:v>
                </c:pt>
                <c:pt idx="526">
                  <c:v>195.93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A-4B3D-B39D-741DCFCAE66C}"/>
            </c:ext>
          </c:extLst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20_3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'20'!$H$3:$H$534</c:f>
              <c:numCache>
                <c:formatCode>General</c:formatCode>
                <c:ptCount val="532"/>
                <c:pt idx="0">
                  <c:v>0</c:v>
                </c:pt>
                <c:pt idx="1">
                  <c:v>0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0</c:v>
                </c:pt>
                <c:pt idx="7">
                  <c:v>0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8.0000000000000002E-3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0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4.0000000000000001E-3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8.0000000000000002E-3</c:v>
                </c:pt>
                <c:pt idx="22">
                  <c:v>1.2E-2</c:v>
                </c:pt>
                <c:pt idx="23">
                  <c:v>2.3E-2</c:v>
                </c:pt>
                <c:pt idx="24">
                  <c:v>1.6E-2</c:v>
                </c:pt>
                <c:pt idx="25">
                  <c:v>1.9E-2</c:v>
                </c:pt>
                <c:pt idx="26">
                  <c:v>2.7E-2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3.1E-2</c:v>
                </c:pt>
                <c:pt idx="31">
                  <c:v>2.7E-2</c:v>
                </c:pt>
                <c:pt idx="32">
                  <c:v>1.9E-2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2.7E-2</c:v>
                </c:pt>
                <c:pt idx="40">
                  <c:v>3.1E-2</c:v>
                </c:pt>
                <c:pt idx="41">
                  <c:v>2.7E-2</c:v>
                </c:pt>
                <c:pt idx="42">
                  <c:v>3.1E-2</c:v>
                </c:pt>
                <c:pt idx="43">
                  <c:v>2.7E-2</c:v>
                </c:pt>
                <c:pt idx="44">
                  <c:v>2.7E-2</c:v>
                </c:pt>
                <c:pt idx="45">
                  <c:v>3.1E-2</c:v>
                </c:pt>
                <c:pt idx="46">
                  <c:v>3.1E-2</c:v>
                </c:pt>
                <c:pt idx="47">
                  <c:v>2.7E-2</c:v>
                </c:pt>
                <c:pt idx="48">
                  <c:v>3.5000000000000003E-2</c:v>
                </c:pt>
                <c:pt idx="49">
                  <c:v>3.1E-2</c:v>
                </c:pt>
                <c:pt idx="50">
                  <c:v>3.1E-2</c:v>
                </c:pt>
                <c:pt idx="51">
                  <c:v>2.7E-2</c:v>
                </c:pt>
                <c:pt idx="52">
                  <c:v>3.5000000000000003E-2</c:v>
                </c:pt>
                <c:pt idx="53">
                  <c:v>4.5999999999999999E-2</c:v>
                </c:pt>
                <c:pt idx="54">
                  <c:v>6.2E-2</c:v>
                </c:pt>
                <c:pt idx="55">
                  <c:v>5.4000000000000006E-2</c:v>
                </c:pt>
                <c:pt idx="56">
                  <c:v>6.6000000000000003E-2</c:v>
                </c:pt>
                <c:pt idx="57">
                  <c:v>7.0000000000000007E-2</c:v>
                </c:pt>
                <c:pt idx="58">
                  <c:v>7.6999999999999999E-2</c:v>
                </c:pt>
                <c:pt idx="59">
                  <c:v>7.3000000000000009E-2</c:v>
                </c:pt>
                <c:pt idx="60">
                  <c:v>8.1000000000000003E-2</c:v>
                </c:pt>
                <c:pt idx="61">
                  <c:v>7.6999999999999999E-2</c:v>
                </c:pt>
                <c:pt idx="62">
                  <c:v>8.5000000000000006E-2</c:v>
                </c:pt>
                <c:pt idx="63">
                  <c:v>0.10400000000000001</c:v>
                </c:pt>
                <c:pt idx="64">
                  <c:v>0.10400000000000001</c:v>
                </c:pt>
                <c:pt idx="65">
                  <c:v>0.1</c:v>
                </c:pt>
                <c:pt idx="66">
                  <c:v>0.10400000000000001</c:v>
                </c:pt>
                <c:pt idx="67">
                  <c:v>0.108</c:v>
                </c:pt>
                <c:pt idx="68">
                  <c:v>0.108</c:v>
                </c:pt>
                <c:pt idx="69">
                  <c:v>0.108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0.112</c:v>
                </c:pt>
                <c:pt idx="73">
                  <c:v>0.12000000000000001</c:v>
                </c:pt>
                <c:pt idx="74">
                  <c:v>0.11600000000000001</c:v>
                </c:pt>
                <c:pt idx="75">
                  <c:v>0.12000000000000001</c:v>
                </c:pt>
                <c:pt idx="76">
                  <c:v>0.11600000000000001</c:v>
                </c:pt>
                <c:pt idx="77">
                  <c:v>0.124</c:v>
                </c:pt>
                <c:pt idx="78">
                  <c:v>0.12000000000000001</c:v>
                </c:pt>
                <c:pt idx="79">
                  <c:v>0.124</c:v>
                </c:pt>
                <c:pt idx="80">
                  <c:v>0.124</c:v>
                </c:pt>
                <c:pt idx="81">
                  <c:v>0.127</c:v>
                </c:pt>
                <c:pt idx="82">
                  <c:v>0.12000000000000001</c:v>
                </c:pt>
                <c:pt idx="83">
                  <c:v>0.12000000000000001</c:v>
                </c:pt>
                <c:pt idx="84">
                  <c:v>0.12000000000000001</c:v>
                </c:pt>
                <c:pt idx="85">
                  <c:v>0.13100000000000001</c:v>
                </c:pt>
                <c:pt idx="86">
                  <c:v>0.127</c:v>
                </c:pt>
                <c:pt idx="87">
                  <c:v>0.127</c:v>
                </c:pt>
                <c:pt idx="88">
                  <c:v>0.13500000000000001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0.14699999999999999</c:v>
                </c:pt>
                <c:pt idx="92">
                  <c:v>0.151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0.18099999999999999</c:v>
                </c:pt>
                <c:pt idx="97">
                  <c:v>0.17799999999999999</c:v>
                </c:pt>
                <c:pt idx="98">
                  <c:v>0.18099999999999999</c:v>
                </c:pt>
                <c:pt idx="99">
                  <c:v>0.185</c:v>
                </c:pt>
                <c:pt idx="100">
                  <c:v>0.189</c:v>
                </c:pt>
                <c:pt idx="101">
                  <c:v>0.189</c:v>
                </c:pt>
                <c:pt idx="102">
                  <c:v>0.185</c:v>
                </c:pt>
                <c:pt idx="103">
                  <c:v>0.185</c:v>
                </c:pt>
                <c:pt idx="104">
                  <c:v>0.193</c:v>
                </c:pt>
                <c:pt idx="105">
                  <c:v>0.189</c:v>
                </c:pt>
                <c:pt idx="106">
                  <c:v>0.19700000000000001</c:v>
                </c:pt>
                <c:pt idx="107">
                  <c:v>0.189</c:v>
                </c:pt>
                <c:pt idx="108">
                  <c:v>0.20100000000000001</c:v>
                </c:pt>
                <c:pt idx="109">
                  <c:v>0.20500000000000002</c:v>
                </c:pt>
                <c:pt idx="110">
                  <c:v>0.24299999999999999</c:v>
                </c:pt>
                <c:pt idx="111">
                  <c:v>0.22800000000000001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0.255</c:v>
                </c:pt>
                <c:pt idx="115">
                  <c:v>0.255</c:v>
                </c:pt>
                <c:pt idx="116">
                  <c:v>0.26600000000000001</c:v>
                </c:pt>
                <c:pt idx="117">
                  <c:v>0.26600000000000001</c:v>
                </c:pt>
                <c:pt idx="118">
                  <c:v>0.27400000000000002</c:v>
                </c:pt>
                <c:pt idx="119">
                  <c:v>0.26300000000000001</c:v>
                </c:pt>
                <c:pt idx="120">
                  <c:v>0.26300000000000001</c:v>
                </c:pt>
                <c:pt idx="121">
                  <c:v>0.27</c:v>
                </c:pt>
                <c:pt idx="122">
                  <c:v>0.27</c:v>
                </c:pt>
                <c:pt idx="123">
                  <c:v>0.26600000000000001</c:v>
                </c:pt>
                <c:pt idx="124">
                  <c:v>0.27400000000000002</c:v>
                </c:pt>
                <c:pt idx="125">
                  <c:v>0.27</c:v>
                </c:pt>
                <c:pt idx="126">
                  <c:v>0.27800000000000002</c:v>
                </c:pt>
                <c:pt idx="127">
                  <c:v>0.29299999999999998</c:v>
                </c:pt>
                <c:pt idx="128">
                  <c:v>0.28999999999999998</c:v>
                </c:pt>
                <c:pt idx="129">
                  <c:v>0.30499999999999999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0.32800000000000001</c:v>
                </c:pt>
                <c:pt idx="133">
                  <c:v>0.32400000000000001</c:v>
                </c:pt>
                <c:pt idx="134">
                  <c:v>0.32</c:v>
                </c:pt>
                <c:pt idx="135">
                  <c:v>0.34400000000000003</c:v>
                </c:pt>
                <c:pt idx="136">
                  <c:v>0.34400000000000003</c:v>
                </c:pt>
                <c:pt idx="137">
                  <c:v>0.34400000000000003</c:v>
                </c:pt>
                <c:pt idx="138">
                  <c:v>0.34400000000000003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0.36299999999999999</c:v>
                </c:pt>
                <c:pt idx="144">
                  <c:v>0.371</c:v>
                </c:pt>
                <c:pt idx="145">
                  <c:v>0.378</c:v>
                </c:pt>
                <c:pt idx="146">
                  <c:v>0.38600000000000001</c:v>
                </c:pt>
                <c:pt idx="147">
                  <c:v>0.39800000000000002</c:v>
                </c:pt>
                <c:pt idx="148">
                  <c:v>0.40500000000000003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0.42799999999999999</c:v>
                </c:pt>
                <c:pt idx="155">
                  <c:v>0.436</c:v>
                </c:pt>
                <c:pt idx="156">
                  <c:v>0.44800000000000001</c:v>
                </c:pt>
                <c:pt idx="157">
                  <c:v>0.46700000000000003</c:v>
                </c:pt>
                <c:pt idx="158">
                  <c:v>0.46700000000000003</c:v>
                </c:pt>
                <c:pt idx="159">
                  <c:v>0.47899999999999998</c:v>
                </c:pt>
                <c:pt idx="160">
                  <c:v>0.48599999999999999</c:v>
                </c:pt>
                <c:pt idx="161">
                  <c:v>0.49</c:v>
                </c:pt>
                <c:pt idx="162">
                  <c:v>0.48599999999999999</c:v>
                </c:pt>
                <c:pt idx="163">
                  <c:v>0.498</c:v>
                </c:pt>
                <c:pt idx="164">
                  <c:v>0.52500000000000002</c:v>
                </c:pt>
                <c:pt idx="165">
                  <c:v>0.57099999999999995</c:v>
                </c:pt>
                <c:pt idx="166">
                  <c:v>0.60199999999999998</c:v>
                </c:pt>
                <c:pt idx="167">
                  <c:v>0.67500000000000004</c:v>
                </c:pt>
                <c:pt idx="168">
                  <c:v>0.68300000000000005</c:v>
                </c:pt>
                <c:pt idx="169">
                  <c:v>0.67900000000000005</c:v>
                </c:pt>
                <c:pt idx="170">
                  <c:v>0.76800000000000002</c:v>
                </c:pt>
                <c:pt idx="171">
                  <c:v>0.81799999999999995</c:v>
                </c:pt>
                <c:pt idx="172">
                  <c:v>0.82199999999999995</c:v>
                </c:pt>
                <c:pt idx="173">
                  <c:v>0.86399999999999999</c:v>
                </c:pt>
                <c:pt idx="174">
                  <c:v>0.88400000000000001</c:v>
                </c:pt>
                <c:pt idx="175">
                  <c:v>0.94899999999999995</c:v>
                </c:pt>
                <c:pt idx="176">
                  <c:v>0.98</c:v>
                </c:pt>
                <c:pt idx="177">
                  <c:v>1.034</c:v>
                </c:pt>
                <c:pt idx="178">
                  <c:v>1.0649999999999999</c:v>
                </c:pt>
                <c:pt idx="179">
                  <c:v>1.1000000000000001</c:v>
                </c:pt>
                <c:pt idx="180">
                  <c:v>1.127</c:v>
                </c:pt>
                <c:pt idx="181">
                  <c:v>1.169</c:v>
                </c:pt>
                <c:pt idx="182">
                  <c:v>1.212</c:v>
                </c:pt>
                <c:pt idx="183">
                  <c:v>1.2430000000000001</c:v>
                </c:pt>
                <c:pt idx="184">
                  <c:v>1.2809999999999999</c:v>
                </c:pt>
                <c:pt idx="185">
                  <c:v>1.3240000000000001</c:v>
                </c:pt>
                <c:pt idx="186">
                  <c:v>1.3580000000000001</c:v>
                </c:pt>
                <c:pt idx="187">
                  <c:v>1.393</c:v>
                </c:pt>
                <c:pt idx="188">
                  <c:v>1.4279999999999999</c:v>
                </c:pt>
                <c:pt idx="189">
                  <c:v>1.466</c:v>
                </c:pt>
                <c:pt idx="190">
                  <c:v>1.482</c:v>
                </c:pt>
                <c:pt idx="191">
                  <c:v>1.516</c:v>
                </c:pt>
                <c:pt idx="192">
                  <c:v>1.5509999999999999</c:v>
                </c:pt>
                <c:pt idx="193">
                  <c:v>1.5860000000000001</c:v>
                </c:pt>
                <c:pt idx="194">
                  <c:v>1.64</c:v>
                </c:pt>
                <c:pt idx="195">
                  <c:v>1.6819999999999999</c:v>
                </c:pt>
                <c:pt idx="196">
                  <c:v>1.7090000000000001</c:v>
                </c:pt>
                <c:pt idx="197">
                  <c:v>1.736</c:v>
                </c:pt>
                <c:pt idx="198">
                  <c:v>1.79</c:v>
                </c:pt>
                <c:pt idx="199">
                  <c:v>1.8140000000000001</c:v>
                </c:pt>
                <c:pt idx="200">
                  <c:v>1.8520000000000001</c:v>
                </c:pt>
                <c:pt idx="201">
                  <c:v>1.891</c:v>
                </c:pt>
                <c:pt idx="202">
                  <c:v>1.9219999999999999</c:v>
                </c:pt>
                <c:pt idx="203">
                  <c:v>1.956</c:v>
                </c:pt>
                <c:pt idx="204">
                  <c:v>1.9990000000000001</c:v>
                </c:pt>
                <c:pt idx="205">
                  <c:v>2.0369999999999999</c:v>
                </c:pt>
                <c:pt idx="206">
                  <c:v>2.0680000000000001</c:v>
                </c:pt>
                <c:pt idx="207">
                  <c:v>2.0990000000000002</c:v>
                </c:pt>
                <c:pt idx="208">
                  <c:v>2.149</c:v>
                </c:pt>
                <c:pt idx="209">
                  <c:v>2.1720000000000002</c:v>
                </c:pt>
                <c:pt idx="210">
                  <c:v>2.1960000000000002</c:v>
                </c:pt>
                <c:pt idx="211">
                  <c:v>2.234</c:v>
                </c:pt>
                <c:pt idx="212">
                  <c:v>2.2530000000000001</c:v>
                </c:pt>
                <c:pt idx="213">
                  <c:v>2.2959999999999998</c:v>
                </c:pt>
                <c:pt idx="214">
                  <c:v>2.331</c:v>
                </c:pt>
                <c:pt idx="215">
                  <c:v>2.3610000000000002</c:v>
                </c:pt>
                <c:pt idx="216">
                  <c:v>2.3959999999999999</c:v>
                </c:pt>
                <c:pt idx="217">
                  <c:v>2.427</c:v>
                </c:pt>
                <c:pt idx="218">
                  <c:v>2.4620000000000002</c:v>
                </c:pt>
                <c:pt idx="219">
                  <c:v>2.496</c:v>
                </c:pt>
                <c:pt idx="220">
                  <c:v>2.5270000000000001</c:v>
                </c:pt>
                <c:pt idx="221">
                  <c:v>2.5579999999999998</c:v>
                </c:pt>
                <c:pt idx="222">
                  <c:v>2.589</c:v>
                </c:pt>
                <c:pt idx="223">
                  <c:v>2.62</c:v>
                </c:pt>
                <c:pt idx="224">
                  <c:v>2.6589999999999998</c:v>
                </c:pt>
                <c:pt idx="225">
                  <c:v>2.6930000000000001</c:v>
                </c:pt>
                <c:pt idx="226">
                  <c:v>2.7160000000000002</c:v>
                </c:pt>
                <c:pt idx="227">
                  <c:v>2.7549999999999999</c:v>
                </c:pt>
                <c:pt idx="228">
                  <c:v>2.7970000000000002</c:v>
                </c:pt>
                <c:pt idx="229">
                  <c:v>2.8130000000000002</c:v>
                </c:pt>
                <c:pt idx="230">
                  <c:v>2.8359999999999999</c:v>
                </c:pt>
                <c:pt idx="231">
                  <c:v>2.8780000000000001</c:v>
                </c:pt>
                <c:pt idx="232">
                  <c:v>2.9049999999999998</c:v>
                </c:pt>
                <c:pt idx="233">
                  <c:v>2.94</c:v>
                </c:pt>
                <c:pt idx="234">
                  <c:v>2.9750000000000001</c:v>
                </c:pt>
                <c:pt idx="235">
                  <c:v>2.9980000000000002</c:v>
                </c:pt>
                <c:pt idx="236">
                  <c:v>3.0369999999999999</c:v>
                </c:pt>
                <c:pt idx="237">
                  <c:v>3.0680000000000001</c:v>
                </c:pt>
                <c:pt idx="238">
                  <c:v>3.0979999999999999</c:v>
                </c:pt>
                <c:pt idx="239">
                  <c:v>3.1179999999999999</c:v>
                </c:pt>
                <c:pt idx="240">
                  <c:v>3.1680000000000001</c:v>
                </c:pt>
                <c:pt idx="241">
                  <c:v>3.2029999999999998</c:v>
                </c:pt>
                <c:pt idx="242">
                  <c:v>3.222</c:v>
                </c:pt>
                <c:pt idx="243">
                  <c:v>3.2719999999999998</c:v>
                </c:pt>
                <c:pt idx="244">
                  <c:v>3.2949999999999999</c:v>
                </c:pt>
                <c:pt idx="245">
                  <c:v>3.3340000000000001</c:v>
                </c:pt>
                <c:pt idx="246">
                  <c:v>3.3719999999999999</c:v>
                </c:pt>
                <c:pt idx="247">
                  <c:v>3.395</c:v>
                </c:pt>
                <c:pt idx="248">
                  <c:v>3.4380000000000002</c:v>
                </c:pt>
                <c:pt idx="249">
                  <c:v>3.4609999999999999</c:v>
                </c:pt>
                <c:pt idx="250">
                  <c:v>3.484</c:v>
                </c:pt>
                <c:pt idx="251">
                  <c:v>3.5150000000000001</c:v>
                </c:pt>
                <c:pt idx="252">
                  <c:v>3.5379999999999998</c:v>
                </c:pt>
                <c:pt idx="253">
                  <c:v>3.5609999999999999</c:v>
                </c:pt>
                <c:pt idx="254">
                  <c:v>3.673</c:v>
                </c:pt>
                <c:pt idx="255">
                  <c:v>3.6539999999999999</c:v>
                </c:pt>
                <c:pt idx="256">
                  <c:v>3.6850000000000001</c:v>
                </c:pt>
                <c:pt idx="257">
                  <c:v>3.7080000000000002</c:v>
                </c:pt>
                <c:pt idx="258">
                  <c:v>3.75</c:v>
                </c:pt>
                <c:pt idx="259">
                  <c:v>3.774</c:v>
                </c:pt>
                <c:pt idx="260">
                  <c:v>3.8010000000000002</c:v>
                </c:pt>
                <c:pt idx="261">
                  <c:v>3.839</c:v>
                </c:pt>
                <c:pt idx="262">
                  <c:v>3.8620000000000001</c:v>
                </c:pt>
                <c:pt idx="263">
                  <c:v>3.9009999999999998</c:v>
                </c:pt>
                <c:pt idx="264">
                  <c:v>3.9390000000000001</c:v>
                </c:pt>
                <c:pt idx="265">
                  <c:v>3.9780000000000002</c:v>
                </c:pt>
                <c:pt idx="266">
                  <c:v>4.0089999999999995</c:v>
                </c:pt>
                <c:pt idx="267">
                  <c:v>4.0479999999999992</c:v>
                </c:pt>
                <c:pt idx="268">
                  <c:v>4.0669999999999993</c:v>
                </c:pt>
                <c:pt idx="269">
                  <c:v>4.1209999999999996</c:v>
                </c:pt>
                <c:pt idx="270">
                  <c:v>4.1289999999999996</c:v>
                </c:pt>
                <c:pt idx="271">
                  <c:v>4.1559999999999997</c:v>
                </c:pt>
                <c:pt idx="272">
                  <c:v>4.1979999999999995</c:v>
                </c:pt>
                <c:pt idx="273">
                  <c:v>4.2209999999999992</c:v>
                </c:pt>
                <c:pt idx="274">
                  <c:v>4.2669999999999995</c:v>
                </c:pt>
                <c:pt idx="275">
                  <c:v>4.3019999999999996</c:v>
                </c:pt>
                <c:pt idx="276">
                  <c:v>4.3329999999999993</c:v>
                </c:pt>
                <c:pt idx="277">
                  <c:v>4.3639999999999999</c:v>
                </c:pt>
                <c:pt idx="278">
                  <c:v>4.4019999999999992</c:v>
                </c:pt>
                <c:pt idx="279">
                  <c:v>4.4449999999999994</c:v>
                </c:pt>
                <c:pt idx="280">
                  <c:v>4.4719999999999995</c:v>
                </c:pt>
                <c:pt idx="281">
                  <c:v>4.5139999999999993</c:v>
                </c:pt>
                <c:pt idx="282">
                  <c:v>4.5529999999999999</c:v>
                </c:pt>
                <c:pt idx="283">
                  <c:v>4.5879999999999992</c:v>
                </c:pt>
                <c:pt idx="284">
                  <c:v>4.6259999999999994</c:v>
                </c:pt>
                <c:pt idx="285">
                  <c:v>4.6569999999999991</c:v>
                </c:pt>
                <c:pt idx="286">
                  <c:v>4.6879999999999997</c:v>
                </c:pt>
                <c:pt idx="287">
                  <c:v>4.7149999999999999</c:v>
                </c:pt>
                <c:pt idx="288">
                  <c:v>4.742</c:v>
                </c:pt>
                <c:pt idx="289">
                  <c:v>4.7649999999999997</c:v>
                </c:pt>
                <c:pt idx="290">
                  <c:v>4.819</c:v>
                </c:pt>
                <c:pt idx="291">
                  <c:v>4.8499999999999996</c:v>
                </c:pt>
                <c:pt idx="292">
                  <c:v>4.8849999999999998</c:v>
                </c:pt>
                <c:pt idx="293">
                  <c:v>4.92</c:v>
                </c:pt>
                <c:pt idx="294">
                  <c:v>4.9539999999999997</c:v>
                </c:pt>
                <c:pt idx="295">
                  <c:v>4.9929999999999994</c:v>
                </c:pt>
                <c:pt idx="296">
                  <c:v>5.0279999999999996</c:v>
                </c:pt>
                <c:pt idx="297">
                  <c:v>5.0619999999999994</c:v>
                </c:pt>
                <c:pt idx="298">
                  <c:v>5.0969999999999995</c:v>
                </c:pt>
                <c:pt idx="299">
                  <c:v>5.1359999999999992</c:v>
                </c:pt>
                <c:pt idx="300">
                  <c:v>5.1739999999999995</c:v>
                </c:pt>
                <c:pt idx="301">
                  <c:v>5.2279999999999998</c:v>
                </c:pt>
                <c:pt idx="302">
                  <c:v>5.2469999999999999</c:v>
                </c:pt>
                <c:pt idx="303">
                  <c:v>5.2819999999999991</c:v>
                </c:pt>
                <c:pt idx="304">
                  <c:v>5.3209999999999997</c:v>
                </c:pt>
                <c:pt idx="305">
                  <c:v>5.3629999999999995</c:v>
                </c:pt>
                <c:pt idx="306">
                  <c:v>5.39</c:v>
                </c:pt>
                <c:pt idx="307">
                  <c:v>5.3979999999999997</c:v>
                </c:pt>
                <c:pt idx="308">
                  <c:v>5.4789999999999992</c:v>
                </c:pt>
                <c:pt idx="309">
                  <c:v>5.4909999999999997</c:v>
                </c:pt>
                <c:pt idx="310">
                  <c:v>5.5369999999999999</c:v>
                </c:pt>
                <c:pt idx="311">
                  <c:v>5.5749999999999993</c:v>
                </c:pt>
                <c:pt idx="312">
                  <c:v>5.5909999999999993</c:v>
                </c:pt>
                <c:pt idx="313">
                  <c:v>5.6369999999999996</c:v>
                </c:pt>
                <c:pt idx="314">
                  <c:v>5.6719999999999997</c:v>
                </c:pt>
                <c:pt idx="315">
                  <c:v>5.7219999999999995</c:v>
                </c:pt>
                <c:pt idx="316">
                  <c:v>5.7449999999999992</c:v>
                </c:pt>
                <c:pt idx="317">
                  <c:v>5.7879999999999994</c:v>
                </c:pt>
                <c:pt idx="318">
                  <c:v>5.8339999999999996</c:v>
                </c:pt>
                <c:pt idx="319">
                  <c:v>5.8609999999999998</c:v>
                </c:pt>
                <c:pt idx="320">
                  <c:v>5.8919999999999995</c:v>
                </c:pt>
                <c:pt idx="321">
                  <c:v>5.9339999999999993</c:v>
                </c:pt>
                <c:pt idx="322">
                  <c:v>5.9729999999999999</c:v>
                </c:pt>
                <c:pt idx="323">
                  <c:v>6.0149999999999997</c:v>
                </c:pt>
                <c:pt idx="324">
                  <c:v>6.0419999999999998</c:v>
                </c:pt>
                <c:pt idx="325">
                  <c:v>6.0809999999999995</c:v>
                </c:pt>
                <c:pt idx="326">
                  <c:v>6.1349999999999998</c:v>
                </c:pt>
                <c:pt idx="327">
                  <c:v>6.1579999999999995</c:v>
                </c:pt>
                <c:pt idx="328">
                  <c:v>6.1999999999999993</c:v>
                </c:pt>
                <c:pt idx="329">
                  <c:v>6.2389999999999999</c:v>
                </c:pt>
                <c:pt idx="330">
                  <c:v>6.2809999999999997</c:v>
                </c:pt>
                <c:pt idx="331">
                  <c:v>6.2969999999999997</c:v>
                </c:pt>
                <c:pt idx="332">
                  <c:v>6.335</c:v>
                </c:pt>
                <c:pt idx="333">
                  <c:v>6.3629999999999995</c:v>
                </c:pt>
                <c:pt idx="334">
                  <c:v>6.4089999999999998</c:v>
                </c:pt>
                <c:pt idx="335">
                  <c:v>6.4469999999999992</c:v>
                </c:pt>
                <c:pt idx="336">
                  <c:v>6.4859999999999998</c:v>
                </c:pt>
                <c:pt idx="337">
                  <c:v>6.5319999999999991</c:v>
                </c:pt>
                <c:pt idx="338">
                  <c:v>6.5629999999999997</c:v>
                </c:pt>
                <c:pt idx="339">
                  <c:v>6.609</c:v>
                </c:pt>
                <c:pt idx="340">
                  <c:v>6.6519999999999992</c:v>
                </c:pt>
                <c:pt idx="341">
                  <c:v>6.6869999999999994</c:v>
                </c:pt>
                <c:pt idx="342">
                  <c:v>6.7249999999999996</c:v>
                </c:pt>
                <c:pt idx="343">
                  <c:v>6.7639999999999993</c:v>
                </c:pt>
                <c:pt idx="344">
                  <c:v>6.8059999999999992</c:v>
                </c:pt>
                <c:pt idx="345">
                  <c:v>6.8369999999999997</c:v>
                </c:pt>
                <c:pt idx="346">
                  <c:v>6.8759999999999994</c:v>
                </c:pt>
                <c:pt idx="347">
                  <c:v>6.9179999999999993</c:v>
                </c:pt>
                <c:pt idx="348">
                  <c:v>6.984</c:v>
                </c:pt>
                <c:pt idx="349">
                  <c:v>7.0219999999999994</c:v>
                </c:pt>
                <c:pt idx="350">
                  <c:v>7.0569999999999995</c:v>
                </c:pt>
                <c:pt idx="351">
                  <c:v>7.0959999999999992</c:v>
                </c:pt>
                <c:pt idx="352">
                  <c:v>7.1149999999999993</c:v>
                </c:pt>
                <c:pt idx="353">
                  <c:v>7.1499999999999995</c:v>
                </c:pt>
                <c:pt idx="354">
                  <c:v>7.1999999999999993</c:v>
                </c:pt>
                <c:pt idx="355">
                  <c:v>7.25</c:v>
                </c:pt>
                <c:pt idx="356">
                  <c:v>7.2919999999999998</c:v>
                </c:pt>
                <c:pt idx="357">
                  <c:v>7.319</c:v>
                </c:pt>
                <c:pt idx="358">
                  <c:v>7.3689999999999998</c:v>
                </c:pt>
                <c:pt idx="359">
                  <c:v>7.4239999999999995</c:v>
                </c:pt>
                <c:pt idx="360">
                  <c:v>7.4739999999999993</c:v>
                </c:pt>
                <c:pt idx="361">
                  <c:v>7.5079999999999991</c:v>
                </c:pt>
                <c:pt idx="362">
                  <c:v>7.5239999999999991</c:v>
                </c:pt>
                <c:pt idx="363">
                  <c:v>7.6469999999999994</c:v>
                </c:pt>
                <c:pt idx="364">
                  <c:v>7.6739999999999995</c:v>
                </c:pt>
                <c:pt idx="365">
                  <c:v>7.6819999999999995</c:v>
                </c:pt>
                <c:pt idx="366">
                  <c:v>7.7359999999999998</c:v>
                </c:pt>
                <c:pt idx="367">
                  <c:v>7.7749999999999995</c:v>
                </c:pt>
                <c:pt idx="368">
                  <c:v>7.8329999999999993</c:v>
                </c:pt>
                <c:pt idx="369">
                  <c:v>7.867</c:v>
                </c:pt>
                <c:pt idx="370">
                  <c:v>7.9249999999999998</c:v>
                </c:pt>
                <c:pt idx="371">
                  <c:v>7.96</c:v>
                </c:pt>
                <c:pt idx="372">
                  <c:v>7.9949999999999992</c:v>
                </c:pt>
                <c:pt idx="373">
                  <c:v>8.036999999999999</c:v>
                </c:pt>
                <c:pt idx="374">
                  <c:v>8.0759999999999987</c:v>
                </c:pt>
                <c:pt idx="375">
                  <c:v>8.129999999999999</c:v>
                </c:pt>
                <c:pt idx="376">
                  <c:v>8.16</c:v>
                </c:pt>
                <c:pt idx="377">
                  <c:v>8.2219999999999995</c:v>
                </c:pt>
                <c:pt idx="378">
                  <c:v>8.2679999999999989</c:v>
                </c:pt>
                <c:pt idx="379">
                  <c:v>8.3230000000000004</c:v>
                </c:pt>
                <c:pt idx="380">
                  <c:v>8.3689999999999998</c:v>
                </c:pt>
                <c:pt idx="381">
                  <c:v>8.423</c:v>
                </c:pt>
                <c:pt idx="382">
                  <c:v>8.472999999999999</c:v>
                </c:pt>
                <c:pt idx="383">
                  <c:v>8.5229999999999997</c:v>
                </c:pt>
                <c:pt idx="384">
                  <c:v>8.577</c:v>
                </c:pt>
                <c:pt idx="385">
                  <c:v>8.6229999999999993</c:v>
                </c:pt>
                <c:pt idx="386">
                  <c:v>8.6849999999999987</c:v>
                </c:pt>
                <c:pt idx="387">
                  <c:v>8.7279999999999998</c:v>
                </c:pt>
                <c:pt idx="388">
                  <c:v>8.7739999999999991</c:v>
                </c:pt>
                <c:pt idx="389">
                  <c:v>8.8239999999999998</c:v>
                </c:pt>
                <c:pt idx="390">
                  <c:v>8.8859999999999992</c:v>
                </c:pt>
                <c:pt idx="391">
                  <c:v>8.9239999999999995</c:v>
                </c:pt>
                <c:pt idx="392">
                  <c:v>8.99</c:v>
                </c:pt>
                <c:pt idx="393">
                  <c:v>9.0129999999999999</c:v>
                </c:pt>
                <c:pt idx="394">
                  <c:v>9.0670000000000002</c:v>
                </c:pt>
                <c:pt idx="395">
                  <c:v>9.11</c:v>
                </c:pt>
                <c:pt idx="396">
                  <c:v>9.16</c:v>
                </c:pt>
                <c:pt idx="397">
                  <c:v>9.2140000000000004</c:v>
                </c:pt>
                <c:pt idx="398">
                  <c:v>9.26</c:v>
                </c:pt>
                <c:pt idx="399">
                  <c:v>9.3179999999999996</c:v>
                </c:pt>
                <c:pt idx="400">
                  <c:v>9.363999999999999</c:v>
                </c:pt>
                <c:pt idx="401">
                  <c:v>9.4219999999999988</c:v>
                </c:pt>
                <c:pt idx="402">
                  <c:v>9.4610000000000003</c:v>
                </c:pt>
                <c:pt idx="403">
                  <c:v>9.5299999999999994</c:v>
                </c:pt>
                <c:pt idx="404">
                  <c:v>9.58</c:v>
                </c:pt>
                <c:pt idx="405">
                  <c:v>9.6340000000000003</c:v>
                </c:pt>
                <c:pt idx="406">
                  <c:v>9.6809999999999992</c:v>
                </c:pt>
                <c:pt idx="407">
                  <c:v>9.7270000000000003</c:v>
                </c:pt>
                <c:pt idx="408">
                  <c:v>9.7809999999999988</c:v>
                </c:pt>
                <c:pt idx="409">
                  <c:v>9.8349999999999991</c:v>
                </c:pt>
                <c:pt idx="410">
                  <c:v>9.8889999999999993</c:v>
                </c:pt>
                <c:pt idx="411">
                  <c:v>9.927999999999999</c:v>
                </c:pt>
                <c:pt idx="412">
                  <c:v>10.004999999999999</c:v>
                </c:pt>
                <c:pt idx="413">
                  <c:v>10.032</c:v>
                </c:pt>
                <c:pt idx="414">
                  <c:v>10.074</c:v>
                </c:pt>
                <c:pt idx="415">
                  <c:v>10.123999999999999</c:v>
                </c:pt>
                <c:pt idx="416">
                  <c:v>10.167</c:v>
                </c:pt>
                <c:pt idx="417">
                  <c:v>10.228999999999999</c:v>
                </c:pt>
                <c:pt idx="418">
                  <c:v>10.279</c:v>
                </c:pt>
                <c:pt idx="419">
                  <c:v>10.333</c:v>
                </c:pt>
                <c:pt idx="420">
                  <c:v>10.382999999999999</c:v>
                </c:pt>
                <c:pt idx="421">
                  <c:v>10.436999999999999</c:v>
                </c:pt>
                <c:pt idx="422">
                  <c:v>10.498999999999999</c:v>
                </c:pt>
                <c:pt idx="423">
                  <c:v>10.545</c:v>
                </c:pt>
                <c:pt idx="424">
                  <c:v>10.613999999999999</c:v>
                </c:pt>
                <c:pt idx="425">
                  <c:v>10.652999999999999</c:v>
                </c:pt>
                <c:pt idx="426">
                  <c:v>10.711</c:v>
                </c:pt>
                <c:pt idx="427">
                  <c:v>10.753</c:v>
                </c:pt>
                <c:pt idx="428">
                  <c:v>10.823</c:v>
                </c:pt>
                <c:pt idx="429">
                  <c:v>10.860999999999999</c:v>
                </c:pt>
                <c:pt idx="430">
                  <c:v>10.923</c:v>
                </c:pt>
                <c:pt idx="431">
                  <c:v>10.977</c:v>
                </c:pt>
                <c:pt idx="432">
                  <c:v>11.030999999999999</c:v>
                </c:pt>
                <c:pt idx="433">
                  <c:v>11.073</c:v>
                </c:pt>
                <c:pt idx="434">
                  <c:v>11.093</c:v>
                </c:pt>
                <c:pt idx="435">
                  <c:v>11.166</c:v>
                </c:pt>
                <c:pt idx="436">
                  <c:v>11.209</c:v>
                </c:pt>
                <c:pt idx="437">
                  <c:v>11.27</c:v>
                </c:pt>
                <c:pt idx="438">
                  <c:v>11.32</c:v>
                </c:pt>
                <c:pt idx="439">
                  <c:v>11.371</c:v>
                </c:pt>
                <c:pt idx="440">
                  <c:v>11.432</c:v>
                </c:pt>
                <c:pt idx="441">
                  <c:v>11.478999999999999</c:v>
                </c:pt>
                <c:pt idx="442">
                  <c:v>11.536999999999999</c:v>
                </c:pt>
                <c:pt idx="443">
                  <c:v>11.574999999999999</c:v>
                </c:pt>
                <c:pt idx="444">
                  <c:v>11.625</c:v>
                </c:pt>
                <c:pt idx="445">
                  <c:v>11.655999999999999</c:v>
                </c:pt>
                <c:pt idx="446">
                  <c:v>11.807</c:v>
                </c:pt>
                <c:pt idx="447">
                  <c:v>11.818</c:v>
                </c:pt>
                <c:pt idx="448">
                  <c:v>11.834</c:v>
                </c:pt>
                <c:pt idx="449">
                  <c:v>11.898999999999999</c:v>
                </c:pt>
                <c:pt idx="450">
                  <c:v>11.946</c:v>
                </c:pt>
                <c:pt idx="451">
                  <c:v>12.014999999999999</c:v>
                </c:pt>
                <c:pt idx="452">
                  <c:v>12.057</c:v>
                </c:pt>
                <c:pt idx="453">
                  <c:v>12.110999999999999</c:v>
                </c:pt>
                <c:pt idx="454">
                  <c:v>12.131</c:v>
                </c:pt>
                <c:pt idx="455">
                  <c:v>12.196</c:v>
                </c:pt>
                <c:pt idx="456">
                  <c:v>12.243</c:v>
                </c:pt>
                <c:pt idx="457">
                  <c:v>12.296999999999999</c:v>
                </c:pt>
                <c:pt idx="458">
                  <c:v>12.339</c:v>
                </c:pt>
                <c:pt idx="459">
                  <c:v>12.401</c:v>
                </c:pt>
                <c:pt idx="460">
                  <c:v>12.443</c:v>
                </c:pt>
                <c:pt idx="461">
                  <c:v>12.497</c:v>
                </c:pt>
                <c:pt idx="462">
                  <c:v>12.567</c:v>
                </c:pt>
                <c:pt idx="463">
                  <c:v>12.616999999999999</c:v>
                </c:pt>
                <c:pt idx="464">
                  <c:v>12.682</c:v>
                </c:pt>
                <c:pt idx="465">
                  <c:v>12.712999999999999</c:v>
                </c:pt>
                <c:pt idx="466">
                  <c:v>12.782999999999999</c:v>
                </c:pt>
                <c:pt idx="467">
                  <c:v>12.824999999999999</c:v>
                </c:pt>
                <c:pt idx="468">
                  <c:v>12.886999999999999</c:v>
                </c:pt>
                <c:pt idx="469">
                  <c:v>12.940999999999999</c:v>
                </c:pt>
                <c:pt idx="470">
                  <c:v>12.991</c:v>
                </c:pt>
                <c:pt idx="471">
                  <c:v>13.048999999999999</c:v>
                </c:pt>
                <c:pt idx="472">
                  <c:v>13.094999999999999</c:v>
                </c:pt>
                <c:pt idx="473">
                  <c:v>13.148999999999999</c:v>
                </c:pt>
                <c:pt idx="474">
                  <c:v>13.202999999999999</c:v>
                </c:pt>
                <c:pt idx="475">
                  <c:v>13.225999999999999</c:v>
                </c:pt>
                <c:pt idx="476">
                  <c:v>13.28</c:v>
                </c:pt>
                <c:pt idx="477">
                  <c:v>13.341999999999999</c:v>
                </c:pt>
                <c:pt idx="478">
                  <c:v>13.395999999999999</c:v>
                </c:pt>
                <c:pt idx="479">
                  <c:v>13.423</c:v>
                </c:pt>
                <c:pt idx="480">
                  <c:v>13.497</c:v>
                </c:pt>
                <c:pt idx="481">
                  <c:v>13.546999999999999</c:v>
                </c:pt>
                <c:pt idx="482">
                  <c:v>13.607999999999999</c:v>
                </c:pt>
                <c:pt idx="483">
                  <c:v>13.827999999999999</c:v>
                </c:pt>
                <c:pt idx="484">
                  <c:v>13.686</c:v>
                </c:pt>
                <c:pt idx="485">
                  <c:v>13.79</c:v>
                </c:pt>
                <c:pt idx="486">
                  <c:v>13.817</c:v>
                </c:pt>
                <c:pt idx="487">
                  <c:v>13.875</c:v>
                </c:pt>
                <c:pt idx="488">
                  <c:v>13.917</c:v>
                </c:pt>
                <c:pt idx="489">
                  <c:v>13.975</c:v>
                </c:pt>
                <c:pt idx="490">
                  <c:v>14.016999999999999</c:v>
                </c:pt>
                <c:pt idx="491">
                  <c:v>14.087</c:v>
                </c:pt>
                <c:pt idx="492">
                  <c:v>14.106</c:v>
                </c:pt>
                <c:pt idx="493">
                  <c:v>14.202999999999999</c:v>
                </c:pt>
                <c:pt idx="494">
                  <c:v>14.222</c:v>
                </c:pt>
                <c:pt idx="495">
                  <c:v>14.295</c:v>
                </c:pt>
                <c:pt idx="496">
                  <c:v>14.325999999999999</c:v>
                </c:pt>
                <c:pt idx="497">
                  <c:v>14.384</c:v>
                </c:pt>
                <c:pt idx="498">
                  <c:v>14.468999999999999</c:v>
                </c:pt>
                <c:pt idx="499">
                  <c:v>14.488</c:v>
                </c:pt>
                <c:pt idx="500">
                  <c:v>14.587999999999999</c:v>
                </c:pt>
                <c:pt idx="501">
                  <c:v>14.619</c:v>
                </c:pt>
                <c:pt idx="502">
                  <c:v>14.657999999999999</c:v>
                </c:pt>
                <c:pt idx="503">
                  <c:v>14.715999999999999</c:v>
                </c:pt>
                <c:pt idx="504">
                  <c:v>14.77</c:v>
                </c:pt>
                <c:pt idx="505">
                  <c:v>14.82</c:v>
                </c:pt>
                <c:pt idx="506">
                  <c:v>14.862</c:v>
                </c:pt>
                <c:pt idx="507">
                  <c:v>14.878</c:v>
                </c:pt>
                <c:pt idx="508">
                  <c:v>15.067</c:v>
                </c:pt>
                <c:pt idx="509">
                  <c:v>15.009</c:v>
                </c:pt>
                <c:pt idx="510">
                  <c:v>15.081999999999999</c:v>
                </c:pt>
                <c:pt idx="511">
                  <c:v>15.129</c:v>
                </c:pt>
                <c:pt idx="512">
                  <c:v>15.174999999999999</c:v>
                </c:pt>
                <c:pt idx="513">
                  <c:v>15.241</c:v>
                </c:pt>
                <c:pt idx="514">
                  <c:v>15.282999999999999</c:v>
                </c:pt>
                <c:pt idx="515">
                  <c:v>15.321</c:v>
                </c:pt>
                <c:pt idx="516">
                  <c:v>15.382999999999999</c:v>
                </c:pt>
                <c:pt idx="517">
                  <c:v>15.417999999999999</c:v>
                </c:pt>
                <c:pt idx="518">
                  <c:v>15.464</c:v>
                </c:pt>
                <c:pt idx="519">
                  <c:v>15.568</c:v>
                </c:pt>
                <c:pt idx="520">
                  <c:v>15.591999999999999</c:v>
                </c:pt>
                <c:pt idx="521">
                  <c:v>15.645999999999999</c:v>
                </c:pt>
                <c:pt idx="522">
                  <c:v>15.711</c:v>
                </c:pt>
                <c:pt idx="523">
                  <c:v>15.75</c:v>
                </c:pt>
                <c:pt idx="524">
                  <c:v>15.827</c:v>
                </c:pt>
                <c:pt idx="525">
                  <c:v>15.862</c:v>
                </c:pt>
                <c:pt idx="526">
                  <c:v>15.939</c:v>
                </c:pt>
                <c:pt idx="527">
                  <c:v>15.962</c:v>
                </c:pt>
                <c:pt idx="528">
                  <c:v>16.001000000000001</c:v>
                </c:pt>
                <c:pt idx="529">
                  <c:v>16.058</c:v>
                </c:pt>
                <c:pt idx="530">
                  <c:v>16.101000000000003</c:v>
                </c:pt>
                <c:pt idx="531">
                  <c:v>16.170000000000002</c:v>
                </c:pt>
              </c:numCache>
            </c:numRef>
          </c:xVal>
          <c:yVal>
            <c:numRef>
              <c:f>'20'!$I$3:$I$534</c:f>
              <c:numCache>
                <c:formatCode>General</c:formatCode>
                <c:ptCount val="532"/>
                <c:pt idx="0">
                  <c:v>0</c:v>
                </c:pt>
                <c:pt idx="1">
                  <c:v>1.6899999999999977</c:v>
                </c:pt>
                <c:pt idx="2">
                  <c:v>2.8099999999999987</c:v>
                </c:pt>
                <c:pt idx="3">
                  <c:v>3.7699999999999996</c:v>
                </c:pt>
                <c:pt idx="4">
                  <c:v>4.4699999999999989</c:v>
                </c:pt>
                <c:pt idx="5">
                  <c:v>5.3599999999999994</c:v>
                </c:pt>
                <c:pt idx="6">
                  <c:v>5.8199999999999985</c:v>
                </c:pt>
                <c:pt idx="7">
                  <c:v>5.9599999999999991</c:v>
                </c:pt>
                <c:pt idx="8">
                  <c:v>6.1599999999999984</c:v>
                </c:pt>
                <c:pt idx="9">
                  <c:v>6.6699999999999982</c:v>
                </c:pt>
                <c:pt idx="10">
                  <c:v>7.4499999999999993</c:v>
                </c:pt>
                <c:pt idx="11">
                  <c:v>8.1599999999999984</c:v>
                </c:pt>
                <c:pt idx="12">
                  <c:v>8.5899999999999981</c:v>
                </c:pt>
                <c:pt idx="13">
                  <c:v>9.11</c:v>
                </c:pt>
                <c:pt idx="14">
                  <c:v>9.759999999999998</c:v>
                </c:pt>
                <c:pt idx="15">
                  <c:v>9.7099999999999991</c:v>
                </c:pt>
                <c:pt idx="16">
                  <c:v>10.379999999999999</c:v>
                </c:pt>
                <c:pt idx="17">
                  <c:v>11.249999999999998</c:v>
                </c:pt>
                <c:pt idx="18">
                  <c:v>12.299999999999999</c:v>
                </c:pt>
                <c:pt idx="19">
                  <c:v>12.959999999999999</c:v>
                </c:pt>
                <c:pt idx="20">
                  <c:v>13.349999999999998</c:v>
                </c:pt>
                <c:pt idx="21">
                  <c:v>13.809999999999999</c:v>
                </c:pt>
                <c:pt idx="22">
                  <c:v>14.649999999999999</c:v>
                </c:pt>
                <c:pt idx="23">
                  <c:v>15.299999999999999</c:v>
                </c:pt>
                <c:pt idx="24">
                  <c:v>15.77</c:v>
                </c:pt>
                <c:pt idx="25">
                  <c:v>16.75</c:v>
                </c:pt>
                <c:pt idx="26">
                  <c:v>17.299999999999997</c:v>
                </c:pt>
                <c:pt idx="27">
                  <c:v>17.84</c:v>
                </c:pt>
                <c:pt idx="28">
                  <c:v>18.32</c:v>
                </c:pt>
                <c:pt idx="29">
                  <c:v>18.63</c:v>
                </c:pt>
                <c:pt idx="30">
                  <c:v>18.84</c:v>
                </c:pt>
                <c:pt idx="31">
                  <c:v>19.16</c:v>
                </c:pt>
                <c:pt idx="32">
                  <c:v>19.29</c:v>
                </c:pt>
                <c:pt idx="33">
                  <c:v>19.2</c:v>
                </c:pt>
                <c:pt idx="34">
                  <c:v>19.239999999999998</c:v>
                </c:pt>
                <c:pt idx="35">
                  <c:v>19.239999999999998</c:v>
                </c:pt>
                <c:pt idx="36">
                  <c:v>19.239999999999998</c:v>
                </c:pt>
                <c:pt idx="37">
                  <c:v>19.27</c:v>
                </c:pt>
                <c:pt idx="38">
                  <c:v>19.29</c:v>
                </c:pt>
                <c:pt idx="39">
                  <c:v>19.239999999999998</c:v>
                </c:pt>
                <c:pt idx="40">
                  <c:v>19.279999999999998</c:v>
                </c:pt>
                <c:pt idx="41">
                  <c:v>19.32</c:v>
                </c:pt>
                <c:pt idx="42">
                  <c:v>19.29</c:v>
                </c:pt>
                <c:pt idx="43">
                  <c:v>19.299999999999997</c:v>
                </c:pt>
                <c:pt idx="44">
                  <c:v>19.34</c:v>
                </c:pt>
                <c:pt idx="45">
                  <c:v>19.36</c:v>
                </c:pt>
                <c:pt idx="46">
                  <c:v>19.5</c:v>
                </c:pt>
                <c:pt idx="47">
                  <c:v>19.95</c:v>
                </c:pt>
                <c:pt idx="48">
                  <c:v>20.27</c:v>
                </c:pt>
                <c:pt idx="49">
                  <c:v>20.64</c:v>
                </c:pt>
                <c:pt idx="50">
                  <c:v>20.81</c:v>
                </c:pt>
                <c:pt idx="51">
                  <c:v>21.83</c:v>
                </c:pt>
                <c:pt idx="52">
                  <c:v>22.58</c:v>
                </c:pt>
                <c:pt idx="53">
                  <c:v>31.81</c:v>
                </c:pt>
                <c:pt idx="54">
                  <c:v>33.25</c:v>
                </c:pt>
                <c:pt idx="55">
                  <c:v>33.29</c:v>
                </c:pt>
                <c:pt idx="56">
                  <c:v>35.239999999999995</c:v>
                </c:pt>
                <c:pt idx="57">
                  <c:v>36.090000000000003</c:v>
                </c:pt>
                <c:pt idx="58">
                  <c:v>36.94</c:v>
                </c:pt>
                <c:pt idx="59">
                  <c:v>39.049999999999997</c:v>
                </c:pt>
                <c:pt idx="60">
                  <c:v>39.099999999999994</c:v>
                </c:pt>
                <c:pt idx="61">
                  <c:v>41.19</c:v>
                </c:pt>
                <c:pt idx="62">
                  <c:v>41.730000000000004</c:v>
                </c:pt>
                <c:pt idx="63">
                  <c:v>44.12</c:v>
                </c:pt>
                <c:pt idx="64">
                  <c:v>45.25</c:v>
                </c:pt>
                <c:pt idx="65">
                  <c:v>46.8</c:v>
                </c:pt>
                <c:pt idx="66">
                  <c:v>48.39</c:v>
                </c:pt>
                <c:pt idx="67">
                  <c:v>48.26</c:v>
                </c:pt>
                <c:pt idx="68">
                  <c:v>50.68</c:v>
                </c:pt>
                <c:pt idx="69">
                  <c:v>51.87</c:v>
                </c:pt>
                <c:pt idx="70">
                  <c:v>53.589999999999996</c:v>
                </c:pt>
                <c:pt idx="71">
                  <c:v>55</c:v>
                </c:pt>
                <c:pt idx="72">
                  <c:v>56.04</c:v>
                </c:pt>
                <c:pt idx="73">
                  <c:v>58.32</c:v>
                </c:pt>
                <c:pt idx="74">
                  <c:v>59.76</c:v>
                </c:pt>
                <c:pt idx="75">
                  <c:v>61.32</c:v>
                </c:pt>
                <c:pt idx="76">
                  <c:v>63.08</c:v>
                </c:pt>
                <c:pt idx="77">
                  <c:v>63.879999999999995</c:v>
                </c:pt>
                <c:pt idx="78">
                  <c:v>66.63</c:v>
                </c:pt>
                <c:pt idx="79">
                  <c:v>68.47999999999999</c:v>
                </c:pt>
                <c:pt idx="80">
                  <c:v>69.52</c:v>
                </c:pt>
                <c:pt idx="81">
                  <c:v>71.930000000000007</c:v>
                </c:pt>
                <c:pt idx="82">
                  <c:v>72.97</c:v>
                </c:pt>
                <c:pt idx="83">
                  <c:v>75.599999999999994</c:v>
                </c:pt>
                <c:pt idx="84">
                  <c:v>76.490000000000009</c:v>
                </c:pt>
                <c:pt idx="85">
                  <c:v>79.289999999999992</c:v>
                </c:pt>
                <c:pt idx="86">
                  <c:v>81.14</c:v>
                </c:pt>
                <c:pt idx="87">
                  <c:v>82.43</c:v>
                </c:pt>
                <c:pt idx="88">
                  <c:v>84.01</c:v>
                </c:pt>
                <c:pt idx="89">
                  <c:v>85.64</c:v>
                </c:pt>
                <c:pt idx="90">
                  <c:v>87.89</c:v>
                </c:pt>
                <c:pt idx="91">
                  <c:v>90.09</c:v>
                </c:pt>
                <c:pt idx="92">
                  <c:v>91.73</c:v>
                </c:pt>
                <c:pt idx="93">
                  <c:v>93.9</c:v>
                </c:pt>
                <c:pt idx="94">
                  <c:v>94.679999999999993</c:v>
                </c:pt>
                <c:pt idx="95">
                  <c:v>97.96</c:v>
                </c:pt>
                <c:pt idx="96">
                  <c:v>97.44</c:v>
                </c:pt>
                <c:pt idx="97">
                  <c:v>101.85</c:v>
                </c:pt>
                <c:pt idx="98">
                  <c:v>104.34</c:v>
                </c:pt>
                <c:pt idx="99">
                  <c:v>106.83</c:v>
                </c:pt>
                <c:pt idx="100">
                  <c:v>109.37</c:v>
                </c:pt>
                <c:pt idx="101">
                  <c:v>111.55</c:v>
                </c:pt>
                <c:pt idx="102">
                  <c:v>114.33</c:v>
                </c:pt>
                <c:pt idx="103">
                  <c:v>113.76</c:v>
                </c:pt>
                <c:pt idx="104">
                  <c:v>118.6</c:v>
                </c:pt>
                <c:pt idx="105">
                  <c:v>121.31</c:v>
                </c:pt>
                <c:pt idx="106">
                  <c:v>123.71</c:v>
                </c:pt>
                <c:pt idx="107">
                  <c:v>125.49</c:v>
                </c:pt>
                <c:pt idx="108">
                  <c:v>128.06</c:v>
                </c:pt>
                <c:pt idx="109">
                  <c:v>130.44</c:v>
                </c:pt>
                <c:pt idx="110">
                  <c:v>130.23000000000002</c:v>
                </c:pt>
                <c:pt idx="111">
                  <c:v>134.36000000000001</c:v>
                </c:pt>
                <c:pt idx="112">
                  <c:v>137.78</c:v>
                </c:pt>
                <c:pt idx="113">
                  <c:v>140.69999999999999</c:v>
                </c:pt>
                <c:pt idx="114">
                  <c:v>143.28</c:v>
                </c:pt>
                <c:pt idx="115">
                  <c:v>146.19</c:v>
                </c:pt>
                <c:pt idx="116">
                  <c:v>149.05000000000001</c:v>
                </c:pt>
                <c:pt idx="117">
                  <c:v>150.76</c:v>
                </c:pt>
                <c:pt idx="118">
                  <c:v>150.68</c:v>
                </c:pt>
                <c:pt idx="119">
                  <c:v>156.09</c:v>
                </c:pt>
                <c:pt idx="120">
                  <c:v>159.05000000000001</c:v>
                </c:pt>
                <c:pt idx="121">
                  <c:v>162.66</c:v>
                </c:pt>
                <c:pt idx="122">
                  <c:v>146.82</c:v>
                </c:pt>
                <c:pt idx="123">
                  <c:v>154.66</c:v>
                </c:pt>
                <c:pt idx="124">
                  <c:v>160.13999999999999</c:v>
                </c:pt>
                <c:pt idx="125">
                  <c:v>166.05</c:v>
                </c:pt>
                <c:pt idx="126">
                  <c:v>170.44</c:v>
                </c:pt>
                <c:pt idx="127">
                  <c:v>171.01</c:v>
                </c:pt>
                <c:pt idx="128">
                  <c:v>175.74</c:v>
                </c:pt>
                <c:pt idx="129">
                  <c:v>179.77</c:v>
                </c:pt>
                <c:pt idx="130">
                  <c:v>182.57</c:v>
                </c:pt>
                <c:pt idx="131">
                  <c:v>185.87</c:v>
                </c:pt>
                <c:pt idx="132">
                  <c:v>190.06</c:v>
                </c:pt>
                <c:pt idx="133">
                  <c:v>194.62</c:v>
                </c:pt>
                <c:pt idx="134">
                  <c:v>197.87</c:v>
                </c:pt>
                <c:pt idx="135">
                  <c:v>192.47</c:v>
                </c:pt>
                <c:pt idx="136">
                  <c:v>202.15</c:v>
                </c:pt>
                <c:pt idx="137">
                  <c:v>205.7</c:v>
                </c:pt>
                <c:pt idx="138">
                  <c:v>208.82</c:v>
                </c:pt>
                <c:pt idx="139">
                  <c:v>213.21</c:v>
                </c:pt>
                <c:pt idx="140">
                  <c:v>209.96</c:v>
                </c:pt>
                <c:pt idx="141">
                  <c:v>216.67</c:v>
                </c:pt>
                <c:pt idx="142">
                  <c:v>220.5</c:v>
                </c:pt>
                <c:pt idx="143">
                  <c:v>225</c:v>
                </c:pt>
                <c:pt idx="144">
                  <c:v>228.1</c:v>
                </c:pt>
                <c:pt idx="145">
                  <c:v>224.96</c:v>
                </c:pt>
                <c:pt idx="146">
                  <c:v>232.54</c:v>
                </c:pt>
                <c:pt idx="147">
                  <c:v>237.6</c:v>
                </c:pt>
                <c:pt idx="148">
                  <c:v>240.72</c:v>
                </c:pt>
                <c:pt idx="149">
                  <c:v>244.91</c:v>
                </c:pt>
                <c:pt idx="150">
                  <c:v>247.58</c:v>
                </c:pt>
                <c:pt idx="151">
                  <c:v>247.99</c:v>
                </c:pt>
                <c:pt idx="152">
                  <c:v>251.3</c:v>
                </c:pt>
                <c:pt idx="153">
                  <c:v>255.83</c:v>
                </c:pt>
                <c:pt idx="154">
                  <c:v>259.27999999999997</c:v>
                </c:pt>
                <c:pt idx="155">
                  <c:v>262.57</c:v>
                </c:pt>
                <c:pt idx="156">
                  <c:v>265.51</c:v>
                </c:pt>
                <c:pt idx="157">
                  <c:v>261.53999999999996</c:v>
                </c:pt>
                <c:pt idx="158">
                  <c:v>267.26</c:v>
                </c:pt>
                <c:pt idx="159">
                  <c:v>271.16999999999996</c:v>
                </c:pt>
                <c:pt idx="160">
                  <c:v>276.62</c:v>
                </c:pt>
                <c:pt idx="161">
                  <c:v>279.39999999999998</c:v>
                </c:pt>
                <c:pt idx="162">
                  <c:v>280.33000000000004</c:v>
                </c:pt>
                <c:pt idx="163">
                  <c:v>282.02999999999997</c:v>
                </c:pt>
                <c:pt idx="164">
                  <c:v>280.38</c:v>
                </c:pt>
                <c:pt idx="165">
                  <c:v>281.04999999999995</c:v>
                </c:pt>
                <c:pt idx="166">
                  <c:v>280.16999999999996</c:v>
                </c:pt>
                <c:pt idx="167">
                  <c:v>279.51</c:v>
                </c:pt>
                <c:pt idx="168">
                  <c:v>280.89</c:v>
                </c:pt>
                <c:pt idx="169">
                  <c:v>279.20000000000005</c:v>
                </c:pt>
                <c:pt idx="170">
                  <c:v>280.27999999999997</c:v>
                </c:pt>
                <c:pt idx="171">
                  <c:v>279.39999999999998</c:v>
                </c:pt>
                <c:pt idx="172">
                  <c:v>280.53999999999996</c:v>
                </c:pt>
                <c:pt idx="173">
                  <c:v>279.87</c:v>
                </c:pt>
                <c:pt idx="174">
                  <c:v>280.16999999999996</c:v>
                </c:pt>
                <c:pt idx="175">
                  <c:v>281.40999999999997</c:v>
                </c:pt>
                <c:pt idx="176">
                  <c:v>280.84000000000003</c:v>
                </c:pt>
                <c:pt idx="177">
                  <c:v>281.14999999999998</c:v>
                </c:pt>
                <c:pt idx="178">
                  <c:v>281.30999999999995</c:v>
                </c:pt>
                <c:pt idx="179">
                  <c:v>282.49</c:v>
                </c:pt>
                <c:pt idx="180">
                  <c:v>281.57000000000005</c:v>
                </c:pt>
                <c:pt idx="181">
                  <c:v>282.44000000000005</c:v>
                </c:pt>
                <c:pt idx="182">
                  <c:v>281.26</c:v>
                </c:pt>
                <c:pt idx="183">
                  <c:v>281.77</c:v>
                </c:pt>
                <c:pt idx="184">
                  <c:v>282.70000000000005</c:v>
                </c:pt>
                <c:pt idx="185">
                  <c:v>281.72000000000003</c:v>
                </c:pt>
                <c:pt idx="186">
                  <c:v>282.39</c:v>
                </c:pt>
                <c:pt idx="187">
                  <c:v>281.98</c:v>
                </c:pt>
                <c:pt idx="188">
                  <c:v>282.28999999999996</c:v>
                </c:pt>
                <c:pt idx="189">
                  <c:v>281.40999999999997</c:v>
                </c:pt>
                <c:pt idx="190">
                  <c:v>282.08000000000004</c:v>
                </c:pt>
                <c:pt idx="191">
                  <c:v>282.39</c:v>
                </c:pt>
                <c:pt idx="192">
                  <c:v>281.82000000000005</c:v>
                </c:pt>
                <c:pt idx="193">
                  <c:v>283.21000000000004</c:v>
                </c:pt>
                <c:pt idx="194">
                  <c:v>282.13</c:v>
                </c:pt>
                <c:pt idx="195">
                  <c:v>282.89999999999998</c:v>
                </c:pt>
                <c:pt idx="196">
                  <c:v>282.70000000000005</c:v>
                </c:pt>
                <c:pt idx="197">
                  <c:v>282.28999999999996</c:v>
                </c:pt>
                <c:pt idx="198">
                  <c:v>282.95000000000005</c:v>
                </c:pt>
                <c:pt idx="199">
                  <c:v>283.11</c:v>
                </c:pt>
                <c:pt idx="200">
                  <c:v>283.01</c:v>
                </c:pt>
                <c:pt idx="201">
                  <c:v>283.57000000000005</c:v>
                </c:pt>
                <c:pt idx="202">
                  <c:v>282.75</c:v>
                </c:pt>
                <c:pt idx="203">
                  <c:v>282.95000000000005</c:v>
                </c:pt>
                <c:pt idx="204">
                  <c:v>283.73</c:v>
                </c:pt>
                <c:pt idx="205">
                  <c:v>283.21000000000004</c:v>
                </c:pt>
                <c:pt idx="206">
                  <c:v>284.54999999999995</c:v>
                </c:pt>
                <c:pt idx="207">
                  <c:v>283.21000000000004</c:v>
                </c:pt>
                <c:pt idx="208">
                  <c:v>285.12</c:v>
                </c:pt>
                <c:pt idx="209">
                  <c:v>283.73</c:v>
                </c:pt>
                <c:pt idx="210">
                  <c:v>284.45000000000005</c:v>
                </c:pt>
                <c:pt idx="211">
                  <c:v>283.57000000000005</c:v>
                </c:pt>
                <c:pt idx="212">
                  <c:v>283.73</c:v>
                </c:pt>
                <c:pt idx="213">
                  <c:v>285.37</c:v>
                </c:pt>
                <c:pt idx="214">
                  <c:v>283.98</c:v>
                </c:pt>
                <c:pt idx="215">
                  <c:v>284.28999999999996</c:v>
                </c:pt>
                <c:pt idx="216">
                  <c:v>284.39999999999998</c:v>
                </c:pt>
                <c:pt idx="217">
                  <c:v>284.24</c:v>
                </c:pt>
                <c:pt idx="218">
                  <c:v>284.70000000000005</c:v>
                </c:pt>
                <c:pt idx="219">
                  <c:v>285.16999999999996</c:v>
                </c:pt>
                <c:pt idx="220">
                  <c:v>284.60000000000002</c:v>
                </c:pt>
                <c:pt idx="221">
                  <c:v>285.48</c:v>
                </c:pt>
                <c:pt idx="222">
                  <c:v>284.64999999999998</c:v>
                </c:pt>
                <c:pt idx="223">
                  <c:v>285.27</c:v>
                </c:pt>
                <c:pt idx="224">
                  <c:v>285.27</c:v>
                </c:pt>
                <c:pt idx="225">
                  <c:v>285.12</c:v>
                </c:pt>
                <c:pt idx="226">
                  <c:v>285.27</c:v>
                </c:pt>
                <c:pt idx="227">
                  <c:v>285.27</c:v>
                </c:pt>
                <c:pt idx="228">
                  <c:v>285.58000000000004</c:v>
                </c:pt>
                <c:pt idx="229">
                  <c:v>286.61</c:v>
                </c:pt>
                <c:pt idx="230">
                  <c:v>285.73</c:v>
                </c:pt>
                <c:pt idx="231">
                  <c:v>286.39999999999998</c:v>
                </c:pt>
                <c:pt idx="232">
                  <c:v>286.46000000000004</c:v>
                </c:pt>
                <c:pt idx="233">
                  <c:v>285.84000000000003</c:v>
                </c:pt>
                <c:pt idx="234">
                  <c:v>286.87</c:v>
                </c:pt>
                <c:pt idx="235">
                  <c:v>286.03999999999996</c:v>
                </c:pt>
                <c:pt idx="236">
                  <c:v>286.55999999999995</c:v>
                </c:pt>
                <c:pt idx="237">
                  <c:v>286.25</c:v>
                </c:pt>
                <c:pt idx="238">
                  <c:v>287.95000000000005</c:v>
                </c:pt>
                <c:pt idx="239">
                  <c:v>286.65999999999997</c:v>
                </c:pt>
                <c:pt idx="240">
                  <c:v>287.42999999999995</c:v>
                </c:pt>
                <c:pt idx="241">
                  <c:v>287.12</c:v>
                </c:pt>
                <c:pt idx="242">
                  <c:v>287.89999999999998</c:v>
                </c:pt>
                <c:pt idx="243">
                  <c:v>286.87</c:v>
                </c:pt>
                <c:pt idx="244">
                  <c:v>287.69000000000005</c:v>
                </c:pt>
                <c:pt idx="245">
                  <c:v>287.78999999999996</c:v>
                </c:pt>
                <c:pt idx="246">
                  <c:v>287.74</c:v>
                </c:pt>
                <c:pt idx="247">
                  <c:v>287.53999999999996</c:v>
                </c:pt>
                <c:pt idx="248">
                  <c:v>288.66999999999996</c:v>
                </c:pt>
                <c:pt idx="249">
                  <c:v>288.20000000000005</c:v>
                </c:pt>
                <c:pt idx="250">
                  <c:v>287.64</c:v>
                </c:pt>
                <c:pt idx="251">
                  <c:v>287.89999999999998</c:v>
                </c:pt>
                <c:pt idx="252">
                  <c:v>288.66999999999996</c:v>
                </c:pt>
                <c:pt idx="253">
                  <c:v>288</c:v>
                </c:pt>
                <c:pt idx="254">
                  <c:v>288.98</c:v>
                </c:pt>
                <c:pt idx="255">
                  <c:v>288.66999999999996</c:v>
                </c:pt>
                <c:pt idx="256">
                  <c:v>289.02999999999997</c:v>
                </c:pt>
                <c:pt idx="257">
                  <c:v>288.82000000000005</c:v>
                </c:pt>
                <c:pt idx="258">
                  <c:v>289.17999999999995</c:v>
                </c:pt>
                <c:pt idx="259">
                  <c:v>288.77</c:v>
                </c:pt>
                <c:pt idx="260">
                  <c:v>289.13</c:v>
                </c:pt>
                <c:pt idx="261">
                  <c:v>288.77</c:v>
                </c:pt>
                <c:pt idx="262">
                  <c:v>289.17999999999995</c:v>
                </c:pt>
                <c:pt idx="263">
                  <c:v>289.60000000000002</c:v>
                </c:pt>
                <c:pt idx="264">
                  <c:v>289.17999999999995</c:v>
                </c:pt>
                <c:pt idx="265">
                  <c:v>289.17999999999995</c:v>
                </c:pt>
                <c:pt idx="266">
                  <c:v>289.23</c:v>
                </c:pt>
                <c:pt idx="267">
                  <c:v>289.64</c:v>
                </c:pt>
                <c:pt idx="268">
                  <c:v>289.64</c:v>
                </c:pt>
                <c:pt idx="269">
                  <c:v>290.57000000000005</c:v>
                </c:pt>
                <c:pt idx="270">
                  <c:v>290.11</c:v>
                </c:pt>
                <c:pt idx="271">
                  <c:v>289.53999999999996</c:v>
                </c:pt>
                <c:pt idx="272">
                  <c:v>289.79999999999995</c:v>
                </c:pt>
                <c:pt idx="273">
                  <c:v>290.26</c:v>
                </c:pt>
                <c:pt idx="274">
                  <c:v>290.62</c:v>
                </c:pt>
                <c:pt idx="275">
                  <c:v>289.85000000000002</c:v>
                </c:pt>
                <c:pt idx="276">
                  <c:v>290.92999999999995</c:v>
                </c:pt>
                <c:pt idx="277">
                  <c:v>291.24</c:v>
                </c:pt>
                <c:pt idx="278">
                  <c:v>289.95000000000005</c:v>
                </c:pt>
                <c:pt idx="279">
                  <c:v>291.86</c:v>
                </c:pt>
                <c:pt idx="280">
                  <c:v>290.66999999999996</c:v>
                </c:pt>
                <c:pt idx="281">
                  <c:v>290.83000000000004</c:v>
                </c:pt>
                <c:pt idx="282">
                  <c:v>291.34000000000003</c:v>
                </c:pt>
                <c:pt idx="283">
                  <c:v>290.88</c:v>
                </c:pt>
                <c:pt idx="284">
                  <c:v>291.14</c:v>
                </c:pt>
                <c:pt idx="285">
                  <c:v>290.83000000000004</c:v>
                </c:pt>
                <c:pt idx="286">
                  <c:v>290.66999999999996</c:v>
                </c:pt>
                <c:pt idx="287">
                  <c:v>292.12</c:v>
                </c:pt>
                <c:pt idx="288">
                  <c:v>290.77999999999997</c:v>
                </c:pt>
                <c:pt idx="289">
                  <c:v>292.22000000000003</c:v>
                </c:pt>
                <c:pt idx="290">
                  <c:v>291.45000000000005</c:v>
                </c:pt>
                <c:pt idx="291">
                  <c:v>290.92999999999995</c:v>
                </c:pt>
                <c:pt idx="292">
                  <c:v>292.48</c:v>
                </c:pt>
                <c:pt idx="293">
                  <c:v>291.54999999999995</c:v>
                </c:pt>
                <c:pt idx="294">
                  <c:v>291.76</c:v>
                </c:pt>
                <c:pt idx="295">
                  <c:v>291.86</c:v>
                </c:pt>
                <c:pt idx="296">
                  <c:v>291.64999999999998</c:v>
                </c:pt>
                <c:pt idx="297">
                  <c:v>291.39999999999998</c:v>
                </c:pt>
                <c:pt idx="298">
                  <c:v>292.01</c:v>
                </c:pt>
                <c:pt idx="299">
                  <c:v>291.14</c:v>
                </c:pt>
                <c:pt idx="300">
                  <c:v>291.90999999999997</c:v>
                </c:pt>
                <c:pt idx="301">
                  <c:v>291.86</c:v>
                </c:pt>
                <c:pt idx="302">
                  <c:v>291.86</c:v>
                </c:pt>
                <c:pt idx="303">
                  <c:v>292.77999999999997</c:v>
                </c:pt>
                <c:pt idx="304">
                  <c:v>291.96000000000004</c:v>
                </c:pt>
                <c:pt idx="305">
                  <c:v>292.99</c:v>
                </c:pt>
                <c:pt idx="306">
                  <c:v>291.70000000000005</c:v>
                </c:pt>
                <c:pt idx="307">
                  <c:v>292.99</c:v>
                </c:pt>
                <c:pt idx="308">
                  <c:v>291.96000000000004</c:v>
                </c:pt>
                <c:pt idx="309">
                  <c:v>292.16999999999996</c:v>
                </c:pt>
                <c:pt idx="310">
                  <c:v>292.84000000000003</c:v>
                </c:pt>
                <c:pt idx="311">
                  <c:v>292.37</c:v>
                </c:pt>
                <c:pt idx="312">
                  <c:v>292.05999999999995</c:v>
                </c:pt>
                <c:pt idx="313">
                  <c:v>292.22000000000003</c:v>
                </c:pt>
                <c:pt idx="314">
                  <c:v>292.37</c:v>
                </c:pt>
                <c:pt idx="315">
                  <c:v>292.37</c:v>
                </c:pt>
                <c:pt idx="316">
                  <c:v>292.58000000000004</c:v>
                </c:pt>
                <c:pt idx="317">
                  <c:v>292.67999999999995</c:v>
                </c:pt>
                <c:pt idx="318">
                  <c:v>292.12</c:v>
                </c:pt>
                <c:pt idx="319">
                  <c:v>292.63</c:v>
                </c:pt>
                <c:pt idx="320">
                  <c:v>292.99</c:v>
                </c:pt>
                <c:pt idx="321">
                  <c:v>292.67999999999995</c:v>
                </c:pt>
                <c:pt idx="322">
                  <c:v>292.77999999999997</c:v>
                </c:pt>
                <c:pt idx="323">
                  <c:v>292.67999999999995</c:v>
                </c:pt>
                <c:pt idx="324">
                  <c:v>292.05999999999995</c:v>
                </c:pt>
                <c:pt idx="325">
                  <c:v>292.84000000000003</c:v>
                </c:pt>
                <c:pt idx="326">
                  <c:v>292.84000000000003</c:v>
                </c:pt>
                <c:pt idx="327">
                  <c:v>292.63</c:v>
                </c:pt>
                <c:pt idx="328">
                  <c:v>292.84000000000003</c:v>
                </c:pt>
                <c:pt idx="329">
                  <c:v>291.96000000000004</c:v>
                </c:pt>
                <c:pt idx="330">
                  <c:v>293.35000000000002</c:v>
                </c:pt>
                <c:pt idx="331">
                  <c:v>292.52999999999997</c:v>
                </c:pt>
                <c:pt idx="332">
                  <c:v>292.67999999999995</c:v>
                </c:pt>
                <c:pt idx="333">
                  <c:v>292.05999999999995</c:v>
                </c:pt>
                <c:pt idx="334">
                  <c:v>293.03999999999996</c:v>
                </c:pt>
                <c:pt idx="335">
                  <c:v>293.91999999999996</c:v>
                </c:pt>
                <c:pt idx="336">
                  <c:v>292.12</c:v>
                </c:pt>
                <c:pt idx="337">
                  <c:v>292.05999999999995</c:v>
                </c:pt>
                <c:pt idx="338">
                  <c:v>292.73</c:v>
                </c:pt>
                <c:pt idx="339">
                  <c:v>292.99</c:v>
                </c:pt>
                <c:pt idx="340">
                  <c:v>292.89</c:v>
                </c:pt>
                <c:pt idx="341">
                  <c:v>293.09000000000003</c:v>
                </c:pt>
                <c:pt idx="342">
                  <c:v>292.32000000000005</c:v>
                </c:pt>
                <c:pt idx="343">
                  <c:v>292.77999999999997</c:v>
                </c:pt>
                <c:pt idx="344">
                  <c:v>292.16999999999996</c:v>
                </c:pt>
                <c:pt idx="345">
                  <c:v>292.73</c:v>
                </c:pt>
                <c:pt idx="346">
                  <c:v>292.58000000000004</c:v>
                </c:pt>
                <c:pt idx="347">
                  <c:v>293.87</c:v>
                </c:pt>
                <c:pt idx="348">
                  <c:v>293.35000000000002</c:v>
                </c:pt>
                <c:pt idx="349">
                  <c:v>292.22000000000003</c:v>
                </c:pt>
                <c:pt idx="350">
                  <c:v>293.65999999999997</c:v>
                </c:pt>
                <c:pt idx="351">
                  <c:v>292.58000000000004</c:v>
                </c:pt>
                <c:pt idx="352">
                  <c:v>292.48</c:v>
                </c:pt>
                <c:pt idx="353">
                  <c:v>292.94000000000005</c:v>
                </c:pt>
                <c:pt idx="354">
                  <c:v>292.12</c:v>
                </c:pt>
                <c:pt idx="355">
                  <c:v>293.29999999999995</c:v>
                </c:pt>
                <c:pt idx="356">
                  <c:v>293.03999999999996</c:v>
                </c:pt>
                <c:pt idx="357">
                  <c:v>292.16999999999996</c:v>
                </c:pt>
                <c:pt idx="358">
                  <c:v>292.12</c:v>
                </c:pt>
                <c:pt idx="359">
                  <c:v>292.52999999999997</c:v>
                </c:pt>
                <c:pt idx="360">
                  <c:v>291.76</c:v>
                </c:pt>
                <c:pt idx="361">
                  <c:v>292.67999999999995</c:v>
                </c:pt>
                <c:pt idx="362">
                  <c:v>291.45000000000005</c:v>
                </c:pt>
                <c:pt idx="363">
                  <c:v>292.27</c:v>
                </c:pt>
                <c:pt idx="364">
                  <c:v>291.45000000000005</c:v>
                </c:pt>
                <c:pt idx="365">
                  <c:v>291.80999999999995</c:v>
                </c:pt>
                <c:pt idx="366">
                  <c:v>292.05999999999995</c:v>
                </c:pt>
                <c:pt idx="367">
                  <c:v>291.76</c:v>
                </c:pt>
                <c:pt idx="368">
                  <c:v>292.05999999999995</c:v>
                </c:pt>
                <c:pt idx="369">
                  <c:v>291.03999999999996</c:v>
                </c:pt>
                <c:pt idx="370">
                  <c:v>292.63</c:v>
                </c:pt>
                <c:pt idx="371">
                  <c:v>291.14</c:v>
                </c:pt>
                <c:pt idx="372">
                  <c:v>291.24</c:v>
                </c:pt>
                <c:pt idx="373">
                  <c:v>291.76</c:v>
                </c:pt>
                <c:pt idx="374">
                  <c:v>291.34000000000003</c:v>
                </c:pt>
                <c:pt idx="375">
                  <c:v>290.73</c:v>
                </c:pt>
                <c:pt idx="376">
                  <c:v>290.57000000000005</c:v>
                </c:pt>
                <c:pt idx="377">
                  <c:v>290.83000000000004</c:v>
                </c:pt>
                <c:pt idx="378">
                  <c:v>290.37</c:v>
                </c:pt>
                <c:pt idx="379">
                  <c:v>290.88</c:v>
                </c:pt>
                <c:pt idx="380">
                  <c:v>289.95000000000005</c:v>
                </c:pt>
                <c:pt idx="381">
                  <c:v>289.64</c:v>
                </c:pt>
                <c:pt idx="382">
                  <c:v>289.28999999999996</c:v>
                </c:pt>
                <c:pt idx="383">
                  <c:v>289.79999999999995</c:v>
                </c:pt>
                <c:pt idx="384">
                  <c:v>288.87</c:v>
                </c:pt>
                <c:pt idx="385">
                  <c:v>289.13</c:v>
                </c:pt>
                <c:pt idx="386">
                  <c:v>288.62</c:v>
                </c:pt>
                <c:pt idx="387">
                  <c:v>288.26</c:v>
                </c:pt>
                <c:pt idx="388">
                  <c:v>288.10000000000002</c:v>
                </c:pt>
                <c:pt idx="389">
                  <c:v>287.84000000000003</c:v>
                </c:pt>
                <c:pt idx="390">
                  <c:v>287.33000000000004</c:v>
                </c:pt>
                <c:pt idx="391">
                  <c:v>287.23</c:v>
                </c:pt>
                <c:pt idx="392">
                  <c:v>286.87</c:v>
                </c:pt>
                <c:pt idx="393">
                  <c:v>286.09000000000003</c:v>
                </c:pt>
                <c:pt idx="394">
                  <c:v>285.94000000000005</c:v>
                </c:pt>
                <c:pt idx="395">
                  <c:v>285.67999999999995</c:v>
                </c:pt>
                <c:pt idx="396">
                  <c:v>284.80999999999995</c:v>
                </c:pt>
                <c:pt idx="397">
                  <c:v>285.48</c:v>
                </c:pt>
                <c:pt idx="398">
                  <c:v>283.83000000000004</c:v>
                </c:pt>
                <c:pt idx="399">
                  <c:v>283.83000000000004</c:v>
                </c:pt>
                <c:pt idx="400">
                  <c:v>283.57000000000005</c:v>
                </c:pt>
                <c:pt idx="401">
                  <c:v>283.30999999999995</c:v>
                </c:pt>
                <c:pt idx="402">
                  <c:v>282.28999999999996</c:v>
                </c:pt>
                <c:pt idx="403">
                  <c:v>282.75</c:v>
                </c:pt>
                <c:pt idx="404">
                  <c:v>280.95000000000005</c:v>
                </c:pt>
                <c:pt idx="405">
                  <c:v>281</c:v>
                </c:pt>
                <c:pt idx="406">
                  <c:v>280.23</c:v>
                </c:pt>
                <c:pt idx="407">
                  <c:v>279.76</c:v>
                </c:pt>
                <c:pt idx="408">
                  <c:v>279.09000000000003</c:v>
                </c:pt>
                <c:pt idx="409">
                  <c:v>279.09000000000003</c:v>
                </c:pt>
                <c:pt idx="410">
                  <c:v>278.48</c:v>
                </c:pt>
                <c:pt idx="411">
                  <c:v>278.07000000000005</c:v>
                </c:pt>
                <c:pt idx="412">
                  <c:v>277.86</c:v>
                </c:pt>
                <c:pt idx="413">
                  <c:v>278.07000000000005</c:v>
                </c:pt>
                <c:pt idx="414">
                  <c:v>276.15999999999997</c:v>
                </c:pt>
                <c:pt idx="415">
                  <c:v>276.11</c:v>
                </c:pt>
                <c:pt idx="416">
                  <c:v>275.59000000000003</c:v>
                </c:pt>
                <c:pt idx="417">
                  <c:v>275.39</c:v>
                </c:pt>
                <c:pt idx="418">
                  <c:v>274.10000000000002</c:v>
                </c:pt>
                <c:pt idx="419">
                  <c:v>274.05</c:v>
                </c:pt>
                <c:pt idx="420">
                  <c:v>273.33000000000004</c:v>
                </c:pt>
                <c:pt idx="421">
                  <c:v>273.02</c:v>
                </c:pt>
                <c:pt idx="422">
                  <c:v>271.99</c:v>
                </c:pt>
                <c:pt idx="423">
                  <c:v>271.48</c:v>
                </c:pt>
                <c:pt idx="424">
                  <c:v>271.12</c:v>
                </c:pt>
                <c:pt idx="425">
                  <c:v>271.48</c:v>
                </c:pt>
                <c:pt idx="426">
                  <c:v>269.98</c:v>
                </c:pt>
                <c:pt idx="427">
                  <c:v>269.06</c:v>
                </c:pt>
                <c:pt idx="428">
                  <c:v>268.85000000000002</c:v>
                </c:pt>
                <c:pt idx="429">
                  <c:v>268.27999999999997</c:v>
                </c:pt>
                <c:pt idx="430">
                  <c:v>268.02999999999997</c:v>
                </c:pt>
                <c:pt idx="431">
                  <c:v>266.89999999999998</c:v>
                </c:pt>
                <c:pt idx="432">
                  <c:v>267.40999999999997</c:v>
                </c:pt>
                <c:pt idx="433">
                  <c:v>265.91999999999996</c:v>
                </c:pt>
                <c:pt idx="434">
                  <c:v>265.56</c:v>
                </c:pt>
                <c:pt idx="435">
                  <c:v>265.45</c:v>
                </c:pt>
                <c:pt idx="436">
                  <c:v>264.32</c:v>
                </c:pt>
                <c:pt idx="437">
                  <c:v>265.14999999999998</c:v>
                </c:pt>
                <c:pt idx="438">
                  <c:v>264.01</c:v>
                </c:pt>
                <c:pt idx="439">
                  <c:v>262.83000000000004</c:v>
                </c:pt>
                <c:pt idx="440">
                  <c:v>262.62</c:v>
                </c:pt>
                <c:pt idx="441">
                  <c:v>261.59000000000003</c:v>
                </c:pt>
                <c:pt idx="442">
                  <c:v>261.44</c:v>
                </c:pt>
                <c:pt idx="443">
                  <c:v>260.2</c:v>
                </c:pt>
                <c:pt idx="444">
                  <c:v>260</c:v>
                </c:pt>
                <c:pt idx="445">
                  <c:v>259.43</c:v>
                </c:pt>
                <c:pt idx="446">
                  <c:v>258.76</c:v>
                </c:pt>
                <c:pt idx="447">
                  <c:v>259.12</c:v>
                </c:pt>
                <c:pt idx="448">
                  <c:v>257.94</c:v>
                </c:pt>
                <c:pt idx="449">
                  <c:v>257.01</c:v>
                </c:pt>
                <c:pt idx="450">
                  <c:v>257.12</c:v>
                </c:pt>
                <c:pt idx="451">
                  <c:v>255.47</c:v>
                </c:pt>
                <c:pt idx="452">
                  <c:v>256.19</c:v>
                </c:pt>
                <c:pt idx="453">
                  <c:v>254.13</c:v>
                </c:pt>
                <c:pt idx="454">
                  <c:v>254.65</c:v>
                </c:pt>
                <c:pt idx="455">
                  <c:v>254.8</c:v>
                </c:pt>
                <c:pt idx="456">
                  <c:v>252.53</c:v>
                </c:pt>
                <c:pt idx="457">
                  <c:v>253.87</c:v>
                </c:pt>
                <c:pt idx="458">
                  <c:v>251.92</c:v>
                </c:pt>
                <c:pt idx="459">
                  <c:v>251.4</c:v>
                </c:pt>
                <c:pt idx="460">
                  <c:v>250.53</c:v>
                </c:pt>
                <c:pt idx="461">
                  <c:v>250.58</c:v>
                </c:pt>
                <c:pt idx="462">
                  <c:v>249.6</c:v>
                </c:pt>
                <c:pt idx="463">
                  <c:v>247.85</c:v>
                </c:pt>
                <c:pt idx="464">
                  <c:v>248.78</c:v>
                </c:pt>
                <c:pt idx="465">
                  <c:v>246.82</c:v>
                </c:pt>
                <c:pt idx="466">
                  <c:v>246.98</c:v>
                </c:pt>
                <c:pt idx="467">
                  <c:v>246.56</c:v>
                </c:pt>
                <c:pt idx="468">
                  <c:v>245.38</c:v>
                </c:pt>
                <c:pt idx="469">
                  <c:v>245.38</c:v>
                </c:pt>
                <c:pt idx="470">
                  <c:v>244.4</c:v>
                </c:pt>
                <c:pt idx="471">
                  <c:v>243.12</c:v>
                </c:pt>
                <c:pt idx="472">
                  <c:v>243.58</c:v>
                </c:pt>
                <c:pt idx="473">
                  <c:v>242.5</c:v>
                </c:pt>
                <c:pt idx="474">
                  <c:v>241.73</c:v>
                </c:pt>
                <c:pt idx="475">
                  <c:v>241.31</c:v>
                </c:pt>
                <c:pt idx="476">
                  <c:v>240.18</c:v>
                </c:pt>
                <c:pt idx="477">
                  <c:v>240.49</c:v>
                </c:pt>
                <c:pt idx="478">
                  <c:v>239</c:v>
                </c:pt>
                <c:pt idx="479">
                  <c:v>238.69</c:v>
                </c:pt>
                <c:pt idx="480">
                  <c:v>237.5</c:v>
                </c:pt>
                <c:pt idx="481">
                  <c:v>235.76</c:v>
                </c:pt>
                <c:pt idx="482">
                  <c:v>237.3</c:v>
                </c:pt>
                <c:pt idx="483">
                  <c:v>235.14</c:v>
                </c:pt>
                <c:pt idx="484">
                  <c:v>234.47</c:v>
                </c:pt>
                <c:pt idx="485">
                  <c:v>233.49</c:v>
                </c:pt>
                <c:pt idx="486">
                  <c:v>233.7</c:v>
                </c:pt>
                <c:pt idx="487">
                  <c:v>232.35999999999999</c:v>
                </c:pt>
                <c:pt idx="488">
                  <c:v>231.95</c:v>
                </c:pt>
                <c:pt idx="489">
                  <c:v>231.33</c:v>
                </c:pt>
                <c:pt idx="490">
                  <c:v>230.25</c:v>
                </c:pt>
                <c:pt idx="491">
                  <c:v>229.42</c:v>
                </c:pt>
                <c:pt idx="492">
                  <c:v>229.48</c:v>
                </c:pt>
                <c:pt idx="493">
                  <c:v>228.76</c:v>
                </c:pt>
                <c:pt idx="494">
                  <c:v>226.77</c:v>
                </c:pt>
                <c:pt idx="495">
                  <c:v>226.53</c:v>
                </c:pt>
                <c:pt idx="496">
                  <c:v>225.66</c:v>
                </c:pt>
                <c:pt idx="497">
                  <c:v>225.32</c:v>
                </c:pt>
                <c:pt idx="498">
                  <c:v>224.03</c:v>
                </c:pt>
                <c:pt idx="499">
                  <c:v>222.85999999999999</c:v>
                </c:pt>
                <c:pt idx="500">
                  <c:v>222.51</c:v>
                </c:pt>
                <c:pt idx="501">
                  <c:v>221.32</c:v>
                </c:pt>
                <c:pt idx="502">
                  <c:v>220.9</c:v>
                </c:pt>
                <c:pt idx="503">
                  <c:v>219.66</c:v>
                </c:pt>
                <c:pt idx="504">
                  <c:v>219.32</c:v>
                </c:pt>
                <c:pt idx="505">
                  <c:v>218</c:v>
                </c:pt>
                <c:pt idx="506">
                  <c:v>217.79</c:v>
                </c:pt>
                <c:pt idx="507">
                  <c:v>216.38</c:v>
                </c:pt>
                <c:pt idx="508">
                  <c:v>216.5</c:v>
                </c:pt>
                <c:pt idx="509">
                  <c:v>215.45</c:v>
                </c:pt>
                <c:pt idx="510">
                  <c:v>214</c:v>
                </c:pt>
                <c:pt idx="511">
                  <c:v>213.43</c:v>
                </c:pt>
                <c:pt idx="512">
                  <c:v>213.24</c:v>
                </c:pt>
                <c:pt idx="513">
                  <c:v>211.84</c:v>
                </c:pt>
                <c:pt idx="514">
                  <c:v>210.48</c:v>
                </c:pt>
                <c:pt idx="515">
                  <c:v>210.58</c:v>
                </c:pt>
                <c:pt idx="516">
                  <c:v>208.93</c:v>
                </c:pt>
                <c:pt idx="517">
                  <c:v>208.78</c:v>
                </c:pt>
                <c:pt idx="518">
                  <c:v>206.93</c:v>
                </c:pt>
                <c:pt idx="519">
                  <c:v>206.64</c:v>
                </c:pt>
                <c:pt idx="520">
                  <c:v>205.32</c:v>
                </c:pt>
                <c:pt idx="521">
                  <c:v>204.05</c:v>
                </c:pt>
                <c:pt idx="522">
                  <c:v>203.5</c:v>
                </c:pt>
                <c:pt idx="523">
                  <c:v>202.07</c:v>
                </c:pt>
                <c:pt idx="524">
                  <c:v>201.57</c:v>
                </c:pt>
                <c:pt idx="525">
                  <c:v>200.12</c:v>
                </c:pt>
                <c:pt idx="526">
                  <c:v>199.58</c:v>
                </c:pt>
                <c:pt idx="527">
                  <c:v>198.53</c:v>
                </c:pt>
                <c:pt idx="528">
                  <c:v>198.14</c:v>
                </c:pt>
                <c:pt idx="529">
                  <c:v>196.46</c:v>
                </c:pt>
                <c:pt idx="530">
                  <c:v>196.06</c:v>
                </c:pt>
                <c:pt idx="531">
                  <c:v>194.43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8A-4B3D-B39D-741DCFCAE66C}"/>
            </c:ext>
          </c:extLst>
        </c:ser>
        <c:ser>
          <c:idx val="3"/>
          <c:order val="3"/>
          <c:tx>
            <c:strRef>
              <c:f>'20'!$V$1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'20'!$X$3:$X$507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4.01</c:v>
                </c:pt>
                <c:pt idx="102">
                  <c:v>4.0250000000000004</c:v>
                </c:pt>
                <c:pt idx="103">
                  <c:v>4.04</c:v>
                </c:pt>
                <c:pt idx="104">
                  <c:v>4.0550000000000006</c:v>
                </c:pt>
                <c:pt idx="105">
                  <c:v>4.0774999999999997</c:v>
                </c:pt>
                <c:pt idx="106">
                  <c:v>4.1112599999999997</c:v>
                </c:pt>
                <c:pt idx="107">
                  <c:v>4.1512599999999997</c:v>
                </c:pt>
                <c:pt idx="108">
                  <c:v>4.1912399999999996</c:v>
                </c:pt>
                <c:pt idx="109">
                  <c:v>4.2312399999999997</c:v>
                </c:pt>
                <c:pt idx="110">
                  <c:v>4.2712599999999998</c:v>
                </c:pt>
                <c:pt idx="111">
                  <c:v>4.3112399999999997</c:v>
                </c:pt>
                <c:pt idx="112">
                  <c:v>4.3512399999999998</c:v>
                </c:pt>
                <c:pt idx="113">
                  <c:v>4.3912599999999999</c:v>
                </c:pt>
                <c:pt idx="114">
                  <c:v>4.43126</c:v>
                </c:pt>
                <c:pt idx="115">
                  <c:v>4.4712399999999999</c:v>
                </c:pt>
                <c:pt idx="116">
                  <c:v>4.5112399999999999</c:v>
                </c:pt>
                <c:pt idx="117">
                  <c:v>4.5512600000000001</c:v>
                </c:pt>
                <c:pt idx="118">
                  <c:v>4.5912600000000001</c:v>
                </c:pt>
                <c:pt idx="119">
                  <c:v>4.63124</c:v>
                </c:pt>
                <c:pt idx="120">
                  <c:v>4.6712400000000001</c:v>
                </c:pt>
                <c:pt idx="121">
                  <c:v>4.7112600000000002</c:v>
                </c:pt>
                <c:pt idx="122">
                  <c:v>4.7512600000000003</c:v>
                </c:pt>
                <c:pt idx="123">
                  <c:v>4.7912400000000002</c:v>
                </c:pt>
                <c:pt idx="124">
                  <c:v>4.8312600000000003</c:v>
                </c:pt>
                <c:pt idx="125">
                  <c:v>4.8712600000000004</c:v>
                </c:pt>
                <c:pt idx="126">
                  <c:v>4.9112400000000003</c:v>
                </c:pt>
                <c:pt idx="127">
                  <c:v>4.9512400000000003</c:v>
                </c:pt>
                <c:pt idx="128">
                  <c:v>4.9912600000000005</c:v>
                </c:pt>
                <c:pt idx="129">
                  <c:v>5.0312599999999996</c:v>
                </c:pt>
                <c:pt idx="130">
                  <c:v>5.0712599999999997</c:v>
                </c:pt>
                <c:pt idx="131">
                  <c:v>5.1112599999999997</c:v>
                </c:pt>
                <c:pt idx="132">
                  <c:v>5.1512400000000005</c:v>
                </c:pt>
                <c:pt idx="133">
                  <c:v>5.1912400000000005</c:v>
                </c:pt>
                <c:pt idx="134">
                  <c:v>5.2312400000000006</c:v>
                </c:pt>
                <c:pt idx="135">
                  <c:v>5.2712599999999998</c:v>
                </c:pt>
                <c:pt idx="136">
                  <c:v>5.3112599999999999</c:v>
                </c:pt>
                <c:pt idx="137">
                  <c:v>5.3512599999999999</c:v>
                </c:pt>
                <c:pt idx="138">
                  <c:v>5.3912599999999999</c:v>
                </c:pt>
                <c:pt idx="139">
                  <c:v>5.4312400000000007</c:v>
                </c:pt>
                <c:pt idx="140">
                  <c:v>5.4712400000000008</c:v>
                </c:pt>
                <c:pt idx="141">
                  <c:v>5.511239999999999</c:v>
                </c:pt>
                <c:pt idx="142">
                  <c:v>5.55124</c:v>
                </c:pt>
                <c:pt idx="143">
                  <c:v>5.5912600000000001</c:v>
                </c:pt>
                <c:pt idx="144">
                  <c:v>5.6312600000000002</c:v>
                </c:pt>
                <c:pt idx="145">
                  <c:v>5.6712600000000002</c:v>
                </c:pt>
                <c:pt idx="146">
                  <c:v>5.7112400000000001</c:v>
                </c:pt>
                <c:pt idx="147">
                  <c:v>5.7512399999999992</c:v>
                </c:pt>
                <c:pt idx="148">
                  <c:v>5.7912400000000002</c:v>
                </c:pt>
                <c:pt idx="149">
                  <c:v>5.8312399999999993</c:v>
                </c:pt>
                <c:pt idx="150">
                  <c:v>5.8712600000000004</c:v>
                </c:pt>
                <c:pt idx="151">
                  <c:v>5.9112600000000004</c:v>
                </c:pt>
                <c:pt idx="152">
                  <c:v>5.9512600000000004</c:v>
                </c:pt>
                <c:pt idx="153">
                  <c:v>5.9912600000000005</c:v>
                </c:pt>
                <c:pt idx="154">
                  <c:v>6.0312400000000004</c:v>
                </c:pt>
                <c:pt idx="155">
                  <c:v>6.0712399999999995</c:v>
                </c:pt>
                <c:pt idx="156">
                  <c:v>6.1112400000000004</c:v>
                </c:pt>
                <c:pt idx="157">
                  <c:v>6.1512599999999997</c:v>
                </c:pt>
                <c:pt idx="158">
                  <c:v>6.1912599999999998</c:v>
                </c:pt>
                <c:pt idx="159">
                  <c:v>6.2312599999999998</c:v>
                </c:pt>
                <c:pt idx="160">
                  <c:v>6.2712599999999998</c:v>
                </c:pt>
                <c:pt idx="161">
                  <c:v>6.3112399999999997</c:v>
                </c:pt>
                <c:pt idx="162">
                  <c:v>6.3512400000000007</c:v>
                </c:pt>
                <c:pt idx="163">
                  <c:v>6.3912399999999998</c:v>
                </c:pt>
                <c:pt idx="164">
                  <c:v>6.4312400000000007</c:v>
                </c:pt>
                <c:pt idx="165">
                  <c:v>6.47126</c:v>
                </c:pt>
                <c:pt idx="166">
                  <c:v>6.51126</c:v>
                </c:pt>
                <c:pt idx="167">
                  <c:v>6.5512600000000001</c:v>
                </c:pt>
                <c:pt idx="168">
                  <c:v>6.5912400000000009</c:v>
                </c:pt>
                <c:pt idx="169">
                  <c:v>6.63124</c:v>
                </c:pt>
                <c:pt idx="170">
                  <c:v>6.6712400000000009</c:v>
                </c:pt>
                <c:pt idx="171">
                  <c:v>6.7112400000000001</c:v>
                </c:pt>
                <c:pt idx="172">
                  <c:v>6.7512600000000003</c:v>
                </c:pt>
                <c:pt idx="173">
                  <c:v>6.7912600000000003</c:v>
                </c:pt>
                <c:pt idx="174">
                  <c:v>6.8312600000000003</c:v>
                </c:pt>
                <c:pt idx="175">
                  <c:v>6.8712600000000004</c:v>
                </c:pt>
                <c:pt idx="176">
                  <c:v>6.9112399999999994</c:v>
                </c:pt>
                <c:pt idx="177">
                  <c:v>6.9512399999999994</c:v>
                </c:pt>
                <c:pt idx="178">
                  <c:v>6.9912399999999995</c:v>
                </c:pt>
                <c:pt idx="179">
                  <c:v>7.0312600000000005</c:v>
                </c:pt>
                <c:pt idx="180">
                  <c:v>7.0712600000000005</c:v>
                </c:pt>
                <c:pt idx="181">
                  <c:v>7.1112600000000006</c:v>
                </c:pt>
                <c:pt idx="182">
                  <c:v>7.1512600000000006</c:v>
                </c:pt>
                <c:pt idx="183">
                  <c:v>7.1912399999999996</c:v>
                </c:pt>
                <c:pt idx="184">
                  <c:v>7.2312399999999997</c:v>
                </c:pt>
                <c:pt idx="185">
                  <c:v>7.2712399999999997</c:v>
                </c:pt>
                <c:pt idx="186">
                  <c:v>7.3112399999999997</c:v>
                </c:pt>
                <c:pt idx="187">
                  <c:v>7.3512599999999999</c:v>
                </c:pt>
                <c:pt idx="188">
                  <c:v>7.3912599999999991</c:v>
                </c:pt>
                <c:pt idx="189">
                  <c:v>7.43126</c:v>
                </c:pt>
                <c:pt idx="190">
                  <c:v>7.4712599999999991</c:v>
                </c:pt>
                <c:pt idx="191">
                  <c:v>7.5112399999999999</c:v>
                </c:pt>
                <c:pt idx="192">
                  <c:v>7.55124</c:v>
                </c:pt>
                <c:pt idx="193">
                  <c:v>7.59124</c:v>
                </c:pt>
                <c:pt idx="194">
                  <c:v>7.6312599999999993</c:v>
                </c:pt>
                <c:pt idx="195">
                  <c:v>7.6712600000000002</c:v>
                </c:pt>
                <c:pt idx="196">
                  <c:v>7.7112599999999993</c:v>
                </c:pt>
                <c:pt idx="197">
                  <c:v>7.7512600000000003</c:v>
                </c:pt>
                <c:pt idx="198">
                  <c:v>7.7912400000000002</c:v>
                </c:pt>
                <c:pt idx="199">
                  <c:v>7.8312400000000002</c:v>
                </c:pt>
                <c:pt idx="200">
                  <c:v>7.8712400000000002</c:v>
                </c:pt>
                <c:pt idx="201">
                  <c:v>7.9112400000000003</c:v>
                </c:pt>
                <c:pt idx="202">
                  <c:v>7.9512599999999996</c:v>
                </c:pt>
                <c:pt idx="203">
                  <c:v>7.9912600000000005</c:v>
                </c:pt>
                <c:pt idx="204">
                  <c:v>8.0312599999999996</c:v>
                </c:pt>
                <c:pt idx="205">
                  <c:v>8.0712399999999995</c:v>
                </c:pt>
                <c:pt idx="206">
                  <c:v>8.1112399999999987</c:v>
                </c:pt>
                <c:pt idx="207">
                  <c:v>8.1512399999999996</c:v>
                </c:pt>
                <c:pt idx="208">
                  <c:v>8.1912400000000005</c:v>
                </c:pt>
                <c:pt idx="209">
                  <c:v>8.2312600000000007</c:v>
                </c:pt>
                <c:pt idx="210">
                  <c:v>8.2712599999999998</c:v>
                </c:pt>
                <c:pt idx="211">
                  <c:v>8.3112600000000008</c:v>
                </c:pt>
                <c:pt idx="212">
                  <c:v>8.3512599999999999</c:v>
                </c:pt>
                <c:pt idx="213">
                  <c:v>8.3912399999999998</c:v>
                </c:pt>
                <c:pt idx="214">
                  <c:v>8.431239999999999</c:v>
                </c:pt>
                <c:pt idx="215">
                  <c:v>8.4712399999999999</c:v>
                </c:pt>
                <c:pt idx="216">
                  <c:v>8.51126</c:v>
                </c:pt>
                <c:pt idx="217">
                  <c:v>8.551260000000001</c:v>
                </c:pt>
                <c:pt idx="218">
                  <c:v>8.5912600000000001</c:v>
                </c:pt>
                <c:pt idx="219">
                  <c:v>8.6312599999999993</c:v>
                </c:pt>
                <c:pt idx="220">
                  <c:v>8.6712400000000009</c:v>
                </c:pt>
                <c:pt idx="221">
                  <c:v>8.7112400000000001</c:v>
                </c:pt>
                <c:pt idx="222">
                  <c:v>8.7512399999999992</c:v>
                </c:pt>
                <c:pt idx="223">
                  <c:v>8.7912400000000002</c:v>
                </c:pt>
                <c:pt idx="224">
                  <c:v>8.8312600000000003</c:v>
                </c:pt>
                <c:pt idx="225">
                  <c:v>8.8712599999999995</c:v>
                </c:pt>
                <c:pt idx="226">
                  <c:v>8.9112600000000004</c:v>
                </c:pt>
                <c:pt idx="227">
                  <c:v>8.9512400000000003</c:v>
                </c:pt>
                <c:pt idx="228">
                  <c:v>8.9912400000000012</c:v>
                </c:pt>
                <c:pt idx="229">
                  <c:v>9.0312400000000004</c:v>
                </c:pt>
                <c:pt idx="230">
                  <c:v>9.0712399999999995</c:v>
                </c:pt>
                <c:pt idx="231">
                  <c:v>9.1112599999999997</c:v>
                </c:pt>
                <c:pt idx="232">
                  <c:v>9.1512600000000006</c:v>
                </c:pt>
                <c:pt idx="233">
                  <c:v>9.1912599999999998</c:v>
                </c:pt>
                <c:pt idx="234">
                  <c:v>9.2312600000000007</c:v>
                </c:pt>
                <c:pt idx="235">
                  <c:v>9.2712399999999988</c:v>
                </c:pt>
                <c:pt idx="236">
                  <c:v>9.3112399999999997</c:v>
                </c:pt>
                <c:pt idx="237">
                  <c:v>9.3512399999999989</c:v>
                </c:pt>
                <c:pt idx="238">
                  <c:v>9.3912600000000008</c:v>
                </c:pt>
                <c:pt idx="239">
                  <c:v>9.43126</c:v>
                </c:pt>
                <c:pt idx="240">
                  <c:v>9.4712600000000009</c:v>
                </c:pt>
                <c:pt idx="241">
                  <c:v>9.51126</c:v>
                </c:pt>
                <c:pt idx="242">
                  <c:v>9.55124</c:v>
                </c:pt>
                <c:pt idx="243">
                  <c:v>9.5912399999999991</c:v>
                </c:pt>
                <c:pt idx="244">
                  <c:v>9.63124</c:v>
                </c:pt>
                <c:pt idx="245">
                  <c:v>9.6712399999999992</c:v>
                </c:pt>
                <c:pt idx="246">
                  <c:v>9.7112600000000011</c:v>
                </c:pt>
                <c:pt idx="247">
                  <c:v>9.7512600000000003</c:v>
                </c:pt>
                <c:pt idx="248">
                  <c:v>9.7912600000000012</c:v>
                </c:pt>
                <c:pt idx="249">
                  <c:v>9.8312399999999993</c:v>
                </c:pt>
                <c:pt idx="250">
                  <c:v>9.8712400000000002</c:v>
                </c:pt>
                <c:pt idx="251">
                  <c:v>9.9112399999999994</c:v>
                </c:pt>
                <c:pt idx="252">
                  <c:v>9.9512400000000003</c:v>
                </c:pt>
                <c:pt idx="253">
                  <c:v>9.9912600000000005</c:v>
                </c:pt>
                <c:pt idx="254">
                  <c:v>10.031239999999999</c:v>
                </c:pt>
                <c:pt idx="255">
                  <c:v>10.071259999999999</c:v>
                </c:pt>
                <c:pt idx="256">
                  <c:v>10.111239999999999</c:v>
                </c:pt>
                <c:pt idx="257">
                  <c:v>10.151260000000001</c:v>
                </c:pt>
                <c:pt idx="258">
                  <c:v>10.191239999999999</c:v>
                </c:pt>
                <c:pt idx="259">
                  <c:v>10.231259999999999</c:v>
                </c:pt>
                <c:pt idx="260">
                  <c:v>10.27126</c:v>
                </c:pt>
                <c:pt idx="261">
                  <c:v>10.31124</c:v>
                </c:pt>
                <c:pt idx="262">
                  <c:v>10.35126</c:v>
                </c:pt>
                <c:pt idx="263">
                  <c:v>10.39124</c:v>
                </c:pt>
                <c:pt idx="264">
                  <c:v>10.43126</c:v>
                </c:pt>
                <c:pt idx="265">
                  <c:v>10.47124</c:v>
                </c:pt>
                <c:pt idx="266">
                  <c:v>10.51126</c:v>
                </c:pt>
                <c:pt idx="267">
                  <c:v>10.55124</c:v>
                </c:pt>
                <c:pt idx="268">
                  <c:v>10.591239999999999</c:v>
                </c:pt>
                <c:pt idx="269">
                  <c:v>10.631260000000001</c:v>
                </c:pt>
                <c:pt idx="270">
                  <c:v>10.671239999999999</c:v>
                </c:pt>
                <c:pt idx="271">
                  <c:v>10.711259999999999</c:v>
                </c:pt>
                <c:pt idx="272">
                  <c:v>10.751239999999999</c:v>
                </c:pt>
                <c:pt idx="273">
                  <c:v>10.791260000000001</c:v>
                </c:pt>
                <c:pt idx="274">
                  <c:v>10.831239999999999</c:v>
                </c:pt>
                <c:pt idx="275">
                  <c:v>10.87124</c:v>
                </c:pt>
                <c:pt idx="276">
                  <c:v>10.91126</c:v>
                </c:pt>
                <c:pt idx="277">
                  <c:v>10.95124</c:v>
                </c:pt>
                <c:pt idx="278">
                  <c:v>10.99126</c:v>
                </c:pt>
                <c:pt idx="279">
                  <c:v>11.03124</c:v>
                </c:pt>
                <c:pt idx="280">
                  <c:v>11.071260000000001</c:v>
                </c:pt>
                <c:pt idx="281">
                  <c:v>11.11124</c:v>
                </c:pt>
                <c:pt idx="282">
                  <c:v>11.15124</c:v>
                </c:pt>
                <c:pt idx="283">
                  <c:v>11.19126</c:v>
                </c:pt>
                <c:pt idx="284">
                  <c:v>11.23124</c:v>
                </c:pt>
                <c:pt idx="285">
                  <c:v>11.271260000000002</c:v>
                </c:pt>
                <c:pt idx="286">
                  <c:v>11.31124</c:v>
                </c:pt>
                <c:pt idx="287">
                  <c:v>11.35126</c:v>
                </c:pt>
                <c:pt idx="288">
                  <c:v>11.39124</c:v>
                </c:pt>
                <c:pt idx="289">
                  <c:v>11.431260000000002</c:v>
                </c:pt>
                <c:pt idx="290">
                  <c:v>11.471260000000001</c:v>
                </c:pt>
                <c:pt idx="291">
                  <c:v>11.511240000000001</c:v>
                </c:pt>
                <c:pt idx="292">
                  <c:v>11.551260000000001</c:v>
                </c:pt>
                <c:pt idx="293">
                  <c:v>11.591240000000001</c:v>
                </c:pt>
                <c:pt idx="294">
                  <c:v>11.631260000000001</c:v>
                </c:pt>
                <c:pt idx="295">
                  <c:v>11.671240000000001</c:v>
                </c:pt>
                <c:pt idx="296">
                  <c:v>11.711259999999999</c:v>
                </c:pt>
                <c:pt idx="297">
                  <c:v>11.751259999999998</c:v>
                </c:pt>
                <c:pt idx="298">
                  <c:v>11.79124</c:v>
                </c:pt>
                <c:pt idx="299">
                  <c:v>11.831259999999999</c:v>
                </c:pt>
                <c:pt idx="300">
                  <c:v>11.87124</c:v>
                </c:pt>
                <c:pt idx="301">
                  <c:v>11.911259999999999</c:v>
                </c:pt>
                <c:pt idx="302">
                  <c:v>11.95124</c:v>
                </c:pt>
                <c:pt idx="303">
                  <c:v>11.991259999999999</c:v>
                </c:pt>
                <c:pt idx="304">
                  <c:v>12.03126</c:v>
                </c:pt>
                <c:pt idx="305">
                  <c:v>12.071240000000001</c:v>
                </c:pt>
                <c:pt idx="306">
                  <c:v>12.11126</c:v>
                </c:pt>
                <c:pt idx="307">
                  <c:v>12.151240000000001</c:v>
                </c:pt>
                <c:pt idx="308">
                  <c:v>12.19126</c:v>
                </c:pt>
                <c:pt idx="309">
                  <c:v>12.231240000000001</c:v>
                </c:pt>
                <c:pt idx="310">
                  <c:v>12.27126</c:v>
                </c:pt>
                <c:pt idx="311">
                  <c:v>12.311240000000002</c:v>
                </c:pt>
                <c:pt idx="312">
                  <c:v>12.351240000000001</c:v>
                </c:pt>
                <c:pt idx="313">
                  <c:v>12.391259999999999</c:v>
                </c:pt>
                <c:pt idx="314">
                  <c:v>12.431239999999999</c:v>
                </c:pt>
                <c:pt idx="315">
                  <c:v>12.471259999999999</c:v>
                </c:pt>
                <c:pt idx="316">
                  <c:v>12.511239999999999</c:v>
                </c:pt>
                <c:pt idx="317">
                  <c:v>12.551259999999999</c:v>
                </c:pt>
                <c:pt idx="318">
                  <c:v>12.591239999999999</c:v>
                </c:pt>
                <c:pt idx="319">
                  <c:v>12.631239999999998</c:v>
                </c:pt>
                <c:pt idx="320">
                  <c:v>12.67126</c:v>
                </c:pt>
                <c:pt idx="321">
                  <c:v>12.71124</c:v>
                </c:pt>
                <c:pt idx="322">
                  <c:v>12.75126</c:v>
                </c:pt>
                <c:pt idx="323">
                  <c:v>12.791239999999998</c:v>
                </c:pt>
                <c:pt idx="324">
                  <c:v>12.83126</c:v>
                </c:pt>
                <c:pt idx="325">
                  <c:v>12.87124</c:v>
                </c:pt>
                <c:pt idx="326">
                  <c:v>12.91126</c:v>
                </c:pt>
                <c:pt idx="327">
                  <c:v>12.95126</c:v>
                </c:pt>
                <c:pt idx="328">
                  <c:v>12.991239999999999</c:v>
                </c:pt>
                <c:pt idx="329">
                  <c:v>13.03126</c:v>
                </c:pt>
                <c:pt idx="330">
                  <c:v>13.07124</c:v>
                </c:pt>
                <c:pt idx="331">
                  <c:v>13.11126</c:v>
                </c:pt>
                <c:pt idx="332">
                  <c:v>13.15124</c:v>
                </c:pt>
                <c:pt idx="333">
                  <c:v>13.19126</c:v>
                </c:pt>
                <c:pt idx="334">
                  <c:v>13.231260000000001</c:v>
                </c:pt>
                <c:pt idx="335">
                  <c:v>13.271239999999999</c:v>
                </c:pt>
                <c:pt idx="336">
                  <c:v>13.311260000000001</c:v>
                </c:pt>
                <c:pt idx="337">
                  <c:v>13.351240000000001</c:v>
                </c:pt>
                <c:pt idx="338">
                  <c:v>13.391260000000001</c:v>
                </c:pt>
                <c:pt idx="339">
                  <c:v>13.431239999999999</c:v>
                </c:pt>
                <c:pt idx="340">
                  <c:v>13.471260000000001</c:v>
                </c:pt>
                <c:pt idx="341">
                  <c:v>13.51126</c:v>
                </c:pt>
                <c:pt idx="342">
                  <c:v>13.55124</c:v>
                </c:pt>
                <c:pt idx="343">
                  <c:v>13.59126</c:v>
                </c:pt>
                <c:pt idx="344">
                  <c:v>13.63124</c:v>
                </c:pt>
                <c:pt idx="345">
                  <c:v>13.67126</c:v>
                </c:pt>
                <c:pt idx="346">
                  <c:v>13.71124</c:v>
                </c:pt>
                <c:pt idx="347">
                  <c:v>13.75126</c:v>
                </c:pt>
                <c:pt idx="348">
                  <c:v>13.79124</c:v>
                </c:pt>
                <c:pt idx="349">
                  <c:v>13.831240000000001</c:v>
                </c:pt>
                <c:pt idx="350">
                  <c:v>13.871260000000001</c:v>
                </c:pt>
                <c:pt idx="351">
                  <c:v>13.911239999999999</c:v>
                </c:pt>
                <c:pt idx="352">
                  <c:v>13.951260000000001</c:v>
                </c:pt>
                <c:pt idx="353">
                  <c:v>13.991240000000001</c:v>
                </c:pt>
                <c:pt idx="354">
                  <c:v>14.031260000000001</c:v>
                </c:pt>
                <c:pt idx="355">
                  <c:v>14.07124</c:v>
                </c:pt>
                <c:pt idx="356">
                  <c:v>14.11124</c:v>
                </c:pt>
                <c:pt idx="357">
                  <c:v>14.151260000000001</c:v>
                </c:pt>
                <c:pt idx="358">
                  <c:v>14.191240000000001</c:v>
                </c:pt>
                <c:pt idx="359">
                  <c:v>14.231259999999999</c:v>
                </c:pt>
                <c:pt idx="360">
                  <c:v>14.271240000000001</c:v>
                </c:pt>
                <c:pt idx="361">
                  <c:v>14.311259999999999</c:v>
                </c:pt>
                <c:pt idx="362">
                  <c:v>14.351240000000001</c:v>
                </c:pt>
                <c:pt idx="363">
                  <c:v>14.39124</c:v>
                </c:pt>
                <c:pt idx="364">
                  <c:v>14.431259999999998</c:v>
                </c:pt>
                <c:pt idx="365">
                  <c:v>14.471240000000002</c:v>
                </c:pt>
                <c:pt idx="366">
                  <c:v>14.51126</c:v>
                </c:pt>
                <c:pt idx="367">
                  <c:v>14.55124</c:v>
                </c:pt>
                <c:pt idx="368">
                  <c:v>14.591259999999998</c:v>
                </c:pt>
                <c:pt idx="369">
                  <c:v>14.631240000000002</c:v>
                </c:pt>
                <c:pt idx="370">
                  <c:v>14.67126</c:v>
                </c:pt>
                <c:pt idx="371">
                  <c:v>14.711259999999999</c:v>
                </c:pt>
                <c:pt idx="372">
                  <c:v>14.751240000000001</c:v>
                </c:pt>
                <c:pt idx="373">
                  <c:v>14.791259999999999</c:v>
                </c:pt>
                <c:pt idx="374">
                  <c:v>14.831240000000001</c:v>
                </c:pt>
                <c:pt idx="375">
                  <c:v>14.871259999999999</c:v>
                </c:pt>
                <c:pt idx="376">
                  <c:v>14.911239999999999</c:v>
                </c:pt>
                <c:pt idx="377">
                  <c:v>14.95126</c:v>
                </c:pt>
                <c:pt idx="378">
                  <c:v>14.99126</c:v>
                </c:pt>
                <c:pt idx="379">
                  <c:v>15.031239999999999</c:v>
                </c:pt>
                <c:pt idx="380">
                  <c:v>15.071259999999999</c:v>
                </c:pt>
                <c:pt idx="381">
                  <c:v>15.111239999999999</c:v>
                </c:pt>
                <c:pt idx="382">
                  <c:v>15.151260000000001</c:v>
                </c:pt>
                <c:pt idx="383">
                  <c:v>15.191239999999999</c:v>
                </c:pt>
                <c:pt idx="384">
                  <c:v>15.231259999999999</c:v>
                </c:pt>
                <c:pt idx="385">
                  <c:v>15.27126</c:v>
                </c:pt>
                <c:pt idx="386">
                  <c:v>15.31124</c:v>
                </c:pt>
                <c:pt idx="387">
                  <c:v>15.35126</c:v>
                </c:pt>
                <c:pt idx="388">
                  <c:v>15.39124</c:v>
                </c:pt>
                <c:pt idx="389">
                  <c:v>15.43126</c:v>
                </c:pt>
                <c:pt idx="390">
                  <c:v>15.47124</c:v>
                </c:pt>
                <c:pt idx="391">
                  <c:v>15.51126</c:v>
                </c:pt>
                <c:pt idx="392">
                  <c:v>15.55124</c:v>
                </c:pt>
                <c:pt idx="393">
                  <c:v>15.591239999999999</c:v>
                </c:pt>
                <c:pt idx="394">
                  <c:v>15.631260000000001</c:v>
                </c:pt>
                <c:pt idx="395">
                  <c:v>15.671239999999999</c:v>
                </c:pt>
                <c:pt idx="396">
                  <c:v>15.711259999999999</c:v>
                </c:pt>
                <c:pt idx="397">
                  <c:v>15.751239999999999</c:v>
                </c:pt>
                <c:pt idx="398">
                  <c:v>15.791260000000001</c:v>
                </c:pt>
                <c:pt idx="399">
                  <c:v>15.831239999999999</c:v>
                </c:pt>
                <c:pt idx="400">
                  <c:v>15.87124</c:v>
                </c:pt>
                <c:pt idx="401">
                  <c:v>15.91126</c:v>
                </c:pt>
                <c:pt idx="402">
                  <c:v>15.95124</c:v>
                </c:pt>
                <c:pt idx="403">
                  <c:v>15.99126</c:v>
                </c:pt>
                <c:pt idx="404">
                  <c:v>16.03124</c:v>
                </c:pt>
                <c:pt idx="405">
                  <c:v>16.071260000000002</c:v>
                </c:pt>
                <c:pt idx="406">
                  <c:v>16.111239999999999</c:v>
                </c:pt>
                <c:pt idx="407">
                  <c:v>16.151240000000001</c:v>
                </c:pt>
                <c:pt idx="408">
                  <c:v>16.19126</c:v>
                </c:pt>
                <c:pt idx="409">
                  <c:v>16.23124</c:v>
                </c:pt>
                <c:pt idx="410">
                  <c:v>16.271260000000002</c:v>
                </c:pt>
                <c:pt idx="411">
                  <c:v>16.311240000000002</c:v>
                </c:pt>
                <c:pt idx="412">
                  <c:v>16.35126</c:v>
                </c:pt>
                <c:pt idx="413">
                  <c:v>16.39124</c:v>
                </c:pt>
                <c:pt idx="414">
                  <c:v>16.431260000000002</c:v>
                </c:pt>
                <c:pt idx="415">
                  <c:v>16.471260000000001</c:v>
                </c:pt>
                <c:pt idx="416">
                  <c:v>16.511240000000001</c:v>
                </c:pt>
                <c:pt idx="417">
                  <c:v>16.551259999999999</c:v>
                </c:pt>
                <c:pt idx="418">
                  <c:v>16.591239999999999</c:v>
                </c:pt>
                <c:pt idx="419">
                  <c:v>16.631260000000001</c:v>
                </c:pt>
                <c:pt idx="420">
                  <c:v>16.671240000000001</c:v>
                </c:pt>
                <c:pt idx="421">
                  <c:v>16.711259999999999</c:v>
                </c:pt>
                <c:pt idx="422">
                  <c:v>16.751259999999998</c:v>
                </c:pt>
                <c:pt idx="423">
                  <c:v>16.791240000000002</c:v>
                </c:pt>
                <c:pt idx="424">
                  <c:v>16.83126</c:v>
                </c:pt>
                <c:pt idx="425">
                  <c:v>16.87124</c:v>
                </c:pt>
                <c:pt idx="426">
                  <c:v>16.911259999999999</c:v>
                </c:pt>
                <c:pt idx="427">
                  <c:v>16.951240000000002</c:v>
                </c:pt>
                <c:pt idx="428">
                  <c:v>16.99126</c:v>
                </c:pt>
                <c:pt idx="429">
                  <c:v>17.03126</c:v>
                </c:pt>
                <c:pt idx="430">
                  <c:v>17.07124</c:v>
                </c:pt>
                <c:pt idx="431">
                  <c:v>17.111259999999998</c:v>
                </c:pt>
                <c:pt idx="432">
                  <c:v>17.151240000000001</c:v>
                </c:pt>
                <c:pt idx="433">
                  <c:v>17.19126</c:v>
                </c:pt>
                <c:pt idx="434">
                  <c:v>17.23124</c:v>
                </c:pt>
                <c:pt idx="435">
                  <c:v>17.271259999999998</c:v>
                </c:pt>
                <c:pt idx="436">
                  <c:v>17.311240000000002</c:v>
                </c:pt>
                <c:pt idx="437">
                  <c:v>17.351240000000001</c:v>
                </c:pt>
                <c:pt idx="438">
                  <c:v>17.391259999999999</c:v>
                </c:pt>
                <c:pt idx="439">
                  <c:v>17.431239999999999</c:v>
                </c:pt>
                <c:pt idx="440">
                  <c:v>17.471260000000001</c:v>
                </c:pt>
                <c:pt idx="441">
                  <c:v>17.511240000000001</c:v>
                </c:pt>
                <c:pt idx="442">
                  <c:v>17.551259999999999</c:v>
                </c:pt>
                <c:pt idx="443">
                  <c:v>17.591239999999999</c:v>
                </c:pt>
                <c:pt idx="444">
                  <c:v>17.631239999999998</c:v>
                </c:pt>
                <c:pt idx="445">
                  <c:v>17.67126</c:v>
                </c:pt>
                <c:pt idx="446">
                  <c:v>17.71124</c:v>
                </c:pt>
                <c:pt idx="447">
                  <c:v>17.751259999999998</c:v>
                </c:pt>
                <c:pt idx="448">
                  <c:v>17.791239999999998</c:v>
                </c:pt>
                <c:pt idx="449">
                  <c:v>17.83126</c:v>
                </c:pt>
                <c:pt idx="450">
                  <c:v>17.87124</c:v>
                </c:pt>
                <c:pt idx="451">
                  <c:v>17.911259999999999</c:v>
                </c:pt>
                <c:pt idx="452">
                  <c:v>17.951260000000001</c:v>
                </c:pt>
                <c:pt idx="453">
                  <c:v>17.991239999999998</c:v>
                </c:pt>
                <c:pt idx="454">
                  <c:v>18.03126</c:v>
                </c:pt>
                <c:pt idx="455">
                  <c:v>18.07124</c:v>
                </c:pt>
                <c:pt idx="456">
                  <c:v>18.111260000000001</c:v>
                </c:pt>
                <c:pt idx="457">
                  <c:v>18.151240000000001</c:v>
                </c:pt>
                <c:pt idx="458">
                  <c:v>18.19126</c:v>
                </c:pt>
                <c:pt idx="459">
                  <c:v>18.231259999999999</c:v>
                </c:pt>
                <c:pt idx="460">
                  <c:v>18.271239999999999</c:v>
                </c:pt>
                <c:pt idx="461">
                  <c:v>18.311260000000001</c:v>
                </c:pt>
                <c:pt idx="462">
                  <c:v>18.351240000000001</c:v>
                </c:pt>
                <c:pt idx="463">
                  <c:v>18.391259999999999</c:v>
                </c:pt>
                <c:pt idx="464">
                  <c:v>18.431239999999999</c:v>
                </c:pt>
                <c:pt idx="465">
                  <c:v>18.471260000000001</c:v>
                </c:pt>
                <c:pt idx="466">
                  <c:v>18.51126</c:v>
                </c:pt>
                <c:pt idx="467">
                  <c:v>18.55124</c:v>
                </c:pt>
                <c:pt idx="468">
                  <c:v>18.591260000000002</c:v>
                </c:pt>
                <c:pt idx="469">
                  <c:v>18.631239999999998</c:v>
                </c:pt>
                <c:pt idx="470">
                  <c:v>18.67126</c:v>
                </c:pt>
                <c:pt idx="471">
                  <c:v>18.71124</c:v>
                </c:pt>
                <c:pt idx="472">
                  <c:v>18.751260000000002</c:v>
                </c:pt>
                <c:pt idx="473">
                  <c:v>18.791240000000002</c:v>
                </c:pt>
                <c:pt idx="474">
                  <c:v>18.831240000000001</c:v>
                </c:pt>
                <c:pt idx="475">
                  <c:v>18.871259999999999</c:v>
                </c:pt>
                <c:pt idx="476">
                  <c:v>18.911239999999999</c:v>
                </c:pt>
                <c:pt idx="477">
                  <c:v>18.951260000000001</c:v>
                </c:pt>
                <c:pt idx="478">
                  <c:v>18.991240000000001</c:v>
                </c:pt>
                <c:pt idx="479">
                  <c:v>19.03126</c:v>
                </c:pt>
                <c:pt idx="480">
                  <c:v>19.07124</c:v>
                </c:pt>
                <c:pt idx="481">
                  <c:v>19.111240000000002</c:v>
                </c:pt>
                <c:pt idx="482">
                  <c:v>19.151260000000001</c:v>
                </c:pt>
                <c:pt idx="483">
                  <c:v>19.191240000000001</c:v>
                </c:pt>
                <c:pt idx="484">
                  <c:v>19.231259999999999</c:v>
                </c:pt>
                <c:pt idx="485">
                  <c:v>19.271239999999999</c:v>
                </c:pt>
                <c:pt idx="486">
                  <c:v>19.311259999999997</c:v>
                </c:pt>
                <c:pt idx="487">
                  <c:v>19.351240000000001</c:v>
                </c:pt>
                <c:pt idx="488">
                  <c:v>19.39124</c:v>
                </c:pt>
                <c:pt idx="489">
                  <c:v>19.431259999999998</c:v>
                </c:pt>
                <c:pt idx="490">
                  <c:v>19.471240000000002</c:v>
                </c:pt>
                <c:pt idx="491">
                  <c:v>19.51126</c:v>
                </c:pt>
                <c:pt idx="492">
                  <c:v>19.55124</c:v>
                </c:pt>
                <c:pt idx="493">
                  <c:v>19.591259999999998</c:v>
                </c:pt>
                <c:pt idx="494">
                  <c:v>19.631240000000002</c:v>
                </c:pt>
                <c:pt idx="495">
                  <c:v>19.67126</c:v>
                </c:pt>
                <c:pt idx="496">
                  <c:v>19.711259999999999</c:v>
                </c:pt>
                <c:pt idx="497">
                  <c:v>19.751240000000003</c:v>
                </c:pt>
                <c:pt idx="498">
                  <c:v>19.791260000000001</c:v>
                </c:pt>
                <c:pt idx="499">
                  <c:v>19.831240000000001</c:v>
                </c:pt>
                <c:pt idx="500">
                  <c:v>19.871259999999999</c:v>
                </c:pt>
                <c:pt idx="501">
                  <c:v>19.911239999999999</c:v>
                </c:pt>
                <c:pt idx="502">
                  <c:v>19.951259999999998</c:v>
                </c:pt>
                <c:pt idx="503">
                  <c:v>19.99126</c:v>
                </c:pt>
                <c:pt idx="504">
                  <c:v>20</c:v>
                </c:pt>
              </c:numCache>
            </c:numRef>
          </c:xVal>
          <c:yVal>
            <c:numRef>
              <c:f>'20'!$Y$3:$Y$507</c:f>
              <c:numCache>
                <c:formatCode>General</c:formatCode>
                <c:ptCount val="505"/>
                <c:pt idx="0">
                  <c:v>0</c:v>
                </c:pt>
                <c:pt idx="1">
                  <c:v>25.4512</c:v>
                </c:pt>
                <c:pt idx="2">
                  <c:v>50.880400000000002</c:v>
                </c:pt>
                <c:pt idx="3">
                  <c:v>76.287600000000012</c:v>
                </c:pt>
                <c:pt idx="4">
                  <c:v>101.67280000000001</c:v>
                </c:pt>
                <c:pt idx="5">
                  <c:v>127.036</c:v>
                </c:pt>
                <c:pt idx="6">
                  <c:v>152.37720000000002</c:v>
                </c:pt>
                <c:pt idx="7">
                  <c:v>177.69639999999998</c:v>
                </c:pt>
                <c:pt idx="8">
                  <c:v>202.99360000000001</c:v>
                </c:pt>
                <c:pt idx="9">
                  <c:v>228.25960000000001</c:v>
                </c:pt>
                <c:pt idx="10">
                  <c:v>253.4752</c:v>
                </c:pt>
                <c:pt idx="11">
                  <c:v>277.18799999999999</c:v>
                </c:pt>
                <c:pt idx="12">
                  <c:v>279.69720000000001</c:v>
                </c:pt>
                <c:pt idx="13">
                  <c:v>279.86159999999995</c:v>
                </c:pt>
                <c:pt idx="14">
                  <c:v>280.02</c:v>
                </c:pt>
                <c:pt idx="15">
                  <c:v>280.17599999999999</c:v>
                </c:pt>
                <c:pt idx="16">
                  <c:v>280.32920000000001</c:v>
                </c:pt>
                <c:pt idx="17">
                  <c:v>280.48040000000003</c:v>
                </c:pt>
                <c:pt idx="18">
                  <c:v>280.62880000000001</c:v>
                </c:pt>
                <c:pt idx="19">
                  <c:v>280.7756</c:v>
                </c:pt>
                <c:pt idx="20">
                  <c:v>280.9212</c:v>
                </c:pt>
                <c:pt idx="21">
                  <c:v>281.0652</c:v>
                </c:pt>
                <c:pt idx="22">
                  <c:v>281.20800000000003</c:v>
                </c:pt>
                <c:pt idx="23">
                  <c:v>281.3492</c:v>
                </c:pt>
                <c:pt idx="24">
                  <c:v>281.4896</c:v>
                </c:pt>
                <c:pt idx="25">
                  <c:v>281.62920000000003</c:v>
                </c:pt>
                <c:pt idx="26">
                  <c:v>281.7672</c:v>
                </c:pt>
                <c:pt idx="27">
                  <c:v>281.90479999999997</c:v>
                </c:pt>
                <c:pt idx="28">
                  <c:v>282.04159999999996</c:v>
                </c:pt>
                <c:pt idx="29">
                  <c:v>282.17759999999998</c:v>
                </c:pt>
                <c:pt idx="30">
                  <c:v>282.31240000000003</c:v>
                </c:pt>
                <c:pt idx="31">
                  <c:v>282.4468</c:v>
                </c:pt>
                <c:pt idx="32">
                  <c:v>282.5804</c:v>
                </c:pt>
                <c:pt idx="33">
                  <c:v>282.71320000000003</c:v>
                </c:pt>
                <c:pt idx="34">
                  <c:v>282.84559999999999</c:v>
                </c:pt>
                <c:pt idx="35">
                  <c:v>282.97720000000004</c:v>
                </c:pt>
                <c:pt idx="36">
                  <c:v>283.10840000000002</c:v>
                </c:pt>
                <c:pt idx="37">
                  <c:v>283.23920000000004</c:v>
                </c:pt>
                <c:pt idx="38">
                  <c:v>283.36879999999996</c:v>
                </c:pt>
                <c:pt idx="39">
                  <c:v>283.4984</c:v>
                </c:pt>
                <c:pt idx="40">
                  <c:v>283.62720000000002</c:v>
                </c:pt>
                <c:pt idx="41">
                  <c:v>283.75599999999997</c:v>
                </c:pt>
                <c:pt idx="42">
                  <c:v>283.88400000000001</c:v>
                </c:pt>
                <c:pt idx="43">
                  <c:v>284.01159999999999</c:v>
                </c:pt>
                <c:pt idx="44">
                  <c:v>284.1388</c:v>
                </c:pt>
                <c:pt idx="45">
                  <c:v>284.26559999999995</c:v>
                </c:pt>
                <c:pt idx="46">
                  <c:v>284.39159999999998</c:v>
                </c:pt>
                <c:pt idx="47">
                  <c:v>284.51759999999996</c:v>
                </c:pt>
                <c:pt idx="48">
                  <c:v>284.64320000000004</c:v>
                </c:pt>
                <c:pt idx="49">
                  <c:v>284.76840000000004</c:v>
                </c:pt>
                <c:pt idx="50">
                  <c:v>284.89279999999997</c:v>
                </c:pt>
                <c:pt idx="51">
                  <c:v>285.0172</c:v>
                </c:pt>
                <c:pt idx="52">
                  <c:v>285.14120000000003</c:v>
                </c:pt>
                <c:pt idx="53">
                  <c:v>285.26479999999998</c:v>
                </c:pt>
                <c:pt idx="54">
                  <c:v>285.38799999999998</c:v>
                </c:pt>
                <c:pt idx="55">
                  <c:v>285.51079999999996</c:v>
                </c:pt>
                <c:pt idx="56">
                  <c:v>285.63319999999999</c:v>
                </c:pt>
                <c:pt idx="57">
                  <c:v>285.7552</c:v>
                </c:pt>
                <c:pt idx="58">
                  <c:v>285.8768</c:v>
                </c:pt>
                <c:pt idx="59">
                  <c:v>285.99799999999999</c:v>
                </c:pt>
                <c:pt idx="60">
                  <c:v>286.11920000000003</c:v>
                </c:pt>
                <c:pt idx="61">
                  <c:v>286.24</c:v>
                </c:pt>
                <c:pt idx="62">
                  <c:v>286.36040000000003</c:v>
                </c:pt>
                <c:pt idx="63">
                  <c:v>286.48040000000003</c:v>
                </c:pt>
                <c:pt idx="64">
                  <c:v>286.60000000000002</c:v>
                </c:pt>
                <c:pt idx="65">
                  <c:v>286.7192</c:v>
                </c:pt>
                <c:pt idx="66">
                  <c:v>286.83840000000004</c:v>
                </c:pt>
                <c:pt idx="67">
                  <c:v>286.9572</c:v>
                </c:pt>
                <c:pt idx="68">
                  <c:v>287.07559999999995</c:v>
                </c:pt>
                <c:pt idx="69">
                  <c:v>287.1936</c:v>
                </c:pt>
                <c:pt idx="70">
                  <c:v>287.3116</c:v>
                </c:pt>
                <c:pt idx="71">
                  <c:v>287.42920000000004</c:v>
                </c:pt>
                <c:pt idx="72">
                  <c:v>287.54640000000001</c:v>
                </c:pt>
                <c:pt idx="73">
                  <c:v>287.66320000000002</c:v>
                </c:pt>
                <c:pt idx="74">
                  <c:v>287.77999999999997</c:v>
                </c:pt>
                <c:pt idx="75">
                  <c:v>287.89600000000002</c:v>
                </c:pt>
                <c:pt idx="76">
                  <c:v>288.01240000000001</c:v>
                </c:pt>
                <c:pt idx="77">
                  <c:v>288.12799999999999</c:v>
                </c:pt>
                <c:pt idx="78">
                  <c:v>288.24359999999996</c:v>
                </c:pt>
                <c:pt idx="79">
                  <c:v>288.35879999999997</c:v>
                </c:pt>
                <c:pt idx="80">
                  <c:v>288.47359999999998</c:v>
                </c:pt>
                <c:pt idx="81">
                  <c:v>288.58840000000004</c:v>
                </c:pt>
                <c:pt idx="82">
                  <c:v>288.70279999999997</c:v>
                </c:pt>
                <c:pt idx="83">
                  <c:v>288.8168</c:v>
                </c:pt>
                <c:pt idx="84">
                  <c:v>288.93040000000002</c:v>
                </c:pt>
                <c:pt idx="85">
                  <c:v>289.04399999999998</c:v>
                </c:pt>
                <c:pt idx="86">
                  <c:v>289.1576</c:v>
                </c:pt>
                <c:pt idx="87">
                  <c:v>289.27080000000001</c:v>
                </c:pt>
                <c:pt idx="88">
                  <c:v>289.38319999999999</c:v>
                </c:pt>
                <c:pt idx="89">
                  <c:v>289.49599999999998</c:v>
                </c:pt>
                <c:pt idx="90">
                  <c:v>289.60840000000002</c:v>
                </c:pt>
                <c:pt idx="91">
                  <c:v>289.7208</c:v>
                </c:pt>
                <c:pt idx="92">
                  <c:v>289.83240000000001</c:v>
                </c:pt>
                <c:pt idx="93">
                  <c:v>289.94079999999997</c:v>
                </c:pt>
                <c:pt idx="94">
                  <c:v>290.04359999999997</c:v>
                </c:pt>
                <c:pt idx="95">
                  <c:v>290.13720000000001</c:v>
                </c:pt>
                <c:pt idx="96">
                  <c:v>290.21640000000002</c:v>
                </c:pt>
                <c:pt idx="97">
                  <c:v>290.28520000000003</c:v>
                </c:pt>
                <c:pt idx="98">
                  <c:v>290.35599999999999</c:v>
                </c:pt>
                <c:pt idx="99">
                  <c:v>290.42240000000004</c:v>
                </c:pt>
                <c:pt idx="100">
                  <c:v>290.36</c:v>
                </c:pt>
                <c:pt idx="101">
                  <c:v>290.37040000000002</c:v>
                </c:pt>
                <c:pt idx="102">
                  <c:v>290.42840000000001</c:v>
                </c:pt>
                <c:pt idx="103">
                  <c:v>290.46559999999999</c:v>
                </c:pt>
                <c:pt idx="104">
                  <c:v>290.50040000000001</c:v>
                </c:pt>
                <c:pt idx="105">
                  <c:v>290.5532</c:v>
                </c:pt>
                <c:pt idx="106">
                  <c:v>290.63040000000001</c:v>
                </c:pt>
                <c:pt idx="107">
                  <c:v>290.7208</c:v>
                </c:pt>
                <c:pt idx="108">
                  <c:v>290.81</c:v>
                </c:pt>
                <c:pt idx="109">
                  <c:v>290.89759999999995</c:v>
                </c:pt>
                <c:pt idx="110">
                  <c:v>290.98359999999997</c:v>
                </c:pt>
                <c:pt idx="111">
                  <c:v>291.0668</c:v>
                </c:pt>
                <c:pt idx="112">
                  <c:v>291.14879999999999</c:v>
                </c:pt>
                <c:pt idx="113">
                  <c:v>291.2296</c:v>
                </c:pt>
                <c:pt idx="114">
                  <c:v>291.30920000000003</c:v>
                </c:pt>
                <c:pt idx="115">
                  <c:v>291.38640000000004</c:v>
                </c:pt>
                <c:pt idx="116">
                  <c:v>291.4624</c:v>
                </c:pt>
                <c:pt idx="117">
                  <c:v>291.53640000000001</c:v>
                </c:pt>
                <c:pt idx="118">
                  <c:v>291.608</c:v>
                </c:pt>
                <c:pt idx="119">
                  <c:v>291.67879999999997</c:v>
                </c:pt>
                <c:pt idx="120">
                  <c:v>291.74799999999999</c:v>
                </c:pt>
                <c:pt idx="121">
                  <c:v>291.81640000000004</c:v>
                </c:pt>
                <c:pt idx="122">
                  <c:v>291.88240000000002</c:v>
                </c:pt>
                <c:pt idx="123">
                  <c:v>291.94720000000001</c:v>
                </c:pt>
                <c:pt idx="124">
                  <c:v>292.01</c:v>
                </c:pt>
                <c:pt idx="125">
                  <c:v>292.07159999999999</c:v>
                </c:pt>
                <c:pt idx="126">
                  <c:v>292.13120000000004</c:v>
                </c:pt>
                <c:pt idx="127">
                  <c:v>292.18959999999998</c:v>
                </c:pt>
                <c:pt idx="128">
                  <c:v>292.24680000000001</c:v>
                </c:pt>
                <c:pt idx="129">
                  <c:v>292.30240000000003</c:v>
                </c:pt>
                <c:pt idx="130">
                  <c:v>292.35640000000001</c:v>
                </c:pt>
                <c:pt idx="131">
                  <c:v>292.4092</c:v>
                </c:pt>
                <c:pt idx="132">
                  <c:v>292.46040000000005</c:v>
                </c:pt>
                <c:pt idx="133">
                  <c:v>292.5104</c:v>
                </c:pt>
                <c:pt idx="134">
                  <c:v>292.55920000000003</c:v>
                </c:pt>
                <c:pt idx="135">
                  <c:v>292.60640000000001</c:v>
                </c:pt>
                <c:pt idx="136">
                  <c:v>292.65199999999999</c:v>
                </c:pt>
                <c:pt idx="137">
                  <c:v>292.69600000000003</c:v>
                </c:pt>
                <c:pt idx="138">
                  <c:v>292.73920000000004</c:v>
                </c:pt>
                <c:pt idx="139">
                  <c:v>292.7808</c:v>
                </c:pt>
                <c:pt idx="140">
                  <c:v>292.82120000000003</c:v>
                </c:pt>
                <c:pt idx="141">
                  <c:v>292.86</c:v>
                </c:pt>
                <c:pt idx="142">
                  <c:v>292.89800000000002</c:v>
                </c:pt>
                <c:pt idx="143">
                  <c:v>292.93440000000004</c:v>
                </c:pt>
                <c:pt idx="144">
                  <c:v>292.96959999999996</c:v>
                </c:pt>
                <c:pt idx="145">
                  <c:v>293.00319999999999</c:v>
                </c:pt>
                <c:pt idx="146">
                  <c:v>293.036</c:v>
                </c:pt>
                <c:pt idx="147">
                  <c:v>293.06720000000001</c:v>
                </c:pt>
                <c:pt idx="148">
                  <c:v>293.09719999999999</c:v>
                </c:pt>
                <c:pt idx="149">
                  <c:v>293.12599999999998</c:v>
                </c:pt>
                <c:pt idx="150">
                  <c:v>293.15359999999998</c:v>
                </c:pt>
                <c:pt idx="151">
                  <c:v>293.18079999999998</c:v>
                </c:pt>
                <c:pt idx="152">
                  <c:v>293.2056</c:v>
                </c:pt>
                <c:pt idx="153">
                  <c:v>293.22879999999998</c:v>
                </c:pt>
                <c:pt idx="154">
                  <c:v>293.2516</c:v>
                </c:pt>
                <c:pt idx="155">
                  <c:v>293.27279999999996</c:v>
                </c:pt>
                <c:pt idx="156">
                  <c:v>293.2928</c:v>
                </c:pt>
                <c:pt idx="157">
                  <c:v>293.31119999999999</c:v>
                </c:pt>
                <c:pt idx="158">
                  <c:v>293.32920000000001</c:v>
                </c:pt>
                <c:pt idx="159">
                  <c:v>293.34559999999999</c:v>
                </c:pt>
                <c:pt idx="160">
                  <c:v>293.36079999999998</c:v>
                </c:pt>
                <c:pt idx="161">
                  <c:v>293.37479999999999</c:v>
                </c:pt>
                <c:pt idx="162">
                  <c:v>293.38720000000001</c:v>
                </c:pt>
                <c:pt idx="163">
                  <c:v>293.39879999999999</c:v>
                </c:pt>
                <c:pt idx="164">
                  <c:v>293.40879999999999</c:v>
                </c:pt>
                <c:pt idx="165">
                  <c:v>293.41720000000004</c:v>
                </c:pt>
                <c:pt idx="166">
                  <c:v>293.42440000000005</c:v>
                </c:pt>
                <c:pt idx="167">
                  <c:v>293.43</c:v>
                </c:pt>
                <c:pt idx="168">
                  <c:v>293.43440000000004</c:v>
                </c:pt>
                <c:pt idx="169">
                  <c:v>293.43720000000002</c:v>
                </c:pt>
                <c:pt idx="170">
                  <c:v>293.43799999999999</c:v>
                </c:pt>
                <c:pt idx="171">
                  <c:v>293.43759999999997</c:v>
                </c:pt>
                <c:pt idx="172">
                  <c:v>293.43559999999997</c:v>
                </c:pt>
                <c:pt idx="173">
                  <c:v>293.43279999999999</c:v>
                </c:pt>
                <c:pt idx="174">
                  <c:v>293.42559999999997</c:v>
                </c:pt>
                <c:pt idx="175">
                  <c:v>293.41800000000001</c:v>
                </c:pt>
                <c:pt idx="176">
                  <c:v>293.40800000000002</c:v>
                </c:pt>
                <c:pt idx="177">
                  <c:v>293.3956</c:v>
                </c:pt>
                <c:pt idx="178">
                  <c:v>293.38079999999997</c:v>
                </c:pt>
                <c:pt idx="179">
                  <c:v>293.36320000000001</c:v>
                </c:pt>
                <c:pt idx="180">
                  <c:v>293.34359999999998</c:v>
                </c:pt>
                <c:pt idx="181">
                  <c:v>293.32120000000003</c:v>
                </c:pt>
                <c:pt idx="182">
                  <c:v>293.29640000000001</c:v>
                </c:pt>
                <c:pt idx="183">
                  <c:v>293.26840000000004</c:v>
                </c:pt>
                <c:pt idx="184">
                  <c:v>293.23759999999999</c:v>
                </c:pt>
                <c:pt idx="185">
                  <c:v>293.20400000000001</c:v>
                </c:pt>
                <c:pt idx="186">
                  <c:v>293.16720000000004</c:v>
                </c:pt>
                <c:pt idx="187">
                  <c:v>293.12720000000002</c:v>
                </c:pt>
                <c:pt idx="188">
                  <c:v>293.084</c:v>
                </c:pt>
                <c:pt idx="189">
                  <c:v>293.03800000000001</c:v>
                </c:pt>
                <c:pt idx="190">
                  <c:v>292.98840000000001</c:v>
                </c:pt>
                <c:pt idx="191">
                  <c:v>292.93359999999996</c:v>
                </c:pt>
                <c:pt idx="192">
                  <c:v>292.87400000000002</c:v>
                </c:pt>
                <c:pt idx="193">
                  <c:v>292.8116</c:v>
                </c:pt>
                <c:pt idx="194">
                  <c:v>292.74640000000005</c:v>
                </c:pt>
                <c:pt idx="195">
                  <c:v>292.67920000000004</c:v>
                </c:pt>
                <c:pt idx="196">
                  <c:v>292.6096</c:v>
                </c:pt>
                <c:pt idx="197">
                  <c:v>292.53640000000001</c:v>
                </c:pt>
                <c:pt idx="198">
                  <c:v>292.4588</c:v>
                </c:pt>
                <c:pt idx="199">
                  <c:v>292.3768</c:v>
                </c:pt>
                <c:pt idx="200">
                  <c:v>292.29159999999996</c:v>
                </c:pt>
                <c:pt idx="201">
                  <c:v>292.20320000000004</c:v>
                </c:pt>
                <c:pt idx="202">
                  <c:v>292.11200000000002</c:v>
                </c:pt>
                <c:pt idx="203">
                  <c:v>292.01640000000003</c:v>
                </c:pt>
                <c:pt idx="204">
                  <c:v>291.91679999999997</c:v>
                </c:pt>
                <c:pt idx="205">
                  <c:v>291.81319999999999</c:v>
                </c:pt>
                <c:pt idx="206">
                  <c:v>291.70600000000002</c:v>
                </c:pt>
                <c:pt idx="207">
                  <c:v>291.59559999999999</c:v>
                </c:pt>
                <c:pt idx="208">
                  <c:v>291.48159999999996</c:v>
                </c:pt>
                <c:pt idx="209">
                  <c:v>291.36320000000001</c:v>
                </c:pt>
                <c:pt idx="210">
                  <c:v>291.24119999999999</c:v>
                </c:pt>
                <c:pt idx="211">
                  <c:v>291.11520000000002</c:v>
                </c:pt>
                <c:pt idx="212">
                  <c:v>290.98599999999999</c:v>
                </c:pt>
                <c:pt idx="213">
                  <c:v>290.85320000000002</c:v>
                </c:pt>
                <c:pt idx="214">
                  <c:v>290.71600000000001</c:v>
                </c:pt>
                <c:pt idx="215">
                  <c:v>290.5752</c:v>
                </c:pt>
                <c:pt idx="216">
                  <c:v>290.43079999999998</c:v>
                </c:pt>
                <c:pt idx="217">
                  <c:v>290.28199999999998</c:v>
                </c:pt>
                <c:pt idx="218">
                  <c:v>290.12959999999998</c:v>
                </c:pt>
                <c:pt idx="219">
                  <c:v>289.97320000000002</c:v>
                </c:pt>
                <c:pt idx="220">
                  <c:v>289.81319999999999</c:v>
                </c:pt>
                <c:pt idx="221">
                  <c:v>289.64959999999996</c:v>
                </c:pt>
                <c:pt idx="222">
                  <c:v>289.48200000000003</c:v>
                </c:pt>
                <c:pt idx="223">
                  <c:v>289.31040000000002</c:v>
                </c:pt>
                <c:pt idx="224">
                  <c:v>289.13559999999995</c:v>
                </c:pt>
                <c:pt idx="225">
                  <c:v>288.95679999999999</c:v>
                </c:pt>
                <c:pt idx="226">
                  <c:v>288.77440000000001</c:v>
                </c:pt>
                <c:pt idx="227">
                  <c:v>288.58800000000002</c:v>
                </c:pt>
                <c:pt idx="228">
                  <c:v>288.39800000000002</c:v>
                </c:pt>
                <c:pt idx="229">
                  <c:v>288.20440000000002</c:v>
                </c:pt>
                <c:pt idx="230">
                  <c:v>288.0068</c:v>
                </c:pt>
                <c:pt idx="231">
                  <c:v>287.80559999999997</c:v>
                </c:pt>
                <c:pt idx="232">
                  <c:v>287.60040000000004</c:v>
                </c:pt>
                <c:pt idx="233">
                  <c:v>287.39159999999998</c:v>
                </c:pt>
                <c:pt idx="234">
                  <c:v>287.17879999999997</c:v>
                </c:pt>
                <c:pt idx="235">
                  <c:v>286.9624</c:v>
                </c:pt>
                <c:pt idx="236">
                  <c:v>286.74240000000003</c:v>
                </c:pt>
                <c:pt idx="237">
                  <c:v>286.5188</c:v>
                </c:pt>
                <c:pt idx="238">
                  <c:v>286.29159999999996</c:v>
                </c:pt>
                <c:pt idx="239">
                  <c:v>286.06</c:v>
                </c:pt>
                <c:pt idx="240">
                  <c:v>285.82559999999995</c:v>
                </c:pt>
                <c:pt idx="241">
                  <c:v>285.5872</c:v>
                </c:pt>
                <c:pt idx="242">
                  <c:v>285.34520000000003</c:v>
                </c:pt>
                <c:pt idx="243">
                  <c:v>285.0992</c:v>
                </c:pt>
                <c:pt idx="244">
                  <c:v>284.84959999999995</c:v>
                </c:pt>
                <c:pt idx="245">
                  <c:v>284.59679999999997</c:v>
                </c:pt>
                <c:pt idx="246">
                  <c:v>284.33999999999997</c:v>
                </c:pt>
                <c:pt idx="247">
                  <c:v>284.07959999999997</c:v>
                </c:pt>
                <c:pt idx="248">
                  <c:v>283.81559999999996</c:v>
                </c:pt>
                <c:pt idx="249">
                  <c:v>283.548</c:v>
                </c:pt>
                <c:pt idx="250">
                  <c:v>283.27679999999998</c:v>
                </c:pt>
                <c:pt idx="251">
                  <c:v>283.00200000000001</c:v>
                </c:pt>
                <c:pt idx="252">
                  <c:v>282.72359999999998</c:v>
                </c:pt>
                <c:pt idx="253">
                  <c:v>282.44159999999999</c:v>
                </c:pt>
                <c:pt idx="254">
                  <c:v>282.15600000000001</c:v>
                </c:pt>
                <c:pt idx="255">
                  <c:v>281.86680000000001</c:v>
                </c:pt>
                <c:pt idx="256">
                  <c:v>281.57400000000001</c:v>
                </c:pt>
                <c:pt idx="257">
                  <c:v>281.27759999999995</c:v>
                </c:pt>
                <c:pt idx="258">
                  <c:v>280.9776</c:v>
                </c:pt>
                <c:pt idx="259">
                  <c:v>280.67399999999998</c:v>
                </c:pt>
                <c:pt idx="260">
                  <c:v>280.36720000000003</c:v>
                </c:pt>
                <c:pt idx="261">
                  <c:v>280.0564</c:v>
                </c:pt>
                <c:pt idx="262">
                  <c:v>279.74240000000003</c:v>
                </c:pt>
                <c:pt idx="263">
                  <c:v>279.4248</c:v>
                </c:pt>
                <c:pt idx="264">
                  <c:v>279.10359999999997</c:v>
                </c:pt>
                <c:pt idx="265">
                  <c:v>278.77879999999999</c:v>
                </c:pt>
                <c:pt idx="266">
                  <c:v>278.4504</c:v>
                </c:pt>
                <c:pt idx="267">
                  <c:v>278.11840000000001</c:v>
                </c:pt>
                <c:pt idx="268">
                  <c:v>277.78320000000002</c:v>
                </c:pt>
                <c:pt idx="269">
                  <c:v>277.44400000000002</c:v>
                </c:pt>
                <c:pt idx="270">
                  <c:v>277.10199999999998</c:v>
                </c:pt>
                <c:pt idx="271">
                  <c:v>276.75599999999997</c:v>
                </c:pt>
                <c:pt idx="272">
                  <c:v>276.40679999999998</c:v>
                </c:pt>
                <c:pt idx="273">
                  <c:v>276.05399999999997</c:v>
                </c:pt>
                <c:pt idx="274">
                  <c:v>275.69720000000001</c:v>
                </c:pt>
                <c:pt idx="275">
                  <c:v>275.3372</c:v>
                </c:pt>
                <c:pt idx="276">
                  <c:v>274.97359999999998</c:v>
                </c:pt>
                <c:pt idx="277">
                  <c:v>274.60679999999996</c:v>
                </c:pt>
                <c:pt idx="278">
                  <c:v>274.2364</c:v>
                </c:pt>
                <c:pt idx="279">
                  <c:v>273.86240000000004</c:v>
                </c:pt>
                <c:pt idx="280">
                  <c:v>273.48480000000001</c:v>
                </c:pt>
                <c:pt idx="281">
                  <c:v>273.10399999999998</c:v>
                </c:pt>
                <c:pt idx="282">
                  <c:v>272.71959999999996</c:v>
                </c:pt>
                <c:pt idx="283">
                  <c:v>272.33159999999998</c:v>
                </c:pt>
                <c:pt idx="284">
                  <c:v>271.94</c:v>
                </c:pt>
                <c:pt idx="285">
                  <c:v>271.54520000000002</c:v>
                </c:pt>
                <c:pt idx="286">
                  <c:v>271.14640000000003</c:v>
                </c:pt>
                <c:pt idx="287">
                  <c:v>270.7448</c:v>
                </c:pt>
                <c:pt idx="288">
                  <c:v>270.33920000000001</c:v>
                </c:pt>
                <c:pt idx="289">
                  <c:v>269.93040000000002</c:v>
                </c:pt>
                <c:pt idx="290">
                  <c:v>269.51799999999997</c:v>
                </c:pt>
                <c:pt idx="291">
                  <c:v>269.10199999999998</c:v>
                </c:pt>
                <c:pt idx="292">
                  <c:v>268.68279999999999</c:v>
                </c:pt>
                <c:pt idx="293">
                  <c:v>268.25959999999998</c:v>
                </c:pt>
                <c:pt idx="294">
                  <c:v>267.83359999999999</c:v>
                </c:pt>
                <c:pt idx="295">
                  <c:v>267.40359999999998</c:v>
                </c:pt>
                <c:pt idx="296">
                  <c:v>266.97040000000004</c:v>
                </c:pt>
                <c:pt idx="297">
                  <c:v>266.53359999999998</c:v>
                </c:pt>
                <c:pt idx="298">
                  <c:v>266.09320000000002</c:v>
                </c:pt>
                <c:pt idx="299">
                  <c:v>265.64920000000001</c:v>
                </c:pt>
                <c:pt idx="300">
                  <c:v>265.202</c:v>
                </c:pt>
                <c:pt idx="301">
                  <c:v>264.75120000000004</c:v>
                </c:pt>
                <c:pt idx="302">
                  <c:v>264.29679999999996</c:v>
                </c:pt>
                <c:pt idx="303">
                  <c:v>263.83879999999999</c:v>
                </c:pt>
                <c:pt idx="304">
                  <c:v>263.37759999999997</c:v>
                </c:pt>
                <c:pt idx="305">
                  <c:v>262.91240000000005</c:v>
                </c:pt>
                <c:pt idx="306">
                  <c:v>262.44400000000002</c:v>
                </c:pt>
                <c:pt idx="307">
                  <c:v>261.97239999999999</c:v>
                </c:pt>
                <c:pt idx="308">
                  <c:v>261.49680000000001</c:v>
                </c:pt>
                <c:pt idx="309">
                  <c:v>261.01760000000002</c:v>
                </c:pt>
                <c:pt idx="310">
                  <c:v>260.53520000000003</c:v>
                </c:pt>
                <c:pt idx="311">
                  <c:v>260.04919999999998</c:v>
                </c:pt>
                <c:pt idx="312">
                  <c:v>259.55959999999999</c:v>
                </c:pt>
                <c:pt idx="313">
                  <c:v>259.06639999999999</c:v>
                </c:pt>
                <c:pt idx="314">
                  <c:v>258.57</c:v>
                </c:pt>
                <c:pt idx="315">
                  <c:v>258.06959999999998</c:v>
                </c:pt>
                <c:pt idx="316">
                  <c:v>257.56599999999997</c:v>
                </c:pt>
                <c:pt idx="317">
                  <c:v>257.05840000000001</c:v>
                </c:pt>
                <c:pt idx="318">
                  <c:v>256.54759999999999</c:v>
                </c:pt>
                <c:pt idx="319">
                  <c:v>256.03320000000002</c:v>
                </c:pt>
                <c:pt idx="320">
                  <c:v>255.51520000000002</c:v>
                </c:pt>
                <c:pt idx="321">
                  <c:v>254.99360000000001</c:v>
                </c:pt>
                <c:pt idx="322">
                  <c:v>254.4684</c:v>
                </c:pt>
                <c:pt idx="323">
                  <c:v>253.93960000000001</c:v>
                </c:pt>
                <c:pt idx="324">
                  <c:v>253.40720000000002</c:v>
                </c:pt>
                <c:pt idx="325">
                  <c:v>252.87120000000002</c:v>
                </c:pt>
                <c:pt idx="326">
                  <c:v>252.33160000000001</c:v>
                </c:pt>
                <c:pt idx="327">
                  <c:v>251.78879999999998</c:v>
                </c:pt>
                <c:pt idx="328">
                  <c:v>251.24199999999999</c:v>
                </c:pt>
                <c:pt idx="329">
                  <c:v>250.69159999999999</c:v>
                </c:pt>
                <c:pt idx="330">
                  <c:v>250.13759999999999</c:v>
                </c:pt>
                <c:pt idx="331">
                  <c:v>249.58</c:v>
                </c:pt>
                <c:pt idx="332">
                  <c:v>249.0188</c:v>
                </c:pt>
                <c:pt idx="333">
                  <c:v>248.45359999999999</c:v>
                </c:pt>
                <c:pt idx="334">
                  <c:v>247.8852</c:v>
                </c:pt>
                <c:pt idx="335">
                  <c:v>247.31320000000002</c:v>
                </c:pt>
                <c:pt idx="336">
                  <c:v>246.7372</c:v>
                </c:pt>
                <c:pt idx="337">
                  <c:v>246.1576</c:v>
                </c:pt>
                <c:pt idx="338">
                  <c:v>245.5744</c:v>
                </c:pt>
                <c:pt idx="339">
                  <c:v>244.98760000000001</c:v>
                </c:pt>
                <c:pt idx="340">
                  <c:v>244.3972</c:v>
                </c:pt>
                <c:pt idx="341">
                  <c:v>243.80279999999999</c:v>
                </c:pt>
                <c:pt idx="342">
                  <c:v>243.20520000000002</c:v>
                </c:pt>
                <c:pt idx="343">
                  <c:v>242.6036</c:v>
                </c:pt>
                <c:pt idx="344">
                  <c:v>241.99799999999999</c:v>
                </c:pt>
                <c:pt idx="345">
                  <c:v>241.38920000000002</c:v>
                </c:pt>
                <c:pt idx="346">
                  <c:v>240.7764</c:v>
                </c:pt>
                <c:pt idx="347">
                  <c:v>240.16</c:v>
                </c:pt>
                <c:pt idx="348">
                  <c:v>239.53960000000001</c:v>
                </c:pt>
                <c:pt idx="349">
                  <c:v>238.916</c:v>
                </c:pt>
                <c:pt idx="350">
                  <c:v>238.28800000000001</c:v>
                </c:pt>
                <c:pt idx="351">
                  <c:v>237.65679999999998</c:v>
                </c:pt>
                <c:pt idx="352">
                  <c:v>237.02160000000001</c:v>
                </c:pt>
                <c:pt idx="353">
                  <c:v>236.38279999999997</c:v>
                </c:pt>
                <c:pt idx="354">
                  <c:v>235.74</c:v>
                </c:pt>
                <c:pt idx="355">
                  <c:v>235.09360000000001</c:v>
                </c:pt>
                <c:pt idx="356">
                  <c:v>234.44320000000002</c:v>
                </c:pt>
                <c:pt idx="357">
                  <c:v>233.78920000000002</c:v>
                </c:pt>
                <c:pt idx="358">
                  <c:v>233.13120000000001</c:v>
                </c:pt>
                <c:pt idx="359">
                  <c:v>232.46960000000001</c:v>
                </c:pt>
                <c:pt idx="360">
                  <c:v>231.80439999999999</c:v>
                </c:pt>
                <c:pt idx="361">
                  <c:v>231.1352</c:v>
                </c:pt>
                <c:pt idx="362">
                  <c:v>230.46199999999999</c:v>
                </c:pt>
                <c:pt idx="363">
                  <c:v>229.7852</c:v>
                </c:pt>
                <c:pt idx="364">
                  <c:v>229.1044</c:v>
                </c:pt>
                <c:pt idx="365">
                  <c:v>228.42</c:v>
                </c:pt>
                <c:pt idx="366">
                  <c:v>227.73160000000001</c:v>
                </c:pt>
                <c:pt idx="367">
                  <c:v>227.03960000000001</c:v>
                </c:pt>
                <c:pt idx="368">
                  <c:v>226.34320000000002</c:v>
                </c:pt>
                <c:pt idx="369">
                  <c:v>225.64359999999999</c:v>
                </c:pt>
                <c:pt idx="370">
                  <c:v>224.93960000000001</c:v>
                </c:pt>
                <c:pt idx="371">
                  <c:v>224.232</c:v>
                </c:pt>
                <c:pt idx="372">
                  <c:v>223.52079999999998</c:v>
                </c:pt>
                <c:pt idx="373">
                  <c:v>222.80520000000001</c:v>
                </c:pt>
                <c:pt idx="374">
                  <c:v>222.0864</c:v>
                </c:pt>
                <c:pt idx="375">
                  <c:v>221.36320000000001</c:v>
                </c:pt>
                <c:pt idx="376">
                  <c:v>220.63639999999998</c:v>
                </c:pt>
                <c:pt idx="377">
                  <c:v>219.90559999999999</c:v>
                </c:pt>
                <c:pt idx="378">
                  <c:v>219.17079999999999</c:v>
                </c:pt>
                <c:pt idx="379">
                  <c:v>218.4324</c:v>
                </c:pt>
                <c:pt idx="380">
                  <c:v>217.69</c:v>
                </c:pt>
                <c:pt idx="381">
                  <c:v>216.9436</c:v>
                </c:pt>
                <c:pt idx="382">
                  <c:v>216.1936</c:v>
                </c:pt>
                <c:pt idx="383">
                  <c:v>215.43960000000001</c:v>
                </c:pt>
                <c:pt idx="384">
                  <c:v>214.68199999999999</c:v>
                </c:pt>
                <c:pt idx="385">
                  <c:v>213.92</c:v>
                </c:pt>
                <c:pt idx="386">
                  <c:v>213.15479999999999</c:v>
                </c:pt>
                <c:pt idx="387">
                  <c:v>212.3852</c:v>
                </c:pt>
                <c:pt idx="388">
                  <c:v>211.61199999999999</c:v>
                </c:pt>
                <c:pt idx="389">
                  <c:v>210.8348</c:v>
                </c:pt>
                <c:pt idx="390">
                  <c:v>210.054</c:v>
                </c:pt>
                <c:pt idx="391">
                  <c:v>209.26920000000001</c:v>
                </c:pt>
                <c:pt idx="392">
                  <c:v>208.4804</c:v>
                </c:pt>
                <c:pt idx="393">
                  <c:v>207.68799999999999</c:v>
                </c:pt>
                <c:pt idx="394">
                  <c:v>206.892</c:v>
                </c:pt>
                <c:pt idx="395">
                  <c:v>206.09200000000001</c:v>
                </c:pt>
                <c:pt idx="396">
                  <c:v>205.28800000000001</c:v>
                </c:pt>
                <c:pt idx="397">
                  <c:v>204.4804</c:v>
                </c:pt>
                <c:pt idx="398">
                  <c:v>203.66920000000002</c:v>
                </c:pt>
                <c:pt idx="399">
                  <c:v>202.85400000000001</c:v>
                </c:pt>
                <c:pt idx="400">
                  <c:v>202.0352</c:v>
                </c:pt>
                <c:pt idx="401">
                  <c:v>201.2124</c:v>
                </c:pt>
                <c:pt idx="402">
                  <c:v>200.38639999999998</c:v>
                </c:pt>
                <c:pt idx="403">
                  <c:v>199.5564</c:v>
                </c:pt>
                <c:pt idx="404">
                  <c:v>198.72239999999999</c:v>
                </c:pt>
                <c:pt idx="405">
                  <c:v>197.8852</c:v>
                </c:pt>
                <c:pt idx="406">
                  <c:v>197.04400000000001</c:v>
                </c:pt>
                <c:pt idx="407">
                  <c:v>196.1996</c:v>
                </c:pt>
                <c:pt idx="408">
                  <c:v>195.35120000000001</c:v>
                </c:pt>
                <c:pt idx="409">
                  <c:v>194.4992</c:v>
                </c:pt>
                <c:pt idx="410">
                  <c:v>193.64400000000001</c:v>
                </c:pt>
                <c:pt idx="411">
                  <c:v>192.7852</c:v>
                </c:pt>
                <c:pt idx="412">
                  <c:v>191.9228</c:v>
                </c:pt>
                <c:pt idx="413">
                  <c:v>191.05679999999998</c:v>
                </c:pt>
                <c:pt idx="414">
                  <c:v>190.1876</c:v>
                </c:pt>
                <c:pt idx="415">
                  <c:v>189.3152</c:v>
                </c:pt>
                <c:pt idx="416">
                  <c:v>188.4392</c:v>
                </c:pt>
                <c:pt idx="417">
                  <c:v>187.56</c:v>
                </c:pt>
                <c:pt idx="418">
                  <c:v>186.67760000000001</c:v>
                </c:pt>
                <c:pt idx="419">
                  <c:v>185.79160000000002</c:v>
                </c:pt>
                <c:pt idx="420">
                  <c:v>184.9024</c:v>
                </c:pt>
                <c:pt idx="421">
                  <c:v>184.01</c:v>
                </c:pt>
                <c:pt idx="422">
                  <c:v>183.11439999999999</c:v>
                </c:pt>
                <c:pt idx="423">
                  <c:v>182.22239999999999</c:v>
                </c:pt>
                <c:pt idx="424">
                  <c:v>181.32079999999999</c:v>
                </c:pt>
                <c:pt idx="425">
                  <c:v>180.40960000000001</c:v>
                </c:pt>
                <c:pt idx="426">
                  <c:v>179.50839999999999</c:v>
                </c:pt>
                <c:pt idx="427">
                  <c:v>178.59800000000001</c:v>
                </c:pt>
                <c:pt idx="428">
                  <c:v>177.67839999999998</c:v>
                </c:pt>
                <c:pt idx="429">
                  <c:v>176.762</c:v>
                </c:pt>
                <c:pt idx="430">
                  <c:v>175.84320000000002</c:v>
                </c:pt>
                <c:pt idx="431">
                  <c:v>174.92160000000001</c:v>
                </c:pt>
                <c:pt idx="432">
                  <c:v>173.99720000000002</c:v>
                </c:pt>
                <c:pt idx="433">
                  <c:v>173.07040000000001</c:v>
                </c:pt>
                <c:pt idx="434">
                  <c:v>172.148</c:v>
                </c:pt>
                <c:pt idx="435">
                  <c:v>171.20920000000001</c:v>
                </c:pt>
                <c:pt idx="436">
                  <c:v>170.2748</c:v>
                </c:pt>
                <c:pt idx="437">
                  <c:v>169.33840000000001</c:v>
                </c:pt>
                <c:pt idx="438">
                  <c:v>168.40639999999999</c:v>
                </c:pt>
                <c:pt idx="439">
                  <c:v>167.46559999999999</c:v>
                </c:pt>
                <c:pt idx="440">
                  <c:v>166.51520000000002</c:v>
                </c:pt>
                <c:pt idx="441">
                  <c:v>165.57</c:v>
                </c:pt>
                <c:pt idx="442">
                  <c:v>164.62960000000001</c:v>
                </c:pt>
                <c:pt idx="443">
                  <c:v>163.67320000000001</c:v>
                </c:pt>
                <c:pt idx="444">
                  <c:v>162.7216</c:v>
                </c:pt>
                <c:pt idx="445">
                  <c:v>161.77600000000001</c:v>
                </c:pt>
                <c:pt idx="446">
                  <c:v>160.81320000000002</c:v>
                </c:pt>
                <c:pt idx="447">
                  <c:v>159.864</c:v>
                </c:pt>
                <c:pt idx="448">
                  <c:v>158.90559999999999</c:v>
                </c:pt>
                <c:pt idx="449">
                  <c:v>157.94560000000001</c:v>
                </c:pt>
                <c:pt idx="450">
                  <c:v>156.976</c:v>
                </c:pt>
                <c:pt idx="451">
                  <c:v>156.0128</c:v>
                </c:pt>
                <c:pt idx="452">
                  <c:v>155.048</c:v>
                </c:pt>
                <c:pt idx="453">
                  <c:v>154.08199999999999</c:v>
                </c:pt>
                <c:pt idx="454">
                  <c:v>153.1224</c:v>
                </c:pt>
                <c:pt idx="455">
                  <c:v>152.15360000000001</c:v>
                </c:pt>
                <c:pt idx="456">
                  <c:v>151.18360000000001</c:v>
                </c:pt>
                <c:pt idx="457">
                  <c:v>150.2124</c:v>
                </c:pt>
                <c:pt idx="458">
                  <c:v>149.24</c:v>
                </c:pt>
                <c:pt idx="459">
                  <c:v>148.2664</c:v>
                </c:pt>
                <c:pt idx="460">
                  <c:v>147.29160000000002</c:v>
                </c:pt>
                <c:pt idx="461">
                  <c:v>146.316</c:v>
                </c:pt>
                <c:pt idx="462">
                  <c:v>145.33120000000002</c:v>
                </c:pt>
                <c:pt idx="463">
                  <c:v>144.36160000000001</c:v>
                </c:pt>
                <c:pt idx="464">
                  <c:v>143.38320000000002</c:v>
                </c:pt>
                <c:pt idx="465">
                  <c:v>142.40360000000001</c:v>
                </c:pt>
                <c:pt idx="466">
                  <c:v>141.42320000000001</c:v>
                </c:pt>
                <c:pt idx="467">
                  <c:v>140.44200000000001</c:v>
                </c:pt>
                <c:pt idx="468">
                  <c:v>139.45160000000001</c:v>
                </c:pt>
                <c:pt idx="469">
                  <c:v>138.46879999999999</c:v>
                </c:pt>
                <c:pt idx="470">
                  <c:v>137.48479999999998</c:v>
                </c:pt>
                <c:pt idx="471">
                  <c:v>136.50879999999998</c:v>
                </c:pt>
                <c:pt idx="472">
                  <c:v>135.52360000000002</c:v>
                </c:pt>
                <c:pt idx="473">
                  <c:v>134.5292</c:v>
                </c:pt>
                <c:pt idx="474">
                  <c:v>133.55120000000002</c:v>
                </c:pt>
                <c:pt idx="475">
                  <c:v>132.56360000000001</c:v>
                </c:pt>
                <c:pt idx="476">
                  <c:v>131.57560000000001</c:v>
                </c:pt>
                <c:pt idx="477">
                  <c:v>130.5872</c:v>
                </c:pt>
                <c:pt idx="478">
                  <c:v>129.59800000000001</c:v>
                </c:pt>
                <c:pt idx="479">
                  <c:v>128.608</c:v>
                </c:pt>
                <c:pt idx="480">
                  <c:v>127.61760000000001</c:v>
                </c:pt>
                <c:pt idx="481">
                  <c:v>126.6268</c:v>
                </c:pt>
                <c:pt idx="482">
                  <c:v>125.6352</c:v>
                </c:pt>
                <c:pt idx="483">
                  <c:v>124.64319999999999</c:v>
                </c:pt>
                <c:pt idx="484">
                  <c:v>123.65039999999999</c:v>
                </c:pt>
                <c:pt idx="485">
                  <c:v>122.6576</c:v>
                </c:pt>
                <c:pt idx="486">
                  <c:v>121.664</c:v>
                </c:pt>
                <c:pt idx="487">
                  <c:v>120.6696</c:v>
                </c:pt>
                <c:pt idx="488">
                  <c:v>119.6748</c:v>
                </c:pt>
                <c:pt idx="489">
                  <c:v>118.67919999999999</c:v>
                </c:pt>
                <c:pt idx="490">
                  <c:v>117.6828</c:v>
                </c:pt>
                <c:pt idx="491">
                  <c:v>116.68480000000001</c:v>
                </c:pt>
                <c:pt idx="492">
                  <c:v>115.68519999999999</c:v>
                </c:pt>
                <c:pt idx="493">
                  <c:v>114.684</c:v>
                </c:pt>
                <c:pt idx="494">
                  <c:v>113.68</c:v>
                </c:pt>
                <c:pt idx="495">
                  <c:v>112.67319999999999</c:v>
                </c:pt>
                <c:pt idx="496">
                  <c:v>111.6632</c:v>
                </c:pt>
                <c:pt idx="497">
                  <c:v>110.64919999999999</c:v>
                </c:pt>
                <c:pt idx="498">
                  <c:v>109.63080000000001</c:v>
                </c:pt>
                <c:pt idx="499">
                  <c:v>108.60719999999999</c:v>
                </c:pt>
                <c:pt idx="500">
                  <c:v>107.57839999999999</c:v>
                </c:pt>
                <c:pt idx="501">
                  <c:v>106.5444</c:v>
                </c:pt>
                <c:pt idx="502">
                  <c:v>105.5056</c:v>
                </c:pt>
                <c:pt idx="503">
                  <c:v>104.464</c:v>
                </c:pt>
                <c:pt idx="504">
                  <c:v>104.23480000000001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ax val="2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</a:t>
                </a:r>
                <a:r>
                  <a:rPr lang="en-US" altLang="zh-CN"/>
                  <a:t>/mm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2"/>
      </c:valAx>
      <c:valAx>
        <c:axId val="11153190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力</a:t>
                </a:r>
                <a:r>
                  <a:rPr lang="en-US" altLang="zh-CN"/>
                  <a:t>/kN</a:t>
                </a:r>
              </a:p>
            </c:rich>
          </c:tx>
          <c:layout>
            <c:manualLayout>
              <c:xMode val="edge"/>
              <c:yMode val="edge"/>
              <c:x val="8.7433098277858896E-3"/>
              <c:y val="0.39418966227584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9756719798381873"/>
          <c:y val="0.59033620637573769"/>
          <c:w val="0.35903383114234388"/>
          <c:h val="0.18694164665082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'20'!$B$3:$B$542</c:f>
              <c:numCache>
                <c:formatCode>General</c:formatCode>
                <c:ptCount val="540"/>
                <c:pt idx="0">
                  <c:v>0</c:v>
                </c:pt>
                <c:pt idx="1">
                  <c:v>3.4000000000000002E-2</c:v>
                </c:pt>
                <c:pt idx="2">
                  <c:v>4.1999999999999996E-2</c:v>
                </c:pt>
                <c:pt idx="3">
                  <c:v>3.7999999999999999E-2</c:v>
                </c:pt>
                <c:pt idx="4">
                  <c:v>-1.6E-2</c:v>
                </c:pt>
                <c:pt idx="5">
                  <c:v>4.1999999999999996E-2</c:v>
                </c:pt>
                <c:pt idx="6">
                  <c:v>3.7999999999999999E-2</c:v>
                </c:pt>
                <c:pt idx="7">
                  <c:v>4.1999999999999996E-2</c:v>
                </c:pt>
                <c:pt idx="8">
                  <c:v>-8.0000000000000002E-3</c:v>
                </c:pt>
                <c:pt idx="9">
                  <c:v>3.7999999999999999E-2</c:v>
                </c:pt>
                <c:pt idx="10">
                  <c:v>2.3E-2</c:v>
                </c:pt>
                <c:pt idx="11">
                  <c:v>3.7999999999999999E-2</c:v>
                </c:pt>
                <c:pt idx="12">
                  <c:v>4.1999999999999996E-2</c:v>
                </c:pt>
                <c:pt idx="13">
                  <c:v>4.1999999999999996E-2</c:v>
                </c:pt>
                <c:pt idx="14">
                  <c:v>1.4999999999999999E-2</c:v>
                </c:pt>
                <c:pt idx="15">
                  <c:v>6.9999999999999993E-3</c:v>
                </c:pt>
                <c:pt idx="16">
                  <c:v>4.5999999999999999E-2</c:v>
                </c:pt>
                <c:pt idx="17">
                  <c:v>6.9999999999999993E-3</c:v>
                </c:pt>
                <c:pt idx="18">
                  <c:v>4.5999999999999999E-2</c:v>
                </c:pt>
                <c:pt idx="19">
                  <c:v>4.1999999999999996E-2</c:v>
                </c:pt>
                <c:pt idx="20">
                  <c:v>1.0999999999999996E-2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2.7E-2</c:v>
                </c:pt>
                <c:pt idx="24">
                  <c:v>0.05</c:v>
                </c:pt>
                <c:pt idx="25">
                  <c:v>3.4000000000000002E-2</c:v>
                </c:pt>
                <c:pt idx="26">
                  <c:v>5.3999999999999999E-2</c:v>
                </c:pt>
                <c:pt idx="27">
                  <c:v>4.5999999999999999E-2</c:v>
                </c:pt>
                <c:pt idx="28">
                  <c:v>5.7999999999999996E-2</c:v>
                </c:pt>
                <c:pt idx="29">
                  <c:v>0.05</c:v>
                </c:pt>
                <c:pt idx="30">
                  <c:v>5.3999999999999999E-2</c:v>
                </c:pt>
                <c:pt idx="31">
                  <c:v>6.0999999999999999E-2</c:v>
                </c:pt>
                <c:pt idx="32">
                  <c:v>6.5000000000000002E-2</c:v>
                </c:pt>
                <c:pt idx="33">
                  <c:v>5.3999999999999999E-2</c:v>
                </c:pt>
                <c:pt idx="34">
                  <c:v>8.1000000000000003E-2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7.6999999999999999E-2</c:v>
                </c:pt>
                <c:pt idx="38">
                  <c:v>8.4999999999999992E-2</c:v>
                </c:pt>
                <c:pt idx="39">
                  <c:v>8.4999999999999992E-2</c:v>
                </c:pt>
                <c:pt idx="40">
                  <c:v>8.4999999999999992E-2</c:v>
                </c:pt>
                <c:pt idx="41">
                  <c:v>7.2999999999999995E-2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8.7999999999999995E-2</c:v>
                </c:pt>
                <c:pt idx="46">
                  <c:v>8.1000000000000003E-2</c:v>
                </c:pt>
                <c:pt idx="47">
                  <c:v>7.2999999999999995E-2</c:v>
                </c:pt>
                <c:pt idx="48">
                  <c:v>8.1000000000000003E-2</c:v>
                </c:pt>
                <c:pt idx="49">
                  <c:v>9.1999999999999998E-2</c:v>
                </c:pt>
                <c:pt idx="50">
                  <c:v>8.4999999999999992E-2</c:v>
                </c:pt>
                <c:pt idx="51">
                  <c:v>8.1000000000000003E-2</c:v>
                </c:pt>
                <c:pt idx="52">
                  <c:v>7.6999999999999999E-2</c:v>
                </c:pt>
                <c:pt idx="53">
                  <c:v>8.1000000000000003E-2</c:v>
                </c:pt>
                <c:pt idx="54">
                  <c:v>7.2999999999999995E-2</c:v>
                </c:pt>
                <c:pt idx="55">
                  <c:v>8.4999999999999992E-2</c:v>
                </c:pt>
                <c:pt idx="56">
                  <c:v>9.1999999999999998E-2</c:v>
                </c:pt>
                <c:pt idx="57">
                  <c:v>8.1000000000000003E-2</c:v>
                </c:pt>
                <c:pt idx="58">
                  <c:v>8.1000000000000003E-2</c:v>
                </c:pt>
                <c:pt idx="59">
                  <c:v>7.2999999999999995E-2</c:v>
                </c:pt>
                <c:pt idx="60">
                  <c:v>8.4999999999999992E-2</c:v>
                </c:pt>
                <c:pt idx="61">
                  <c:v>9.6000000000000002E-2</c:v>
                </c:pt>
                <c:pt idx="62">
                  <c:v>8.4999999999999992E-2</c:v>
                </c:pt>
                <c:pt idx="63">
                  <c:v>8.7999999999999995E-2</c:v>
                </c:pt>
                <c:pt idx="64">
                  <c:v>0.123</c:v>
                </c:pt>
                <c:pt idx="65">
                  <c:v>0.123</c:v>
                </c:pt>
                <c:pt idx="66">
                  <c:v>0.13100000000000001</c:v>
                </c:pt>
                <c:pt idx="67">
                  <c:v>0.14600000000000002</c:v>
                </c:pt>
                <c:pt idx="68">
                  <c:v>0.112</c:v>
                </c:pt>
                <c:pt idx="69">
                  <c:v>0.108</c:v>
                </c:pt>
                <c:pt idx="70">
                  <c:v>0.108</c:v>
                </c:pt>
                <c:pt idx="71">
                  <c:v>0.13100000000000001</c:v>
                </c:pt>
                <c:pt idx="72">
                  <c:v>0.123</c:v>
                </c:pt>
                <c:pt idx="73">
                  <c:v>0.112</c:v>
                </c:pt>
                <c:pt idx="74">
                  <c:v>0.11899999999999999</c:v>
                </c:pt>
                <c:pt idx="75">
                  <c:v>0.115</c:v>
                </c:pt>
                <c:pt idx="76">
                  <c:v>0.127</c:v>
                </c:pt>
                <c:pt idx="77">
                  <c:v>0.17299999999999999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0.21200000000000002</c:v>
                </c:pt>
                <c:pt idx="81">
                  <c:v>0.254</c:v>
                </c:pt>
                <c:pt idx="82">
                  <c:v>0.158</c:v>
                </c:pt>
                <c:pt idx="83">
                  <c:v>0.154</c:v>
                </c:pt>
                <c:pt idx="84">
                  <c:v>0.2</c:v>
                </c:pt>
                <c:pt idx="85">
                  <c:v>0.23499999999999999</c:v>
                </c:pt>
                <c:pt idx="86">
                  <c:v>0.15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0.23099999999999998</c:v>
                </c:pt>
                <c:pt idx="93">
                  <c:v>0.19700000000000001</c:v>
                </c:pt>
                <c:pt idx="94">
                  <c:v>0.185</c:v>
                </c:pt>
                <c:pt idx="95">
                  <c:v>0.25800000000000001</c:v>
                </c:pt>
                <c:pt idx="96">
                  <c:v>0.251</c:v>
                </c:pt>
                <c:pt idx="97">
                  <c:v>0.158</c:v>
                </c:pt>
                <c:pt idx="98">
                  <c:v>0.34299999999999997</c:v>
                </c:pt>
                <c:pt idx="99">
                  <c:v>0.32</c:v>
                </c:pt>
                <c:pt idx="100">
                  <c:v>0.33199999999999996</c:v>
                </c:pt>
                <c:pt idx="101">
                  <c:v>0.16599999999999998</c:v>
                </c:pt>
                <c:pt idx="102">
                  <c:v>0.34299999999999997</c:v>
                </c:pt>
                <c:pt idx="103">
                  <c:v>0.158</c:v>
                </c:pt>
                <c:pt idx="104">
                  <c:v>0.189</c:v>
                </c:pt>
                <c:pt idx="105">
                  <c:v>0.185</c:v>
                </c:pt>
                <c:pt idx="106">
                  <c:v>0.189</c:v>
                </c:pt>
                <c:pt idx="107">
                  <c:v>0.193</c:v>
                </c:pt>
                <c:pt idx="108">
                  <c:v>0.32799999999999996</c:v>
                </c:pt>
                <c:pt idx="109">
                  <c:v>0.42</c:v>
                </c:pt>
                <c:pt idx="110">
                  <c:v>0.17699999999999999</c:v>
                </c:pt>
                <c:pt idx="111">
                  <c:v>0.21600000000000003</c:v>
                </c:pt>
                <c:pt idx="112">
                  <c:v>0.40099999999999997</c:v>
                </c:pt>
                <c:pt idx="113">
                  <c:v>0.38200000000000001</c:v>
                </c:pt>
                <c:pt idx="114">
                  <c:v>0.22399999999999998</c:v>
                </c:pt>
                <c:pt idx="115">
                  <c:v>0.22699999999999998</c:v>
                </c:pt>
                <c:pt idx="116">
                  <c:v>0.35899999999999999</c:v>
                </c:pt>
                <c:pt idx="117">
                  <c:v>0.22399999999999998</c:v>
                </c:pt>
                <c:pt idx="118">
                  <c:v>0.316</c:v>
                </c:pt>
                <c:pt idx="119">
                  <c:v>0.21600000000000003</c:v>
                </c:pt>
                <c:pt idx="120">
                  <c:v>0.21600000000000003</c:v>
                </c:pt>
                <c:pt idx="121">
                  <c:v>0.312</c:v>
                </c:pt>
                <c:pt idx="122">
                  <c:v>0.36199999999999999</c:v>
                </c:pt>
                <c:pt idx="123">
                  <c:v>0.22399999999999998</c:v>
                </c:pt>
                <c:pt idx="124">
                  <c:v>0.23099999999999998</c:v>
                </c:pt>
                <c:pt idx="125">
                  <c:v>0.23499999999999999</c:v>
                </c:pt>
                <c:pt idx="126">
                  <c:v>0.42</c:v>
                </c:pt>
                <c:pt idx="127">
                  <c:v>0.23899999999999999</c:v>
                </c:pt>
                <c:pt idx="128">
                  <c:v>0.32400000000000001</c:v>
                </c:pt>
                <c:pt idx="129">
                  <c:v>0.47099999999999997</c:v>
                </c:pt>
                <c:pt idx="130">
                  <c:v>0.53600000000000003</c:v>
                </c:pt>
                <c:pt idx="131">
                  <c:v>0.27800000000000002</c:v>
                </c:pt>
                <c:pt idx="132">
                  <c:v>0.29699999999999999</c:v>
                </c:pt>
                <c:pt idx="133">
                  <c:v>0.29299999999999998</c:v>
                </c:pt>
                <c:pt idx="134">
                  <c:v>0.505</c:v>
                </c:pt>
                <c:pt idx="135">
                  <c:v>0.316</c:v>
                </c:pt>
                <c:pt idx="136">
                  <c:v>0.29699999999999999</c:v>
                </c:pt>
                <c:pt idx="137">
                  <c:v>0.30499999999999999</c:v>
                </c:pt>
                <c:pt idx="138">
                  <c:v>0.30499999999999999</c:v>
                </c:pt>
                <c:pt idx="139">
                  <c:v>0.312</c:v>
                </c:pt>
                <c:pt idx="140">
                  <c:v>0.316</c:v>
                </c:pt>
                <c:pt idx="141">
                  <c:v>0.316</c:v>
                </c:pt>
                <c:pt idx="142">
                  <c:v>0.32799999999999996</c:v>
                </c:pt>
                <c:pt idx="143">
                  <c:v>0.42799999999999999</c:v>
                </c:pt>
                <c:pt idx="144">
                  <c:v>0.32400000000000001</c:v>
                </c:pt>
                <c:pt idx="145">
                  <c:v>0.32400000000000001</c:v>
                </c:pt>
                <c:pt idx="146">
                  <c:v>0.30499999999999999</c:v>
                </c:pt>
                <c:pt idx="147">
                  <c:v>0.29699999999999999</c:v>
                </c:pt>
                <c:pt idx="148">
                  <c:v>0.33199999999999996</c:v>
                </c:pt>
                <c:pt idx="149">
                  <c:v>0.35099999999999998</c:v>
                </c:pt>
                <c:pt idx="150">
                  <c:v>0.42</c:v>
                </c:pt>
                <c:pt idx="151">
                  <c:v>0.374</c:v>
                </c:pt>
                <c:pt idx="152">
                  <c:v>0.35899999999999999</c:v>
                </c:pt>
                <c:pt idx="153">
                  <c:v>0.37</c:v>
                </c:pt>
                <c:pt idx="154">
                  <c:v>0.378</c:v>
                </c:pt>
                <c:pt idx="155">
                  <c:v>0.621</c:v>
                </c:pt>
                <c:pt idx="156">
                  <c:v>0.38600000000000001</c:v>
                </c:pt>
                <c:pt idx="157">
                  <c:v>0.38200000000000001</c:v>
                </c:pt>
                <c:pt idx="158">
                  <c:v>0.30499999999999999</c:v>
                </c:pt>
                <c:pt idx="159">
                  <c:v>0.38200000000000001</c:v>
                </c:pt>
                <c:pt idx="160">
                  <c:v>0.45100000000000001</c:v>
                </c:pt>
                <c:pt idx="161">
                  <c:v>0.38600000000000001</c:v>
                </c:pt>
                <c:pt idx="162">
                  <c:v>0.45499999999999996</c:v>
                </c:pt>
                <c:pt idx="163">
                  <c:v>0.39299999999999996</c:v>
                </c:pt>
                <c:pt idx="164">
                  <c:v>0.436</c:v>
                </c:pt>
                <c:pt idx="165">
                  <c:v>0.49399999999999999</c:v>
                </c:pt>
                <c:pt idx="166">
                  <c:v>0.42</c:v>
                </c:pt>
                <c:pt idx="167">
                  <c:v>0.436</c:v>
                </c:pt>
                <c:pt idx="168">
                  <c:v>0.48199999999999998</c:v>
                </c:pt>
                <c:pt idx="169">
                  <c:v>0.436</c:v>
                </c:pt>
                <c:pt idx="170">
                  <c:v>0.629</c:v>
                </c:pt>
                <c:pt idx="171">
                  <c:v>0.45100000000000001</c:v>
                </c:pt>
                <c:pt idx="172">
                  <c:v>0.47799999999999998</c:v>
                </c:pt>
                <c:pt idx="173">
                  <c:v>0.47399999999999998</c:v>
                </c:pt>
                <c:pt idx="174">
                  <c:v>0.47799999999999998</c:v>
                </c:pt>
                <c:pt idx="175">
                  <c:v>0.65200000000000002</c:v>
                </c:pt>
                <c:pt idx="176">
                  <c:v>0.58600000000000008</c:v>
                </c:pt>
                <c:pt idx="177">
                  <c:v>0.54800000000000004</c:v>
                </c:pt>
                <c:pt idx="178">
                  <c:v>0.57500000000000007</c:v>
                </c:pt>
                <c:pt idx="179">
                  <c:v>0.77500000000000002</c:v>
                </c:pt>
                <c:pt idx="180">
                  <c:v>0.57100000000000006</c:v>
                </c:pt>
                <c:pt idx="181">
                  <c:v>0.70600000000000007</c:v>
                </c:pt>
                <c:pt idx="182">
                  <c:v>0.89100000000000001</c:v>
                </c:pt>
                <c:pt idx="183">
                  <c:v>0.81</c:v>
                </c:pt>
                <c:pt idx="184">
                  <c:v>0.84100000000000008</c:v>
                </c:pt>
                <c:pt idx="185">
                  <c:v>0.86399999999999999</c:v>
                </c:pt>
                <c:pt idx="186">
                  <c:v>0.90700000000000003</c:v>
                </c:pt>
                <c:pt idx="187">
                  <c:v>0.91</c:v>
                </c:pt>
                <c:pt idx="188">
                  <c:v>1.0109999999999999</c:v>
                </c:pt>
                <c:pt idx="189">
                  <c:v>1.0029999999999999</c:v>
                </c:pt>
                <c:pt idx="190">
                  <c:v>1.038</c:v>
                </c:pt>
                <c:pt idx="191">
                  <c:v>1.3580000000000001</c:v>
                </c:pt>
                <c:pt idx="192">
                  <c:v>1.123</c:v>
                </c:pt>
                <c:pt idx="193">
                  <c:v>1.1380000000000001</c:v>
                </c:pt>
                <c:pt idx="194">
                  <c:v>1.173</c:v>
                </c:pt>
                <c:pt idx="195">
                  <c:v>1.2770000000000001</c:v>
                </c:pt>
                <c:pt idx="196">
                  <c:v>1.3580000000000001</c:v>
                </c:pt>
                <c:pt idx="197">
                  <c:v>1.2890000000000001</c:v>
                </c:pt>
                <c:pt idx="198">
                  <c:v>1.3080000000000001</c:v>
                </c:pt>
                <c:pt idx="199">
                  <c:v>1.3740000000000001</c:v>
                </c:pt>
                <c:pt idx="200">
                  <c:v>1.4040000000000001</c:v>
                </c:pt>
                <c:pt idx="201">
                  <c:v>1.4430000000000001</c:v>
                </c:pt>
                <c:pt idx="202">
                  <c:v>1.7250000000000001</c:v>
                </c:pt>
                <c:pt idx="203">
                  <c:v>1.5669999999999999</c:v>
                </c:pt>
                <c:pt idx="204">
                  <c:v>1.5509999999999999</c:v>
                </c:pt>
                <c:pt idx="205">
                  <c:v>1.5010000000000001</c:v>
                </c:pt>
                <c:pt idx="206">
                  <c:v>1.6240000000000001</c:v>
                </c:pt>
                <c:pt idx="207">
                  <c:v>1.663</c:v>
                </c:pt>
                <c:pt idx="208">
                  <c:v>1.6859999999999999</c:v>
                </c:pt>
                <c:pt idx="209">
                  <c:v>1.7210000000000001</c:v>
                </c:pt>
                <c:pt idx="210">
                  <c:v>1.86</c:v>
                </c:pt>
                <c:pt idx="211">
                  <c:v>1.7670000000000001</c:v>
                </c:pt>
                <c:pt idx="212">
                  <c:v>1.837</c:v>
                </c:pt>
                <c:pt idx="213">
                  <c:v>1.8520000000000001</c:v>
                </c:pt>
                <c:pt idx="214">
                  <c:v>1.887</c:v>
                </c:pt>
                <c:pt idx="215">
                  <c:v>1.9410000000000001</c:v>
                </c:pt>
                <c:pt idx="216">
                  <c:v>2.1149999999999998</c:v>
                </c:pt>
                <c:pt idx="217">
                  <c:v>1.9950000000000001</c:v>
                </c:pt>
                <c:pt idx="218">
                  <c:v>2.1839999999999997</c:v>
                </c:pt>
                <c:pt idx="219">
                  <c:v>2.3419999999999996</c:v>
                </c:pt>
                <c:pt idx="220">
                  <c:v>2.1029999999999998</c:v>
                </c:pt>
                <c:pt idx="221">
                  <c:v>2.145</c:v>
                </c:pt>
                <c:pt idx="222">
                  <c:v>2.1759999999999997</c:v>
                </c:pt>
                <c:pt idx="223">
                  <c:v>2.2109999999999999</c:v>
                </c:pt>
                <c:pt idx="224">
                  <c:v>2.2999999999999998</c:v>
                </c:pt>
                <c:pt idx="225">
                  <c:v>2.2799999999999998</c:v>
                </c:pt>
                <c:pt idx="226">
                  <c:v>2.327</c:v>
                </c:pt>
                <c:pt idx="227">
                  <c:v>2.3379999999999996</c:v>
                </c:pt>
                <c:pt idx="228">
                  <c:v>2.3649999999999998</c:v>
                </c:pt>
                <c:pt idx="229">
                  <c:v>2.3889999999999998</c:v>
                </c:pt>
                <c:pt idx="230">
                  <c:v>2.7129999999999996</c:v>
                </c:pt>
                <c:pt idx="231">
                  <c:v>2.6819999999999999</c:v>
                </c:pt>
                <c:pt idx="232">
                  <c:v>2.5309999999999997</c:v>
                </c:pt>
                <c:pt idx="233">
                  <c:v>2.6159999999999997</c:v>
                </c:pt>
                <c:pt idx="234">
                  <c:v>2.5509999999999997</c:v>
                </c:pt>
                <c:pt idx="235">
                  <c:v>2.593</c:v>
                </c:pt>
                <c:pt idx="236">
                  <c:v>2.6119999999999997</c:v>
                </c:pt>
                <c:pt idx="237">
                  <c:v>2.871</c:v>
                </c:pt>
                <c:pt idx="238">
                  <c:v>2.6819999999999999</c:v>
                </c:pt>
                <c:pt idx="239">
                  <c:v>2.7239999999999998</c:v>
                </c:pt>
                <c:pt idx="240">
                  <c:v>2.8979999999999997</c:v>
                </c:pt>
                <c:pt idx="241">
                  <c:v>2.778</c:v>
                </c:pt>
                <c:pt idx="242">
                  <c:v>2.9099999999999997</c:v>
                </c:pt>
                <c:pt idx="243">
                  <c:v>2.8519999999999999</c:v>
                </c:pt>
                <c:pt idx="244">
                  <c:v>2.879</c:v>
                </c:pt>
                <c:pt idx="245">
                  <c:v>3.2109999999999999</c:v>
                </c:pt>
                <c:pt idx="246">
                  <c:v>3.0249999999999999</c:v>
                </c:pt>
                <c:pt idx="247">
                  <c:v>2.964</c:v>
                </c:pt>
                <c:pt idx="248">
                  <c:v>2.9939999999999998</c:v>
                </c:pt>
                <c:pt idx="249">
                  <c:v>3.28</c:v>
                </c:pt>
                <c:pt idx="250">
                  <c:v>3.0599999999999996</c:v>
                </c:pt>
                <c:pt idx="251">
                  <c:v>3.0909999999999997</c:v>
                </c:pt>
                <c:pt idx="252">
                  <c:v>3.13</c:v>
                </c:pt>
                <c:pt idx="253">
                  <c:v>3.2919999999999998</c:v>
                </c:pt>
                <c:pt idx="254">
                  <c:v>3.1989999999999998</c:v>
                </c:pt>
                <c:pt idx="255">
                  <c:v>3.226</c:v>
                </c:pt>
                <c:pt idx="256">
                  <c:v>3.2919999999999998</c:v>
                </c:pt>
                <c:pt idx="257">
                  <c:v>3.2919999999999998</c:v>
                </c:pt>
                <c:pt idx="258">
                  <c:v>3.3259999999999996</c:v>
                </c:pt>
                <c:pt idx="259">
                  <c:v>3.3489999999999998</c:v>
                </c:pt>
                <c:pt idx="260">
                  <c:v>3.3879999999999999</c:v>
                </c:pt>
                <c:pt idx="261">
                  <c:v>3.411</c:v>
                </c:pt>
                <c:pt idx="262">
                  <c:v>3.6429999999999998</c:v>
                </c:pt>
                <c:pt idx="263">
                  <c:v>3.5269999999999997</c:v>
                </c:pt>
                <c:pt idx="264">
                  <c:v>3.5229999999999997</c:v>
                </c:pt>
                <c:pt idx="265">
                  <c:v>3.5539999999999998</c:v>
                </c:pt>
                <c:pt idx="266">
                  <c:v>3.84</c:v>
                </c:pt>
                <c:pt idx="267">
                  <c:v>3.6659999999999999</c:v>
                </c:pt>
                <c:pt idx="268">
                  <c:v>3.851</c:v>
                </c:pt>
                <c:pt idx="269">
                  <c:v>3.9249999999999998</c:v>
                </c:pt>
                <c:pt idx="270">
                  <c:v>3.7079999999999997</c:v>
                </c:pt>
                <c:pt idx="271">
                  <c:v>3.7429999999999999</c:v>
                </c:pt>
                <c:pt idx="272">
                  <c:v>4.04</c:v>
                </c:pt>
                <c:pt idx="273">
                  <c:v>4.0750000000000002</c:v>
                </c:pt>
                <c:pt idx="274">
                  <c:v>3.82</c:v>
                </c:pt>
                <c:pt idx="275">
                  <c:v>3.863</c:v>
                </c:pt>
                <c:pt idx="276">
                  <c:v>3.948</c:v>
                </c:pt>
                <c:pt idx="277">
                  <c:v>4.0600000000000005</c:v>
                </c:pt>
                <c:pt idx="278">
                  <c:v>3.9589999999999996</c:v>
                </c:pt>
                <c:pt idx="279">
                  <c:v>3.9939999999999998</c:v>
                </c:pt>
                <c:pt idx="280">
                  <c:v>4.0289999999999999</c:v>
                </c:pt>
                <c:pt idx="281">
                  <c:v>4.0630000000000006</c:v>
                </c:pt>
                <c:pt idx="282">
                  <c:v>4.133</c:v>
                </c:pt>
                <c:pt idx="283">
                  <c:v>4.1440000000000001</c:v>
                </c:pt>
                <c:pt idx="284">
                  <c:v>4.4340000000000002</c:v>
                </c:pt>
                <c:pt idx="285">
                  <c:v>4.202</c:v>
                </c:pt>
                <c:pt idx="286">
                  <c:v>4.2330000000000005</c:v>
                </c:pt>
                <c:pt idx="287">
                  <c:v>4.2760000000000007</c:v>
                </c:pt>
                <c:pt idx="288">
                  <c:v>4.2990000000000004</c:v>
                </c:pt>
                <c:pt idx="289">
                  <c:v>4.3260000000000005</c:v>
                </c:pt>
                <c:pt idx="290">
                  <c:v>4.5609999999999999</c:v>
                </c:pt>
                <c:pt idx="291">
                  <c:v>4.4030000000000005</c:v>
                </c:pt>
                <c:pt idx="292">
                  <c:v>4.407</c:v>
                </c:pt>
                <c:pt idx="293">
                  <c:v>4.5920000000000005</c:v>
                </c:pt>
                <c:pt idx="294">
                  <c:v>4.6080000000000005</c:v>
                </c:pt>
                <c:pt idx="295">
                  <c:v>4.5730000000000004</c:v>
                </c:pt>
                <c:pt idx="296">
                  <c:v>4.55</c:v>
                </c:pt>
                <c:pt idx="297">
                  <c:v>4.6230000000000002</c:v>
                </c:pt>
                <c:pt idx="298">
                  <c:v>4.6379999999999999</c:v>
                </c:pt>
                <c:pt idx="299">
                  <c:v>4.6770000000000005</c:v>
                </c:pt>
                <c:pt idx="300">
                  <c:v>4.6920000000000002</c:v>
                </c:pt>
                <c:pt idx="301">
                  <c:v>4.8470000000000004</c:v>
                </c:pt>
                <c:pt idx="302">
                  <c:v>4.87</c:v>
                </c:pt>
                <c:pt idx="303">
                  <c:v>4.7890000000000006</c:v>
                </c:pt>
                <c:pt idx="304">
                  <c:v>4.835</c:v>
                </c:pt>
                <c:pt idx="305">
                  <c:v>5.109</c:v>
                </c:pt>
                <c:pt idx="306">
                  <c:v>5.21</c:v>
                </c:pt>
                <c:pt idx="307">
                  <c:v>5.2130000000000001</c:v>
                </c:pt>
                <c:pt idx="308">
                  <c:v>4.9969999999999999</c:v>
                </c:pt>
                <c:pt idx="309">
                  <c:v>5.024</c:v>
                </c:pt>
                <c:pt idx="310">
                  <c:v>5.0440000000000005</c:v>
                </c:pt>
                <c:pt idx="311">
                  <c:v>5.1560000000000006</c:v>
                </c:pt>
                <c:pt idx="312">
                  <c:v>5.2869999999999999</c:v>
                </c:pt>
                <c:pt idx="313">
                  <c:v>5.1630000000000003</c:v>
                </c:pt>
                <c:pt idx="314">
                  <c:v>5.1829999999999998</c:v>
                </c:pt>
                <c:pt idx="315">
                  <c:v>5.4950000000000001</c:v>
                </c:pt>
                <c:pt idx="316">
                  <c:v>5.476</c:v>
                </c:pt>
                <c:pt idx="317">
                  <c:v>5.484</c:v>
                </c:pt>
                <c:pt idx="318">
                  <c:v>5.3180000000000005</c:v>
                </c:pt>
                <c:pt idx="319">
                  <c:v>5.3719999999999999</c:v>
                </c:pt>
                <c:pt idx="320">
                  <c:v>5.41</c:v>
                </c:pt>
                <c:pt idx="321">
                  <c:v>5.5840000000000005</c:v>
                </c:pt>
                <c:pt idx="322">
                  <c:v>5.6260000000000003</c:v>
                </c:pt>
                <c:pt idx="323">
                  <c:v>5.5220000000000002</c:v>
                </c:pt>
                <c:pt idx="324">
                  <c:v>5.5490000000000004</c:v>
                </c:pt>
                <c:pt idx="325">
                  <c:v>5.6840000000000002</c:v>
                </c:pt>
                <c:pt idx="326">
                  <c:v>5.6150000000000002</c:v>
                </c:pt>
                <c:pt idx="327">
                  <c:v>5.6340000000000003</c:v>
                </c:pt>
                <c:pt idx="328">
                  <c:v>5.835</c:v>
                </c:pt>
                <c:pt idx="329">
                  <c:v>5.734</c:v>
                </c:pt>
                <c:pt idx="330">
                  <c:v>5.7650000000000006</c:v>
                </c:pt>
                <c:pt idx="331">
                  <c:v>5.8040000000000003</c:v>
                </c:pt>
                <c:pt idx="332">
                  <c:v>5.8159999999999998</c:v>
                </c:pt>
                <c:pt idx="333">
                  <c:v>5.8660000000000005</c:v>
                </c:pt>
                <c:pt idx="334">
                  <c:v>5.9780000000000006</c:v>
                </c:pt>
                <c:pt idx="335">
                  <c:v>5.9270000000000005</c:v>
                </c:pt>
                <c:pt idx="336">
                  <c:v>5.9660000000000002</c:v>
                </c:pt>
                <c:pt idx="337">
                  <c:v>6.024</c:v>
                </c:pt>
                <c:pt idx="338">
                  <c:v>6.194</c:v>
                </c:pt>
                <c:pt idx="339">
                  <c:v>6.0780000000000003</c:v>
                </c:pt>
                <c:pt idx="340">
                  <c:v>6.117</c:v>
                </c:pt>
                <c:pt idx="341">
                  <c:v>6.1590000000000007</c:v>
                </c:pt>
                <c:pt idx="342">
                  <c:v>6.41</c:v>
                </c:pt>
                <c:pt idx="343">
                  <c:v>6.24</c:v>
                </c:pt>
                <c:pt idx="344">
                  <c:v>6.2670000000000003</c:v>
                </c:pt>
                <c:pt idx="345">
                  <c:v>6.3210000000000006</c:v>
                </c:pt>
                <c:pt idx="346">
                  <c:v>6.375</c:v>
                </c:pt>
                <c:pt idx="347">
                  <c:v>6.649</c:v>
                </c:pt>
                <c:pt idx="348">
                  <c:v>6.4409999999999998</c:v>
                </c:pt>
                <c:pt idx="349">
                  <c:v>6.4750000000000005</c:v>
                </c:pt>
                <c:pt idx="350">
                  <c:v>6.7149999999999999</c:v>
                </c:pt>
                <c:pt idx="351">
                  <c:v>6.7960000000000003</c:v>
                </c:pt>
                <c:pt idx="352">
                  <c:v>6.8109999999999999</c:v>
                </c:pt>
                <c:pt idx="353">
                  <c:v>6.6219999999999999</c:v>
                </c:pt>
                <c:pt idx="354">
                  <c:v>6.657</c:v>
                </c:pt>
                <c:pt idx="355">
                  <c:v>6.7690000000000001</c:v>
                </c:pt>
                <c:pt idx="356">
                  <c:v>6.734</c:v>
                </c:pt>
                <c:pt idx="357">
                  <c:v>6.7690000000000001</c:v>
                </c:pt>
                <c:pt idx="358">
                  <c:v>7.0200000000000005</c:v>
                </c:pt>
                <c:pt idx="359">
                  <c:v>6.8500000000000005</c:v>
                </c:pt>
                <c:pt idx="360">
                  <c:v>6.8879999999999999</c:v>
                </c:pt>
                <c:pt idx="361">
                  <c:v>6.9390000000000001</c:v>
                </c:pt>
                <c:pt idx="362">
                  <c:v>6.9770000000000003</c:v>
                </c:pt>
                <c:pt idx="363">
                  <c:v>7.0120000000000005</c:v>
                </c:pt>
                <c:pt idx="364">
                  <c:v>7.0810000000000004</c:v>
                </c:pt>
                <c:pt idx="365">
                  <c:v>7.101</c:v>
                </c:pt>
                <c:pt idx="366">
                  <c:v>7.1390000000000002</c:v>
                </c:pt>
                <c:pt idx="367">
                  <c:v>7.1820000000000004</c:v>
                </c:pt>
                <c:pt idx="368">
                  <c:v>7.2320000000000002</c:v>
                </c:pt>
                <c:pt idx="369">
                  <c:v>7.274</c:v>
                </c:pt>
                <c:pt idx="370">
                  <c:v>7.4170000000000007</c:v>
                </c:pt>
                <c:pt idx="371">
                  <c:v>7.351</c:v>
                </c:pt>
                <c:pt idx="372">
                  <c:v>7.4670000000000005</c:v>
                </c:pt>
                <c:pt idx="373">
                  <c:v>7.5289999999999999</c:v>
                </c:pt>
                <c:pt idx="374">
                  <c:v>7.4560000000000004</c:v>
                </c:pt>
                <c:pt idx="375">
                  <c:v>7.5209999999999999</c:v>
                </c:pt>
                <c:pt idx="376">
                  <c:v>7.7610000000000001</c:v>
                </c:pt>
                <c:pt idx="377">
                  <c:v>7.649</c:v>
                </c:pt>
                <c:pt idx="378">
                  <c:v>7.6800000000000006</c:v>
                </c:pt>
                <c:pt idx="379">
                  <c:v>7.9270000000000005</c:v>
                </c:pt>
                <c:pt idx="380">
                  <c:v>7.8610000000000007</c:v>
                </c:pt>
                <c:pt idx="381">
                  <c:v>7.7840000000000007</c:v>
                </c:pt>
                <c:pt idx="382">
                  <c:v>7.83</c:v>
                </c:pt>
                <c:pt idx="383">
                  <c:v>7.8719999999999999</c:v>
                </c:pt>
                <c:pt idx="384">
                  <c:v>8.1389999999999993</c:v>
                </c:pt>
                <c:pt idx="385">
                  <c:v>8.1969999999999992</c:v>
                </c:pt>
                <c:pt idx="386">
                  <c:v>8.27</c:v>
                </c:pt>
                <c:pt idx="387">
                  <c:v>8.1310000000000002</c:v>
                </c:pt>
                <c:pt idx="388">
                  <c:v>8.1969999999999992</c:v>
                </c:pt>
                <c:pt idx="389">
                  <c:v>8.1579999999999995</c:v>
                </c:pt>
                <c:pt idx="390">
                  <c:v>8.2119999999999997</c:v>
                </c:pt>
                <c:pt idx="391">
                  <c:v>8.5169999999999995</c:v>
                </c:pt>
                <c:pt idx="392">
                  <c:v>8.3049999999999997</c:v>
                </c:pt>
                <c:pt idx="393">
                  <c:v>8.4779999999999998</c:v>
                </c:pt>
                <c:pt idx="394">
                  <c:v>8.4439999999999991</c:v>
                </c:pt>
                <c:pt idx="395">
                  <c:v>8.4359999999999999</c:v>
                </c:pt>
                <c:pt idx="396">
                  <c:v>8.4779999999999998</c:v>
                </c:pt>
                <c:pt idx="397">
                  <c:v>8.6289999999999996</c:v>
                </c:pt>
                <c:pt idx="398">
                  <c:v>8.6169999999999991</c:v>
                </c:pt>
                <c:pt idx="399">
                  <c:v>8.6289999999999996</c:v>
                </c:pt>
                <c:pt idx="400">
                  <c:v>8.6709999999999994</c:v>
                </c:pt>
                <c:pt idx="401">
                  <c:v>8.9139999999999997</c:v>
                </c:pt>
                <c:pt idx="402">
                  <c:v>8.7720000000000002</c:v>
                </c:pt>
                <c:pt idx="403">
                  <c:v>9.0229999999999997</c:v>
                </c:pt>
                <c:pt idx="404">
                  <c:v>8.879999999999999</c:v>
                </c:pt>
                <c:pt idx="405">
                  <c:v>9.145999999999999</c:v>
                </c:pt>
                <c:pt idx="406">
                  <c:v>8.9879999999999995</c:v>
                </c:pt>
                <c:pt idx="407">
                  <c:v>9.0419999999999998</c:v>
                </c:pt>
                <c:pt idx="408">
                  <c:v>9.0839999999999996</c:v>
                </c:pt>
                <c:pt idx="409">
                  <c:v>9.2889999999999997</c:v>
                </c:pt>
                <c:pt idx="410">
                  <c:v>9.1849999999999987</c:v>
                </c:pt>
                <c:pt idx="411">
                  <c:v>9.3659999999999997</c:v>
                </c:pt>
                <c:pt idx="412">
                  <c:v>9.2539999999999996</c:v>
                </c:pt>
                <c:pt idx="413">
                  <c:v>9.504999999999999</c:v>
                </c:pt>
                <c:pt idx="414">
                  <c:v>9.411999999999999</c:v>
                </c:pt>
                <c:pt idx="415">
                  <c:v>9.4049999999999994</c:v>
                </c:pt>
                <c:pt idx="416">
                  <c:v>9.609</c:v>
                </c:pt>
                <c:pt idx="417">
                  <c:v>9.5089999999999986</c:v>
                </c:pt>
                <c:pt idx="418">
                  <c:v>9.5779999999999994</c:v>
                </c:pt>
                <c:pt idx="419">
                  <c:v>9.6280000000000001</c:v>
                </c:pt>
                <c:pt idx="420">
                  <c:v>9.8209999999999997</c:v>
                </c:pt>
                <c:pt idx="421">
                  <c:v>9.7329999999999988</c:v>
                </c:pt>
                <c:pt idx="422">
                  <c:v>9.7829999999999995</c:v>
                </c:pt>
                <c:pt idx="423">
                  <c:v>9.8330000000000002</c:v>
                </c:pt>
                <c:pt idx="424">
                  <c:v>9.8789999999999996</c:v>
                </c:pt>
                <c:pt idx="425">
                  <c:v>9.9329999999999998</c:v>
                </c:pt>
                <c:pt idx="426">
                  <c:v>9.9870000000000001</c:v>
                </c:pt>
                <c:pt idx="427">
                  <c:v>10.036999999999999</c:v>
                </c:pt>
                <c:pt idx="428">
                  <c:v>10.260999999999999</c:v>
                </c:pt>
                <c:pt idx="429">
                  <c:v>10.238</c:v>
                </c:pt>
                <c:pt idx="430">
                  <c:v>10.187999999999999</c:v>
                </c:pt>
                <c:pt idx="431">
                  <c:v>10.254</c:v>
                </c:pt>
                <c:pt idx="432">
                  <c:v>10.411999999999999</c:v>
                </c:pt>
                <c:pt idx="433">
                  <c:v>10.362</c:v>
                </c:pt>
                <c:pt idx="434">
                  <c:v>10.381</c:v>
                </c:pt>
                <c:pt idx="435">
                  <c:v>10.434999999999999</c:v>
                </c:pt>
                <c:pt idx="436">
                  <c:v>10.507999999999999</c:v>
                </c:pt>
                <c:pt idx="437">
                  <c:v>10.69</c:v>
                </c:pt>
                <c:pt idx="438">
                  <c:v>10.588999999999999</c:v>
                </c:pt>
                <c:pt idx="439">
                  <c:v>10.639999999999999</c:v>
                </c:pt>
                <c:pt idx="440">
                  <c:v>10.898</c:v>
                </c:pt>
                <c:pt idx="441">
                  <c:v>10.754999999999999</c:v>
                </c:pt>
                <c:pt idx="442">
                  <c:v>10.798</c:v>
                </c:pt>
                <c:pt idx="443">
                  <c:v>10.917</c:v>
                </c:pt>
                <c:pt idx="444">
                  <c:v>10.914</c:v>
                </c:pt>
                <c:pt idx="445">
                  <c:v>10.963999999999999</c:v>
                </c:pt>
                <c:pt idx="446">
                  <c:v>11.022</c:v>
                </c:pt>
                <c:pt idx="447">
                  <c:v>11.071999999999999</c:v>
                </c:pt>
                <c:pt idx="448">
                  <c:v>11.117999999999999</c:v>
                </c:pt>
                <c:pt idx="449">
                  <c:v>11.176</c:v>
                </c:pt>
                <c:pt idx="450">
                  <c:v>11.222</c:v>
                </c:pt>
                <c:pt idx="451">
                  <c:v>11.381</c:v>
                </c:pt>
                <c:pt idx="452">
                  <c:v>11.365</c:v>
                </c:pt>
                <c:pt idx="453">
                  <c:v>11.458</c:v>
                </c:pt>
                <c:pt idx="454">
                  <c:v>11.519</c:v>
                </c:pt>
                <c:pt idx="455">
                  <c:v>11.462</c:v>
                </c:pt>
                <c:pt idx="456">
                  <c:v>11.526999999999999</c:v>
                </c:pt>
                <c:pt idx="457">
                  <c:v>11.572999999999999</c:v>
                </c:pt>
                <c:pt idx="458">
                  <c:v>11.712</c:v>
                </c:pt>
                <c:pt idx="459">
                  <c:v>11.731999999999999</c:v>
                </c:pt>
                <c:pt idx="460">
                  <c:v>11.715999999999999</c:v>
                </c:pt>
                <c:pt idx="461">
                  <c:v>11.847</c:v>
                </c:pt>
                <c:pt idx="462">
                  <c:v>12.04</c:v>
                </c:pt>
                <c:pt idx="463">
                  <c:v>11.924999999999999</c:v>
                </c:pt>
                <c:pt idx="464">
                  <c:v>11.936</c:v>
                </c:pt>
                <c:pt idx="465">
                  <c:v>11.997999999999999</c:v>
                </c:pt>
                <c:pt idx="466">
                  <c:v>12.043999999999999</c:v>
                </c:pt>
                <c:pt idx="467">
                  <c:v>12.232999999999999</c:v>
                </c:pt>
                <c:pt idx="468">
                  <c:v>12.248999999999999</c:v>
                </c:pt>
                <c:pt idx="469">
                  <c:v>12.202999999999999</c:v>
                </c:pt>
                <c:pt idx="470">
                  <c:v>12.263999999999999</c:v>
                </c:pt>
                <c:pt idx="471">
                  <c:v>12.388</c:v>
                </c:pt>
                <c:pt idx="472">
                  <c:v>12.596</c:v>
                </c:pt>
                <c:pt idx="473">
                  <c:v>12.391999999999999</c:v>
                </c:pt>
                <c:pt idx="474">
                  <c:v>12.689</c:v>
                </c:pt>
                <c:pt idx="475">
                  <c:v>12.596</c:v>
                </c:pt>
                <c:pt idx="476">
                  <c:v>12.526999999999999</c:v>
                </c:pt>
                <c:pt idx="477">
                  <c:v>12.468999999999999</c:v>
                </c:pt>
                <c:pt idx="478">
                  <c:v>12.703999999999999</c:v>
                </c:pt>
                <c:pt idx="479">
                  <c:v>12.680999999999999</c:v>
                </c:pt>
                <c:pt idx="480">
                  <c:v>12.761999999999999</c:v>
                </c:pt>
                <c:pt idx="481">
                  <c:v>12.819999999999999</c:v>
                </c:pt>
                <c:pt idx="482">
                  <c:v>12.87</c:v>
                </c:pt>
                <c:pt idx="483">
                  <c:v>13.167</c:v>
                </c:pt>
                <c:pt idx="484">
                  <c:v>12.974</c:v>
                </c:pt>
                <c:pt idx="485">
                  <c:v>13.155999999999999</c:v>
                </c:pt>
                <c:pt idx="486">
                  <c:v>13.074999999999999</c:v>
                </c:pt>
                <c:pt idx="487">
                  <c:v>13.139999999999999</c:v>
                </c:pt>
                <c:pt idx="488">
                  <c:v>13.279</c:v>
                </c:pt>
                <c:pt idx="489">
                  <c:v>13.251999999999999</c:v>
                </c:pt>
                <c:pt idx="490">
                  <c:v>13.295</c:v>
                </c:pt>
                <c:pt idx="491">
                  <c:v>13.596</c:v>
                </c:pt>
                <c:pt idx="492">
                  <c:v>13.372</c:v>
                </c:pt>
                <c:pt idx="493">
                  <c:v>13.503</c:v>
                </c:pt>
                <c:pt idx="494">
                  <c:v>13.498999999999999</c:v>
                </c:pt>
                <c:pt idx="495">
                  <c:v>13.53</c:v>
                </c:pt>
                <c:pt idx="496">
                  <c:v>13.892999999999999</c:v>
                </c:pt>
                <c:pt idx="497">
                  <c:v>13.687999999999999</c:v>
                </c:pt>
                <c:pt idx="498">
                  <c:v>13.687999999999999</c:v>
                </c:pt>
                <c:pt idx="499">
                  <c:v>13.808</c:v>
                </c:pt>
                <c:pt idx="500">
                  <c:v>13.822999999999999</c:v>
                </c:pt>
                <c:pt idx="501">
                  <c:v>13.873999999999999</c:v>
                </c:pt>
                <c:pt idx="502">
                  <c:v>14.046999999999999</c:v>
                </c:pt>
                <c:pt idx="503">
                  <c:v>14.062999999999999</c:v>
                </c:pt>
                <c:pt idx="504">
                  <c:v>14.016</c:v>
                </c:pt>
                <c:pt idx="505">
                  <c:v>14.062999999999999</c:v>
                </c:pt>
                <c:pt idx="506">
                  <c:v>14.274999999999999</c:v>
                </c:pt>
                <c:pt idx="507">
                  <c:v>14.123999999999999</c:v>
                </c:pt>
                <c:pt idx="508">
                  <c:v>14.221</c:v>
                </c:pt>
                <c:pt idx="509">
                  <c:v>14.282999999999999</c:v>
                </c:pt>
                <c:pt idx="510">
                  <c:v>14.328999999999999</c:v>
                </c:pt>
                <c:pt idx="511">
                  <c:v>14.382999999999999</c:v>
                </c:pt>
                <c:pt idx="512">
                  <c:v>14.421999999999999</c:v>
                </c:pt>
                <c:pt idx="513">
                  <c:v>14.617999999999999</c:v>
                </c:pt>
                <c:pt idx="514">
                  <c:v>14.51</c:v>
                </c:pt>
                <c:pt idx="515">
                  <c:v>14.625999999999999</c:v>
                </c:pt>
                <c:pt idx="516">
                  <c:v>14.668999999999999</c:v>
                </c:pt>
                <c:pt idx="517">
                  <c:v>14.696</c:v>
                </c:pt>
                <c:pt idx="518">
                  <c:v>14.75</c:v>
                </c:pt>
                <c:pt idx="519">
                  <c:v>14.795999999999999</c:v>
                </c:pt>
                <c:pt idx="520">
                  <c:v>15.100999999999999</c:v>
                </c:pt>
                <c:pt idx="521">
                  <c:v>14.888</c:v>
                </c:pt>
                <c:pt idx="522">
                  <c:v>15.016</c:v>
                </c:pt>
                <c:pt idx="523">
                  <c:v>15.042999999999999</c:v>
                </c:pt>
                <c:pt idx="524">
                  <c:v>15.046999999999999</c:v>
                </c:pt>
                <c:pt idx="525">
                  <c:v>15.235999999999999</c:v>
                </c:pt>
                <c:pt idx="526">
                  <c:v>15.186</c:v>
                </c:pt>
                <c:pt idx="527">
                  <c:v>15.277999999999999</c:v>
                </c:pt>
                <c:pt idx="528">
                  <c:v>15.301</c:v>
                </c:pt>
                <c:pt idx="529">
                  <c:v>15.305</c:v>
                </c:pt>
                <c:pt idx="530">
                  <c:v>15.351999999999999</c:v>
                </c:pt>
                <c:pt idx="531">
                  <c:v>15.632999999999999</c:v>
                </c:pt>
                <c:pt idx="532">
                  <c:v>15.471</c:v>
                </c:pt>
                <c:pt idx="533">
                  <c:v>15.536999999999999</c:v>
                </c:pt>
                <c:pt idx="534">
                  <c:v>15.594999999999999</c:v>
                </c:pt>
                <c:pt idx="535">
                  <c:v>15.629</c:v>
                </c:pt>
                <c:pt idx="536">
                  <c:v>15.772</c:v>
                </c:pt>
                <c:pt idx="537">
                  <c:v>15.737</c:v>
                </c:pt>
                <c:pt idx="538">
                  <c:v>15.792</c:v>
                </c:pt>
                <c:pt idx="539">
                  <c:v>15.856999999999999</c:v>
                </c:pt>
              </c:numCache>
            </c:numRef>
          </c:xVal>
          <c:yVal>
            <c:numRef>
              <c:f>'20'!$C$3:$C$542</c:f>
              <c:numCache>
                <c:formatCode>General</c:formatCode>
                <c:ptCount val="540"/>
                <c:pt idx="0">
                  <c:v>0</c:v>
                </c:pt>
                <c:pt idx="1">
                  <c:v>0.40999999999999659</c:v>
                </c:pt>
                <c:pt idx="2">
                  <c:v>0.88999999999999702</c:v>
                </c:pt>
                <c:pt idx="3">
                  <c:v>0.85999999999999943</c:v>
                </c:pt>
                <c:pt idx="4">
                  <c:v>0.60999999999999943</c:v>
                </c:pt>
                <c:pt idx="5">
                  <c:v>0.46999999999999886</c:v>
                </c:pt>
                <c:pt idx="6">
                  <c:v>0.31999999999999673</c:v>
                </c:pt>
                <c:pt idx="7">
                  <c:v>0.19999999999999929</c:v>
                </c:pt>
                <c:pt idx="8">
                  <c:v>0.14999999999999858</c:v>
                </c:pt>
                <c:pt idx="9">
                  <c:v>2.7299999999999969</c:v>
                </c:pt>
                <c:pt idx="10">
                  <c:v>3.8699999999999974</c:v>
                </c:pt>
                <c:pt idx="11">
                  <c:v>4.5699999999999985</c:v>
                </c:pt>
                <c:pt idx="12">
                  <c:v>5.8499999999999979</c:v>
                </c:pt>
                <c:pt idx="13">
                  <c:v>6.4099999999999984</c:v>
                </c:pt>
                <c:pt idx="14">
                  <c:v>6.5799999999999983</c:v>
                </c:pt>
                <c:pt idx="15">
                  <c:v>6.9899999999999984</c:v>
                </c:pt>
                <c:pt idx="16">
                  <c:v>7.4899999999999984</c:v>
                </c:pt>
                <c:pt idx="17">
                  <c:v>7.8399999999999981</c:v>
                </c:pt>
                <c:pt idx="18">
                  <c:v>8.6699999999999982</c:v>
                </c:pt>
                <c:pt idx="19">
                  <c:v>8.8299999999999983</c:v>
                </c:pt>
                <c:pt idx="20">
                  <c:v>9.1699999999999982</c:v>
                </c:pt>
                <c:pt idx="21">
                  <c:v>10.099999999999998</c:v>
                </c:pt>
                <c:pt idx="22">
                  <c:v>10.479999999999999</c:v>
                </c:pt>
                <c:pt idx="23">
                  <c:v>11.349999999999998</c:v>
                </c:pt>
                <c:pt idx="24">
                  <c:v>11.469999999999999</c:v>
                </c:pt>
                <c:pt idx="25">
                  <c:v>12.399999999999999</c:v>
                </c:pt>
                <c:pt idx="26">
                  <c:v>12.509999999999998</c:v>
                </c:pt>
                <c:pt idx="27">
                  <c:v>13.619999999999997</c:v>
                </c:pt>
                <c:pt idx="28">
                  <c:v>14.27</c:v>
                </c:pt>
                <c:pt idx="29">
                  <c:v>15.119999999999997</c:v>
                </c:pt>
                <c:pt idx="30">
                  <c:v>15.629999999999999</c:v>
                </c:pt>
                <c:pt idx="31">
                  <c:v>16.54</c:v>
                </c:pt>
                <c:pt idx="32">
                  <c:v>17.279999999999998</c:v>
                </c:pt>
                <c:pt idx="33">
                  <c:v>18.059999999999999</c:v>
                </c:pt>
                <c:pt idx="34">
                  <c:v>18.36</c:v>
                </c:pt>
                <c:pt idx="35">
                  <c:v>19.059999999999999</c:v>
                </c:pt>
                <c:pt idx="36">
                  <c:v>19.369999999999997</c:v>
                </c:pt>
                <c:pt idx="37">
                  <c:v>19.549999999999997</c:v>
                </c:pt>
                <c:pt idx="38">
                  <c:v>19.909999999999997</c:v>
                </c:pt>
                <c:pt idx="39">
                  <c:v>20.029999999999998</c:v>
                </c:pt>
                <c:pt idx="40">
                  <c:v>20.049999999999997</c:v>
                </c:pt>
                <c:pt idx="41">
                  <c:v>20.069999999999997</c:v>
                </c:pt>
                <c:pt idx="42">
                  <c:v>20.02</c:v>
                </c:pt>
                <c:pt idx="43">
                  <c:v>20.029999999999998</c:v>
                </c:pt>
                <c:pt idx="44">
                  <c:v>20.029999999999998</c:v>
                </c:pt>
                <c:pt idx="45">
                  <c:v>20.04</c:v>
                </c:pt>
                <c:pt idx="46">
                  <c:v>20.059999999999999</c:v>
                </c:pt>
                <c:pt idx="47">
                  <c:v>20.059999999999999</c:v>
                </c:pt>
                <c:pt idx="48">
                  <c:v>20.049999999999997</c:v>
                </c:pt>
                <c:pt idx="49">
                  <c:v>20.069999999999997</c:v>
                </c:pt>
                <c:pt idx="50">
                  <c:v>20.049999999999997</c:v>
                </c:pt>
                <c:pt idx="51">
                  <c:v>20.049999999999997</c:v>
                </c:pt>
                <c:pt idx="52">
                  <c:v>20.069999999999997</c:v>
                </c:pt>
                <c:pt idx="53">
                  <c:v>20.369999999999997</c:v>
                </c:pt>
                <c:pt idx="54">
                  <c:v>20.869999999999997</c:v>
                </c:pt>
                <c:pt idx="55">
                  <c:v>20.99</c:v>
                </c:pt>
                <c:pt idx="56">
                  <c:v>21.29</c:v>
                </c:pt>
                <c:pt idx="57">
                  <c:v>21.889999999999997</c:v>
                </c:pt>
                <c:pt idx="58">
                  <c:v>22.83</c:v>
                </c:pt>
                <c:pt idx="59">
                  <c:v>23.97</c:v>
                </c:pt>
                <c:pt idx="60">
                  <c:v>24.97</c:v>
                </c:pt>
                <c:pt idx="61">
                  <c:v>25.63</c:v>
                </c:pt>
                <c:pt idx="62">
                  <c:v>26.7</c:v>
                </c:pt>
                <c:pt idx="63">
                  <c:v>27.849999999999998</c:v>
                </c:pt>
                <c:pt idx="64">
                  <c:v>28.88</c:v>
                </c:pt>
                <c:pt idx="65">
                  <c:v>30.11</c:v>
                </c:pt>
                <c:pt idx="66">
                  <c:v>31.14</c:v>
                </c:pt>
                <c:pt idx="67">
                  <c:v>31.5</c:v>
                </c:pt>
                <c:pt idx="68">
                  <c:v>32.869999999999997</c:v>
                </c:pt>
                <c:pt idx="69">
                  <c:v>34.07</c:v>
                </c:pt>
                <c:pt idx="70">
                  <c:v>35.549999999999997</c:v>
                </c:pt>
                <c:pt idx="71">
                  <c:v>35.78</c:v>
                </c:pt>
                <c:pt idx="72">
                  <c:v>37.42</c:v>
                </c:pt>
                <c:pt idx="73">
                  <c:v>38.42</c:v>
                </c:pt>
                <c:pt idx="74">
                  <c:v>39.590000000000003</c:v>
                </c:pt>
                <c:pt idx="75">
                  <c:v>40.65</c:v>
                </c:pt>
                <c:pt idx="76">
                  <c:v>42.16</c:v>
                </c:pt>
                <c:pt idx="77">
                  <c:v>43.95</c:v>
                </c:pt>
                <c:pt idx="78">
                  <c:v>44.83</c:v>
                </c:pt>
                <c:pt idx="79">
                  <c:v>47.099999999999994</c:v>
                </c:pt>
                <c:pt idx="80">
                  <c:v>47.209999999999994</c:v>
                </c:pt>
                <c:pt idx="81">
                  <c:v>47.15</c:v>
                </c:pt>
                <c:pt idx="82">
                  <c:v>51.319999999999993</c:v>
                </c:pt>
                <c:pt idx="83">
                  <c:v>53.55</c:v>
                </c:pt>
                <c:pt idx="84">
                  <c:v>54.17</c:v>
                </c:pt>
                <c:pt idx="85">
                  <c:v>55.11</c:v>
                </c:pt>
                <c:pt idx="86">
                  <c:v>57.47</c:v>
                </c:pt>
                <c:pt idx="87">
                  <c:v>58.269999999999996</c:v>
                </c:pt>
                <c:pt idx="88">
                  <c:v>60.67</c:v>
                </c:pt>
                <c:pt idx="89">
                  <c:v>60.559999999999995</c:v>
                </c:pt>
                <c:pt idx="90">
                  <c:v>63.89</c:v>
                </c:pt>
                <c:pt idx="91">
                  <c:v>64.88</c:v>
                </c:pt>
                <c:pt idx="92">
                  <c:v>66.41</c:v>
                </c:pt>
                <c:pt idx="93">
                  <c:v>68.960000000000008</c:v>
                </c:pt>
                <c:pt idx="94">
                  <c:v>68.67</c:v>
                </c:pt>
                <c:pt idx="95">
                  <c:v>71.989999999999995</c:v>
                </c:pt>
                <c:pt idx="96">
                  <c:v>72.72999999999999</c:v>
                </c:pt>
                <c:pt idx="97">
                  <c:v>75.430000000000007</c:v>
                </c:pt>
                <c:pt idx="98">
                  <c:v>77.489999999999995</c:v>
                </c:pt>
                <c:pt idx="99">
                  <c:v>78.349999999999994</c:v>
                </c:pt>
                <c:pt idx="100">
                  <c:v>81.739999999999995</c:v>
                </c:pt>
                <c:pt idx="101">
                  <c:v>83.41</c:v>
                </c:pt>
                <c:pt idx="102">
                  <c:v>85.78</c:v>
                </c:pt>
                <c:pt idx="103">
                  <c:v>86.1</c:v>
                </c:pt>
                <c:pt idx="104">
                  <c:v>90.08</c:v>
                </c:pt>
                <c:pt idx="105">
                  <c:v>92.28</c:v>
                </c:pt>
                <c:pt idx="106">
                  <c:v>93.5</c:v>
                </c:pt>
                <c:pt idx="107">
                  <c:v>95.62</c:v>
                </c:pt>
                <c:pt idx="108">
                  <c:v>98.09</c:v>
                </c:pt>
                <c:pt idx="109">
                  <c:v>101.21</c:v>
                </c:pt>
                <c:pt idx="110">
                  <c:v>102.91</c:v>
                </c:pt>
                <c:pt idx="111">
                  <c:v>103.28</c:v>
                </c:pt>
                <c:pt idx="112">
                  <c:v>106.94</c:v>
                </c:pt>
                <c:pt idx="113">
                  <c:v>108.89999999999999</c:v>
                </c:pt>
                <c:pt idx="114">
                  <c:v>111.53999999999999</c:v>
                </c:pt>
                <c:pt idx="115">
                  <c:v>114.64999999999999</c:v>
                </c:pt>
                <c:pt idx="116">
                  <c:v>116.17999999999999</c:v>
                </c:pt>
                <c:pt idx="117">
                  <c:v>115.84</c:v>
                </c:pt>
                <c:pt idx="118">
                  <c:v>120.76</c:v>
                </c:pt>
                <c:pt idx="119">
                  <c:v>109.42</c:v>
                </c:pt>
                <c:pt idx="120">
                  <c:v>115.32</c:v>
                </c:pt>
                <c:pt idx="121">
                  <c:v>121.62</c:v>
                </c:pt>
                <c:pt idx="122">
                  <c:v>126.61</c:v>
                </c:pt>
                <c:pt idx="123">
                  <c:v>128.91</c:v>
                </c:pt>
                <c:pt idx="124">
                  <c:v>129.82999999999998</c:v>
                </c:pt>
                <c:pt idx="125">
                  <c:v>134.36000000000001</c:v>
                </c:pt>
                <c:pt idx="126">
                  <c:v>136.81</c:v>
                </c:pt>
                <c:pt idx="127">
                  <c:v>140.44</c:v>
                </c:pt>
                <c:pt idx="128">
                  <c:v>143.13</c:v>
                </c:pt>
                <c:pt idx="129">
                  <c:v>145.57</c:v>
                </c:pt>
                <c:pt idx="130">
                  <c:v>148.05000000000001</c:v>
                </c:pt>
                <c:pt idx="131">
                  <c:v>150.99</c:v>
                </c:pt>
                <c:pt idx="132">
                  <c:v>153.76</c:v>
                </c:pt>
                <c:pt idx="133">
                  <c:v>158.30000000000001</c:v>
                </c:pt>
                <c:pt idx="134">
                  <c:v>161.13999999999999</c:v>
                </c:pt>
                <c:pt idx="135">
                  <c:v>163.74</c:v>
                </c:pt>
                <c:pt idx="136">
                  <c:v>166.14</c:v>
                </c:pt>
                <c:pt idx="137">
                  <c:v>169.18</c:v>
                </c:pt>
                <c:pt idx="138">
                  <c:v>171.76</c:v>
                </c:pt>
                <c:pt idx="139">
                  <c:v>170.29000000000002</c:v>
                </c:pt>
                <c:pt idx="140">
                  <c:v>173.21999999999997</c:v>
                </c:pt>
                <c:pt idx="141">
                  <c:v>177.82</c:v>
                </c:pt>
                <c:pt idx="142">
                  <c:v>181.92000000000002</c:v>
                </c:pt>
                <c:pt idx="143">
                  <c:v>185.88</c:v>
                </c:pt>
                <c:pt idx="144">
                  <c:v>186.94</c:v>
                </c:pt>
                <c:pt idx="145">
                  <c:v>191.21999999999997</c:v>
                </c:pt>
                <c:pt idx="146">
                  <c:v>195.2</c:v>
                </c:pt>
                <c:pt idx="147">
                  <c:v>195.10000000000002</c:v>
                </c:pt>
                <c:pt idx="148">
                  <c:v>199.73000000000002</c:v>
                </c:pt>
                <c:pt idx="149">
                  <c:v>204.21999999999997</c:v>
                </c:pt>
                <c:pt idx="150">
                  <c:v>207.18</c:v>
                </c:pt>
                <c:pt idx="151">
                  <c:v>211.55</c:v>
                </c:pt>
                <c:pt idx="152">
                  <c:v>208.87</c:v>
                </c:pt>
                <c:pt idx="153">
                  <c:v>214.45</c:v>
                </c:pt>
                <c:pt idx="154">
                  <c:v>219.46999999999997</c:v>
                </c:pt>
                <c:pt idx="155">
                  <c:v>222.60000000000002</c:v>
                </c:pt>
                <c:pt idx="156">
                  <c:v>224.11</c:v>
                </c:pt>
                <c:pt idx="157">
                  <c:v>226.26</c:v>
                </c:pt>
                <c:pt idx="158">
                  <c:v>230.76999999999998</c:v>
                </c:pt>
                <c:pt idx="159">
                  <c:v>234.39</c:v>
                </c:pt>
                <c:pt idx="160">
                  <c:v>238.66000000000003</c:v>
                </c:pt>
                <c:pt idx="161">
                  <c:v>241.57999999999998</c:v>
                </c:pt>
                <c:pt idx="162">
                  <c:v>240.32999999999998</c:v>
                </c:pt>
                <c:pt idx="163">
                  <c:v>246.45999999999998</c:v>
                </c:pt>
                <c:pt idx="164">
                  <c:v>249.95</c:v>
                </c:pt>
                <c:pt idx="165">
                  <c:v>254.64</c:v>
                </c:pt>
                <c:pt idx="166">
                  <c:v>258.95999999999998</c:v>
                </c:pt>
                <c:pt idx="167">
                  <c:v>262.77</c:v>
                </c:pt>
                <c:pt idx="168">
                  <c:v>263.33999999999997</c:v>
                </c:pt>
                <c:pt idx="169">
                  <c:v>258.29000000000002</c:v>
                </c:pt>
                <c:pt idx="170">
                  <c:v>264.37</c:v>
                </c:pt>
                <c:pt idx="171">
                  <c:v>270.27999999999997</c:v>
                </c:pt>
                <c:pt idx="172">
                  <c:v>274.3</c:v>
                </c:pt>
                <c:pt idx="173">
                  <c:v>278.06</c:v>
                </c:pt>
                <c:pt idx="174">
                  <c:v>280.94</c:v>
                </c:pt>
                <c:pt idx="175">
                  <c:v>280.72999999999996</c:v>
                </c:pt>
                <c:pt idx="176">
                  <c:v>281.60999999999996</c:v>
                </c:pt>
                <c:pt idx="177">
                  <c:v>281.60999999999996</c:v>
                </c:pt>
                <c:pt idx="178">
                  <c:v>280.01</c:v>
                </c:pt>
                <c:pt idx="179">
                  <c:v>279.14</c:v>
                </c:pt>
                <c:pt idx="180">
                  <c:v>279.95999999999998</c:v>
                </c:pt>
                <c:pt idx="181">
                  <c:v>280.41999999999996</c:v>
                </c:pt>
                <c:pt idx="182">
                  <c:v>279.24</c:v>
                </c:pt>
                <c:pt idx="183">
                  <c:v>280.89</c:v>
                </c:pt>
                <c:pt idx="184">
                  <c:v>280.94</c:v>
                </c:pt>
                <c:pt idx="185">
                  <c:v>281.3</c:v>
                </c:pt>
                <c:pt idx="186">
                  <c:v>280.89</c:v>
                </c:pt>
                <c:pt idx="187">
                  <c:v>281.87</c:v>
                </c:pt>
                <c:pt idx="188">
                  <c:v>281.56</c:v>
                </c:pt>
                <c:pt idx="189">
                  <c:v>281.34999999999997</c:v>
                </c:pt>
                <c:pt idx="190">
                  <c:v>282.18</c:v>
                </c:pt>
                <c:pt idx="191">
                  <c:v>280.94</c:v>
                </c:pt>
                <c:pt idx="192">
                  <c:v>281.81</c:v>
                </c:pt>
                <c:pt idx="193">
                  <c:v>282.64</c:v>
                </c:pt>
                <c:pt idx="194">
                  <c:v>282.74</c:v>
                </c:pt>
                <c:pt idx="195">
                  <c:v>282.22999999999996</c:v>
                </c:pt>
                <c:pt idx="196">
                  <c:v>282.18</c:v>
                </c:pt>
                <c:pt idx="197">
                  <c:v>282.22999999999996</c:v>
                </c:pt>
                <c:pt idx="198">
                  <c:v>282.07</c:v>
                </c:pt>
                <c:pt idx="199">
                  <c:v>283.56</c:v>
                </c:pt>
                <c:pt idx="200">
                  <c:v>282.64</c:v>
                </c:pt>
                <c:pt idx="201">
                  <c:v>283.05</c:v>
                </c:pt>
                <c:pt idx="202">
                  <c:v>281.91999999999996</c:v>
                </c:pt>
                <c:pt idx="203">
                  <c:v>282.74</c:v>
                </c:pt>
                <c:pt idx="204">
                  <c:v>283.35999999999996</c:v>
                </c:pt>
                <c:pt idx="205">
                  <c:v>282.64</c:v>
                </c:pt>
                <c:pt idx="206">
                  <c:v>284.18</c:v>
                </c:pt>
                <c:pt idx="207">
                  <c:v>282.78999999999996</c:v>
                </c:pt>
                <c:pt idx="208">
                  <c:v>284.08</c:v>
                </c:pt>
                <c:pt idx="209">
                  <c:v>283.05</c:v>
                </c:pt>
                <c:pt idx="210">
                  <c:v>283</c:v>
                </c:pt>
                <c:pt idx="211">
                  <c:v>283.62</c:v>
                </c:pt>
                <c:pt idx="212">
                  <c:v>283.56</c:v>
                </c:pt>
                <c:pt idx="213">
                  <c:v>283.71999999999997</c:v>
                </c:pt>
                <c:pt idx="214">
                  <c:v>284.02999999999997</c:v>
                </c:pt>
                <c:pt idx="215">
                  <c:v>283.56</c:v>
                </c:pt>
                <c:pt idx="216">
                  <c:v>283.2</c:v>
                </c:pt>
                <c:pt idx="217">
                  <c:v>284.8</c:v>
                </c:pt>
                <c:pt idx="218">
                  <c:v>283.87</c:v>
                </c:pt>
                <c:pt idx="219">
                  <c:v>283.62</c:v>
                </c:pt>
                <c:pt idx="220">
                  <c:v>284.13</c:v>
                </c:pt>
                <c:pt idx="221">
                  <c:v>284.7</c:v>
                </c:pt>
                <c:pt idx="222">
                  <c:v>284.75</c:v>
                </c:pt>
                <c:pt idx="223">
                  <c:v>284.75</c:v>
                </c:pt>
                <c:pt idx="224">
                  <c:v>284.22999999999996</c:v>
                </c:pt>
                <c:pt idx="225">
                  <c:v>285.66999999999996</c:v>
                </c:pt>
                <c:pt idx="226">
                  <c:v>285.26</c:v>
                </c:pt>
                <c:pt idx="227">
                  <c:v>285.57</c:v>
                </c:pt>
                <c:pt idx="228">
                  <c:v>285.06</c:v>
                </c:pt>
                <c:pt idx="229">
                  <c:v>285.10999999999996</c:v>
                </c:pt>
                <c:pt idx="230">
                  <c:v>285.31</c:v>
                </c:pt>
                <c:pt idx="231">
                  <c:v>284.58999999999997</c:v>
                </c:pt>
                <c:pt idx="232">
                  <c:v>284.39</c:v>
                </c:pt>
                <c:pt idx="233">
                  <c:v>285.46999999999997</c:v>
                </c:pt>
                <c:pt idx="234">
                  <c:v>285.72999999999996</c:v>
                </c:pt>
                <c:pt idx="235">
                  <c:v>285.20999999999998</c:v>
                </c:pt>
                <c:pt idx="236">
                  <c:v>286.14</c:v>
                </c:pt>
                <c:pt idx="237">
                  <c:v>285.72999999999996</c:v>
                </c:pt>
                <c:pt idx="238">
                  <c:v>286.45</c:v>
                </c:pt>
                <c:pt idx="239">
                  <c:v>286.28999999999996</c:v>
                </c:pt>
                <c:pt idx="240">
                  <c:v>285.93</c:v>
                </c:pt>
                <c:pt idx="241">
                  <c:v>286.64999999999998</c:v>
                </c:pt>
                <c:pt idx="242">
                  <c:v>286.03999999999996</c:v>
                </c:pt>
                <c:pt idx="243">
                  <c:v>287.68</c:v>
                </c:pt>
                <c:pt idx="244">
                  <c:v>287.41999999999996</c:v>
                </c:pt>
                <c:pt idx="245">
                  <c:v>286.39</c:v>
                </c:pt>
                <c:pt idx="246">
                  <c:v>286.55</c:v>
                </c:pt>
                <c:pt idx="247">
                  <c:v>287.12</c:v>
                </c:pt>
                <c:pt idx="248">
                  <c:v>287.21999999999997</c:v>
                </c:pt>
                <c:pt idx="249">
                  <c:v>286.85999999999996</c:v>
                </c:pt>
                <c:pt idx="250">
                  <c:v>287.99</c:v>
                </c:pt>
                <c:pt idx="251">
                  <c:v>288.03999999999996</c:v>
                </c:pt>
                <c:pt idx="252">
                  <c:v>287.47999999999996</c:v>
                </c:pt>
                <c:pt idx="253">
                  <c:v>287.16999999999996</c:v>
                </c:pt>
                <c:pt idx="254">
                  <c:v>288.03999999999996</c:v>
                </c:pt>
                <c:pt idx="255">
                  <c:v>288.3</c:v>
                </c:pt>
                <c:pt idx="256">
                  <c:v>287.27</c:v>
                </c:pt>
                <c:pt idx="257">
                  <c:v>288.51</c:v>
                </c:pt>
                <c:pt idx="258">
                  <c:v>288.81</c:v>
                </c:pt>
                <c:pt idx="259">
                  <c:v>288.51</c:v>
                </c:pt>
                <c:pt idx="260">
                  <c:v>288.76</c:v>
                </c:pt>
                <c:pt idx="261">
                  <c:v>288.87</c:v>
                </c:pt>
                <c:pt idx="262">
                  <c:v>287.99</c:v>
                </c:pt>
                <c:pt idx="263">
                  <c:v>287.99</c:v>
                </c:pt>
                <c:pt idx="264">
                  <c:v>289.78999999999996</c:v>
                </c:pt>
                <c:pt idx="265">
                  <c:v>288.87</c:v>
                </c:pt>
                <c:pt idx="266">
                  <c:v>289.38</c:v>
                </c:pt>
                <c:pt idx="267">
                  <c:v>288.45</c:v>
                </c:pt>
                <c:pt idx="268">
                  <c:v>289.22999999999996</c:v>
                </c:pt>
                <c:pt idx="269">
                  <c:v>288.96999999999997</c:v>
                </c:pt>
                <c:pt idx="270">
                  <c:v>289.89999999999998</c:v>
                </c:pt>
                <c:pt idx="271">
                  <c:v>290</c:v>
                </c:pt>
                <c:pt idx="272">
                  <c:v>288.60999999999996</c:v>
                </c:pt>
                <c:pt idx="273">
                  <c:v>289.22999999999996</c:v>
                </c:pt>
                <c:pt idx="274">
                  <c:v>289.78999999999996</c:v>
                </c:pt>
                <c:pt idx="275">
                  <c:v>290.45999999999998</c:v>
                </c:pt>
                <c:pt idx="276">
                  <c:v>290.09999999999997</c:v>
                </c:pt>
                <c:pt idx="277">
                  <c:v>289.74</c:v>
                </c:pt>
                <c:pt idx="278">
                  <c:v>290.71999999999997</c:v>
                </c:pt>
                <c:pt idx="279">
                  <c:v>290.05</c:v>
                </c:pt>
                <c:pt idx="280">
                  <c:v>291.08</c:v>
                </c:pt>
                <c:pt idx="281">
                  <c:v>290.25</c:v>
                </c:pt>
                <c:pt idx="282">
                  <c:v>290.82</c:v>
                </c:pt>
                <c:pt idx="283">
                  <c:v>290.71999999999997</c:v>
                </c:pt>
                <c:pt idx="284">
                  <c:v>290.40999999999997</c:v>
                </c:pt>
                <c:pt idx="285">
                  <c:v>291.18</c:v>
                </c:pt>
                <c:pt idx="286">
                  <c:v>291.08</c:v>
                </c:pt>
                <c:pt idx="287">
                  <c:v>290.82</c:v>
                </c:pt>
                <c:pt idx="288">
                  <c:v>290.71999999999997</c:v>
                </c:pt>
                <c:pt idx="289">
                  <c:v>291.49</c:v>
                </c:pt>
                <c:pt idx="290">
                  <c:v>290.93</c:v>
                </c:pt>
                <c:pt idx="291">
                  <c:v>291.53999999999996</c:v>
                </c:pt>
                <c:pt idx="292">
                  <c:v>291.58999999999997</c:v>
                </c:pt>
                <c:pt idx="293">
                  <c:v>291.7</c:v>
                </c:pt>
                <c:pt idx="294">
                  <c:v>290.45999999999998</c:v>
                </c:pt>
                <c:pt idx="295">
                  <c:v>291.08</c:v>
                </c:pt>
                <c:pt idx="296">
                  <c:v>291.39</c:v>
                </c:pt>
                <c:pt idx="297">
                  <c:v>291.22999999999996</c:v>
                </c:pt>
                <c:pt idx="298">
                  <c:v>291.89999999999998</c:v>
                </c:pt>
                <c:pt idx="299">
                  <c:v>291.39</c:v>
                </c:pt>
                <c:pt idx="300">
                  <c:v>292.06</c:v>
                </c:pt>
                <c:pt idx="301">
                  <c:v>291.08</c:v>
                </c:pt>
                <c:pt idx="302">
                  <c:v>291.58999999999997</c:v>
                </c:pt>
                <c:pt idx="303">
                  <c:v>292.46999999999997</c:v>
                </c:pt>
                <c:pt idx="304">
                  <c:v>292.46999999999997</c:v>
                </c:pt>
                <c:pt idx="305">
                  <c:v>291.64999999999998</c:v>
                </c:pt>
                <c:pt idx="306">
                  <c:v>292.52</c:v>
                </c:pt>
                <c:pt idx="307">
                  <c:v>291.44</c:v>
                </c:pt>
                <c:pt idx="308">
                  <c:v>292.93</c:v>
                </c:pt>
                <c:pt idx="309">
                  <c:v>292.62</c:v>
                </c:pt>
                <c:pt idx="310">
                  <c:v>292.57</c:v>
                </c:pt>
                <c:pt idx="311">
                  <c:v>292.01</c:v>
                </c:pt>
                <c:pt idx="312">
                  <c:v>291.49</c:v>
                </c:pt>
                <c:pt idx="313">
                  <c:v>293.39</c:v>
                </c:pt>
                <c:pt idx="314">
                  <c:v>292.83</c:v>
                </c:pt>
                <c:pt idx="315">
                  <c:v>292.93</c:v>
                </c:pt>
                <c:pt idx="316">
                  <c:v>291.75</c:v>
                </c:pt>
                <c:pt idx="317">
                  <c:v>292.31</c:v>
                </c:pt>
                <c:pt idx="318">
                  <c:v>293.33999999999997</c:v>
                </c:pt>
                <c:pt idx="319">
                  <c:v>293.14</c:v>
                </c:pt>
                <c:pt idx="320">
                  <c:v>293.39</c:v>
                </c:pt>
                <c:pt idx="321">
                  <c:v>292.57</c:v>
                </c:pt>
                <c:pt idx="322">
                  <c:v>292.62</c:v>
                </c:pt>
                <c:pt idx="323">
                  <c:v>293.33999999999997</c:v>
                </c:pt>
                <c:pt idx="324">
                  <c:v>293.39</c:v>
                </c:pt>
                <c:pt idx="325">
                  <c:v>292.41999999999996</c:v>
                </c:pt>
                <c:pt idx="326">
                  <c:v>294.07</c:v>
                </c:pt>
                <c:pt idx="327">
                  <c:v>293.45</c:v>
                </c:pt>
                <c:pt idx="328">
                  <c:v>293.59999999999997</c:v>
                </c:pt>
                <c:pt idx="329">
                  <c:v>292.46999999999997</c:v>
                </c:pt>
                <c:pt idx="330">
                  <c:v>293.14</c:v>
                </c:pt>
                <c:pt idx="331">
                  <c:v>293.24</c:v>
                </c:pt>
                <c:pt idx="332">
                  <c:v>292.93</c:v>
                </c:pt>
                <c:pt idx="333">
                  <c:v>293.5</c:v>
                </c:pt>
                <c:pt idx="334">
                  <c:v>292.57</c:v>
                </c:pt>
                <c:pt idx="335">
                  <c:v>293.55</c:v>
                </c:pt>
                <c:pt idx="336">
                  <c:v>293.95999999999998</c:v>
                </c:pt>
                <c:pt idx="337">
                  <c:v>293.85999999999996</c:v>
                </c:pt>
                <c:pt idx="338">
                  <c:v>292.83</c:v>
                </c:pt>
                <c:pt idx="339">
                  <c:v>293.81</c:v>
                </c:pt>
                <c:pt idx="340">
                  <c:v>293.39</c:v>
                </c:pt>
                <c:pt idx="341">
                  <c:v>293.95999999999998</c:v>
                </c:pt>
                <c:pt idx="342">
                  <c:v>292.52</c:v>
                </c:pt>
                <c:pt idx="343">
                  <c:v>293.81</c:v>
                </c:pt>
                <c:pt idx="344">
                  <c:v>293.28999999999996</c:v>
                </c:pt>
                <c:pt idx="345">
                  <c:v>293.55</c:v>
                </c:pt>
                <c:pt idx="346">
                  <c:v>293.59999999999997</c:v>
                </c:pt>
                <c:pt idx="347">
                  <c:v>292.26</c:v>
                </c:pt>
                <c:pt idx="348">
                  <c:v>293.39</c:v>
                </c:pt>
                <c:pt idx="349">
                  <c:v>293.08999999999997</c:v>
                </c:pt>
                <c:pt idx="350">
                  <c:v>292.97999999999996</c:v>
                </c:pt>
                <c:pt idx="351">
                  <c:v>292.20999999999998</c:v>
                </c:pt>
                <c:pt idx="352">
                  <c:v>293.24</c:v>
                </c:pt>
                <c:pt idx="353">
                  <c:v>293.33999999999997</c:v>
                </c:pt>
                <c:pt idx="354">
                  <c:v>293.64999999999998</c:v>
                </c:pt>
                <c:pt idx="355">
                  <c:v>292.46999999999997</c:v>
                </c:pt>
                <c:pt idx="356">
                  <c:v>293.64999999999998</c:v>
                </c:pt>
                <c:pt idx="357">
                  <c:v>292.97999999999996</c:v>
                </c:pt>
                <c:pt idx="358">
                  <c:v>292.83</c:v>
                </c:pt>
                <c:pt idx="359">
                  <c:v>292.93</c:v>
                </c:pt>
                <c:pt idx="360">
                  <c:v>293.76</c:v>
                </c:pt>
                <c:pt idx="361">
                  <c:v>293.90999999999997</c:v>
                </c:pt>
                <c:pt idx="362">
                  <c:v>293.24</c:v>
                </c:pt>
                <c:pt idx="363">
                  <c:v>293.55</c:v>
                </c:pt>
                <c:pt idx="364">
                  <c:v>293.33999999999997</c:v>
                </c:pt>
                <c:pt idx="365">
                  <c:v>293.90999999999997</c:v>
                </c:pt>
                <c:pt idx="366">
                  <c:v>292.66999999999996</c:v>
                </c:pt>
                <c:pt idx="367">
                  <c:v>293.5</c:v>
                </c:pt>
                <c:pt idx="368">
                  <c:v>293.5</c:v>
                </c:pt>
                <c:pt idx="369">
                  <c:v>292.66999999999996</c:v>
                </c:pt>
                <c:pt idx="370">
                  <c:v>292.88</c:v>
                </c:pt>
                <c:pt idx="371">
                  <c:v>293.33999999999997</c:v>
                </c:pt>
                <c:pt idx="372">
                  <c:v>292.62</c:v>
                </c:pt>
                <c:pt idx="373">
                  <c:v>291.89999999999998</c:v>
                </c:pt>
                <c:pt idx="374">
                  <c:v>293.7</c:v>
                </c:pt>
                <c:pt idx="375">
                  <c:v>293.14</c:v>
                </c:pt>
                <c:pt idx="376">
                  <c:v>291.89999999999998</c:v>
                </c:pt>
                <c:pt idx="377">
                  <c:v>291.58999999999997</c:v>
                </c:pt>
                <c:pt idx="378">
                  <c:v>293.03999999999996</c:v>
                </c:pt>
                <c:pt idx="379">
                  <c:v>292.15999999999997</c:v>
                </c:pt>
                <c:pt idx="380">
                  <c:v>291.27999999999997</c:v>
                </c:pt>
                <c:pt idx="381">
                  <c:v>292.88</c:v>
                </c:pt>
                <c:pt idx="382">
                  <c:v>292.46999999999997</c:v>
                </c:pt>
                <c:pt idx="383">
                  <c:v>292.41999999999996</c:v>
                </c:pt>
                <c:pt idx="384">
                  <c:v>291.22999999999996</c:v>
                </c:pt>
                <c:pt idx="385">
                  <c:v>292.26</c:v>
                </c:pt>
                <c:pt idx="386">
                  <c:v>291.49</c:v>
                </c:pt>
                <c:pt idx="387">
                  <c:v>291.53999999999996</c:v>
                </c:pt>
                <c:pt idx="388">
                  <c:v>291.39</c:v>
                </c:pt>
                <c:pt idx="389">
                  <c:v>291.75</c:v>
                </c:pt>
                <c:pt idx="390">
                  <c:v>292.72999999999996</c:v>
                </c:pt>
                <c:pt idx="391">
                  <c:v>290.56</c:v>
                </c:pt>
                <c:pt idx="392">
                  <c:v>292.31</c:v>
                </c:pt>
                <c:pt idx="393">
                  <c:v>291.39</c:v>
                </c:pt>
                <c:pt idx="394">
                  <c:v>290.82</c:v>
                </c:pt>
                <c:pt idx="395">
                  <c:v>290.40999999999997</c:v>
                </c:pt>
                <c:pt idx="396">
                  <c:v>291.39</c:v>
                </c:pt>
                <c:pt idx="397">
                  <c:v>289.47999999999996</c:v>
                </c:pt>
                <c:pt idx="398">
                  <c:v>290</c:v>
                </c:pt>
                <c:pt idx="399">
                  <c:v>290.05</c:v>
                </c:pt>
                <c:pt idx="400">
                  <c:v>289.64</c:v>
                </c:pt>
                <c:pt idx="401">
                  <c:v>288.81</c:v>
                </c:pt>
                <c:pt idx="402">
                  <c:v>289.95</c:v>
                </c:pt>
                <c:pt idx="403">
                  <c:v>288.08999999999997</c:v>
                </c:pt>
                <c:pt idx="404">
                  <c:v>289.33</c:v>
                </c:pt>
                <c:pt idx="405">
                  <c:v>287.89</c:v>
                </c:pt>
                <c:pt idx="406">
                  <c:v>287.78999999999996</c:v>
                </c:pt>
                <c:pt idx="407">
                  <c:v>287.94</c:v>
                </c:pt>
                <c:pt idx="408">
                  <c:v>286.39</c:v>
                </c:pt>
                <c:pt idx="409">
                  <c:v>286.28999999999996</c:v>
                </c:pt>
                <c:pt idx="410">
                  <c:v>286.59999999999997</c:v>
                </c:pt>
                <c:pt idx="411">
                  <c:v>285.20999999999998</c:v>
                </c:pt>
                <c:pt idx="412">
                  <c:v>285.41999999999996</c:v>
                </c:pt>
                <c:pt idx="413">
                  <c:v>284.44</c:v>
                </c:pt>
                <c:pt idx="414">
                  <c:v>283.87</c:v>
                </c:pt>
                <c:pt idx="415">
                  <c:v>284.22999999999996</c:v>
                </c:pt>
                <c:pt idx="416">
                  <c:v>283.45999999999998</c:v>
                </c:pt>
                <c:pt idx="417">
                  <c:v>283.62</c:v>
                </c:pt>
                <c:pt idx="418">
                  <c:v>283.09999999999997</c:v>
                </c:pt>
                <c:pt idx="419">
                  <c:v>282.07</c:v>
                </c:pt>
                <c:pt idx="420">
                  <c:v>281.08999999999997</c:v>
                </c:pt>
                <c:pt idx="421">
                  <c:v>280.63</c:v>
                </c:pt>
                <c:pt idx="422">
                  <c:v>280.12</c:v>
                </c:pt>
                <c:pt idx="423">
                  <c:v>280.32</c:v>
                </c:pt>
                <c:pt idx="424">
                  <c:v>280.12</c:v>
                </c:pt>
                <c:pt idx="425">
                  <c:v>278.97999999999996</c:v>
                </c:pt>
                <c:pt idx="426">
                  <c:v>278.62</c:v>
                </c:pt>
                <c:pt idx="427">
                  <c:v>277.58999999999997</c:v>
                </c:pt>
                <c:pt idx="428">
                  <c:v>277.13</c:v>
                </c:pt>
                <c:pt idx="429">
                  <c:v>276.56</c:v>
                </c:pt>
                <c:pt idx="430">
                  <c:v>276.62</c:v>
                </c:pt>
                <c:pt idx="431">
                  <c:v>276</c:v>
                </c:pt>
                <c:pt idx="432">
                  <c:v>274.14999999999998</c:v>
                </c:pt>
                <c:pt idx="433">
                  <c:v>274.56</c:v>
                </c:pt>
                <c:pt idx="434">
                  <c:v>274.81</c:v>
                </c:pt>
                <c:pt idx="435">
                  <c:v>273.83999999999997</c:v>
                </c:pt>
                <c:pt idx="436">
                  <c:v>272.7</c:v>
                </c:pt>
                <c:pt idx="437">
                  <c:v>272.19</c:v>
                </c:pt>
                <c:pt idx="438">
                  <c:v>272.95999999999998</c:v>
                </c:pt>
                <c:pt idx="439">
                  <c:v>271.16000000000003</c:v>
                </c:pt>
                <c:pt idx="440">
                  <c:v>270.8</c:v>
                </c:pt>
                <c:pt idx="441">
                  <c:v>271.11</c:v>
                </c:pt>
                <c:pt idx="442">
                  <c:v>270.08</c:v>
                </c:pt>
                <c:pt idx="443">
                  <c:v>268.33</c:v>
                </c:pt>
                <c:pt idx="444">
                  <c:v>269.2</c:v>
                </c:pt>
                <c:pt idx="445">
                  <c:v>267.76</c:v>
                </c:pt>
                <c:pt idx="446">
                  <c:v>267.96999999999997</c:v>
                </c:pt>
                <c:pt idx="447">
                  <c:v>266.83999999999997</c:v>
                </c:pt>
                <c:pt idx="448">
                  <c:v>267.39999999999998</c:v>
                </c:pt>
                <c:pt idx="449">
                  <c:v>265.55</c:v>
                </c:pt>
                <c:pt idx="450">
                  <c:v>265.60000000000002</c:v>
                </c:pt>
                <c:pt idx="451">
                  <c:v>264.06</c:v>
                </c:pt>
                <c:pt idx="452">
                  <c:v>264.20999999999998</c:v>
                </c:pt>
                <c:pt idx="453">
                  <c:v>263.33999999999997</c:v>
                </c:pt>
                <c:pt idx="454">
                  <c:v>262.26</c:v>
                </c:pt>
                <c:pt idx="455">
                  <c:v>263.89999999999998</c:v>
                </c:pt>
                <c:pt idx="456">
                  <c:v>261.83999999999997</c:v>
                </c:pt>
                <c:pt idx="457">
                  <c:v>260.51</c:v>
                </c:pt>
                <c:pt idx="458">
                  <c:v>259.89</c:v>
                </c:pt>
                <c:pt idx="459">
                  <c:v>259.27</c:v>
                </c:pt>
                <c:pt idx="460">
                  <c:v>260.08999999999997</c:v>
                </c:pt>
                <c:pt idx="461">
                  <c:v>258.60000000000002</c:v>
                </c:pt>
                <c:pt idx="462">
                  <c:v>258.33999999999997</c:v>
                </c:pt>
                <c:pt idx="463">
                  <c:v>257.11</c:v>
                </c:pt>
                <c:pt idx="464">
                  <c:v>257.11</c:v>
                </c:pt>
                <c:pt idx="465">
                  <c:v>257.01</c:v>
                </c:pt>
                <c:pt idx="466">
                  <c:v>255.76999999999998</c:v>
                </c:pt>
                <c:pt idx="467">
                  <c:v>255.05</c:v>
                </c:pt>
                <c:pt idx="468">
                  <c:v>254.01999999999998</c:v>
                </c:pt>
                <c:pt idx="469">
                  <c:v>253.81</c:v>
                </c:pt>
                <c:pt idx="470">
                  <c:v>253.2</c:v>
                </c:pt>
                <c:pt idx="471">
                  <c:v>252.68</c:v>
                </c:pt>
                <c:pt idx="472">
                  <c:v>251.55</c:v>
                </c:pt>
                <c:pt idx="473">
                  <c:v>251.86</c:v>
                </c:pt>
                <c:pt idx="474">
                  <c:v>250.11</c:v>
                </c:pt>
                <c:pt idx="475">
                  <c:v>250.42000000000002</c:v>
                </c:pt>
                <c:pt idx="476">
                  <c:v>250.51999999999998</c:v>
                </c:pt>
                <c:pt idx="477">
                  <c:v>248.67000000000002</c:v>
                </c:pt>
                <c:pt idx="478">
                  <c:v>248.10000000000002</c:v>
                </c:pt>
                <c:pt idx="479">
                  <c:v>248</c:v>
                </c:pt>
                <c:pt idx="480">
                  <c:v>247.32999999999998</c:v>
                </c:pt>
                <c:pt idx="481">
                  <c:v>246.2</c:v>
                </c:pt>
                <c:pt idx="482">
                  <c:v>245.99</c:v>
                </c:pt>
                <c:pt idx="483">
                  <c:v>244.19</c:v>
                </c:pt>
                <c:pt idx="484">
                  <c:v>244.60000000000002</c:v>
                </c:pt>
                <c:pt idx="485">
                  <c:v>242.85000000000002</c:v>
                </c:pt>
                <c:pt idx="486">
                  <c:v>243.06</c:v>
                </c:pt>
                <c:pt idx="487">
                  <c:v>242.18</c:v>
                </c:pt>
                <c:pt idx="488">
                  <c:v>241.14999999999998</c:v>
                </c:pt>
                <c:pt idx="489">
                  <c:v>240.83999999999997</c:v>
                </c:pt>
                <c:pt idx="490">
                  <c:v>239.96999999999997</c:v>
                </c:pt>
                <c:pt idx="491">
                  <c:v>239.66000000000003</c:v>
                </c:pt>
                <c:pt idx="492">
                  <c:v>238.42000000000002</c:v>
                </c:pt>
                <c:pt idx="493">
                  <c:v>238.52999999999997</c:v>
                </c:pt>
                <c:pt idx="494">
                  <c:v>236.77999999999997</c:v>
                </c:pt>
                <c:pt idx="495">
                  <c:v>237.81</c:v>
                </c:pt>
                <c:pt idx="496">
                  <c:v>235.02999999999997</c:v>
                </c:pt>
                <c:pt idx="497">
                  <c:v>234.31</c:v>
                </c:pt>
                <c:pt idx="498">
                  <c:v>235.27999999999997</c:v>
                </c:pt>
                <c:pt idx="499">
                  <c:v>232.76</c:v>
                </c:pt>
                <c:pt idx="500">
                  <c:v>233.07</c:v>
                </c:pt>
                <c:pt idx="501">
                  <c:v>232.87</c:v>
                </c:pt>
                <c:pt idx="502">
                  <c:v>231.21999999999997</c:v>
                </c:pt>
                <c:pt idx="503">
                  <c:v>230.14</c:v>
                </c:pt>
                <c:pt idx="504">
                  <c:v>230.91000000000003</c:v>
                </c:pt>
                <c:pt idx="505">
                  <c:v>229.26</c:v>
                </c:pt>
                <c:pt idx="506">
                  <c:v>228.58999999999997</c:v>
                </c:pt>
                <c:pt idx="507">
                  <c:v>227.17000000000002</c:v>
                </c:pt>
                <c:pt idx="508">
                  <c:v>227.17000000000002</c:v>
                </c:pt>
                <c:pt idx="509">
                  <c:v>226.02999999999997</c:v>
                </c:pt>
                <c:pt idx="510">
                  <c:v>224.68</c:v>
                </c:pt>
                <c:pt idx="511">
                  <c:v>224.33999999999997</c:v>
                </c:pt>
                <c:pt idx="512">
                  <c:v>223.11</c:v>
                </c:pt>
                <c:pt idx="513">
                  <c:v>222.73000000000002</c:v>
                </c:pt>
                <c:pt idx="514">
                  <c:v>221.57</c:v>
                </c:pt>
                <c:pt idx="515">
                  <c:v>221.10000000000002</c:v>
                </c:pt>
                <c:pt idx="516">
                  <c:v>219.62</c:v>
                </c:pt>
                <c:pt idx="517">
                  <c:v>219.08999999999997</c:v>
                </c:pt>
                <c:pt idx="518">
                  <c:v>218.88</c:v>
                </c:pt>
                <c:pt idx="519">
                  <c:v>217.41000000000003</c:v>
                </c:pt>
                <c:pt idx="520">
                  <c:v>217.10000000000002</c:v>
                </c:pt>
                <c:pt idx="521">
                  <c:v>215.62</c:v>
                </c:pt>
                <c:pt idx="522">
                  <c:v>215.17000000000002</c:v>
                </c:pt>
                <c:pt idx="523">
                  <c:v>213.8</c:v>
                </c:pt>
                <c:pt idx="524">
                  <c:v>213.55</c:v>
                </c:pt>
                <c:pt idx="525">
                  <c:v>212.07999999999998</c:v>
                </c:pt>
                <c:pt idx="526">
                  <c:v>211.48000000000002</c:v>
                </c:pt>
                <c:pt idx="527">
                  <c:v>210.07999999999998</c:v>
                </c:pt>
                <c:pt idx="528">
                  <c:v>209.52999999999997</c:v>
                </c:pt>
                <c:pt idx="529">
                  <c:v>208.88</c:v>
                </c:pt>
                <c:pt idx="530">
                  <c:v>207.32999999999998</c:v>
                </c:pt>
                <c:pt idx="531">
                  <c:v>206.92000000000002</c:v>
                </c:pt>
                <c:pt idx="532">
                  <c:v>205.36</c:v>
                </c:pt>
                <c:pt idx="533">
                  <c:v>204.85000000000002</c:v>
                </c:pt>
                <c:pt idx="534">
                  <c:v>203.69</c:v>
                </c:pt>
                <c:pt idx="535">
                  <c:v>203.11</c:v>
                </c:pt>
                <c:pt idx="536">
                  <c:v>201.23000000000002</c:v>
                </c:pt>
                <c:pt idx="537">
                  <c:v>200.77999999999997</c:v>
                </c:pt>
                <c:pt idx="538">
                  <c:v>198.75</c:v>
                </c:pt>
                <c:pt idx="539">
                  <c:v>197.82999999999998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E4D-B557-0BA0AAB97424}"/>
            </c:ext>
          </c:extLst>
        </c:ser>
        <c:ser>
          <c:idx val="1"/>
          <c:order val="1"/>
          <c:tx>
            <c:strRef>
              <c:f>'20'!$F$1</c:f>
              <c:strCache>
                <c:ptCount val="1"/>
                <c:pt idx="0">
                  <c:v>20_2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'20'!$E$3:$E$529</c:f>
              <c:numCache>
                <c:formatCode>General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-2.7E-2</c:v>
                </c:pt>
                <c:pt idx="4">
                  <c:v>0</c:v>
                </c:pt>
                <c:pt idx="5">
                  <c:v>-4.0000000000000001E-3</c:v>
                </c:pt>
                <c:pt idx="6">
                  <c:v>-1.4999999999999999E-2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-4.0000000000000001E-3</c:v>
                </c:pt>
                <c:pt idx="12">
                  <c:v>4.0000000000000001E-3</c:v>
                </c:pt>
                <c:pt idx="13">
                  <c:v>-8.0000000000000002E-3</c:v>
                </c:pt>
                <c:pt idx="14">
                  <c:v>-1.9E-2</c:v>
                </c:pt>
                <c:pt idx="15">
                  <c:v>-4.0000000000000001E-3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-8.0000000000000002E-3</c:v>
                </c:pt>
                <c:pt idx="20">
                  <c:v>-4.0000000000000001E-3</c:v>
                </c:pt>
                <c:pt idx="21">
                  <c:v>0</c:v>
                </c:pt>
                <c:pt idx="22">
                  <c:v>1.2E-2</c:v>
                </c:pt>
                <c:pt idx="23">
                  <c:v>1.2E-2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8.0000000000000002E-3</c:v>
                </c:pt>
                <c:pt idx="32">
                  <c:v>1.2E-2</c:v>
                </c:pt>
                <c:pt idx="33">
                  <c:v>1.2E-2</c:v>
                </c:pt>
                <c:pt idx="34">
                  <c:v>1.9E-2</c:v>
                </c:pt>
                <c:pt idx="35">
                  <c:v>8.0000000000000002E-3</c:v>
                </c:pt>
                <c:pt idx="36">
                  <c:v>1.2E-2</c:v>
                </c:pt>
                <c:pt idx="37">
                  <c:v>1.4999999999999999E-2</c:v>
                </c:pt>
                <c:pt idx="38">
                  <c:v>1.2E-2</c:v>
                </c:pt>
                <c:pt idx="39">
                  <c:v>1.4999999999999999E-2</c:v>
                </c:pt>
                <c:pt idx="40">
                  <c:v>1.9E-2</c:v>
                </c:pt>
                <c:pt idx="41">
                  <c:v>8.0000000000000002E-3</c:v>
                </c:pt>
                <c:pt idx="42">
                  <c:v>1.2E-2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1.2E-2</c:v>
                </c:pt>
                <c:pt idx="46">
                  <c:v>1.9E-2</c:v>
                </c:pt>
                <c:pt idx="47">
                  <c:v>3.9E-2</c:v>
                </c:pt>
                <c:pt idx="48">
                  <c:v>1.9E-2</c:v>
                </c:pt>
                <c:pt idx="49">
                  <c:v>1.4999999999999999E-2</c:v>
                </c:pt>
                <c:pt idx="50">
                  <c:v>2.3E-2</c:v>
                </c:pt>
                <c:pt idx="51">
                  <c:v>2.7E-2</c:v>
                </c:pt>
                <c:pt idx="52">
                  <c:v>2.3E-2</c:v>
                </c:pt>
                <c:pt idx="53">
                  <c:v>1.9E-2</c:v>
                </c:pt>
                <c:pt idx="54">
                  <c:v>2.7E-2</c:v>
                </c:pt>
                <c:pt idx="55">
                  <c:v>3.9E-2</c:v>
                </c:pt>
                <c:pt idx="56">
                  <c:v>3.1E-2</c:v>
                </c:pt>
                <c:pt idx="57">
                  <c:v>2.3E-2</c:v>
                </c:pt>
                <c:pt idx="58">
                  <c:v>3.1E-2</c:v>
                </c:pt>
                <c:pt idx="59">
                  <c:v>3.1E-2</c:v>
                </c:pt>
                <c:pt idx="60">
                  <c:v>7.2999999999999995E-2</c:v>
                </c:pt>
                <c:pt idx="61">
                  <c:v>3.1E-2</c:v>
                </c:pt>
                <c:pt idx="62">
                  <c:v>3.9E-2</c:v>
                </c:pt>
                <c:pt idx="63">
                  <c:v>0.1</c:v>
                </c:pt>
                <c:pt idx="64">
                  <c:v>6.2E-2</c:v>
                </c:pt>
                <c:pt idx="65">
                  <c:v>2.3E-2</c:v>
                </c:pt>
                <c:pt idx="66">
                  <c:v>8.5000000000000006E-2</c:v>
                </c:pt>
                <c:pt idx="67">
                  <c:v>3.1E-2</c:v>
                </c:pt>
                <c:pt idx="68">
                  <c:v>5.3999999999999999E-2</c:v>
                </c:pt>
                <c:pt idx="69">
                  <c:v>3.9E-2</c:v>
                </c:pt>
                <c:pt idx="70">
                  <c:v>0.13900000000000001</c:v>
                </c:pt>
                <c:pt idx="71">
                  <c:v>3.1E-2</c:v>
                </c:pt>
                <c:pt idx="72">
                  <c:v>0.13500000000000001</c:v>
                </c:pt>
                <c:pt idx="73">
                  <c:v>1.9E-2</c:v>
                </c:pt>
                <c:pt idx="74">
                  <c:v>8.8999999999999996E-2</c:v>
                </c:pt>
                <c:pt idx="75">
                  <c:v>0.16200000000000001</c:v>
                </c:pt>
                <c:pt idx="76">
                  <c:v>0.158</c:v>
                </c:pt>
                <c:pt idx="77">
                  <c:v>0.14699999999999999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5.8000000000000003E-2</c:v>
                </c:pt>
                <c:pt idx="81">
                  <c:v>5.8000000000000003E-2</c:v>
                </c:pt>
                <c:pt idx="82">
                  <c:v>6.2E-2</c:v>
                </c:pt>
                <c:pt idx="83">
                  <c:v>0.158</c:v>
                </c:pt>
                <c:pt idx="84">
                  <c:v>7.2999999999999995E-2</c:v>
                </c:pt>
                <c:pt idx="85">
                  <c:v>7.6999999999999999E-2</c:v>
                </c:pt>
                <c:pt idx="86">
                  <c:v>0.20799999999999999</c:v>
                </c:pt>
                <c:pt idx="87">
                  <c:v>0.193</c:v>
                </c:pt>
                <c:pt idx="88">
                  <c:v>0.12</c:v>
                </c:pt>
                <c:pt idx="89">
                  <c:v>8.8999999999999996E-2</c:v>
                </c:pt>
                <c:pt idx="90">
                  <c:v>0.21199999999999999</c:v>
                </c:pt>
                <c:pt idx="91">
                  <c:v>0.13500000000000001</c:v>
                </c:pt>
                <c:pt idx="92">
                  <c:v>9.6000000000000002E-2</c:v>
                </c:pt>
                <c:pt idx="93">
                  <c:v>0.1</c:v>
                </c:pt>
                <c:pt idx="94">
                  <c:v>0.247</c:v>
                </c:pt>
                <c:pt idx="95">
                  <c:v>9.6000000000000002E-2</c:v>
                </c:pt>
                <c:pt idx="96">
                  <c:v>0.247</c:v>
                </c:pt>
                <c:pt idx="97">
                  <c:v>0.104</c:v>
                </c:pt>
                <c:pt idx="98">
                  <c:v>0.112</c:v>
                </c:pt>
                <c:pt idx="99">
                  <c:v>0.108</c:v>
                </c:pt>
                <c:pt idx="100">
                  <c:v>0.112</c:v>
                </c:pt>
                <c:pt idx="101">
                  <c:v>0.19700000000000001</c:v>
                </c:pt>
                <c:pt idx="102">
                  <c:v>0.108</c:v>
                </c:pt>
                <c:pt idx="103">
                  <c:v>0.27</c:v>
                </c:pt>
                <c:pt idx="104">
                  <c:v>0.13100000000000001</c:v>
                </c:pt>
                <c:pt idx="105">
                  <c:v>0.17799999999999999</c:v>
                </c:pt>
                <c:pt idx="106">
                  <c:v>0.34699999999999998</c:v>
                </c:pt>
                <c:pt idx="107">
                  <c:v>0.17</c:v>
                </c:pt>
                <c:pt idx="108">
                  <c:v>0.17</c:v>
                </c:pt>
                <c:pt idx="109">
                  <c:v>0.17799999999999999</c:v>
                </c:pt>
                <c:pt idx="110">
                  <c:v>0.36699999999999999</c:v>
                </c:pt>
                <c:pt idx="111">
                  <c:v>0.17399999999999999</c:v>
                </c:pt>
                <c:pt idx="112">
                  <c:v>0.104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0.39800000000000002</c:v>
                </c:pt>
                <c:pt idx="116">
                  <c:v>0.17</c:v>
                </c:pt>
                <c:pt idx="117">
                  <c:v>0.33200000000000002</c:v>
                </c:pt>
                <c:pt idx="118">
                  <c:v>0.18099999999999999</c:v>
                </c:pt>
                <c:pt idx="119">
                  <c:v>0.39400000000000002</c:v>
                </c:pt>
                <c:pt idx="120">
                  <c:v>0.20499999999999999</c:v>
                </c:pt>
                <c:pt idx="121">
                  <c:v>0.189</c:v>
                </c:pt>
                <c:pt idx="122">
                  <c:v>0.29299999999999998</c:v>
                </c:pt>
                <c:pt idx="123">
                  <c:v>0.23499999999999999</c:v>
                </c:pt>
                <c:pt idx="124">
                  <c:v>0.23899999999999999</c:v>
                </c:pt>
                <c:pt idx="125">
                  <c:v>0.24299999999999999</c:v>
                </c:pt>
                <c:pt idx="126">
                  <c:v>0.45500000000000002</c:v>
                </c:pt>
                <c:pt idx="127">
                  <c:v>0.44400000000000001</c:v>
                </c:pt>
                <c:pt idx="128">
                  <c:v>0.247</c:v>
                </c:pt>
                <c:pt idx="129">
                  <c:v>0.255</c:v>
                </c:pt>
                <c:pt idx="130">
                  <c:v>0.32</c:v>
                </c:pt>
                <c:pt idx="131">
                  <c:v>0.28599999999999998</c:v>
                </c:pt>
                <c:pt idx="132">
                  <c:v>0.26600000000000001</c:v>
                </c:pt>
                <c:pt idx="133">
                  <c:v>0.27800000000000002</c:v>
                </c:pt>
                <c:pt idx="134">
                  <c:v>0.45500000000000002</c:v>
                </c:pt>
                <c:pt idx="135">
                  <c:v>0.45200000000000001</c:v>
                </c:pt>
                <c:pt idx="136">
                  <c:v>0.44400000000000001</c:v>
                </c:pt>
                <c:pt idx="137">
                  <c:v>0.34300000000000003</c:v>
                </c:pt>
                <c:pt idx="138">
                  <c:v>0.255</c:v>
                </c:pt>
                <c:pt idx="139">
                  <c:v>0.30099999999999999</c:v>
                </c:pt>
                <c:pt idx="140">
                  <c:v>0.32400000000000001</c:v>
                </c:pt>
                <c:pt idx="141">
                  <c:v>0.32800000000000001</c:v>
                </c:pt>
                <c:pt idx="142">
                  <c:v>0.32400000000000001</c:v>
                </c:pt>
                <c:pt idx="143">
                  <c:v>0.29299999999999998</c:v>
                </c:pt>
                <c:pt idx="144">
                  <c:v>0.32400000000000001</c:v>
                </c:pt>
                <c:pt idx="145">
                  <c:v>0.28899999999999998</c:v>
                </c:pt>
                <c:pt idx="146">
                  <c:v>0.30499999999999999</c:v>
                </c:pt>
                <c:pt idx="147">
                  <c:v>0.35499999999999998</c:v>
                </c:pt>
                <c:pt idx="148">
                  <c:v>0.35899999999999999</c:v>
                </c:pt>
                <c:pt idx="149">
                  <c:v>0.41699999999999998</c:v>
                </c:pt>
                <c:pt idx="150">
                  <c:v>0.38600000000000001</c:v>
                </c:pt>
                <c:pt idx="151">
                  <c:v>0.39800000000000002</c:v>
                </c:pt>
                <c:pt idx="152">
                  <c:v>0.39800000000000002</c:v>
                </c:pt>
                <c:pt idx="153">
                  <c:v>0.55600000000000005</c:v>
                </c:pt>
                <c:pt idx="154">
                  <c:v>0.40500000000000003</c:v>
                </c:pt>
                <c:pt idx="155">
                  <c:v>0.39800000000000002</c:v>
                </c:pt>
                <c:pt idx="156">
                  <c:v>0.32800000000000001</c:v>
                </c:pt>
                <c:pt idx="157">
                  <c:v>0.40500000000000003</c:v>
                </c:pt>
                <c:pt idx="158">
                  <c:v>0.64400000000000002</c:v>
                </c:pt>
                <c:pt idx="159">
                  <c:v>0.39800000000000002</c:v>
                </c:pt>
                <c:pt idx="160">
                  <c:v>0.436</c:v>
                </c:pt>
                <c:pt idx="161">
                  <c:v>0.65200000000000002</c:v>
                </c:pt>
                <c:pt idx="162">
                  <c:v>0.432</c:v>
                </c:pt>
                <c:pt idx="163">
                  <c:v>0.47499999999999998</c:v>
                </c:pt>
                <c:pt idx="164">
                  <c:v>0.45900000000000002</c:v>
                </c:pt>
                <c:pt idx="165">
                  <c:v>0.65600000000000003</c:v>
                </c:pt>
                <c:pt idx="166">
                  <c:v>0.48199999999999998</c:v>
                </c:pt>
                <c:pt idx="167">
                  <c:v>0.502</c:v>
                </c:pt>
                <c:pt idx="168">
                  <c:v>0.72599999999999998</c:v>
                </c:pt>
                <c:pt idx="169">
                  <c:v>0.54</c:v>
                </c:pt>
                <c:pt idx="170">
                  <c:v>0.58299999999999996</c:v>
                </c:pt>
                <c:pt idx="171">
                  <c:v>0.70599999999999996</c:v>
                </c:pt>
                <c:pt idx="172">
                  <c:v>0.67900000000000005</c:v>
                </c:pt>
                <c:pt idx="173">
                  <c:v>0.97599999999999998</c:v>
                </c:pt>
                <c:pt idx="174">
                  <c:v>0.76</c:v>
                </c:pt>
                <c:pt idx="175">
                  <c:v>0.78700000000000003</c:v>
                </c:pt>
                <c:pt idx="176">
                  <c:v>0.89500000000000002</c:v>
                </c:pt>
                <c:pt idx="177">
                  <c:v>0.86399999999999999</c:v>
                </c:pt>
                <c:pt idx="178">
                  <c:v>0.89500000000000002</c:v>
                </c:pt>
                <c:pt idx="179">
                  <c:v>1.165</c:v>
                </c:pt>
                <c:pt idx="180">
                  <c:v>0.97299999999999998</c:v>
                </c:pt>
                <c:pt idx="181">
                  <c:v>1.034</c:v>
                </c:pt>
                <c:pt idx="182">
                  <c:v>1.208</c:v>
                </c:pt>
                <c:pt idx="183">
                  <c:v>1.0880000000000001</c:v>
                </c:pt>
                <c:pt idx="184">
                  <c:v>1.131</c:v>
                </c:pt>
                <c:pt idx="185">
                  <c:v>1.131</c:v>
                </c:pt>
                <c:pt idx="186">
                  <c:v>1.165</c:v>
                </c:pt>
                <c:pt idx="187">
                  <c:v>1.1919999999999999</c:v>
                </c:pt>
                <c:pt idx="188">
                  <c:v>1.474</c:v>
                </c:pt>
                <c:pt idx="189">
                  <c:v>1.266</c:v>
                </c:pt>
                <c:pt idx="190">
                  <c:v>1.54</c:v>
                </c:pt>
                <c:pt idx="191">
                  <c:v>1.486</c:v>
                </c:pt>
                <c:pt idx="192">
                  <c:v>1.37</c:v>
                </c:pt>
                <c:pt idx="193">
                  <c:v>1.409</c:v>
                </c:pt>
                <c:pt idx="194">
                  <c:v>1.482</c:v>
                </c:pt>
                <c:pt idx="195">
                  <c:v>1.474</c:v>
                </c:pt>
                <c:pt idx="196">
                  <c:v>1.482</c:v>
                </c:pt>
                <c:pt idx="197">
                  <c:v>1.5549999999999999</c:v>
                </c:pt>
                <c:pt idx="198">
                  <c:v>1.605</c:v>
                </c:pt>
                <c:pt idx="199">
                  <c:v>1.6319999999999999</c:v>
                </c:pt>
                <c:pt idx="200">
                  <c:v>1.64</c:v>
                </c:pt>
                <c:pt idx="201">
                  <c:v>1.694</c:v>
                </c:pt>
                <c:pt idx="202">
                  <c:v>1.9330000000000001</c:v>
                </c:pt>
                <c:pt idx="203">
                  <c:v>1.891</c:v>
                </c:pt>
                <c:pt idx="204">
                  <c:v>1.802</c:v>
                </c:pt>
                <c:pt idx="205">
                  <c:v>1.833</c:v>
                </c:pt>
                <c:pt idx="206">
                  <c:v>2.161</c:v>
                </c:pt>
                <c:pt idx="207">
                  <c:v>1.9410000000000001</c:v>
                </c:pt>
                <c:pt idx="208">
                  <c:v>1.968</c:v>
                </c:pt>
                <c:pt idx="209">
                  <c:v>1.98</c:v>
                </c:pt>
                <c:pt idx="210">
                  <c:v>2.0030000000000001</c:v>
                </c:pt>
                <c:pt idx="211">
                  <c:v>1.9950000000000001</c:v>
                </c:pt>
                <c:pt idx="212">
                  <c:v>2.08</c:v>
                </c:pt>
                <c:pt idx="213">
                  <c:v>2.1110000000000002</c:v>
                </c:pt>
                <c:pt idx="214">
                  <c:v>2.2189999999999999</c:v>
                </c:pt>
                <c:pt idx="215">
                  <c:v>2.254</c:v>
                </c:pt>
                <c:pt idx="216">
                  <c:v>2.2149999999999999</c:v>
                </c:pt>
                <c:pt idx="217">
                  <c:v>2.536</c:v>
                </c:pt>
                <c:pt idx="218">
                  <c:v>2.3540000000000001</c:v>
                </c:pt>
                <c:pt idx="219">
                  <c:v>2.327</c:v>
                </c:pt>
                <c:pt idx="220">
                  <c:v>2.3540000000000001</c:v>
                </c:pt>
                <c:pt idx="221">
                  <c:v>2.37</c:v>
                </c:pt>
                <c:pt idx="222">
                  <c:v>2.4929999999999999</c:v>
                </c:pt>
                <c:pt idx="223">
                  <c:v>2.4430000000000001</c:v>
                </c:pt>
                <c:pt idx="224">
                  <c:v>2.4740000000000002</c:v>
                </c:pt>
                <c:pt idx="225">
                  <c:v>2.794</c:v>
                </c:pt>
                <c:pt idx="226">
                  <c:v>2.7709999999999999</c:v>
                </c:pt>
                <c:pt idx="227">
                  <c:v>2.5430000000000001</c:v>
                </c:pt>
                <c:pt idx="228">
                  <c:v>2.601</c:v>
                </c:pt>
                <c:pt idx="229">
                  <c:v>2.7709999999999999</c:v>
                </c:pt>
                <c:pt idx="230">
                  <c:v>2.6549999999999998</c:v>
                </c:pt>
                <c:pt idx="231">
                  <c:v>2.698</c:v>
                </c:pt>
                <c:pt idx="232">
                  <c:v>2.8290000000000002</c:v>
                </c:pt>
                <c:pt idx="233">
                  <c:v>2.7629999999999999</c:v>
                </c:pt>
                <c:pt idx="234">
                  <c:v>2.794</c:v>
                </c:pt>
                <c:pt idx="235">
                  <c:v>2.8290000000000002</c:v>
                </c:pt>
                <c:pt idx="236">
                  <c:v>2.86</c:v>
                </c:pt>
                <c:pt idx="237">
                  <c:v>2.891</c:v>
                </c:pt>
                <c:pt idx="238">
                  <c:v>2.9369999999999998</c:v>
                </c:pt>
                <c:pt idx="239">
                  <c:v>2.96</c:v>
                </c:pt>
                <c:pt idx="240">
                  <c:v>3.2839999999999998</c:v>
                </c:pt>
                <c:pt idx="241">
                  <c:v>3.2570000000000001</c:v>
                </c:pt>
                <c:pt idx="242">
                  <c:v>3.0289999999999999</c:v>
                </c:pt>
                <c:pt idx="243">
                  <c:v>3.28</c:v>
                </c:pt>
                <c:pt idx="244">
                  <c:v>3.1179999999999999</c:v>
                </c:pt>
                <c:pt idx="245">
                  <c:v>3.157</c:v>
                </c:pt>
                <c:pt idx="246">
                  <c:v>3.1760000000000002</c:v>
                </c:pt>
                <c:pt idx="247">
                  <c:v>3.3690000000000002</c:v>
                </c:pt>
                <c:pt idx="248">
                  <c:v>3.238</c:v>
                </c:pt>
                <c:pt idx="249">
                  <c:v>3.3650000000000002</c:v>
                </c:pt>
                <c:pt idx="250">
                  <c:v>3.4689999999999999</c:v>
                </c:pt>
                <c:pt idx="251">
                  <c:v>3.35</c:v>
                </c:pt>
                <c:pt idx="252">
                  <c:v>3.3879999999999999</c:v>
                </c:pt>
                <c:pt idx="253">
                  <c:v>3.4769999999999999</c:v>
                </c:pt>
                <c:pt idx="254">
                  <c:v>3.4350000000000001</c:v>
                </c:pt>
                <c:pt idx="255">
                  <c:v>3.6619999999999999</c:v>
                </c:pt>
                <c:pt idx="256">
                  <c:v>3.6080000000000001</c:v>
                </c:pt>
                <c:pt idx="257">
                  <c:v>3.8359999999999999</c:v>
                </c:pt>
                <c:pt idx="258">
                  <c:v>3.6080000000000001</c:v>
                </c:pt>
                <c:pt idx="259">
                  <c:v>3.6160000000000001</c:v>
                </c:pt>
                <c:pt idx="260">
                  <c:v>3.6469999999999998</c:v>
                </c:pt>
                <c:pt idx="261">
                  <c:v>3.6659999999999999</c:v>
                </c:pt>
                <c:pt idx="262">
                  <c:v>3.7589999999999999</c:v>
                </c:pt>
                <c:pt idx="263">
                  <c:v>3.6819999999999999</c:v>
                </c:pt>
                <c:pt idx="264">
                  <c:v>3.7549999999999999</c:v>
                </c:pt>
                <c:pt idx="265">
                  <c:v>3.9020000000000001</c:v>
                </c:pt>
                <c:pt idx="266">
                  <c:v>3.7469999999999999</c:v>
                </c:pt>
                <c:pt idx="267">
                  <c:v>3.851</c:v>
                </c:pt>
                <c:pt idx="268">
                  <c:v>4.0599999999999996</c:v>
                </c:pt>
                <c:pt idx="269">
                  <c:v>3.9289999999999998</c:v>
                </c:pt>
                <c:pt idx="270">
                  <c:v>3.952</c:v>
                </c:pt>
                <c:pt idx="271">
                  <c:v>4.1139999999999999</c:v>
                </c:pt>
                <c:pt idx="272">
                  <c:v>4.0250000000000004</c:v>
                </c:pt>
                <c:pt idx="273">
                  <c:v>4.048</c:v>
                </c:pt>
                <c:pt idx="274">
                  <c:v>4.1829999999999998</c:v>
                </c:pt>
                <c:pt idx="275">
                  <c:v>4.1219999999999999</c:v>
                </c:pt>
                <c:pt idx="276">
                  <c:v>4.3840000000000003</c:v>
                </c:pt>
                <c:pt idx="277">
                  <c:v>4.4880000000000004</c:v>
                </c:pt>
                <c:pt idx="278">
                  <c:v>4.4770000000000003</c:v>
                </c:pt>
                <c:pt idx="279">
                  <c:v>4.2610000000000001</c:v>
                </c:pt>
                <c:pt idx="280">
                  <c:v>4.2910000000000004</c:v>
                </c:pt>
                <c:pt idx="281">
                  <c:v>4.5540000000000003</c:v>
                </c:pt>
                <c:pt idx="282">
                  <c:v>4.4880000000000004</c:v>
                </c:pt>
                <c:pt idx="283">
                  <c:v>4.3840000000000003</c:v>
                </c:pt>
                <c:pt idx="284">
                  <c:v>4.407</c:v>
                </c:pt>
                <c:pt idx="285">
                  <c:v>4.4569999999999999</c:v>
                </c:pt>
                <c:pt idx="286">
                  <c:v>4.7430000000000003</c:v>
                </c:pt>
                <c:pt idx="287">
                  <c:v>4.5309999999999997</c:v>
                </c:pt>
                <c:pt idx="288">
                  <c:v>4.6349999999999998</c:v>
                </c:pt>
                <c:pt idx="289">
                  <c:v>4.5919999999999996</c:v>
                </c:pt>
                <c:pt idx="290">
                  <c:v>4.6189999999999998</c:v>
                </c:pt>
                <c:pt idx="291">
                  <c:v>4.6470000000000002</c:v>
                </c:pt>
                <c:pt idx="292">
                  <c:v>4.8630000000000004</c:v>
                </c:pt>
                <c:pt idx="293">
                  <c:v>4.7309999999999999</c:v>
                </c:pt>
                <c:pt idx="294">
                  <c:v>4.782</c:v>
                </c:pt>
                <c:pt idx="295">
                  <c:v>4.8049999999999997</c:v>
                </c:pt>
                <c:pt idx="296">
                  <c:v>4.8360000000000003</c:v>
                </c:pt>
                <c:pt idx="297">
                  <c:v>4.8860000000000001</c:v>
                </c:pt>
                <c:pt idx="298">
                  <c:v>4.9169999999999998</c:v>
                </c:pt>
                <c:pt idx="299">
                  <c:v>4.9210000000000003</c:v>
                </c:pt>
                <c:pt idx="300">
                  <c:v>4.9859999999999998</c:v>
                </c:pt>
                <c:pt idx="301">
                  <c:v>5.2949999999999999</c:v>
                </c:pt>
                <c:pt idx="302">
                  <c:v>5.1710000000000003</c:v>
                </c:pt>
                <c:pt idx="303">
                  <c:v>5.09</c:v>
                </c:pt>
                <c:pt idx="304">
                  <c:v>5.1059999999999999</c:v>
                </c:pt>
                <c:pt idx="305">
                  <c:v>5.2759999999999998</c:v>
                </c:pt>
                <c:pt idx="306">
                  <c:v>5.1639999999999997</c:v>
                </c:pt>
                <c:pt idx="307">
                  <c:v>5.2220000000000004</c:v>
                </c:pt>
                <c:pt idx="308">
                  <c:v>5.2720000000000002</c:v>
                </c:pt>
                <c:pt idx="309">
                  <c:v>5.2990000000000004</c:v>
                </c:pt>
                <c:pt idx="310">
                  <c:v>5.2990000000000004</c:v>
                </c:pt>
                <c:pt idx="311">
                  <c:v>5.3840000000000003</c:v>
                </c:pt>
                <c:pt idx="312">
                  <c:v>5.407</c:v>
                </c:pt>
                <c:pt idx="313">
                  <c:v>5.4530000000000003</c:v>
                </c:pt>
                <c:pt idx="314">
                  <c:v>5.492</c:v>
                </c:pt>
                <c:pt idx="315">
                  <c:v>5.5650000000000004</c:v>
                </c:pt>
                <c:pt idx="316">
                  <c:v>5.5650000000000004</c:v>
                </c:pt>
                <c:pt idx="317">
                  <c:v>5.6</c:v>
                </c:pt>
                <c:pt idx="318">
                  <c:v>5.851</c:v>
                </c:pt>
                <c:pt idx="319">
                  <c:v>5.6580000000000004</c:v>
                </c:pt>
                <c:pt idx="320">
                  <c:v>5.7</c:v>
                </c:pt>
                <c:pt idx="321">
                  <c:v>5.758</c:v>
                </c:pt>
                <c:pt idx="322">
                  <c:v>5.8780000000000001</c:v>
                </c:pt>
                <c:pt idx="323">
                  <c:v>6.0510000000000002</c:v>
                </c:pt>
                <c:pt idx="324">
                  <c:v>5.9080000000000004</c:v>
                </c:pt>
                <c:pt idx="325">
                  <c:v>5.9240000000000004</c:v>
                </c:pt>
                <c:pt idx="326">
                  <c:v>5.92</c:v>
                </c:pt>
                <c:pt idx="327">
                  <c:v>5.9820000000000002</c:v>
                </c:pt>
                <c:pt idx="328">
                  <c:v>5.9160000000000004</c:v>
                </c:pt>
                <c:pt idx="329">
                  <c:v>6.024</c:v>
                </c:pt>
                <c:pt idx="330">
                  <c:v>6.0510000000000002</c:v>
                </c:pt>
                <c:pt idx="331">
                  <c:v>6.0860000000000003</c:v>
                </c:pt>
                <c:pt idx="332">
                  <c:v>6.1210000000000004</c:v>
                </c:pt>
                <c:pt idx="333">
                  <c:v>6.1710000000000003</c:v>
                </c:pt>
                <c:pt idx="334">
                  <c:v>6.4290000000000003</c:v>
                </c:pt>
                <c:pt idx="335">
                  <c:v>6.2640000000000002</c:v>
                </c:pt>
                <c:pt idx="336">
                  <c:v>6.2830000000000004</c:v>
                </c:pt>
                <c:pt idx="337">
                  <c:v>6.5759999999999996</c:v>
                </c:pt>
                <c:pt idx="338">
                  <c:v>6.36</c:v>
                </c:pt>
                <c:pt idx="339">
                  <c:v>6.649</c:v>
                </c:pt>
                <c:pt idx="340">
                  <c:v>6.4909999999999997</c:v>
                </c:pt>
                <c:pt idx="341">
                  <c:v>6.4909999999999997</c:v>
                </c:pt>
                <c:pt idx="342">
                  <c:v>6.5679999999999996</c:v>
                </c:pt>
                <c:pt idx="343">
                  <c:v>6.5410000000000004</c:v>
                </c:pt>
                <c:pt idx="344">
                  <c:v>6.8150000000000004</c:v>
                </c:pt>
                <c:pt idx="345">
                  <c:v>6.6340000000000003</c:v>
                </c:pt>
                <c:pt idx="346">
                  <c:v>6.6379999999999999</c:v>
                </c:pt>
                <c:pt idx="347">
                  <c:v>6.7030000000000003</c:v>
                </c:pt>
                <c:pt idx="348">
                  <c:v>6.7460000000000004</c:v>
                </c:pt>
                <c:pt idx="349">
                  <c:v>6.9740000000000002</c:v>
                </c:pt>
                <c:pt idx="350">
                  <c:v>6.827</c:v>
                </c:pt>
                <c:pt idx="351">
                  <c:v>6.9740000000000002</c:v>
                </c:pt>
                <c:pt idx="352">
                  <c:v>7.1050000000000004</c:v>
                </c:pt>
                <c:pt idx="353">
                  <c:v>7.0890000000000004</c:v>
                </c:pt>
                <c:pt idx="354">
                  <c:v>7.12</c:v>
                </c:pt>
                <c:pt idx="355">
                  <c:v>7.0309999999999997</c:v>
                </c:pt>
                <c:pt idx="356">
                  <c:v>7.07</c:v>
                </c:pt>
                <c:pt idx="357">
                  <c:v>7.12</c:v>
                </c:pt>
                <c:pt idx="358">
                  <c:v>7.1280000000000001</c:v>
                </c:pt>
                <c:pt idx="359">
                  <c:v>7.4210000000000003</c:v>
                </c:pt>
                <c:pt idx="360">
                  <c:v>7.2359999999999998</c:v>
                </c:pt>
                <c:pt idx="361">
                  <c:v>7.2939999999999996</c:v>
                </c:pt>
                <c:pt idx="362">
                  <c:v>7.3289999999999997</c:v>
                </c:pt>
                <c:pt idx="363">
                  <c:v>7.383</c:v>
                </c:pt>
                <c:pt idx="364">
                  <c:v>7.649</c:v>
                </c:pt>
                <c:pt idx="365">
                  <c:v>7.73</c:v>
                </c:pt>
                <c:pt idx="366">
                  <c:v>7.556</c:v>
                </c:pt>
                <c:pt idx="367">
                  <c:v>7.73</c:v>
                </c:pt>
                <c:pt idx="368">
                  <c:v>7.6029999999999998</c:v>
                </c:pt>
                <c:pt idx="369">
                  <c:v>7.8689999999999998</c:v>
                </c:pt>
                <c:pt idx="370">
                  <c:v>7.915</c:v>
                </c:pt>
                <c:pt idx="371">
                  <c:v>7.8460000000000001</c:v>
                </c:pt>
                <c:pt idx="372">
                  <c:v>7.7960000000000003</c:v>
                </c:pt>
                <c:pt idx="373">
                  <c:v>7.8380000000000001</c:v>
                </c:pt>
                <c:pt idx="374">
                  <c:v>8.0269999999999992</c:v>
                </c:pt>
                <c:pt idx="375">
                  <c:v>8.0660000000000007</c:v>
                </c:pt>
                <c:pt idx="376">
                  <c:v>7.9809999999999999</c:v>
                </c:pt>
                <c:pt idx="377">
                  <c:v>8.0310000000000006</c:v>
                </c:pt>
                <c:pt idx="378">
                  <c:v>8.1780000000000008</c:v>
                </c:pt>
                <c:pt idx="379">
                  <c:v>8.1310000000000002</c:v>
                </c:pt>
                <c:pt idx="380">
                  <c:v>8.1850000000000005</c:v>
                </c:pt>
                <c:pt idx="381">
                  <c:v>8.4939999999999998</c:v>
                </c:pt>
                <c:pt idx="382">
                  <c:v>8.27</c:v>
                </c:pt>
                <c:pt idx="383">
                  <c:v>8.3320000000000007</c:v>
                </c:pt>
                <c:pt idx="384">
                  <c:v>8.5559999999999992</c:v>
                </c:pt>
                <c:pt idx="385">
                  <c:v>8.3480000000000008</c:v>
                </c:pt>
                <c:pt idx="386">
                  <c:v>8.4860000000000007</c:v>
                </c:pt>
                <c:pt idx="387">
                  <c:v>8.5440000000000005</c:v>
                </c:pt>
                <c:pt idx="388">
                  <c:v>8.5749999999999993</c:v>
                </c:pt>
                <c:pt idx="389">
                  <c:v>8.8719999999999999</c:v>
                </c:pt>
                <c:pt idx="390">
                  <c:v>8.6519999999999992</c:v>
                </c:pt>
                <c:pt idx="391">
                  <c:v>8.7029999999999994</c:v>
                </c:pt>
                <c:pt idx="392">
                  <c:v>8.93</c:v>
                </c:pt>
                <c:pt idx="393">
                  <c:v>8.8109999999999999</c:v>
                </c:pt>
                <c:pt idx="394">
                  <c:v>9.1310000000000002</c:v>
                </c:pt>
                <c:pt idx="395">
                  <c:v>8.8650000000000002</c:v>
                </c:pt>
                <c:pt idx="396">
                  <c:v>8.9649999999999999</c:v>
                </c:pt>
                <c:pt idx="397">
                  <c:v>9.0190000000000001</c:v>
                </c:pt>
                <c:pt idx="398">
                  <c:v>9.2309999999999999</c:v>
                </c:pt>
                <c:pt idx="399">
                  <c:v>9.1189999999999998</c:v>
                </c:pt>
                <c:pt idx="400">
                  <c:v>9.3119999999999994</c:v>
                </c:pt>
                <c:pt idx="401">
                  <c:v>9.2539999999999996</c:v>
                </c:pt>
                <c:pt idx="402">
                  <c:v>9.2620000000000005</c:v>
                </c:pt>
                <c:pt idx="403">
                  <c:v>9.4009999999999998</c:v>
                </c:pt>
                <c:pt idx="404">
                  <c:v>9.4280000000000008</c:v>
                </c:pt>
                <c:pt idx="405">
                  <c:v>9.4979999999999993</c:v>
                </c:pt>
                <c:pt idx="406">
                  <c:v>9.4469999999999992</c:v>
                </c:pt>
                <c:pt idx="407">
                  <c:v>9.532</c:v>
                </c:pt>
                <c:pt idx="408">
                  <c:v>9.8219999999999992</c:v>
                </c:pt>
                <c:pt idx="409">
                  <c:v>9.5359999999999996</c:v>
                </c:pt>
                <c:pt idx="410">
                  <c:v>9.6669999999999998</c:v>
                </c:pt>
                <c:pt idx="411">
                  <c:v>9.7479999999999993</c:v>
                </c:pt>
                <c:pt idx="412">
                  <c:v>9.7720000000000002</c:v>
                </c:pt>
                <c:pt idx="413">
                  <c:v>9.8140000000000001</c:v>
                </c:pt>
                <c:pt idx="414">
                  <c:v>9.8529999999999998</c:v>
                </c:pt>
                <c:pt idx="415">
                  <c:v>9.9220000000000006</c:v>
                </c:pt>
                <c:pt idx="416">
                  <c:v>9.98</c:v>
                </c:pt>
                <c:pt idx="417">
                  <c:v>10.15</c:v>
                </c:pt>
                <c:pt idx="418">
                  <c:v>10.087999999999999</c:v>
                </c:pt>
                <c:pt idx="419">
                  <c:v>10.119</c:v>
                </c:pt>
                <c:pt idx="420">
                  <c:v>10.183999999999999</c:v>
                </c:pt>
                <c:pt idx="421">
                  <c:v>10.231</c:v>
                </c:pt>
                <c:pt idx="422">
                  <c:v>10.292999999999999</c:v>
                </c:pt>
                <c:pt idx="423">
                  <c:v>10.443</c:v>
                </c:pt>
                <c:pt idx="424">
                  <c:v>10.397</c:v>
                </c:pt>
                <c:pt idx="425">
                  <c:v>10.37</c:v>
                </c:pt>
                <c:pt idx="426">
                  <c:v>10.497</c:v>
                </c:pt>
                <c:pt idx="427">
                  <c:v>10.586</c:v>
                </c:pt>
                <c:pt idx="428">
                  <c:v>10.779</c:v>
                </c:pt>
                <c:pt idx="429">
                  <c:v>10.705</c:v>
                </c:pt>
                <c:pt idx="430">
                  <c:v>10.914</c:v>
                </c:pt>
                <c:pt idx="431">
                  <c:v>10.775</c:v>
                </c:pt>
                <c:pt idx="432">
                  <c:v>10.798</c:v>
                </c:pt>
                <c:pt idx="433">
                  <c:v>10.843999999999999</c:v>
                </c:pt>
                <c:pt idx="434">
                  <c:v>10.906000000000001</c:v>
                </c:pt>
                <c:pt idx="435">
                  <c:v>10.848000000000001</c:v>
                </c:pt>
                <c:pt idx="436">
                  <c:v>10.956</c:v>
                </c:pt>
                <c:pt idx="437">
                  <c:v>11.064</c:v>
                </c:pt>
                <c:pt idx="438">
                  <c:v>11.118</c:v>
                </c:pt>
                <c:pt idx="439">
                  <c:v>11.260999999999999</c:v>
                </c:pt>
                <c:pt idx="440">
                  <c:v>11.218999999999999</c:v>
                </c:pt>
                <c:pt idx="441">
                  <c:v>11.273</c:v>
                </c:pt>
                <c:pt idx="442">
                  <c:v>11.315</c:v>
                </c:pt>
                <c:pt idx="443">
                  <c:v>11.497</c:v>
                </c:pt>
                <c:pt idx="444">
                  <c:v>11.423</c:v>
                </c:pt>
                <c:pt idx="445">
                  <c:v>11.493</c:v>
                </c:pt>
                <c:pt idx="446">
                  <c:v>11.57</c:v>
                </c:pt>
                <c:pt idx="447">
                  <c:v>11.566000000000001</c:v>
                </c:pt>
                <c:pt idx="448">
                  <c:v>11.605</c:v>
                </c:pt>
                <c:pt idx="449">
                  <c:v>11.717000000000001</c:v>
                </c:pt>
                <c:pt idx="450">
                  <c:v>11.728</c:v>
                </c:pt>
                <c:pt idx="451">
                  <c:v>11.821</c:v>
                </c:pt>
                <c:pt idx="452">
                  <c:v>11.975</c:v>
                </c:pt>
                <c:pt idx="453">
                  <c:v>11.813000000000001</c:v>
                </c:pt>
                <c:pt idx="454">
                  <c:v>11.936999999999999</c:v>
                </c:pt>
                <c:pt idx="455">
                  <c:v>11.983000000000001</c:v>
                </c:pt>
                <c:pt idx="456">
                  <c:v>12.114000000000001</c:v>
                </c:pt>
                <c:pt idx="457">
                  <c:v>12.106</c:v>
                </c:pt>
                <c:pt idx="458">
                  <c:v>12.141</c:v>
                </c:pt>
                <c:pt idx="459">
                  <c:v>12.18</c:v>
                </c:pt>
                <c:pt idx="460">
                  <c:v>12.244999999999999</c:v>
                </c:pt>
                <c:pt idx="461">
                  <c:v>12.531000000000001</c:v>
                </c:pt>
                <c:pt idx="462">
                  <c:v>12.337999999999999</c:v>
                </c:pt>
                <c:pt idx="463">
                  <c:v>12.396000000000001</c:v>
                </c:pt>
                <c:pt idx="464">
                  <c:v>12.458</c:v>
                </c:pt>
                <c:pt idx="465">
                  <c:v>12.593</c:v>
                </c:pt>
                <c:pt idx="466">
                  <c:v>12.705</c:v>
                </c:pt>
                <c:pt idx="467">
                  <c:v>12.898</c:v>
                </c:pt>
                <c:pt idx="468">
                  <c:v>12.67</c:v>
                </c:pt>
                <c:pt idx="469">
                  <c:v>12.909000000000001</c:v>
                </c:pt>
                <c:pt idx="470">
                  <c:v>12.766</c:v>
                </c:pt>
                <c:pt idx="471">
                  <c:v>12.832000000000001</c:v>
                </c:pt>
                <c:pt idx="472">
                  <c:v>12.981999999999999</c:v>
                </c:pt>
                <c:pt idx="473">
                  <c:v>12.913</c:v>
                </c:pt>
                <c:pt idx="474">
                  <c:v>13.218</c:v>
                </c:pt>
                <c:pt idx="475">
                  <c:v>13.055999999999999</c:v>
                </c:pt>
                <c:pt idx="476">
                  <c:v>13.087</c:v>
                </c:pt>
                <c:pt idx="477">
                  <c:v>13.114000000000001</c:v>
                </c:pt>
                <c:pt idx="478">
                  <c:v>13.38</c:v>
                </c:pt>
                <c:pt idx="479">
                  <c:v>13.233000000000001</c:v>
                </c:pt>
                <c:pt idx="480">
                  <c:v>13.515000000000001</c:v>
                </c:pt>
                <c:pt idx="481">
                  <c:v>13.272</c:v>
                </c:pt>
                <c:pt idx="482">
                  <c:v>13.603999999999999</c:v>
                </c:pt>
                <c:pt idx="483">
                  <c:v>13.452999999999999</c:v>
                </c:pt>
                <c:pt idx="484">
                  <c:v>13.488</c:v>
                </c:pt>
                <c:pt idx="485">
                  <c:v>13.53</c:v>
                </c:pt>
                <c:pt idx="486">
                  <c:v>13.577</c:v>
                </c:pt>
                <c:pt idx="487">
                  <c:v>13.689</c:v>
                </c:pt>
                <c:pt idx="488">
                  <c:v>13.673</c:v>
                </c:pt>
                <c:pt idx="489">
                  <c:v>13.789</c:v>
                </c:pt>
                <c:pt idx="490">
                  <c:v>13.816000000000001</c:v>
                </c:pt>
                <c:pt idx="491">
                  <c:v>13.847</c:v>
                </c:pt>
                <c:pt idx="492">
                  <c:v>13.885</c:v>
                </c:pt>
                <c:pt idx="493">
                  <c:v>14.129</c:v>
                </c:pt>
                <c:pt idx="494">
                  <c:v>14.000999999999999</c:v>
                </c:pt>
                <c:pt idx="495">
                  <c:v>14.021000000000001</c:v>
                </c:pt>
                <c:pt idx="496">
                  <c:v>14.279</c:v>
                </c:pt>
                <c:pt idx="497">
                  <c:v>14.333</c:v>
                </c:pt>
                <c:pt idx="498">
                  <c:v>14.228999999999999</c:v>
                </c:pt>
                <c:pt idx="499">
                  <c:v>14.271000000000001</c:v>
                </c:pt>
                <c:pt idx="500">
                  <c:v>14.302</c:v>
                </c:pt>
                <c:pt idx="501">
                  <c:v>14.372</c:v>
                </c:pt>
                <c:pt idx="502">
                  <c:v>14.41</c:v>
                </c:pt>
                <c:pt idx="503">
                  <c:v>14.510999999999999</c:v>
                </c:pt>
                <c:pt idx="504">
                  <c:v>14.538</c:v>
                </c:pt>
                <c:pt idx="505">
                  <c:v>14.762</c:v>
                </c:pt>
                <c:pt idx="506">
                  <c:v>14.718999999999999</c:v>
                </c:pt>
                <c:pt idx="507">
                  <c:v>14.738</c:v>
                </c:pt>
                <c:pt idx="508">
                  <c:v>15.000999999999999</c:v>
                </c:pt>
                <c:pt idx="509">
                  <c:v>14.773</c:v>
                </c:pt>
                <c:pt idx="510">
                  <c:v>14.939</c:v>
                </c:pt>
                <c:pt idx="511">
                  <c:v>15.042999999999999</c:v>
                </c:pt>
                <c:pt idx="512">
                  <c:v>15.124000000000001</c:v>
                </c:pt>
                <c:pt idx="513">
                  <c:v>15.036</c:v>
                </c:pt>
                <c:pt idx="514">
                  <c:v>15.051</c:v>
                </c:pt>
                <c:pt idx="515">
                  <c:v>15.093</c:v>
                </c:pt>
                <c:pt idx="516">
                  <c:v>15.170999999999999</c:v>
                </c:pt>
                <c:pt idx="517">
                  <c:v>15.472</c:v>
                </c:pt>
                <c:pt idx="518">
                  <c:v>15.468</c:v>
                </c:pt>
                <c:pt idx="519">
                  <c:v>15.494999999999999</c:v>
                </c:pt>
                <c:pt idx="520">
                  <c:v>15.522</c:v>
                </c:pt>
                <c:pt idx="521">
                  <c:v>15.387</c:v>
                </c:pt>
                <c:pt idx="522">
                  <c:v>15.478999999999999</c:v>
                </c:pt>
                <c:pt idx="523">
                  <c:v>15.58</c:v>
                </c:pt>
                <c:pt idx="524">
                  <c:v>15.564</c:v>
                </c:pt>
                <c:pt idx="525">
                  <c:v>15.661</c:v>
                </c:pt>
                <c:pt idx="526">
                  <c:v>17.733000000000001</c:v>
                </c:pt>
              </c:numCache>
            </c:numRef>
          </c:xVal>
          <c:yVal>
            <c:numRef>
              <c:f>'20'!$F$3:$F$529</c:f>
              <c:numCache>
                <c:formatCode>General</c:formatCode>
                <c:ptCount val="527"/>
                <c:pt idx="0">
                  <c:v>0</c:v>
                </c:pt>
                <c:pt idx="1">
                  <c:v>1.8299999999999983</c:v>
                </c:pt>
                <c:pt idx="2">
                  <c:v>2.4199999999999982</c:v>
                </c:pt>
                <c:pt idx="3">
                  <c:v>3.8399999999999981</c:v>
                </c:pt>
                <c:pt idx="4">
                  <c:v>4.5199999999999996</c:v>
                </c:pt>
                <c:pt idx="5">
                  <c:v>4.8999999999999986</c:v>
                </c:pt>
                <c:pt idx="6">
                  <c:v>5.4199999999999982</c:v>
                </c:pt>
                <c:pt idx="7">
                  <c:v>5.43</c:v>
                </c:pt>
                <c:pt idx="8">
                  <c:v>5.9399999999999995</c:v>
                </c:pt>
                <c:pt idx="9">
                  <c:v>6.629999999999999</c:v>
                </c:pt>
                <c:pt idx="10">
                  <c:v>7.3099999999999987</c:v>
                </c:pt>
                <c:pt idx="11">
                  <c:v>7.6099999999999994</c:v>
                </c:pt>
                <c:pt idx="12">
                  <c:v>7.8599999999999994</c:v>
                </c:pt>
                <c:pt idx="13">
                  <c:v>8.8099999999999987</c:v>
                </c:pt>
                <c:pt idx="14">
                  <c:v>9.3299999999999983</c:v>
                </c:pt>
                <c:pt idx="15">
                  <c:v>9.8999999999999986</c:v>
                </c:pt>
                <c:pt idx="16">
                  <c:v>10.79</c:v>
                </c:pt>
                <c:pt idx="17">
                  <c:v>11.229999999999999</c:v>
                </c:pt>
                <c:pt idx="18">
                  <c:v>11.93</c:v>
                </c:pt>
                <c:pt idx="19">
                  <c:v>11.829999999999998</c:v>
                </c:pt>
                <c:pt idx="20">
                  <c:v>12.879999999999999</c:v>
                </c:pt>
                <c:pt idx="21">
                  <c:v>14.129999999999999</c:v>
                </c:pt>
                <c:pt idx="22">
                  <c:v>14.319999999999999</c:v>
                </c:pt>
                <c:pt idx="23">
                  <c:v>15.44</c:v>
                </c:pt>
                <c:pt idx="24">
                  <c:v>15.809999999999999</c:v>
                </c:pt>
                <c:pt idx="25">
                  <c:v>16.54</c:v>
                </c:pt>
                <c:pt idx="26">
                  <c:v>17.43</c:v>
                </c:pt>
                <c:pt idx="27">
                  <c:v>18.149999999999999</c:v>
                </c:pt>
                <c:pt idx="28">
                  <c:v>18.41</c:v>
                </c:pt>
                <c:pt idx="29">
                  <c:v>18.809999999999999</c:v>
                </c:pt>
                <c:pt idx="30">
                  <c:v>18.489999999999998</c:v>
                </c:pt>
                <c:pt idx="31">
                  <c:v>19.099999999999998</c:v>
                </c:pt>
                <c:pt idx="32">
                  <c:v>19.099999999999998</c:v>
                </c:pt>
                <c:pt idx="33">
                  <c:v>19.099999999999998</c:v>
                </c:pt>
                <c:pt idx="34">
                  <c:v>19.09</c:v>
                </c:pt>
                <c:pt idx="35">
                  <c:v>19.119999999999997</c:v>
                </c:pt>
                <c:pt idx="36">
                  <c:v>19.119999999999997</c:v>
                </c:pt>
                <c:pt idx="37">
                  <c:v>19.099999999999998</c:v>
                </c:pt>
                <c:pt idx="38">
                  <c:v>19.09</c:v>
                </c:pt>
                <c:pt idx="39">
                  <c:v>19.079999999999998</c:v>
                </c:pt>
                <c:pt idx="40">
                  <c:v>19.099999999999998</c:v>
                </c:pt>
                <c:pt idx="41">
                  <c:v>19.119999999999997</c:v>
                </c:pt>
                <c:pt idx="42">
                  <c:v>19.07</c:v>
                </c:pt>
                <c:pt idx="43">
                  <c:v>19.059999999999999</c:v>
                </c:pt>
                <c:pt idx="44">
                  <c:v>19.07</c:v>
                </c:pt>
                <c:pt idx="45">
                  <c:v>19.299999999999997</c:v>
                </c:pt>
                <c:pt idx="46">
                  <c:v>19.669999999999998</c:v>
                </c:pt>
                <c:pt idx="47">
                  <c:v>19.97</c:v>
                </c:pt>
                <c:pt idx="48">
                  <c:v>20.34</c:v>
                </c:pt>
                <c:pt idx="49">
                  <c:v>21.33</c:v>
                </c:pt>
                <c:pt idx="50">
                  <c:v>21.759999999999998</c:v>
                </c:pt>
                <c:pt idx="51">
                  <c:v>22.81</c:v>
                </c:pt>
                <c:pt idx="52">
                  <c:v>23.529999999999998</c:v>
                </c:pt>
                <c:pt idx="53">
                  <c:v>24.59</c:v>
                </c:pt>
                <c:pt idx="54">
                  <c:v>25.169999999999998</c:v>
                </c:pt>
                <c:pt idx="55">
                  <c:v>26.33</c:v>
                </c:pt>
                <c:pt idx="56">
                  <c:v>27.669999999999998</c:v>
                </c:pt>
                <c:pt idx="57">
                  <c:v>28.729999999999997</c:v>
                </c:pt>
                <c:pt idx="58">
                  <c:v>29.299999999999997</c:v>
                </c:pt>
                <c:pt idx="59">
                  <c:v>30.88</c:v>
                </c:pt>
                <c:pt idx="60">
                  <c:v>31.52</c:v>
                </c:pt>
                <c:pt idx="61">
                  <c:v>33.25</c:v>
                </c:pt>
                <c:pt idx="62">
                  <c:v>33.85</c:v>
                </c:pt>
                <c:pt idx="63">
                  <c:v>35.700000000000003</c:v>
                </c:pt>
                <c:pt idx="64">
                  <c:v>36.379999999999995</c:v>
                </c:pt>
                <c:pt idx="65">
                  <c:v>37.849999999999994</c:v>
                </c:pt>
                <c:pt idx="66">
                  <c:v>39.409999999999997</c:v>
                </c:pt>
                <c:pt idx="67">
                  <c:v>39.879999999999995</c:v>
                </c:pt>
                <c:pt idx="68">
                  <c:v>41.16</c:v>
                </c:pt>
                <c:pt idx="69">
                  <c:v>43.26</c:v>
                </c:pt>
                <c:pt idx="70">
                  <c:v>44.459999999999994</c:v>
                </c:pt>
                <c:pt idx="71">
                  <c:v>45.82</c:v>
                </c:pt>
                <c:pt idx="72">
                  <c:v>47.12</c:v>
                </c:pt>
                <c:pt idx="73">
                  <c:v>48.849999999999994</c:v>
                </c:pt>
                <c:pt idx="74">
                  <c:v>49.599999999999994</c:v>
                </c:pt>
                <c:pt idx="75">
                  <c:v>51.449999999999996</c:v>
                </c:pt>
                <c:pt idx="76">
                  <c:v>53.11</c:v>
                </c:pt>
                <c:pt idx="77">
                  <c:v>53.92</c:v>
                </c:pt>
                <c:pt idx="78">
                  <c:v>56.64</c:v>
                </c:pt>
                <c:pt idx="79">
                  <c:v>58.37</c:v>
                </c:pt>
                <c:pt idx="80">
                  <c:v>58.58</c:v>
                </c:pt>
                <c:pt idx="81">
                  <c:v>61.67</c:v>
                </c:pt>
                <c:pt idx="82">
                  <c:v>63.79</c:v>
                </c:pt>
                <c:pt idx="83">
                  <c:v>65.150000000000006</c:v>
                </c:pt>
                <c:pt idx="84">
                  <c:v>67.069999999999993</c:v>
                </c:pt>
                <c:pt idx="85">
                  <c:v>69.39</c:v>
                </c:pt>
                <c:pt idx="86">
                  <c:v>70.240000000000009</c:v>
                </c:pt>
                <c:pt idx="87">
                  <c:v>72.08</c:v>
                </c:pt>
                <c:pt idx="88">
                  <c:v>74.27</c:v>
                </c:pt>
                <c:pt idx="89">
                  <c:v>74.16</c:v>
                </c:pt>
                <c:pt idx="90">
                  <c:v>77.3</c:v>
                </c:pt>
                <c:pt idx="91">
                  <c:v>78.12</c:v>
                </c:pt>
                <c:pt idx="92">
                  <c:v>81.03</c:v>
                </c:pt>
                <c:pt idx="93">
                  <c:v>84.23</c:v>
                </c:pt>
                <c:pt idx="94">
                  <c:v>85.98</c:v>
                </c:pt>
                <c:pt idx="95">
                  <c:v>87.81</c:v>
                </c:pt>
                <c:pt idx="96">
                  <c:v>88.88</c:v>
                </c:pt>
                <c:pt idx="97">
                  <c:v>91.38</c:v>
                </c:pt>
                <c:pt idx="98">
                  <c:v>93.36</c:v>
                </c:pt>
                <c:pt idx="99">
                  <c:v>95.539999999999992</c:v>
                </c:pt>
                <c:pt idx="100">
                  <c:v>98.02</c:v>
                </c:pt>
                <c:pt idx="101">
                  <c:v>98.26</c:v>
                </c:pt>
                <c:pt idx="102">
                  <c:v>102.51</c:v>
                </c:pt>
                <c:pt idx="103">
                  <c:v>104.82</c:v>
                </c:pt>
                <c:pt idx="104">
                  <c:v>103.44</c:v>
                </c:pt>
                <c:pt idx="105">
                  <c:v>105.97</c:v>
                </c:pt>
                <c:pt idx="106">
                  <c:v>110.14</c:v>
                </c:pt>
                <c:pt idx="107">
                  <c:v>113.13</c:v>
                </c:pt>
                <c:pt idx="108">
                  <c:v>116.94</c:v>
                </c:pt>
                <c:pt idx="109">
                  <c:v>119.33</c:v>
                </c:pt>
                <c:pt idx="110">
                  <c:v>120.09</c:v>
                </c:pt>
                <c:pt idx="111">
                  <c:v>124.4</c:v>
                </c:pt>
                <c:pt idx="112">
                  <c:v>122.82</c:v>
                </c:pt>
                <c:pt idx="113">
                  <c:v>127.84</c:v>
                </c:pt>
                <c:pt idx="114">
                  <c:v>130.24</c:v>
                </c:pt>
                <c:pt idx="115">
                  <c:v>132.81</c:v>
                </c:pt>
                <c:pt idx="116">
                  <c:v>136.37</c:v>
                </c:pt>
                <c:pt idx="117">
                  <c:v>137.84</c:v>
                </c:pt>
                <c:pt idx="118">
                  <c:v>141.44</c:v>
                </c:pt>
                <c:pt idx="119">
                  <c:v>143.56</c:v>
                </c:pt>
                <c:pt idx="120">
                  <c:v>145.62</c:v>
                </c:pt>
                <c:pt idx="121">
                  <c:v>149.68</c:v>
                </c:pt>
                <c:pt idx="122">
                  <c:v>152.38</c:v>
                </c:pt>
                <c:pt idx="123">
                  <c:v>143.11000000000001</c:v>
                </c:pt>
                <c:pt idx="124">
                  <c:v>149.91999999999999</c:v>
                </c:pt>
                <c:pt idx="125">
                  <c:v>154.69999999999999</c:v>
                </c:pt>
                <c:pt idx="126">
                  <c:v>157.94999999999999</c:v>
                </c:pt>
                <c:pt idx="127">
                  <c:v>161.55000000000001</c:v>
                </c:pt>
                <c:pt idx="128">
                  <c:v>164.94</c:v>
                </c:pt>
                <c:pt idx="129">
                  <c:v>165.91</c:v>
                </c:pt>
                <c:pt idx="130">
                  <c:v>168.14</c:v>
                </c:pt>
                <c:pt idx="131">
                  <c:v>172.19</c:v>
                </c:pt>
                <c:pt idx="132">
                  <c:v>176</c:v>
                </c:pt>
                <c:pt idx="133">
                  <c:v>173.2</c:v>
                </c:pt>
                <c:pt idx="134">
                  <c:v>180.25</c:v>
                </c:pt>
                <c:pt idx="135">
                  <c:v>184.13</c:v>
                </c:pt>
                <c:pt idx="136">
                  <c:v>187.44</c:v>
                </c:pt>
                <c:pt idx="137">
                  <c:v>191.15</c:v>
                </c:pt>
                <c:pt idx="138">
                  <c:v>191.75</c:v>
                </c:pt>
                <c:pt idx="139">
                  <c:v>196.1</c:v>
                </c:pt>
                <c:pt idx="140">
                  <c:v>200.48</c:v>
                </c:pt>
                <c:pt idx="141">
                  <c:v>203.87</c:v>
                </c:pt>
                <c:pt idx="142">
                  <c:v>207.48</c:v>
                </c:pt>
                <c:pt idx="143">
                  <c:v>203.54</c:v>
                </c:pt>
                <c:pt idx="144">
                  <c:v>210.41</c:v>
                </c:pt>
                <c:pt idx="145">
                  <c:v>213.54</c:v>
                </c:pt>
                <c:pt idx="146">
                  <c:v>217.34</c:v>
                </c:pt>
                <c:pt idx="147">
                  <c:v>221.83</c:v>
                </c:pt>
                <c:pt idx="148">
                  <c:v>224.60999999999999</c:v>
                </c:pt>
                <c:pt idx="149">
                  <c:v>227.59</c:v>
                </c:pt>
                <c:pt idx="150">
                  <c:v>232.57</c:v>
                </c:pt>
                <c:pt idx="151">
                  <c:v>235.83</c:v>
                </c:pt>
                <c:pt idx="152">
                  <c:v>238.8</c:v>
                </c:pt>
                <c:pt idx="153">
                  <c:v>241.75</c:v>
                </c:pt>
                <c:pt idx="154">
                  <c:v>236.52</c:v>
                </c:pt>
                <c:pt idx="155">
                  <c:v>242.44</c:v>
                </c:pt>
                <c:pt idx="156">
                  <c:v>247.92</c:v>
                </c:pt>
                <c:pt idx="157">
                  <c:v>254.51</c:v>
                </c:pt>
                <c:pt idx="158">
                  <c:v>256.31</c:v>
                </c:pt>
                <c:pt idx="159">
                  <c:v>260.94</c:v>
                </c:pt>
                <c:pt idx="160">
                  <c:v>265.41999999999996</c:v>
                </c:pt>
                <c:pt idx="161">
                  <c:v>258.06</c:v>
                </c:pt>
                <c:pt idx="162">
                  <c:v>261.65999999999997</c:v>
                </c:pt>
                <c:pt idx="163">
                  <c:v>267.68</c:v>
                </c:pt>
                <c:pt idx="164">
                  <c:v>274.01</c:v>
                </c:pt>
                <c:pt idx="165">
                  <c:v>277.62</c:v>
                </c:pt>
                <c:pt idx="166">
                  <c:v>280.96000000000004</c:v>
                </c:pt>
                <c:pt idx="167">
                  <c:v>281.78999999999996</c:v>
                </c:pt>
                <c:pt idx="168">
                  <c:v>280.90999999999997</c:v>
                </c:pt>
                <c:pt idx="169">
                  <c:v>280.24</c:v>
                </c:pt>
                <c:pt idx="170">
                  <c:v>280.64999999999998</c:v>
                </c:pt>
                <c:pt idx="171">
                  <c:v>279.30999999999995</c:v>
                </c:pt>
                <c:pt idx="172">
                  <c:v>280.14</c:v>
                </c:pt>
                <c:pt idx="173">
                  <c:v>278.85000000000002</c:v>
                </c:pt>
                <c:pt idx="174">
                  <c:v>280.03999999999996</c:v>
                </c:pt>
                <c:pt idx="175">
                  <c:v>280.54999999999995</c:v>
                </c:pt>
                <c:pt idx="176">
                  <c:v>279.30999999999995</c:v>
                </c:pt>
                <c:pt idx="177">
                  <c:v>280.76</c:v>
                </c:pt>
                <c:pt idx="178">
                  <c:v>281.22000000000003</c:v>
                </c:pt>
                <c:pt idx="179">
                  <c:v>280.39</c:v>
                </c:pt>
                <c:pt idx="180">
                  <c:v>281.41999999999996</c:v>
                </c:pt>
                <c:pt idx="181">
                  <c:v>280.70000000000005</c:v>
                </c:pt>
                <c:pt idx="182">
                  <c:v>280.80999999999995</c:v>
                </c:pt>
                <c:pt idx="183">
                  <c:v>281.52999999999997</c:v>
                </c:pt>
                <c:pt idx="184">
                  <c:v>280.80999999999995</c:v>
                </c:pt>
                <c:pt idx="185">
                  <c:v>281.58000000000004</c:v>
                </c:pt>
                <c:pt idx="186">
                  <c:v>281.84000000000003</c:v>
                </c:pt>
                <c:pt idx="187">
                  <c:v>281.84000000000003</c:v>
                </c:pt>
                <c:pt idx="188">
                  <c:v>281.16999999999996</c:v>
                </c:pt>
                <c:pt idx="189">
                  <c:v>282.29999999999995</c:v>
                </c:pt>
                <c:pt idx="190">
                  <c:v>282.14</c:v>
                </c:pt>
                <c:pt idx="191">
                  <c:v>281.58000000000004</c:v>
                </c:pt>
                <c:pt idx="192">
                  <c:v>283.33000000000004</c:v>
                </c:pt>
                <c:pt idx="193">
                  <c:v>281.89</c:v>
                </c:pt>
                <c:pt idx="194">
                  <c:v>281.89</c:v>
                </c:pt>
                <c:pt idx="195">
                  <c:v>282.20000000000005</c:v>
                </c:pt>
                <c:pt idx="196">
                  <c:v>281.78999999999996</c:v>
                </c:pt>
                <c:pt idx="197">
                  <c:v>282.55999999999995</c:v>
                </c:pt>
                <c:pt idx="198">
                  <c:v>283.48</c:v>
                </c:pt>
                <c:pt idx="199">
                  <c:v>282.87</c:v>
                </c:pt>
                <c:pt idx="200">
                  <c:v>283.12</c:v>
                </c:pt>
                <c:pt idx="201">
                  <c:v>282.71000000000004</c:v>
                </c:pt>
                <c:pt idx="202">
                  <c:v>281.73</c:v>
                </c:pt>
                <c:pt idx="203">
                  <c:v>282.55999999999995</c:v>
                </c:pt>
                <c:pt idx="204">
                  <c:v>283.27999999999997</c:v>
                </c:pt>
                <c:pt idx="205">
                  <c:v>283.16999999999996</c:v>
                </c:pt>
                <c:pt idx="206">
                  <c:v>282.71000000000004</c:v>
                </c:pt>
                <c:pt idx="207">
                  <c:v>282.61</c:v>
                </c:pt>
                <c:pt idx="208">
                  <c:v>283.02</c:v>
                </c:pt>
                <c:pt idx="209">
                  <c:v>283.33000000000004</c:v>
                </c:pt>
                <c:pt idx="210">
                  <c:v>284.04999999999995</c:v>
                </c:pt>
                <c:pt idx="211">
                  <c:v>282.71000000000004</c:v>
                </c:pt>
                <c:pt idx="212">
                  <c:v>284.10000000000002</c:v>
                </c:pt>
                <c:pt idx="213">
                  <c:v>283.74</c:v>
                </c:pt>
                <c:pt idx="214">
                  <c:v>284.40999999999997</c:v>
                </c:pt>
                <c:pt idx="215">
                  <c:v>282.97000000000003</c:v>
                </c:pt>
                <c:pt idx="216">
                  <c:v>284.30999999999995</c:v>
                </c:pt>
                <c:pt idx="217">
                  <c:v>284.82000000000005</c:v>
                </c:pt>
                <c:pt idx="218">
                  <c:v>282.97000000000003</c:v>
                </c:pt>
                <c:pt idx="219">
                  <c:v>284.87</c:v>
                </c:pt>
                <c:pt idx="220">
                  <c:v>283.38</c:v>
                </c:pt>
                <c:pt idx="221">
                  <c:v>284.46000000000004</c:v>
                </c:pt>
                <c:pt idx="222">
                  <c:v>284.14999999999998</c:v>
                </c:pt>
                <c:pt idx="223">
                  <c:v>285.17999999999995</c:v>
                </c:pt>
                <c:pt idx="224">
                  <c:v>284.98</c:v>
                </c:pt>
                <c:pt idx="225">
                  <c:v>284.10000000000002</c:v>
                </c:pt>
                <c:pt idx="226">
                  <c:v>284.40999999999997</c:v>
                </c:pt>
                <c:pt idx="227">
                  <c:v>284.55999999999995</c:v>
                </c:pt>
                <c:pt idx="228">
                  <c:v>286.01</c:v>
                </c:pt>
                <c:pt idx="229">
                  <c:v>284.77</c:v>
                </c:pt>
                <c:pt idx="230">
                  <c:v>285.96000000000004</c:v>
                </c:pt>
                <c:pt idx="231">
                  <c:v>285.64999999999998</c:v>
                </c:pt>
                <c:pt idx="232">
                  <c:v>284.92999999999995</c:v>
                </c:pt>
                <c:pt idx="233">
                  <c:v>285.39</c:v>
                </c:pt>
                <c:pt idx="234">
                  <c:v>286.26</c:v>
                </c:pt>
                <c:pt idx="235">
                  <c:v>286.26</c:v>
                </c:pt>
                <c:pt idx="236">
                  <c:v>286.01</c:v>
                </c:pt>
                <c:pt idx="237">
                  <c:v>286.57000000000005</c:v>
                </c:pt>
                <c:pt idx="238">
                  <c:v>285.49</c:v>
                </c:pt>
                <c:pt idx="239">
                  <c:v>287.34000000000003</c:v>
                </c:pt>
                <c:pt idx="240">
                  <c:v>286.21000000000004</c:v>
                </c:pt>
                <c:pt idx="241">
                  <c:v>286.30999999999995</c:v>
                </c:pt>
                <c:pt idx="242">
                  <c:v>287.19000000000005</c:v>
                </c:pt>
                <c:pt idx="243">
                  <c:v>286.05999999999995</c:v>
                </c:pt>
                <c:pt idx="244">
                  <c:v>287.60000000000002</c:v>
                </c:pt>
                <c:pt idx="245">
                  <c:v>286.92999999999995</c:v>
                </c:pt>
                <c:pt idx="246">
                  <c:v>287.54999999999995</c:v>
                </c:pt>
                <c:pt idx="247">
                  <c:v>286.47000000000003</c:v>
                </c:pt>
                <c:pt idx="248">
                  <c:v>287.5</c:v>
                </c:pt>
                <c:pt idx="249">
                  <c:v>286.77999999999997</c:v>
                </c:pt>
                <c:pt idx="250">
                  <c:v>287.19000000000005</c:v>
                </c:pt>
                <c:pt idx="251">
                  <c:v>288.73</c:v>
                </c:pt>
                <c:pt idx="252">
                  <c:v>287.5</c:v>
                </c:pt>
                <c:pt idx="253">
                  <c:v>287.76</c:v>
                </c:pt>
                <c:pt idx="254">
                  <c:v>288.63</c:v>
                </c:pt>
                <c:pt idx="255">
                  <c:v>288.48</c:v>
                </c:pt>
                <c:pt idx="256">
                  <c:v>287.54999999999995</c:v>
                </c:pt>
                <c:pt idx="257">
                  <c:v>287.45000000000005</c:v>
                </c:pt>
                <c:pt idx="258">
                  <c:v>287.80999999999995</c:v>
                </c:pt>
                <c:pt idx="259">
                  <c:v>289.35000000000002</c:v>
                </c:pt>
                <c:pt idx="260">
                  <c:v>289.14</c:v>
                </c:pt>
                <c:pt idx="261">
                  <c:v>288.41999999999996</c:v>
                </c:pt>
                <c:pt idx="262">
                  <c:v>287.5</c:v>
                </c:pt>
                <c:pt idx="263">
                  <c:v>288.01</c:v>
                </c:pt>
                <c:pt idx="264">
                  <c:v>289.45000000000005</c:v>
                </c:pt>
                <c:pt idx="265">
                  <c:v>289.10000000000002</c:v>
                </c:pt>
                <c:pt idx="266">
                  <c:v>288.32000000000005</c:v>
                </c:pt>
                <c:pt idx="267">
                  <c:v>290.07000000000005</c:v>
                </c:pt>
                <c:pt idx="268">
                  <c:v>288.99</c:v>
                </c:pt>
                <c:pt idx="269">
                  <c:v>289.76</c:v>
                </c:pt>
                <c:pt idx="270">
                  <c:v>289.35000000000002</c:v>
                </c:pt>
                <c:pt idx="271">
                  <c:v>289.61</c:v>
                </c:pt>
                <c:pt idx="272">
                  <c:v>289.35000000000002</c:v>
                </c:pt>
                <c:pt idx="273">
                  <c:v>290.07000000000005</c:v>
                </c:pt>
                <c:pt idx="274">
                  <c:v>288.99</c:v>
                </c:pt>
                <c:pt idx="275">
                  <c:v>290.64</c:v>
                </c:pt>
                <c:pt idx="276">
                  <c:v>289.29999999999995</c:v>
                </c:pt>
                <c:pt idx="277">
                  <c:v>289.82000000000005</c:v>
                </c:pt>
                <c:pt idx="278">
                  <c:v>289.71000000000004</c:v>
                </c:pt>
                <c:pt idx="279">
                  <c:v>289.14</c:v>
                </c:pt>
                <c:pt idx="280">
                  <c:v>290.78999999999996</c:v>
                </c:pt>
                <c:pt idx="281">
                  <c:v>289.71000000000004</c:v>
                </c:pt>
                <c:pt idx="282">
                  <c:v>289.91999999999996</c:v>
                </c:pt>
                <c:pt idx="283">
                  <c:v>291.10000000000002</c:v>
                </c:pt>
                <c:pt idx="284">
                  <c:v>290.42999999999995</c:v>
                </c:pt>
                <c:pt idx="285">
                  <c:v>291.04999999999995</c:v>
                </c:pt>
                <c:pt idx="286">
                  <c:v>291</c:v>
                </c:pt>
                <c:pt idx="287">
                  <c:v>290.74</c:v>
                </c:pt>
                <c:pt idx="288">
                  <c:v>290.89999999999998</c:v>
                </c:pt>
                <c:pt idx="289">
                  <c:v>290.78999999999996</c:v>
                </c:pt>
                <c:pt idx="290">
                  <c:v>291.26</c:v>
                </c:pt>
                <c:pt idx="291">
                  <c:v>290.95000000000005</c:v>
                </c:pt>
                <c:pt idx="292">
                  <c:v>290.74</c:v>
                </c:pt>
                <c:pt idx="293">
                  <c:v>291</c:v>
                </c:pt>
                <c:pt idx="294">
                  <c:v>291.36</c:v>
                </c:pt>
                <c:pt idx="295">
                  <c:v>291.55999999999995</c:v>
                </c:pt>
                <c:pt idx="296">
                  <c:v>290.95000000000005</c:v>
                </c:pt>
                <c:pt idx="297">
                  <c:v>291.92999999999995</c:v>
                </c:pt>
                <c:pt idx="298">
                  <c:v>291.66999999999996</c:v>
                </c:pt>
                <c:pt idx="299">
                  <c:v>290.74</c:v>
                </c:pt>
                <c:pt idx="300">
                  <c:v>291.98</c:v>
                </c:pt>
                <c:pt idx="301">
                  <c:v>291.14999999999998</c:v>
                </c:pt>
                <c:pt idx="302">
                  <c:v>290.95000000000005</c:v>
                </c:pt>
                <c:pt idx="303">
                  <c:v>292.08000000000004</c:v>
                </c:pt>
                <c:pt idx="304">
                  <c:v>291.40999999999997</c:v>
                </c:pt>
                <c:pt idx="305">
                  <c:v>291.46000000000004</c:v>
                </c:pt>
                <c:pt idx="306">
                  <c:v>291.10000000000002</c:v>
                </c:pt>
                <c:pt idx="307">
                  <c:v>292.75</c:v>
                </c:pt>
                <c:pt idx="308">
                  <c:v>292.75</c:v>
                </c:pt>
                <c:pt idx="309">
                  <c:v>292.23</c:v>
                </c:pt>
                <c:pt idx="310">
                  <c:v>292.75</c:v>
                </c:pt>
                <c:pt idx="311">
                  <c:v>291.77</c:v>
                </c:pt>
                <c:pt idx="312">
                  <c:v>292.53999999999996</c:v>
                </c:pt>
                <c:pt idx="313">
                  <c:v>291.92999999999995</c:v>
                </c:pt>
                <c:pt idx="314">
                  <c:v>292.64999999999998</c:v>
                </c:pt>
                <c:pt idx="315">
                  <c:v>291.10000000000002</c:v>
                </c:pt>
                <c:pt idx="316">
                  <c:v>291.66999999999996</c:v>
                </c:pt>
                <c:pt idx="317">
                  <c:v>292.27999999999997</c:v>
                </c:pt>
                <c:pt idx="318">
                  <c:v>292.44000000000005</c:v>
                </c:pt>
                <c:pt idx="319">
                  <c:v>291.77</c:v>
                </c:pt>
                <c:pt idx="320">
                  <c:v>292.89999999999998</c:v>
                </c:pt>
                <c:pt idx="321">
                  <c:v>292.64999999999998</c:v>
                </c:pt>
                <c:pt idx="322">
                  <c:v>292.23</c:v>
                </c:pt>
                <c:pt idx="323">
                  <c:v>291.66999999999996</c:v>
                </c:pt>
                <c:pt idx="324">
                  <c:v>292.44000000000005</c:v>
                </c:pt>
                <c:pt idx="325">
                  <c:v>292.27999999999997</c:v>
                </c:pt>
                <c:pt idx="326">
                  <c:v>293.57000000000005</c:v>
                </c:pt>
                <c:pt idx="327">
                  <c:v>291.77</c:v>
                </c:pt>
                <c:pt idx="328">
                  <c:v>292.59000000000003</c:v>
                </c:pt>
                <c:pt idx="329">
                  <c:v>292.49</c:v>
                </c:pt>
                <c:pt idx="330">
                  <c:v>293.11</c:v>
                </c:pt>
                <c:pt idx="331">
                  <c:v>292.39</c:v>
                </c:pt>
                <c:pt idx="332">
                  <c:v>292.23</c:v>
                </c:pt>
                <c:pt idx="333">
                  <c:v>292.39</c:v>
                </c:pt>
                <c:pt idx="334">
                  <c:v>292.44000000000005</c:v>
                </c:pt>
                <c:pt idx="335">
                  <c:v>291.77</c:v>
                </c:pt>
                <c:pt idx="336">
                  <c:v>293.41999999999996</c:v>
                </c:pt>
                <c:pt idx="337">
                  <c:v>292.75</c:v>
                </c:pt>
                <c:pt idx="338">
                  <c:v>293.21000000000004</c:v>
                </c:pt>
                <c:pt idx="339">
                  <c:v>291.92999999999995</c:v>
                </c:pt>
                <c:pt idx="340">
                  <c:v>291.51</c:v>
                </c:pt>
                <c:pt idx="341">
                  <c:v>293.41999999999996</c:v>
                </c:pt>
                <c:pt idx="342">
                  <c:v>291.55999999999995</c:v>
                </c:pt>
                <c:pt idx="343">
                  <c:v>292.85000000000002</c:v>
                </c:pt>
                <c:pt idx="344">
                  <c:v>293.11</c:v>
                </c:pt>
                <c:pt idx="345">
                  <c:v>293.05999999999995</c:v>
                </c:pt>
                <c:pt idx="346">
                  <c:v>291.92999999999995</c:v>
                </c:pt>
                <c:pt idx="347">
                  <c:v>293.01</c:v>
                </c:pt>
                <c:pt idx="348">
                  <c:v>293.11</c:v>
                </c:pt>
                <c:pt idx="349">
                  <c:v>291.51</c:v>
                </c:pt>
                <c:pt idx="350">
                  <c:v>293.73</c:v>
                </c:pt>
                <c:pt idx="351">
                  <c:v>292.34000000000003</c:v>
                </c:pt>
                <c:pt idx="352">
                  <c:v>292.17999999999995</c:v>
                </c:pt>
                <c:pt idx="353">
                  <c:v>292.34000000000003</c:v>
                </c:pt>
                <c:pt idx="354">
                  <c:v>292.13</c:v>
                </c:pt>
                <c:pt idx="355">
                  <c:v>293.57000000000005</c:v>
                </c:pt>
                <c:pt idx="356">
                  <c:v>292.53999999999996</c:v>
                </c:pt>
                <c:pt idx="357">
                  <c:v>292.70000000000005</c:v>
                </c:pt>
                <c:pt idx="358">
                  <c:v>291.26</c:v>
                </c:pt>
                <c:pt idx="359">
                  <c:v>291.92999999999995</c:v>
                </c:pt>
                <c:pt idx="360">
                  <c:v>292.34000000000003</c:v>
                </c:pt>
                <c:pt idx="361">
                  <c:v>293.41999999999996</c:v>
                </c:pt>
                <c:pt idx="362">
                  <c:v>292.59000000000003</c:v>
                </c:pt>
                <c:pt idx="363">
                  <c:v>291.72000000000003</c:v>
                </c:pt>
                <c:pt idx="364">
                  <c:v>291.51</c:v>
                </c:pt>
                <c:pt idx="365">
                  <c:v>292.49</c:v>
                </c:pt>
                <c:pt idx="366">
                  <c:v>292.39</c:v>
                </c:pt>
                <c:pt idx="367">
                  <c:v>291.20000000000005</c:v>
                </c:pt>
                <c:pt idx="368">
                  <c:v>292.34000000000003</c:v>
                </c:pt>
                <c:pt idx="369">
                  <c:v>290.42999999999995</c:v>
                </c:pt>
                <c:pt idx="370">
                  <c:v>291.04999999999995</c:v>
                </c:pt>
                <c:pt idx="371">
                  <c:v>290.48</c:v>
                </c:pt>
                <c:pt idx="372">
                  <c:v>292.13</c:v>
                </c:pt>
                <c:pt idx="373">
                  <c:v>291.46000000000004</c:v>
                </c:pt>
                <c:pt idx="374">
                  <c:v>290.69000000000005</c:v>
                </c:pt>
                <c:pt idx="375">
                  <c:v>290.42999999999995</c:v>
                </c:pt>
                <c:pt idx="376">
                  <c:v>291.51</c:v>
                </c:pt>
                <c:pt idx="377">
                  <c:v>290.53999999999996</c:v>
                </c:pt>
                <c:pt idx="378">
                  <c:v>290.16999999999996</c:v>
                </c:pt>
                <c:pt idx="379">
                  <c:v>290.27999999999997</c:v>
                </c:pt>
                <c:pt idx="380">
                  <c:v>290.07000000000005</c:v>
                </c:pt>
                <c:pt idx="381">
                  <c:v>289.35000000000002</c:v>
                </c:pt>
                <c:pt idx="382">
                  <c:v>289.39999999999998</c:v>
                </c:pt>
                <c:pt idx="383">
                  <c:v>289.45000000000005</c:v>
                </c:pt>
                <c:pt idx="384">
                  <c:v>288.89</c:v>
                </c:pt>
                <c:pt idx="385">
                  <c:v>288.01</c:v>
                </c:pt>
                <c:pt idx="386">
                  <c:v>287.03999999999996</c:v>
                </c:pt>
                <c:pt idx="387">
                  <c:v>288.84000000000003</c:v>
                </c:pt>
                <c:pt idx="388">
                  <c:v>287.19000000000005</c:v>
                </c:pt>
                <c:pt idx="389">
                  <c:v>287.34000000000003</c:v>
                </c:pt>
                <c:pt idx="390">
                  <c:v>287.45000000000005</c:v>
                </c:pt>
                <c:pt idx="391">
                  <c:v>286.47000000000003</c:v>
                </c:pt>
                <c:pt idx="392">
                  <c:v>285.89999999999998</c:v>
                </c:pt>
                <c:pt idx="393">
                  <c:v>286.01</c:v>
                </c:pt>
                <c:pt idx="394">
                  <c:v>285.44000000000005</c:v>
                </c:pt>
                <c:pt idx="395">
                  <c:v>284.20000000000005</c:v>
                </c:pt>
                <c:pt idx="396">
                  <c:v>284.98</c:v>
                </c:pt>
                <c:pt idx="397">
                  <c:v>283.84000000000003</c:v>
                </c:pt>
                <c:pt idx="398">
                  <c:v>283.78999999999996</c:v>
                </c:pt>
                <c:pt idx="399">
                  <c:v>283.38</c:v>
                </c:pt>
                <c:pt idx="400">
                  <c:v>282.61</c:v>
                </c:pt>
                <c:pt idx="401">
                  <c:v>282.03999999999996</c:v>
                </c:pt>
                <c:pt idx="402">
                  <c:v>281.94000000000005</c:v>
                </c:pt>
                <c:pt idx="403">
                  <c:v>280.45000000000005</c:v>
                </c:pt>
                <c:pt idx="404">
                  <c:v>280.03999999999996</c:v>
                </c:pt>
                <c:pt idx="405">
                  <c:v>279.21000000000004</c:v>
                </c:pt>
                <c:pt idx="406">
                  <c:v>279.05999999999995</c:v>
                </c:pt>
                <c:pt idx="407">
                  <c:v>279.98</c:v>
                </c:pt>
                <c:pt idx="408">
                  <c:v>277.72000000000003</c:v>
                </c:pt>
                <c:pt idx="409">
                  <c:v>277.51</c:v>
                </c:pt>
                <c:pt idx="410">
                  <c:v>278.17999999999995</c:v>
                </c:pt>
                <c:pt idx="411">
                  <c:v>276.16999999999996</c:v>
                </c:pt>
                <c:pt idx="412">
                  <c:v>276.69000000000005</c:v>
                </c:pt>
                <c:pt idx="413">
                  <c:v>276.64</c:v>
                </c:pt>
                <c:pt idx="414">
                  <c:v>275.45000000000005</c:v>
                </c:pt>
                <c:pt idx="415">
                  <c:v>275.35000000000002</c:v>
                </c:pt>
                <c:pt idx="416">
                  <c:v>274.78999999999996</c:v>
                </c:pt>
                <c:pt idx="417">
                  <c:v>272.98</c:v>
                </c:pt>
                <c:pt idx="418">
                  <c:v>273.86</c:v>
                </c:pt>
                <c:pt idx="419">
                  <c:v>272.93</c:v>
                </c:pt>
                <c:pt idx="420">
                  <c:v>272.66999999999996</c:v>
                </c:pt>
                <c:pt idx="421">
                  <c:v>271.85000000000002</c:v>
                </c:pt>
                <c:pt idx="422">
                  <c:v>271.75</c:v>
                </c:pt>
                <c:pt idx="423">
                  <c:v>269.78999999999996</c:v>
                </c:pt>
                <c:pt idx="424">
                  <c:v>270.26</c:v>
                </c:pt>
                <c:pt idx="425">
                  <c:v>268.97000000000003</c:v>
                </c:pt>
                <c:pt idx="426">
                  <c:v>269.69</c:v>
                </c:pt>
                <c:pt idx="427">
                  <c:v>268.45</c:v>
                </c:pt>
                <c:pt idx="428">
                  <c:v>267.22000000000003</c:v>
                </c:pt>
                <c:pt idx="429">
                  <c:v>266.86</c:v>
                </c:pt>
                <c:pt idx="430">
                  <c:v>266.64999999999998</c:v>
                </c:pt>
                <c:pt idx="431">
                  <c:v>266.09000000000003</c:v>
                </c:pt>
                <c:pt idx="432">
                  <c:v>266.5</c:v>
                </c:pt>
                <c:pt idx="433">
                  <c:v>265.47000000000003</c:v>
                </c:pt>
                <c:pt idx="434">
                  <c:v>265.11</c:v>
                </c:pt>
                <c:pt idx="435">
                  <c:v>263.05</c:v>
                </c:pt>
                <c:pt idx="436">
                  <c:v>263.14999999999998</c:v>
                </c:pt>
                <c:pt idx="437">
                  <c:v>263.46000000000004</c:v>
                </c:pt>
                <c:pt idx="438">
                  <c:v>262.78999999999996</c:v>
                </c:pt>
                <c:pt idx="439">
                  <c:v>260.89</c:v>
                </c:pt>
                <c:pt idx="440">
                  <c:v>261.81</c:v>
                </c:pt>
                <c:pt idx="441">
                  <c:v>260.48</c:v>
                </c:pt>
                <c:pt idx="442">
                  <c:v>260.01</c:v>
                </c:pt>
                <c:pt idx="443">
                  <c:v>259.09000000000003</c:v>
                </c:pt>
                <c:pt idx="444">
                  <c:v>259.34000000000003</c:v>
                </c:pt>
                <c:pt idx="445">
                  <c:v>258.73</c:v>
                </c:pt>
                <c:pt idx="446">
                  <c:v>256.62</c:v>
                </c:pt>
                <c:pt idx="447">
                  <c:v>256.2</c:v>
                </c:pt>
                <c:pt idx="448">
                  <c:v>256.26</c:v>
                </c:pt>
                <c:pt idx="449">
                  <c:v>257.44</c:v>
                </c:pt>
                <c:pt idx="450">
                  <c:v>255.38</c:v>
                </c:pt>
                <c:pt idx="451">
                  <c:v>255.33</c:v>
                </c:pt>
                <c:pt idx="452">
                  <c:v>253.68</c:v>
                </c:pt>
                <c:pt idx="453">
                  <c:v>252.5</c:v>
                </c:pt>
                <c:pt idx="454">
                  <c:v>254.09</c:v>
                </c:pt>
                <c:pt idx="455">
                  <c:v>252.65</c:v>
                </c:pt>
                <c:pt idx="456">
                  <c:v>251.93</c:v>
                </c:pt>
                <c:pt idx="457">
                  <c:v>250.13</c:v>
                </c:pt>
                <c:pt idx="458">
                  <c:v>251.37</c:v>
                </c:pt>
                <c:pt idx="459">
                  <c:v>249.77</c:v>
                </c:pt>
                <c:pt idx="460">
                  <c:v>249.41</c:v>
                </c:pt>
                <c:pt idx="461">
                  <c:v>247.71</c:v>
                </c:pt>
                <c:pt idx="462">
                  <c:v>248.79</c:v>
                </c:pt>
                <c:pt idx="463">
                  <c:v>247.25</c:v>
                </c:pt>
                <c:pt idx="464">
                  <c:v>247.60999999999999</c:v>
                </c:pt>
                <c:pt idx="465">
                  <c:v>244.98</c:v>
                </c:pt>
                <c:pt idx="466">
                  <c:v>244.98</c:v>
                </c:pt>
                <c:pt idx="467">
                  <c:v>244.62</c:v>
                </c:pt>
                <c:pt idx="468">
                  <c:v>243.9</c:v>
                </c:pt>
                <c:pt idx="469">
                  <c:v>242.41</c:v>
                </c:pt>
                <c:pt idx="470">
                  <c:v>242.72</c:v>
                </c:pt>
                <c:pt idx="471">
                  <c:v>241.53</c:v>
                </c:pt>
                <c:pt idx="472">
                  <c:v>240.51</c:v>
                </c:pt>
                <c:pt idx="473">
                  <c:v>241.79</c:v>
                </c:pt>
                <c:pt idx="474">
                  <c:v>239.99</c:v>
                </c:pt>
                <c:pt idx="475">
                  <c:v>237.98</c:v>
                </c:pt>
                <c:pt idx="476">
                  <c:v>238.5</c:v>
                </c:pt>
                <c:pt idx="477">
                  <c:v>238.39</c:v>
                </c:pt>
                <c:pt idx="478">
                  <c:v>237.42</c:v>
                </c:pt>
                <c:pt idx="479">
                  <c:v>236.49</c:v>
                </c:pt>
                <c:pt idx="480">
                  <c:v>234.89</c:v>
                </c:pt>
                <c:pt idx="481">
                  <c:v>234.59</c:v>
                </c:pt>
                <c:pt idx="482">
                  <c:v>233.81</c:v>
                </c:pt>
                <c:pt idx="483">
                  <c:v>233.04</c:v>
                </c:pt>
                <c:pt idx="484">
                  <c:v>233.35</c:v>
                </c:pt>
                <c:pt idx="485">
                  <c:v>232.99</c:v>
                </c:pt>
                <c:pt idx="486">
                  <c:v>231.65</c:v>
                </c:pt>
                <c:pt idx="487">
                  <c:v>230.93</c:v>
                </c:pt>
                <c:pt idx="488">
                  <c:v>228.82</c:v>
                </c:pt>
                <c:pt idx="489">
                  <c:v>228.72</c:v>
                </c:pt>
                <c:pt idx="490">
                  <c:v>228.1</c:v>
                </c:pt>
                <c:pt idx="491">
                  <c:v>227.28</c:v>
                </c:pt>
                <c:pt idx="492">
                  <c:v>226.64</c:v>
                </c:pt>
                <c:pt idx="493">
                  <c:v>225.06</c:v>
                </c:pt>
                <c:pt idx="494">
                  <c:v>225.10999999999999</c:v>
                </c:pt>
                <c:pt idx="495">
                  <c:v>223.67</c:v>
                </c:pt>
                <c:pt idx="496">
                  <c:v>223.41</c:v>
                </c:pt>
                <c:pt idx="497">
                  <c:v>221.9</c:v>
                </c:pt>
                <c:pt idx="498">
                  <c:v>221.85999999999999</c:v>
                </c:pt>
                <c:pt idx="499">
                  <c:v>220.65</c:v>
                </c:pt>
                <c:pt idx="500">
                  <c:v>219.38</c:v>
                </c:pt>
                <c:pt idx="501">
                  <c:v>219.15</c:v>
                </c:pt>
                <c:pt idx="502">
                  <c:v>217.78</c:v>
                </c:pt>
                <c:pt idx="503">
                  <c:v>217.51</c:v>
                </c:pt>
                <c:pt idx="504">
                  <c:v>216.12</c:v>
                </c:pt>
                <c:pt idx="505">
                  <c:v>215.77</c:v>
                </c:pt>
                <c:pt idx="506">
                  <c:v>214.4</c:v>
                </c:pt>
                <c:pt idx="507">
                  <c:v>214.15</c:v>
                </c:pt>
                <c:pt idx="508">
                  <c:v>212.60999999999999</c:v>
                </c:pt>
                <c:pt idx="509">
                  <c:v>212.38</c:v>
                </c:pt>
                <c:pt idx="510">
                  <c:v>211.24</c:v>
                </c:pt>
                <c:pt idx="511">
                  <c:v>211.04</c:v>
                </c:pt>
                <c:pt idx="512">
                  <c:v>210.02</c:v>
                </c:pt>
                <c:pt idx="513">
                  <c:v>208.41</c:v>
                </c:pt>
                <c:pt idx="514">
                  <c:v>208.35</c:v>
                </c:pt>
                <c:pt idx="515">
                  <c:v>206.78</c:v>
                </c:pt>
                <c:pt idx="516">
                  <c:v>206.52</c:v>
                </c:pt>
                <c:pt idx="517">
                  <c:v>205.26</c:v>
                </c:pt>
                <c:pt idx="518">
                  <c:v>203.74</c:v>
                </c:pt>
                <c:pt idx="519">
                  <c:v>203.52</c:v>
                </c:pt>
                <c:pt idx="520">
                  <c:v>201.94</c:v>
                </c:pt>
                <c:pt idx="521">
                  <c:v>201.75</c:v>
                </c:pt>
                <c:pt idx="522">
                  <c:v>200.04</c:v>
                </c:pt>
                <c:pt idx="523">
                  <c:v>199.52</c:v>
                </c:pt>
                <c:pt idx="524">
                  <c:v>197.95</c:v>
                </c:pt>
                <c:pt idx="525">
                  <c:v>197.35999999999999</c:v>
                </c:pt>
                <c:pt idx="526">
                  <c:v>195.93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E4D-B557-0BA0AAB97424}"/>
            </c:ext>
          </c:extLst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20_3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'20'!$H$3:$H$534</c:f>
              <c:numCache>
                <c:formatCode>General</c:formatCode>
                <c:ptCount val="532"/>
                <c:pt idx="0">
                  <c:v>0</c:v>
                </c:pt>
                <c:pt idx="1">
                  <c:v>0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0</c:v>
                </c:pt>
                <c:pt idx="7">
                  <c:v>0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8.0000000000000002E-3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0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4.0000000000000001E-3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8.0000000000000002E-3</c:v>
                </c:pt>
                <c:pt idx="22">
                  <c:v>1.2E-2</c:v>
                </c:pt>
                <c:pt idx="23">
                  <c:v>2.3E-2</c:v>
                </c:pt>
                <c:pt idx="24">
                  <c:v>1.6E-2</c:v>
                </c:pt>
                <c:pt idx="25">
                  <c:v>1.9E-2</c:v>
                </c:pt>
                <c:pt idx="26">
                  <c:v>2.7E-2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3.1E-2</c:v>
                </c:pt>
                <c:pt idx="31">
                  <c:v>2.7E-2</c:v>
                </c:pt>
                <c:pt idx="32">
                  <c:v>1.9E-2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2.7E-2</c:v>
                </c:pt>
                <c:pt idx="40">
                  <c:v>3.1E-2</c:v>
                </c:pt>
                <c:pt idx="41">
                  <c:v>2.7E-2</c:v>
                </c:pt>
                <c:pt idx="42">
                  <c:v>3.1E-2</c:v>
                </c:pt>
                <c:pt idx="43">
                  <c:v>2.7E-2</c:v>
                </c:pt>
                <c:pt idx="44">
                  <c:v>2.7E-2</c:v>
                </c:pt>
                <c:pt idx="45">
                  <c:v>3.1E-2</c:v>
                </c:pt>
                <c:pt idx="46">
                  <c:v>3.1E-2</c:v>
                </c:pt>
                <c:pt idx="47">
                  <c:v>2.7E-2</c:v>
                </c:pt>
                <c:pt idx="48">
                  <c:v>3.5000000000000003E-2</c:v>
                </c:pt>
                <c:pt idx="49">
                  <c:v>3.1E-2</c:v>
                </c:pt>
                <c:pt idx="50">
                  <c:v>3.1E-2</c:v>
                </c:pt>
                <c:pt idx="51">
                  <c:v>2.7E-2</c:v>
                </c:pt>
                <c:pt idx="52">
                  <c:v>3.5000000000000003E-2</c:v>
                </c:pt>
                <c:pt idx="53">
                  <c:v>4.5999999999999999E-2</c:v>
                </c:pt>
                <c:pt idx="54">
                  <c:v>6.2E-2</c:v>
                </c:pt>
                <c:pt idx="55">
                  <c:v>5.4000000000000006E-2</c:v>
                </c:pt>
                <c:pt idx="56">
                  <c:v>6.6000000000000003E-2</c:v>
                </c:pt>
                <c:pt idx="57">
                  <c:v>7.0000000000000007E-2</c:v>
                </c:pt>
                <c:pt idx="58">
                  <c:v>7.6999999999999999E-2</c:v>
                </c:pt>
                <c:pt idx="59">
                  <c:v>7.3000000000000009E-2</c:v>
                </c:pt>
                <c:pt idx="60">
                  <c:v>8.1000000000000003E-2</c:v>
                </c:pt>
                <c:pt idx="61">
                  <c:v>7.6999999999999999E-2</c:v>
                </c:pt>
                <c:pt idx="62">
                  <c:v>8.5000000000000006E-2</c:v>
                </c:pt>
                <c:pt idx="63">
                  <c:v>0.10400000000000001</c:v>
                </c:pt>
                <c:pt idx="64">
                  <c:v>0.10400000000000001</c:v>
                </c:pt>
                <c:pt idx="65">
                  <c:v>0.1</c:v>
                </c:pt>
                <c:pt idx="66">
                  <c:v>0.10400000000000001</c:v>
                </c:pt>
                <c:pt idx="67">
                  <c:v>0.108</c:v>
                </c:pt>
                <c:pt idx="68">
                  <c:v>0.108</c:v>
                </c:pt>
                <c:pt idx="69">
                  <c:v>0.108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0.112</c:v>
                </c:pt>
                <c:pt idx="73">
                  <c:v>0.12000000000000001</c:v>
                </c:pt>
                <c:pt idx="74">
                  <c:v>0.11600000000000001</c:v>
                </c:pt>
                <c:pt idx="75">
                  <c:v>0.12000000000000001</c:v>
                </c:pt>
                <c:pt idx="76">
                  <c:v>0.11600000000000001</c:v>
                </c:pt>
                <c:pt idx="77">
                  <c:v>0.124</c:v>
                </c:pt>
                <c:pt idx="78">
                  <c:v>0.12000000000000001</c:v>
                </c:pt>
                <c:pt idx="79">
                  <c:v>0.124</c:v>
                </c:pt>
                <c:pt idx="80">
                  <c:v>0.124</c:v>
                </c:pt>
                <c:pt idx="81">
                  <c:v>0.127</c:v>
                </c:pt>
                <c:pt idx="82">
                  <c:v>0.12000000000000001</c:v>
                </c:pt>
                <c:pt idx="83">
                  <c:v>0.12000000000000001</c:v>
                </c:pt>
                <c:pt idx="84">
                  <c:v>0.12000000000000001</c:v>
                </c:pt>
                <c:pt idx="85">
                  <c:v>0.13100000000000001</c:v>
                </c:pt>
                <c:pt idx="86">
                  <c:v>0.127</c:v>
                </c:pt>
                <c:pt idx="87">
                  <c:v>0.127</c:v>
                </c:pt>
                <c:pt idx="88">
                  <c:v>0.13500000000000001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0.14699999999999999</c:v>
                </c:pt>
                <c:pt idx="92">
                  <c:v>0.151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0.18099999999999999</c:v>
                </c:pt>
                <c:pt idx="97">
                  <c:v>0.17799999999999999</c:v>
                </c:pt>
                <c:pt idx="98">
                  <c:v>0.18099999999999999</c:v>
                </c:pt>
                <c:pt idx="99">
                  <c:v>0.185</c:v>
                </c:pt>
                <c:pt idx="100">
                  <c:v>0.189</c:v>
                </c:pt>
                <c:pt idx="101">
                  <c:v>0.189</c:v>
                </c:pt>
                <c:pt idx="102">
                  <c:v>0.185</c:v>
                </c:pt>
                <c:pt idx="103">
                  <c:v>0.185</c:v>
                </c:pt>
                <c:pt idx="104">
                  <c:v>0.193</c:v>
                </c:pt>
                <c:pt idx="105">
                  <c:v>0.189</c:v>
                </c:pt>
                <c:pt idx="106">
                  <c:v>0.19700000000000001</c:v>
                </c:pt>
                <c:pt idx="107">
                  <c:v>0.189</c:v>
                </c:pt>
                <c:pt idx="108">
                  <c:v>0.20100000000000001</c:v>
                </c:pt>
                <c:pt idx="109">
                  <c:v>0.20500000000000002</c:v>
                </c:pt>
                <c:pt idx="110">
                  <c:v>0.24299999999999999</c:v>
                </c:pt>
                <c:pt idx="111">
                  <c:v>0.22800000000000001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0.255</c:v>
                </c:pt>
                <c:pt idx="115">
                  <c:v>0.255</c:v>
                </c:pt>
                <c:pt idx="116">
                  <c:v>0.26600000000000001</c:v>
                </c:pt>
                <c:pt idx="117">
                  <c:v>0.26600000000000001</c:v>
                </c:pt>
                <c:pt idx="118">
                  <c:v>0.27400000000000002</c:v>
                </c:pt>
                <c:pt idx="119">
                  <c:v>0.26300000000000001</c:v>
                </c:pt>
                <c:pt idx="120">
                  <c:v>0.26300000000000001</c:v>
                </c:pt>
                <c:pt idx="121">
                  <c:v>0.27</c:v>
                </c:pt>
                <c:pt idx="122">
                  <c:v>0.27</c:v>
                </c:pt>
                <c:pt idx="123">
                  <c:v>0.26600000000000001</c:v>
                </c:pt>
                <c:pt idx="124">
                  <c:v>0.27400000000000002</c:v>
                </c:pt>
                <c:pt idx="125">
                  <c:v>0.27</c:v>
                </c:pt>
                <c:pt idx="126">
                  <c:v>0.27800000000000002</c:v>
                </c:pt>
                <c:pt idx="127">
                  <c:v>0.29299999999999998</c:v>
                </c:pt>
                <c:pt idx="128">
                  <c:v>0.28999999999999998</c:v>
                </c:pt>
                <c:pt idx="129">
                  <c:v>0.30499999999999999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0.32800000000000001</c:v>
                </c:pt>
                <c:pt idx="133">
                  <c:v>0.32400000000000001</c:v>
                </c:pt>
                <c:pt idx="134">
                  <c:v>0.32</c:v>
                </c:pt>
                <c:pt idx="135">
                  <c:v>0.34400000000000003</c:v>
                </c:pt>
                <c:pt idx="136">
                  <c:v>0.34400000000000003</c:v>
                </c:pt>
                <c:pt idx="137">
                  <c:v>0.34400000000000003</c:v>
                </c:pt>
                <c:pt idx="138">
                  <c:v>0.34400000000000003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0.36299999999999999</c:v>
                </c:pt>
                <c:pt idx="144">
                  <c:v>0.371</c:v>
                </c:pt>
                <c:pt idx="145">
                  <c:v>0.378</c:v>
                </c:pt>
                <c:pt idx="146">
                  <c:v>0.38600000000000001</c:v>
                </c:pt>
                <c:pt idx="147">
                  <c:v>0.39800000000000002</c:v>
                </c:pt>
                <c:pt idx="148">
                  <c:v>0.40500000000000003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0.42799999999999999</c:v>
                </c:pt>
                <c:pt idx="155">
                  <c:v>0.436</c:v>
                </c:pt>
                <c:pt idx="156">
                  <c:v>0.44800000000000001</c:v>
                </c:pt>
                <c:pt idx="157">
                  <c:v>0.46700000000000003</c:v>
                </c:pt>
                <c:pt idx="158">
                  <c:v>0.46700000000000003</c:v>
                </c:pt>
                <c:pt idx="159">
                  <c:v>0.47899999999999998</c:v>
                </c:pt>
                <c:pt idx="160">
                  <c:v>0.48599999999999999</c:v>
                </c:pt>
                <c:pt idx="161">
                  <c:v>0.49</c:v>
                </c:pt>
                <c:pt idx="162">
                  <c:v>0.48599999999999999</c:v>
                </c:pt>
                <c:pt idx="163">
                  <c:v>0.498</c:v>
                </c:pt>
                <c:pt idx="164">
                  <c:v>0.52500000000000002</c:v>
                </c:pt>
                <c:pt idx="165">
                  <c:v>0.57099999999999995</c:v>
                </c:pt>
                <c:pt idx="166">
                  <c:v>0.60199999999999998</c:v>
                </c:pt>
                <c:pt idx="167">
                  <c:v>0.67500000000000004</c:v>
                </c:pt>
                <c:pt idx="168">
                  <c:v>0.68300000000000005</c:v>
                </c:pt>
                <c:pt idx="169">
                  <c:v>0.67900000000000005</c:v>
                </c:pt>
                <c:pt idx="170">
                  <c:v>0.76800000000000002</c:v>
                </c:pt>
                <c:pt idx="171">
                  <c:v>0.81799999999999995</c:v>
                </c:pt>
                <c:pt idx="172">
                  <c:v>0.82199999999999995</c:v>
                </c:pt>
                <c:pt idx="173">
                  <c:v>0.86399999999999999</c:v>
                </c:pt>
                <c:pt idx="174">
                  <c:v>0.88400000000000001</c:v>
                </c:pt>
                <c:pt idx="175">
                  <c:v>0.94899999999999995</c:v>
                </c:pt>
                <c:pt idx="176">
                  <c:v>0.98</c:v>
                </c:pt>
                <c:pt idx="177">
                  <c:v>1.034</c:v>
                </c:pt>
                <c:pt idx="178">
                  <c:v>1.0649999999999999</c:v>
                </c:pt>
                <c:pt idx="179">
                  <c:v>1.1000000000000001</c:v>
                </c:pt>
                <c:pt idx="180">
                  <c:v>1.127</c:v>
                </c:pt>
                <c:pt idx="181">
                  <c:v>1.169</c:v>
                </c:pt>
                <c:pt idx="182">
                  <c:v>1.212</c:v>
                </c:pt>
                <c:pt idx="183">
                  <c:v>1.2430000000000001</c:v>
                </c:pt>
                <c:pt idx="184">
                  <c:v>1.2809999999999999</c:v>
                </c:pt>
                <c:pt idx="185">
                  <c:v>1.3240000000000001</c:v>
                </c:pt>
                <c:pt idx="186">
                  <c:v>1.3580000000000001</c:v>
                </c:pt>
                <c:pt idx="187">
                  <c:v>1.393</c:v>
                </c:pt>
                <c:pt idx="188">
                  <c:v>1.4279999999999999</c:v>
                </c:pt>
                <c:pt idx="189">
                  <c:v>1.466</c:v>
                </c:pt>
                <c:pt idx="190">
                  <c:v>1.482</c:v>
                </c:pt>
                <c:pt idx="191">
                  <c:v>1.516</c:v>
                </c:pt>
                <c:pt idx="192">
                  <c:v>1.5509999999999999</c:v>
                </c:pt>
                <c:pt idx="193">
                  <c:v>1.5860000000000001</c:v>
                </c:pt>
                <c:pt idx="194">
                  <c:v>1.64</c:v>
                </c:pt>
                <c:pt idx="195">
                  <c:v>1.6819999999999999</c:v>
                </c:pt>
                <c:pt idx="196">
                  <c:v>1.7090000000000001</c:v>
                </c:pt>
                <c:pt idx="197">
                  <c:v>1.736</c:v>
                </c:pt>
                <c:pt idx="198">
                  <c:v>1.79</c:v>
                </c:pt>
                <c:pt idx="199">
                  <c:v>1.8140000000000001</c:v>
                </c:pt>
                <c:pt idx="200">
                  <c:v>1.8520000000000001</c:v>
                </c:pt>
                <c:pt idx="201">
                  <c:v>1.891</c:v>
                </c:pt>
                <c:pt idx="202">
                  <c:v>1.9219999999999999</c:v>
                </c:pt>
                <c:pt idx="203">
                  <c:v>1.956</c:v>
                </c:pt>
                <c:pt idx="204">
                  <c:v>1.9990000000000001</c:v>
                </c:pt>
                <c:pt idx="205">
                  <c:v>2.0369999999999999</c:v>
                </c:pt>
                <c:pt idx="206">
                  <c:v>2.0680000000000001</c:v>
                </c:pt>
                <c:pt idx="207">
                  <c:v>2.0990000000000002</c:v>
                </c:pt>
                <c:pt idx="208">
                  <c:v>2.149</c:v>
                </c:pt>
                <c:pt idx="209">
                  <c:v>2.1720000000000002</c:v>
                </c:pt>
                <c:pt idx="210">
                  <c:v>2.1960000000000002</c:v>
                </c:pt>
                <c:pt idx="211">
                  <c:v>2.234</c:v>
                </c:pt>
                <c:pt idx="212">
                  <c:v>2.2530000000000001</c:v>
                </c:pt>
                <c:pt idx="213">
                  <c:v>2.2959999999999998</c:v>
                </c:pt>
                <c:pt idx="214">
                  <c:v>2.331</c:v>
                </c:pt>
                <c:pt idx="215">
                  <c:v>2.3610000000000002</c:v>
                </c:pt>
                <c:pt idx="216">
                  <c:v>2.3959999999999999</c:v>
                </c:pt>
                <c:pt idx="217">
                  <c:v>2.427</c:v>
                </c:pt>
                <c:pt idx="218">
                  <c:v>2.4620000000000002</c:v>
                </c:pt>
                <c:pt idx="219">
                  <c:v>2.496</c:v>
                </c:pt>
                <c:pt idx="220">
                  <c:v>2.5270000000000001</c:v>
                </c:pt>
                <c:pt idx="221">
                  <c:v>2.5579999999999998</c:v>
                </c:pt>
                <c:pt idx="222">
                  <c:v>2.589</c:v>
                </c:pt>
                <c:pt idx="223">
                  <c:v>2.62</c:v>
                </c:pt>
                <c:pt idx="224">
                  <c:v>2.6589999999999998</c:v>
                </c:pt>
                <c:pt idx="225">
                  <c:v>2.6930000000000001</c:v>
                </c:pt>
                <c:pt idx="226">
                  <c:v>2.7160000000000002</c:v>
                </c:pt>
                <c:pt idx="227">
                  <c:v>2.7549999999999999</c:v>
                </c:pt>
                <c:pt idx="228">
                  <c:v>2.7970000000000002</c:v>
                </c:pt>
                <c:pt idx="229">
                  <c:v>2.8130000000000002</c:v>
                </c:pt>
                <c:pt idx="230">
                  <c:v>2.8359999999999999</c:v>
                </c:pt>
                <c:pt idx="231">
                  <c:v>2.8780000000000001</c:v>
                </c:pt>
                <c:pt idx="232">
                  <c:v>2.9049999999999998</c:v>
                </c:pt>
                <c:pt idx="233">
                  <c:v>2.94</c:v>
                </c:pt>
                <c:pt idx="234">
                  <c:v>2.9750000000000001</c:v>
                </c:pt>
                <c:pt idx="235">
                  <c:v>2.9980000000000002</c:v>
                </c:pt>
                <c:pt idx="236">
                  <c:v>3.0369999999999999</c:v>
                </c:pt>
                <c:pt idx="237">
                  <c:v>3.0680000000000001</c:v>
                </c:pt>
                <c:pt idx="238">
                  <c:v>3.0979999999999999</c:v>
                </c:pt>
                <c:pt idx="239">
                  <c:v>3.1179999999999999</c:v>
                </c:pt>
                <c:pt idx="240">
                  <c:v>3.1680000000000001</c:v>
                </c:pt>
                <c:pt idx="241">
                  <c:v>3.2029999999999998</c:v>
                </c:pt>
                <c:pt idx="242">
                  <c:v>3.222</c:v>
                </c:pt>
                <c:pt idx="243">
                  <c:v>3.2719999999999998</c:v>
                </c:pt>
                <c:pt idx="244">
                  <c:v>3.2949999999999999</c:v>
                </c:pt>
                <c:pt idx="245">
                  <c:v>3.3340000000000001</c:v>
                </c:pt>
                <c:pt idx="246">
                  <c:v>3.3719999999999999</c:v>
                </c:pt>
                <c:pt idx="247">
                  <c:v>3.395</c:v>
                </c:pt>
                <c:pt idx="248">
                  <c:v>3.4380000000000002</c:v>
                </c:pt>
                <c:pt idx="249">
                  <c:v>3.4609999999999999</c:v>
                </c:pt>
                <c:pt idx="250">
                  <c:v>3.484</c:v>
                </c:pt>
                <c:pt idx="251">
                  <c:v>3.5150000000000001</c:v>
                </c:pt>
                <c:pt idx="252">
                  <c:v>3.5379999999999998</c:v>
                </c:pt>
                <c:pt idx="253">
                  <c:v>3.5609999999999999</c:v>
                </c:pt>
                <c:pt idx="254">
                  <c:v>3.673</c:v>
                </c:pt>
                <c:pt idx="255">
                  <c:v>3.6539999999999999</c:v>
                </c:pt>
                <c:pt idx="256">
                  <c:v>3.6850000000000001</c:v>
                </c:pt>
                <c:pt idx="257">
                  <c:v>3.7080000000000002</c:v>
                </c:pt>
                <c:pt idx="258">
                  <c:v>3.75</c:v>
                </c:pt>
                <c:pt idx="259">
                  <c:v>3.774</c:v>
                </c:pt>
                <c:pt idx="260">
                  <c:v>3.8010000000000002</c:v>
                </c:pt>
                <c:pt idx="261">
                  <c:v>3.839</c:v>
                </c:pt>
                <c:pt idx="262">
                  <c:v>3.8620000000000001</c:v>
                </c:pt>
                <c:pt idx="263">
                  <c:v>3.9009999999999998</c:v>
                </c:pt>
                <c:pt idx="264">
                  <c:v>3.9390000000000001</c:v>
                </c:pt>
                <c:pt idx="265">
                  <c:v>3.9780000000000002</c:v>
                </c:pt>
                <c:pt idx="266">
                  <c:v>4.0089999999999995</c:v>
                </c:pt>
                <c:pt idx="267">
                  <c:v>4.0479999999999992</c:v>
                </c:pt>
                <c:pt idx="268">
                  <c:v>4.0669999999999993</c:v>
                </c:pt>
                <c:pt idx="269">
                  <c:v>4.1209999999999996</c:v>
                </c:pt>
                <c:pt idx="270">
                  <c:v>4.1289999999999996</c:v>
                </c:pt>
                <c:pt idx="271">
                  <c:v>4.1559999999999997</c:v>
                </c:pt>
                <c:pt idx="272">
                  <c:v>4.1979999999999995</c:v>
                </c:pt>
                <c:pt idx="273">
                  <c:v>4.2209999999999992</c:v>
                </c:pt>
                <c:pt idx="274">
                  <c:v>4.2669999999999995</c:v>
                </c:pt>
                <c:pt idx="275">
                  <c:v>4.3019999999999996</c:v>
                </c:pt>
                <c:pt idx="276">
                  <c:v>4.3329999999999993</c:v>
                </c:pt>
                <c:pt idx="277">
                  <c:v>4.3639999999999999</c:v>
                </c:pt>
                <c:pt idx="278">
                  <c:v>4.4019999999999992</c:v>
                </c:pt>
                <c:pt idx="279">
                  <c:v>4.4449999999999994</c:v>
                </c:pt>
                <c:pt idx="280">
                  <c:v>4.4719999999999995</c:v>
                </c:pt>
                <c:pt idx="281">
                  <c:v>4.5139999999999993</c:v>
                </c:pt>
                <c:pt idx="282">
                  <c:v>4.5529999999999999</c:v>
                </c:pt>
                <c:pt idx="283">
                  <c:v>4.5879999999999992</c:v>
                </c:pt>
                <c:pt idx="284">
                  <c:v>4.6259999999999994</c:v>
                </c:pt>
                <c:pt idx="285">
                  <c:v>4.6569999999999991</c:v>
                </c:pt>
                <c:pt idx="286">
                  <c:v>4.6879999999999997</c:v>
                </c:pt>
                <c:pt idx="287">
                  <c:v>4.7149999999999999</c:v>
                </c:pt>
                <c:pt idx="288">
                  <c:v>4.742</c:v>
                </c:pt>
                <c:pt idx="289">
                  <c:v>4.7649999999999997</c:v>
                </c:pt>
                <c:pt idx="290">
                  <c:v>4.819</c:v>
                </c:pt>
                <c:pt idx="291">
                  <c:v>4.8499999999999996</c:v>
                </c:pt>
                <c:pt idx="292">
                  <c:v>4.8849999999999998</c:v>
                </c:pt>
                <c:pt idx="293">
                  <c:v>4.92</c:v>
                </c:pt>
                <c:pt idx="294">
                  <c:v>4.9539999999999997</c:v>
                </c:pt>
                <c:pt idx="295">
                  <c:v>4.9929999999999994</c:v>
                </c:pt>
                <c:pt idx="296">
                  <c:v>5.0279999999999996</c:v>
                </c:pt>
                <c:pt idx="297">
                  <c:v>5.0619999999999994</c:v>
                </c:pt>
                <c:pt idx="298">
                  <c:v>5.0969999999999995</c:v>
                </c:pt>
                <c:pt idx="299">
                  <c:v>5.1359999999999992</c:v>
                </c:pt>
                <c:pt idx="300">
                  <c:v>5.1739999999999995</c:v>
                </c:pt>
                <c:pt idx="301">
                  <c:v>5.2279999999999998</c:v>
                </c:pt>
                <c:pt idx="302">
                  <c:v>5.2469999999999999</c:v>
                </c:pt>
                <c:pt idx="303">
                  <c:v>5.2819999999999991</c:v>
                </c:pt>
                <c:pt idx="304">
                  <c:v>5.3209999999999997</c:v>
                </c:pt>
                <c:pt idx="305">
                  <c:v>5.3629999999999995</c:v>
                </c:pt>
                <c:pt idx="306">
                  <c:v>5.39</c:v>
                </c:pt>
                <c:pt idx="307">
                  <c:v>5.3979999999999997</c:v>
                </c:pt>
                <c:pt idx="308">
                  <c:v>5.4789999999999992</c:v>
                </c:pt>
                <c:pt idx="309">
                  <c:v>5.4909999999999997</c:v>
                </c:pt>
                <c:pt idx="310">
                  <c:v>5.5369999999999999</c:v>
                </c:pt>
                <c:pt idx="311">
                  <c:v>5.5749999999999993</c:v>
                </c:pt>
                <c:pt idx="312">
                  <c:v>5.5909999999999993</c:v>
                </c:pt>
                <c:pt idx="313">
                  <c:v>5.6369999999999996</c:v>
                </c:pt>
                <c:pt idx="314">
                  <c:v>5.6719999999999997</c:v>
                </c:pt>
                <c:pt idx="315">
                  <c:v>5.7219999999999995</c:v>
                </c:pt>
                <c:pt idx="316">
                  <c:v>5.7449999999999992</c:v>
                </c:pt>
                <c:pt idx="317">
                  <c:v>5.7879999999999994</c:v>
                </c:pt>
                <c:pt idx="318">
                  <c:v>5.8339999999999996</c:v>
                </c:pt>
                <c:pt idx="319">
                  <c:v>5.8609999999999998</c:v>
                </c:pt>
                <c:pt idx="320">
                  <c:v>5.8919999999999995</c:v>
                </c:pt>
                <c:pt idx="321">
                  <c:v>5.9339999999999993</c:v>
                </c:pt>
                <c:pt idx="322">
                  <c:v>5.9729999999999999</c:v>
                </c:pt>
                <c:pt idx="323">
                  <c:v>6.0149999999999997</c:v>
                </c:pt>
                <c:pt idx="324">
                  <c:v>6.0419999999999998</c:v>
                </c:pt>
                <c:pt idx="325">
                  <c:v>6.0809999999999995</c:v>
                </c:pt>
                <c:pt idx="326">
                  <c:v>6.1349999999999998</c:v>
                </c:pt>
                <c:pt idx="327">
                  <c:v>6.1579999999999995</c:v>
                </c:pt>
                <c:pt idx="328">
                  <c:v>6.1999999999999993</c:v>
                </c:pt>
                <c:pt idx="329">
                  <c:v>6.2389999999999999</c:v>
                </c:pt>
                <c:pt idx="330">
                  <c:v>6.2809999999999997</c:v>
                </c:pt>
                <c:pt idx="331">
                  <c:v>6.2969999999999997</c:v>
                </c:pt>
                <c:pt idx="332">
                  <c:v>6.335</c:v>
                </c:pt>
                <c:pt idx="333">
                  <c:v>6.3629999999999995</c:v>
                </c:pt>
                <c:pt idx="334">
                  <c:v>6.4089999999999998</c:v>
                </c:pt>
                <c:pt idx="335">
                  <c:v>6.4469999999999992</c:v>
                </c:pt>
                <c:pt idx="336">
                  <c:v>6.4859999999999998</c:v>
                </c:pt>
                <c:pt idx="337">
                  <c:v>6.5319999999999991</c:v>
                </c:pt>
                <c:pt idx="338">
                  <c:v>6.5629999999999997</c:v>
                </c:pt>
                <c:pt idx="339">
                  <c:v>6.609</c:v>
                </c:pt>
                <c:pt idx="340">
                  <c:v>6.6519999999999992</c:v>
                </c:pt>
                <c:pt idx="341">
                  <c:v>6.6869999999999994</c:v>
                </c:pt>
                <c:pt idx="342">
                  <c:v>6.7249999999999996</c:v>
                </c:pt>
                <c:pt idx="343">
                  <c:v>6.7639999999999993</c:v>
                </c:pt>
                <c:pt idx="344">
                  <c:v>6.8059999999999992</c:v>
                </c:pt>
                <c:pt idx="345">
                  <c:v>6.8369999999999997</c:v>
                </c:pt>
                <c:pt idx="346">
                  <c:v>6.8759999999999994</c:v>
                </c:pt>
                <c:pt idx="347">
                  <c:v>6.9179999999999993</c:v>
                </c:pt>
                <c:pt idx="348">
                  <c:v>6.984</c:v>
                </c:pt>
                <c:pt idx="349">
                  <c:v>7.0219999999999994</c:v>
                </c:pt>
                <c:pt idx="350">
                  <c:v>7.0569999999999995</c:v>
                </c:pt>
                <c:pt idx="351">
                  <c:v>7.0959999999999992</c:v>
                </c:pt>
                <c:pt idx="352">
                  <c:v>7.1149999999999993</c:v>
                </c:pt>
                <c:pt idx="353">
                  <c:v>7.1499999999999995</c:v>
                </c:pt>
                <c:pt idx="354">
                  <c:v>7.1999999999999993</c:v>
                </c:pt>
                <c:pt idx="355">
                  <c:v>7.25</c:v>
                </c:pt>
                <c:pt idx="356">
                  <c:v>7.2919999999999998</c:v>
                </c:pt>
                <c:pt idx="357">
                  <c:v>7.319</c:v>
                </c:pt>
                <c:pt idx="358">
                  <c:v>7.3689999999999998</c:v>
                </c:pt>
                <c:pt idx="359">
                  <c:v>7.4239999999999995</c:v>
                </c:pt>
                <c:pt idx="360">
                  <c:v>7.4739999999999993</c:v>
                </c:pt>
                <c:pt idx="361">
                  <c:v>7.5079999999999991</c:v>
                </c:pt>
                <c:pt idx="362">
                  <c:v>7.5239999999999991</c:v>
                </c:pt>
                <c:pt idx="363">
                  <c:v>7.6469999999999994</c:v>
                </c:pt>
                <c:pt idx="364">
                  <c:v>7.6739999999999995</c:v>
                </c:pt>
                <c:pt idx="365">
                  <c:v>7.6819999999999995</c:v>
                </c:pt>
                <c:pt idx="366">
                  <c:v>7.7359999999999998</c:v>
                </c:pt>
                <c:pt idx="367">
                  <c:v>7.7749999999999995</c:v>
                </c:pt>
                <c:pt idx="368">
                  <c:v>7.8329999999999993</c:v>
                </c:pt>
                <c:pt idx="369">
                  <c:v>7.867</c:v>
                </c:pt>
                <c:pt idx="370">
                  <c:v>7.9249999999999998</c:v>
                </c:pt>
                <c:pt idx="371">
                  <c:v>7.96</c:v>
                </c:pt>
                <c:pt idx="372">
                  <c:v>7.9949999999999992</c:v>
                </c:pt>
                <c:pt idx="373">
                  <c:v>8.036999999999999</c:v>
                </c:pt>
                <c:pt idx="374">
                  <c:v>8.0759999999999987</c:v>
                </c:pt>
                <c:pt idx="375">
                  <c:v>8.129999999999999</c:v>
                </c:pt>
                <c:pt idx="376">
                  <c:v>8.16</c:v>
                </c:pt>
                <c:pt idx="377">
                  <c:v>8.2219999999999995</c:v>
                </c:pt>
                <c:pt idx="378">
                  <c:v>8.2679999999999989</c:v>
                </c:pt>
                <c:pt idx="379">
                  <c:v>8.3230000000000004</c:v>
                </c:pt>
                <c:pt idx="380">
                  <c:v>8.3689999999999998</c:v>
                </c:pt>
                <c:pt idx="381">
                  <c:v>8.423</c:v>
                </c:pt>
                <c:pt idx="382">
                  <c:v>8.472999999999999</c:v>
                </c:pt>
                <c:pt idx="383">
                  <c:v>8.5229999999999997</c:v>
                </c:pt>
                <c:pt idx="384">
                  <c:v>8.577</c:v>
                </c:pt>
                <c:pt idx="385">
                  <c:v>8.6229999999999993</c:v>
                </c:pt>
                <c:pt idx="386">
                  <c:v>8.6849999999999987</c:v>
                </c:pt>
                <c:pt idx="387">
                  <c:v>8.7279999999999998</c:v>
                </c:pt>
                <c:pt idx="388">
                  <c:v>8.7739999999999991</c:v>
                </c:pt>
                <c:pt idx="389">
                  <c:v>8.8239999999999998</c:v>
                </c:pt>
                <c:pt idx="390">
                  <c:v>8.8859999999999992</c:v>
                </c:pt>
                <c:pt idx="391">
                  <c:v>8.9239999999999995</c:v>
                </c:pt>
                <c:pt idx="392">
                  <c:v>8.99</c:v>
                </c:pt>
                <c:pt idx="393">
                  <c:v>9.0129999999999999</c:v>
                </c:pt>
                <c:pt idx="394">
                  <c:v>9.0670000000000002</c:v>
                </c:pt>
                <c:pt idx="395">
                  <c:v>9.11</c:v>
                </c:pt>
                <c:pt idx="396">
                  <c:v>9.16</c:v>
                </c:pt>
                <c:pt idx="397">
                  <c:v>9.2140000000000004</c:v>
                </c:pt>
                <c:pt idx="398">
                  <c:v>9.26</c:v>
                </c:pt>
                <c:pt idx="399">
                  <c:v>9.3179999999999996</c:v>
                </c:pt>
                <c:pt idx="400">
                  <c:v>9.363999999999999</c:v>
                </c:pt>
                <c:pt idx="401">
                  <c:v>9.4219999999999988</c:v>
                </c:pt>
                <c:pt idx="402">
                  <c:v>9.4610000000000003</c:v>
                </c:pt>
                <c:pt idx="403">
                  <c:v>9.5299999999999994</c:v>
                </c:pt>
                <c:pt idx="404">
                  <c:v>9.58</c:v>
                </c:pt>
                <c:pt idx="405">
                  <c:v>9.6340000000000003</c:v>
                </c:pt>
                <c:pt idx="406">
                  <c:v>9.6809999999999992</c:v>
                </c:pt>
                <c:pt idx="407">
                  <c:v>9.7270000000000003</c:v>
                </c:pt>
                <c:pt idx="408">
                  <c:v>9.7809999999999988</c:v>
                </c:pt>
                <c:pt idx="409">
                  <c:v>9.8349999999999991</c:v>
                </c:pt>
                <c:pt idx="410">
                  <c:v>9.8889999999999993</c:v>
                </c:pt>
                <c:pt idx="411">
                  <c:v>9.927999999999999</c:v>
                </c:pt>
                <c:pt idx="412">
                  <c:v>10.004999999999999</c:v>
                </c:pt>
                <c:pt idx="413">
                  <c:v>10.032</c:v>
                </c:pt>
                <c:pt idx="414">
                  <c:v>10.074</c:v>
                </c:pt>
                <c:pt idx="415">
                  <c:v>10.123999999999999</c:v>
                </c:pt>
                <c:pt idx="416">
                  <c:v>10.167</c:v>
                </c:pt>
                <c:pt idx="417">
                  <c:v>10.228999999999999</c:v>
                </c:pt>
                <c:pt idx="418">
                  <c:v>10.279</c:v>
                </c:pt>
                <c:pt idx="419">
                  <c:v>10.333</c:v>
                </c:pt>
                <c:pt idx="420">
                  <c:v>10.382999999999999</c:v>
                </c:pt>
                <c:pt idx="421">
                  <c:v>10.436999999999999</c:v>
                </c:pt>
                <c:pt idx="422">
                  <c:v>10.498999999999999</c:v>
                </c:pt>
                <c:pt idx="423">
                  <c:v>10.545</c:v>
                </c:pt>
                <c:pt idx="424">
                  <c:v>10.613999999999999</c:v>
                </c:pt>
                <c:pt idx="425">
                  <c:v>10.652999999999999</c:v>
                </c:pt>
                <c:pt idx="426">
                  <c:v>10.711</c:v>
                </c:pt>
                <c:pt idx="427">
                  <c:v>10.753</c:v>
                </c:pt>
                <c:pt idx="428">
                  <c:v>10.823</c:v>
                </c:pt>
                <c:pt idx="429">
                  <c:v>10.860999999999999</c:v>
                </c:pt>
                <c:pt idx="430">
                  <c:v>10.923</c:v>
                </c:pt>
                <c:pt idx="431">
                  <c:v>10.977</c:v>
                </c:pt>
                <c:pt idx="432">
                  <c:v>11.030999999999999</c:v>
                </c:pt>
                <c:pt idx="433">
                  <c:v>11.073</c:v>
                </c:pt>
                <c:pt idx="434">
                  <c:v>11.093</c:v>
                </c:pt>
                <c:pt idx="435">
                  <c:v>11.166</c:v>
                </c:pt>
                <c:pt idx="436">
                  <c:v>11.209</c:v>
                </c:pt>
                <c:pt idx="437">
                  <c:v>11.27</c:v>
                </c:pt>
                <c:pt idx="438">
                  <c:v>11.32</c:v>
                </c:pt>
                <c:pt idx="439">
                  <c:v>11.371</c:v>
                </c:pt>
                <c:pt idx="440">
                  <c:v>11.432</c:v>
                </c:pt>
                <c:pt idx="441">
                  <c:v>11.478999999999999</c:v>
                </c:pt>
                <c:pt idx="442">
                  <c:v>11.536999999999999</c:v>
                </c:pt>
                <c:pt idx="443">
                  <c:v>11.574999999999999</c:v>
                </c:pt>
                <c:pt idx="444">
                  <c:v>11.625</c:v>
                </c:pt>
                <c:pt idx="445">
                  <c:v>11.655999999999999</c:v>
                </c:pt>
                <c:pt idx="446">
                  <c:v>11.807</c:v>
                </c:pt>
                <c:pt idx="447">
                  <c:v>11.818</c:v>
                </c:pt>
                <c:pt idx="448">
                  <c:v>11.834</c:v>
                </c:pt>
                <c:pt idx="449">
                  <c:v>11.898999999999999</c:v>
                </c:pt>
                <c:pt idx="450">
                  <c:v>11.946</c:v>
                </c:pt>
                <c:pt idx="451">
                  <c:v>12.014999999999999</c:v>
                </c:pt>
                <c:pt idx="452">
                  <c:v>12.057</c:v>
                </c:pt>
                <c:pt idx="453">
                  <c:v>12.110999999999999</c:v>
                </c:pt>
                <c:pt idx="454">
                  <c:v>12.131</c:v>
                </c:pt>
                <c:pt idx="455">
                  <c:v>12.196</c:v>
                </c:pt>
                <c:pt idx="456">
                  <c:v>12.243</c:v>
                </c:pt>
                <c:pt idx="457">
                  <c:v>12.296999999999999</c:v>
                </c:pt>
                <c:pt idx="458">
                  <c:v>12.339</c:v>
                </c:pt>
                <c:pt idx="459">
                  <c:v>12.401</c:v>
                </c:pt>
                <c:pt idx="460">
                  <c:v>12.443</c:v>
                </c:pt>
                <c:pt idx="461">
                  <c:v>12.497</c:v>
                </c:pt>
                <c:pt idx="462">
                  <c:v>12.567</c:v>
                </c:pt>
                <c:pt idx="463">
                  <c:v>12.616999999999999</c:v>
                </c:pt>
                <c:pt idx="464">
                  <c:v>12.682</c:v>
                </c:pt>
                <c:pt idx="465">
                  <c:v>12.712999999999999</c:v>
                </c:pt>
                <c:pt idx="466">
                  <c:v>12.782999999999999</c:v>
                </c:pt>
                <c:pt idx="467">
                  <c:v>12.824999999999999</c:v>
                </c:pt>
                <c:pt idx="468">
                  <c:v>12.886999999999999</c:v>
                </c:pt>
                <c:pt idx="469">
                  <c:v>12.940999999999999</c:v>
                </c:pt>
                <c:pt idx="470">
                  <c:v>12.991</c:v>
                </c:pt>
                <c:pt idx="471">
                  <c:v>13.048999999999999</c:v>
                </c:pt>
                <c:pt idx="472">
                  <c:v>13.094999999999999</c:v>
                </c:pt>
                <c:pt idx="473">
                  <c:v>13.148999999999999</c:v>
                </c:pt>
                <c:pt idx="474">
                  <c:v>13.202999999999999</c:v>
                </c:pt>
                <c:pt idx="475">
                  <c:v>13.225999999999999</c:v>
                </c:pt>
                <c:pt idx="476">
                  <c:v>13.28</c:v>
                </c:pt>
                <c:pt idx="477">
                  <c:v>13.341999999999999</c:v>
                </c:pt>
                <c:pt idx="478">
                  <c:v>13.395999999999999</c:v>
                </c:pt>
                <c:pt idx="479">
                  <c:v>13.423</c:v>
                </c:pt>
                <c:pt idx="480">
                  <c:v>13.497</c:v>
                </c:pt>
                <c:pt idx="481">
                  <c:v>13.546999999999999</c:v>
                </c:pt>
                <c:pt idx="482">
                  <c:v>13.607999999999999</c:v>
                </c:pt>
                <c:pt idx="483">
                  <c:v>13.827999999999999</c:v>
                </c:pt>
                <c:pt idx="484">
                  <c:v>13.686</c:v>
                </c:pt>
                <c:pt idx="485">
                  <c:v>13.79</c:v>
                </c:pt>
                <c:pt idx="486">
                  <c:v>13.817</c:v>
                </c:pt>
                <c:pt idx="487">
                  <c:v>13.875</c:v>
                </c:pt>
                <c:pt idx="488">
                  <c:v>13.917</c:v>
                </c:pt>
                <c:pt idx="489">
                  <c:v>13.975</c:v>
                </c:pt>
                <c:pt idx="490">
                  <c:v>14.016999999999999</c:v>
                </c:pt>
                <c:pt idx="491">
                  <c:v>14.087</c:v>
                </c:pt>
                <c:pt idx="492">
                  <c:v>14.106</c:v>
                </c:pt>
                <c:pt idx="493">
                  <c:v>14.202999999999999</c:v>
                </c:pt>
                <c:pt idx="494">
                  <c:v>14.222</c:v>
                </c:pt>
                <c:pt idx="495">
                  <c:v>14.295</c:v>
                </c:pt>
                <c:pt idx="496">
                  <c:v>14.325999999999999</c:v>
                </c:pt>
                <c:pt idx="497">
                  <c:v>14.384</c:v>
                </c:pt>
                <c:pt idx="498">
                  <c:v>14.468999999999999</c:v>
                </c:pt>
                <c:pt idx="499">
                  <c:v>14.488</c:v>
                </c:pt>
                <c:pt idx="500">
                  <c:v>14.587999999999999</c:v>
                </c:pt>
                <c:pt idx="501">
                  <c:v>14.619</c:v>
                </c:pt>
                <c:pt idx="502">
                  <c:v>14.657999999999999</c:v>
                </c:pt>
                <c:pt idx="503">
                  <c:v>14.715999999999999</c:v>
                </c:pt>
                <c:pt idx="504">
                  <c:v>14.77</c:v>
                </c:pt>
                <c:pt idx="505">
                  <c:v>14.82</c:v>
                </c:pt>
                <c:pt idx="506">
                  <c:v>14.862</c:v>
                </c:pt>
                <c:pt idx="507">
                  <c:v>14.878</c:v>
                </c:pt>
                <c:pt idx="508">
                  <c:v>15.067</c:v>
                </c:pt>
                <c:pt idx="509">
                  <c:v>15.009</c:v>
                </c:pt>
                <c:pt idx="510">
                  <c:v>15.081999999999999</c:v>
                </c:pt>
                <c:pt idx="511">
                  <c:v>15.129</c:v>
                </c:pt>
                <c:pt idx="512">
                  <c:v>15.174999999999999</c:v>
                </c:pt>
                <c:pt idx="513">
                  <c:v>15.241</c:v>
                </c:pt>
                <c:pt idx="514">
                  <c:v>15.282999999999999</c:v>
                </c:pt>
                <c:pt idx="515">
                  <c:v>15.321</c:v>
                </c:pt>
                <c:pt idx="516">
                  <c:v>15.382999999999999</c:v>
                </c:pt>
                <c:pt idx="517">
                  <c:v>15.417999999999999</c:v>
                </c:pt>
                <c:pt idx="518">
                  <c:v>15.464</c:v>
                </c:pt>
                <c:pt idx="519">
                  <c:v>15.568</c:v>
                </c:pt>
                <c:pt idx="520">
                  <c:v>15.591999999999999</c:v>
                </c:pt>
                <c:pt idx="521">
                  <c:v>15.645999999999999</c:v>
                </c:pt>
                <c:pt idx="522">
                  <c:v>15.711</c:v>
                </c:pt>
                <c:pt idx="523">
                  <c:v>15.75</c:v>
                </c:pt>
                <c:pt idx="524">
                  <c:v>15.827</c:v>
                </c:pt>
                <c:pt idx="525">
                  <c:v>15.862</c:v>
                </c:pt>
                <c:pt idx="526">
                  <c:v>15.939</c:v>
                </c:pt>
                <c:pt idx="527">
                  <c:v>15.962</c:v>
                </c:pt>
                <c:pt idx="528">
                  <c:v>16.001000000000001</c:v>
                </c:pt>
                <c:pt idx="529">
                  <c:v>16.058</c:v>
                </c:pt>
                <c:pt idx="530">
                  <c:v>16.101000000000003</c:v>
                </c:pt>
                <c:pt idx="531">
                  <c:v>16.170000000000002</c:v>
                </c:pt>
              </c:numCache>
            </c:numRef>
          </c:xVal>
          <c:yVal>
            <c:numRef>
              <c:f>'20'!$I$3:$I$534</c:f>
              <c:numCache>
                <c:formatCode>General</c:formatCode>
                <c:ptCount val="532"/>
                <c:pt idx="0">
                  <c:v>0</c:v>
                </c:pt>
                <c:pt idx="1">
                  <c:v>1.6899999999999977</c:v>
                </c:pt>
                <c:pt idx="2">
                  <c:v>2.8099999999999987</c:v>
                </c:pt>
                <c:pt idx="3">
                  <c:v>3.7699999999999996</c:v>
                </c:pt>
                <c:pt idx="4">
                  <c:v>4.4699999999999989</c:v>
                </c:pt>
                <c:pt idx="5">
                  <c:v>5.3599999999999994</c:v>
                </c:pt>
                <c:pt idx="6">
                  <c:v>5.8199999999999985</c:v>
                </c:pt>
                <c:pt idx="7">
                  <c:v>5.9599999999999991</c:v>
                </c:pt>
                <c:pt idx="8">
                  <c:v>6.1599999999999984</c:v>
                </c:pt>
                <c:pt idx="9">
                  <c:v>6.6699999999999982</c:v>
                </c:pt>
                <c:pt idx="10">
                  <c:v>7.4499999999999993</c:v>
                </c:pt>
                <c:pt idx="11">
                  <c:v>8.1599999999999984</c:v>
                </c:pt>
                <c:pt idx="12">
                  <c:v>8.5899999999999981</c:v>
                </c:pt>
                <c:pt idx="13">
                  <c:v>9.11</c:v>
                </c:pt>
                <c:pt idx="14">
                  <c:v>9.759999999999998</c:v>
                </c:pt>
                <c:pt idx="15">
                  <c:v>9.7099999999999991</c:v>
                </c:pt>
                <c:pt idx="16">
                  <c:v>10.379999999999999</c:v>
                </c:pt>
                <c:pt idx="17">
                  <c:v>11.249999999999998</c:v>
                </c:pt>
                <c:pt idx="18">
                  <c:v>12.299999999999999</c:v>
                </c:pt>
                <c:pt idx="19">
                  <c:v>12.959999999999999</c:v>
                </c:pt>
                <c:pt idx="20">
                  <c:v>13.349999999999998</c:v>
                </c:pt>
                <c:pt idx="21">
                  <c:v>13.809999999999999</c:v>
                </c:pt>
                <c:pt idx="22">
                  <c:v>14.649999999999999</c:v>
                </c:pt>
                <c:pt idx="23">
                  <c:v>15.299999999999999</c:v>
                </c:pt>
                <c:pt idx="24">
                  <c:v>15.77</c:v>
                </c:pt>
                <c:pt idx="25">
                  <c:v>16.75</c:v>
                </c:pt>
                <c:pt idx="26">
                  <c:v>17.299999999999997</c:v>
                </c:pt>
                <c:pt idx="27">
                  <c:v>17.84</c:v>
                </c:pt>
                <c:pt idx="28">
                  <c:v>18.32</c:v>
                </c:pt>
                <c:pt idx="29">
                  <c:v>18.63</c:v>
                </c:pt>
                <c:pt idx="30">
                  <c:v>18.84</c:v>
                </c:pt>
                <c:pt idx="31">
                  <c:v>19.16</c:v>
                </c:pt>
                <c:pt idx="32">
                  <c:v>19.29</c:v>
                </c:pt>
                <c:pt idx="33">
                  <c:v>19.2</c:v>
                </c:pt>
                <c:pt idx="34">
                  <c:v>19.239999999999998</c:v>
                </c:pt>
                <c:pt idx="35">
                  <c:v>19.239999999999998</c:v>
                </c:pt>
                <c:pt idx="36">
                  <c:v>19.239999999999998</c:v>
                </c:pt>
                <c:pt idx="37">
                  <c:v>19.27</c:v>
                </c:pt>
                <c:pt idx="38">
                  <c:v>19.29</c:v>
                </c:pt>
                <c:pt idx="39">
                  <c:v>19.239999999999998</c:v>
                </c:pt>
                <c:pt idx="40">
                  <c:v>19.279999999999998</c:v>
                </c:pt>
                <c:pt idx="41">
                  <c:v>19.32</c:v>
                </c:pt>
                <c:pt idx="42">
                  <c:v>19.29</c:v>
                </c:pt>
                <c:pt idx="43">
                  <c:v>19.299999999999997</c:v>
                </c:pt>
                <c:pt idx="44">
                  <c:v>19.34</c:v>
                </c:pt>
                <c:pt idx="45">
                  <c:v>19.36</c:v>
                </c:pt>
                <c:pt idx="46">
                  <c:v>19.5</c:v>
                </c:pt>
                <c:pt idx="47">
                  <c:v>19.95</c:v>
                </c:pt>
                <c:pt idx="48">
                  <c:v>20.27</c:v>
                </c:pt>
                <c:pt idx="49">
                  <c:v>20.64</c:v>
                </c:pt>
                <c:pt idx="50">
                  <c:v>20.81</c:v>
                </c:pt>
                <c:pt idx="51">
                  <c:v>21.83</c:v>
                </c:pt>
                <c:pt idx="52">
                  <c:v>22.58</c:v>
                </c:pt>
                <c:pt idx="53">
                  <c:v>31.81</c:v>
                </c:pt>
                <c:pt idx="54">
                  <c:v>33.25</c:v>
                </c:pt>
                <c:pt idx="55">
                  <c:v>33.29</c:v>
                </c:pt>
                <c:pt idx="56">
                  <c:v>35.239999999999995</c:v>
                </c:pt>
                <c:pt idx="57">
                  <c:v>36.090000000000003</c:v>
                </c:pt>
                <c:pt idx="58">
                  <c:v>36.94</c:v>
                </c:pt>
                <c:pt idx="59">
                  <c:v>39.049999999999997</c:v>
                </c:pt>
                <c:pt idx="60">
                  <c:v>39.099999999999994</c:v>
                </c:pt>
                <c:pt idx="61">
                  <c:v>41.19</c:v>
                </c:pt>
                <c:pt idx="62">
                  <c:v>41.730000000000004</c:v>
                </c:pt>
                <c:pt idx="63">
                  <c:v>44.12</c:v>
                </c:pt>
                <c:pt idx="64">
                  <c:v>45.25</c:v>
                </c:pt>
                <c:pt idx="65">
                  <c:v>46.8</c:v>
                </c:pt>
                <c:pt idx="66">
                  <c:v>48.39</c:v>
                </c:pt>
                <c:pt idx="67">
                  <c:v>48.26</c:v>
                </c:pt>
                <c:pt idx="68">
                  <c:v>50.68</c:v>
                </c:pt>
                <c:pt idx="69">
                  <c:v>51.87</c:v>
                </c:pt>
                <c:pt idx="70">
                  <c:v>53.589999999999996</c:v>
                </c:pt>
                <c:pt idx="71">
                  <c:v>55</c:v>
                </c:pt>
                <c:pt idx="72">
                  <c:v>56.04</c:v>
                </c:pt>
                <c:pt idx="73">
                  <c:v>58.32</c:v>
                </c:pt>
                <c:pt idx="74">
                  <c:v>59.76</c:v>
                </c:pt>
                <c:pt idx="75">
                  <c:v>61.32</c:v>
                </c:pt>
                <c:pt idx="76">
                  <c:v>63.08</c:v>
                </c:pt>
                <c:pt idx="77">
                  <c:v>63.879999999999995</c:v>
                </c:pt>
                <c:pt idx="78">
                  <c:v>66.63</c:v>
                </c:pt>
                <c:pt idx="79">
                  <c:v>68.47999999999999</c:v>
                </c:pt>
                <c:pt idx="80">
                  <c:v>69.52</c:v>
                </c:pt>
                <c:pt idx="81">
                  <c:v>71.930000000000007</c:v>
                </c:pt>
                <c:pt idx="82">
                  <c:v>72.97</c:v>
                </c:pt>
                <c:pt idx="83">
                  <c:v>75.599999999999994</c:v>
                </c:pt>
                <c:pt idx="84">
                  <c:v>76.490000000000009</c:v>
                </c:pt>
                <c:pt idx="85">
                  <c:v>79.289999999999992</c:v>
                </c:pt>
                <c:pt idx="86">
                  <c:v>81.14</c:v>
                </c:pt>
                <c:pt idx="87">
                  <c:v>82.43</c:v>
                </c:pt>
                <c:pt idx="88">
                  <c:v>84.01</c:v>
                </c:pt>
                <c:pt idx="89">
                  <c:v>85.64</c:v>
                </c:pt>
                <c:pt idx="90">
                  <c:v>87.89</c:v>
                </c:pt>
                <c:pt idx="91">
                  <c:v>90.09</c:v>
                </c:pt>
                <c:pt idx="92">
                  <c:v>91.73</c:v>
                </c:pt>
                <c:pt idx="93">
                  <c:v>93.9</c:v>
                </c:pt>
                <c:pt idx="94">
                  <c:v>94.679999999999993</c:v>
                </c:pt>
                <c:pt idx="95">
                  <c:v>97.96</c:v>
                </c:pt>
                <c:pt idx="96">
                  <c:v>97.44</c:v>
                </c:pt>
                <c:pt idx="97">
                  <c:v>101.85</c:v>
                </c:pt>
                <c:pt idx="98">
                  <c:v>104.34</c:v>
                </c:pt>
                <c:pt idx="99">
                  <c:v>106.83</c:v>
                </c:pt>
                <c:pt idx="100">
                  <c:v>109.37</c:v>
                </c:pt>
                <c:pt idx="101">
                  <c:v>111.55</c:v>
                </c:pt>
                <c:pt idx="102">
                  <c:v>114.33</c:v>
                </c:pt>
                <c:pt idx="103">
                  <c:v>113.76</c:v>
                </c:pt>
                <c:pt idx="104">
                  <c:v>118.6</c:v>
                </c:pt>
                <c:pt idx="105">
                  <c:v>121.31</c:v>
                </c:pt>
                <c:pt idx="106">
                  <c:v>123.71</c:v>
                </c:pt>
                <c:pt idx="107">
                  <c:v>125.49</c:v>
                </c:pt>
                <c:pt idx="108">
                  <c:v>128.06</c:v>
                </c:pt>
                <c:pt idx="109">
                  <c:v>130.44</c:v>
                </c:pt>
                <c:pt idx="110">
                  <c:v>130.23000000000002</c:v>
                </c:pt>
                <c:pt idx="111">
                  <c:v>134.36000000000001</c:v>
                </c:pt>
                <c:pt idx="112">
                  <c:v>137.78</c:v>
                </c:pt>
                <c:pt idx="113">
                  <c:v>140.69999999999999</c:v>
                </c:pt>
                <c:pt idx="114">
                  <c:v>143.28</c:v>
                </c:pt>
                <c:pt idx="115">
                  <c:v>146.19</c:v>
                </c:pt>
                <c:pt idx="116">
                  <c:v>149.05000000000001</c:v>
                </c:pt>
                <c:pt idx="117">
                  <c:v>150.76</c:v>
                </c:pt>
                <c:pt idx="118">
                  <c:v>150.68</c:v>
                </c:pt>
                <c:pt idx="119">
                  <c:v>156.09</c:v>
                </c:pt>
                <c:pt idx="120">
                  <c:v>159.05000000000001</c:v>
                </c:pt>
                <c:pt idx="121">
                  <c:v>162.66</c:v>
                </c:pt>
                <c:pt idx="122">
                  <c:v>146.82</c:v>
                </c:pt>
                <c:pt idx="123">
                  <c:v>154.66</c:v>
                </c:pt>
                <c:pt idx="124">
                  <c:v>160.13999999999999</c:v>
                </c:pt>
                <c:pt idx="125">
                  <c:v>166.05</c:v>
                </c:pt>
                <c:pt idx="126">
                  <c:v>170.44</c:v>
                </c:pt>
                <c:pt idx="127">
                  <c:v>171.01</c:v>
                </c:pt>
                <c:pt idx="128">
                  <c:v>175.74</c:v>
                </c:pt>
                <c:pt idx="129">
                  <c:v>179.77</c:v>
                </c:pt>
                <c:pt idx="130">
                  <c:v>182.57</c:v>
                </c:pt>
                <c:pt idx="131">
                  <c:v>185.87</c:v>
                </c:pt>
                <c:pt idx="132">
                  <c:v>190.06</c:v>
                </c:pt>
                <c:pt idx="133">
                  <c:v>194.62</c:v>
                </c:pt>
                <c:pt idx="134">
                  <c:v>197.87</c:v>
                </c:pt>
                <c:pt idx="135">
                  <c:v>192.47</c:v>
                </c:pt>
                <c:pt idx="136">
                  <c:v>202.15</c:v>
                </c:pt>
                <c:pt idx="137">
                  <c:v>205.7</c:v>
                </c:pt>
                <c:pt idx="138">
                  <c:v>208.82</c:v>
                </c:pt>
                <c:pt idx="139">
                  <c:v>213.21</c:v>
                </c:pt>
                <c:pt idx="140">
                  <c:v>209.96</c:v>
                </c:pt>
                <c:pt idx="141">
                  <c:v>216.67</c:v>
                </c:pt>
                <c:pt idx="142">
                  <c:v>220.5</c:v>
                </c:pt>
                <c:pt idx="143">
                  <c:v>225</c:v>
                </c:pt>
                <c:pt idx="144">
                  <c:v>228.1</c:v>
                </c:pt>
                <c:pt idx="145">
                  <c:v>224.96</c:v>
                </c:pt>
                <c:pt idx="146">
                  <c:v>232.54</c:v>
                </c:pt>
                <c:pt idx="147">
                  <c:v>237.6</c:v>
                </c:pt>
                <c:pt idx="148">
                  <c:v>240.72</c:v>
                </c:pt>
                <c:pt idx="149">
                  <c:v>244.91</c:v>
                </c:pt>
                <c:pt idx="150">
                  <c:v>247.58</c:v>
                </c:pt>
                <c:pt idx="151">
                  <c:v>247.99</c:v>
                </c:pt>
                <c:pt idx="152">
                  <c:v>251.3</c:v>
                </c:pt>
                <c:pt idx="153">
                  <c:v>255.83</c:v>
                </c:pt>
                <c:pt idx="154">
                  <c:v>259.27999999999997</c:v>
                </c:pt>
                <c:pt idx="155">
                  <c:v>262.57</c:v>
                </c:pt>
                <c:pt idx="156">
                  <c:v>265.51</c:v>
                </c:pt>
                <c:pt idx="157">
                  <c:v>261.53999999999996</c:v>
                </c:pt>
                <c:pt idx="158">
                  <c:v>267.26</c:v>
                </c:pt>
                <c:pt idx="159">
                  <c:v>271.16999999999996</c:v>
                </c:pt>
                <c:pt idx="160">
                  <c:v>276.62</c:v>
                </c:pt>
                <c:pt idx="161">
                  <c:v>279.39999999999998</c:v>
                </c:pt>
                <c:pt idx="162">
                  <c:v>280.33000000000004</c:v>
                </c:pt>
                <c:pt idx="163">
                  <c:v>282.02999999999997</c:v>
                </c:pt>
                <c:pt idx="164">
                  <c:v>280.38</c:v>
                </c:pt>
                <c:pt idx="165">
                  <c:v>281.04999999999995</c:v>
                </c:pt>
                <c:pt idx="166">
                  <c:v>280.16999999999996</c:v>
                </c:pt>
                <c:pt idx="167">
                  <c:v>279.51</c:v>
                </c:pt>
                <c:pt idx="168">
                  <c:v>280.89</c:v>
                </c:pt>
                <c:pt idx="169">
                  <c:v>279.20000000000005</c:v>
                </c:pt>
                <c:pt idx="170">
                  <c:v>280.27999999999997</c:v>
                </c:pt>
                <c:pt idx="171">
                  <c:v>279.39999999999998</c:v>
                </c:pt>
                <c:pt idx="172">
                  <c:v>280.53999999999996</c:v>
                </c:pt>
                <c:pt idx="173">
                  <c:v>279.87</c:v>
                </c:pt>
                <c:pt idx="174">
                  <c:v>280.16999999999996</c:v>
                </c:pt>
                <c:pt idx="175">
                  <c:v>281.40999999999997</c:v>
                </c:pt>
                <c:pt idx="176">
                  <c:v>280.84000000000003</c:v>
                </c:pt>
                <c:pt idx="177">
                  <c:v>281.14999999999998</c:v>
                </c:pt>
                <c:pt idx="178">
                  <c:v>281.30999999999995</c:v>
                </c:pt>
                <c:pt idx="179">
                  <c:v>282.49</c:v>
                </c:pt>
                <c:pt idx="180">
                  <c:v>281.57000000000005</c:v>
                </c:pt>
                <c:pt idx="181">
                  <c:v>282.44000000000005</c:v>
                </c:pt>
                <c:pt idx="182">
                  <c:v>281.26</c:v>
                </c:pt>
                <c:pt idx="183">
                  <c:v>281.77</c:v>
                </c:pt>
                <c:pt idx="184">
                  <c:v>282.70000000000005</c:v>
                </c:pt>
                <c:pt idx="185">
                  <c:v>281.72000000000003</c:v>
                </c:pt>
                <c:pt idx="186">
                  <c:v>282.39</c:v>
                </c:pt>
                <c:pt idx="187">
                  <c:v>281.98</c:v>
                </c:pt>
                <c:pt idx="188">
                  <c:v>282.28999999999996</c:v>
                </c:pt>
                <c:pt idx="189">
                  <c:v>281.40999999999997</c:v>
                </c:pt>
                <c:pt idx="190">
                  <c:v>282.08000000000004</c:v>
                </c:pt>
                <c:pt idx="191">
                  <c:v>282.39</c:v>
                </c:pt>
                <c:pt idx="192">
                  <c:v>281.82000000000005</c:v>
                </c:pt>
                <c:pt idx="193">
                  <c:v>283.21000000000004</c:v>
                </c:pt>
                <c:pt idx="194">
                  <c:v>282.13</c:v>
                </c:pt>
                <c:pt idx="195">
                  <c:v>282.89999999999998</c:v>
                </c:pt>
                <c:pt idx="196">
                  <c:v>282.70000000000005</c:v>
                </c:pt>
                <c:pt idx="197">
                  <c:v>282.28999999999996</c:v>
                </c:pt>
                <c:pt idx="198">
                  <c:v>282.95000000000005</c:v>
                </c:pt>
                <c:pt idx="199">
                  <c:v>283.11</c:v>
                </c:pt>
                <c:pt idx="200">
                  <c:v>283.01</c:v>
                </c:pt>
                <c:pt idx="201">
                  <c:v>283.57000000000005</c:v>
                </c:pt>
                <c:pt idx="202">
                  <c:v>282.75</c:v>
                </c:pt>
                <c:pt idx="203">
                  <c:v>282.95000000000005</c:v>
                </c:pt>
                <c:pt idx="204">
                  <c:v>283.73</c:v>
                </c:pt>
                <c:pt idx="205">
                  <c:v>283.21000000000004</c:v>
                </c:pt>
                <c:pt idx="206">
                  <c:v>284.54999999999995</c:v>
                </c:pt>
                <c:pt idx="207">
                  <c:v>283.21000000000004</c:v>
                </c:pt>
                <c:pt idx="208">
                  <c:v>285.12</c:v>
                </c:pt>
                <c:pt idx="209">
                  <c:v>283.73</c:v>
                </c:pt>
                <c:pt idx="210">
                  <c:v>284.45000000000005</c:v>
                </c:pt>
                <c:pt idx="211">
                  <c:v>283.57000000000005</c:v>
                </c:pt>
                <c:pt idx="212">
                  <c:v>283.73</c:v>
                </c:pt>
                <c:pt idx="213">
                  <c:v>285.37</c:v>
                </c:pt>
                <c:pt idx="214">
                  <c:v>283.98</c:v>
                </c:pt>
                <c:pt idx="215">
                  <c:v>284.28999999999996</c:v>
                </c:pt>
                <c:pt idx="216">
                  <c:v>284.39999999999998</c:v>
                </c:pt>
                <c:pt idx="217">
                  <c:v>284.24</c:v>
                </c:pt>
                <c:pt idx="218">
                  <c:v>284.70000000000005</c:v>
                </c:pt>
                <c:pt idx="219">
                  <c:v>285.16999999999996</c:v>
                </c:pt>
                <c:pt idx="220">
                  <c:v>284.60000000000002</c:v>
                </c:pt>
                <c:pt idx="221">
                  <c:v>285.48</c:v>
                </c:pt>
                <c:pt idx="222">
                  <c:v>284.64999999999998</c:v>
                </c:pt>
                <c:pt idx="223">
                  <c:v>285.27</c:v>
                </c:pt>
                <c:pt idx="224">
                  <c:v>285.27</c:v>
                </c:pt>
                <c:pt idx="225">
                  <c:v>285.12</c:v>
                </c:pt>
                <c:pt idx="226">
                  <c:v>285.27</c:v>
                </c:pt>
                <c:pt idx="227">
                  <c:v>285.27</c:v>
                </c:pt>
                <c:pt idx="228">
                  <c:v>285.58000000000004</c:v>
                </c:pt>
                <c:pt idx="229">
                  <c:v>286.61</c:v>
                </c:pt>
                <c:pt idx="230">
                  <c:v>285.73</c:v>
                </c:pt>
                <c:pt idx="231">
                  <c:v>286.39999999999998</c:v>
                </c:pt>
                <c:pt idx="232">
                  <c:v>286.46000000000004</c:v>
                </c:pt>
                <c:pt idx="233">
                  <c:v>285.84000000000003</c:v>
                </c:pt>
                <c:pt idx="234">
                  <c:v>286.87</c:v>
                </c:pt>
                <c:pt idx="235">
                  <c:v>286.03999999999996</c:v>
                </c:pt>
                <c:pt idx="236">
                  <c:v>286.55999999999995</c:v>
                </c:pt>
                <c:pt idx="237">
                  <c:v>286.25</c:v>
                </c:pt>
                <c:pt idx="238">
                  <c:v>287.95000000000005</c:v>
                </c:pt>
                <c:pt idx="239">
                  <c:v>286.65999999999997</c:v>
                </c:pt>
                <c:pt idx="240">
                  <c:v>287.42999999999995</c:v>
                </c:pt>
                <c:pt idx="241">
                  <c:v>287.12</c:v>
                </c:pt>
                <c:pt idx="242">
                  <c:v>287.89999999999998</c:v>
                </c:pt>
                <c:pt idx="243">
                  <c:v>286.87</c:v>
                </c:pt>
                <c:pt idx="244">
                  <c:v>287.69000000000005</c:v>
                </c:pt>
                <c:pt idx="245">
                  <c:v>287.78999999999996</c:v>
                </c:pt>
                <c:pt idx="246">
                  <c:v>287.74</c:v>
                </c:pt>
                <c:pt idx="247">
                  <c:v>287.53999999999996</c:v>
                </c:pt>
                <c:pt idx="248">
                  <c:v>288.66999999999996</c:v>
                </c:pt>
                <c:pt idx="249">
                  <c:v>288.20000000000005</c:v>
                </c:pt>
                <c:pt idx="250">
                  <c:v>287.64</c:v>
                </c:pt>
                <c:pt idx="251">
                  <c:v>287.89999999999998</c:v>
                </c:pt>
                <c:pt idx="252">
                  <c:v>288.66999999999996</c:v>
                </c:pt>
                <c:pt idx="253">
                  <c:v>288</c:v>
                </c:pt>
                <c:pt idx="254">
                  <c:v>288.98</c:v>
                </c:pt>
                <c:pt idx="255">
                  <c:v>288.66999999999996</c:v>
                </c:pt>
                <c:pt idx="256">
                  <c:v>289.02999999999997</c:v>
                </c:pt>
                <c:pt idx="257">
                  <c:v>288.82000000000005</c:v>
                </c:pt>
                <c:pt idx="258">
                  <c:v>289.17999999999995</c:v>
                </c:pt>
                <c:pt idx="259">
                  <c:v>288.77</c:v>
                </c:pt>
                <c:pt idx="260">
                  <c:v>289.13</c:v>
                </c:pt>
                <c:pt idx="261">
                  <c:v>288.77</c:v>
                </c:pt>
                <c:pt idx="262">
                  <c:v>289.17999999999995</c:v>
                </c:pt>
                <c:pt idx="263">
                  <c:v>289.60000000000002</c:v>
                </c:pt>
                <c:pt idx="264">
                  <c:v>289.17999999999995</c:v>
                </c:pt>
                <c:pt idx="265">
                  <c:v>289.17999999999995</c:v>
                </c:pt>
                <c:pt idx="266">
                  <c:v>289.23</c:v>
                </c:pt>
                <c:pt idx="267">
                  <c:v>289.64</c:v>
                </c:pt>
                <c:pt idx="268">
                  <c:v>289.64</c:v>
                </c:pt>
                <c:pt idx="269">
                  <c:v>290.57000000000005</c:v>
                </c:pt>
                <c:pt idx="270">
                  <c:v>290.11</c:v>
                </c:pt>
                <c:pt idx="271">
                  <c:v>289.53999999999996</c:v>
                </c:pt>
                <c:pt idx="272">
                  <c:v>289.79999999999995</c:v>
                </c:pt>
                <c:pt idx="273">
                  <c:v>290.26</c:v>
                </c:pt>
                <c:pt idx="274">
                  <c:v>290.62</c:v>
                </c:pt>
                <c:pt idx="275">
                  <c:v>289.85000000000002</c:v>
                </c:pt>
                <c:pt idx="276">
                  <c:v>290.92999999999995</c:v>
                </c:pt>
                <c:pt idx="277">
                  <c:v>291.24</c:v>
                </c:pt>
                <c:pt idx="278">
                  <c:v>289.95000000000005</c:v>
                </c:pt>
                <c:pt idx="279">
                  <c:v>291.86</c:v>
                </c:pt>
                <c:pt idx="280">
                  <c:v>290.66999999999996</c:v>
                </c:pt>
                <c:pt idx="281">
                  <c:v>290.83000000000004</c:v>
                </c:pt>
                <c:pt idx="282">
                  <c:v>291.34000000000003</c:v>
                </c:pt>
                <c:pt idx="283">
                  <c:v>290.88</c:v>
                </c:pt>
                <c:pt idx="284">
                  <c:v>291.14</c:v>
                </c:pt>
                <c:pt idx="285">
                  <c:v>290.83000000000004</c:v>
                </c:pt>
                <c:pt idx="286">
                  <c:v>290.66999999999996</c:v>
                </c:pt>
                <c:pt idx="287">
                  <c:v>292.12</c:v>
                </c:pt>
                <c:pt idx="288">
                  <c:v>290.77999999999997</c:v>
                </c:pt>
                <c:pt idx="289">
                  <c:v>292.22000000000003</c:v>
                </c:pt>
                <c:pt idx="290">
                  <c:v>291.45000000000005</c:v>
                </c:pt>
                <c:pt idx="291">
                  <c:v>290.92999999999995</c:v>
                </c:pt>
                <c:pt idx="292">
                  <c:v>292.48</c:v>
                </c:pt>
                <c:pt idx="293">
                  <c:v>291.54999999999995</c:v>
                </c:pt>
                <c:pt idx="294">
                  <c:v>291.76</c:v>
                </c:pt>
                <c:pt idx="295">
                  <c:v>291.86</c:v>
                </c:pt>
                <c:pt idx="296">
                  <c:v>291.64999999999998</c:v>
                </c:pt>
                <c:pt idx="297">
                  <c:v>291.39999999999998</c:v>
                </c:pt>
                <c:pt idx="298">
                  <c:v>292.01</c:v>
                </c:pt>
                <c:pt idx="299">
                  <c:v>291.14</c:v>
                </c:pt>
                <c:pt idx="300">
                  <c:v>291.90999999999997</c:v>
                </c:pt>
                <c:pt idx="301">
                  <c:v>291.86</c:v>
                </c:pt>
                <c:pt idx="302">
                  <c:v>291.86</c:v>
                </c:pt>
                <c:pt idx="303">
                  <c:v>292.77999999999997</c:v>
                </c:pt>
                <c:pt idx="304">
                  <c:v>291.96000000000004</c:v>
                </c:pt>
                <c:pt idx="305">
                  <c:v>292.99</c:v>
                </c:pt>
                <c:pt idx="306">
                  <c:v>291.70000000000005</c:v>
                </c:pt>
                <c:pt idx="307">
                  <c:v>292.99</c:v>
                </c:pt>
                <c:pt idx="308">
                  <c:v>291.96000000000004</c:v>
                </c:pt>
                <c:pt idx="309">
                  <c:v>292.16999999999996</c:v>
                </c:pt>
                <c:pt idx="310">
                  <c:v>292.84000000000003</c:v>
                </c:pt>
                <c:pt idx="311">
                  <c:v>292.37</c:v>
                </c:pt>
                <c:pt idx="312">
                  <c:v>292.05999999999995</c:v>
                </c:pt>
                <c:pt idx="313">
                  <c:v>292.22000000000003</c:v>
                </c:pt>
                <c:pt idx="314">
                  <c:v>292.37</c:v>
                </c:pt>
                <c:pt idx="315">
                  <c:v>292.37</c:v>
                </c:pt>
                <c:pt idx="316">
                  <c:v>292.58000000000004</c:v>
                </c:pt>
                <c:pt idx="317">
                  <c:v>292.67999999999995</c:v>
                </c:pt>
                <c:pt idx="318">
                  <c:v>292.12</c:v>
                </c:pt>
                <c:pt idx="319">
                  <c:v>292.63</c:v>
                </c:pt>
                <c:pt idx="320">
                  <c:v>292.99</c:v>
                </c:pt>
                <c:pt idx="321">
                  <c:v>292.67999999999995</c:v>
                </c:pt>
                <c:pt idx="322">
                  <c:v>292.77999999999997</c:v>
                </c:pt>
                <c:pt idx="323">
                  <c:v>292.67999999999995</c:v>
                </c:pt>
                <c:pt idx="324">
                  <c:v>292.05999999999995</c:v>
                </c:pt>
                <c:pt idx="325">
                  <c:v>292.84000000000003</c:v>
                </c:pt>
                <c:pt idx="326">
                  <c:v>292.84000000000003</c:v>
                </c:pt>
                <c:pt idx="327">
                  <c:v>292.63</c:v>
                </c:pt>
                <c:pt idx="328">
                  <c:v>292.84000000000003</c:v>
                </c:pt>
                <c:pt idx="329">
                  <c:v>291.96000000000004</c:v>
                </c:pt>
                <c:pt idx="330">
                  <c:v>293.35000000000002</c:v>
                </c:pt>
                <c:pt idx="331">
                  <c:v>292.52999999999997</c:v>
                </c:pt>
                <c:pt idx="332">
                  <c:v>292.67999999999995</c:v>
                </c:pt>
                <c:pt idx="333">
                  <c:v>292.05999999999995</c:v>
                </c:pt>
                <c:pt idx="334">
                  <c:v>293.03999999999996</c:v>
                </c:pt>
                <c:pt idx="335">
                  <c:v>293.91999999999996</c:v>
                </c:pt>
                <c:pt idx="336">
                  <c:v>292.12</c:v>
                </c:pt>
                <c:pt idx="337">
                  <c:v>292.05999999999995</c:v>
                </c:pt>
                <c:pt idx="338">
                  <c:v>292.73</c:v>
                </c:pt>
                <c:pt idx="339">
                  <c:v>292.99</c:v>
                </c:pt>
                <c:pt idx="340">
                  <c:v>292.89</c:v>
                </c:pt>
                <c:pt idx="341">
                  <c:v>293.09000000000003</c:v>
                </c:pt>
                <c:pt idx="342">
                  <c:v>292.32000000000005</c:v>
                </c:pt>
                <c:pt idx="343">
                  <c:v>292.77999999999997</c:v>
                </c:pt>
                <c:pt idx="344">
                  <c:v>292.16999999999996</c:v>
                </c:pt>
                <c:pt idx="345">
                  <c:v>292.73</c:v>
                </c:pt>
                <c:pt idx="346">
                  <c:v>292.58000000000004</c:v>
                </c:pt>
                <c:pt idx="347">
                  <c:v>293.87</c:v>
                </c:pt>
                <c:pt idx="348">
                  <c:v>293.35000000000002</c:v>
                </c:pt>
                <c:pt idx="349">
                  <c:v>292.22000000000003</c:v>
                </c:pt>
                <c:pt idx="350">
                  <c:v>293.65999999999997</c:v>
                </c:pt>
                <c:pt idx="351">
                  <c:v>292.58000000000004</c:v>
                </c:pt>
                <c:pt idx="352">
                  <c:v>292.48</c:v>
                </c:pt>
                <c:pt idx="353">
                  <c:v>292.94000000000005</c:v>
                </c:pt>
                <c:pt idx="354">
                  <c:v>292.12</c:v>
                </c:pt>
                <c:pt idx="355">
                  <c:v>293.29999999999995</c:v>
                </c:pt>
                <c:pt idx="356">
                  <c:v>293.03999999999996</c:v>
                </c:pt>
                <c:pt idx="357">
                  <c:v>292.16999999999996</c:v>
                </c:pt>
                <c:pt idx="358">
                  <c:v>292.12</c:v>
                </c:pt>
                <c:pt idx="359">
                  <c:v>292.52999999999997</c:v>
                </c:pt>
                <c:pt idx="360">
                  <c:v>291.76</c:v>
                </c:pt>
                <c:pt idx="361">
                  <c:v>292.67999999999995</c:v>
                </c:pt>
                <c:pt idx="362">
                  <c:v>291.45000000000005</c:v>
                </c:pt>
                <c:pt idx="363">
                  <c:v>292.27</c:v>
                </c:pt>
                <c:pt idx="364">
                  <c:v>291.45000000000005</c:v>
                </c:pt>
                <c:pt idx="365">
                  <c:v>291.80999999999995</c:v>
                </c:pt>
                <c:pt idx="366">
                  <c:v>292.05999999999995</c:v>
                </c:pt>
                <c:pt idx="367">
                  <c:v>291.76</c:v>
                </c:pt>
                <c:pt idx="368">
                  <c:v>292.05999999999995</c:v>
                </c:pt>
                <c:pt idx="369">
                  <c:v>291.03999999999996</c:v>
                </c:pt>
                <c:pt idx="370">
                  <c:v>292.63</c:v>
                </c:pt>
                <c:pt idx="371">
                  <c:v>291.14</c:v>
                </c:pt>
                <c:pt idx="372">
                  <c:v>291.24</c:v>
                </c:pt>
                <c:pt idx="373">
                  <c:v>291.76</c:v>
                </c:pt>
                <c:pt idx="374">
                  <c:v>291.34000000000003</c:v>
                </c:pt>
                <c:pt idx="375">
                  <c:v>290.73</c:v>
                </c:pt>
                <c:pt idx="376">
                  <c:v>290.57000000000005</c:v>
                </c:pt>
                <c:pt idx="377">
                  <c:v>290.83000000000004</c:v>
                </c:pt>
                <c:pt idx="378">
                  <c:v>290.37</c:v>
                </c:pt>
                <c:pt idx="379">
                  <c:v>290.88</c:v>
                </c:pt>
                <c:pt idx="380">
                  <c:v>289.95000000000005</c:v>
                </c:pt>
                <c:pt idx="381">
                  <c:v>289.64</c:v>
                </c:pt>
                <c:pt idx="382">
                  <c:v>289.28999999999996</c:v>
                </c:pt>
                <c:pt idx="383">
                  <c:v>289.79999999999995</c:v>
                </c:pt>
                <c:pt idx="384">
                  <c:v>288.87</c:v>
                </c:pt>
                <c:pt idx="385">
                  <c:v>289.13</c:v>
                </c:pt>
                <c:pt idx="386">
                  <c:v>288.62</c:v>
                </c:pt>
                <c:pt idx="387">
                  <c:v>288.26</c:v>
                </c:pt>
                <c:pt idx="388">
                  <c:v>288.10000000000002</c:v>
                </c:pt>
                <c:pt idx="389">
                  <c:v>287.84000000000003</c:v>
                </c:pt>
                <c:pt idx="390">
                  <c:v>287.33000000000004</c:v>
                </c:pt>
                <c:pt idx="391">
                  <c:v>287.23</c:v>
                </c:pt>
                <c:pt idx="392">
                  <c:v>286.87</c:v>
                </c:pt>
                <c:pt idx="393">
                  <c:v>286.09000000000003</c:v>
                </c:pt>
                <c:pt idx="394">
                  <c:v>285.94000000000005</c:v>
                </c:pt>
                <c:pt idx="395">
                  <c:v>285.67999999999995</c:v>
                </c:pt>
                <c:pt idx="396">
                  <c:v>284.80999999999995</c:v>
                </c:pt>
                <c:pt idx="397">
                  <c:v>285.48</c:v>
                </c:pt>
                <c:pt idx="398">
                  <c:v>283.83000000000004</c:v>
                </c:pt>
                <c:pt idx="399">
                  <c:v>283.83000000000004</c:v>
                </c:pt>
                <c:pt idx="400">
                  <c:v>283.57000000000005</c:v>
                </c:pt>
                <c:pt idx="401">
                  <c:v>283.30999999999995</c:v>
                </c:pt>
                <c:pt idx="402">
                  <c:v>282.28999999999996</c:v>
                </c:pt>
                <c:pt idx="403">
                  <c:v>282.75</c:v>
                </c:pt>
                <c:pt idx="404">
                  <c:v>280.95000000000005</c:v>
                </c:pt>
                <c:pt idx="405">
                  <c:v>281</c:v>
                </c:pt>
                <c:pt idx="406">
                  <c:v>280.23</c:v>
                </c:pt>
                <c:pt idx="407">
                  <c:v>279.76</c:v>
                </c:pt>
                <c:pt idx="408">
                  <c:v>279.09000000000003</c:v>
                </c:pt>
                <c:pt idx="409">
                  <c:v>279.09000000000003</c:v>
                </c:pt>
                <c:pt idx="410">
                  <c:v>278.48</c:v>
                </c:pt>
                <c:pt idx="411">
                  <c:v>278.07000000000005</c:v>
                </c:pt>
                <c:pt idx="412">
                  <c:v>277.86</c:v>
                </c:pt>
                <c:pt idx="413">
                  <c:v>278.07000000000005</c:v>
                </c:pt>
                <c:pt idx="414">
                  <c:v>276.15999999999997</c:v>
                </c:pt>
                <c:pt idx="415">
                  <c:v>276.11</c:v>
                </c:pt>
                <c:pt idx="416">
                  <c:v>275.59000000000003</c:v>
                </c:pt>
                <c:pt idx="417">
                  <c:v>275.39</c:v>
                </c:pt>
                <c:pt idx="418">
                  <c:v>274.10000000000002</c:v>
                </c:pt>
                <c:pt idx="419">
                  <c:v>274.05</c:v>
                </c:pt>
                <c:pt idx="420">
                  <c:v>273.33000000000004</c:v>
                </c:pt>
                <c:pt idx="421">
                  <c:v>273.02</c:v>
                </c:pt>
                <c:pt idx="422">
                  <c:v>271.99</c:v>
                </c:pt>
                <c:pt idx="423">
                  <c:v>271.48</c:v>
                </c:pt>
                <c:pt idx="424">
                  <c:v>271.12</c:v>
                </c:pt>
                <c:pt idx="425">
                  <c:v>271.48</c:v>
                </c:pt>
                <c:pt idx="426">
                  <c:v>269.98</c:v>
                </c:pt>
                <c:pt idx="427">
                  <c:v>269.06</c:v>
                </c:pt>
                <c:pt idx="428">
                  <c:v>268.85000000000002</c:v>
                </c:pt>
                <c:pt idx="429">
                  <c:v>268.27999999999997</c:v>
                </c:pt>
                <c:pt idx="430">
                  <c:v>268.02999999999997</c:v>
                </c:pt>
                <c:pt idx="431">
                  <c:v>266.89999999999998</c:v>
                </c:pt>
                <c:pt idx="432">
                  <c:v>267.40999999999997</c:v>
                </c:pt>
                <c:pt idx="433">
                  <c:v>265.91999999999996</c:v>
                </c:pt>
                <c:pt idx="434">
                  <c:v>265.56</c:v>
                </c:pt>
                <c:pt idx="435">
                  <c:v>265.45</c:v>
                </c:pt>
                <c:pt idx="436">
                  <c:v>264.32</c:v>
                </c:pt>
                <c:pt idx="437">
                  <c:v>265.14999999999998</c:v>
                </c:pt>
                <c:pt idx="438">
                  <c:v>264.01</c:v>
                </c:pt>
                <c:pt idx="439">
                  <c:v>262.83000000000004</c:v>
                </c:pt>
                <c:pt idx="440">
                  <c:v>262.62</c:v>
                </c:pt>
                <c:pt idx="441">
                  <c:v>261.59000000000003</c:v>
                </c:pt>
                <c:pt idx="442">
                  <c:v>261.44</c:v>
                </c:pt>
                <c:pt idx="443">
                  <c:v>260.2</c:v>
                </c:pt>
                <c:pt idx="444">
                  <c:v>260</c:v>
                </c:pt>
                <c:pt idx="445">
                  <c:v>259.43</c:v>
                </c:pt>
                <c:pt idx="446">
                  <c:v>258.76</c:v>
                </c:pt>
                <c:pt idx="447">
                  <c:v>259.12</c:v>
                </c:pt>
                <c:pt idx="448">
                  <c:v>257.94</c:v>
                </c:pt>
                <c:pt idx="449">
                  <c:v>257.01</c:v>
                </c:pt>
                <c:pt idx="450">
                  <c:v>257.12</c:v>
                </c:pt>
                <c:pt idx="451">
                  <c:v>255.47</c:v>
                </c:pt>
                <c:pt idx="452">
                  <c:v>256.19</c:v>
                </c:pt>
                <c:pt idx="453">
                  <c:v>254.13</c:v>
                </c:pt>
                <c:pt idx="454">
                  <c:v>254.65</c:v>
                </c:pt>
                <c:pt idx="455">
                  <c:v>254.8</c:v>
                </c:pt>
                <c:pt idx="456">
                  <c:v>252.53</c:v>
                </c:pt>
                <c:pt idx="457">
                  <c:v>253.87</c:v>
                </c:pt>
                <c:pt idx="458">
                  <c:v>251.92</c:v>
                </c:pt>
                <c:pt idx="459">
                  <c:v>251.4</c:v>
                </c:pt>
                <c:pt idx="460">
                  <c:v>250.53</c:v>
                </c:pt>
                <c:pt idx="461">
                  <c:v>250.58</c:v>
                </c:pt>
                <c:pt idx="462">
                  <c:v>249.6</c:v>
                </c:pt>
                <c:pt idx="463">
                  <c:v>247.85</c:v>
                </c:pt>
                <c:pt idx="464">
                  <c:v>248.78</c:v>
                </c:pt>
                <c:pt idx="465">
                  <c:v>246.82</c:v>
                </c:pt>
                <c:pt idx="466">
                  <c:v>246.98</c:v>
                </c:pt>
                <c:pt idx="467">
                  <c:v>246.56</c:v>
                </c:pt>
                <c:pt idx="468">
                  <c:v>245.38</c:v>
                </c:pt>
                <c:pt idx="469">
                  <c:v>245.38</c:v>
                </c:pt>
                <c:pt idx="470">
                  <c:v>244.4</c:v>
                </c:pt>
                <c:pt idx="471">
                  <c:v>243.12</c:v>
                </c:pt>
                <c:pt idx="472">
                  <c:v>243.58</c:v>
                </c:pt>
                <c:pt idx="473">
                  <c:v>242.5</c:v>
                </c:pt>
                <c:pt idx="474">
                  <c:v>241.73</c:v>
                </c:pt>
                <c:pt idx="475">
                  <c:v>241.31</c:v>
                </c:pt>
                <c:pt idx="476">
                  <c:v>240.18</c:v>
                </c:pt>
                <c:pt idx="477">
                  <c:v>240.49</c:v>
                </c:pt>
                <c:pt idx="478">
                  <c:v>239</c:v>
                </c:pt>
                <c:pt idx="479">
                  <c:v>238.69</c:v>
                </c:pt>
                <c:pt idx="480">
                  <c:v>237.5</c:v>
                </c:pt>
                <c:pt idx="481">
                  <c:v>235.76</c:v>
                </c:pt>
                <c:pt idx="482">
                  <c:v>237.3</c:v>
                </c:pt>
                <c:pt idx="483">
                  <c:v>235.14</c:v>
                </c:pt>
                <c:pt idx="484">
                  <c:v>234.47</c:v>
                </c:pt>
                <c:pt idx="485">
                  <c:v>233.49</c:v>
                </c:pt>
                <c:pt idx="486">
                  <c:v>233.7</c:v>
                </c:pt>
                <c:pt idx="487">
                  <c:v>232.35999999999999</c:v>
                </c:pt>
                <c:pt idx="488">
                  <c:v>231.95</c:v>
                </c:pt>
                <c:pt idx="489">
                  <c:v>231.33</c:v>
                </c:pt>
                <c:pt idx="490">
                  <c:v>230.25</c:v>
                </c:pt>
                <c:pt idx="491">
                  <c:v>229.42</c:v>
                </c:pt>
                <c:pt idx="492">
                  <c:v>229.48</c:v>
                </c:pt>
                <c:pt idx="493">
                  <c:v>228.76</c:v>
                </c:pt>
                <c:pt idx="494">
                  <c:v>226.77</c:v>
                </c:pt>
                <c:pt idx="495">
                  <c:v>226.53</c:v>
                </c:pt>
                <c:pt idx="496">
                  <c:v>225.66</c:v>
                </c:pt>
                <c:pt idx="497">
                  <c:v>225.32</c:v>
                </c:pt>
                <c:pt idx="498">
                  <c:v>224.03</c:v>
                </c:pt>
                <c:pt idx="499">
                  <c:v>222.85999999999999</c:v>
                </c:pt>
                <c:pt idx="500">
                  <c:v>222.51</c:v>
                </c:pt>
                <c:pt idx="501">
                  <c:v>221.32</c:v>
                </c:pt>
                <c:pt idx="502">
                  <c:v>220.9</c:v>
                </c:pt>
                <c:pt idx="503">
                  <c:v>219.66</c:v>
                </c:pt>
                <c:pt idx="504">
                  <c:v>219.32</c:v>
                </c:pt>
                <c:pt idx="505">
                  <c:v>218</c:v>
                </c:pt>
                <c:pt idx="506">
                  <c:v>217.79</c:v>
                </c:pt>
                <c:pt idx="507">
                  <c:v>216.38</c:v>
                </c:pt>
                <c:pt idx="508">
                  <c:v>216.5</c:v>
                </c:pt>
                <c:pt idx="509">
                  <c:v>215.45</c:v>
                </c:pt>
                <c:pt idx="510">
                  <c:v>214</c:v>
                </c:pt>
                <c:pt idx="511">
                  <c:v>213.43</c:v>
                </c:pt>
                <c:pt idx="512">
                  <c:v>213.24</c:v>
                </c:pt>
                <c:pt idx="513">
                  <c:v>211.84</c:v>
                </c:pt>
                <c:pt idx="514">
                  <c:v>210.48</c:v>
                </c:pt>
                <c:pt idx="515">
                  <c:v>210.58</c:v>
                </c:pt>
                <c:pt idx="516">
                  <c:v>208.93</c:v>
                </c:pt>
                <c:pt idx="517">
                  <c:v>208.78</c:v>
                </c:pt>
                <c:pt idx="518">
                  <c:v>206.93</c:v>
                </c:pt>
                <c:pt idx="519">
                  <c:v>206.64</c:v>
                </c:pt>
                <c:pt idx="520">
                  <c:v>205.32</c:v>
                </c:pt>
                <c:pt idx="521">
                  <c:v>204.05</c:v>
                </c:pt>
                <c:pt idx="522">
                  <c:v>203.5</c:v>
                </c:pt>
                <c:pt idx="523">
                  <c:v>202.07</c:v>
                </c:pt>
                <c:pt idx="524">
                  <c:v>201.57</c:v>
                </c:pt>
                <c:pt idx="525">
                  <c:v>200.12</c:v>
                </c:pt>
                <c:pt idx="526">
                  <c:v>199.58</c:v>
                </c:pt>
                <c:pt idx="527">
                  <c:v>198.53</c:v>
                </c:pt>
                <c:pt idx="528">
                  <c:v>198.14</c:v>
                </c:pt>
                <c:pt idx="529">
                  <c:v>196.46</c:v>
                </c:pt>
                <c:pt idx="530">
                  <c:v>196.06</c:v>
                </c:pt>
                <c:pt idx="531">
                  <c:v>194.43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D7-4E4D-B557-0BA0AAB97424}"/>
            </c:ext>
          </c:extLst>
        </c:ser>
        <c:ser>
          <c:idx val="3"/>
          <c:order val="3"/>
          <c:tx>
            <c:strRef>
              <c:f>'20'!$V$1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4.01</c:v>
                </c:pt>
                <c:pt idx="102">
                  <c:v>4.0250000000000004</c:v>
                </c:pt>
                <c:pt idx="103">
                  <c:v>4.04</c:v>
                </c:pt>
                <c:pt idx="104">
                  <c:v>4.0550000000000006</c:v>
                </c:pt>
                <c:pt idx="105">
                  <c:v>4.0774999999999997</c:v>
                </c:pt>
                <c:pt idx="106">
                  <c:v>4.1112599999999997</c:v>
                </c:pt>
                <c:pt idx="107">
                  <c:v>4.1512599999999997</c:v>
                </c:pt>
                <c:pt idx="108">
                  <c:v>4.1912399999999996</c:v>
                </c:pt>
                <c:pt idx="109">
                  <c:v>4.2312399999999997</c:v>
                </c:pt>
                <c:pt idx="110">
                  <c:v>4.2712599999999998</c:v>
                </c:pt>
                <c:pt idx="111">
                  <c:v>4.3112399999999997</c:v>
                </c:pt>
                <c:pt idx="112">
                  <c:v>4.3512399999999998</c:v>
                </c:pt>
                <c:pt idx="113">
                  <c:v>4.3912599999999999</c:v>
                </c:pt>
                <c:pt idx="114">
                  <c:v>4.43126</c:v>
                </c:pt>
                <c:pt idx="115">
                  <c:v>4.4712399999999999</c:v>
                </c:pt>
                <c:pt idx="116">
                  <c:v>4.5112399999999999</c:v>
                </c:pt>
                <c:pt idx="117">
                  <c:v>4.5512600000000001</c:v>
                </c:pt>
                <c:pt idx="118">
                  <c:v>4.5912600000000001</c:v>
                </c:pt>
                <c:pt idx="119">
                  <c:v>4.63124</c:v>
                </c:pt>
                <c:pt idx="120">
                  <c:v>4.6712400000000001</c:v>
                </c:pt>
                <c:pt idx="121">
                  <c:v>4.7112600000000002</c:v>
                </c:pt>
                <c:pt idx="122">
                  <c:v>4.7512600000000003</c:v>
                </c:pt>
                <c:pt idx="123">
                  <c:v>4.7912400000000002</c:v>
                </c:pt>
                <c:pt idx="124">
                  <c:v>4.8312600000000003</c:v>
                </c:pt>
                <c:pt idx="125">
                  <c:v>4.8712600000000004</c:v>
                </c:pt>
                <c:pt idx="126">
                  <c:v>4.9112400000000003</c:v>
                </c:pt>
                <c:pt idx="127">
                  <c:v>4.9512400000000003</c:v>
                </c:pt>
                <c:pt idx="128">
                  <c:v>4.9912600000000005</c:v>
                </c:pt>
                <c:pt idx="129">
                  <c:v>5.0312599999999996</c:v>
                </c:pt>
                <c:pt idx="130">
                  <c:v>5.0712599999999997</c:v>
                </c:pt>
                <c:pt idx="131">
                  <c:v>5.1112599999999997</c:v>
                </c:pt>
                <c:pt idx="132">
                  <c:v>5.1512400000000005</c:v>
                </c:pt>
                <c:pt idx="133">
                  <c:v>5.1912400000000005</c:v>
                </c:pt>
                <c:pt idx="134">
                  <c:v>5.2312400000000006</c:v>
                </c:pt>
                <c:pt idx="135">
                  <c:v>5.2712599999999998</c:v>
                </c:pt>
                <c:pt idx="136">
                  <c:v>5.3112599999999999</c:v>
                </c:pt>
                <c:pt idx="137">
                  <c:v>5.3512599999999999</c:v>
                </c:pt>
                <c:pt idx="138">
                  <c:v>5.3912599999999999</c:v>
                </c:pt>
                <c:pt idx="139">
                  <c:v>5.4312400000000007</c:v>
                </c:pt>
                <c:pt idx="140">
                  <c:v>5.4712400000000008</c:v>
                </c:pt>
                <c:pt idx="141">
                  <c:v>5.511239999999999</c:v>
                </c:pt>
                <c:pt idx="142">
                  <c:v>5.55124</c:v>
                </c:pt>
                <c:pt idx="143">
                  <c:v>5.5912600000000001</c:v>
                </c:pt>
                <c:pt idx="144">
                  <c:v>5.6312600000000002</c:v>
                </c:pt>
                <c:pt idx="145">
                  <c:v>5.6712600000000002</c:v>
                </c:pt>
                <c:pt idx="146">
                  <c:v>5.7112400000000001</c:v>
                </c:pt>
                <c:pt idx="147">
                  <c:v>5.7512399999999992</c:v>
                </c:pt>
                <c:pt idx="148">
                  <c:v>5.7912400000000002</c:v>
                </c:pt>
                <c:pt idx="149">
                  <c:v>5.8312399999999993</c:v>
                </c:pt>
                <c:pt idx="150">
                  <c:v>5.8712600000000004</c:v>
                </c:pt>
                <c:pt idx="151">
                  <c:v>5.9112600000000004</c:v>
                </c:pt>
                <c:pt idx="152">
                  <c:v>5.9512600000000004</c:v>
                </c:pt>
                <c:pt idx="153">
                  <c:v>5.9912600000000005</c:v>
                </c:pt>
                <c:pt idx="154">
                  <c:v>6.0312400000000004</c:v>
                </c:pt>
                <c:pt idx="155">
                  <c:v>6.0712399999999995</c:v>
                </c:pt>
                <c:pt idx="156">
                  <c:v>6.1112400000000004</c:v>
                </c:pt>
                <c:pt idx="157">
                  <c:v>6.1512599999999997</c:v>
                </c:pt>
                <c:pt idx="158">
                  <c:v>6.1912599999999998</c:v>
                </c:pt>
                <c:pt idx="159">
                  <c:v>6.2312599999999998</c:v>
                </c:pt>
                <c:pt idx="160">
                  <c:v>6.2712599999999998</c:v>
                </c:pt>
                <c:pt idx="161">
                  <c:v>6.3112399999999997</c:v>
                </c:pt>
                <c:pt idx="162">
                  <c:v>6.3512400000000007</c:v>
                </c:pt>
                <c:pt idx="163">
                  <c:v>6.3912399999999998</c:v>
                </c:pt>
                <c:pt idx="164">
                  <c:v>6.4312400000000007</c:v>
                </c:pt>
                <c:pt idx="165">
                  <c:v>6.47126</c:v>
                </c:pt>
                <c:pt idx="166">
                  <c:v>6.51126</c:v>
                </c:pt>
                <c:pt idx="167">
                  <c:v>6.5512600000000001</c:v>
                </c:pt>
                <c:pt idx="168">
                  <c:v>6.5912400000000009</c:v>
                </c:pt>
                <c:pt idx="169">
                  <c:v>6.63124</c:v>
                </c:pt>
                <c:pt idx="170">
                  <c:v>6.6712400000000009</c:v>
                </c:pt>
                <c:pt idx="171">
                  <c:v>6.7112400000000001</c:v>
                </c:pt>
                <c:pt idx="172">
                  <c:v>6.7512600000000003</c:v>
                </c:pt>
                <c:pt idx="173">
                  <c:v>6.7912600000000003</c:v>
                </c:pt>
                <c:pt idx="174">
                  <c:v>6.8312600000000003</c:v>
                </c:pt>
                <c:pt idx="175">
                  <c:v>6.8712600000000004</c:v>
                </c:pt>
                <c:pt idx="176">
                  <c:v>6.9112399999999994</c:v>
                </c:pt>
                <c:pt idx="177">
                  <c:v>6.9512399999999994</c:v>
                </c:pt>
                <c:pt idx="178">
                  <c:v>6.9912399999999995</c:v>
                </c:pt>
                <c:pt idx="179">
                  <c:v>7.0312600000000005</c:v>
                </c:pt>
                <c:pt idx="180">
                  <c:v>7.0712600000000005</c:v>
                </c:pt>
                <c:pt idx="181">
                  <c:v>7.1112600000000006</c:v>
                </c:pt>
                <c:pt idx="182">
                  <c:v>7.1512600000000006</c:v>
                </c:pt>
                <c:pt idx="183">
                  <c:v>7.1912399999999996</c:v>
                </c:pt>
                <c:pt idx="184">
                  <c:v>7.2312399999999997</c:v>
                </c:pt>
                <c:pt idx="185">
                  <c:v>7.2712399999999997</c:v>
                </c:pt>
                <c:pt idx="186">
                  <c:v>7.3112399999999997</c:v>
                </c:pt>
                <c:pt idx="187">
                  <c:v>7.3512599999999999</c:v>
                </c:pt>
                <c:pt idx="188">
                  <c:v>7.3912599999999991</c:v>
                </c:pt>
                <c:pt idx="189">
                  <c:v>7.43126</c:v>
                </c:pt>
                <c:pt idx="190">
                  <c:v>7.4712599999999991</c:v>
                </c:pt>
                <c:pt idx="191">
                  <c:v>7.5112399999999999</c:v>
                </c:pt>
                <c:pt idx="192">
                  <c:v>7.55124</c:v>
                </c:pt>
                <c:pt idx="193">
                  <c:v>7.59124</c:v>
                </c:pt>
                <c:pt idx="194">
                  <c:v>7.6312599999999993</c:v>
                </c:pt>
                <c:pt idx="195">
                  <c:v>7.6712600000000002</c:v>
                </c:pt>
                <c:pt idx="196">
                  <c:v>7.7112599999999993</c:v>
                </c:pt>
                <c:pt idx="197">
                  <c:v>7.7512600000000003</c:v>
                </c:pt>
                <c:pt idx="198">
                  <c:v>7.7912400000000002</c:v>
                </c:pt>
                <c:pt idx="199">
                  <c:v>7.8312400000000002</c:v>
                </c:pt>
                <c:pt idx="200">
                  <c:v>7.8712400000000002</c:v>
                </c:pt>
                <c:pt idx="201">
                  <c:v>7.9112400000000003</c:v>
                </c:pt>
                <c:pt idx="202">
                  <c:v>7.9512599999999996</c:v>
                </c:pt>
                <c:pt idx="203">
                  <c:v>7.9912600000000005</c:v>
                </c:pt>
                <c:pt idx="204">
                  <c:v>8.0312599999999996</c:v>
                </c:pt>
                <c:pt idx="205">
                  <c:v>8.0712399999999995</c:v>
                </c:pt>
                <c:pt idx="206">
                  <c:v>8.1112399999999987</c:v>
                </c:pt>
                <c:pt idx="207">
                  <c:v>8.1512399999999996</c:v>
                </c:pt>
                <c:pt idx="208">
                  <c:v>8.1912400000000005</c:v>
                </c:pt>
                <c:pt idx="209">
                  <c:v>8.2312600000000007</c:v>
                </c:pt>
                <c:pt idx="210">
                  <c:v>8.2712599999999998</c:v>
                </c:pt>
                <c:pt idx="211">
                  <c:v>8.3112600000000008</c:v>
                </c:pt>
                <c:pt idx="212">
                  <c:v>8.3512599999999999</c:v>
                </c:pt>
                <c:pt idx="213">
                  <c:v>8.3912399999999998</c:v>
                </c:pt>
                <c:pt idx="214">
                  <c:v>8.431239999999999</c:v>
                </c:pt>
                <c:pt idx="215">
                  <c:v>8.4712399999999999</c:v>
                </c:pt>
                <c:pt idx="216">
                  <c:v>8.51126</c:v>
                </c:pt>
                <c:pt idx="217">
                  <c:v>8.551260000000001</c:v>
                </c:pt>
                <c:pt idx="218">
                  <c:v>8.5912600000000001</c:v>
                </c:pt>
                <c:pt idx="219">
                  <c:v>8.6312599999999993</c:v>
                </c:pt>
                <c:pt idx="220">
                  <c:v>8.6712400000000009</c:v>
                </c:pt>
                <c:pt idx="221">
                  <c:v>8.7112400000000001</c:v>
                </c:pt>
                <c:pt idx="222">
                  <c:v>8.7512399999999992</c:v>
                </c:pt>
                <c:pt idx="223">
                  <c:v>8.7912400000000002</c:v>
                </c:pt>
                <c:pt idx="224">
                  <c:v>8.8312600000000003</c:v>
                </c:pt>
                <c:pt idx="225">
                  <c:v>8.8712599999999995</c:v>
                </c:pt>
                <c:pt idx="226">
                  <c:v>8.9112600000000004</c:v>
                </c:pt>
                <c:pt idx="227">
                  <c:v>8.9512400000000003</c:v>
                </c:pt>
                <c:pt idx="228">
                  <c:v>8.9912400000000012</c:v>
                </c:pt>
                <c:pt idx="229">
                  <c:v>9.0312400000000004</c:v>
                </c:pt>
                <c:pt idx="230">
                  <c:v>9.0712399999999995</c:v>
                </c:pt>
                <c:pt idx="231">
                  <c:v>9.1112599999999997</c:v>
                </c:pt>
                <c:pt idx="232">
                  <c:v>9.1512600000000006</c:v>
                </c:pt>
                <c:pt idx="233">
                  <c:v>9.1912599999999998</c:v>
                </c:pt>
                <c:pt idx="234">
                  <c:v>9.2312600000000007</c:v>
                </c:pt>
                <c:pt idx="235">
                  <c:v>9.2712399999999988</c:v>
                </c:pt>
                <c:pt idx="236">
                  <c:v>9.3112399999999997</c:v>
                </c:pt>
                <c:pt idx="237">
                  <c:v>9.3512399999999989</c:v>
                </c:pt>
                <c:pt idx="238">
                  <c:v>9.3912600000000008</c:v>
                </c:pt>
                <c:pt idx="239">
                  <c:v>9.43126</c:v>
                </c:pt>
                <c:pt idx="240">
                  <c:v>9.4712600000000009</c:v>
                </c:pt>
                <c:pt idx="241">
                  <c:v>9.51126</c:v>
                </c:pt>
                <c:pt idx="242">
                  <c:v>9.55124</c:v>
                </c:pt>
                <c:pt idx="243">
                  <c:v>9.5912399999999991</c:v>
                </c:pt>
                <c:pt idx="244">
                  <c:v>9.63124</c:v>
                </c:pt>
                <c:pt idx="245">
                  <c:v>9.6712399999999992</c:v>
                </c:pt>
                <c:pt idx="246">
                  <c:v>9.7112600000000011</c:v>
                </c:pt>
                <c:pt idx="247">
                  <c:v>9.7512600000000003</c:v>
                </c:pt>
                <c:pt idx="248">
                  <c:v>9.7912600000000012</c:v>
                </c:pt>
                <c:pt idx="249">
                  <c:v>9.8312399999999993</c:v>
                </c:pt>
                <c:pt idx="250">
                  <c:v>9.8712400000000002</c:v>
                </c:pt>
                <c:pt idx="251">
                  <c:v>9.9112399999999994</c:v>
                </c:pt>
                <c:pt idx="252">
                  <c:v>9.9512400000000003</c:v>
                </c:pt>
                <c:pt idx="253">
                  <c:v>9.9912600000000005</c:v>
                </c:pt>
                <c:pt idx="254">
                  <c:v>10.031239999999999</c:v>
                </c:pt>
                <c:pt idx="255">
                  <c:v>10.071259999999999</c:v>
                </c:pt>
                <c:pt idx="256">
                  <c:v>10.111239999999999</c:v>
                </c:pt>
                <c:pt idx="257">
                  <c:v>10.151260000000001</c:v>
                </c:pt>
                <c:pt idx="258">
                  <c:v>10.191239999999999</c:v>
                </c:pt>
                <c:pt idx="259">
                  <c:v>10.231259999999999</c:v>
                </c:pt>
                <c:pt idx="260">
                  <c:v>10.27126</c:v>
                </c:pt>
                <c:pt idx="261">
                  <c:v>10.31124</c:v>
                </c:pt>
                <c:pt idx="262">
                  <c:v>10.35126</c:v>
                </c:pt>
                <c:pt idx="263">
                  <c:v>10.39124</c:v>
                </c:pt>
                <c:pt idx="264">
                  <c:v>10.43126</c:v>
                </c:pt>
                <c:pt idx="265">
                  <c:v>10.47124</c:v>
                </c:pt>
                <c:pt idx="266">
                  <c:v>10.51126</c:v>
                </c:pt>
                <c:pt idx="267">
                  <c:v>10.55124</c:v>
                </c:pt>
                <c:pt idx="268">
                  <c:v>10.591239999999999</c:v>
                </c:pt>
                <c:pt idx="269">
                  <c:v>10.631260000000001</c:v>
                </c:pt>
                <c:pt idx="270">
                  <c:v>10.671239999999999</c:v>
                </c:pt>
                <c:pt idx="271">
                  <c:v>10.711259999999999</c:v>
                </c:pt>
                <c:pt idx="272">
                  <c:v>10.751239999999999</c:v>
                </c:pt>
                <c:pt idx="273">
                  <c:v>10.791260000000001</c:v>
                </c:pt>
                <c:pt idx="274">
                  <c:v>10.831239999999999</c:v>
                </c:pt>
                <c:pt idx="275">
                  <c:v>10.87124</c:v>
                </c:pt>
                <c:pt idx="276">
                  <c:v>10.91126</c:v>
                </c:pt>
                <c:pt idx="277">
                  <c:v>10.95124</c:v>
                </c:pt>
                <c:pt idx="278">
                  <c:v>10.99126</c:v>
                </c:pt>
                <c:pt idx="279">
                  <c:v>11.03124</c:v>
                </c:pt>
                <c:pt idx="280">
                  <c:v>11.071260000000001</c:v>
                </c:pt>
                <c:pt idx="281">
                  <c:v>11.11124</c:v>
                </c:pt>
                <c:pt idx="282">
                  <c:v>11.15124</c:v>
                </c:pt>
                <c:pt idx="283">
                  <c:v>11.19126</c:v>
                </c:pt>
                <c:pt idx="284">
                  <c:v>11.23124</c:v>
                </c:pt>
                <c:pt idx="285">
                  <c:v>11.271260000000002</c:v>
                </c:pt>
                <c:pt idx="286">
                  <c:v>11.31124</c:v>
                </c:pt>
                <c:pt idx="287">
                  <c:v>11.35126</c:v>
                </c:pt>
                <c:pt idx="288">
                  <c:v>11.39124</c:v>
                </c:pt>
                <c:pt idx="289">
                  <c:v>11.431260000000002</c:v>
                </c:pt>
                <c:pt idx="290">
                  <c:v>11.471260000000001</c:v>
                </c:pt>
                <c:pt idx="291">
                  <c:v>11.511240000000001</c:v>
                </c:pt>
                <c:pt idx="292">
                  <c:v>11.551260000000001</c:v>
                </c:pt>
                <c:pt idx="293">
                  <c:v>11.591240000000001</c:v>
                </c:pt>
                <c:pt idx="294">
                  <c:v>11.631260000000001</c:v>
                </c:pt>
                <c:pt idx="295">
                  <c:v>11.671240000000001</c:v>
                </c:pt>
                <c:pt idx="296">
                  <c:v>11.711259999999999</c:v>
                </c:pt>
                <c:pt idx="297">
                  <c:v>11.751259999999998</c:v>
                </c:pt>
                <c:pt idx="298">
                  <c:v>11.79124</c:v>
                </c:pt>
                <c:pt idx="299">
                  <c:v>11.831259999999999</c:v>
                </c:pt>
                <c:pt idx="300">
                  <c:v>11.87124</c:v>
                </c:pt>
                <c:pt idx="301">
                  <c:v>11.911259999999999</c:v>
                </c:pt>
                <c:pt idx="302">
                  <c:v>11.95124</c:v>
                </c:pt>
                <c:pt idx="303">
                  <c:v>11.991259999999999</c:v>
                </c:pt>
                <c:pt idx="304">
                  <c:v>12.03126</c:v>
                </c:pt>
                <c:pt idx="305">
                  <c:v>12.071240000000001</c:v>
                </c:pt>
                <c:pt idx="306">
                  <c:v>12.11126</c:v>
                </c:pt>
                <c:pt idx="307">
                  <c:v>12.151240000000001</c:v>
                </c:pt>
                <c:pt idx="308">
                  <c:v>12.19126</c:v>
                </c:pt>
                <c:pt idx="309">
                  <c:v>12.231240000000001</c:v>
                </c:pt>
                <c:pt idx="310">
                  <c:v>12.27126</c:v>
                </c:pt>
                <c:pt idx="311">
                  <c:v>12.311240000000002</c:v>
                </c:pt>
                <c:pt idx="312">
                  <c:v>12.351240000000001</c:v>
                </c:pt>
                <c:pt idx="313">
                  <c:v>12.391259999999999</c:v>
                </c:pt>
                <c:pt idx="314">
                  <c:v>12.431239999999999</c:v>
                </c:pt>
                <c:pt idx="315">
                  <c:v>12.471259999999999</c:v>
                </c:pt>
                <c:pt idx="316">
                  <c:v>12.511239999999999</c:v>
                </c:pt>
                <c:pt idx="317">
                  <c:v>12.551259999999999</c:v>
                </c:pt>
                <c:pt idx="318">
                  <c:v>12.591239999999999</c:v>
                </c:pt>
                <c:pt idx="319">
                  <c:v>12.631239999999998</c:v>
                </c:pt>
                <c:pt idx="320">
                  <c:v>12.67126</c:v>
                </c:pt>
                <c:pt idx="321">
                  <c:v>12.71124</c:v>
                </c:pt>
                <c:pt idx="322">
                  <c:v>12.75126</c:v>
                </c:pt>
                <c:pt idx="323">
                  <c:v>12.791239999999998</c:v>
                </c:pt>
                <c:pt idx="324">
                  <c:v>12.83126</c:v>
                </c:pt>
                <c:pt idx="325">
                  <c:v>12.87124</c:v>
                </c:pt>
                <c:pt idx="326">
                  <c:v>12.91126</c:v>
                </c:pt>
                <c:pt idx="327">
                  <c:v>12.95126</c:v>
                </c:pt>
                <c:pt idx="328">
                  <c:v>12.991239999999999</c:v>
                </c:pt>
                <c:pt idx="329">
                  <c:v>13.03126</c:v>
                </c:pt>
                <c:pt idx="330">
                  <c:v>13.07124</c:v>
                </c:pt>
                <c:pt idx="331">
                  <c:v>13.11126</c:v>
                </c:pt>
                <c:pt idx="332">
                  <c:v>13.15124</c:v>
                </c:pt>
                <c:pt idx="333">
                  <c:v>13.19126</c:v>
                </c:pt>
                <c:pt idx="334">
                  <c:v>13.231260000000001</c:v>
                </c:pt>
                <c:pt idx="335">
                  <c:v>13.271239999999999</c:v>
                </c:pt>
                <c:pt idx="336">
                  <c:v>13.311260000000001</c:v>
                </c:pt>
                <c:pt idx="337">
                  <c:v>13.351240000000001</c:v>
                </c:pt>
                <c:pt idx="338">
                  <c:v>13.391260000000001</c:v>
                </c:pt>
                <c:pt idx="339">
                  <c:v>13.431239999999999</c:v>
                </c:pt>
                <c:pt idx="340">
                  <c:v>13.471260000000001</c:v>
                </c:pt>
                <c:pt idx="341">
                  <c:v>13.51126</c:v>
                </c:pt>
                <c:pt idx="342">
                  <c:v>13.55124</c:v>
                </c:pt>
                <c:pt idx="343">
                  <c:v>13.59126</c:v>
                </c:pt>
                <c:pt idx="344">
                  <c:v>13.63124</c:v>
                </c:pt>
                <c:pt idx="345">
                  <c:v>13.67126</c:v>
                </c:pt>
                <c:pt idx="346">
                  <c:v>13.71124</c:v>
                </c:pt>
                <c:pt idx="347">
                  <c:v>13.75126</c:v>
                </c:pt>
                <c:pt idx="348">
                  <c:v>13.79124</c:v>
                </c:pt>
                <c:pt idx="349">
                  <c:v>13.831240000000001</c:v>
                </c:pt>
                <c:pt idx="350">
                  <c:v>13.871260000000001</c:v>
                </c:pt>
                <c:pt idx="351">
                  <c:v>13.911239999999999</c:v>
                </c:pt>
                <c:pt idx="352">
                  <c:v>13.951260000000001</c:v>
                </c:pt>
                <c:pt idx="353">
                  <c:v>13.991240000000001</c:v>
                </c:pt>
                <c:pt idx="354">
                  <c:v>14.031260000000001</c:v>
                </c:pt>
                <c:pt idx="355">
                  <c:v>14.07124</c:v>
                </c:pt>
                <c:pt idx="356">
                  <c:v>14.11124</c:v>
                </c:pt>
                <c:pt idx="357">
                  <c:v>14.151260000000001</c:v>
                </c:pt>
                <c:pt idx="358">
                  <c:v>14.191240000000001</c:v>
                </c:pt>
                <c:pt idx="359">
                  <c:v>14.231259999999999</c:v>
                </c:pt>
                <c:pt idx="360">
                  <c:v>14.271240000000001</c:v>
                </c:pt>
                <c:pt idx="361">
                  <c:v>14.311259999999999</c:v>
                </c:pt>
                <c:pt idx="362">
                  <c:v>14.351240000000001</c:v>
                </c:pt>
                <c:pt idx="363">
                  <c:v>14.39124</c:v>
                </c:pt>
                <c:pt idx="364">
                  <c:v>14.431259999999998</c:v>
                </c:pt>
                <c:pt idx="365">
                  <c:v>14.471240000000002</c:v>
                </c:pt>
                <c:pt idx="366">
                  <c:v>14.51126</c:v>
                </c:pt>
                <c:pt idx="367">
                  <c:v>14.55124</c:v>
                </c:pt>
                <c:pt idx="368">
                  <c:v>14.591259999999998</c:v>
                </c:pt>
                <c:pt idx="369">
                  <c:v>14.631240000000002</c:v>
                </c:pt>
                <c:pt idx="370">
                  <c:v>14.67126</c:v>
                </c:pt>
                <c:pt idx="371">
                  <c:v>14.711259999999999</c:v>
                </c:pt>
                <c:pt idx="372">
                  <c:v>14.751240000000001</c:v>
                </c:pt>
                <c:pt idx="373">
                  <c:v>14.791259999999999</c:v>
                </c:pt>
                <c:pt idx="374">
                  <c:v>14.831240000000001</c:v>
                </c:pt>
                <c:pt idx="375">
                  <c:v>14.871259999999999</c:v>
                </c:pt>
                <c:pt idx="376">
                  <c:v>14.911239999999999</c:v>
                </c:pt>
                <c:pt idx="377">
                  <c:v>14.95126</c:v>
                </c:pt>
                <c:pt idx="378">
                  <c:v>14.99126</c:v>
                </c:pt>
                <c:pt idx="379">
                  <c:v>15.031239999999999</c:v>
                </c:pt>
                <c:pt idx="380">
                  <c:v>15.071259999999999</c:v>
                </c:pt>
                <c:pt idx="381">
                  <c:v>15.111239999999999</c:v>
                </c:pt>
                <c:pt idx="382">
                  <c:v>15.151260000000001</c:v>
                </c:pt>
                <c:pt idx="383">
                  <c:v>15.191239999999999</c:v>
                </c:pt>
                <c:pt idx="384">
                  <c:v>15.231259999999999</c:v>
                </c:pt>
                <c:pt idx="385">
                  <c:v>15.27126</c:v>
                </c:pt>
                <c:pt idx="386">
                  <c:v>15.31124</c:v>
                </c:pt>
                <c:pt idx="387">
                  <c:v>15.35126</c:v>
                </c:pt>
                <c:pt idx="388">
                  <c:v>15.39124</c:v>
                </c:pt>
                <c:pt idx="389">
                  <c:v>15.43126</c:v>
                </c:pt>
                <c:pt idx="390">
                  <c:v>15.47124</c:v>
                </c:pt>
                <c:pt idx="391">
                  <c:v>15.51126</c:v>
                </c:pt>
                <c:pt idx="392">
                  <c:v>15.55124</c:v>
                </c:pt>
                <c:pt idx="393">
                  <c:v>15.591239999999999</c:v>
                </c:pt>
                <c:pt idx="394">
                  <c:v>15.631260000000001</c:v>
                </c:pt>
                <c:pt idx="395">
                  <c:v>15.671239999999999</c:v>
                </c:pt>
                <c:pt idx="396">
                  <c:v>15.711259999999999</c:v>
                </c:pt>
                <c:pt idx="397">
                  <c:v>15.751239999999999</c:v>
                </c:pt>
                <c:pt idx="398">
                  <c:v>15.791260000000001</c:v>
                </c:pt>
                <c:pt idx="399">
                  <c:v>15.831239999999999</c:v>
                </c:pt>
                <c:pt idx="400">
                  <c:v>15.87124</c:v>
                </c:pt>
                <c:pt idx="401">
                  <c:v>15.91126</c:v>
                </c:pt>
                <c:pt idx="402">
                  <c:v>15.95124</c:v>
                </c:pt>
                <c:pt idx="403">
                  <c:v>15.99126</c:v>
                </c:pt>
                <c:pt idx="404">
                  <c:v>16.03124</c:v>
                </c:pt>
                <c:pt idx="405">
                  <c:v>16.071260000000002</c:v>
                </c:pt>
                <c:pt idx="406">
                  <c:v>16.111239999999999</c:v>
                </c:pt>
                <c:pt idx="407">
                  <c:v>16.151240000000001</c:v>
                </c:pt>
                <c:pt idx="408">
                  <c:v>16.19126</c:v>
                </c:pt>
                <c:pt idx="409">
                  <c:v>16.23124</c:v>
                </c:pt>
                <c:pt idx="410">
                  <c:v>16.271260000000002</c:v>
                </c:pt>
                <c:pt idx="411">
                  <c:v>16.311240000000002</c:v>
                </c:pt>
                <c:pt idx="412">
                  <c:v>16.35126</c:v>
                </c:pt>
                <c:pt idx="413">
                  <c:v>16.39124</c:v>
                </c:pt>
                <c:pt idx="414">
                  <c:v>16.431260000000002</c:v>
                </c:pt>
                <c:pt idx="415">
                  <c:v>16.471260000000001</c:v>
                </c:pt>
                <c:pt idx="416">
                  <c:v>16.511240000000001</c:v>
                </c:pt>
                <c:pt idx="417">
                  <c:v>16.551259999999999</c:v>
                </c:pt>
                <c:pt idx="418">
                  <c:v>16.591239999999999</c:v>
                </c:pt>
                <c:pt idx="419">
                  <c:v>16.631260000000001</c:v>
                </c:pt>
                <c:pt idx="420">
                  <c:v>16.671240000000001</c:v>
                </c:pt>
                <c:pt idx="421">
                  <c:v>16.711259999999999</c:v>
                </c:pt>
                <c:pt idx="422">
                  <c:v>16.751259999999998</c:v>
                </c:pt>
                <c:pt idx="423">
                  <c:v>16.791240000000002</c:v>
                </c:pt>
                <c:pt idx="424">
                  <c:v>16.83126</c:v>
                </c:pt>
                <c:pt idx="425">
                  <c:v>16.87124</c:v>
                </c:pt>
                <c:pt idx="426">
                  <c:v>16.911259999999999</c:v>
                </c:pt>
                <c:pt idx="427">
                  <c:v>16.951240000000002</c:v>
                </c:pt>
                <c:pt idx="428">
                  <c:v>16.99126</c:v>
                </c:pt>
                <c:pt idx="429">
                  <c:v>17.03126</c:v>
                </c:pt>
                <c:pt idx="430">
                  <c:v>17.07124</c:v>
                </c:pt>
                <c:pt idx="431">
                  <c:v>17.111259999999998</c:v>
                </c:pt>
                <c:pt idx="432">
                  <c:v>17.151240000000001</c:v>
                </c:pt>
                <c:pt idx="433">
                  <c:v>17.19126</c:v>
                </c:pt>
                <c:pt idx="434">
                  <c:v>17.23124</c:v>
                </c:pt>
                <c:pt idx="435">
                  <c:v>17.271259999999998</c:v>
                </c:pt>
                <c:pt idx="436">
                  <c:v>17.311240000000002</c:v>
                </c:pt>
                <c:pt idx="437">
                  <c:v>17.351240000000001</c:v>
                </c:pt>
                <c:pt idx="438">
                  <c:v>17.391259999999999</c:v>
                </c:pt>
                <c:pt idx="439">
                  <c:v>17.431239999999999</c:v>
                </c:pt>
                <c:pt idx="440">
                  <c:v>17.471260000000001</c:v>
                </c:pt>
                <c:pt idx="441">
                  <c:v>17.511240000000001</c:v>
                </c:pt>
                <c:pt idx="442">
                  <c:v>17.551259999999999</c:v>
                </c:pt>
                <c:pt idx="443">
                  <c:v>17.591239999999999</c:v>
                </c:pt>
                <c:pt idx="444">
                  <c:v>17.631239999999998</c:v>
                </c:pt>
                <c:pt idx="445">
                  <c:v>17.67126</c:v>
                </c:pt>
                <c:pt idx="446">
                  <c:v>17.71124</c:v>
                </c:pt>
                <c:pt idx="447">
                  <c:v>17.751259999999998</c:v>
                </c:pt>
                <c:pt idx="448">
                  <c:v>17.791239999999998</c:v>
                </c:pt>
                <c:pt idx="449">
                  <c:v>17.83126</c:v>
                </c:pt>
                <c:pt idx="450">
                  <c:v>17.87124</c:v>
                </c:pt>
                <c:pt idx="451">
                  <c:v>17.911259999999999</c:v>
                </c:pt>
                <c:pt idx="452">
                  <c:v>17.951260000000001</c:v>
                </c:pt>
                <c:pt idx="453">
                  <c:v>17.991239999999998</c:v>
                </c:pt>
                <c:pt idx="454">
                  <c:v>18.03126</c:v>
                </c:pt>
                <c:pt idx="455">
                  <c:v>18.07124</c:v>
                </c:pt>
                <c:pt idx="456">
                  <c:v>18.111260000000001</c:v>
                </c:pt>
                <c:pt idx="457">
                  <c:v>18.151240000000001</c:v>
                </c:pt>
                <c:pt idx="458">
                  <c:v>18.19126</c:v>
                </c:pt>
                <c:pt idx="459">
                  <c:v>18.231259999999999</c:v>
                </c:pt>
                <c:pt idx="460">
                  <c:v>18.271239999999999</c:v>
                </c:pt>
                <c:pt idx="461">
                  <c:v>18.311260000000001</c:v>
                </c:pt>
                <c:pt idx="462">
                  <c:v>18.351240000000001</c:v>
                </c:pt>
                <c:pt idx="463">
                  <c:v>18.391259999999999</c:v>
                </c:pt>
                <c:pt idx="464">
                  <c:v>18.431239999999999</c:v>
                </c:pt>
                <c:pt idx="465">
                  <c:v>18.471260000000001</c:v>
                </c:pt>
                <c:pt idx="466">
                  <c:v>18.51126</c:v>
                </c:pt>
                <c:pt idx="467">
                  <c:v>18.55124</c:v>
                </c:pt>
                <c:pt idx="468">
                  <c:v>18.591260000000002</c:v>
                </c:pt>
                <c:pt idx="469">
                  <c:v>18.631239999999998</c:v>
                </c:pt>
                <c:pt idx="470">
                  <c:v>18.67126</c:v>
                </c:pt>
                <c:pt idx="471">
                  <c:v>18.71124</c:v>
                </c:pt>
                <c:pt idx="472">
                  <c:v>18.751260000000002</c:v>
                </c:pt>
                <c:pt idx="473">
                  <c:v>18.791240000000002</c:v>
                </c:pt>
                <c:pt idx="474">
                  <c:v>18.831240000000001</c:v>
                </c:pt>
                <c:pt idx="475">
                  <c:v>18.871259999999999</c:v>
                </c:pt>
                <c:pt idx="476">
                  <c:v>18.911239999999999</c:v>
                </c:pt>
                <c:pt idx="477">
                  <c:v>18.951260000000001</c:v>
                </c:pt>
                <c:pt idx="478">
                  <c:v>18.991240000000001</c:v>
                </c:pt>
                <c:pt idx="479">
                  <c:v>19.03126</c:v>
                </c:pt>
                <c:pt idx="480">
                  <c:v>19.07124</c:v>
                </c:pt>
                <c:pt idx="481">
                  <c:v>19.111240000000002</c:v>
                </c:pt>
                <c:pt idx="482">
                  <c:v>19.151260000000001</c:v>
                </c:pt>
                <c:pt idx="483">
                  <c:v>19.191240000000001</c:v>
                </c:pt>
                <c:pt idx="484">
                  <c:v>19.231259999999999</c:v>
                </c:pt>
                <c:pt idx="485">
                  <c:v>19.271239999999999</c:v>
                </c:pt>
                <c:pt idx="486">
                  <c:v>19.311259999999997</c:v>
                </c:pt>
                <c:pt idx="487">
                  <c:v>19.351240000000001</c:v>
                </c:pt>
                <c:pt idx="488">
                  <c:v>19.39124</c:v>
                </c:pt>
                <c:pt idx="489">
                  <c:v>19.431259999999998</c:v>
                </c:pt>
                <c:pt idx="490">
                  <c:v>19.471240000000002</c:v>
                </c:pt>
                <c:pt idx="491">
                  <c:v>19.51126</c:v>
                </c:pt>
                <c:pt idx="492">
                  <c:v>19.55124</c:v>
                </c:pt>
                <c:pt idx="493">
                  <c:v>19.591259999999998</c:v>
                </c:pt>
                <c:pt idx="494">
                  <c:v>19.631240000000002</c:v>
                </c:pt>
                <c:pt idx="495">
                  <c:v>19.67126</c:v>
                </c:pt>
                <c:pt idx="496">
                  <c:v>19.711259999999999</c:v>
                </c:pt>
                <c:pt idx="497">
                  <c:v>19.751240000000003</c:v>
                </c:pt>
                <c:pt idx="498">
                  <c:v>19.791260000000001</c:v>
                </c:pt>
                <c:pt idx="499">
                  <c:v>19.831240000000001</c:v>
                </c:pt>
                <c:pt idx="500">
                  <c:v>19.871259999999999</c:v>
                </c:pt>
                <c:pt idx="501">
                  <c:v>19.911239999999999</c:v>
                </c:pt>
                <c:pt idx="502">
                  <c:v>19.951259999999998</c:v>
                </c:pt>
                <c:pt idx="503">
                  <c:v>19.99126</c:v>
                </c:pt>
                <c:pt idx="504">
                  <c:v>20</c:v>
                </c:pt>
              </c:numCache>
            </c:numRef>
          </c:xVal>
          <c:yVal>
            <c:numRef>
              <c:f>'20'!$Y$3:$Y$507</c:f>
              <c:numCache>
                <c:formatCode>General</c:formatCode>
                <c:ptCount val="505"/>
                <c:pt idx="0">
                  <c:v>0</c:v>
                </c:pt>
                <c:pt idx="1">
                  <c:v>25.4512</c:v>
                </c:pt>
                <c:pt idx="2">
                  <c:v>50.880400000000002</c:v>
                </c:pt>
                <c:pt idx="3">
                  <c:v>76.287600000000012</c:v>
                </c:pt>
                <c:pt idx="4">
                  <c:v>101.67280000000001</c:v>
                </c:pt>
                <c:pt idx="5">
                  <c:v>127.036</c:v>
                </c:pt>
                <c:pt idx="6">
                  <c:v>152.37720000000002</c:v>
                </c:pt>
                <c:pt idx="7">
                  <c:v>177.69639999999998</c:v>
                </c:pt>
                <c:pt idx="8">
                  <c:v>202.99360000000001</c:v>
                </c:pt>
                <c:pt idx="9">
                  <c:v>228.25960000000001</c:v>
                </c:pt>
                <c:pt idx="10">
                  <c:v>253.4752</c:v>
                </c:pt>
                <c:pt idx="11">
                  <c:v>277.18799999999999</c:v>
                </c:pt>
                <c:pt idx="12">
                  <c:v>279.69720000000001</c:v>
                </c:pt>
                <c:pt idx="13">
                  <c:v>279.86159999999995</c:v>
                </c:pt>
                <c:pt idx="14">
                  <c:v>280.02</c:v>
                </c:pt>
                <c:pt idx="15">
                  <c:v>280.17599999999999</c:v>
                </c:pt>
                <c:pt idx="16">
                  <c:v>280.32920000000001</c:v>
                </c:pt>
                <c:pt idx="17">
                  <c:v>280.48040000000003</c:v>
                </c:pt>
                <c:pt idx="18">
                  <c:v>280.62880000000001</c:v>
                </c:pt>
                <c:pt idx="19">
                  <c:v>280.7756</c:v>
                </c:pt>
                <c:pt idx="20">
                  <c:v>280.9212</c:v>
                </c:pt>
                <c:pt idx="21">
                  <c:v>281.0652</c:v>
                </c:pt>
                <c:pt idx="22">
                  <c:v>281.20800000000003</c:v>
                </c:pt>
                <c:pt idx="23">
                  <c:v>281.3492</c:v>
                </c:pt>
                <c:pt idx="24">
                  <c:v>281.4896</c:v>
                </c:pt>
                <c:pt idx="25">
                  <c:v>281.62920000000003</c:v>
                </c:pt>
                <c:pt idx="26">
                  <c:v>281.7672</c:v>
                </c:pt>
                <c:pt idx="27">
                  <c:v>281.90479999999997</c:v>
                </c:pt>
                <c:pt idx="28">
                  <c:v>282.04159999999996</c:v>
                </c:pt>
                <c:pt idx="29">
                  <c:v>282.17759999999998</c:v>
                </c:pt>
                <c:pt idx="30">
                  <c:v>282.31240000000003</c:v>
                </c:pt>
                <c:pt idx="31">
                  <c:v>282.4468</c:v>
                </c:pt>
                <c:pt idx="32">
                  <c:v>282.5804</c:v>
                </c:pt>
                <c:pt idx="33">
                  <c:v>282.71320000000003</c:v>
                </c:pt>
                <c:pt idx="34">
                  <c:v>282.84559999999999</c:v>
                </c:pt>
                <c:pt idx="35">
                  <c:v>282.97720000000004</c:v>
                </c:pt>
                <c:pt idx="36">
                  <c:v>283.10840000000002</c:v>
                </c:pt>
                <c:pt idx="37">
                  <c:v>283.23920000000004</c:v>
                </c:pt>
                <c:pt idx="38">
                  <c:v>283.36879999999996</c:v>
                </c:pt>
                <c:pt idx="39">
                  <c:v>283.4984</c:v>
                </c:pt>
                <c:pt idx="40">
                  <c:v>283.62720000000002</c:v>
                </c:pt>
                <c:pt idx="41">
                  <c:v>283.75599999999997</c:v>
                </c:pt>
                <c:pt idx="42">
                  <c:v>283.88400000000001</c:v>
                </c:pt>
                <c:pt idx="43">
                  <c:v>284.01159999999999</c:v>
                </c:pt>
                <c:pt idx="44">
                  <c:v>284.1388</c:v>
                </c:pt>
                <c:pt idx="45">
                  <c:v>284.26559999999995</c:v>
                </c:pt>
                <c:pt idx="46">
                  <c:v>284.39159999999998</c:v>
                </c:pt>
                <c:pt idx="47">
                  <c:v>284.51759999999996</c:v>
                </c:pt>
                <c:pt idx="48">
                  <c:v>284.64320000000004</c:v>
                </c:pt>
                <c:pt idx="49">
                  <c:v>284.76840000000004</c:v>
                </c:pt>
                <c:pt idx="50">
                  <c:v>284.89279999999997</c:v>
                </c:pt>
                <c:pt idx="51">
                  <c:v>285.0172</c:v>
                </c:pt>
                <c:pt idx="52">
                  <c:v>285.14120000000003</c:v>
                </c:pt>
                <c:pt idx="53">
                  <c:v>285.26479999999998</c:v>
                </c:pt>
                <c:pt idx="54">
                  <c:v>285.38799999999998</c:v>
                </c:pt>
                <c:pt idx="55">
                  <c:v>285.51079999999996</c:v>
                </c:pt>
                <c:pt idx="56">
                  <c:v>285.63319999999999</c:v>
                </c:pt>
                <c:pt idx="57">
                  <c:v>285.7552</c:v>
                </c:pt>
                <c:pt idx="58">
                  <c:v>285.8768</c:v>
                </c:pt>
                <c:pt idx="59">
                  <c:v>285.99799999999999</c:v>
                </c:pt>
                <c:pt idx="60">
                  <c:v>286.11920000000003</c:v>
                </c:pt>
                <c:pt idx="61">
                  <c:v>286.24</c:v>
                </c:pt>
                <c:pt idx="62">
                  <c:v>286.36040000000003</c:v>
                </c:pt>
                <c:pt idx="63">
                  <c:v>286.48040000000003</c:v>
                </c:pt>
                <c:pt idx="64">
                  <c:v>286.60000000000002</c:v>
                </c:pt>
                <c:pt idx="65">
                  <c:v>286.7192</c:v>
                </c:pt>
                <c:pt idx="66">
                  <c:v>286.83840000000004</c:v>
                </c:pt>
                <c:pt idx="67">
                  <c:v>286.9572</c:v>
                </c:pt>
                <c:pt idx="68">
                  <c:v>287.07559999999995</c:v>
                </c:pt>
                <c:pt idx="69">
                  <c:v>287.1936</c:v>
                </c:pt>
                <c:pt idx="70">
                  <c:v>287.3116</c:v>
                </c:pt>
                <c:pt idx="71">
                  <c:v>287.42920000000004</c:v>
                </c:pt>
                <c:pt idx="72">
                  <c:v>287.54640000000001</c:v>
                </c:pt>
                <c:pt idx="73">
                  <c:v>287.66320000000002</c:v>
                </c:pt>
                <c:pt idx="74">
                  <c:v>287.77999999999997</c:v>
                </c:pt>
                <c:pt idx="75">
                  <c:v>287.89600000000002</c:v>
                </c:pt>
                <c:pt idx="76">
                  <c:v>288.01240000000001</c:v>
                </c:pt>
                <c:pt idx="77">
                  <c:v>288.12799999999999</c:v>
                </c:pt>
                <c:pt idx="78">
                  <c:v>288.24359999999996</c:v>
                </c:pt>
                <c:pt idx="79">
                  <c:v>288.35879999999997</c:v>
                </c:pt>
                <c:pt idx="80">
                  <c:v>288.47359999999998</c:v>
                </c:pt>
                <c:pt idx="81">
                  <c:v>288.58840000000004</c:v>
                </c:pt>
                <c:pt idx="82">
                  <c:v>288.70279999999997</c:v>
                </c:pt>
                <c:pt idx="83">
                  <c:v>288.8168</c:v>
                </c:pt>
                <c:pt idx="84">
                  <c:v>288.93040000000002</c:v>
                </c:pt>
                <c:pt idx="85">
                  <c:v>289.04399999999998</c:v>
                </c:pt>
                <c:pt idx="86">
                  <c:v>289.1576</c:v>
                </c:pt>
                <c:pt idx="87">
                  <c:v>289.27080000000001</c:v>
                </c:pt>
                <c:pt idx="88">
                  <c:v>289.38319999999999</c:v>
                </c:pt>
                <c:pt idx="89">
                  <c:v>289.49599999999998</c:v>
                </c:pt>
                <c:pt idx="90">
                  <c:v>289.60840000000002</c:v>
                </c:pt>
                <c:pt idx="91">
                  <c:v>289.7208</c:v>
                </c:pt>
                <c:pt idx="92">
                  <c:v>289.83240000000001</c:v>
                </c:pt>
                <c:pt idx="93">
                  <c:v>289.94079999999997</c:v>
                </c:pt>
                <c:pt idx="94">
                  <c:v>290.04359999999997</c:v>
                </c:pt>
                <c:pt idx="95">
                  <c:v>290.13720000000001</c:v>
                </c:pt>
                <c:pt idx="96">
                  <c:v>290.21640000000002</c:v>
                </c:pt>
                <c:pt idx="97">
                  <c:v>290.28520000000003</c:v>
                </c:pt>
                <c:pt idx="98">
                  <c:v>290.35599999999999</c:v>
                </c:pt>
                <c:pt idx="99">
                  <c:v>290.42240000000004</c:v>
                </c:pt>
                <c:pt idx="100">
                  <c:v>290.36</c:v>
                </c:pt>
                <c:pt idx="101">
                  <c:v>290.37040000000002</c:v>
                </c:pt>
                <c:pt idx="102">
                  <c:v>290.42840000000001</c:v>
                </c:pt>
                <c:pt idx="103">
                  <c:v>290.46559999999999</c:v>
                </c:pt>
                <c:pt idx="104">
                  <c:v>290.50040000000001</c:v>
                </c:pt>
                <c:pt idx="105">
                  <c:v>290.5532</c:v>
                </c:pt>
                <c:pt idx="106">
                  <c:v>290.63040000000001</c:v>
                </c:pt>
                <c:pt idx="107">
                  <c:v>290.7208</c:v>
                </c:pt>
                <c:pt idx="108">
                  <c:v>290.81</c:v>
                </c:pt>
                <c:pt idx="109">
                  <c:v>290.89759999999995</c:v>
                </c:pt>
                <c:pt idx="110">
                  <c:v>290.98359999999997</c:v>
                </c:pt>
                <c:pt idx="111">
                  <c:v>291.0668</c:v>
                </c:pt>
                <c:pt idx="112">
                  <c:v>291.14879999999999</c:v>
                </c:pt>
                <c:pt idx="113">
                  <c:v>291.2296</c:v>
                </c:pt>
                <c:pt idx="114">
                  <c:v>291.30920000000003</c:v>
                </c:pt>
                <c:pt idx="115">
                  <c:v>291.38640000000004</c:v>
                </c:pt>
                <c:pt idx="116">
                  <c:v>291.4624</c:v>
                </c:pt>
                <c:pt idx="117">
                  <c:v>291.53640000000001</c:v>
                </c:pt>
                <c:pt idx="118">
                  <c:v>291.608</c:v>
                </c:pt>
                <c:pt idx="119">
                  <c:v>291.67879999999997</c:v>
                </c:pt>
                <c:pt idx="120">
                  <c:v>291.74799999999999</c:v>
                </c:pt>
                <c:pt idx="121">
                  <c:v>291.81640000000004</c:v>
                </c:pt>
                <c:pt idx="122">
                  <c:v>291.88240000000002</c:v>
                </c:pt>
                <c:pt idx="123">
                  <c:v>291.94720000000001</c:v>
                </c:pt>
                <c:pt idx="124">
                  <c:v>292.01</c:v>
                </c:pt>
                <c:pt idx="125">
                  <c:v>292.07159999999999</c:v>
                </c:pt>
                <c:pt idx="126">
                  <c:v>292.13120000000004</c:v>
                </c:pt>
                <c:pt idx="127">
                  <c:v>292.18959999999998</c:v>
                </c:pt>
                <c:pt idx="128">
                  <c:v>292.24680000000001</c:v>
                </c:pt>
                <c:pt idx="129">
                  <c:v>292.30240000000003</c:v>
                </c:pt>
                <c:pt idx="130">
                  <c:v>292.35640000000001</c:v>
                </c:pt>
                <c:pt idx="131">
                  <c:v>292.4092</c:v>
                </c:pt>
                <c:pt idx="132">
                  <c:v>292.46040000000005</c:v>
                </c:pt>
                <c:pt idx="133">
                  <c:v>292.5104</c:v>
                </c:pt>
                <c:pt idx="134">
                  <c:v>292.55920000000003</c:v>
                </c:pt>
                <c:pt idx="135">
                  <c:v>292.60640000000001</c:v>
                </c:pt>
                <c:pt idx="136">
                  <c:v>292.65199999999999</c:v>
                </c:pt>
                <c:pt idx="137">
                  <c:v>292.69600000000003</c:v>
                </c:pt>
                <c:pt idx="138">
                  <c:v>292.73920000000004</c:v>
                </c:pt>
                <c:pt idx="139">
                  <c:v>292.7808</c:v>
                </c:pt>
                <c:pt idx="140">
                  <c:v>292.82120000000003</c:v>
                </c:pt>
                <c:pt idx="141">
                  <c:v>292.86</c:v>
                </c:pt>
                <c:pt idx="142">
                  <c:v>292.89800000000002</c:v>
                </c:pt>
                <c:pt idx="143">
                  <c:v>292.93440000000004</c:v>
                </c:pt>
                <c:pt idx="144">
                  <c:v>292.96959999999996</c:v>
                </c:pt>
                <c:pt idx="145">
                  <c:v>293.00319999999999</c:v>
                </c:pt>
                <c:pt idx="146">
                  <c:v>293.036</c:v>
                </c:pt>
                <c:pt idx="147">
                  <c:v>293.06720000000001</c:v>
                </c:pt>
                <c:pt idx="148">
                  <c:v>293.09719999999999</c:v>
                </c:pt>
                <c:pt idx="149">
                  <c:v>293.12599999999998</c:v>
                </c:pt>
                <c:pt idx="150">
                  <c:v>293.15359999999998</c:v>
                </c:pt>
                <c:pt idx="151">
                  <c:v>293.18079999999998</c:v>
                </c:pt>
                <c:pt idx="152">
                  <c:v>293.2056</c:v>
                </c:pt>
                <c:pt idx="153">
                  <c:v>293.22879999999998</c:v>
                </c:pt>
                <c:pt idx="154">
                  <c:v>293.2516</c:v>
                </c:pt>
                <c:pt idx="155">
                  <c:v>293.27279999999996</c:v>
                </c:pt>
                <c:pt idx="156">
                  <c:v>293.2928</c:v>
                </c:pt>
                <c:pt idx="157">
                  <c:v>293.31119999999999</c:v>
                </c:pt>
                <c:pt idx="158">
                  <c:v>293.32920000000001</c:v>
                </c:pt>
                <c:pt idx="159">
                  <c:v>293.34559999999999</c:v>
                </c:pt>
                <c:pt idx="160">
                  <c:v>293.36079999999998</c:v>
                </c:pt>
                <c:pt idx="161">
                  <c:v>293.37479999999999</c:v>
                </c:pt>
                <c:pt idx="162">
                  <c:v>293.38720000000001</c:v>
                </c:pt>
                <c:pt idx="163">
                  <c:v>293.39879999999999</c:v>
                </c:pt>
                <c:pt idx="164">
                  <c:v>293.40879999999999</c:v>
                </c:pt>
                <c:pt idx="165">
                  <c:v>293.41720000000004</c:v>
                </c:pt>
                <c:pt idx="166">
                  <c:v>293.42440000000005</c:v>
                </c:pt>
                <c:pt idx="167">
                  <c:v>293.43</c:v>
                </c:pt>
                <c:pt idx="168">
                  <c:v>293.43440000000004</c:v>
                </c:pt>
                <c:pt idx="169">
                  <c:v>293.43720000000002</c:v>
                </c:pt>
                <c:pt idx="170">
                  <c:v>293.43799999999999</c:v>
                </c:pt>
                <c:pt idx="171">
                  <c:v>293.43759999999997</c:v>
                </c:pt>
                <c:pt idx="172">
                  <c:v>293.43559999999997</c:v>
                </c:pt>
                <c:pt idx="173">
                  <c:v>293.43279999999999</c:v>
                </c:pt>
                <c:pt idx="174">
                  <c:v>293.42559999999997</c:v>
                </c:pt>
                <c:pt idx="175">
                  <c:v>293.41800000000001</c:v>
                </c:pt>
                <c:pt idx="176">
                  <c:v>293.40800000000002</c:v>
                </c:pt>
                <c:pt idx="177">
                  <c:v>293.3956</c:v>
                </c:pt>
                <c:pt idx="178">
                  <c:v>293.38079999999997</c:v>
                </c:pt>
                <c:pt idx="179">
                  <c:v>293.36320000000001</c:v>
                </c:pt>
                <c:pt idx="180">
                  <c:v>293.34359999999998</c:v>
                </c:pt>
                <c:pt idx="181">
                  <c:v>293.32120000000003</c:v>
                </c:pt>
                <c:pt idx="182">
                  <c:v>293.29640000000001</c:v>
                </c:pt>
                <c:pt idx="183">
                  <c:v>293.26840000000004</c:v>
                </c:pt>
                <c:pt idx="184">
                  <c:v>293.23759999999999</c:v>
                </c:pt>
                <c:pt idx="185">
                  <c:v>293.20400000000001</c:v>
                </c:pt>
                <c:pt idx="186">
                  <c:v>293.16720000000004</c:v>
                </c:pt>
                <c:pt idx="187">
                  <c:v>293.12720000000002</c:v>
                </c:pt>
                <c:pt idx="188">
                  <c:v>293.084</c:v>
                </c:pt>
                <c:pt idx="189">
                  <c:v>293.03800000000001</c:v>
                </c:pt>
                <c:pt idx="190">
                  <c:v>292.98840000000001</c:v>
                </c:pt>
                <c:pt idx="191">
                  <c:v>292.93359999999996</c:v>
                </c:pt>
                <c:pt idx="192">
                  <c:v>292.87400000000002</c:v>
                </c:pt>
                <c:pt idx="193">
                  <c:v>292.8116</c:v>
                </c:pt>
                <c:pt idx="194">
                  <c:v>292.74640000000005</c:v>
                </c:pt>
                <c:pt idx="195">
                  <c:v>292.67920000000004</c:v>
                </c:pt>
                <c:pt idx="196">
                  <c:v>292.6096</c:v>
                </c:pt>
                <c:pt idx="197">
                  <c:v>292.53640000000001</c:v>
                </c:pt>
                <c:pt idx="198">
                  <c:v>292.4588</c:v>
                </c:pt>
                <c:pt idx="199">
                  <c:v>292.3768</c:v>
                </c:pt>
                <c:pt idx="200">
                  <c:v>292.29159999999996</c:v>
                </c:pt>
                <c:pt idx="201">
                  <c:v>292.20320000000004</c:v>
                </c:pt>
                <c:pt idx="202">
                  <c:v>292.11200000000002</c:v>
                </c:pt>
                <c:pt idx="203">
                  <c:v>292.01640000000003</c:v>
                </c:pt>
                <c:pt idx="204">
                  <c:v>291.91679999999997</c:v>
                </c:pt>
                <c:pt idx="205">
                  <c:v>291.81319999999999</c:v>
                </c:pt>
                <c:pt idx="206">
                  <c:v>291.70600000000002</c:v>
                </c:pt>
                <c:pt idx="207">
                  <c:v>291.59559999999999</c:v>
                </c:pt>
                <c:pt idx="208">
                  <c:v>291.48159999999996</c:v>
                </c:pt>
                <c:pt idx="209">
                  <c:v>291.36320000000001</c:v>
                </c:pt>
                <c:pt idx="210">
                  <c:v>291.24119999999999</c:v>
                </c:pt>
                <c:pt idx="211">
                  <c:v>291.11520000000002</c:v>
                </c:pt>
                <c:pt idx="212">
                  <c:v>290.98599999999999</c:v>
                </c:pt>
                <c:pt idx="213">
                  <c:v>290.85320000000002</c:v>
                </c:pt>
                <c:pt idx="214">
                  <c:v>290.71600000000001</c:v>
                </c:pt>
                <c:pt idx="215">
                  <c:v>290.5752</c:v>
                </c:pt>
                <c:pt idx="216">
                  <c:v>290.43079999999998</c:v>
                </c:pt>
                <c:pt idx="217">
                  <c:v>290.28199999999998</c:v>
                </c:pt>
                <c:pt idx="218">
                  <c:v>290.12959999999998</c:v>
                </c:pt>
                <c:pt idx="219">
                  <c:v>289.97320000000002</c:v>
                </c:pt>
                <c:pt idx="220">
                  <c:v>289.81319999999999</c:v>
                </c:pt>
                <c:pt idx="221">
                  <c:v>289.64959999999996</c:v>
                </c:pt>
                <c:pt idx="222">
                  <c:v>289.48200000000003</c:v>
                </c:pt>
                <c:pt idx="223">
                  <c:v>289.31040000000002</c:v>
                </c:pt>
                <c:pt idx="224">
                  <c:v>289.13559999999995</c:v>
                </c:pt>
                <c:pt idx="225">
                  <c:v>288.95679999999999</c:v>
                </c:pt>
                <c:pt idx="226">
                  <c:v>288.77440000000001</c:v>
                </c:pt>
                <c:pt idx="227">
                  <c:v>288.58800000000002</c:v>
                </c:pt>
                <c:pt idx="228">
                  <c:v>288.39800000000002</c:v>
                </c:pt>
                <c:pt idx="229">
                  <c:v>288.20440000000002</c:v>
                </c:pt>
                <c:pt idx="230">
                  <c:v>288.0068</c:v>
                </c:pt>
                <c:pt idx="231">
                  <c:v>287.80559999999997</c:v>
                </c:pt>
                <c:pt idx="232">
                  <c:v>287.60040000000004</c:v>
                </c:pt>
                <c:pt idx="233">
                  <c:v>287.39159999999998</c:v>
                </c:pt>
                <c:pt idx="234">
                  <c:v>287.17879999999997</c:v>
                </c:pt>
                <c:pt idx="235">
                  <c:v>286.9624</c:v>
                </c:pt>
                <c:pt idx="236">
                  <c:v>286.74240000000003</c:v>
                </c:pt>
                <c:pt idx="237">
                  <c:v>286.5188</c:v>
                </c:pt>
                <c:pt idx="238">
                  <c:v>286.29159999999996</c:v>
                </c:pt>
                <c:pt idx="239">
                  <c:v>286.06</c:v>
                </c:pt>
                <c:pt idx="240">
                  <c:v>285.82559999999995</c:v>
                </c:pt>
                <c:pt idx="241">
                  <c:v>285.5872</c:v>
                </c:pt>
                <c:pt idx="242">
                  <c:v>285.34520000000003</c:v>
                </c:pt>
                <c:pt idx="243">
                  <c:v>285.0992</c:v>
                </c:pt>
                <c:pt idx="244">
                  <c:v>284.84959999999995</c:v>
                </c:pt>
                <c:pt idx="245">
                  <c:v>284.59679999999997</c:v>
                </c:pt>
                <c:pt idx="246">
                  <c:v>284.33999999999997</c:v>
                </c:pt>
                <c:pt idx="247">
                  <c:v>284.07959999999997</c:v>
                </c:pt>
                <c:pt idx="248">
                  <c:v>283.81559999999996</c:v>
                </c:pt>
                <c:pt idx="249">
                  <c:v>283.548</c:v>
                </c:pt>
                <c:pt idx="250">
                  <c:v>283.27679999999998</c:v>
                </c:pt>
                <c:pt idx="251">
                  <c:v>283.00200000000001</c:v>
                </c:pt>
                <c:pt idx="252">
                  <c:v>282.72359999999998</c:v>
                </c:pt>
                <c:pt idx="253">
                  <c:v>282.44159999999999</c:v>
                </c:pt>
                <c:pt idx="254">
                  <c:v>282.15600000000001</c:v>
                </c:pt>
                <c:pt idx="255">
                  <c:v>281.86680000000001</c:v>
                </c:pt>
                <c:pt idx="256">
                  <c:v>281.57400000000001</c:v>
                </c:pt>
                <c:pt idx="257">
                  <c:v>281.27759999999995</c:v>
                </c:pt>
                <c:pt idx="258">
                  <c:v>280.9776</c:v>
                </c:pt>
                <c:pt idx="259">
                  <c:v>280.67399999999998</c:v>
                </c:pt>
                <c:pt idx="260">
                  <c:v>280.36720000000003</c:v>
                </c:pt>
                <c:pt idx="261">
                  <c:v>280.0564</c:v>
                </c:pt>
                <c:pt idx="262">
                  <c:v>279.74240000000003</c:v>
                </c:pt>
                <c:pt idx="263">
                  <c:v>279.4248</c:v>
                </c:pt>
                <c:pt idx="264">
                  <c:v>279.10359999999997</c:v>
                </c:pt>
                <c:pt idx="265">
                  <c:v>278.77879999999999</c:v>
                </c:pt>
                <c:pt idx="266">
                  <c:v>278.4504</c:v>
                </c:pt>
                <c:pt idx="267">
                  <c:v>278.11840000000001</c:v>
                </c:pt>
                <c:pt idx="268">
                  <c:v>277.78320000000002</c:v>
                </c:pt>
                <c:pt idx="269">
                  <c:v>277.44400000000002</c:v>
                </c:pt>
                <c:pt idx="270">
                  <c:v>277.10199999999998</c:v>
                </c:pt>
                <c:pt idx="271">
                  <c:v>276.75599999999997</c:v>
                </c:pt>
                <c:pt idx="272">
                  <c:v>276.40679999999998</c:v>
                </c:pt>
                <c:pt idx="273">
                  <c:v>276.05399999999997</c:v>
                </c:pt>
                <c:pt idx="274">
                  <c:v>275.69720000000001</c:v>
                </c:pt>
                <c:pt idx="275">
                  <c:v>275.3372</c:v>
                </c:pt>
                <c:pt idx="276">
                  <c:v>274.97359999999998</c:v>
                </c:pt>
                <c:pt idx="277">
                  <c:v>274.60679999999996</c:v>
                </c:pt>
                <c:pt idx="278">
                  <c:v>274.2364</c:v>
                </c:pt>
                <c:pt idx="279">
                  <c:v>273.86240000000004</c:v>
                </c:pt>
                <c:pt idx="280">
                  <c:v>273.48480000000001</c:v>
                </c:pt>
                <c:pt idx="281">
                  <c:v>273.10399999999998</c:v>
                </c:pt>
                <c:pt idx="282">
                  <c:v>272.71959999999996</c:v>
                </c:pt>
                <c:pt idx="283">
                  <c:v>272.33159999999998</c:v>
                </c:pt>
                <c:pt idx="284">
                  <c:v>271.94</c:v>
                </c:pt>
                <c:pt idx="285">
                  <c:v>271.54520000000002</c:v>
                </c:pt>
                <c:pt idx="286">
                  <c:v>271.14640000000003</c:v>
                </c:pt>
                <c:pt idx="287">
                  <c:v>270.7448</c:v>
                </c:pt>
                <c:pt idx="288">
                  <c:v>270.33920000000001</c:v>
                </c:pt>
                <c:pt idx="289">
                  <c:v>269.93040000000002</c:v>
                </c:pt>
                <c:pt idx="290">
                  <c:v>269.51799999999997</c:v>
                </c:pt>
                <c:pt idx="291">
                  <c:v>269.10199999999998</c:v>
                </c:pt>
                <c:pt idx="292">
                  <c:v>268.68279999999999</c:v>
                </c:pt>
                <c:pt idx="293">
                  <c:v>268.25959999999998</c:v>
                </c:pt>
                <c:pt idx="294">
                  <c:v>267.83359999999999</c:v>
                </c:pt>
                <c:pt idx="295">
                  <c:v>267.40359999999998</c:v>
                </c:pt>
                <c:pt idx="296">
                  <c:v>266.97040000000004</c:v>
                </c:pt>
                <c:pt idx="297">
                  <c:v>266.53359999999998</c:v>
                </c:pt>
                <c:pt idx="298">
                  <c:v>266.09320000000002</c:v>
                </c:pt>
                <c:pt idx="299">
                  <c:v>265.64920000000001</c:v>
                </c:pt>
                <c:pt idx="300">
                  <c:v>265.202</c:v>
                </c:pt>
                <c:pt idx="301">
                  <c:v>264.75120000000004</c:v>
                </c:pt>
                <c:pt idx="302">
                  <c:v>264.29679999999996</c:v>
                </c:pt>
                <c:pt idx="303">
                  <c:v>263.83879999999999</c:v>
                </c:pt>
                <c:pt idx="304">
                  <c:v>263.37759999999997</c:v>
                </c:pt>
                <c:pt idx="305">
                  <c:v>262.91240000000005</c:v>
                </c:pt>
                <c:pt idx="306">
                  <c:v>262.44400000000002</c:v>
                </c:pt>
                <c:pt idx="307">
                  <c:v>261.97239999999999</c:v>
                </c:pt>
                <c:pt idx="308">
                  <c:v>261.49680000000001</c:v>
                </c:pt>
                <c:pt idx="309">
                  <c:v>261.01760000000002</c:v>
                </c:pt>
                <c:pt idx="310">
                  <c:v>260.53520000000003</c:v>
                </c:pt>
                <c:pt idx="311">
                  <c:v>260.04919999999998</c:v>
                </c:pt>
                <c:pt idx="312">
                  <c:v>259.55959999999999</c:v>
                </c:pt>
                <c:pt idx="313">
                  <c:v>259.06639999999999</c:v>
                </c:pt>
                <c:pt idx="314">
                  <c:v>258.57</c:v>
                </c:pt>
                <c:pt idx="315">
                  <c:v>258.06959999999998</c:v>
                </c:pt>
                <c:pt idx="316">
                  <c:v>257.56599999999997</c:v>
                </c:pt>
                <c:pt idx="317">
                  <c:v>257.05840000000001</c:v>
                </c:pt>
                <c:pt idx="318">
                  <c:v>256.54759999999999</c:v>
                </c:pt>
                <c:pt idx="319">
                  <c:v>256.03320000000002</c:v>
                </c:pt>
                <c:pt idx="320">
                  <c:v>255.51520000000002</c:v>
                </c:pt>
                <c:pt idx="321">
                  <c:v>254.99360000000001</c:v>
                </c:pt>
                <c:pt idx="322">
                  <c:v>254.4684</c:v>
                </c:pt>
                <c:pt idx="323">
                  <c:v>253.93960000000001</c:v>
                </c:pt>
                <c:pt idx="324">
                  <c:v>253.40720000000002</c:v>
                </c:pt>
                <c:pt idx="325">
                  <c:v>252.87120000000002</c:v>
                </c:pt>
                <c:pt idx="326">
                  <c:v>252.33160000000001</c:v>
                </c:pt>
                <c:pt idx="327">
                  <c:v>251.78879999999998</c:v>
                </c:pt>
                <c:pt idx="328">
                  <c:v>251.24199999999999</c:v>
                </c:pt>
                <c:pt idx="329">
                  <c:v>250.69159999999999</c:v>
                </c:pt>
                <c:pt idx="330">
                  <c:v>250.13759999999999</c:v>
                </c:pt>
                <c:pt idx="331">
                  <c:v>249.58</c:v>
                </c:pt>
                <c:pt idx="332">
                  <c:v>249.0188</c:v>
                </c:pt>
                <c:pt idx="333">
                  <c:v>248.45359999999999</c:v>
                </c:pt>
                <c:pt idx="334">
                  <c:v>247.8852</c:v>
                </c:pt>
                <c:pt idx="335">
                  <c:v>247.31320000000002</c:v>
                </c:pt>
                <c:pt idx="336">
                  <c:v>246.7372</c:v>
                </c:pt>
                <c:pt idx="337">
                  <c:v>246.1576</c:v>
                </c:pt>
                <c:pt idx="338">
                  <c:v>245.5744</c:v>
                </c:pt>
                <c:pt idx="339">
                  <c:v>244.98760000000001</c:v>
                </c:pt>
                <c:pt idx="340">
                  <c:v>244.3972</c:v>
                </c:pt>
                <c:pt idx="341">
                  <c:v>243.80279999999999</c:v>
                </c:pt>
                <c:pt idx="342">
                  <c:v>243.20520000000002</c:v>
                </c:pt>
                <c:pt idx="343">
                  <c:v>242.6036</c:v>
                </c:pt>
                <c:pt idx="344">
                  <c:v>241.99799999999999</c:v>
                </c:pt>
                <c:pt idx="345">
                  <c:v>241.38920000000002</c:v>
                </c:pt>
                <c:pt idx="346">
                  <c:v>240.7764</c:v>
                </c:pt>
                <c:pt idx="347">
                  <c:v>240.16</c:v>
                </c:pt>
                <c:pt idx="348">
                  <c:v>239.53960000000001</c:v>
                </c:pt>
                <c:pt idx="349">
                  <c:v>238.916</c:v>
                </c:pt>
                <c:pt idx="350">
                  <c:v>238.28800000000001</c:v>
                </c:pt>
                <c:pt idx="351">
                  <c:v>237.65679999999998</c:v>
                </c:pt>
                <c:pt idx="352">
                  <c:v>237.02160000000001</c:v>
                </c:pt>
                <c:pt idx="353">
                  <c:v>236.38279999999997</c:v>
                </c:pt>
                <c:pt idx="354">
                  <c:v>235.74</c:v>
                </c:pt>
                <c:pt idx="355">
                  <c:v>235.09360000000001</c:v>
                </c:pt>
                <c:pt idx="356">
                  <c:v>234.44320000000002</c:v>
                </c:pt>
                <c:pt idx="357">
                  <c:v>233.78920000000002</c:v>
                </c:pt>
                <c:pt idx="358">
                  <c:v>233.13120000000001</c:v>
                </c:pt>
                <c:pt idx="359">
                  <c:v>232.46960000000001</c:v>
                </c:pt>
                <c:pt idx="360">
                  <c:v>231.80439999999999</c:v>
                </c:pt>
                <c:pt idx="361">
                  <c:v>231.1352</c:v>
                </c:pt>
                <c:pt idx="362">
                  <c:v>230.46199999999999</c:v>
                </c:pt>
                <c:pt idx="363">
                  <c:v>229.7852</c:v>
                </c:pt>
                <c:pt idx="364">
                  <c:v>229.1044</c:v>
                </c:pt>
                <c:pt idx="365">
                  <c:v>228.42</c:v>
                </c:pt>
                <c:pt idx="366">
                  <c:v>227.73160000000001</c:v>
                </c:pt>
                <c:pt idx="367">
                  <c:v>227.03960000000001</c:v>
                </c:pt>
                <c:pt idx="368">
                  <c:v>226.34320000000002</c:v>
                </c:pt>
                <c:pt idx="369">
                  <c:v>225.64359999999999</c:v>
                </c:pt>
                <c:pt idx="370">
                  <c:v>224.93960000000001</c:v>
                </c:pt>
                <c:pt idx="371">
                  <c:v>224.232</c:v>
                </c:pt>
                <c:pt idx="372">
                  <c:v>223.52079999999998</c:v>
                </c:pt>
                <c:pt idx="373">
                  <c:v>222.80520000000001</c:v>
                </c:pt>
                <c:pt idx="374">
                  <c:v>222.0864</c:v>
                </c:pt>
                <c:pt idx="375">
                  <c:v>221.36320000000001</c:v>
                </c:pt>
                <c:pt idx="376">
                  <c:v>220.63639999999998</c:v>
                </c:pt>
                <c:pt idx="377">
                  <c:v>219.90559999999999</c:v>
                </c:pt>
                <c:pt idx="378">
                  <c:v>219.17079999999999</c:v>
                </c:pt>
                <c:pt idx="379">
                  <c:v>218.4324</c:v>
                </c:pt>
                <c:pt idx="380">
                  <c:v>217.69</c:v>
                </c:pt>
                <c:pt idx="381">
                  <c:v>216.9436</c:v>
                </c:pt>
                <c:pt idx="382">
                  <c:v>216.1936</c:v>
                </c:pt>
                <c:pt idx="383">
                  <c:v>215.43960000000001</c:v>
                </c:pt>
                <c:pt idx="384">
                  <c:v>214.68199999999999</c:v>
                </c:pt>
                <c:pt idx="385">
                  <c:v>213.92</c:v>
                </c:pt>
                <c:pt idx="386">
                  <c:v>213.15479999999999</c:v>
                </c:pt>
                <c:pt idx="387">
                  <c:v>212.3852</c:v>
                </c:pt>
                <c:pt idx="388">
                  <c:v>211.61199999999999</c:v>
                </c:pt>
                <c:pt idx="389">
                  <c:v>210.8348</c:v>
                </c:pt>
                <c:pt idx="390">
                  <c:v>210.054</c:v>
                </c:pt>
                <c:pt idx="391">
                  <c:v>209.26920000000001</c:v>
                </c:pt>
                <c:pt idx="392">
                  <c:v>208.4804</c:v>
                </c:pt>
                <c:pt idx="393">
                  <c:v>207.68799999999999</c:v>
                </c:pt>
                <c:pt idx="394">
                  <c:v>206.892</c:v>
                </c:pt>
                <c:pt idx="395">
                  <c:v>206.09200000000001</c:v>
                </c:pt>
                <c:pt idx="396">
                  <c:v>205.28800000000001</c:v>
                </c:pt>
                <c:pt idx="397">
                  <c:v>204.4804</c:v>
                </c:pt>
                <c:pt idx="398">
                  <c:v>203.66920000000002</c:v>
                </c:pt>
                <c:pt idx="399">
                  <c:v>202.85400000000001</c:v>
                </c:pt>
                <c:pt idx="400">
                  <c:v>202.0352</c:v>
                </c:pt>
                <c:pt idx="401">
                  <c:v>201.2124</c:v>
                </c:pt>
                <c:pt idx="402">
                  <c:v>200.38639999999998</c:v>
                </c:pt>
                <c:pt idx="403">
                  <c:v>199.5564</c:v>
                </c:pt>
                <c:pt idx="404">
                  <c:v>198.72239999999999</c:v>
                </c:pt>
                <c:pt idx="405">
                  <c:v>197.8852</c:v>
                </c:pt>
                <c:pt idx="406">
                  <c:v>197.04400000000001</c:v>
                </c:pt>
                <c:pt idx="407">
                  <c:v>196.1996</c:v>
                </c:pt>
                <c:pt idx="408">
                  <c:v>195.35120000000001</c:v>
                </c:pt>
                <c:pt idx="409">
                  <c:v>194.4992</c:v>
                </c:pt>
                <c:pt idx="410">
                  <c:v>193.64400000000001</c:v>
                </c:pt>
                <c:pt idx="411">
                  <c:v>192.7852</c:v>
                </c:pt>
                <c:pt idx="412">
                  <c:v>191.9228</c:v>
                </c:pt>
                <c:pt idx="413">
                  <c:v>191.05679999999998</c:v>
                </c:pt>
                <c:pt idx="414">
                  <c:v>190.1876</c:v>
                </c:pt>
                <c:pt idx="415">
                  <c:v>189.3152</c:v>
                </c:pt>
                <c:pt idx="416">
                  <c:v>188.4392</c:v>
                </c:pt>
                <c:pt idx="417">
                  <c:v>187.56</c:v>
                </c:pt>
                <c:pt idx="418">
                  <c:v>186.67760000000001</c:v>
                </c:pt>
                <c:pt idx="419">
                  <c:v>185.79160000000002</c:v>
                </c:pt>
                <c:pt idx="420">
                  <c:v>184.9024</c:v>
                </c:pt>
                <c:pt idx="421">
                  <c:v>184.01</c:v>
                </c:pt>
                <c:pt idx="422">
                  <c:v>183.11439999999999</c:v>
                </c:pt>
                <c:pt idx="423">
                  <c:v>182.22239999999999</c:v>
                </c:pt>
                <c:pt idx="424">
                  <c:v>181.32079999999999</c:v>
                </c:pt>
                <c:pt idx="425">
                  <c:v>180.40960000000001</c:v>
                </c:pt>
                <c:pt idx="426">
                  <c:v>179.50839999999999</c:v>
                </c:pt>
                <c:pt idx="427">
                  <c:v>178.59800000000001</c:v>
                </c:pt>
                <c:pt idx="428">
                  <c:v>177.67839999999998</c:v>
                </c:pt>
                <c:pt idx="429">
                  <c:v>176.762</c:v>
                </c:pt>
                <c:pt idx="430">
                  <c:v>175.84320000000002</c:v>
                </c:pt>
                <c:pt idx="431">
                  <c:v>174.92160000000001</c:v>
                </c:pt>
                <c:pt idx="432">
                  <c:v>173.99720000000002</c:v>
                </c:pt>
                <c:pt idx="433">
                  <c:v>173.07040000000001</c:v>
                </c:pt>
                <c:pt idx="434">
                  <c:v>172.148</c:v>
                </c:pt>
                <c:pt idx="435">
                  <c:v>171.20920000000001</c:v>
                </c:pt>
                <c:pt idx="436">
                  <c:v>170.2748</c:v>
                </c:pt>
                <c:pt idx="437">
                  <c:v>169.33840000000001</c:v>
                </c:pt>
                <c:pt idx="438">
                  <c:v>168.40639999999999</c:v>
                </c:pt>
                <c:pt idx="439">
                  <c:v>167.46559999999999</c:v>
                </c:pt>
                <c:pt idx="440">
                  <c:v>166.51520000000002</c:v>
                </c:pt>
                <c:pt idx="441">
                  <c:v>165.57</c:v>
                </c:pt>
                <c:pt idx="442">
                  <c:v>164.62960000000001</c:v>
                </c:pt>
                <c:pt idx="443">
                  <c:v>163.67320000000001</c:v>
                </c:pt>
                <c:pt idx="444">
                  <c:v>162.7216</c:v>
                </c:pt>
                <c:pt idx="445">
                  <c:v>161.77600000000001</c:v>
                </c:pt>
                <c:pt idx="446">
                  <c:v>160.81320000000002</c:v>
                </c:pt>
                <c:pt idx="447">
                  <c:v>159.864</c:v>
                </c:pt>
                <c:pt idx="448">
                  <c:v>158.90559999999999</c:v>
                </c:pt>
                <c:pt idx="449">
                  <c:v>157.94560000000001</c:v>
                </c:pt>
                <c:pt idx="450">
                  <c:v>156.976</c:v>
                </c:pt>
                <c:pt idx="451">
                  <c:v>156.0128</c:v>
                </c:pt>
                <c:pt idx="452">
                  <c:v>155.048</c:v>
                </c:pt>
                <c:pt idx="453">
                  <c:v>154.08199999999999</c:v>
                </c:pt>
                <c:pt idx="454">
                  <c:v>153.1224</c:v>
                </c:pt>
                <c:pt idx="455">
                  <c:v>152.15360000000001</c:v>
                </c:pt>
                <c:pt idx="456">
                  <c:v>151.18360000000001</c:v>
                </c:pt>
                <c:pt idx="457">
                  <c:v>150.2124</c:v>
                </c:pt>
                <c:pt idx="458">
                  <c:v>149.24</c:v>
                </c:pt>
                <c:pt idx="459">
                  <c:v>148.2664</c:v>
                </c:pt>
                <c:pt idx="460">
                  <c:v>147.29160000000002</c:v>
                </c:pt>
                <c:pt idx="461">
                  <c:v>146.316</c:v>
                </c:pt>
                <c:pt idx="462">
                  <c:v>145.33120000000002</c:v>
                </c:pt>
                <c:pt idx="463">
                  <c:v>144.36160000000001</c:v>
                </c:pt>
                <c:pt idx="464">
                  <c:v>143.38320000000002</c:v>
                </c:pt>
                <c:pt idx="465">
                  <c:v>142.40360000000001</c:v>
                </c:pt>
                <c:pt idx="466">
                  <c:v>141.42320000000001</c:v>
                </c:pt>
                <c:pt idx="467">
                  <c:v>140.44200000000001</c:v>
                </c:pt>
                <c:pt idx="468">
                  <c:v>139.45160000000001</c:v>
                </c:pt>
                <c:pt idx="469">
                  <c:v>138.46879999999999</c:v>
                </c:pt>
                <c:pt idx="470">
                  <c:v>137.48479999999998</c:v>
                </c:pt>
                <c:pt idx="471">
                  <c:v>136.50879999999998</c:v>
                </c:pt>
                <c:pt idx="472">
                  <c:v>135.52360000000002</c:v>
                </c:pt>
                <c:pt idx="473">
                  <c:v>134.5292</c:v>
                </c:pt>
                <c:pt idx="474">
                  <c:v>133.55120000000002</c:v>
                </c:pt>
                <c:pt idx="475">
                  <c:v>132.56360000000001</c:v>
                </c:pt>
                <c:pt idx="476">
                  <c:v>131.57560000000001</c:v>
                </c:pt>
                <c:pt idx="477">
                  <c:v>130.5872</c:v>
                </c:pt>
                <c:pt idx="478">
                  <c:v>129.59800000000001</c:v>
                </c:pt>
                <c:pt idx="479">
                  <c:v>128.608</c:v>
                </c:pt>
                <c:pt idx="480">
                  <c:v>127.61760000000001</c:v>
                </c:pt>
                <c:pt idx="481">
                  <c:v>126.6268</c:v>
                </c:pt>
                <c:pt idx="482">
                  <c:v>125.6352</c:v>
                </c:pt>
                <c:pt idx="483">
                  <c:v>124.64319999999999</c:v>
                </c:pt>
                <c:pt idx="484">
                  <c:v>123.65039999999999</c:v>
                </c:pt>
                <c:pt idx="485">
                  <c:v>122.6576</c:v>
                </c:pt>
                <c:pt idx="486">
                  <c:v>121.664</c:v>
                </c:pt>
                <c:pt idx="487">
                  <c:v>120.6696</c:v>
                </c:pt>
                <c:pt idx="488">
                  <c:v>119.6748</c:v>
                </c:pt>
                <c:pt idx="489">
                  <c:v>118.67919999999999</c:v>
                </c:pt>
                <c:pt idx="490">
                  <c:v>117.6828</c:v>
                </c:pt>
                <c:pt idx="491">
                  <c:v>116.68480000000001</c:v>
                </c:pt>
                <c:pt idx="492">
                  <c:v>115.68519999999999</c:v>
                </c:pt>
                <c:pt idx="493">
                  <c:v>114.684</c:v>
                </c:pt>
                <c:pt idx="494">
                  <c:v>113.68</c:v>
                </c:pt>
                <c:pt idx="495">
                  <c:v>112.67319999999999</c:v>
                </c:pt>
                <c:pt idx="496">
                  <c:v>111.6632</c:v>
                </c:pt>
                <c:pt idx="497">
                  <c:v>110.64919999999999</c:v>
                </c:pt>
                <c:pt idx="498">
                  <c:v>109.63080000000001</c:v>
                </c:pt>
                <c:pt idx="499">
                  <c:v>108.60719999999999</c:v>
                </c:pt>
                <c:pt idx="500">
                  <c:v>107.57839999999999</c:v>
                </c:pt>
                <c:pt idx="501">
                  <c:v>106.5444</c:v>
                </c:pt>
                <c:pt idx="502">
                  <c:v>105.5056</c:v>
                </c:pt>
                <c:pt idx="503">
                  <c:v>104.464</c:v>
                </c:pt>
                <c:pt idx="504">
                  <c:v>104.23480000000001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D7-4E4D-B557-0BA0AAB97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8576"/>
        <c:axId val="-1499354768"/>
      </c:scatterChart>
      <c:valAx>
        <c:axId val="-149935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768"/>
        <c:crosses val="autoZero"/>
        <c:crossBetween val="midCat"/>
      </c:valAx>
      <c:valAx>
        <c:axId val="-1499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'Q890C10-1fei'!$D$2:$D$140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</c:numCache>
            </c:numRef>
          </c:xVal>
          <c:yVal>
            <c:numRef>
              <c:f>'Q890C10-1fei'!$C$2:$C$140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4224"/>
        <c:axId val="-1499353136"/>
      </c:scatterChart>
      <c:valAx>
        <c:axId val="-1499354224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3136"/>
        <c:crosses val="autoZero"/>
        <c:crossBetween val="midCat"/>
      </c:valAx>
      <c:valAx>
        <c:axId val="-149935313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69520"/>
        <c:axId val="-1605970608"/>
      </c:scatterChart>
      <c:valAx>
        <c:axId val="-16059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0608"/>
        <c:crosses val="autoZero"/>
        <c:crossBetween val="midCat"/>
      </c:valAx>
      <c:valAx>
        <c:axId val="-1605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6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F-4334-8E6E-3C4E4AD3B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6048"/>
        <c:axId val="-1605974960"/>
      </c:scatterChart>
      <c:valAx>
        <c:axId val="-160597604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4960"/>
        <c:crosses val="autoZero"/>
        <c:crossBetween val="midCat"/>
      </c:valAx>
      <c:valAx>
        <c:axId val="-16059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6.1029113574903159E-4</c:v>
                </c:pt>
                <c:pt idx="137">
                  <c:v>2.8150367502252473E-3</c:v>
                </c:pt>
                <c:pt idx="138">
                  <c:v>1.7934160450143993E-3</c:v>
                </c:pt>
                <c:pt idx="139">
                  <c:v>1.6966583207504169E-3</c:v>
                </c:pt>
                <c:pt idx="140">
                  <c:v>3.8731459639661341E-3</c:v>
                </c:pt>
                <c:pt idx="141">
                  <c:v>2.7330768240023846E-3</c:v>
                </c:pt>
                <c:pt idx="142">
                  <c:v>5.955554980030444E-3</c:v>
                </c:pt>
                <c:pt idx="143">
                  <c:v>3.264269417570873E-3</c:v>
                </c:pt>
                <c:pt idx="144">
                  <c:v>3.4873103905126894E-3</c:v>
                </c:pt>
                <c:pt idx="145">
                  <c:v>5.7036166581898489E-3</c:v>
                </c:pt>
                <c:pt idx="146">
                  <c:v>6.7506504214422166E-3</c:v>
                </c:pt>
                <c:pt idx="147">
                  <c:v>4.7496504333090885E-3</c:v>
                </c:pt>
                <c:pt idx="148">
                  <c:v>5.6064377352668428E-3</c:v>
                </c:pt>
                <c:pt idx="149">
                  <c:v>5.6954775693029112E-3</c:v>
                </c:pt>
                <c:pt idx="150">
                  <c:v>6.147529817251517E-3</c:v>
                </c:pt>
                <c:pt idx="151">
                  <c:v>7.5893107150647758E-3</c:v>
                </c:pt>
                <c:pt idx="152">
                  <c:v>7.1980151514607627E-3</c:v>
                </c:pt>
                <c:pt idx="153">
                  <c:v>7.5436214417417399E-3</c:v>
                </c:pt>
                <c:pt idx="154">
                  <c:v>7.898749980424502E-3</c:v>
                </c:pt>
                <c:pt idx="155">
                  <c:v>8.6429311306209268E-3</c:v>
                </c:pt>
                <c:pt idx="156">
                  <c:v>1.1213576644535279E-2</c:v>
                </c:pt>
                <c:pt idx="157">
                  <c:v>8.9986811537237504E-3</c:v>
                </c:pt>
                <c:pt idx="158">
                  <c:v>1.0045597328627608E-2</c:v>
                </c:pt>
                <c:pt idx="159">
                  <c:v>1.0320340606081621E-2</c:v>
                </c:pt>
                <c:pt idx="160">
                  <c:v>1.1212832607891732E-2</c:v>
                </c:pt>
                <c:pt idx="161">
                  <c:v>1.1260384750555252E-2</c:v>
                </c:pt>
                <c:pt idx="162">
                  <c:v>1.1710992762593466E-2</c:v>
                </c:pt>
                <c:pt idx="163">
                  <c:v>1.3976665502745213E-2</c:v>
                </c:pt>
                <c:pt idx="164">
                  <c:v>1.3335810504887132E-2</c:v>
                </c:pt>
                <c:pt idx="165">
                  <c:v>1.3226397890224804E-2</c:v>
                </c:pt>
                <c:pt idx="166">
                  <c:v>1.3745857692148568E-2</c:v>
                </c:pt>
                <c:pt idx="167">
                  <c:v>1.4204191523212624E-2</c:v>
                </c:pt>
                <c:pt idx="168">
                  <c:v>1.5977239637938873E-2</c:v>
                </c:pt>
                <c:pt idx="169">
                  <c:v>1.725497334410582E-2</c:v>
                </c:pt>
                <c:pt idx="170">
                  <c:v>1.5641497912944908E-2</c:v>
                </c:pt>
                <c:pt idx="171">
                  <c:v>1.6163899682958002E-2</c:v>
                </c:pt>
                <c:pt idx="172">
                  <c:v>1.6316093373372947E-2</c:v>
                </c:pt>
                <c:pt idx="173">
                  <c:v>1.6870052829790642E-2</c:v>
                </c:pt>
                <c:pt idx="174">
                  <c:v>1.7337976980051097E-2</c:v>
                </c:pt>
                <c:pt idx="175">
                  <c:v>1.7737149163299909E-2</c:v>
                </c:pt>
                <c:pt idx="176">
                  <c:v>1.9318888855333186E-2</c:v>
                </c:pt>
                <c:pt idx="177">
                  <c:v>1.8743097433744364E-2</c:v>
                </c:pt>
                <c:pt idx="178">
                  <c:v>1.9199675636898325E-2</c:v>
                </c:pt>
                <c:pt idx="179">
                  <c:v>1.957626945160966E-2</c:v>
                </c:pt>
                <c:pt idx="180">
                  <c:v>2.0165351905871286E-2</c:v>
                </c:pt>
                <c:pt idx="181">
                  <c:v>2.0513025680349489E-2</c:v>
                </c:pt>
                <c:pt idx="182">
                  <c:v>2.0831620909741354E-2</c:v>
                </c:pt>
                <c:pt idx="183">
                  <c:v>2.1479423850203211E-2</c:v>
                </c:pt>
                <c:pt idx="184">
                  <c:v>2.1989179845210184E-2</c:v>
                </c:pt>
                <c:pt idx="185">
                  <c:v>2.2300565704127483E-2</c:v>
                </c:pt>
                <c:pt idx="186">
                  <c:v>2.2885193509046928E-2</c:v>
                </c:pt>
                <c:pt idx="187">
                  <c:v>2.3558647929453169E-2</c:v>
                </c:pt>
                <c:pt idx="188">
                  <c:v>2.3860787154862149E-2</c:v>
                </c:pt>
                <c:pt idx="189">
                  <c:v>2.4534204364173893E-2</c:v>
                </c:pt>
                <c:pt idx="190">
                  <c:v>2.6465446495803884E-2</c:v>
                </c:pt>
                <c:pt idx="191">
                  <c:v>2.5933684951138798E-2</c:v>
                </c:pt>
                <c:pt idx="192">
                  <c:v>2.5500419509312124E-2</c:v>
                </c:pt>
                <c:pt idx="193">
                  <c:v>2.7194114065427336E-2</c:v>
                </c:pt>
                <c:pt idx="194">
                  <c:v>2.6607935578615703E-2</c:v>
                </c:pt>
                <c:pt idx="195">
                  <c:v>2.9659882211710502E-2</c:v>
                </c:pt>
                <c:pt idx="196">
                  <c:v>2.731084534161848E-2</c:v>
                </c:pt>
                <c:pt idx="197">
                  <c:v>2.9401925636870697E-2</c:v>
                </c:pt>
                <c:pt idx="198">
                  <c:v>2.8572295398965736E-2</c:v>
                </c:pt>
                <c:pt idx="199">
                  <c:v>2.8920194583291519E-2</c:v>
                </c:pt>
                <c:pt idx="200">
                  <c:v>2.901727726011739E-2</c:v>
                </c:pt>
                <c:pt idx="201">
                  <c:v>3.1396872920341677E-2</c:v>
                </c:pt>
                <c:pt idx="202">
                  <c:v>3.0283889840898158E-2</c:v>
                </c:pt>
                <c:pt idx="203">
                  <c:v>3.0591856570927847E-2</c:v>
                </c:pt>
                <c:pt idx="204">
                  <c:v>3.1241735297731554E-2</c:v>
                </c:pt>
                <c:pt idx="205">
                  <c:v>3.2017981459281059E-2</c:v>
                </c:pt>
                <c:pt idx="206">
                  <c:v>3.2143529608221505E-2</c:v>
                </c:pt>
                <c:pt idx="207">
                  <c:v>3.2756863822193595E-2</c:v>
                </c:pt>
                <c:pt idx="208">
                  <c:v>3.2985551868015467E-2</c:v>
                </c:pt>
                <c:pt idx="209">
                  <c:v>3.5671704772928678E-2</c:v>
                </c:pt>
                <c:pt idx="210">
                  <c:v>3.395162477215305E-2</c:v>
                </c:pt>
                <c:pt idx="211">
                  <c:v>3.6483385613017505E-2</c:v>
                </c:pt>
                <c:pt idx="212">
                  <c:v>3.7038708748937277E-2</c:v>
                </c:pt>
                <c:pt idx="213">
                  <c:v>3.5346348452164209E-2</c:v>
                </c:pt>
                <c:pt idx="214">
                  <c:v>3.6307068643775656E-2</c:v>
                </c:pt>
                <c:pt idx="215">
                  <c:v>3.6419580547152525E-2</c:v>
                </c:pt>
                <c:pt idx="216">
                  <c:v>3.6369742301129986E-2</c:v>
                </c:pt>
                <c:pt idx="217">
                  <c:v>3.8885087369695565E-2</c:v>
                </c:pt>
                <c:pt idx="218">
                  <c:v>3.707300186765481E-2</c:v>
                </c:pt>
                <c:pt idx="219">
                  <c:v>3.9730896695324376E-2</c:v>
                </c:pt>
                <c:pt idx="220">
                  <c:v>3.8539420820609217E-2</c:v>
                </c:pt>
                <c:pt idx="221">
                  <c:v>3.9726047432878157E-2</c:v>
                </c:pt>
                <c:pt idx="222">
                  <c:v>3.9713030991575145E-2</c:v>
                </c:pt>
                <c:pt idx="223">
                  <c:v>3.9122194518178235E-2</c:v>
                </c:pt>
                <c:pt idx="224">
                  <c:v>3.9351053864001326E-2</c:v>
                </c:pt>
                <c:pt idx="225">
                  <c:v>4.1310170359731883E-2</c:v>
                </c:pt>
                <c:pt idx="226">
                  <c:v>3.9224223288697894E-2</c:v>
                </c:pt>
                <c:pt idx="227">
                  <c:v>4.017193525382929E-2</c:v>
                </c:pt>
                <c:pt idx="228">
                  <c:v>3.9770099549413497E-2</c:v>
                </c:pt>
                <c:pt idx="229">
                  <c:v>3.9986617745190883E-2</c:v>
                </c:pt>
                <c:pt idx="230">
                  <c:v>4.250477299046742E-2</c:v>
                </c:pt>
                <c:pt idx="231">
                  <c:v>4.2438696941998401E-2</c:v>
                </c:pt>
                <c:pt idx="232">
                  <c:v>4.0924314049149743E-2</c:v>
                </c:pt>
                <c:pt idx="233">
                  <c:v>4.3311340622383031E-2</c:v>
                </c:pt>
                <c:pt idx="234">
                  <c:v>4.1473037688751886E-2</c:v>
                </c:pt>
                <c:pt idx="235">
                  <c:v>4.1990442824300568E-2</c:v>
                </c:pt>
                <c:pt idx="236">
                  <c:v>4.227403378636517E-2</c:v>
                </c:pt>
                <c:pt idx="237">
                  <c:v>4.5272894107943329E-2</c:v>
                </c:pt>
                <c:pt idx="238">
                  <c:v>4.3216646747239539E-2</c:v>
                </c:pt>
                <c:pt idx="239">
                  <c:v>4.3557951756004964E-2</c:v>
                </c:pt>
                <c:pt idx="240">
                  <c:v>4.384003300102942E-2</c:v>
                </c:pt>
                <c:pt idx="241">
                  <c:v>4.4348009973682434E-2</c:v>
                </c:pt>
                <c:pt idx="242">
                  <c:v>4.5052481521717883E-2</c:v>
                </c:pt>
                <c:pt idx="243">
                  <c:v>4.4819964587000258E-2</c:v>
                </c:pt>
                <c:pt idx="244">
                  <c:v>4.5633347112857908E-2</c:v>
                </c:pt>
                <c:pt idx="245">
                  <c:v>4.805599805186974E-2</c:v>
                </c:pt>
                <c:pt idx="246">
                  <c:v>4.628070167819489E-2</c:v>
                </c:pt>
                <c:pt idx="247">
                  <c:v>4.6705261310756134E-2</c:v>
                </c:pt>
                <c:pt idx="248">
                  <c:v>4.8358571540933488E-2</c:v>
                </c:pt>
                <c:pt idx="249">
                  <c:v>4.8465666284006947E-2</c:v>
                </c:pt>
                <c:pt idx="250">
                  <c:v>4.7907719808546891E-2</c:v>
                </c:pt>
                <c:pt idx="251">
                  <c:v>4.9117063574708839E-2</c:v>
                </c:pt>
                <c:pt idx="252">
                  <c:v>4.8752156592680181E-2</c:v>
                </c:pt>
                <c:pt idx="253">
                  <c:v>5.1552112963820722E-2</c:v>
                </c:pt>
                <c:pt idx="254">
                  <c:v>4.9472695870482919E-2</c:v>
                </c:pt>
                <c:pt idx="255">
                  <c:v>5.0026188180491871E-2</c:v>
                </c:pt>
                <c:pt idx="256">
                  <c:v>5.0923264221382429E-2</c:v>
                </c:pt>
                <c:pt idx="257">
                  <c:v>5.0747085198733222E-2</c:v>
                </c:pt>
                <c:pt idx="258">
                  <c:v>5.109631204513581E-2</c:v>
                </c:pt>
                <c:pt idx="259">
                  <c:v>5.1144724158216484E-2</c:v>
                </c:pt>
                <c:pt idx="260">
                  <c:v>5.1970696268506207E-2</c:v>
                </c:pt>
                <c:pt idx="261">
                  <c:v>5.2344099287833706E-2</c:v>
                </c:pt>
                <c:pt idx="262">
                  <c:v>5.3637559837554735E-2</c:v>
                </c:pt>
                <c:pt idx="263">
                  <c:v>5.4030941938739065E-2</c:v>
                </c:pt>
                <c:pt idx="264">
                  <c:v>5.3607851584261033E-2</c:v>
                </c:pt>
                <c:pt idx="265">
                  <c:v>5.395990791235887E-2</c:v>
                </c:pt>
                <c:pt idx="266">
                  <c:v>5.4430384589597237E-2</c:v>
                </c:pt>
                <c:pt idx="267">
                  <c:v>5.5004876041976666E-2</c:v>
                </c:pt>
                <c:pt idx="268">
                  <c:v>5.6352141706870758E-2</c:v>
                </c:pt>
                <c:pt idx="269">
                  <c:v>5.5695878343896346E-2</c:v>
                </c:pt>
                <c:pt idx="270">
                  <c:v>5.6170204596924324E-2</c:v>
                </c:pt>
                <c:pt idx="271">
                  <c:v>5.8505810774801395E-2</c:v>
                </c:pt>
                <c:pt idx="272">
                  <c:v>5.8009310374062144E-2</c:v>
                </c:pt>
                <c:pt idx="273">
                  <c:v>5.7388867665778935E-2</c:v>
                </c:pt>
                <c:pt idx="274">
                  <c:v>5.7924294161785309E-2</c:v>
                </c:pt>
                <c:pt idx="275">
                  <c:v>5.8189365519703509E-2</c:v>
                </c:pt>
                <c:pt idx="276">
                  <c:v>5.9828658486499313E-2</c:v>
                </c:pt>
                <c:pt idx="277">
                  <c:v>5.9082881812113415E-2</c:v>
                </c:pt>
                <c:pt idx="278">
                  <c:v>5.9113121013218611E-2</c:v>
                </c:pt>
                <c:pt idx="279">
                  <c:v>5.9729633188937599E-2</c:v>
                </c:pt>
                <c:pt idx="280">
                  <c:v>6.0405685046438243E-2</c:v>
                </c:pt>
                <c:pt idx="281">
                  <c:v>6.0162256936208698E-2</c:v>
                </c:pt>
                <c:pt idx="282">
                  <c:v>6.1032346799623279E-2</c:v>
                </c:pt>
                <c:pt idx="283">
                  <c:v>6.3667892985241753E-2</c:v>
                </c:pt>
                <c:pt idx="284">
                  <c:v>6.2032943207270021E-2</c:v>
                </c:pt>
                <c:pt idx="285">
                  <c:v>6.4751152451470229E-2</c:v>
                </c:pt>
                <c:pt idx="286">
                  <c:v>6.3831164082113978E-2</c:v>
                </c:pt>
                <c:pt idx="287">
                  <c:v>6.4138523929030827E-2</c:v>
                </c:pt>
                <c:pt idx="288">
                  <c:v>6.3756198573480222E-2</c:v>
                </c:pt>
                <c:pt idx="289">
                  <c:v>6.4216076046201567E-2</c:v>
                </c:pt>
                <c:pt idx="290">
                  <c:v>6.4725875777340125E-2</c:v>
                </c:pt>
                <c:pt idx="291">
                  <c:v>6.4794488021119936E-2</c:v>
                </c:pt>
                <c:pt idx="292">
                  <c:v>6.6901892761773399E-2</c:v>
                </c:pt>
                <c:pt idx="293">
                  <c:v>6.7665030573020063E-2</c:v>
                </c:pt>
                <c:pt idx="294">
                  <c:v>6.6381618674537193E-2</c:v>
                </c:pt>
                <c:pt idx="295">
                  <c:v>6.8697149803573207E-2</c:v>
                </c:pt>
                <c:pt idx="296">
                  <c:v>6.7435978556912524E-2</c:v>
                </c:pt>
                <c:pt idx="297">
                  <c:v>6.7740710814935379E-2</c:v>
                </c:pt>
                <c:pt idx="298">
                  <c:v>6.8416853141738954E-2</c:v>
                </c:pt>
                <c:pt idx="299">
                  <c:v>7.0138918584471299E-2</c:v>
                </c:pt>
                <c:pt idx="300">
                  <c:v>6.923661683597182E-2</c:v>
                </c:pt>
                <c:pt idx="301">
                  <c:v>6.9424461221622186E-2</c:v>
                </c:pt>
                <c:pt idx="302">
                  <c:v>7.0012014887702478E-2</c:v>
                </c:pt>
                <c:pt idx="303">
                  <c:v>7.1328676799402191E-2</c:v>
                </c:pt>
                <c:pt idx="304">
                  <c:v>7.1121459083270375E-2</c:v>
                </c:pt>
                <c:pt idx="305">
                  <c:v>7.1375500979227569E-2</c:v>
                </c:pt>
                <c:pt idx="306">
                  <c:v>7.223970499898881E-2</c:v>
                </c:pt>
                <c:pt idx="307">
                  <c:v>7.2311716144758495E-2</c:v>
                </c:pt>
                <c:pt idx="308">
                  <c:v>7.2850395391723596E-2</c:v>
                </c:pt>
                <c:pt idx="309">
                  <c:v>7.3219547477485394E-2</c:v>
                </c:pt>
                <c:pt idx="310">
                  <c:v>7.4854247251357489E-2</c:v>
                </c:pt>
                <c:pt idx="311">
                  <c:v>7.4229145790894513E-2</c:v>
                </c:pt>
                <c:pt idx="312">
                  <c:v>7.466231497199792E-2</c:v>
                </c:pt>
                <c:pt idx="313">
                  <c:v>7.5137194010665792E-2</c:v>
                </c:pt>
                <c:pt idx="314">
                  <c:v>7.5736190568033629E-2</c:v>
                </c:pt>
                <c:pt idx="315">
                  <c:v>7.6789546267036476E-2</c:v>
                </c:pt>
                <c:pt idx="316">
                  <c:v>7.6648776208625174E-2</c:v>
                </c:pt>
                <c:pt idx="317">
                  <c:v>7.7268101023747704E-2</c:v>
                </c:pt>
                <c:pt idx="318">
                  <c:v>7.7548278160828404E-2</c:v>
                </c:pt>
                <c:pt idx="319">
                  <c:v>7.7730555254151762E-2</c:v>
                </c:pt>
                <c:pt idx="320">
                  <c:v>7.8354186845531193E-2</c:v>
                </c:pt>
                <c:pt idx="321">
                  <c:v>7.8497392973994745E-2</c:v>
                </c:pt>
                <c:pt idx="322">
                  <c:v>7.93288107251887E-2</c:v>
                </c:pt>
                <c:pt idx="323">
                  <c:v>7.9789571533804907E-2</c:v>
                </c:pt>
                <c:pt idx="324">
                  <c:v>8.1536438511139453E-2</c:v>
                </c:pt>
                <c:pt idx="325">
                  <c:v>8.0382467667936358E-2</c:v>
                </c:pt>
                <c:pt idx="326">
                  <c:v>8.089547397821617E-2</c:v>
                </c:pt>
                <c:pt idx="327">
                  <c:v>8.1672397865855936E-2</c:v>
                </c:pt>
                <c:pt idx="328">
                  <c:v>8.4016893888240421E-2</c:v>
                </c:pt>
                <c:pt idx="329">
                  <c:v>8.307075957977017E-2</c:v>
                </c:pt>
                <c:pt idx="330">
                  <c:v>8.5101279328003501E-2</c:v>
                </c:pt>
                <c:pt idx="331">
                  <c:v>8.2786073520473874E-2</c:v>
                </c:pt>
                <c:pt idx="332">
                  <c:v>8.4166778094339631E-2</c:v>
                </c:pt>
                <c:pt idx="333">
                  <c:v>8.4664460568165151E-2</c:v>
                </c:pt>
                <c:pt idx="334">
                  <c:v>8.494607479049128E-2</c:v>
                </c:pt>
                <c:pt idx="335">
                  <c:v>8.560920332841418E-2</c:v>
                </c:pt>
                <c:pt idx="336">
                  <c:v>8.6084089197321662E-2</c:v>
                </c:pt>
                <c:pt idx="337">
                  <c:v>8.654701921664118E-2</c:v>
                </c:pt>
                <c:pt idx="338">
                  <c:v>8.8632515410239185E-2</c:v>
                </c:pt>
                <c:pt idx="339">
                  <c:v>8.7207898798898731E-2</c:v>
                </c:pt>
                <c:pt idx="340">
                  <c:v>8.9861381427032511E-2</c:v>
                </c:pt>
                <c:pt idx="341">
                  <c:v>8.8456212186148533E-2</c:v>
                </c:pt>
                <c:pt idx="342">
                  <c:v>8.8785670543554893E-2</c:v>
                </c:pt>
                <c:pt idx="343">
                  <c:v>8.9314467329349265E-2</c:v>
                </c:pt>
                <c:pt idx="344">
                  <c:v>9.1888084467070696E-2</c:v>
                </c:pt>
                <c:pt idx="345">
                  <c:v>9.0281858670957241E-2</c:v>
                </c:pt>
                <c:pt idx="346">
                  <c:v>9.0694007904839946E-2</c:v>
                </c:pt>
                <c:pt idx="347">
                  <c:v>9.122857513159853E-2</c:v>
                </c:pt>
                <c:pt idx="348">
                  <c:v>9.1699548068895131E-2</c:v>
                </c:pt>
                <c:pt idx="349">
                  <c:v>9.2269975989250519E-2</c:v>
                </c:pt>
                <c:pt idx="350">
                  <c:v>9.2535816895303921E-2</c:v>
                </c:pt>
                <c:pt idx="351">
                  <c:v>9.3341478832912911E-2</c:v>
                </c:pt>
                <c:pt idx="352">
                  <c:v>9.3498299408453944E-2</c:v>
                </c:pt>
                <c:pt idx="353">
                  <c:v>9.3900342649379173E-2</c:v>
                </c:pt>
                <c:pt idx="354">
                  <c:v>9.4430402625678866E-2</c:v>
                </c:pt>
                <c:pt idx="355">
                  <c:v>9.6858748978313466E-2</c:v>
                </c:pt>
                <c:pt idx="356">
                  <c:v>9.5669738750969735E-2</c:v>
                </c:pt>
                <c:pt idx="357">
                  <c:v>9.5972984059212715E-2</c:v>
                </c:pt>
                <c:pt idx="358">
                  <c:v>9.6465280086127675E-2</c:v>
                </c:pt>
                <c:pt idx="359">
                  <c:v>9.6878548955075056E-2</c:v>
                </c:pt>
                <c:pt idx="360">
                  <c:v>9.971931083414147E-2</c:v>
                </c:pt>
                <c:pt idx="361">
                  <c:v>9.8401848953849319E-2</c:v>
                </c:pt>
                <c:pt idx="362">
                  <c:v>9.8471116069892839E-2</c:v>
                </c:pt>
                <c:pt idx="363">
                  <c:v>9.9422519776466919E-2</c:v>
                </c:pt>
                <c:pt idx="364">
                  <c:v>0.10109810601240245</c:v>
                </c:pt>
                <c:pt idx="365">
                  <c:v>9.981412747007673E-2</c:v>
                </c:pt>
                <c:pt idx="366">
                  <c:v>0.10026157533843782</c:v>
                </c:pt>
                <c:pt idx="367">
                  <c:v>0.10157105678121374</c:v>
                </c:pt>
                <c:pt idx="368">
                  <c:v>0.10126186842633626</c:v>
                </c:pt>
                <c:pt idx="369">
                  <c:v>0.10174153272786586</c:v>
                </c:pt>
                <c:pt idx="370">
                  <c:v>0.10216869126452245</c:v>
                </c:pt>
                <c:pt idx="371">
                  <c:v>0.10485220402318562</c:v>
                </c:pt>
                <c:pt idx="372">
                  <c:v>0.10322125238425976</c:v>
                </c:pt>
                <c:pt idx="373">
                  <c:v>0.103646532966279</c:v>
                </c:pt>
                <c:pt idx="374">
                  <c:v>0.10731251402141508</c:v>
                </c:pt>
                <c:pt idx="375">
                  <c:v>0.10477675635168546</c:v>
                </c:pt>
                <c:pt idx="376">
                  <c:v>0.10501662065211187</c:v>
                </c:pt>
                <c:pt idx="377">
                  <c:v>0.10684112076363315</c:v>
                </c:pt>
                <c:pt idx="378">
                  <c:v>0.10570656296183586</c:v>
                </c:pt>
                <c:pt idx="379">
                  <c:v>0.10667519928618066</c:v>
                </c:pt>
                <c:pt idx="380">
                  <c:v>0.10760454548521817</c:v>
                </c:pt>
                <c:pt idx="381">
                  <c:v>0.10761873919064542</c:v>
                </c:pt>
                <c:pt idx="382">
                  <c:v>0.10802393419328657</c:v>
                </c:pt>
                <c:pt idx="383">
                  <c:v>0.10855598142877423</c:v>
                </c:pt>
                <c:pt idx="384">
                  <c:v>0.1105344813460542</c:v>
                </c:pt>
                <c:pt idx="385">
                  <c:v>0.10963026303068286</c:v>
                </c:pt>
                <c:pt idx="386">
                  <c:v>0.11171421746374377</c:v>
                </c:pt>
                <c:pt idx="387">
                  <c:v>0.11202792413978983</c:v>
                </c:pt>
                <c:pt idx="388">
                  <c:v>0.11093570005952405</c:v>
                </c:pt>
                <c:pt idx="389">
                  <c:v>0.11155315783890633</c:v>
                </c:pt>
                <c:pt idx="390">
                  <c:v>0.11189442193235281</c:v>
                </c:pt>
                <c:pt idx="391">
                  <c:v>0.11244357575174677</c:v>
                </c:pt>
                <c:pt idx="392">
                  <c:v>0.11299114526335982</c:v>
                </c:pt>
                <c:pt idx="393">
                  <c:v>0.11458179732172824</c:v>
                </c:pt>
                <c:pt idx="394">
                  <c:v>0.11348557739350376</c:v>
                </c:pt>
                <c:pt idx="395">
                  <c:v>0.11448633408229654</c:v>
                </c:pt>
                <c:pt idx="396">
                  <c:v>0.11527062533953517</c:v>
                </c:pt>
                <c:pt idx="397">
                  <c:v>0.11597371868685771</c:v>
                </c:pt>
                <c:pt idx="398">
                  <c:v>0.11773642672332604</c:v>
                </c:pt>
                <c:pt idx="399">
                  <c:v>0.11667407634242409</c:v>
                </c:pt>
                <c:pt idx="400">
                  <c:v>0.11906958776417996</c:v>
                </c:pt>
                <c:pt idx="401">
                  <c:v>0.11939238905505695</c:v>
                </c:pt>
                <c:pt idx="402">
                  <c:v>0.11558215249074889</c:v>
                </c:pt>
              </c:numCache>
            </c:numRef>
          </c:xVal>
          <c:yVal>
            <c:numRef>
              <c:f>'Q890C10-1fei'!$E$2:$E$553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1163.5579932390904</c:v>
                </c:pt>
                <c:pt idx="137">
                  <c:v>1184.2164382298711</c:v>
                </c:pt>
                <c:pt idx="138">
                  <c:v>1190.4213690842041</c:v>
                </c:pt>
                <c:pt idx="139">
                  <c:v>1154.4544744929317</c:v>
                </c:pt>
                <c:pt idx="140">
                  <c:v>1155.5801280475314</c:v>
                </c:pt>
                <c:pt idx="141">
                  <c:v>1153.5291753738986</c:v>
                </c:pt>
                <c:pt idx="142">
                  <c:v>1150.5527555828724</c:v>
                </c:pt>
                <c:pt idx="143">
                  <c:v>1146.0927228027044</c:v>
                </c:pt>
                <c:pt idx="144">
                  <c:v>1147.1292271051016</c:v>
                </c:pt>
                <c:pt idx="145">
                  <c:v>1147.3969570784675</c:v>
                </c:pt>
                <c:pt idx="146">
                  <c:v>1151.6815058389675</c:v>
                </c:pt>
                <c:pt idx="147">
                  <c:v>1148.2739996926857</c:v>
                </c:pt>
                <c:pt idx="148">
                  <c:v>1151.190442532268</c:v>
                </c:pt>
                <c:pt idx="149">
                  <c:v>1149.1061657447244</c:v>
                </c:pt>
                <c:pt idx="150">
                  <c:v>1149.6807022126613</c:v>
                </c:pt>
                <c:pt idx="151">
                  <c:v>1151.818242163491</c:v>
                </c:pt>
                <c:pt idx="152">
                  <c:v>1153.1385525507067</c:v>
                </c:pt>
                <c:pt idx="153">
                  <c:v>1153.1219340299117</c:v>
                </c:pt>
                <c:pt idx="154">
                  <c:v>1151.0805803114115</c:v>
                </c:pt>
                <c:pt idx="155">
                  <c:v>1154.2928088506455</c:v>
                </c:pt>
                <c:pt idx="156">
                  <c:v>1156.2329440688384</c:v>
                </c:pt>
                <c:pt idx="157">
                  <c:v>1152.0408579184593</c:v>
                </c:pt>
                <c:pt idx="158">
                  <c:v>1155.6081427986071</c:v>
                </c:pt>
                <c:pt idx="159">
                  <c:v>1153.7298545380047</c:v>
                </c:pt>
                <c:pt idx="160">
                  <c:v>1156.3891917639828</c:v>
                </c:pt>
                <c:pt idx="161">
                  <c:v>1154.663803523868</c:v>
                </c:pt>
                <c:pt idx="162">
                  <c:v>1157.0733891620571</c:v>
                </c:pt>
                <c:pt idx="163">
                  <c:v>1157.559287031346</c:v>
                </c:pt>
                <c:pt idx="164">
                  <c:v>1158.2306253841425</c:v>
                </c:pt>
                <c:pt idx="165">
                  <c:v>1156.476418766646</c:v>
                </c:pt>
                <c:pt idx="166">
                  <c:v>1158.6557826265109</c:v>
                </c:pt>
                <c:pt idx="167">
                  <c:v>1157.1412830362633</c:v>
                </c:pt>
                <c:pt idx="168">
                  <c:v>1159.2061683056752</c:v>
                </c:pt>
                <c:pt idx="169">
                  <c:v>1159.9588444990779</c:v>
                </c:pt>
                <c:pt idx="170">
                  <c:v>1157.7627934849415</c:v>
                </c:pt>
                <c:pt idx="171">
                  <c:v>1159.0553411186231</c:v>
                </c:pt>
                <c:pt idx="172">
                  <c:v>1157.9167347879531</c:v>
                </c:pt>
                <c:pt idx="173">
                  <c:v>1160.7213685720139</c:v>
                </c:pt>
                <c:pt idx="174">
                  <c:v>1158.9490842040566</c:v>
                </c:pt>
                <c:pt idx="175">
                  <c:v>1161.3121327596803</c:v>
                </c:pt>
                <c:pt idx="176">
                  <c:v>1161.2599139520592</c:v>
                </c:pt>
                <c:pt idx="177">
                  <c:v>1163.3317680803116</c:v>
                </c:pt>
                <c:pt idx="178">
                  <c:v>1163.7604128252406</c:v>
                </c:pt>
                <c:pt idx="179">
                  <c:v>1162.5111462814998</c:v>
                </c:pt>
                <c:pt idx="180">
                  <c:v>1165.7365857406267</c:v>
                </c:pt>
                <c:pt idx="181">
                  <c:v>1164.3468141774226</c:v>
                </c:pt>
                <c:pt idx="182">
                  <c:v>1166.9938199139519</c:v>
                </c:pt>
                <c:pt idx="183">
                  <c:v>1165.9021921737349</c:v>
                </c:pt>
                <c:pt idx="184">
                  <c:v>1169.2001423888548</c:v>
                </c:pt>
                <c:pt idx="185">
                  <c:v>1167.1301090964969</c:v>
                </c:pt>
                <c:pt idx="186">
                  <c:v>1170.9430137266954</c:v>
                </c:pt>
                <c:pt idx="187">
                  <c:v>1170.3045011268182</c:v>
                </c:pt>
                <c:pt idx="188">
                  <c:v>1170.0766410571605</c:v>
                </c:pt>
                <c:pt idx="189">
                  <c:v>1171.3470021511985</c:v>
                </c:pt>
                <c:pt idx="190">
                  <c:v>1172.9326705593116</c:v>
                </c:pt>
                <c:pt idx="191">
                  <c:v>1174.7508051628765</c:v>
                </c:pt>
                <c:pt idx="192">
                  <c:v>1172.1137512804753</c:v>
                </c:pt>
                <c:pt idx="193">
                  <c:v>1176.4536734275762</c:v>
                </c:pt>
                <c:pt idx="194">
                  <c:v>1175.5476090964967</c:v>
                </c:pt>
                <c:pt idx="195">
                  <c:v>1176.2264602540463</c:v>
                </c:pt>
                <c:pt idx="196">
                  <c:v>1176.3256289694737</c:v>
                </c:pt>
                <c:pt idx="197">
                  <c:v>1175.6546650276584</c:v>
                </c:pt>
                <c:pt idx="198">
                  <c:v>1177.4457242368367</c:v>
                </c:pt>
                <c:pt idx="199">
                  <c:v>1175.4051628764598</c:v>
                </c:pt>
                <c:pt idx="200">
                  <c:v>1177.3328682647</c:v>
                </c:pt>
                <c:pt idx="201">
                  <c:v>1178.0690688383529</c:v>
                </c:pt>
                <c:pt idx="202">
                  <c:v>1178.9402427781195</c:v>
                </c:pt>
                <c:pt idx="203">
                  <c:v>1177.0623355869698</c:v>
                </c:pt>
                <c:pt idx="204">
                  <c:v>1180.2901813153042</c:v>
                </c:pt>
                <c:pt idx="205">
                  <c:v>1181.1584326982174</c:v>
                </c:pt>
                <c:pt idx="206">
                  <c:v>1179.0609588199143</c:v>
                </c:pt>
                <c:pt idx="207">
                  <c:v>1181.6617629584102</c:v>
                </c:pt>
                <c:pt idx="208">
                  <c:v>1180.1133210407704</c:v>
                </c:pt>
                <c:pt idx="209">
                  <c:v>1185.0233558696989</c:v>
                </c:pt>
                <c:pt idx="210">
                  <c:v>1181.2068116164724</c:v>
                </c:pt>
                <c:pt idx="211">
                  <c:v>1185.7761667691045</c:v>
                </c:pt>
                <c:pt idx="212">
                  <c:v>1185.901017209588</c:v>
                </c:pt>
                <c:pt idx="213">
                  <c:v>1182.8110930137266</c:v>
                </c:pt>
                <c:pt idx="214">
                  <c:v>1184.545312435976</c:v>
                </c:pt>
                <c:pt idx="215">
                  <c:v>1183.0676936078673</c:v>
                </c:pt>
                <c:pt idx="216">
                  <c:v>1185.4794934439662</c:v>
                </c:pt>
                <c:pt idx="217">
                  <c:v>1186.1663081335792</c:v>
                </c:pt>
                <c:pt idx="218">
                  <c:v>1186.7482918459332</c:v>
                </c:pt>
                <c:pt idx="219">
                  <c:v>1187.2296112476952</c:v>
                </c:pt>
                <c:pt idx="220">
                  <c:v>1188.4459127228026</c:v>
                </c:pt>
                <c:pt idx="221">
                  <c:v>1188.2479563614013</c:v>
                </c:pt>
                <c:pt idx="222">
                  <c:v>1190.9814090350337</c:v>
                </c:pt>
                <c:pt idx="223">
                  <c:v>1190.5971558082358</c:v>
                </c:pt>
                <c:pt idx="224">
                  <c:v>1188.7159127228028</c:v>
                </c:pt>
                <c:pt idx="225">
                  <c:v>1194.4616881786519</c:v>
                </c:pt>
                <c:pt idx="226">
                  <c:v>1191.2580946527351</c:v>
                </c:pt>
                <c:pt idx="227">
                  <c:v>1194.928709280885</c:v>
                </c:pt>
                <c:pt idx="228">
                  <c:v>1193.0443044458102</c:v>
                </c:pt>
                <c:pt idx="229">
                  <c:v>1195.7304968244212</c:v>
                </c:pt>
                <c:pt idx="230">
                  <c:v>1199.8978488014752</c:v>
                </c:pt>
                <c:pt idx="231">
                  <c:v>1197.7640606433108</c:v>
                </c:pt>
                <c:pt idx="232">
                  <c:v>1199.3413880352387</c:v>
                </c:pt>
                <c:pt idx="233">
                  <c:v>1200.5469934439664</c:v>
                </c:pt>
                <c:pt idx="234">
                  <c:v>1200.3274738783034</c:v>
                </c:pt>
                <c:pt idx="235">
                  <c:v>1199.8176213890592</c:v>
                </c:pt>
                <c:pt idx="236">
                  <c:v>1202.3217363245237</c:v>
                </c:pt>
                <c:pt idx="237">
                  <c:v>1204.110438434747</c:v>
                </c:pt>
                <c:pt idx="238">
                  <c:v>1204.4359065765213</c:v>
                </c:pt>
                <c:pt idx="239">
                  <c:v>1202.7388629379225</c:v>
                </c:pt>
                <c:pt idx="240">
                  <c:v>1205.4619703954106</c:v>
                </c:pt>
                <c:pt idx="241">
                  <c:v>1206.6737840606431</c:v>
                </c:pt>
                <c:pt idx="242">
                  <c:v>1204.4939151813153</c:v>
                </c:pt>
                <c:pt idx="243">
                  <c:v>1207.4092691046917</c:v>
                </c:pt>
                <c:pt idx="244">
                  <c:v>1206.2281868469577</c:v>
                </c:pt>
                <c:pt idx="245">
                  <c:v>1211.508615037902</c:v>
                </c:pt>
                <c:pt idx="246">
                  <c:v>1207.8820769309566</c:v>
                </c:pt>
                <c:pt idx="247">
                  <c:v>1210.4067240319607</c:v>
                </c:pt>
                <c:pt idx="248">
                  <c:v>1209.6477427781194</c:v>
                </c:pt>
                <c:pt idx="249">
                  <c:v>1211.0289428395822</c:v>
                </c:pt>
                <c:pt idx="250">
                  <c:v>1212.7955926039747</c:v>
                </c:pt>
                <c:pt idx="251">
                  <c:v>1211.4416810079902</c:v>
                </c:pt>
                <c:pt idx="252">
                  <c:v>1212.5204199959026</c:v>
                </c:pt>
                <c:pt idx="253">
                  <c:v>1214.3032611145256</c:v>
                </c:pt>
                <c:pt idx="254">
                  <c:v>1214.2705762138905</c:v>
                </c:pt>
                <c:pt idx="255">
                  <c:v>1213.2580813357918</c:v>
                </c:pt>
                <c:pt idx="256">
                  <c:v>1215.4437461585737</c:v>
                </c:pt>
                <c:pt idx="257">
                  <c:v>1214.7377627535341</c:v>
                </c:pt>
                <c:pt idx="258">
                  <c:v>1216.8005132145051</c:v>
                </c:pt>
                <c:pt idx="259">
                  <c:v>1214.5692778119239</c:v>
                </c:pt>
                <c:pt idx="260">
                  <c:v>1217.5982308953082</c:v>
                </c:pt>
                <c:pt idx="261">
                  <c:v>1216.4721747592705</c:v>
                </c:pt>
                <c:pt idx="262">
                  <c:v>1220.0787492317149</c:v>
                </c:pt>
                <c:pt idx="263">
                  <c:v>1220.561607252612</c:v>
                </c:pt>
                <c:pt idx="264">
                  <c:v>1218.4021389059619</c:v>
                </c:pt>
                <c:pt idx="265">
                  <c:v>1219.6540304240934</c:v>
                </c:pt>
                <c:pt idx="266">
                  <c:v>1219.7388844499076</c:v>
                </c:pt>
                <c:pt idx="267">
                  <c:v>1221.648393771768</c:v>
                </c:pt>
                <c:pt idx="268">
                  <c:v>1221.1120958819915</c:v>
                </c:pt>
                <c:pt idx="269">
                  <c:v>1222.7169432493342</c:v>
                </c:pt>
                <c:pt idx="270">
                  <c:v>1221.8204748002458</c:v>
                </c:pt>
                <c:pt idx="271">
                  <c:v>1226.177734070887</c:v>
                </c:pt>
                <c:pt idx="272">
                  <c:v>1224.0827863142799</c:v>
                </c:pt>
                <c:pt idx="273">
                  <c:v>1224.306962712559</c:v>
                </c:pt>
                <c:pt idx="274">
                  <c:v>1226.1745666871541</c:v>
                </c:pt>
                <c:pt idx="275">
                  <c:v>1223.700322679779</c:v>
                </c:pt>
                <c:pt idx="276">
                  <c:v>1227.8103995082975</c:v>
                </c:pt>
                <c:pt idx="277">
                  <c:v>1225.0754993853716</c:v>
                </c:pt>
                <c:pt idx="278">
                  <c:v>1226.5971430034831</c:v>
                </c:pt>
                <c:pt idx="279">
                  <c:v>1226.9729538004503</c:v>
                </c:pt>
                <c:pt idx="280">
                  <c:v>1228.523253431674</c:v>
                </c:pt>
                <c:pt idx="281">
                  <c:v>1226.5714064740832</c:v>
                </c:pt>
                <c:pt idx="282">
                  <c:v>1226.5987932800656</c:v>
                </c:pt>
                <c:pt idx="283">
                  <c:v>1232.1745753943862</c:v>
                </c:pt>
                <c:pt idx="284">
                  <c:v>1228.4956279450932</c:v>
                </c:pt>
                <c:pt idx="285">
                  <c:v>1231.803918254456</c:v>
                </c:pt>
                <c:pt idx="286">
                  <c:v>1229.2282974800246</c:v>
                </c:pt>
                <c:pt idx="287">
                  <c:v>1231.266089940586</c:v>
                </c:pt>
                <c:pt idx="288">
                  <c:v>1229.3013127432903</c:v>
                </c:pt>
                <c:pt idx="289">
                  <c:v>1230.6437507682851</c:v>
                </c:pt>
                <c:pt idx="290">
                  <c:v>1229.2845958819914</c:v>
                </c:pt>
                <c:pt idx="291">
                  <c:v>1230.5305808236017</c:v>
                </c:pt>
                <c:pt idx="292">
                  <c:v>1233.6405731407501</c:v>
                </c:pt>
                <c:pt idx="293">
                  <c:v>1231.4825701700472</c:v>
                </c:pt>
                <c:pt idx="294">
                  <c:v>1229.6168787133784</c:v>
                </c:pt>
                <c:pt idx="295">
                  <c:v>1233.1503441917639</c:v>
                </c:pt>
                <c:pt idx="296">
                  <c:v>1232.7511790616677</c:v>
                </c:pt>
                <c:pt idx="297">
                  <c:v>1229.2471773202212</c:v>
                </c:pt>
                <c:pt idx="298">
                  <c:v>1231.5818295431263</c:v>
                </c:pt>
                <c:pt idx="299">
                  <c:v>1230.3260848186844</c:v>
                </c:pt>
                <c:pt idx="300">
                  <c:v>1230.9316256914565</c:v>
                </c:pt>
                <c:pt idx="301">
                  <c:v>1230.4420912722801</c:v>
                </c:pt>
                <c:pt idx="302">
                  <c:v>1227.7790514238886</c:v>
                </c:pt>
                <c:pt idx="303">
                  <c:v>1227.513971522229</c:v>
                </c:pt>
                <c:pt idx="304">
                  <c:v>1226.3122311001844</c:v>
                </c:pt>
                <c:pt idx="305">
                  <c:v>1225.4568715427167</c:v>
                </c:pt>
                <c:pt idx="306">
                  <c:v>1224.6843884449906</c:v>
                </c:pt>
                <c:pt idx="307">
                  <c:v>1223.1576121696373</c:v>
                </c:pt>
                <c:pt idx="308">
                  <c:v>1222.6500845113703</c:v>
                </c:pt>
                <c:pt idx="309">
                  <c:v>1220.8181602130712</c:v>
                </c:pt>
                <c:pt idx="310">
                  <c:v>1220.7049713173528</c:v>
                </c:pt>
                <c:pt idx="311">
                  <c:v>1218.2633640647409</c:v>
                </c:pt>
                <c:pt idx="312">
                  <c:v>1216.4492378610939</c:v>
                </c:pt>
                <c:pt idx="313">
                  <c:v>1215.5221896127841</c:v>
                </c:pt>
                <c:pt idx="314">
                  <c:v>1215.5840247900019</c:v>
                </c:pt>
                <c:pt idx="315">
                  <c:v>1211.0536908420406</c:v>
                </c:pt>
                <c:pt idx="316">
                  <c:v>1211.6094775660724</c:v>
                </c:pt>
                <c:pt idx="317">
                  <c:v>1207.2146855152632</c:v>
                </c:pt>
                <c:pt idx="318">
                  <c:v>1208.2827980946527</c:v>
                </c:pt>
                <c:pt idx="319">
                  <c:v>1206.7123222700266</c:v>
                </c:pt>
                <c:pt idx="320">
                  <c:v>1203.2108604794098</c:v>
                </c:pt>
                <c:pt idx="321">
                  <c:v>1202.0952356074574</c:v>
                </c:pt>
                <c:pt idx="322">
                  <c:v>1199.2308850645359</c:v>
                </c:pt>
                <c:pt idx="323">
                  <c:v>1198.8889643515672</c:v>
                </c:pt>
                <c:pt idx="324">
                  <c:v>1196.1069606637984</c:v>
                </c:pt>
                <c:pt idx="325">
                  <c:v>1193.8774615857405</c:v>
                </c:pt>
                <c:pt idx="326">
                  <c:v>1190.168520794919</c:v>
                </c:pt>
                <c:pt idx="327">
                  <c:v>1190.6491262036468</c:v>
                </c:pt>
                <c:pt idx="328">
                  <c:v>1188.4451782421634</c:v>
                </c:pt>
                <c:pt idx="329">
                  <c:v>1187.3711800860483</c:v>
                </c:pt>
                <c:pt idx="330">
                  <c:v>1183.3119760295021</c:v>
                </c:pt>
                <c:pt idx="331">
                  <c:v>1179.8848294406885</c:v>
                </c:pt>
                <c:pt idx="332">
                  <c:v>1178.0870815406681</c:v>
                </c:pt>
                <c:pt idx="333">
                  <c:v>1177.2111247695143</c:v>
                </c:pt>
                <c:pt idx="334">
                  <c:v>1177.5445605408727</c:v>
                </c:pt>
                <c:pt idx="335">
                  <c:v>1172.5182114320835</c:v>
                </c:pt>
                <c:pt idx="336">
                  <c:v>1168.6187072321245</c:v>
                </c:pt>
                <c:pt idx="337">
                  <c:v>1167.1862241343986</c:v>
                </c:pt>
                <c:pt idx="338">
                  <c:v>1165.448721573448</c:v>
                </c:pt>
                <c:pt idx="339">
                  <c:v>1162.4241087891826</c:v>
                </c:pt>
                <c:pt idx="340">
                  <c:v>1165.2466093013725</c:v>
                </c:pt>
                <c:pt idx="341">
                  <c:v>1158.5091528375331</c:v>
                </c:pt>
                <c:pt idx="342">
                  <c:v>1154.3087907191148</c:v>
                </c:pt>
                <c:pt idx="343">
                  <c:v>1154.0733609916001</c:v>
                </c:pt>
                <c:pt idx="344">
                  <c:v>1151.5571189305469</c:v>
                </c:pt>
                <c:pt idx="345">
                  <c:v>1149.4720636140135</c:v>
                </c:pt>
                <c:pt idx="346">
                  <c:v>1144.9590555214093</c:v>
                </c:pt>
                <c:pt idx="347">
                  <c:v>1143.3055470190532</c:v>
                </c:pt>
                <c:pt idx="348">
                  <c:v>1139.7041589838152</c:v>
                </c:pt>
                <c:pt idx="349">
                  <c:v>1138.0298924400738</c:v>
                </c:pt>
                <c:pt idx="350">
                  <c:v>1133.6199815611553</c:v>
                </c:pt>
                <c:pt idx="351">
                  <c:v>1131.9239366933004</c:v>
                </c:pt>
                <c:pt idx="352">
                  <c:v>1129.4305342143005</c:v>
                </c:pt>
                <c:pt idx="353">
                  <c:v>1124.8826290719114</c:v>
                </c:pt>
                <c:pt idx="354">
                  <c:v>1123.8322034419175</c:v>
                </c:pt>
                <c:pt idx="355">
                  <c:v>1126.4081976029499</c:v>
                </c:pt>
                <c:pt idx="356">
                  <c:v>1119.9923417332514</c:v>
                </c:pt>
                <c:pt idx="357">
                  <c:v>1115.1484455029706</c:v>
                </c:pt>
                <c:pt idx="358">
                  <c:v>1114.2182631632861</c:v>
                </c:pt>
                <c:pt idx="359">
                  <c:v>1108.9782032370415</c:v>
                </c:pt>
                <c:pt idx="360">
                  <c:v>1110.72</c:v>
                </c:pt>
                <c:pt idx="361">
                  <c:v>1103.5954978488016</c:v>
                </c:pt>
                <c:pt idx="362">
                  <c:v>1102.3015411800864</c:v>
                </c:pt>
                <c:pt idx="363">
                  <c:v>1099.2972188076214</c:v>
                </c:pt>
                <c:pt idx="364">
                  <c:v>1098.9170912722802</c:v>
                </c:pt>
                <c:pt idx="365">
                  <c:v>1090.8085064535956</c:v>
                </c:pt>
                <c:pt idx="366">
                  <c:v>1091.356458717476</c:v>
                </c:pt>
                <c:pt idx="367">
                  <c:v>1086.4351362425732</c:v>
                </c:pt>
                <c:pt idx="368">
                  <c:v>1085.2957897971726</c:v>
                </c:pt>
                <c:pt idx="369">
                  <c:v>1078.9440688383527</c:v>
                </c:pt>
                <c:pt idx="370">
                  <c:v>1077.9172341733251</c:v>
                </c:pt>
                <c:pt idx="371">
                  <c:v>1073.8750215119851</c:v>
                </c:pt>
                <c:pt idx="372">
                  <c:v>1068.0427002663389</c:v>
                </c:pt>
                <c:pt idx="373">
                  <c:v>1065.4000870723212</c:v>
                </c:pt>
                <c:pt idx="374">
                  <c:v>1064.5518592501537</c:v>
                </c:pt>
                <c:pt idx="375">
                  <c:v>1061.4973985863551</c:v>
                </c:pt>
                <c:pt idx="376">
                  <c:v>1054.397516902274</c:v>
                </c:pt>
                <c:pt idx="377">
                  <c:v>1054.6632001639009</c:v>
                </c:pt>
                <c:pt idx="378">
                  <c:v>1046.7909649661956</c:v>
                </c:pt>
                <c:pt idx="379">
                  <c:v>1046.3140288875234</c:v>
                </c:pt>
                <c:pt idx="380">
                  <c:v>1038.8809731612373</c:v>
                </c:pt>
                <c:pt idx="381">
                  <c:v>1035.900295021512</c:v>
                </c:pt>
                <c:pt idx="382">
                  <c:v>1031.4815242778118</c:v>
                </c:pt>
                <c:pt idx="383">
                  <c:v>1028.5161739397663</c:v>
                </c:pt>
                <c:pt idx="384">
                  <c:v>1025.0751321450521</c:v>
                </c:pt>
                <c:pt idx="385">
                  <c:v>1020.2773253431674</c:v>
                </c:pt>
                <c:pt idx="386">
                  <c:v>1022.3004993853717</c:v>
                </c:pt>
                <c:pt idx="387">
                  <c:v>1014.3502970702726</c:v>
                </c:pt>
                <c:pt idx="388">
                  <c:v>1011.9086170866625</c:v>
                </c:pt>
                <c:pt idx="389">
                  <c:v>1005.6564044253228</c:v>
                </c:pt>
                <c:pt idx="390">
                  <c:v>999.40830362630618</c:v>
                </c:pt>
                <c:pt idx="391">
                  <c:v>998.05042716656408</c:v>
                </c:pt>
                <c:pt idx="392">
                  <c:v>991.36311821348067</c:v>
                </c:pt>
                <c:pt idx="393">
                  <c:v>989.35386191354235</c:v>
                </c:pt>
                <c:pt idx="394">
                  <c:v>980.85160417947145</c:v>
                </c:pt>
                <c:pt idx="395">
                  <c:v>979.57742163491082</c:v>
                </c:pt>
                <c:pt idx="396">
                  <c:v>887.56415744724438</c:v>
                </c:pt>
                <c:pt idx="397">
                  <c:v>890.80138701085843</c:v>
                </c:pt>
                <c:pt idx="398">
                  <c:v>894.58794304445814</c:v>
                </c:pt>
                <c:pt idx="399">
                  <c:v>894.5047761729154</c:v>
                </c:pt>
                <c:pt idx="400">
                  <c:v>885.83639059618952</c:v>
                </c:pt>
                <c:pt idx="401">
                  <c:v>875.58923171481263</c:v>
                </c:pt>
                <c:pt idx="402">
                  <c:v>864.99888752304844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0-43C5-B197-C0B972325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3328"/>
        <c:axId val="-1605972784"/>
      </c:scatterChart>
      <c:valAx>
        <c:axId val="-160597332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2784"/>
        <c:crosses val="autoZero"/>
        <c:crossBetween val="midCat"/>
      </c:valAx>
      <c:valAx>
        <c:axId val="-16059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'Q890C10-1fei'!$P$2:$P$221</c:f>
              <c:numCache>
                <c:formatCode>0.000_ </c:formatCode>
                <c:ptCount val="220"/>
                <c:pt idx="0">
                  <c:v>1.7934160450143993E-3</c:v>
                </c:pt>
                <c:pt idx="1">
                  <c:v>1.6966583207504169E-3</c:v>
                </c:pt>
                <c:pt idx="2">
                  <c:v>3.8731459639661341E-3</c:v>
                </c:pt>
                <c:pt idx="3">
                  <c:v>2.7330768240023846E-3</c:v>
                </c:pt>
                <c:pt idx="4">
                  <c:v>5.955554980030444E-3</c:v>
                </c:pt>
                <c:pt idx="5">
                  <c:v>3.264269417570873E-3</c:v>
                </c:pt>
                <c:pt idx="6">
                  <c:v>3.4873103905126894E-3</c:v>
                </c:pt>
                <c:pt idx="7">
                  <c:v>5.7036166581898489E-3</c:v>
                </c:pt>
                <c:pt idx="8">
                  <c:v>6.7506504214422166E-3</c:v>
                </c:pt>
                <c:pt idx="9">
                  <c:v>4.7496504333090885E-3</c:v>
                </c:pt>
                <c:pt idx="10">
                  <c:v>5.6064377352668428E-3</c:v>
                </c:pt>
                <c:pt idx="11">
                  <c:v>5.6954775693029112E-3</c:v>
                </c:pt>
                <c:pt idx="12">
                  <c:v>6.147529817251517E-3</c:v>
                </c:pt>
                <c:pt idx="13">
                  <c:v>7.5893107150647758E-3</c:v>
                </c:pt>
                <c:pt idx="14">
                  <c:v>7.1980151514607627E-3</c:v>
                </c:pt>
                <c:pt idx="15">
                  <c:v>7.5436214417417399E-3</c:v>
                </c:pt>
                <c:pt idx="16">
                  <c:v>7.898749980424502E-3</c:v>
                </c:pt>
                <c:pt idx="17">
                  <c:v>8.6429311306209268E-3</c:v>
                </c:pt>
                <c:pt idx="18">
                  <c:v>1.1213576644535279E-2</c:v>
                </c:pt>
                <c:pt idx="19">
                  <c:v>8.9986811537237504E-3</c:v>
                </c:pt>
                <c:pt idx="20">
                  <c:v>1.0045597328627608E-2</c:v>
                </c:pt>
                <c:pt idx="21">
                  <c:v>1.0320340606081621E-2</c:v>
                </c:pt>
                <c:pt idx="22">
                  <c:v>1.1212832607891732E-2</c:v>
                </c:pt>
                <c:pt idx="23">
                  <c:v>1.1260384750555252E-2</c:v>
                </c:pt>
                <c:pt idx="24">
                  <c:v>1.1710992762593466E-2</c:v>
                </c:pt>
                <c:pt idx="25">
                  <c:v>1.3976665502745213E-2</c:v>
                </c:pt>
                <c:pt idx="26">
                  <c:v>1.3335810504887132E-2</c:v>
                </c:pt>
                <c:pt idx="27">
                  <c:v>1.3226397890224804E-2</c:v>
                </c:pt>
                <c:pt idx="28">
                  <c:v>1.3745857692148568E-2</c:v>
                </c:pt>
                <c:pt idx="29">
                  <c:v>1.4204191523212624E-2</c:v>
                </c:pt>
                <c:pt idx="30">
                  <c:v>1.5977239637938873E-2</c:v>
                </c:pt>
                <c:pt idx="31">
                  <c:v>1.725497334410582E-2</c:v>
                </c:pt>
                <c:pt idx="32">
                  <c:v>1.5641497912944908E-2</c:v>
                </c:pt>
                <c:pt idx="33">
                  <c:v>1.6163899682958002E-2</c:v>
                </c:pt>
                <c:pt idx="34">
                  <c:v>1.6316093373372947E-2</c:v>
                </c:pt>
                <c:pt idx="35">
                  <c:v>1.6870052829790642E-2</c:v>
                </c:pt>
                <c:pt idx="36">
                  <c:v>1.7337976980051097E-2</c:v>
                </c:pt>
                <c:pt idx="37">
                  <c:v>1.7737149163299909E-2</c:v>
                </c:pt>
                <c:pt idx="38">
                  <c:v>1.9318888855333186E-2</c:v>
                </c:pt>
                <c:pt idx="39">
                  <c:v>1.8743097433744364E-2</c:v>
                </c:pt>
                <c:pt idx="40">
                  <c:v>1.9199675636898325E-2</c:v>
                </c:pt>
                <c:pt idx="41">
                  <c:v>1.957626945160966E-2</c:v>
                </c:pt>
                <c:pt idx="42">
                  <c:v>2.0165351905871286E-2</c:v>
                </c:pt>
                <c:pt idx="43">
                  <c:v>2.0513025680349489E-2</c:v>
                </c:pt>
                <c:pt idx="44">
                  <c:v>2.0831620909741354E-2</c:v>
                </c:pt>
                <c:pt idx="45">
                  <c:v>2.1479423850203211E-2</c:v>
                </c:pt>
                <c:pt idx="46">
                  <c:v>2.1989179845210184E-2</c:v>
                </c:pt>
                <c:pt idx="47">
                  <c:v>2.2300565704127483E-2</c:v>
                </c:pt>
                <c:pt idx="48">
                  <c:v>2.2885193509046928E-2</c:v>
                </c:pt>
                <c:pt idx="49">
                  <c:v>2.3558647929453169E-2</c:v>
                </c:pt>
                <c:pt idx="50">
                  <c:v>2.3860787154862149E-2</c:v>
                </c:pt>
                <c:pt idx="51">
                  <c:v>2.4534204364173893E-2</c:v>
                </c:pt>
                <c:pt idx="52">
                  <c:v>2.6465446495803884E-2</c:v>
                </c:pt>
                <c:pt idx="53">
                  <c:v>2.5933684951138798E-2</c:v>
                </c:pt>
                <c:pt idx="54">
                  <c:v>2.5500419509312124E-2</c:v>
                </c:pt>
                <c:pt idx="55">
                  <c:v>2.7194114065427336E-2</c:v>
                </c:pt>
                <c:pt idx="56">
                  <c:v>2.6607935578615703E-2</c:v>
                </c:pt>
                <c:pt idx="57">
                  <c:v>2.9659882211710502E-2</c:v>
                </c:pt>
                <c:pt idx="58">
                  <c:v>2.731084534161848E-2</c:v>
                </c:pt>
                <c:pt idx="59">
                  <c:v>2.9401925636870697E-2</c:v>
                </c:pt>
                <c:pt idx="60">
                  <c:v>2.8572295398965736E-2</c:v>
                </c:pt>
                <c:pt idx="61">
                  <c:v>2.8920194583291519E-2</c:v>
                </c:pt>
                <c:pt idx="62">
                  <c:v>2.901727726011739E-2</c:v>
                </c:pt>
                <c:pt idx="63">
                  <c:v>3.1396872920341677E-2</c:v>
                </c:pt>
                <c:pt idx="64">
                  <c:v>3.0283889840898158E-2</c:v>
                </c:pt>
                <c:pt idx="65">
                  <c:v>3.0591856570927847E-2</c:v>
                </c:pt>
                <c:pt idx="66">
                  <c:v>3.1241735297731554E-2</c:v>
                </c:pt>
                <c:pt idx="67">
                  <c:v>3.2017981459281059E-2</c:v>
                </c:pt>
                <c:pt idx="68">
                  <c:v>3.2143529608221505E-2</c:v>
                </c:pt>
                <c:pt idx="69">
                  <c:v>3.2756863822193595E-2</c:v>
                </c:pt>
                <c:pt idx="70">
                  <c:v>3.2985551868015467E-2</c:v>
                </c:pt>
                <c:pt idx="71">
                  <c:v>3.5671704772928678E-2</c:v>
                </c:pt>
                <c:pt idx="72">
                  <c:v>3.395162477215305E-2</c:v>
                </c:pt>
                <c:pt idx="73">
                  <c:v>3.6483385613017505E-2</c:v>
                </c:pt>
                <c:pt idx="74">
                  <c:v>3.7038708748937277E-2</c:v>
                </c:pt>
                <c:pt idx="75">
                  <c:v>3.5346348452164209E-2</c:v>
                </c:pt>
                <c:pt idx="76">
                  <c:v>3.6307068643775656E-2</c:v>
                </c:pt>
                <c:pt idx="77">
                  <c:v>3.6419580547152525E-2</c:v>
                </c:pt>
                <c:pt idx="78">
                  <c:v>3.6369742301129986E-2</c:v>
                </c:pt>
                <c:pt idx="79">
                  <c:v>3.8885087369695565E-2</c:v>
                </c:pt>
                <c:pt idx="80">
                  <c:v>3.707300186765481E-2</c:v>
                </c:pt>
                <c:pt idx="81">
                  <c:v>3.9730896695324376E-2</c:v>
                </c:pt>
                <c:pt idx="82">
                  <c:v>3.8539420820609217E-2</c:v>
                </c:pt>
                <c:pt idx="83">
                  <c:v>3.9726047432878157E-2</c:v>
                </c:pt>
                <c:pt idx="84">
                  <c:v>3.9713030991575145E-2</c:v>
                </c:pt>
                <c:pt idx="85">
                  <c:v>3.9122194518178235E-2</c:v>
                </c:pt>
                <c:pt idx="86">
                  <c:v>3.9351053864001326E-2</c:v>
                </c:pt>
                <c:pt idx="87">
                  <c:v>4.1310170359731883E-2</c:v>
                </c:pt>
                <c:pt idx="88">
                  <c:v>3.9224223288697894E-2</c:v>
                </c:pt>
                <c:pt idx="89">
                  <c:v>4.017193525382929E-2</c:v>
                </c:pt>
                <c:pt idx="90">
                  <c:v>3.9770099549413497E-2</c:v>
                </c:pt>
                <c:pt idx="91">
                  <c:v>3.9986617745190883E-2</c:v>
                </c:pt>
                <c:pt idx="92">
                  <c:v>4.250477299046742E-2</c:v>
                </c:pt>
                <c:pt idx="93">
                  <c:v>4.2438696941998401E-2</c:v>
                </c:pt>
                <c:pt idx="94">
                  <c:v>4.0924314049149743E-2</c:v>
                </c:pt>
                <c:pt idx="95">
                  <c:v>4.3311340622383031E-2</c:v>
                </c:pt>
                <c:pt idx="96">
                  <c:v>4.1473037688751886E-2</c:v>
                </c:pt>
                <c:pt idx="97">
                  <c:v>4.1990442824300568E-2</c:v>
                </c:pt>
                <c:pt idx="98">
                  <c:v>4.227403378636517E-2</c:v>
                </c:pt>
                <c:pt idx="99">
                  <c:v>4.5272894107943329E-2</c:v>
                </c:pt>
                <c:pt idx="100">
                  <c:v>4.3216646747239539E-2</c:v>
                </c:pt>
                <c:pt idx="101">
                  <c:v>4.3557951756004964E-2</c:v>
                </c:pt>
                <c:pt idx="102">
                  <c:v>4.384003300102942E-2</c:v>
                </c:pt>
                <c:pt idx="103">
                  <c:v>4.4348009973682434E-2</c:v>
                </c:pt>
                <c:pt idx="104">
                  <c:v>4.5052481521717883E-2</c:v>
                </c:pt>
                <c:pt idx="105">
                  <c:v>4.4819964587000258E-2</c:v>
                </c:pt>
                <c:pt idx="106">
                  <c:v>4.5633347112857908E-2</c:v>
                </c:pt>
                <c:pt idx="107">
                  <c:v>4.805599805186974E-2</c:v>
                </c:pt>
                <c:pt idx="108">
                  <c:v>4.628070167819489E-2</c:v>
                </c:pt>
                <c:pt idx="109">
                  <c:v>4.6705261310756134E-2</c:v>
                </c:pt>
                <c:pt idx="110">
                  <c:v>4.8358571540933488E-2</c:v>
                </c:pt>
                <c:pt idx="111">
                  <c:v>4.8465666284006947E-2</c:v>
                </c:pt>
                <c:pt idx="112">
                  <c:v>4.7907719808546891E-2</c:v>
                </c:pt>
                <c:pt idx="113">
                  <c:v>4.9117063574708839E-2</c:v>
                </c:pt>
                <c:pt idx="114">
                  <c:v>4.8752156592680181E-2</c:v>
                </c:pt>
                <c:pt idx="115">
                  <c:v>5.1552112963820722E-2</c:v>
                </c:pt>
                <c:pt idx="116">
                  <c:v>4.9472695870482919E-2</c:v>
                </c:pt>
                <c:pt idx="117">
                  <c:v>5.0026188180491871E-2</c:v>
                </c:pt>
                <c:pt idx="118">
                  <c:v>5.0923264221382429E-2</c:v>
                </c:pt>
                <c:pt idx="119">
                  <c:v>5.0747085198733222E-2</c:v>
                </c:pt>
                <c:pt idx="120">
                  <c:v>5.109631204513581E-2</c:v>
                </c:pt>
                <c:pt idx="121">
                  <c:v>5.1144724158216484E-2</c:v>
                </c:pt>
                <c:pt idx="122">
                  <c:v>5.1970696268506207E-2</c:v>
                </c:pt>
                <c:pt idx="123">
                  <c:v>5.2344099287833706E-2</c:v>
                </c:pt>
                <c:pt idx="124">
                  <c:v>5.3637559837554735E-2</c:v>
                </c:pt>
                <c:pt idx="125">
                  <c:v>5.4030941938739065E-2</c:v>
                </c:pt>
                <c:pt idx="126">
                  <c:v>5.3607851584261033E-2</c:v>
                </c:pt>
                <c:pt idx="127">
                  <c:v>5.395990791235887E-2</c:v>
                </c:pt>
                <c:pt idx="128">
                  <c:v>5.4430384589597237E-2</c:v>
                </c:pt>
                <c:pt idx="129">
                  <c:v>5.5004876041976666E-2</c:v>
                </c:pt>
                <c:pt idx="130">
                  <c:v>5.6352141706870758E-2</c:v>
                </c:pt>
                <c:pt idx="131">
                  <c:v>5.5695878343896346E-2</c:v>
                </c:pt>
                <c:pt idx="132">
                  <c:v>5.6170204596924324E-2</c:v>
                </c:pt>
                <c:pt idx="133">
                  <c:v>5.8505810774801395E-2</c:v>
                </c:pt>
                <c:pt idx="134">
                  <c:v>5.8009310374062144E-2</c:v>
                </c:pt>
                <c:pt idx="135">
                  <c:v>5.7388867665778935E-2</c:v>
                </c:pt>
                <c:pt idx="136">
                  <c:v>5.7924294161785309E-2</c:v>
                </c:pt>
                <c:pt idx="137">
                  <c:v>5.8189365519703509E-2</c:v>
                </c:pt>
                <c:pt idx="138">
                  <c:v>5.9828658486499313E-2</c:v>
                </c:pt>
                <c:pt idx="139">
                  <c:v>5.9082881812113415E-2</c:v>
                </c:pt>
                <c:pt idx="140">
                  <c:v>5.9113121013218611E-2</c:v>
                </c:pt>
                <c:pt idx="141">
                  <c:v>5.9729633188937599E-2</c:v>
                </c:pt>
                <c:pt idx="142">
                  <c:v>6.0405685046438243E-2</c:v>
                </c:pt>
                <c:pt idx="143">
                  <c:v>6.0162256936208698E-2</c:v>
                </c:pt>
                <c:pt idx="144">
                  <c:v>6.1032346799623279E-2</c:v>
                </c:pt>
                <c:pt idx="145">
                  <c:v>6.3667892985241753E-2</c:v>
                </c:pt>
                <c:pt idx="146">
                  <c:v>6.2032943207270021E-2</c:v>
                </c:pt>
                <c:pt idx="147">
                  <c:v>6.4751152451470229E-2</c:v>
                </c:pt>
                <c:pt idx="148">
                  <c:v>6.3831164082113978E-2</c:v>
                </c:pt>
                <c:pt idx="149">
                  <c:v>6.4138523929030827E-2</c:v>
                </c:pt>
                <c:pt idx="150">
                  <c:v>6.3756198573480222E-2</c:v>
                </c:pt>
                <c:pt idx="151">
                  <c:v>6.4216076046201567E-2</c:v>
                </c:pt>
                <c:pt idx="152">
                  <c:v>6.4725875777340125E-2</c:v>
                </c:pt>
                <c:pt idx="153">
                  <c:v>6.4794488021119936E-2</c:v>
                </c:pt>
                <c:pt idx="154">
                  <c:v>6.6901892761773399E-2</c:v>
                </c:pt>
                <c:pt idx="155">
                  <c:v>6.7665030573020063E-2</c:v>
                </c:pt>
                <c:pt idx="156">
                  <c:v>6.6381618674537193E-2</c:v>
                </c:pt>
                <c:pt idx="157">
                  <c:v>6.8697149803573207E-2</c:v>
                </c:pt>
                <c:pt idx="158">
                  <c:v>6.7435978556912524E-2</c:v>
                </c:pt>
                <c:pt idx="159">
                  <c:v>6.7740710814935379E-2</c:v>
                </c:pt>
                <c:pt idx="160">
                  <c:v>6.8416853141738954E-2</c:v>
                </c:pt>
                <c:pt idx="161">
                  <c:v>7.0138918584471299E-2</c:v>
                </c:pt>
                <c:pt idx="162">
                  <c:v>6.923661683597182E-2</c:v>
                </c:pt>
                <c:pt idx="163">
                  <c:v>6.9424461221622186E-2</c:v>
                </c:pt>
                <c:pt idx="164">
                  <c:v>7.0012014887702478E-2</c:v>
                </c:pt>
                <c:pt idx="165">
                  <c:v>7.1328676799402191E-2</c:v>
                </c:pt>
                <c:pt idx="166">
                  <c:v>7.1121459083270375E-2</c:v>
                </c:pt>
                <c:pt idx="167">
                  <c:v>7.1375500979227569E-2</c:v>
                </c:pt>
                <c:pt idx="168">
                  <c:v>7.223970499898881E-2</c:v>
                </c:pt>
                <c:pt idx="169">
                  <c:v>7.2311716144758495E-2</c:v>
                </c:pt>
                <c:pt idx="170">
                  <c:v>7.2850395391723596E-2</c:v>
                </c:pt>
                <c:pt idx="171">
                  <c:v>7.3219547477485394E-2</c:v>
                </c:pt>
                <c:pt idx="172">
                  <c:v>7.4854247251357489E-2</c:v>
                </c:pt>
                <c:pt idx="173">
                  <c:v>7.4229145790894513E-2</c:v>
                </c:pt>
                <c:pt idx="174">
                  <c:v>7.466231497199792E-2</c:v>
                </c:pt>
                <c:pt idx="175">
                  <c:v>7.5137194010665792E-2</c:v>
                </c:pt>
                <c:pt idx="176">
                  <c:v>7.5736190568033629E-2</c:v>
                </c:pt>
                <c:pt idx="177">
                  <c:v>7.6789546267036476E-2</c:v>
                </c:pt>
                <c:pt idx="178">
                  <c:v>7.6648776208625174E-2</c:v>
                </c:pt>
                <c:pt idx="179">
                  <c:v>7.7268101023747704E-2</c:v>
                </c:pt>
                <c:pt idx="180">
                  <c:v>7.7548278160828404E-2</c:v>
                </c:pt>
                <c:pt idx="181">
                  <c:v>7.7730555254151762E-2</c:v>
                </c:pt>
                <c:pt idx="182">
                  <c:v>7.8354186845531193E-2</c:v>
                </c:pt>
                <c:pt idx="183">
                  <c:v>7.8497392973994745E-2</c:v>
                </c:pt>
                <c:pt idx="184">
                  <c:v>7.93288107251887E-2</c:v>
                </c:pt>
                <c:pt idx="185">
                  <c:v>7.9789571533804907E-2</c:v>
                </c:pt>
                <c:pt idx="186">
                  <c:v>8.1536438511139453E-2</c:v>
                </c:pt>
                <c:pt idx="187">
                  <c:v>8.0382467667936358E-2</c:v>
                </c:pt>
                <c:pt idx="188">
                  <c:v>8.089547397821617E-2</c:v>
                </c:pt>
                <c:pt idx="189">
                  <c:v>8.1672397865855936E-2</c:v>
                </c:pt>
                <c:pt idx="190">
                  <c:v>8.4016893888240421E-2</c:v>
                </c:pt>
                <c:pt idx="191">
                  <c:v>8.307075957977017E-2</c:v>
                </c:pt>
                <c:pt idx="192">
                  <c:v>8.5101279328003501E-2</c:v>
                </c:pt>
                <c:pt idx="193">
                  <c:v>8.2786073520473874E-2</c:v>
                </c:pt>
                <c:pt idx="194">
                  <c:v>8.4166778094339631E-2</c:v>
                </c:pt>
                <c:pt idx="195">
                  <c:v>8.4664460568165151E-2</c:v>
                </c:pt>
                <c:pt idx="196">
                  <c:v>8.494607479049128E-2</c:v>
                </c:pt>
                <c:pt idx="197">
                  <c:v>8.560920332841418E-2</c:v>
                </c:pt>
                <c:pt idx="198">
                  <c:v>8.6084089197321662E-2</c:v>
                </c:pt>
                <c:pt idx="199">
                  <c:v>8.654701921664118E-2</c:v>
                </c:pt>
                <c:pt idx="200">
                  <c:v>8.8632515410239185E-2</c:v>
                </c:pt>
                <c:pt idx="201">
                  <c:v>8.7207898798898731E-2</c:v>
                </c:pt>
                <c:pt idx="202">
                  <c:v>8.9861381427032511E-2</c:v>
                </c:pt>
                <c:pt idx="203">
                  <c:v>8.8456212186148533E-2</c:v>
                </c:pt>
                <c:pt idx="204">
                  <c:v>8.8785670543554893E-2</c:v>
                </c:pt>
                <c:pt idx="205">
                  <c:v>8.9314467329349265E-2</c:v>
                </c:pt>
                <c:pt idx="206">
                  <c:v>9.1888084467070696E-2</c:v>
                </c:pt>
                <c:pt idx="207">
                  <c:v>9.0281858670957241E-2</c:v>
                </c:pt>
                <c:pt idx="208">
                  <c:v>9.0694007904839946E-2</c:v>
                </c:pt>
                <c:pt idx="209">
                  <c:v>9.122857513159853E-2</c:v>
                </c:pt>
                <c:pt idx="210">
                  <c:v>9.1699548068895131E-2</c:v>
                </c:pt>
                <c:pt idx="211">
                  <c:v>9.2269975989250519E-2</c:v>
                </c:pt>
                <c:pt idx="212">
                  <c:v>9.2535816895303921E-2</c:v>
                </c:pt>
                <c:pt idx="213">
                  <c:v>9.3341478832912911E-2</c:v>
                </c:pt>
                <c:pt idx="214">
                  <c:v>9.3498299408453944E-2</c:v>
                </c:pt>
                <c:pt idx="215">
                  <c:v>9.3900342649379173E-2</c:v>
                </c:pt>
                <c:pt idx="216">
                  <c:v>9.4430402625678866E-2</c:v>
                </c:pt>
                <c:pt idx="217">
                  <c:v>9.6858748978313466E-2</c:v>
                </c:pt>
                <c:pt idx="218">
                  <c:v>9.5669738750969735E-2</c:v>
                </c:pt>
                <c:pt idx="219">
                  <c:v>9.5972984059212715E-2</c:v>
                </c:pt>
              </c:numCache>
            </c:numRef>
          </c:xVal>
          <c:yVal>
            <c:numRef>
              <c:f>'Q890C10-1fei'!$O$2:$O$221</c:f>
              <c:numCache>
                <c:formatCode>0.000_ </c:formatCode>
                <c:ptCount val="220"/>
                <c:pt idx="0">
                  <c:v>1190.4213690842041</c:v>
                </c:pt>
                <c:pt idx="1">
                  <c:v>1154.4544744929317</c:v>
                </c:pt>
                <c:pt idx="2">
                  <c:v>1155.5801280475314</c:v>
                </c:pt>
                <c:pt idx="3">
                  <c:v>1153.5291753738986</c:v>
                </c:pt>
                <c:pt idx="4">
                  <c:v>1150.5527555828724</c:v>
                </c:pt>
                <c:pt idx="5">
                  <c:v>1146.0927228027044</c:v>
                </c:pt>
                <c:pt idx="6">
                  <c:v>1147.1292271051016</c:v>
                </c:pt>
                <c:pt idx="7">
                  <c:v>1147.3969570784675</c:v>
                </c:pt>
                <c:pt idx="8">
                  <c:v>1151.6815058389675</c:v>
                </c:pt>
                <c:pt idx="9">
                  <c:v>1148.2739996926857</c:v>
                </c:pt>
                <c:pt idx="10">
                  <c:v>1151.190442532268</c:v>
                </c:pt>
                <c:pt idx="11">
                  <c:v>1149.1061657447244</c:v>
                </c:pt>
                <c:pt idx="12">
                  <c:v>1149.6807022126613</c:v>
                </c:pt>
                <c:pt idx="13">
                  <c:v>1151.818242163491</c:v>
                </c:pt>
                <c:pt idx="14">
                  <c:v>1153.1385525507067</c:v>
                </c:pt>
                <c:pt idx="15">
                  <c:v>1153.1219340299117</c:v>
                </c:pt>
                <c:pt idx="16">
                  <c:v>1151.0805803114115</c:v>
                </c:pt>
                <c:pt idx="17">
                  <c:v>1154.2928088506455</c:v>
                </c:pt>
                <c:pt idx="18">
                  <c:v>1156.2329440688384</c:v>
                </c:pt>
                <c:pt idx="19">
                  <c:v>1152.0408579184593</c:v>
                </c:pt>
                <c:pt idx="20">
                  <c:v>1155.6081427986071</c:v>
                </c:pt>
                <c:pt idx="21">
                  <c:v>1153.7298545380047</c:v>
                </c:pt>
                <c:pt idx="22">
                  <c:v>1156.3891917639828</c:v>
                </c:pt>
                <c:pt idx="23">
                  <c:v>1154.663803523868</c:v>
                </c:pt>
                <c:pt idx="24">
                  <c:v>1157.0733891620571</c:v>
                </c:pt>
                <c:pt idx="25">
                  <c:v>1157.559287031346</c:v>
                </c:pt>
                <c:pt idx="26">
                  <c:v>1158.2306253841425</c:v>
                </c:pt>
                <c:pt idx="27">
                  <c:v>1156.476418766646</c:v>
                </c:pt>
                <c:pt idx="28">
                  <c:v>1158.6557826265109</c:v>
                </c:pt>
                <c:pt idx="29">
                  <c:v>1157.1412830362633</c:v>
                </c:pt>
                <c:pt idx="30">
                  <c:v>1159.2061683056752</c:v>
                </c:pt>
                <c:pt idx="31">
                  <c:v>1159.9588444990779</c:v>
                </c:pt>
                <c:pt idx="32">
                  <c:v>1157.7627934849415</c:v>
                </c:pt>
                <c:pt idx="33">
                  <c:v>1159.0553411186231</c:v>
                </c:pt>
                <c:pt idx="34">
                  <c:v>1157.9167347879531</c:v>
                </c:pt>
                <c:pt idx="35">
                  <c:v>1160.7213685720139</c:v>
                </c:pt>
                <c:pt idx="36">
                  <c:v>1158.9490842040566</c:v>
                </c:pt>
                <c:pt idx="37">
                  <c:v>1161.3121327596803</c:v>
                </c:pt>
                <c:pt idx="38">
                  <c:v>1161.2599139520592</c:v>
                </c:pt>
                <c:pt idx="39">
                  <c:v>1163.3317680803116</c:v>
                </c:pt>
                <c:pt idx="40">
                  <c:v>1163.7604128252406</c:v>
                </c:pt>
                <c:pt idx="41">
                  <c:v>1162.5111462814998</c:v>
                </c:pt>
                <c:pt idx="42">
                  <c:v>1165.7365857406267</c:v>
                </c:pt>
                <c:pt idx="43">
                  <c:v>1164.3468141774226</c:v>
                </c:pt>
                <c:pt idx="44">
                  <c:v>1166.9938199139519</c:v>
                </c:pt>
                <c:pt idx="45">
                  <c:v>1165.9021921737349</c:v>
                </c:pt>
                <c:pt idx="46">
                  <c:v>1169.2001423888548</c:v>
                </c:pt>
                <c:pt idx="47">
                  <c:v>1167.1301090964969</c:v>
                </c:pt>
                <c:pt idx="48">
                  <c:v>1170.9430137266954</c:v>
                </c:pt>
                <c:pt idx="49">
                  <c:v>1170.3045011268182</c:v>
                </c:pt>
                <c:pt idx="50">
                  <c:v>1170.0766410571605</c:v>
                </c:pt>
                <c:pt idx="51">
                  <c:v>1171.3470021511985</c:v>
                </c:pt>
                <c:pt idx="52">
                  <c:v>1172.9326705593116</c:v>
                </c:pt>
                <c:pt idx="53">
                  <c:v>1174.7508051628765</c:v>
                </c:pt>
                <c:pt idx="54">
                  <c:v>1172.1137512804753</c:v>
                </c:pt>
                <c:pt idx="55">
                  <c:v>1176.4536734275762</c:v>
                </c:pt>
                <c:pt idx="56">
                  <c:v>1175.5476090964967</c:v>
                </c:pt>
                <c:pt idx="57">
                  <c:v>1176.2264602540463</c:v>
                </c:pt>
                <c:pt idx="58">
                  <c:v>1176.3256289694737</c:v>
                </c:pt>
                <c:pt idx="59">
                  <c:v>1175.6546650276584</c:v>
                </c:pt>
                <c:pt idx="60">
                  <c:v>1177.4457242368367</c:v>
                </c:pt>
                <c:pt idx="61">
                  <c:v>1175.4051628764598</c:v>
                </c:pt>
                <c:pt idx="62">
                  <c:v>1177.3328682647</c:v>
                </c:pt>
                <c:pt idx="63">
                  <c:v>1178.0690688383529</c:v>
                </c:pt>
                <c:pt idx="64">
                  <c:v>1178.9402427781195</c:v>
                </c:pt>
                <c:pt idx="65">
                  <c:v>1177.0623355869698</c:v>
                </c:pt>
                <c:pt idx="66">
                  <c:v>1180.2901813153042</c:v>
                </c:pt>
                <c:pt idx="67">
                  <c:v>1181.1584326982174</c:v>
                </c:pt>
                <c:pt idx="68">
                  <c:v>1179.0609588199143</c:v>
                </c:pt>
                <c:pt idx="69">
                  <c:v>1181.6617629584102</c:v>
                </c:pt>
                <c:pt idx="70">
                  <c:v>1180.1133210407704</c:v>
                </c:pt>
                <c:pt idx="71">
                  <c:v>1185.0233558696989</c:v>
                </c:pt>
                <c:pt idx="72">
                  <c:v>1181.2068116164724</c:v>
                </c:pt>
                <c:pt idx="73">
                  <c:v>1185.7761667691045</c:v>
                </c:pt>
                <c:pt idx="74">
                  <c:v>1185.901017209588</c:v>
                </c:pt>
                <c:pt idx="75">
                  <c:v>1182.8110930137266</c:v>
                </c:pt>
                <c:pt idx="76">
                  <c:v>1184.545312435976</c:v>
                </c:pt>
                <c:pt idx="77">
                  <c:v>1183.0676936078673</c:v>
                </c:pt>
                <c:pt idx="78">
                  <c:v>1185.4794934439662</c:v>
                </c:pt>
                <c:pt idx="79">
                  <c:v>1186.1663081335792</c:v>
                </c:pt>
                <c:pt idx="80">
                  <c:v>1186.7482918459332</c:v>
                </c:pt>
                <c:pt idx="81">
                  <c:v>1187.2296112476952</c:v>
                </c:pt>
                <c:pt idx="82">
                  <c:v>1188.4459127228026</c:v>
                </c:pt>
                <c:pt idx="83">
                  <c:v>1188.2479563614013</c:v>
                </c:pt>
                <c:pt idx="84">
                  <c:v>1190.9814090350337</c:v>
                </c:pt>
                <c:pt idx="85">
                  <c:v>1190.5971558082358</c:v>
                </c:pt>
                <c:pt idx="86">
                  <c:v>1188.7159127228028</c:v>
                </c:pt>
                <c:pt idx="87">
                  <c:v>1194.4616881786519</c:v>
                </c:pt>
                <c:pt idx="88">
                  <c:v>1191.2580946527351</c:v>
                </c:pt>
                <c:pt idx="89">
                  <c:v>1194.928709280885</c:v>
                </c:pt>
                <c:pt idx="90">
                  <c:v>1193.0443044458102</c:v>
                </c:pt>
                <c:pt idx="91">
                  <c:v>1195.7304968244212</c:v>
                </c:pt>
                <c:pt idx="92">
                  <c:v>1199.8978488014752</c:v>
                </c:pt>
                <c:pt idx="93">
                  <c:v>1197.7640606433108</c:v>
                </c:pt>
                <c:pt idx="94">
                  <c:v>1199.3413880352387</c:v>
                </c:pt>
                <c:pt idx="95">
                  <c:v>1200.5469934439664</c:v>
                </c:pt>
                <c:pt idx="96">
                  <c:v>1200.3274738783034</c:v>
                </c:pt>
                <c:pt idx="97">
                  <c:v>1199.8176213890592</c:v>
                </c:pt>
                <c:pt idx="98">
                  <c:v>1202.3217363245237</c:v>
                </c:pt>
                <c:pt idx="99">
                  <c:v>1204.110438434747</c:v>
                </c:pt>
                <c:pt idx="100">
                  <c:v>1204.4359065765213</c:v>
                </c:pt>
                <c:pt idx="101">
                  <c:v>1202.7388629379225</c:v>
                </c:pt>
                <c:pt idx="102">
                  <c:v>1205.4619703954106</c:v>
                </c:pt>
                <c:pt idx="103">
                  <c:v>1206.6737840606431</c:v>
                </c:pt>
                <c:pt idx="104">
                  <c:v>1204.4939151813153</c:v>
                </c:pt>
                <c:pt idx="105">
                  <c:v>1207.4092691046917</c:v>
                </c:pt>
                <c:pt idx="106">
                  <c:v>1206.2281868469577</c:v>
                </c:pt>
                <c:pt idx="107">
                  <c:v>1211.508615037902</c:v>
                </c:pt>
                <c:pt idx="108">
                  <c:v>1207.8820769309566</c:v>
                </c:pt>
                <c:pt idx="109">
                  <c:v>1210.4067240319607</c:v>
                </c:pt>
                <c:pt idx="110">
                  <c:v>1209.6477427781194</c:v>
                </c:pt>
                <c:pt idx="111">
                  <c:v>1211.0289428395822</c:v>
                </c:pt>
                <c:pt idx="112">
                  <c:v>1212.7955926039747</c:v>
                </c:pt>
                <c:pt idx="113">
                  <c:v>1211.4416810079902</c:v>
                </c:pt>
                <c:pt idx="114">
                  <c:v>1212.5204199959026</c:v>
                </c:pt>
                <c:pt idx="115">
                  <c:v>1214.3032611145256</c:v>
                </c:pt>
                <c:pt idx="116">
                  <c:v>1214.2705762138905</c:v>
                </c:pt>
                <c:pt idx="117">
                  <c:v>1213.2580813357918</c:v>
                </c:pt>
                <c:pt idx="118">
                  <c:v>1215.4437461585737</c:v>
                </c:pt>
                <c:pt idx="119">
                  <c:v>1214.7377627535341</c:v>
                </c:pt>
                <c:pt idx="120">
                  <c:v>1216.8005132145051</c:v>
                </c:pt>
                <c:pt idx="121">
                  <c:v>1214.5692778119239</c:v>
                </c:pt>
                <c:pt idx="122">
                  <c:v>1217.5982308953082</c:v>
                </c:pt>
                <c:pt idx="123">
                  <c:v>1216.4721747592705</c:v>
                </c:pt>
                <c:pt idx="124">
                  <c:v>1220.0787492317149</c:v>
                </c:pt>
                <c:pt idx="125">
                  <c:v>1220.561607252612</c:v>
                </c:pt>
                <c:pt idx="126">
                  <c:v>1218.4021389059619</c:v>
                </c:pt>
                <c:pt idx="127">
                  <c:v>1219.6540304240934</c:v>
                </c:pt>
                <c:pt idx="128">
                  <c:v>1219.7388844499076</c:v>
                </c:pt>
                <c:pt idx="129">
                  <c:v>1221.648393771768</c:v>
                </c:pt>
                <c:pt idx="130">
                  <c:v>1221.1120958819915</c:v>
                </c:pt>
                <c:pt idx="131">
                  <c:v>1222.7169432493342</c:v>
                </c:pt>
                <c:pt idx="132">
                  <c:v>1221.8204748002458</c:v>
                </c:pt>
                <c:pt idx="133">
                  <c:v>1226.177734070887</c:v>
                </c:pt>
                <c:pt idx="134">
                  <c:v>1224.0827863142799</c:v>
                </c:pt>
                <c:pt idx="135">
                  <c:v>1224.306962712559</c:v>
                </c:pt>
                <c:pt idx="136">
                  <c:v>1226.1745666871541</c:v>
                </c:pt>
                <c:pt idx="137">
                  <c:v>1223.700322679779</c:v>
                </c:pt>
                <c:pt idx="138">
                  <c:v>1227.8103995082975</c:v>
                </c:pt>
                <c:pt idx="139">
                  <c:v>1225.0754993853716</c:v>
                </c:pt>
                <c:pt idx="140">
                  <c:v>1226.5971430034831</c:v>
                </c:pt>
                <c:pt idx="141">
                  <c:v>1226.9729538004503</c:v>
                </c:pt>
                <c:pt idx="142">
                  <c:v>1228.523253431674</c:v>
                </c:pt>
                <c:pt idx="143">
                  <c:v>1226.5714064740832</c:v>
                </c:pt>
                <c:pt idx="144">
                  <c:v>1226.5987932800656</c:v>
                </c:pt>
                <c:pt idx="145">
                  <c:v>1232.1745753943862</c:v>
                </c:pt>
                <c:pt idx="146">
                  <c:v>1228.4956279450932</c:v>
                </c:pt>
                <c:pt idx="147">
                  <c:v>1231.803918254456</c:v>
                </c:pt>
                <c:pt idx="148">
                  <c:v>1229.2282974800246</c:v>
                </c:pt>
                <c:pt idx="149">
                  <c:v>1231.266089940586</c:v>
                </c:pt>
                <c:pt idx="150">
                  <c:v>1229.3013127432903</c:v>
                </c:pt>
                <c:pt idx="151">
                  <c:v>1230.6437507682851</c:v>
                </c:pt>
                <c:pt idx="152">
                  <c:v>1229.2845958819914</c:v>
                </c:pt>
                <c:pt idx="153">
                  <c:v>1230.5305808236017</c:v>
                </c:pt>
                <c:pt idx="154">
                  <c:v>1233.6405731407501</c:v>
                </c:pt>
                <c:pt idx="155">
                  <c:v>1231.4825701700472</c:v>
                </c:pt>
                <c:pt idx="156">
                  <c:v>1229.6168787133784</c:v>
                </c:pt>
                <c:pt idx="157">
                  <c:v>1233.1503441917639</c:v>
                </c:pt>
                <c:pt idx="158">
                  <c:v>1232.7511790616677</c:v>
                </c:pt>
                <c:pt idx="159">
                  <c:v>1229.2471773202212</c:v>
                </c:pt>
                <c:pt idx="160">
                  <c:v>1231.5818295431263</c:v>
                </c:pt>
                <c:pt idx="161">
                  <c:v>1230.3260848186844</c:v>
                </c:pt>
                <c:pt idx="162">
                  <c:v>1230.9316256914565</c:v>
                </c:pt>
                <c:pt idx="163">
                  <c:v>1230.4420912722801</c:v>
                </c:pt>
                <c:pt idx="164">
                  <c:v>1227.7790514238886</c:v>
                </c:pt>
                <c:pt idx="165">
                  <c:v>1227.513971522229</c:v>
                </c:pt>
                <c:pt idx="166">
                  <c:v>1226.3122311001844</c:v>
                </c:pt>
                <c:pt idx="167">
                  <c:v>1225.4568715427167</c:v>
                </c:pt>
                <c:pt idx="168">
                  <c:v>1224.6843884449906</c:v>
                </c:pt>
                <c:pt idx="169">
                  <c:v>1223.1576121696373</c:v>
                </c:pt>
                <c:pt idx="170">
                  <c:v>1222.6500845113703</c:v>
                </c:pt>
                <c:pt idx="171">
                  <c:v>1220.8181602130712</c:v>
                </c:pt>
                <c:pt idx="172">
                  <c:v>1220.7049713173528</c:v>
                </c:pt>
                <c:pt idx="173">
                  <c:v>1218.2633640647409</c:v>
                </c:pt>
                <c:pt idx="174">
                  <c:v>1216.4492378610939</c:v>
                </c:pt>
                <c:pt idx="175">
                  <c:v>1215.5221896127841</c:v>
                </c:pt>
                <c:pt idx="176">
                  <c:v>1215.5840247900019</c:v>
                </c:pt>
                <c:pt idx="177">
                  <c:v>1211.0536908420406</c:v>
                </c:pt>
                <c:pt idx="178">
                  <c:v>1211.6094775660724</c:v>
                </c:pt>
                <c:pt idx="179">
                  <c:v>1207.2146855152632</c:v>
                </c:pt>
                <c:pt idx="180">
                  <c:v>1208.2827980946527</c:v>
                </c:pt>
                <c:pt idx="181">
                  <c:v>1206.7123222700266</c:v>
                </c:pt>
                <c:pt idx="182">
                  <c:v>1203.2108604794098</c:v>
                </c:pt>
                <c:pt idx="183">
                  <c:v>1202.0952356074574</c:v>
                </c:pt>
                <c:pt idx="184">
                  <c:v>1199.2308850645359</c:v>
                </c:pt>
                <c:pt idx="185">
                  <c:v>1198.8889643515672</c:v>
                </c:pt>
                <c:pt idx="186">
                  <c:v>1196.1069606637984</c:v>
                </c:pt>
                <c:pt idx="187">
                  <c:v>1193.8774615857405</c:v>
                </c:pt>
                <c:pt idx="188">
                  <c:v>1190.168520794919</c:v>
                </c:pt>
                <c:pt idx="189">
                  <c:v>1190.6491262036468</c:v>
                </c:pt>
                <c:pt idx="190">
                  <c:v>1188.4451782421634</c:v>
                </c:pt>
                <c:pt idx="191">
                  <c:v>1187.3711800860483</c:v>
                </c:pt>
                <c:pt idx="192">
                  <c:v>1183.3119760295021</c:v>
                </c:pt>
                <c:pt idx="193">
                  <c:v>1179.8848294406885</c:v>
                </c:pt>
                <c:pt idx="194">
                  <c:v>1178.0870815406681</c:v>
                </c:pt>
                <c:pt idx="195">
                  <c:v>1177.2111247695143</c:v>
                </c:pt>
                <c:pt idx="196">
                  <c:v>1177.5445605408727</c:v>
                </c:pt>
                <c:pt idx="197">
                  <c:v>1172.5182114320835</c:v>
                </c:pt>
                <c:pt idx="198">
                  <c:v>1168.6187072321245</c:v>
                </c:pt>
                <c:pt idx="199">
                  <c:v>1167.1862241343986</c:v>
                </c:pt>
                <c:pt idx="200">
                  <c:v>1165.448721573448</c:v>
                </c:pt>
                <c:pt idx="201">
                  <c:v>1162.4241087891826</c:v>
                </c:pt>
                <c:pt idx="202">
                  <c:v>1165.2466093013725</c:v>
                </c:pt>
                <c:pt idx="203">
                  <c:v>1158.5091528375331</c:v>
                </c:pt>
                <c:pt idx="204">
                  <c:v>1154.3087907191148</c:v>
                </c:pt>
                <c:pt idx="205">
                  <c:v>1154.0733609916001</c:v>
                </c:pt>
                <c:pt idx="206">
                  <c:v>1151.5571189305469</c:v>
                </c:pt>
                <c:pt idx="207">
                  <c:v>1149.4720636140135</c:v>
                </c:pt>
                <c:pt idx="208">
                  <c:v>1144.9590555214093</c:v>
                </c:pt>
                <c:pt idx="209">
                  <c:v>1143.3055470190532</c:v>
                </c:pt>
                <c:pt idx="210">
                  <c:v>1139.7041589838152</c:v>
                </c:pt>
                <c:pt idx="211">
                  <c:v>1138.0298924400738</c:v>
                </c:pt>
                <c:pt idx="212">
                  <c:v>1133.6199815611553</c:v>
                </c:pt>
                <c:pt idx="213">
                  <c:v>1131.9239366933004</c:v>
                </c:pt>
                <c:pt idx="214">
                  <c:v>1129.4305342143005</c:v>
                </c:pt>
                <c:pt idx="215">
                  <c:v>1124.8826290719114</c:v>
                </c:pt>
                <c:pt idx="216">
                  <c:v>1123.8322034419175</c:v>
                </c:pt>
                <c:pt idx="217">
                  <c:v>1126.4081976029499</c:v>
                </c:pt>
                <c:pt idx="218">
                  <c:v>1119.9923417332514</c:v>
                </c:pt>
                <c:pt idx="219">
                  <c:v>1115.1484455029706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86-4B34-A74C-DD0E8A50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1152"/>
        <c:axId val="-1498016272"/>
      </c:scatterChart>
      <c:valAx>
        <c:axId val="-16059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6272"/>
        <c:crosses val="autoZero"/>
        <c:crossBetween val="midCat"/>
      </c:valAx>
      <c:valAx>
        <c:axId val="-14980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'Q890C10-2fei'!$D$2:$D$143</c:f>
              <c:numCache>
                <c:formatCode>0.00000_ 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</c:numCache>
            </c:numRef>
          </c:xVal>
          <c:yVal>
            <c:numRef>
              <c:f>'Q890C10-2fei'!$C$2:$C$143</c:f>
              <c:numCache>
                <c:formatCode>0.000_ </c:formatCode>
                <c:ptCount val="14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8019536"/>
        <c:axId val="-1498017904"/>
      </c:scatterChart>
      <c:valAx>
        <c:axId val="-14980195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7904"/>
        <c:crosses val="autoZero"/>
        <c:crossBetween val="midCat"/>
      </c:valAx>
      <c:valAx>
        <c:axId val="-149801790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1936"/>
        <c:axId val="-1497779760"/>
      </c:scatterChart>
      <c:valAx>
        <c:axId val="-149778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9760"/>
        <c:crosses val="autoZero"/>
        <c:crossBetween val="midCat"/>
      </c:valAx>
      <c:valAx>
        <c:axId val="-14977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A-4AC0-8C14-DF9818A2A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8672"/>
        <c:axId val="-1497775408"/>
      </c:scatterChart>
      <c:valAx>
        <c:axId val="-149777867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408"/>
        <c:crosses val="autoZero"/>
        <c:crossBetween val="midCat"/>
      </c:valAx>
      <c:valAx>
        <c:axId val="-14977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3.8324460289066E-3</c:v>
                </c:pt>
                <c:pt idx="139">
                  <c:v>1.3050132609868544E-3</c:v>
                </c:pt>
                <c:pt idx="140">
                  <c:v>3.5722586753793219E-3</c:v>
                </c:pt>
                <c:pt idx="141">
                  <c:v>2.1373121441716674E-3</c:v>
                </c:pt>
                <c:pt idx="142">
                  <c:v>2.4698160838928706E-3</c:v>
                </c:pt>
                <c:pt idx="143">
                  <c:v>5.6212589993156646E-3</c:v>
                </c:pt>
                <c:pt idx="144">
                  <c:v>3.5005429734943925E-3</c:v>
                </c:pt>
                <c:pt idx="145">
                  <c:v>3.9405054628696336E-3</c:v>
                </c:pt>
                <c:pt idx="146">
                  <c:v>6.9193053601416211E-3</c:v>
                </c:pt>
                <c:pt idx="147">
                  <c:v>5.5849698150174012E-3</c:v>
                </c:pt>
                <c:pt idx="148">
                  <c:v>5.1370872748210629E-3</c:v>
                </c:pt>
                <c:pt idx="149">
                  <c:v>7.8561606059469533E-3</c:v>
                </c:pt>
                <c:pt idx="150">
                  <c:v>6.0041323628523382E-3</c:v>
                </c:pt>
                <c:pt idx="151">
                  <c:v>6.4854877682484916E-3</c:v>
                </c:pt>
                <c:pt idx="152">
                  <c:v>8.6159510147341897E-3</c:v>
                </c:pt>
                <c:pt idx="153">
                  <c:v>7.4352708083977098E-3</c:v>
                </c:pt>
                <c:pt idx="154">
                  <c:v>7.9351584981550496E-3</c:v>
                </c:pt>
                <c:pt idx="155">
                  <c:v>8.242020404428228E-3</c:v>
                </c:pt>
                <c:pt idx="156">
                  <c:v>9.5227793086135916E-3</c:v>
                </c:pt>
                <c:pt idx="157">
                  <c:v>8.9171673562319295E-3</c:v>
                </c:pt>
                <c:pt idx="158">
                  <c:v>9.4337619762587914E-3</c:v>
                </c:pt>
                <c:pt idx="159">
                  <c:v>9.8658566404089335E-3</c:v>
                </c:pt>
                <c:pt idx="160">
                  <c:v>1.0450939696169358E-2</c:v>
                </c:pt>
                <c:pt idx="161">
                  <c:v>1.0658064287045188E-2</c:v>
                </c:pt>
                <c:pt idx="162">
                  <c:v>1.3287707563831616E-2</c:v>
                </c:pt>
                <c:pt idx="163">
                  <c:v>1.1472769846579082E-2</c:v>
                </c:pt>
                <c:pt idx="164">
                  <c:v>1.2240571330649836E-2</c:v>
                </c:pt>
                <c:pt idx="165">
                  <c:v>1.2680948519516521E-2</c:v>
                </c:pt>
                <c:pt idx="166">
                  <c:v>1.3706712826687445E-2</c:v>
                </c:pt>
                <c:pt idx="167">
                  <c:v>1.3614502907026847E-2</c:v>
                </c:pt>
                <c:pt idx="168">
                  <c:v>1.4044366767164038E-2</c:v>
                </c:pt>
                <c:pt idx="169">
                  <c:v>1.5916757909300056E-2</c:v>
                </c:pt>
                <c:pt idx="170">
                  <c:v>1.5098274088219066E-2</c:v>
                </c:pt>
                <c:pt idx="171">
                  <c:v>1.5495142875079762E-2</c:v>
                </c:pt>
                <c:pt idx="172">
                  <c:v>1.6413527617856642E-2</c:v>
                </c:pt>
                <c:pt idx="173">
                  <c:v>1.6478396845408028E-2</c:v>
                </c:pt>
                <c:pt idx="174">
                  <c:v>1.7089071641525413E-2</c:v>
                </c:pt>
                <c:pt idx="175">
                  <c:v>1.7463927510694068E-2</c:v>
                </c:pt>
                <c:pt idx="176">
                  <c:v>1.8687412207058308E-2</c:v>
                </c:pt>
                <c:pt idx="177">
                  <c:v>1.8103140985271639E-2</c:v>
                </c:pt>
                <c:pt idx="178">
                  <c:v>1.9552140782093184E-2</c:v>
                </c:pt>
                <c:pt idx="179">
                  <c:v>1.9221405667588634E-2</c:v>
                </c:pt>
                <c:pt idx="180">
                  <c:v>1.9666757435296198E-2</c:v>
                </c:pt>
                <c:pt idx="181">
                  <c:v>2.0191737515078707E-2</c:v>
                </c:pt>
                <c:pt idx="182">
                  <c:v>2.1850199793592699E-2</c:v>
                </c:pt>
                <c:pt idx="183">
                  <c:v>2.3145246375401364E-2</c:v>
                </c:pt>
                <c:pt idx="184">
                  <c:v>2.1509244852583875E-2</c:v>
                </c:pt>
                <c:pt idx="185">
                  <c:v>2.1905147799137412E-2</c:v>
                </c:pt>
                <c:pt idx="186">
                  <c:v>2.30378162505529E-2</c:v>
                </c:pt>
                <c:pt idx="187">
                  <c:v>2.358460875248386E-2</c:v>
                </c:pt>
                <c:pt idx="188">
                  <c:v>2.4599611954274944E-2</c:v>
                </c:pt>
                <c:pt idx="189">
                  <c:v>2.5264724829027058E-2</c:v>
                </c:pt>
                <c:pt idx="190">
                  <c:v>2.4112294932098818E-2</c:v>
                </c:pt>
                <c:pt idx="191">
                  <c:v>2.5703876191350845E-2</c:v>
                </c:pt>
                <c:pt idx="192">
                  <c:v>2.5299017598639756E-2</c:v>
                </c:pt>
                <c:pt idx="193">
                  <c:v>2.5636329852919873E-2</c:v>
                </c:pt>
                <c:pt idx="194">
                  <c:v>2.6627134788006983E-2</c:v>
                </c:pt>
                <c:pt idx="195">
                  <c:v>2.6568040169411937E-2</c:v>
                </c:pt>
                <c:pt idx="196">
                  <c:v>2.7142402952567698E-2</c:v>
                </c:pt>
                <c:pt idx="197">
                  <c:v>2.8721125025350604E-2</c:v>
                </c:pt>
                <c:pt idx="198">
                  <c:v>2.811262726855154E-2</c:v>
                </c:pt>
                <c:pt idx="199">
                  <c:v>2.8566119771085766E-2</c:v>
                </c:pt>
                <c:pt idx="200">
                  <c:v>2.8968401464926768E-2</c:v>
                </c:pt>
                <c:pt idx="201">
                  <c:v>3.1081405817169516E-2</c:v>
                </c:pt>
                <c:pt idx="202">
                  <c:v>3.0900808711648072E-2</c:v>
                </c:pt>
                <c:pt idx="203">
                  <c:v>3.048340944175762E-2</c:v>
                </c:pt>
                <c:pt idx="204">
                  <c:v>3.0676235978835533E-2</c:v>
                </c:pt>
                <c:pt idx="205">
                  <c:v>3.1221631842881157E-2</c:v>
                </c:pt>
                <c:pt idx="206">
                  <c:v>3.4258398632260961E-2</c:v>
                </c:pt>
                <c:pt idx="207">
                  <c:v>3.2181059212728992E-2</c:v>
                </c:pt>
                <c:pt idx="208">
                  <c:v>3.5002106161875761E-2</c:v>
                </c:pt>
                <c:pt idx="209">
                  <c:v>3.3149127533536563E-2</c:v>
                </c:pt>
                <c:pt idx="210">
                  <c:v>3.3675650632462494E-2</c:v>
                </c:pt>
                <c:pt idx="211">
                  <c:v>3.6091312288616693E-2</c:v>
                </c:pt>
                <c:pt idx="212">
                  <c:v>3.4695687344747074E-2</c:v>
                </c:pt>
                <c:pt idx="213">
                  <c:v>3.6654712927449727E-2</c:v>
                </c:pt>
                <c:pt idx="214">
                  <c:v>3.5689419112934953E-2</c:v>
                </c:pt>
                <c:pt idx="215">
                  <c:v>3.59205167534936E-2</c:v>
                </c:pt>
                <c:pt idx="216">
                  <c:v>3.6755604670938566E-2</c:v>
                </c:pt>
                <c:pt idx="217">
                  <c:v>3.7021537154897102E-2</c:v>
                </c:pt>
                <c:pt idx="218">
                  <c:v>3.763973847082188E-2</c:v>
                </c:pt>
                <c:pt idx="219">
                  <c:v>3.7907484754118162E-2</c:v>
                </c:pt>
                <c:pt idx="220">
                  <c:v>3.8436689606978325E-2</c:v>
                </c:pt>
                <c:pt idx="221">
                  <c:v>4.0216956445216639E-2</c:v>
                </c:pt>
                <c:pt idx="222">
                  <c:v>3.9395093894368217E-2</c:v>
                </c:pt>
                <c:pt idx="223">
                  <c:v>3.9472845618451144E-2</c:v>
                </c:pt>
                <c:pt idx="224">
                  <c:v>4.0093798225662641E-2</c:v>
                </c:pt>
                <c:pt idx="225">
                  <c:v>4.0564504104237821E-2</c:v>
                </c:pt>
                <c:pt idx="226">
                  <c:v>4.0796109180688357E-2</c:v>
                </c:pt>
                <c:pt idx="227">
                  <c:v>4.1587481437772356E-2</c:v>
                </c:pt>
                <c:pt idx="228">
                  <c:v>4.2043595239507174E-2</c:v>
                </c:pt>
                <c:pt idx="229">
                  <c:v>4.2357404426876653E-2</c:v>
                </c:pt>
                <c:pt idx="230">
                  <c:v>4.2583777421911544E-2</c:v>
                </c:pt>
                <c:pt idx="231">
                  <c:v>4.5905415387764555E-2</c:v>
                </c:pt>
                <c:pt idx="232">
                  <c:v>4.5802109871600959E-2</c:v>
                </c:pt>
                <c:pt idx="233">
                  <c:v>4.4219143958496139E-2</c:v>
                </c:pt>
                <c:pt idx="234">
                  <c:v>4.4638589376347584E-2</c:v>
                </c:pt>
                <c:pt idx="235">
                  <c:v>4.513977477603557E-2</c:v>
                </c:pt>
                <c:pt idx="236">
                  <c:v>4.6378448185309215E-2</c:v>
                </c:pt>
                <c:pt idx="237">
                  <c:v>4.5839113342438141E-2</c:v>
                </c:pt>
                <c:pt idx="238">
                  <c:v>4.7066144683547702E-2</c:v>
                </c:pt>
                <c:pt idx="239">
                  <c:v>4.6601659910847235E-2</c:v>
                </c:pt>
                <c:pt idx="240">
                  <c:v>4.6890274146509481E-2</c:v>
                </c:pt>
                <c:pt idx="241">
                  <c:v>4.7224230255736931E-2</c:v>
                </c:pt>
                <c:pt idx="242">
                  <c:v>4.8203940673527713E-2</c:v>
                </c:pt>
                <c:pt idx="243">
                  <c:v>4.7905172941173357E-2</c:v>
                </c:pt>
                <c:pt idx="244">
                  <c:v>4.8095003328056662E-2</c:v>
                </c:pt>
                <c:pt idx="245">
                  <c:v>5.0997380127738398E-2</c:v>
                </c:pt>
                <c:pt idx="246">
                  <c:v>4.8675886259454952E-2</c:v>
                </c:pt>
                <c:pt idx="247">
                  <c:v>4.8995352692460803E-2</c:v>
                </c:pt>
                <c:pt idx="248">
                  <c:v>5.0016315658608729E-2</c:v>
                </c:pt>
                <c:pt idx="249">
                  <c:v>4.9419233472969712E-2</c:v>
                </c:pt>
                <c:pt idx="250">
                  <c:v>4.9789967932173468E-2</c:v>
                </c:pt>
                <c:pt idx="251">
                  <c:v>5.0098866463393184E-2</c:v>
                </c:pt>
                <c:pt idx="252">
                  <c:v>5.0393381155615077E-2</c:v>
                </c:pt>
                <c:pt idx="253">
                  <c:v>5.0673884066913068E-2</c:v>
                </c:pt>
                <c:pt idx="254">
                  <c:v>5.1949853442992563E-2</c:v>
                </c:pt>
                <c:pt idx="255">
                  <c:v>5.1251904175745752E-2</c:v>
                </c:pt>
                <c:pt idx="256">
                  <c:v>5.1643143465137147E-2</c:v>
                </c:pt>
                <c:pt idx="257">
                  <c:v>5.2057036804990721E-2</c:v>
                </c:pt>
                <c:pt idx="258">
                  <c:v>5.2403463285970134E-2</c:v>
                </c:pt>
                <c:pt idx="259">
                  <c:v>5.3105603747768272E-2</c:v>
                </c:pt>
                <c:pt idx="260">
                  <c:v>5.3067851030284038E-2</c:v>
                </c:pt>
                <c:pt idx="261">
                  <c:v>5.3280578483577576E-2</c:v>
                </c:pt>
                <c:pt idx="262">
                  <c:v>5.4293751811935582E-2</c:v>
                </c:pt>
                <c:pt idx="263">
                  <c:v>5.4252420022919252E-2</c:v>
                </c:pt>
                <c:pt idx="264">
                  <c:v>5.4506725858083888E-2</c:v>
                </c:pt>
                <c:pt idx="265">
                  <c:v>5.5368790723966999E-2</c:v>
                </c:pt>
                <c:pt idx="266">
                  <c:v>5.5555269601430292E-2</c:v>
                </c:pt>
                <c:pt idx="267">
                  <c:v>5.7063895151745779E-2</c:v>
                </c:pt>
                <c:pt idx="268">
                  <c:v>5.6133509515819927E-2</c:v>
                </c:pt>
                <c:pt idx="269">
                  <c:v>5.7211438533263936E-2</c:v>
                </c:pt>
                <c:pt idx="270">
                  <c:v>5.9623271397438199E-2</c:v>
                </c:pt>
                <c:pt idx="271">
                  <c:v>5.9012103622406137E-2</c:v>
                </c:pt>
                <c:pt idx="272">
                  <c:v>5.8014671269804696E-2</c:v>
                </c:pt>
                <c:pt idx="273">
                  <c:v>5.8281964222709509E-2</c:v>
                </c:pt>
                <c:pt idx="274">
                  <c:v>5.861865611244077E-2</c:v>
                </c:pt>
                <c:pt idx="275">
                  <c:v>5.9039014865409731E-2</c:v>
                </c:pt>
                <c:pt idx="276">
                  <c:v>5.9510688593833648E-2</c:v>
                </c:pt>
                <c:pt idx="277">
                  <c:v>6.2532760450029201E-2</c:v>
                </c:pt>
                <c:pt idx="278">
                  <c:v>6.0340272538514927E-2</c:v>
                </c:pt>
                <c:pt idx="279">
                  <c:v>6.073743837109527E-2</c:v>
                </c:pt>
                <c:pt idx="280">
                  <c:v>6.2751236901214882E-2</c:v>
                </c:pt>
                <c:pt idx="281">
                  <c:v>6.1593035335165337E-2</c:v>
                </c:pt>
                <c:pt idx="282">
                  <c:v>6.199777593452023E-2</c:v>
                </c:pt>
                <c:pt idx="283">
                  <c:v>6.3138407037636554E-2</c:v>
                </c:pt>
                <c:pt idx="284">
                  <c:v>6.5042630771913426E-2</c:v>
                </c:pt>
                <c:pt idx="285">
                  <c:v>6.5715825356241597E-2</c:v>
                </c:pt>
                <c:pt idx="286">
                  <c:v>6.5219095267618127E-2</c:v>
                </c:pt>
                <c:pt idx="287">
                  <c:v>6.414025680579398E-2</c:v>
                </c:pt>
                <c:pt idx="288">
                  <c:v>6.5791953757151009E-2</c:v>
                </c:pt>
                <c:pt idx="289">
                  <c:v>6.5068682862267399E-2</c:v>
                </c:pt>
                <c:pt idx="290">
                  <c:v>6.5548089726526967E-2</c:v>
                </c:pt>
                <c:pt idx="291">
                  <c:v>6.7289941794808378E-2</c:v>
                </c:pt>
                <c:pt idx="292">
                  <c:v>6.6409332143021957E-2</c:v>
                </c:pt>
                <c:pt idx="293">
                  <c:v>6.871342889382849E-2</c:v>
                </c:pt>
                <c:pt idx="294">
                  <c:v>6.7222314281339846E-2</c:v>
                </c:pt>
                <c:pt idx="295">
                  <c:v>6.765232858715145E-2</c:v>
                </c:pt>
                <c:pt idx="296">
                  <c:v>6.9209961233178935E-2</c:v>
                </c:pt>
                <c:pt idx="297">
                  <c:v>6.8471107208804644E-2</c:v>
                </c:pt>
                <c:pt idx="298">
                  <c:v>6.8877329146687288E-2</c:v>
                </c:pt>
                <c:pt idx="299">
                  <c:v>6.9333232401684014E-2</c:v>
                </c:pt>
                <c:pt idx="300">
                  <c:v>6.9762827978272962E-2</c:v>
                </c:pt>
                <c:pt idx="301">
                  <c:v>7.0230156972503774E-2</c:v>
                </c:pt>
                <c:pt idx="302">
                  <c:v>7.0664112098500972E-2</c:v>
                </c:pt>
                <c:pt idx="303">
                  <c:v>7.1155734432312406E-2</c:v>
                </c:pt>
                <c:pt idx="304">
                  <c:v>7.1513331106085917E-2</c:v>
                </c:pt>
                <c:pt idx="305">
                  <c:v>7.2008740321970577E-2</c:v>
                </c:pt>
                <c:pt idx="306">
                  <c:v>7.2485023081779287E-2</c:v>
                </c:pt>
                <c:pt idx="307">
                  <c:v>7.3011158739310106E-2</c:v>
                </c:pt>
                <c:pt idx="308">
                  <c:v>7.3553153280148498E-2</c:v>
                </c:pt>
                <c:pt idx="309">
                  <c:v>7.3906710455506466E-2</c:v>
                </c:pt>
                <c:pt idx="310">
                  <c:v>7.4378493470442592E-2</c:v>
                </c:pt>
                <c:pt idx="311">
                  <c:v>7.5062217693210129E-2</c:v>
                </c:pt>
                <c:pt idx="312">
                  <c:v>7.5053759789813296E-2</c:v>
                </c:pt>
                <c:pt idx="313">
                  <c:v>7.5531380643685017E-2</c:v>
                </c:pt>
                <c:pt idx="314">
                  <c:v>7.6055894076584474E-2</c:v>
                </c:pt>
                <c:pt idx="315">
                  <c:v>7.6461159131177708E-2</c:v>
                </c:pt>
                <c:pt idx="316">
                  <c:v>7.7060241012524636E-2</c:v>
                </c:pt>
                <c:pt idx="317">
                  <c:v>7.8136897644449144E-2</c:v>
                </c:pt>
                <c:pt idx="318">
                  <c:v>7.8043500129480373E-2</c:v>
                </c:pt>
                <c:pt idx="319">
                  <c:v>7.83634144402163E-2</c:v>
                </c:pt>
                <c:pt idx="320">
                  <c:v>7.9183236602978019E-2</c:v>
                </c:pt>
                <c:pt idx="321">
                  <c:v>7.933517156184644E-2</c:v>
                </c:pt>
                <c:pt idx="322">
                  <c:v>7.9800877914584845E-2</c:v>
                </c:pt>
                <c:pt idx="323">
                  <c:v>8.0339356197787232E-2</c:v>
                </c:pt>
                <c:pt idx="324">
                  <c:v>8.2492284746922495E-2</c:v>
                </c:pt>
                <c:pt idx="325">
                  <c:v>8.1308272733903258E-2</c:v>
                </c:pt>
                <c:pt idx="326">
                  <c:v>8.3212325197888376E-2</c:v>
                </c:pt>
                <c:pt idx="327">
                  <c:v>8.2335841142101851E-2</c:v>
                </c:pt>
                <c:pt idx="328">
                  <c:v>8.2594653900238776E-2</c:v>
                </c:pt>
                <c:pt idx="329">
                  <c:v>8.3813677602830039E-2</c:v>
                </c:pt>
                <c:pt idx="330">
                  <c:v>8.3489322813839958E-2</c:v>
                </c:pt>
                <c:pt idx="331">
                  <c:v>8.5233476261360769E-2</c:v>
                </c:pt>
                <c:pt idx="332">
                  <c:v>8.4481032740439832E-2</c:v>
                </c:pt>
                <c:pt idx="333">
                  <c:v>8.5527939567809366E-2</c:v>
                </c:pt>
                <c:pt idx="334">
                  <c:v>8.5412891403975108E-2</c:v>
                </c:pt>
                <c:pt idx="335">
                  <c:v>8.7795700865972409E-2</c:v>
                </c:pt>
                <c:pt idx="336">
                  <c:v>8.6553056902787182E-2</c:v>
                </c:pt>
                <c:pt idx="337">
                  <c:v>8.6689295027578855E-2</c:v>
                </c:pt>
                <c:pt idx="338">
                  <c:v>8.8467666146179999E-2</c:v>
                </c:pt>
                <c:pt idx="339">
                  <c:v>8.9579363444765372E-2</c:v>
                </c:pt>
                <c:pt idx="340">
                  <c:v>9.006683422933523E-2</c:v>
                </c:pt>
                <c:pt idx="341">
                  <c:v>8.8664509987999615E-2</c:v>
                </c:pt>
                <c:pt idx="342">
                  <c:v>8.9213839528492683E-2</c:v>
                </c:pt>
                <c:pt idx="343">
                  <c:v>9.0866075573601601E-2</c:v>
                </c:pt>
                <c:pt idx="344">
                  <c:v>9.0419615829884253E-2</c:v>
                </c:pt>
                <c:pt idx="345">
                  <c:v>9.0683345647451827E-2</c:v>
                </c:pt>
                <c:pt idx="346">
                  <c:v>9.121426852571822E-2</c:v>
                </c:pt>
                <c:pt idx="347">
                  <c:v>9.1436897857047436E-2</c:v>
                </c:pt>
                <c:pt idx="348">
                  <c:v>9.3421697858909886E-2</c:v>
                </c:pt>
                <c:pt idx="349">
                  <c:v>9.4252596017647572E-2</c:v>
                </c:pt>
                <c:pt idx="350">
                  <c:v>9.2860836140478978E-2</c:v>
                </c:pt>
                <c:pt idx="351">
                  <c:v>9.5447567584628273E-2</c:v>
                </c:pt>
                <c:pt idx="352">
                  <c:v>9.3978217106498549E-2</c:v>
                </c:pt>
                <c:pt idx="353">
                  <c:v>9.4330614163685378E-2</c:v>
                </c:pt>
                <c:pt idx="354">
                  <c:v>9.6436515367511924E-2</c:v>
                </c:pt>
                <c:pt idx="355">
                  <c:v>9.581473778736424E-2</c:v>
                </c:pt>
                <c:pt idx="356">
                  <c:v>9.6779154413055415E-2</c:v>
                </c:pt>
                <c:pt idx="357">
                  <c:v>9.6220172439798773E-2</c:v>
                </c:pt>
                <c:pt idx="358">
                  <c:v>9.6672005040354031E-2</c:v>
                </c:pt>
                <c:pt idx="359">
                  <c:v>9.7498897478976873E-2</c:v>
                </c:pt>
                <c:pt idx="360">
                  <c:v>9.7914912508258595E-2</c:v>
                </c:pt>
                <c:pt idx="361">
                  <c:v>9.9786613253077E-2</c:v>
                </c:pt>
                <c:pt idx="362">
                  <c:v>9.8458791316490366E-2</c:v>
                </c:pt>
                <c:pt idx="363">
                  <c:v>9.8976445649800043E-2</c:v>
                </c:pt>
                <c:pt idx="364">
                  <c:v>9.9520626512207402E-2</c:v>
                </c:pt>
                <c:pt idx="365">
                  <c:v>0.10175920745686441</c:v>
                </c:pt>
                <c:pt idx="366">
                  <c:v>0.10061340569745719</c:v>
                </c:pt>
                <c:pt idx="367">
                  <c:v>0.10223521412171743</c:v>
                </c:pt>
                <c:pt idx="368">
                  <c:v>0.10151470846589013</c:v>
                </c:pt>
                <c:pt idx="369">
                  <c:v>0.10381024646456227</c:v>
                </c:pt>
                <c:pt idx="370">
                  <c:v>0.10418903968932021</c:v>
                </c:pt>
                <c:pt idx="371">
                  <c:v>9.938568083278998E-2</c:v>
                </c:pt>
                <c:pt idx="372">
                  <c:v>0.10346441029719362</c:v>
                </c:pt>
                <c:pt idx="373">
                  <c:v>0.10413997971054813</c:v>
                </c:pt>
                <c:pt idx="374">
                  <c:v>0.10451431769268904</c:v>
                </c:pt>
                <c:pt idx="375">
                  <c:v>0.10465290843127176</c:v>
                </c:pt>
                <c:pt idx="376">
                  <c:v>0.10534078836346648</c:v>
                </c:pt>
                <c:pt idx="377">
                  <c:v>0.10596060503734835</c:v>
                </c:pt>
                <c:pt idx="378">
                  <c:v>0.106671928991893</c:v>
                </c:pt>
                <c:pt idx="379">
                  <c:v>0.1071182277403773</c:v>
                </c:pt>
                <c:pt idx="380">
                  <c:v>0.10708762237628838</c:v>
                </c:pt>
                <c:pt idx="381">
                  <c:v>0.10849349051318488</c:v>
                </c:pt>
                <c:pt idx="382">
                  <c:v>0.10817825179838457</c:v>
                </c:pt>
                <c:pt idx="383">
                  <c:v>0.11055481236232623</c:v>
                </c:pt>
                <c:pt idx="384">
                  <c:v>0.10904418295640564</c:v>
                </c:pt>
                <c:pt idx="385">
                  <c:v>0.11140262266155658</c:v>
                </c:pt>
                <c:pt idx="386">
                  <c:v>0.11037981123571659</c:v>
                </c:pt>
                <c:pt idx="387">
                  <c:v>0.11040498192081173</c:v>
                </c:pt>
                <c:pt idx="388">
                  <c:v>0.11089122307474442</c:v>
                </c:pt>
                <c:pt idx="389">
                  <c:v>0.11139997053205504</c:v>
                </c:pt>
                <c:pt idx="390">
                  <c:v>0.11181331077830531</c:v>
                </c:pt>
                <c:pt idx="391">
                  <c:v>0.11365387878510415</c:v>
                </c:pt>
                <c:pt idx="392">
                  <c:v>0.11291512680020242</c:v>
                </c:pt>
                <c:pt idx="393">
                  <c:v>0.11313414778098353</c:v>
                </c:pt>
                <c:pt idx="394">
                  <c:v>0.11357592564651166</c:v>
                </c:pt>
                <c:pt idx="395">
                  <c:v>0.11569273241356531</c:v>
                </c:pt>
                <c:pt idx="396">
                  <c:v>0.11473572278634435</c:v>
                </c:pt>
                <c:pt idx="397">
                  <c:v>0.11543707169711473</c:v>
                </c:pt>
                <c:pt idx="398">
                  <c:v>0.11587227777733157</c:v>
                </c:pt>
                <c:pt idx="399">
                  <c:v>0.11787871378688582</c:v>
                </c:pt>
                <c:pt idx="400">
                  <c:v>0.11745309502538757</c:v>
                </c:pt>
                <c:pt idx="401">
                  <c:v>0.11794975057113065</c:v>
                </c:pt>
                <c:pt idx="402">
                  <c:v>0.12046245122870677</c:v>
                </c:pt>
                <c:pt idx="403">
                  <c:v>0.11795560294553879</c:v>
                </c:pt>
                <c:pt idx="404">
                  <c:v>0.1184781829176009</c:v>
                </c:pt>
                <c:pt idx="405">
                  <c:v>0.11901820152693378</c:v>
                </c:pt>
                <c:pt idx="406">
                  <c:v>0.12048531093364949</c:v>
                </c:pt>
                <c:pt idx="407">
                  <c:v>0.11947810051194692</c:v>
                </c:pt>
                <c:pt idx="408">
                  <c:v>0.12219430281456824</c:v>
                </c:pt>
                <c:pt idx="409">
                  <c:v>0.12104951647257664</c:v>
                </c:pt>
                <c:pt idx="410">
                  <c:v>0.12164226519486208</c:v>
                </c:pt>
                <c:pt idx="411">
                  <c:v>0.12131884870805902</c:v>
                </c:pt>
                <c:pt idx="412">
                  <c:v>0.12241823799428407</c:v>
                </c:pt>
                <c:pt idx="413">
                  <c:v>0.12285956462218051</c:v>
                </c:pt>
                <c:pt idx="414">
                  <c:v>0.12497170237366058</c:v>
                </c:pt>
                <c:pt idx="415">
                  <c:v>0.12556155203338978</c:v>
                </c:pt>
                <c:pt idx="416">
                  <c:v>0.12557074157156473</c:v>
                </c:pt>
                <c:pt idx="417">
                  <c:v>0.12715579287094195</c:v>
                </c:pt>
                <c:pt idx="418">
                  <c:v>0.12660952932009123</c:v>
                </c:pt>
                <c:pt idx="419">
                  <c:v>0.1285493060609455</c:v>
                </c:pt>
              </c:numCache>
            </c:numRef>
          </c:xVal>
          <c:yVal>
            <c:numRef>
              <c:f>'Q890C10-2fei'!$E$2:$E$553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1164.1271144100335</c:v>
                </c:pt>
                <c:pt idx="139">
                  <c:v>1172.0566414128486</c:v>
                </c:pt>
                <c:pt idx="140">
                  <c:v>1193.8001433324805</c:v>
                </c:pt>
                <c:pt idx="141">
                  <c:v>1166.1386393652419</c:v>
                </c:pt>
                <c:pt idx="142">
                  <c:v>1152.570905042232</c:v>
                </c:pt>
                <c:pt idx="143">
                  <c:v>1156.3851855643716</c:v>
                </c:pt>
                <c:pt idx="144">
                  <c:v>1152.6753765037115</c:v>
                </c:pt>
                <c:pt idx="145">
                  <c:v>1149.756078832864</c:v>
                </c:pt>
                <c:pt idx="146">
                  <c:v>1149.4527596621449</c:v>
                </c:pt>
                <c:pt idx="147">
                  <c:v>1147.3911686716151</c:v>
                </c:pt>
                <c:pt idx="148">
                  <c:v>1145.8861965702588</c:v>
                </c:pt>
                <c:pt idx="149">
                  <c:v>1151.7358295367292</c:v>
                </c:pt>
                <c:pt idx="150">
                  <c:v>1148.6558392628615</c:v>
                </c:pt>
                <c:pt idx="151">
                  <c:v>1151.3476815971333</c:v>
                </c:pt>
                <c:pt idx="152">
                  <c:v>1151.6764064499614</c:v>
                </c:pt>
                <c:pt idx="153">
                  <c:v>1153.0734763245457</c:v>
                </c:pt>
                <c:pt idx="154">
                  <c:v>1151.7229838750959</c:v>
                </c:pt>
                <c:pt idx="155">
                  <c:v>1151.5043849500896</c:v>
                </c:pt>
                <c:pt idx="156">
                  <c:v>1153.7197983107244</c:v>
                </c:pt>
                <c:pt idx="157">
                  <c:v>1152.5996897875609</c:v>
                </c:pt>
                <c:pt idx="158">
                  <c:v>1155.863181469158</c:v>
                </c:pt>
                <c:pt idx="159">
                  <c:v>1154.0655991809572</c:v>
                </c:pt>
                <c:pt idx="160">
                  <c:v>1157.3075249552085</c:v>
                </c:pt>
                <c:pt idx="161">
                  <c:v>1155.1422144868186</c:v>
                </c:pt>
                <c:pt idx="162">
                  <c:v>1160.0889480419758</c:v>
                </c:pt>
                <c:pt idx="163">
                  <c:v>1157.5548584591761</c:v>
                </c:pt>
                <c:pt idx="164">
                  <c:v>1157.2961914512416</c:v>
                </c:pt>
                <c:pt idx="165">
                  <c:v>1159.6958802149986</c:v>
                </c:pt>
                <c:pt idx="166">
                  <c:v>1158.6363056053235</c:v>
                </c:pt>
                <c:pt idx="167">
                  <c:v>1161.5196211927314</c:v>
                </c:pt>
                <c:pt idx="168">
                  <c:v>1159.8171323265933</c:v>
                </c:pt>
                <c:pt idx="169">
                  <c:v>1163.6858203224981</c:v>
                </c:pt>
                <c:pt idx="170">
                  <c:v>1160.7841781417967</c:v>
                </c:pt>
                <c:pt idx="171">
                  <c:v>1163.8234000511902</c:v>
                </c:pt>
                <c:pt idx="172">
                  <c:v>1162.1099416432041</c:v>
                </c:pt>
                <c:pt idx="173">
                  <c:v>1164.9220614282058</c:v>
                </c:pt>
                <c:pt idx="174">
                  <c:v>1164.0053596109549</c:v>
                </c:pt>
                <c:pt idx="175">
                  <c:v>1163.2853933964677</c:v>
                </c:pt>
                <c:pt idx="176">
                  <c:v>1166.8270243153318</c:v>
                </c:pt>
                <c:pt idx="177">
                  <c:v>1164.4550232915283</c:v>
                </c:pt>
                <c:pt idx="178">
                  <c:v>1167.5781668799593</c:v>
                </c:pt>
                <c:pt idx="179">
                  <c:v>1165.3430581008445</c:v>
                </c:pt>
                <c:pt idx="180">
                  <c:v>1168.0822882006653</c:v>
                </c:pt>
                <c:pt idx="181">
                  <c:v>1168.3821837727155</c:v>
                </c:pt>
                <c:pt idx="182">
                  <c:v>1167.739905298183</c:v>
                </c:pt>
                <c:pt idx="183">
                  <c:v>1171.4336851804453</c:v>
                </c:pt>
                <c:pt idx="184">
                  <c:v>1167.8156007166624</c:v>
                </c:pt>
                <c:pt idx="185">
                  <c:v>1170.5028697210134</c:v>
                </c:pt>
                <c:pt idx="186">
                  <c:v>1169.5061192730996</c:v>
                </c:pt>
                <c:pt idx="187">
                  <c:v>1173.0113949321733</c:v>
                </c:pt>
                <c:pt idx="188">
                  <c:v>1171.8748748400308</c:v>
                </c:pt>
                <c:pt idx="189">
                  <c:v>1174.7825789608394</c:v>
                </c:pt>
                <c:pt idx="190">
                  <c:v>1172.3082846173536</c:v>
                </c:pt>
                <c:pt idx="191">
                  <c:v>1176.2044637829538</c:v>
                </c:pt>
                <c:pt idx="192">
                  <c:v>1175.7256831328386</c:v>
                </c:pt>
                <c:pt idx="193">
                  <c:v>1174.1063383670335</c:v>
                </c:pt>
                <c:pt idx="194">
                  <c:v>1177.6160225236754</c:v>
                </c:pt>
                <c:pt idx="195">
                  <c:v>1175.7917061684161</c:v>
                </c:pt>
                <c:pt idx="196">
                  <c:v>1179.1838699769646</c:v>
                </c:pt>
                <c:pt idx="197">
                  <c:v>1178.6599764525213</c:v>
                </c:pt>
                <c:pt idx="198">
                  <c:v>1180.6011968262096</c:v>
                </c:pt>
                <c:pt idx="199">
                  <c:v>1178.7426060916303</c:v>
                </c:pt>
                <c:pt idx="200">
                  <c:v>1181.5110929101611</c:v>
                </c:pt>
                <c:pt idx="201">
                  <c:v>1183.5971947786027</c:v>
                </c:pt>
                <c:pt idx="202">
                  <c:v>1181.0328538520603</c:v>
                </c:pt>
                <c:pt idx="203">
                  <c:v>1183.6328415664191</c:v>
                </c:pt>
                <c:pt idx="204">
                  <c:v>1181.6202815459435</c:v>
                </c:pt>
                <c:pt idx="205">
                  <c:v>1184.5119068338877</c:v>
                </c:pt>
                <c:pt idx="206">
                  <c:v>1185.402519068339</c:v>
                </c:pt>
                <c:pt idx="207">
                  <c:v>1185.3345687228052</c:v>
                </c:pt>
                <c:pt idx="208">
                  <c:v>1186.5575346813414</c:v>
                </c:pt>
                <c:pt idx="209">
                  <c:v>1186.1680266188891</c:v>
                </c:pt>
                <c:pt idx="210">
                  <c:v>1184.6544663424622</c:v>
                </c:pt>
                <c:pt idx="211">
                  <c:v>1189.575649859227</c:v>
                </c:pt>
                <c:pt idx="212">
                  <c:v>1188.3895807524952</c:v>
                </c:pt>
                <c:pt idx="213">
                  <c:v>1188.0478802149987</c:v>
                </c:pt>
                <c:pt idx="214">
                  <c:v>1189.3632178141797</c:v>
                </c:pt>
                <c:pt idx="215">
                  <c:v>1187.1709828512926</c:v>
                </c:pt>
                <c:pt idx="216">
                  <c:v>1191.0152034809316</c:v>
                </c:pt>
                <c:pt idx="217">
                  <c:v>1189.5070519580242</c:v>
                </c:pt>
                <c:pt idx="218">
                  <c:v>1192.4510309700538</c:v>
                </c:pt>
                <c:pt idx="219">
                  <c:v>1190.5135961095468</c:v>
                </c:pt>
                <c:pt idx="220">
                  <c:v>1193.9452198617867</c:v>
                </c:pt>
                <c:pt idx="221">
                  <c:v>1193.4975648835425</c:v>
                </c:pt>
                <c:pt idx="222">
                  <c:v>1195.5274635270027</c:v>
                </c:pt>
                <c:pt idx="223">
                  <c:v>1193.2510565651394</c:v>
                </c:pt>
                <c:pt idx="224">
                  <c:v>1195.2899539288458</c:v>
                </c:pt>
                <c:pt idx="225">
                  <c:v>1196.7186767340668</c:v>
                </c:pt>
                <c:pt idx="226">
                  <c:v>1194.1929367801383</c:v>
                </c:pt>
                <c:pt idx="227">
                  <c:v>1198.3283869976963</c:v>
                </c:pt>
                <c:pt idx="228">
                  <c:v>1196.6641566419248</c:v>
                </c:pt>
                <c:pt idx="229">
                  <c:v>1198.8245098541079</c:v>
                </c:pt>
                <c:pt idx="230">
                  <c:v>1197.3144555925262</c:v>
                </c:pt>
                <c:pt idx="231">
                  <c:v>1202.9474189915538</c:v>
                </c:pt>
                <c:pt idx="232">
                  <c:v>1200.7083624264139</c:v>
                </c:pt>
                <c:pt idx="233">
                  <c:v>1201.7749132326592</c:v>
                </c:pt>
                <c:pt idx="234">
                  <c:v>1199.5748205784487</c:v>
                </c:pt>
                <c:pt idx="235">
                  <c:v>1202.1297885845918</c:v>
                </c:pt>
                <c:pt idx="236">
                  <c:v>1203.3029111850526</c:v>
                </c:pt>
                <c:pt idx="237">
                  <c:v>1200.915674942411</c:v>
                </c:pt>
                <c:pt idx="238">
                  <c:v>1204.3525845917584</c:v>
                </c:pt>
                <c:pt idx="239">
                  <c:v>1202.271056053238</c:v>
                </c:pt>
                <c:pt idx="240">
                  <c:v>1203.4340987970311</c:v>
                </c:pt>
                <c:pt idx="241">
                  <c:v>1203.0241013565399</c:v>
                </c:pt>
                <c:pt idx="242">
                  <c:v>1204.3187724596878</c:v>
                </c:pt>
                <c:pt idx="243">
                  <c:v>1205.369330432557</c:v>
                </c:pt>
                <c:pt idx="244">
                  <c:v>1203.3175070386485</c:v>
                </c:pt>
                <c:pt idx="245">
                  <c:v>1207.8161387253647</c:v>
                </c:pt>
                <c:pt idx="246">
                  <c:v>1204.6731016124904</c:v>
                </c:pt>
                <c:pt idx="247">
                  <c:v>1207.1811630406964</c:v>
                </c:pt>
                <c:pt idx="248">
                  <c:v>1207.3870719221909</c:v>
                </c:pt>
                <c:pt idx="249">
                  <c:v>1209.6001807013054</c:v>
                </c:pt>
                <c:pt idx="250">
                  <c:v>1209.2348871256718</c:v>
                </c:pt>
                <c:pt idx="251">
                  <c:v>1211.8973370872793</c:v>
                </c:pt>
                <c:pt idx="252">
                  <c:v>1211.6028420783211</c:v>
                </c:pt>
                <c:pt idx="253">
                  <c:v>1214.2327842334271</c:v>
                </c:pt>
                <c:pt idx="254">
                  <c:v>1214.0465820322499</c:v>
                </c:pt>
                <c:pt idx="255">
                  <c:v>1215.865600204761</c:v>
                </c:pt>
                <c:pt idx="256">
                  <c:v>1216.9985482467366</c:v>
                </c:pt>
                <c:pt idx="257">
                  <c:v>1215.3231046839007</c:v>
                </c:pt>
                <c:pt idx="258">
                  <c:v>1217.8750335295622</c:v>
                </c:pt>
                <c:pt idx="259">
                  <c:v>1216.9878361914514</c:v>
                </c:pt>
                <c:pt idx="260">
                  <c:v>1216.9962349628868</c:v>
                </c:pt>
                <c:pt idx="261">
                  <c:v>1217.8575049910417</c:v>
                </c:pt>
                <c:pt idx="262">
                  <c:v>1218.7711696954186</c:v>
                </c:pt>
                <c:pt idx="263">
                  <c:v>1219.5406449961611</c:v>
                </c:pt>
                <c:pt idx="264">
                  <c:v>1219.5244909137448</c:v>
                </c:pt>
                <c:pt idx="265">
                  <c:v>1222.2792935756336</c:v>
                </c:pt>
                <c:pt idx="266">
                  <c:v>1220.6471226004608</c:v>
                </c:pt>
                <c:pt idx="267">
                  <c:v>1223.5426132582543</c:v>
                </c:pt>
                <c:pt idx="268">
                  <c:v>1221.6311855643717</c:v>
                </c:pt>
                <c:pt idx="269">
                  <c:v>1224.1080952137188</c:v>
                </c:pt>
                <c:pt idx="270">
                  <c:v>1225.7070156130021</c:v>
                </c:pt>
                <c:pt idx="271">
                  <c:v>1226.1624264141285</c:v>
                </c:pt>
                <c:pt idx="272">
                  <c:v>1222.956998208344</c:v>
                </c:pt>
                <c:pt idx="273">
                  <c:v>1225.9210350652675</c:v>
                </c:pt>
                <c:pt idx="274">
                  <c:v>1224.1395428717685</c:v>
                </c:pt>
                <c:pt idx="275">
                  <c:v>1226.4153872536472</c:v>
                </c:pt>
                <c:pt idx="276">
                  <c:v>1227.7119856667521</c:v>
                </c:pt>
                <c:pt idx="277">
                  <c:v>1229.4648272331713</c:v>
                </c:pt>
                <c:pt idx="278">
                  <c:v>1226.5363153314563</c:v>
                </c:pt>
                <c:pt idx="279">
                  <c:v>1227.6318121320708</c:v>
                </c:pt>
                <c:pt idx="280">
                  <c:v>1228.6872336831329</c:v>
                </c:pt>
                <c:pt idx="281">
                  <c:v>1228.6337199897623</c:v>
                </c:pt>
                <c:pt idx="282">
                  <c:v>1228.0319017148709</c:v>
                </c:pt>
                <c:pt idx="283">
                  <c:v>1229.7175341694392</c:v>
                </c:pt>
                <c:pt idx="284">
                  <c:v>1231.2461162016893</c:v>
                </c:pt>
                <c:pt idx="285">
                  <c:v>1232.6332920399284</c:v>
                </c:pt>
                <c:pt idx="286">
                  <c:v>1231.3541172254929</c:v>
                </c:pt>
                <c:pt idx="287">
                  <c:v>1230.9021858203228</c:v>
                </c:pt>
                <c:pt idx="288">
                  <c:v>1232.2851456360379</c:v>
                </c:pt>
                <c:pt idx="289">
                  <c:v>1233.600049142565</c:v>
                </c:pt>
                <c:pt idx="290">
                  <c:v>1230.7109137445611</c:v>
                </c:pt>
                <c:pt idx="291">
                  <c:v>1234.1433980035831</c:v>
                </c:pt>
                <c:pt idx="292">
                  <c:v>1231.6115126695674</c:v>
                </c:pt>
                <c:pt idx="293">
                  <c:v>1235.5789557205014</c:v>
                </c:pt>
                <c:pt idx="294">
                  <c:v>1232.7299063219862</c:v>
                </c:pt>
                <c:pt idx="295">
                  <c:v>1234.1499872024572</c:v>
                </c:pt>
                <c:pt idx="296">
                  <c:v>1236.5293022779626</c:v>
                </c:pt>
                <c:pt idx="297">
                  <c:v>1233.8356631686718</c:v>
                </c:pt>
                <c:pt idx="298">
                  <c:v>1232.3423291528027</c:v>
                </c:pt>
                <c:pt idx="299">
                  <c:v>1234.0178960839521</c:v>
                </c:pt>
                <c:pt idx="300">
                  <c:v>1233.3849618633224</c:v>
                </c:pt>
                <c:pt idx="301">
                  <c:v>1234.5205487586384</c:v>
                </c:pt>
                <c:pt idx="302">
                  <c:v>1232.8915996928592</c:v>
                </c:pt>
                <c:pt idx="303">
                  <c:v>1234.6693872536471</c:v>
                </c:pt>
                <c:pt idx="304">
                  <c:v>1233.4445078065012</c:v>
                </c:pt>
                <c:pt idx="305">
                  <c:v>1234.3376503711288</c:v>
                </c:pt>
                <c:pt idx="306">
                  <c:v>1233.3698377271562</c:v>
                </c:pt>
                <c:pt idx="307">
                  <c:v>1235.4714799078579</c:v>
                </c:pt>
                <c:pt idx="308">
                  <c:v>1232.2427663168669</c:v>
                </c:pt>
                <c:pt idx="309">
                  <c:v>1233.6291553621706</c:v>
                </c:pt>
                <c:pt idx="310">
                  <c:v>1231.4807832096237</c:v>
                </c:pt>
                <c:pt idx="311">
                  <c:v>1231.2672162784743</c:v>
                </c:pt>
                <c:pt idx="312">
                  <c:v>1233.0433759918094</c:v>
                </c:pt>
                <c:pt idx="313">
                  <c:v>1229.5582380342973</c:v>
                </c:pt>
                <c:pt idx="314">
                  <c:v>1231.6602078320961</c:v>
                </c:pt>
                <c:pt idx="315">
                  <c:v>1227.8014384438188</c:v>
                </c:pt>
                <c:pt idx="316">
                  <c:v>1229.6044561044278</c:v>
                </c:pt>
                <c:pt idx="317">
                  <c:v>1225.6725876631683</c:v>
                </c:pt>
                <c:pt idx="318">
                  <c:v>1224.0455653954441</c:v>
                </c:pt>
                <c:pt idx="319">
                  <c:v>1224.4395147171742</c:v>
                </c:pt>
                <c:pt idx="320">
                  <c:v>1222.0861100588686</c:v>
                </c:pt>
                <c:pt idx="321">
                  <c:v>1221.0394307652932</c:v>
                </c:pt>
                <c:pt idx="322">
                  <c:v>1219.6483224980802</c:v>
                </c:pt>
                <c:pt idx="323">
                  <c:v>1218.3448456616329</c:v>
                </c:pt>
                <c:pt idx="324">
                  <c:v>1218.5113652418736</c:v>
                </c:pt>
                <c:pt idx="325">
                  <c:v>1215.151164576401</c:v>
                </c:pt>
                <c:pt idx="326">
                  <c:v>1215.2856165856156</c:v>
                </c:pt>
                <c:pt idx="327">
                  <c:v>1214.8332531353981</c:v>
                </c:pt>
                <c:pt idx="328">
                  <c:v>1212.3935290504223</c:v>
                </c:pt>
                <c:pt idx="329">
                  <c:v>1208.0808088047092</c:v>
                </c:pt>
                <c:pt idx="330">
                  <c:v>1208.9814870744819</c:v>
                </c:pt>
                <c:pt idx="331">
                  <c:v>1207.3260046071155</c:v>
                </c:pt>
                <c:pt idx="332">
                  <c:v>1202.2993805989252</c:v>
                </c:pt>
                <c:pt idx="333">
                  <c:v>1203.0019477860251</c:v>
                </c:pt>
                <c:pt idx="334">
                  <c:v>1198.4074123368312</c:v>
                </c:pt>
                <c:pt idx="335">
                  <c:v>1199.6999682620938</c:v>
                </c:pt>
                <c:pt idx="336">
                  <c:v>1194.644639365242</c:v>
                </c:pt>
                <c:pt idx="337">
                  <c:v>1196.6717205016637</c:v>
                </c:pt>
                <c:pt idx="338">
                  <c:v>1192.4219462503197</c:v>
                </c:pt>
                <c:pt idx="339">
                  <c:v>1193.9257640133096</c:v>
                </c:pt>
                <c:pt idx="340">
                  <c:v>1188.9023957000256</c:v>
                </c:pt>
                <c:pt idx="341">
                  <c:v>1187.3965845917583</c:v>
                </c:pt>
                <c:pt idx="342">
                  <c:v>1182.8452439211676</c:v>
                </c:pt>
                <c:pt idx="343">
                  <c:v>1181.2971691835169</c:v>
                </c:pt>
                <c:pt idx="344">
                  <c:v>1179.6901970821605</c:v>
                </c:pt>
                <c:pt idx="345">
                  <c:v>1175.8086137701562</c:v>
                </c:pt>
                <c:pt idx="346">
                  <c:v>1174.9053544919373</c:v>
                </c:pt>
                <c:pt idx="347">
                  <c:v>1171.9919447146146</c:v>
                </c:pt>
                <c:pt idx="348">
                  <c:v>1174.0493391348864</c:v>
                </c:pt>
                <c:pt idx="349">
                  <c:v>1168.773745072946</c:v>
                </c:pt>
                <c:pt idx="350">
                  <c:v>1168.1615474788841</c:v>
                </c:pt>
                <c:pt idx="351">
                  <c:v>1166.6482866649601</c:v>
                </c:pt>
                <c:pt idx="352">
                  <c:v>1159.8651364218069</c:v>
                </c:pt>
                <c:pt idx="353">
                  <c:v>1159.9918131558741</c:v>
                </c:pt>
                <c:pt idx="354">
                  <c:v>1156.2948901970824</c:v>
                </c:pt>
                <c:pt idx="355">
                  <c:v>1155.9709127207575</c:v>
                </c:pt>
                <c:pt idx="356">
                  <c:v>1150.7066792935757</c:v>
                </c:pt>
                <c:pt idx="357">
                  <c:v>1150.5159508574352</c:v>
                </c:pt>
                <c:pt idx="358">
                  <c:v>1144.7680491425649</c:v>
                </c:pt>
                <c:pt idx="359">
                  <c:v>1145.4920255950858</c:v>
                </c:pt>
                <c:pt idx="360">
                  <c:v>1139.5789157921679</c:v>
                </c:pt>
                <c:pt idx="361">
                  <c:v>1140.0672971589456</c:v>
                </c:pt>
                <c:pt idx="362">
                  <c:v>1135.1771998976199</c:v>
                </c:pt>
                <c:pt idx="363">
                  <c:v>1136.2252306117225</c:v>
                </c:pt>
                <c:pt idx="364">
                  <c:v>1131.6453570514461</c:v>
                </c:pt>
                <c:pt idx="365">
                  <c:v>1128.0654128487333</c:v>
                </c:pt>
                <c:pt idx="366">
                  <c:v>1127.0527463527001</c:v>
                </c:pt>
                <c:pt idx="367">
                  <c:v>1122.4156744305092</c:v>
                </c:pt>
                <c:pt idx="368">
                  <c:v>1120.9156928589709</c:v>
                </c:pt>
                <c:pt idx="369">
                  <c:v>1117.6508093166112</c:v>
                </c:pt>
                <c:pt idx="370">
                  <c:v>1119.0526654722294</c:v>
                </c:pt>
                <c:pt idx="371">
                  <c:v>1107.0333969797798</c:v>
                </c:pt>
                <c:pt idx="372">
                  <c:v>1111.1803583312005</c:v>
                </c:pt>
                <c:pt idx="373">
                  <c:v>1106.7681392372665</c:v>
                </c:pt>
                <c:pt idx="374">
                  <c:v>1101.5564279498335</c:v>
                </c:pt>
                <c:pt idx="375">
                  <c:v>1100.6760296902996</c:v>
                </c:pt>
                <c:pt idx="376">
                  <c:v>1095.4024622472484</c:v>
                </c:pt>
                <c:pt idx="377">
                  <c:v>1094.9349889941132</c:v>
                </c:pt>
                <c:pt idx="378">
                  <c:v>1090.193472229332</c:v>
                </c:pt>
                <c:pt idx="379">
                  <c:v>1090.337231635526</c:v>
                </c:pt>
                <c:pt idx="380">
                  <c:v>1083.6255740977731</c:v>
                </c:pt>
                <c:pt idx="381">
                  <c:v>1084.7544499616074</c:v>
                </c:pt>
                <c:pt idx="382">
                  <c:v>1077.841003327361</c:v>
                </c:pt>
                <c:pt idx="383">
                  <c:v>1078.8014230867673</c:v>
                </c:pt>
                <c:pt idx="384">
                  <c:v>1070.3012147427692</c:v>
                </c:pt>
                <c:pt idx="385">
                  <c:v>1072.7836007166622</c:v>
                </c:pt>
                <c:pt idx="386">
                  <c:v>1065.0400849756847</c:v>
                </c:pt>
                <c:pt idx="387">
                  <c:v>1059.7542411057077</c:v>
                </c:pt>
                <c:pt idx="388">
                  <c:v>1058.6546014845151</c:v>
                </c:pt>
                <c:pt idx="389">
                  <c:v>1052.7800747376505</c:v>
                </c:pt>
                <c:pt idx="390">
                  <c:v>1051.9453944202712</c:v>
                </c:pt>
                <c:pt idx="391">
                  <c:v>1046.2465277706681</c:v>
                </c:pt>
                <c:pt idx="392">
                  <c:v>1044.6596652162784</c:v>
                </c:pt>
                <c:pt idx="393">
                  <c:v>1041.5896263117481</c:v>
                </c:pt>
                <c:pt idx="394">
                  <c:v>1034.638696186332</c:v>
                </c:pt>
                <c:pt idx="395">
                  <c:v>1035.4490811364221</c:v>
                </c:pt>
                <c:pt idx="396">
                  <c:v>1027.8438802149988</c:v>
                </c:pt>
                <c:pt idx="397">
                  <c:v>1025.8416421807015</c:v>
                </c:pt>
                <c:pt idx="398">
                  <c:v>1020.0798320962376</c:v>
                </c:pt>
                <c:pt idx="399">
                  <c:v>1015.2179943690813</c:v>
                </c:pt>
                <c:pt idx="400">
                  <c:v>1011.7030632198619</c:v>
                </c:pt>
                <c:pt idx="401">
                  <c:v>1007.730084463783</c:v>
                </c:pt>
                <c:pt idx="402">
                  <c:v>1008.7617967750193</c:v>
                </c:pt>
                <c:pt idx="403">
                  <c:v>999.07127105195809</c:v>
                </c:pt>
                <c:pt idx="404">
                  <c:v>997.0360716662401</c:v>
                </c:pt>
                <c:pt idx="405">
                  <c:v>989.4279544407475</c:v>
                </c:pt>
                <c:pt idx="406">
                  <c:v>989.13873201945239</c:v>
                </c:pt>
                <c:pt idx="407">
                  <c:v>980.04421807013068</c:v>
                </c:pt>
                <c:pt idx="408">
                  <c:v>980.15332275403136</c:v>
                </c:pt>
                <c:pt idx="409">
                  <c:v>970.68732684924521</c:v>
                </c:pt>
                <c:pt idx="410">
                  <c:v>968.40645917583834</c:v>
                </c:pt>
                <c:pt idx="411">
                  <c:v>964.12557358587151</c:v>
                </c:pt>
                <c:pt idx="412">
                  <c:v>955.32332019452269</c:v>
                </c:pt>
                <c:pt idx="413">
                  <c:v>955.10442180701307</c:v>
                </c:pt>
                <c:pt idx="414">
                  <c:v>947.41655490145899</c:v>
                </c:pt>
                <c:pt idx="415">
                  <c:v>843.84163552597909</c:v>
                </c:pt>
                <c:pt idx="416">
                  <c:v>849.29080419759418</c:v>
                </c:pt>
                <c:pt idx="417">
                  <c:v>850.05747632454586</c:v>
                </c:pt>
                <c:pt idx="418">
                  <c:v>845.02284617353473</c:v>
                </c:pt>
                <c:pt idx="419">
                  <c:v>835.34481853084208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D-4CA4-9784-CE8F1A38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4864"/>
        <c:axId val="-1497775952"/>
      </c:scatterChart>
      <c:valAx>
        <c:axId val="-149777486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952"/>
        <c:crosses val="autoZero"/>
        <c:crossBetween val="midCat"/>
      </c:valAx>
      <c:valAx>
        <c:axId val="-14977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'Q890C10-2fei'!$P$2:$P$157</c:f>
              <c:numCache>
                <c:formatCode>0.000_ </c:formatCode>
                <c:ptCount val="156"/>
                <c:pt idx="0">
                  <c:v>2.1373121441716674E-3</c:v>
                </c:pt>
                <c:pt idx="1">
                  <c:v>2.4698160838928706E-3</c:v>
                </c:pt>
                <c:pt idx="2">
                  <c:v>5.6212589993156646E-3</c:v>
                </c:pt>
                <c:pt idx="3">
                  <c:v>3.5005429734943925E-3</c:v>
                </c:pt>
                <c:pt idx="4">
                  <c:v>3.9405054628696336E-3</c:v>
                </c:pt>
                <c:pt idx="5">
                  <c:v>6.9193053601416211E-3</c:v>
                </c:pt>
                <c:pt idx="6">
                  <c:v>5.5849698150174012E-3</c:v>
                </c:pt>
                <c:pt idx="7">
                  <c:v>5.1370872748210629E-3</c:v>
                </c:pt>
                <c:pt idx="8">
                  <c:v>7.8561606059469533E-3</c:v>
                </c:pt>
                <c:pt idx="9">
                  <c:v>6.0041323628523382E-3</c:v>
                </c:pt>
                <c:pt idx="10">
                  <c:v>6.4854877682484916E-3</c:v>
                </c:pt>
                <c:pt idx="11">
                  <c:v>8.6159510147341897E-3</c:v>
                </c:pt>
                <c:pt idx="12">
                  <c:v>7.4352708083977098E-3</c:v>
                </c:pt>
                <c:pt idx="13">
                  <c:v>7.9351584981550496E-3</c:v>
                </c:pt>
                <c:pt idx="14">
                  <c:v>8.242020404428228E-3</c:v>
                </c:pt>
                <c:pt idx="15">
                  <c:v>9.5227793086135916E-3</c:v>
                </c:pt>
                <c:pt idx="16">
                  <c:v>8.9171673562319295E-3</c:v>
                </c:pt>
                <c:pt idx="17">
                  <c:v>9.4337619762587914E-3</c:v>
                </c:pt>
                <c:pt idx="18">
                  <c:v>9.8658566404089335E-3</c:v>
                </c:pt>
                <c:pt idx="19">
                  <c:v>1.0450939696169358E-2</c:v>
                </c:pt>
                <c:pt idx="20">
                  <c:v>1.0658064287045188E-2</c:v>
                </c:pt>
                <c:pt idx="21">
                  <c:v>1.3287707563831616E-2</c:v>
                </c:pt>
                <c:pt idx="22">
                  <c:v>1.1472769846579082E-2</c:v>
                </c:pt>
                <c:pt idx="23">
                  <c:v>1.2240571330649836E-2</c:v>
                </c:pt>
                <c:pt idx="24">
                  <c:v>1.2680948519516521E-2</c:v>
                </c:pt>
                <c:pt idx="25">
                  <c:v>1.3706712826687445E-2</c:v>
                </c:pt>
                <c:pt idx="26">
                  <c:v>1.3614502907026847E-2</c:v>
                </c:pt>
                <c:pt idx="27">
                  <c:v>1.4044366767164038E-2</c:v>
                </c:pt>
                <c:pt idx="28">
                  <c:v>1.5916757909300056E-2</c:v>
                </c:pt>
                <c:pt idx="29">
                  <c:v>1.5098274088219066E-2</c:v>
                </c:pt>
                <c:pt idx="30">
                  <c:v>1.5495142875079762E-2</c:v>
                </c:pt>
                <c:pt idx="31">
                  <c:v>1.6413527617856642E-2</c:v>
                </c:pt>
                <c:pt idx="32">
                  <c:v>1.6478396845408028E-2</c:v>
                </c:pt>
                <c:pt idx="33">
                  <c:v>1.7089071641525413E-2</c:v>
                </c:pt>
                <c:pt idx="34">
                  <c:v>1.7463927510694068E-2</c:v>
                </c:pt>
                <c:pt idx="35">
                  <c:v>1.8687412207058308E-2</c:v>
                </c:pt>
                <c:pt idx="36">
                  <c:v>1.8103140985271639E-2</c:v>
                </c:pt>
                <c:pt idx="37">
                  <c:v>1.9552140782093184E-2</c:v>
                </c:pt>
                <c:pt idx="38">
                  <c:v>1.9221405667588634E-2</c:v>
                </c:pt>
                <c:pt idx="39">
                  <c:v>1.9666757435296198E-2</c:v>
                </c:pt>
                <c:pt idx="40">
                  <c:v>2.0191737515078707E-2</c:v>
                </c:pt>
                <c:pt idx="41">
                  <c:v>2.1850199793592699E-2</c:v>
                </c:pt>
                <c:pt idx="42">
                  <c:v>2.3145246375401364E-2</c:v>
                </c:pt>
                <c:pt idx="43">
                  <c:v>2.1509244852583875E-2</c:v>
                </c:pt>
                <c:pt idx="44">
                  <c:v>2.1905147799137412E-2</c:v>
                </c:pt>
                <c:pt idx="45">
                  <c:v>2.30378162505529E-2</c:v>
                </c:pt>
                <c:pt idx="46">
                  <c:v>2.358460875248386E-2</c:v>
                </c:pt>
                <c:pt idx="47">
                  <c:v>2.4599611954274944E-2</c:v>
                </c:pt>
                <c:pt idx="48">
                  <c:v>2.5264724829027058E-2</c:v>
                </c:pt>
                <c:pt idx="49">
                  <c:v>2.4112294932098818E-2</c:v>
                </c:pt>
                <c:pt idx="50">
                  <c:v>2.5703876191350845E-2</c:v>
                </c:pt>
                <c:pt idx="51">
                  <c:v>2.5299017598639756E-2</c:v>
                </c:pt>
                <c:pt idx="52">
                  <c:v>2.5636329852919873E-2</c:v>
                </c:pt>
                <c:pt idx="53">
                  <c:v>2.6627134788006983E-2</c:v>
                </c:pt>
                <c:pt idx="54">
                  <c:v>2.6568040169411937E-2</c:v>
                </c:pt>
                <c:pt idx="55">
                  <c:v>2.7142402952567698E-2</c:v>
                </c:pt>
                <c:pt idx="56">
                  <c:v>2.8721125025350604E-2</c:v>
                </c:pt>
                <c:pt idx="57">
                  <c:v>2.811262726855154E-2</c:v>
                </c:pt>
                <c:pt idx="58">
                  <c:v>2.8566119771085766E-2</c:v>
                </c:pt>
                <c:pt idx="59">
                  <c:v>2.8968401464926768E-2</c:v>
                </c:pt>
                <c:pt idx="60">
                  <c:v>3.1081405817169516E-2</c:v>
                </c:pt>
                <c:pt idx="61">
                  <c:v>3.0900808711648072E-2</c:v>
                </c:pt>
                <c:pt idx="62">
                  <c:v>3.048340944175762E-2</c:v>
                </c:pt>
                <c:pt idx="63">
                  <c:v>3.0676235978835533E-2</c:v>
                </c:pt>
                <c:pt idx="64">
                  <c:v>3.1221631842881157E-2</c:v>
                </c:pt>
                <c:pt idx="65">
                  <c:v>3.4258398632260961E-2</c:v>
                </c:pt>
                <c:pt idx="66">
                  <c:v>3.2181059212728992E-2</c:v>
                </c:pt>
                <c:pt idx="67">
                  <c:v>3.5002106161875761E-2</c:v>
                </c:pt>
                <c:pt idx="68">
                  <c:v>3.3149127533536563E-2</c:v>
                </c:pt>
                <c:pt idx="69">
                  <c:v>3.3675650632462494E-2</c:v>
                </c:pt>
                <c:pt idx="70">
                  <c:v>3.6091312288616693E-2</c:v>
                </c:pt>
                <c:pt idx="71">
                  <c:v>3.4695687344747074E-2</c:v>
                </c:pt>
                <c:pt idx="72">
                  <c:v>3.6654712927449727E-2</c:v>
                </c:pt>
                <c:pt idx="73">
                  <c:v>3.5689419112934953E-2</c:v>
                </c:pt>
                <c:pt idx="74">
                  <c:v>3.59205167534936E-2</c:v>
                </c:pt>
                <c:pt idx="75">
                  <c:v>3.6755604670938566E-2</c:v>
                </c:pt>
                <c:pt idx="76">
                  <c:v>3.7021537154897102E-2</c:v>
                </c:pt>
                <c:pt idx="77">
                  <c:v>3.763973847082188E-2</c:v>
                </c:pt>
                <c:pt idx="78">
                  <c:v>3.7907484754118162E-2</c:v>
                </c:pt>
                <c:pt idx="79">
                  <c:v>3.8436689606978325E-2</c:v>
                </c:pt>
                <c:pt idx="80">
                  <c:v>4.0216956445216639E-2</c:v>
                </c:pt>
                <c:pt idx="81">
                  <c:v>3.9395093894368217E-2</c:v>
                </c:pt>
                <c:pt idx="82">
                  <c:v>3.9472845618451144E-2</c:v>
                </c:pt>
                <c:pt idx="83">
                  <c:v>4.0093798225662641E-2</c:v>
                </c:pt>
                <c:pt idx="84">
                  <c:v>4.0564504104237821E-2</c:v>
                </c:pt>
                <c:pt idx="85">
                  <c:v>4.0796109180688357E-2</c:v>
                </c:pt>
                <c:pt idx="86">
                  <c:v>4.1587481437772356E-2</c:v>
                </c:pt>
                <c:pt idx="87">
                  <c:v>4.2043595239507174E-2</c:v>
                </c:pt>
                <c:pt idx="88">
                  <c:v>4.2357404426876653E-2</c:v>
                </c:pt>
                <c:pt idx="89">
                  <c:v>4.2583777421911544E-2</c:v>
                </c:pt>
                <c:pt idx="90">
                  <c:v>4.5905415387764555E-2</c:v>
                </c:pt>
                <c:pt idx="91">
                  <c:v>4.5802109871600959E-2</c:v>
                </c:pt>
                <c:pt idx="92">
                  <c:v>4.4219143958496139E-2</c:v>
                </c:pt>
                <c:pt idx="93">
                  <c:v>4.4638589376347584E-2</c:v>
                </c:pt>
                <c:pt idx="94">
                  <c:v>4.513977477603557E-2</c:v>
                </c:pt>
                <c:pt idx="95">
                  <c:v>4.6378448185309215E-2</c:v>
                </c:pt>
                <c:pt idx="96">
                  <c:v>4.5839113342438141E-2</c:v>
                </c:pt>
                <c:pt idx="97">
                  <c:v>4.7066144683547702E-2</c:v>
                </c:pt>
                <c:pt idx="98">
                  <c:v>4.6601659910847235E-2</c:v>
                </c:pt>
                <c:pt idx="99">
                  <c:v>4.6890274146509481E-2</c:v>
                </c:pt>
                <c:pt idx="100">
                  <c:v>4.7224230255736931E-2</c:v>
                </c:pt>
                <c:pt idx="101">
                  <c:v>4.8203940673527713E-2</c:v>
                </c:pt>
                <c:pt idx="102">
                  <c:v>4.7905172941173357E-2</c:v>
                </c:pt>
                <c:pt idx="103">
                  <c:v>4.8095003328056662E-2</c:v>
                </c:pt>
                <c:pt idx="104">
                  <c:v>5.0997380127738398E-2</c:v>
                </c:pt>
                <c:pt idx="105">
                  <c:v>4.8675886259454952E-2</c:v>
                </c:pt>
                <c:pt idx="106">
                  <c:v>4.8995352692460803E-2</c:v>
                </c:pt>
                <c:pt idx="107">
                  <c:v>5.0016315658608729E-2</c:v>
                </c:pt>
                <c:pt idx="108">
                  <c:v>4.9419233472969712E-2</c:v>
                </c:pt>
                <c:pt idx="109">
                  <c:v>4.9789967932173468E-2</c:v>
                </c:pt>
                <c:pt idx="110">
                  <c:v>5.0098866463393184E-2</c:v>
                </c:pt>
                <c:pt idx="111">
                  <c:v>5.0393381155615077E-2</c:v>
                </c:pt>
                <c:pt idx="112">
                  <c:v>5.0673884066913068E-2</c:v>
                </c:pt>
                <c:pt idx="113">
                  <c:v>5.1949853442992563E-2</c:v>
                </c:pt>
                <c:pt idx="114">
                  <c:v>5.1251904175745752E-2</c:v>
                </c:pt>
                <c:pt idx="115">
                  <c:v>5.1643143465137147E-2</c:v>
                </c:pt>
                <c:pt idx="116">
                  <c:v>5.2057036804990721E-2</c:v>
                </c:pt>
                <c:pt idx="117">
                  <c:v>5.2403463285970134E-2</c:v>
                </c:pt>
                <c:pt idx="118">
                  <c:v>5.3105603747768272E-2</c:v>
                </c:pt>
                <c:pt idx="119">
                  <c:v>5.3067851030284038E-2</c:v>
                </c:pt>
                <c:pt idx="120">
                  <c:v>5.3280578483577576E-2</c:v>
                </c:pt>
                <c:pt idx="121">
                  <c:v>5.4293751811935582E-2</c:v>
                </c:pt>
                <c:pt idx="122">
                  <c:v>5.4252420022919252E-2</c:v>
                </c:pt>
                <c:pt idx="123">
                  <c:v>5.4506725858083888E-2</c:v>
                </c:pt>
                <c:pt idx="124">
                  <c:v>5.5368790723966999E-2</c:v>
                </c:pt>
                <c:pt idx="125">
                  <c:v>5.5555269601430292E-2</c:v>
                </c:pt>
                <c:pt idx="126">
                  <c:v>5.7063895151745779E-2</c:v>
                </c:pt>
                <c:pt idx="127">
                  <c:v>5.6133509515819927E-2</c:v>
                </c:pt>
                <c:pt idx="128">
                  <c:v>5.7211438533263936E-2</c:v>
                </c:pt>
                <c:pt idx="129">
                  <c:v>5.9623271397438199E-2</c:v>
                </c:pt>
                <c:pt idx="130">
                  <c:v>5.9012103622406137E-2</c:v>
                </c:pt>
                <c:pt idx="131">
                  <c:v>5.8014671269804696E-2</c:v>
                </c:pt>
                <c:pt idx="132">
                  <c:v>5.8281964222709509E-2</c:v>
                </c:pt>
                <c:pt idx="133">
                  <c:v>5.861865611244077E-2</c:v>
                </c:pt>
                <c:pt idx="134">
                  <c:v>5.9039014865409731E-2</c:v>
                </c:pt>
                <c:pt idx="135">
                  <c:v>5.9510688593833648E-2</c:v>
                </c:pt>
                <c:pt idx="136">
                  <c:v>6.2532760450029201E-2</c:v>
                </c:pt>
                <c:pt idx="137">
                  <c:v>6.0340272538514927E-2</c:v>
                </c:pt>
                <c:pt idx="138">
                  <c:v>6.073743837109527E-2</c:v>
                </c:pt>
                <c:pt idx="139">
                  <c:v>6.2751236901214882E-2</c:v>
                </c:pt>
                <c:pt idx="140">
                  <c:v>6.1593035335165337E-2</c:v>
                </c:pt>
                <c:pt idx="141">
                  <c:v>6.199777593452023E-2</c:v>
                </c:pt>
                <c:pt idx="142">
                  <c:v>6.3138407037636554E-2</c:v>
                </c:pt>
                <c:pt idx="143">
                  <c:v>6.5042630771913426E-2</c:v>
                </c:pt>
                <c:pt idx="144">
                  <c:v>6.5715825356241597E-2</c:v>
                </c:pt>
                <c:pt idx="145">
                  <c:v>6.5219095267618127E-2</c:v>
                </c:pt>
                <c:pt idx="146">
                  <c:v>6.414025680579398E-2</c:v>
                </c:pt>
                <c:pt idx="147">
                  <c:v>6.5791953757151009E-2</c:v>
                </c:pt>
                <c:pt idx="148">
                  <c:v>6.5068682862267399E-2</c:v>
                </c:pt>
                <c:pt idx="149">
                  <c:v>6.5548089726526967E-2</c:v>
                </c:pt>
                <c:pt idx="150">
                  <c:v>6.7289941794808378E-2</c:v>
                </c:pt>
                <c:pt idx="151">
                  <c:v>6.6409332143021957E-2</c:v>
                </c:pt>
                <c:pt idx="152">
                  <c:v>6.871342889382849E-2</c:v>
                </c:pt>
                <c:pt idx="153">
                  <c:v>6.7222314281339846E-2</c:v>
                </c:pt>
                <c:pt idx="154">
                  <c:v>6.765232858715145E-2</c:v>
                </c:pt>
                <c:pt idx="155">
                  <c:v>6.9209961233178935E-2</c:v>
                </c:pt>
              </c:numCache>
            </c:numRef>
          </c:xVal>
          <c:yVal>
            <c:numRef>
              <c:f>'Q890C10-2fei'!$O$2:$O$157</c:f>
              <c:numCache>
                <c:formatCode>0.000_ </c:formatCode>
                <c:ptCount val="156"/>
                <c:pt idx="0">
                  <c:v>1166.1386393652419</c:v>
                </c:pt>
                <c:pt idx="1">
                  <c:v>1152.570905042232</c:v>
                </c:pt>
                <c:pt idx="2">
                  <c:v>1156.3851855643716</c:v>
                </c:pt>
                <c:pt idx="3">
                  <c:v>1152.6753765037115</c:v>
                </c:pt>
                <c:pt idx="4">
                  <c:v>1149.756078832864</c:v>
                </c:pt>
                <c:pt idx="5">
                  <c:v>1149.4527596621449</c:v>
                </c:pt>
                <c:pt idx="6">
                  <c:v>1147.3911686716151</c:v>
                </c:pt>
                <c:pt idx="7">
                  <c:v>1145.8861965702588</c:v>
                </c:pt>
                <c:pt idx="8">
                  <c:v>1151.7358295367292</c:v>
                </c:pt>
                <c:pt idx="9">
                  <c:v>1148.6558392628615</c:v>
                </c:pt>
                <c:pt idx="10">
                  <c:v>1151.3476815971333</c:v>
                </c:pt>
                <c:pt idx="11">
                  <c:v>1151.6764064499614</c:v>
                </c:pt>
                <c:pt idx="12">
                  <c:v>1153.0734763245457</c:v>
                </c:pt>
                <c:pt idx="13">
                  <c:v>1151.7229838750959</c:v>
                </c:pt>
                <c:pt idx="14">
                  <c:v>1151.5043849500896</c:v>
                </c:pt>
                <c:pt idx="15">
                  <c:v>1153.7197983107244</c:v>
                </c:pt>
                <c:pt idx="16">
                  <c:v>1152.5996897875609</c:v>
                </c:pt>
                <c:pt idx="17">
                  <c:v>1155.863181469158</c:v>
                </c:pt>
                <c:pt idx="18">
                  <c:v>1154.0655991809572</c:v>
                </c:pt>
                <c:pt idx="19">
                  <c:v>1157.3075249552085</c:v>
                </c:pt>
                <c:pt idx="20">
                  <c:v>1155.1422144868186</c:v>
                </c:pt>
                <c:pt idx="21">
                  <c:v>1160.0889480419758</c:v>
                </c:pt>
                <c:pt idx="22">
                  <c:v>1157.5548584591761</c:v>
                </c:pt>
                <c:pt idx="23">
                  <c:v>1157.2961914512416</c:v>
                </c:pt>
                <c:pt idx="24">
                  <c:v>1159.6958802149986</c:v>
                </c:pt>
                <c:pt idx="25">
                  <c:v>1158.6363056053235</c:v>
                </c:pt>
                <c:pt idx="26">
                  <c:v>1161.5196211927314</c:v>
                </c:pt>
                <c:pt idx="27">
                  <c:v>1159.8171323265933</c:v>
                </c:pt>
                <c:pt idx="28">
                  <c:v>1163.6858203224981</c:v>
                </c:pt>
                <c:pt idx="29">
                  <c:v>1160.7841781417967</c:v>
                </c:pt>
                <c:pt idx="30">
                  <c:v>1163.8234000511902</c:v>
                </c:pt>
                <c:pt idx="31">
                  <c:v>1162.1099416432041</c:v>
                </c:pt>
                <c:pt idx="32">
                  <c:v>1164.9220614282058</c:v>
                </c:pt>
                <c:pt idx="33">
                  <c:v>1164.0053596109549</c:v>
                </c:pt>
                <c:pt idx="34">
                  <c:v>1163.2853933964677</c:v>
                </c:pt>
                <c:pt idx="35">
                  <c:v>1166.8270243153318</c:v>
                </c:pt>
                <c:pt idx="36">
                  <c:v>1164.4550232915283</c:v>
                </c:pt>
                <c:pt idx="37">
                  <c:v>1167.5781668799593</c:v>
                </c:pt>
                <c:pt idx="38">
                  <c:v>1165.3430581008445</c:v>
                </c:pt>
                <c:pt idx="39">
                  <c:v>1168.0822882006653</c:v>
                </c:pt>
                <c:pt idx="40">
                  <c:v>1168.3821837727155</c:v>
                </c:pt>
                <c:pt idx="41">
                  <c:v>1167.739905298183</c:v>
                </c:pt>
                <c:pt idx="42">
                  <c:v>1171.4336851804453</c:v>
                </c:pt>
                <c:pt idx="43">
                  <c:v>1167.8156007166624</c:v>
                </c:pt>
                <c:pt idx="44">
                  <c:v>1170.5028697210134</c:v>
                </c:pt>
                <c:pt idx="45">
                  <c:v>1169.5061192730996</c:v>
                </c:pt>
                <c:pt idx="46">
                  <c:v>1173.0113949321733</c:v>
                </c:pt>
                <c:pt idx="47">
                  <c:v>1171.8748748400308</c:v>
                </c:pt>
                <c:pt idx="48">
                  <c:v>1174.7825789608394</c:v>
                </c:pt>
                <c:pt idx="49">
                  <c:v>1172.3082846173536</c:v>
                </c:pt>
                <c:pt idx="50">
                  <c:v>1176.2044637829538</c:v>
                </c:pt>
                <c:pt idx="51">
                  <c:v>1175.7256831328386</c:v>
                </c:pt>
                <c:pt idx="52">
                  <c:v>1174.1063383670335</c:v>
                </c:pt>
                <c:pt idx="53">
                  <c:v>1177.6160225236754</c:v>
                </c:pt>
                <c:pt idx="54">
                  <c:v>1175.7917061684161</c:v>
                </c:pt>
                <c:pt idx="55">
                  <c:v>1179.1838699769646</c:v>
                </c:pt>
                <c:pt idx="56">
                  <c:v>1178.6599764525213</c:v>
                </c:pt>
                <c:pt idx="57">
                  <c:v>1180.6011968262096</c:v>
                </c:pt>
                <c:pt idx="58">
                  <c:v>1178.7426060916303</c:v>
                </c:pt>
                <c:pt idx="59">
                  <c:v>1181.5110929101611</c:v>
                </c:pt>
                <c:pt idx="60">
                  <c:v>1183.5971947786027</c:v>
                </c:pt>
                <c:pt idx="61">
                  <c:v>1181.0328538520603</c:v>
                </c:pt>
                <c:pt idx="62">
                  <c:v>1183.6328415664191</c:v>
                </c:pt>
                <c:pt idx="63">
                  <c:v>1181.6202815459435</c:v>
                </c:pt>
                <c:pt idx="64">
                  <c:v>1184.5119068338877</c:v>
                </c:pt>
                <c:pt idx="65">
                  <c:v>1185.402519068339</c:v>
                </c:pt>
                <c:pt idx="66">
                  <c:v>1185.3345687228052</c:v>
                </c:pt>
                <c:pt idx="67">
                  <c:v>1186.5575346813414</c:v>
                </c:pt>
                <c:pt idx="68">
                  <c:v>1186.1680266188891</c:v>
                </c:pt>
                <c:pt idx="69">
                  <c:v>1184.6544663424622</c:v>
                </c:pt>
                <c:pt idx="70">
                  <c:v>1189.575649859227</c:v>
                </c:pt>
                <c:pt idx="71">
                  <c:v>1188.3895807524952</c:v>
                </c:pt>
                <c:pt idx="72">
                  <c:v>1188.0478802149987</c:v>
                </c:pt>
                <c:pt idx="73">
                  <c:v>1189.3632178141797</c:v>
                </c:pt>
                <c:pt idx="74">
                  <c:v>1187.1709828512926</c:v>
                </c:pt>
                <c:pt idx="75">
                  <c:v>1191.0152034809316</c:v>
                </c:pt>
                <c:pt idx="76">
                  <c:v>1189.5070519580242</c:v>
                </c:pt>
                <c:pt idx="77">
                  <c:v>1192.4510309700538</c:v>
                </c:pt>
                <c:pt idx="78">
                  <c:v>1190.5135961095468</c:v>
                </c:pt>
                <c:pt idx="79">
                  <c:v>1193.9452198617867</c:v>
                </c:pt>
                <c:pt idx="80">
                  <c:v>1193.4975648835425</c:v>
                </c:pt>
                <c:pt idx="81">
                  <c:v>1195.5274635270027</c:v>
                </c:pt>
                <c:pt idx="82">
                  <c:v>1193.2510565651394</c:v>
                </c:pt>
                <c:pt idx="83">
                  <c:v>1195.2899539288458</c:v>
                </c:pt>
                <c:pt idx="84">
                  <c:v>1196.7186767340668</c:v>
                </c:pt>
                <c:pt idx="85">
                  <c:v>1194.1929367801383</c:v>
                </c:pt>
                <c:pt idx="86">
                  <c:v>1198.3283869976963</c:v>
                </c:pt>
                <c:pt idx="87">
                  <c:v>1196.6641566419248</c:v>
                </c:pt>
                <c:pt idx="88">
                  <c:v>1198.8245098541079</c:v>
                </c:pt>
                <c:pt idx="89">
                  <c:v>1197.3144555925262</c:v>
                </c:pt>
                <c:pt idx="90">
                  <c:v>1202.9474189915538</c:v>
                </c:pt>
                <c:pt idx="91">
                  <c:v>1200.7083624264139</c:v>
                </c:pt>
                <c:pt idx="92">
                  <c:v>1201.7749132326592</c:v>
                </c:pt>
                <c:pt idx="93">
                  <c:v>1199.5748205784487</c:v>
                </c:pt>
                <c:pt idx="94">
                  <c:v>1202.1297885845918</c:v>
                </c:pt>
                <c:pt idx="95">
                  <c:v>1203.3029111850526</c:v>
                </c:pt>
                <c:pt idx="96">
                  <c:v>1200.915674942411</c:v>
                </c:pt>
                <c:pt idx="97">
                  <c:v>1204.3525845917584</c:v>
                </c:pt>
                <c:pt idx="98">
                  <c:v>1202.271056053238</c:v>
                </c:pt>
                <c:pt idx="99">
                  <c:v>1203.4340987970311</c:v>
                </c:pt>
                <c:pt idx="100">
                  <c:v>1203.0241013565399</c:v>
                </c:pt>
                <c:pt idx="101">
                  <c:v>1204.3187724596878</c:v>
                </c:pt>
                <c:pt idx="102">
                  <c:v>1205.369330432557</c:v>
                </c:pt>
                <c:pt idx="103">
                  <c:v>1203.3175070386485</c:v>
                </c:pt>
                <c:pt idx="104">
                  <c:v>1207.8161387253647</c:v>
                </c:pt>
                <c:pt idx="105">
                  <c:v>1204.6731016124904</c:v>
                </c:pt>
                <c:pt idx="106">
                  <c:v>1207.1811630406964</c:v>
                </c:pt>
                <c:pt idx="107">
                  <c:v>1207.3870719221909</c:v>
                </c:pt>
                <c:pt idx="108">
                  <c:v>1209.6001807013054</c:v>
                </c:pt>
                <c:pt idx="109">
                  <c:v>1209.2348871256718</c:v>
                </c:pt>
                <c:pt idx="110">
                  <c:v>1211.8973370872793</c:v>
                </c:pt>
                <c:pt idx="111">
                  <c:v>1211.6028420783211</c:v>
                </c:pt>
                <c:pt idx="112">
                  <c:v>1214.2327842334271</c:v>
                </c:pt>
                <c:pt idx="113">
                  <c:v>1214.0465820322499</c:v>
                </c:pt>
                <c:pt idx="114">
                  <c:v>1215.865600204761</c:v>
                </c:pt>
                <c:pt idx="115">
                  <c:v>1216.9985482467366</c:v>
                </c:pt>
                <c:pt idx="116">
                  <c:v>1215.3231046839007</c:v>
                </c:pt>
                <c:pt idx="117">
                  <c:v>1217.8750335295622</c:v>
                </c:pt>
                <c:pt idx="118">
                  <c:v>1216.9878361914514</c:v>
                </c:pt>
                <c:pt idx="119">
                  <c:v>1216.9962349628868</c:v>
                </c:pt>
                <c:pt idx="120">
                  <c:v>1217.8575049910417</c:v>
                </c:pt>
                <c:pt idx="121">
                  <c:v>1218.7711696954186</c:v>
                </c:pt>
                <c:pt idx="122">
                  <c:v>1219.5406449961611</c:v>
                </c:pt>
                <c:pt idx="123">
                  <c:v>1219.5244909137448</c:v>
                </c:pt>
                <c:pt idx="124">
                  <c:v>1222.2792935756336</c:v>
                </c:pt>
                <c:pt idx="125">
                  <c:v>1220.6471226004608</c:v>
                </c:pt>
                <c:pt idx="126">
                  <c:v>1223.5426132582543</c:v>
                </c:pt>
                <c:pt idx="127">
                  <c:v>1221.6311855643717</c:v>
                </c:pt>
                <c:pt idx="128">
                  <c:v>1224.1080952137188</c:v>
                </c:pt>
                <c:pt idx="129">
                  <c:v>1225.7070156130021</c:v>
                </c:pt>
                <c:pt idx="130">
                  <c:v>1226.1624264141285</c:v>
                </c:pt>
                <c:pt idx="131">
                  <c:v>1222.956998208344</c:v>
                </c:pt>
                <c:pt idx="132">
                  <c:v>1225.9210350652675</c:v>
                </c:pt>
                <c:pt idx="133">
                  <c:v>1224.1395428717685</c:v>
                </c:pt>
                <c:pt idx="134">
                  <c:v>1226.4153872536472</c:v>
                </c:pt>
                <c:pt idx="135">
                  <c:v>1227.7119856667521</c:v>
                </c:pt>
                <c:pt idx="136">
                  <c:v>1229.4648272331713</c:v>
                </c:pt>
                <c:pt idx="137">
                  <c:v>1226.5363153314563</c:v>
                </c:pt>
                <c:pt idx="138">
                  <c:v>1227.6318121320708</c:v>
                </c:pt>
                <c:pt idx="139">
                  <c:v>1228.6872336831329</c:v>
                </c:pt>
                <c:pt idx="140">
                  <c:v>1228.6337199897623</c:v>
                </c:pt>
                <c:pt idx="141">
                  <c:v>1228.0319017148709</c:v>
                </c:pt>
                <c:pt idx="142">
                  <c:v>1229.7175341694392</c:v>
                </c:pt>
                <c:pt idx="143">
                  <c:v>1231.2461162016893</c:v>
                </c:pt>
                <c:pt idx="144">
                  <c:v>1232.6332920399284</c:v>
                </c:pt>
                <c:pt idx="145">
                  <c:v>1231.3541172254929</c:v>
                </c:pt>
                <c:pt idx="146">
                  <c:v>1230.9021858203228</c:v>
                </c:pt>
                <c:pt idx="147">
                  <c:v>1232.2851456360379</c:v>
                </c:pt>
                <c:pt idx="148">
                  <c:v>1233.600049142565</c:v>
                </c:pt>
                <c:pt idx="149">
                  <c:v>1230.7109137445611</c:v>
                </c:pt>
                <c:pt idx="150">
                  <c:v>1234.1433980035831</c:v>
                </c:pt>
                <c:pt idx="151">
                  <c:v>1231.6115126695674</c:v>
                </c:pt>
                <c:pt idx="152">
                  <c:v>1235.5789557205014</c:v>
                </c:pt>
                <c:pt idx="153">
                  <c:v>1232.7299063219862</c:v>
                </c:pt>
                <c:pt idx="154">
                  <c:v>1234.1499872024572</c:v>
                </c:pt>
                <c:pt idx="155">
                  <c:v>1236.5293022779626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B4-4F8A-B106-D7CB11AC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0848"/>
        <c:axId val="-1497780304"/>
      </c:scatterChart>
      <c:valAx>
        <c:axId val="-14977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304"/>
        <c:crosses val="autoZero"/>
        <c:crossBetween val="midCat"/>
      </c:valAx>
      <c:valAx>
        <c:axId val="-14977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'Q890C10-3fei'!$D$2:$D$155</c:f>
              <c:numCache>
                <c:formatCode>0.00000_ </c:formatCode>
                <c:ptCount val="154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</c:numCache>
            </c:numRef>
          </c:xVal>
          <c:yVal>
            <c:numRef>
              <c:f>'Q890C10-3fei'!$C$2:$C$155</c:f>
              <c:numCache>
                <c:formatCode>0.000_ </c:formatCode>
                <c:ptCount val="154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4608"/>
        <c:axId val="-1496466784"/>
      </c:scatterChart>
      <c:valAx>
        <c:axId val="-149646460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6784"/>
        <c:crosses val="autoZero"/>
        <c:crossBetween val="midCat"/>
      </c:valAx>
      <c:valAx>
        <c:axId val="-14964667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1344"/>
        <c:axId val="-1496464064"/>
      </c:scatterChart>
      <c:valAx>
        <c:axId val="-14964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064"/>
        <c:crosses val="autoZero"/>
        <c:crossBetween val="midCat"/>
      </c:valAx>
      <c:valAx>
        <c:axId val="-14964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2D-4E65-A6E7-5B5C13477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2976"/>
        <c:axId val="-1496467872"/>
      </c:scatterChart>
      <c:valAx>
        <c:axId val="-149646297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7872"/>
        <c:crosses val="autoZero"/>
        <c:crossBetween val="midCat"/>
      </c:valAx>
      <c:valAx>
        <c:axId val="-14964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'Q890C10-3fei'!$G$2:$G$553</c:f>
              <c:numCache>
                <c:formatCode>0.000_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1.6749438605723633E-3</c:v>
                </c:pt>
                <c:pt idx="154">
                  <c:v>1.606738182387899E-3</c:v>
                </c:pt>
                <c:pt idx="155">
                  <c:v>1.7706681229847834E-3</c:v>
                </c:pt>
                <c:pt idx="156">
                  <c:v>2.322639094023804E-3</c:v>
                </c:pt>
                <c:pt idx="157">
                  <c:v>3.3273474944827261E-3</c:v>
                </c:pt>
                <c:pt idx="158">
                  <c:v>3.6353729995560807E-3</c:v>
                </c:pt>
                <c:pt idx="159">
                  <c:v>4.0152105260446687E-3</c:v>
                </c:pt>
                <c:pt idx="160">
                  <c:v>4.5527192115579831E-3</c:v>
                </c:pt>
                <c:pt idx="161">
                  <c:v>4.9646060140165335E-3</c:v>
                </c:pt>
                <c:pt idx="162">
                  <c:v>5.2984903412420107E-3</c:v>
                </c:pt>
                <c:pt idx="163">
                  <c:v>5.3754921506807074E-3</c:v>
                </c:pt>
                <c:pt idx="164">
                  <c:v>5.8926924778720125E-3</c:v>
                </c:pt>
                <c:pt idx="165">
                  <c:v>6.3805830412942835E-3</c:v>
                </c:pt>
                <c:pt idx="166">
                  <c:v>6.8139372106472435E-3</c:v>
                </c:pt>
                <c:pt idx="167">
                  <c:v>7.2915508380425806E-3</c:v>
                </c:pt>
                <c:pt idx="168">
                  <c:v>7.7947058247774398E-3</c:v>
                </c:pt>
                <c:pt idx="169">
                  <c:v>8.2051117614339066E-3</c:v>
                </c:pt>
                <c:pt idx="170">
                  <c:v>8.6291283417163599E-3</c:v>
                </c:pt>
                <c:pt idx="171">
                  <c:v>9.1494515693014873E-3</c:v>
                </c:pt>
                <c:pt idx="172">
                  <c:v>9.7212207416432737E-3</c:v>
                </c:pt>
                <c:pt idx="173">
                  <c:v>1.0034204199723925E-2</c:v>
                </c:pt>
                <c:pt idx="174">
                  <c:v>1.0659207834775499E-2</c:v>
                </c:pt>
                <c:pt idx="175">
                  <c:v>1.1169783720229918E-2</c:v>
                </c:pt>
                <c:pt idx="176">
                  <c:v>1.1651350260465237E-2</c:v>
                </c:pt>
                <c:pt idx="177">
                  <c:v>1.2071022063700695E-2</c:v>
                </c:pt>
                <c:pt idx="178">
                  <c:v>1.2552385289904558E-2</c:v>
                </c:pt>
                <c:pt idx="179">
                  <c:v>1.2984667972931675E-2</c:v>
                </c:pt>
                <c:pt idx="180">
                  <c:v>1.3540188519120505E-2</c:v>
                </c:pt>
                <c:pt idx="181">
                  <c:v>1.3921315721626044E-2</c:v>
                </c:pt>
                <c:pt idx="182">
                  <c:v>1.4439272197123454E-2</c:v>
                </c:pt>
                <c:pt idx="183">
                  <c:v>1.4976242450262151E-2</c:v>
                </c:pt>
                <c:pt idx="184">
                  <c:v>1.5190930667542894E-2</c:v>
                </c:pt>
                <c:pt idx="185">
                  <c:v>1.5719832982020756E-2</c:v>
                </c:pt>
                <c:pt idx="186">
                  <c:v>1.6072705133472205E-2</c:v>
                </c:pt>
                <c:pt idx="187">
                  <c:v>1.6703762059223259E-2</c:v>
                </c:pt>
                <c:pt idx="188">
                  <c:v>1.7126357910945893E-2</c:v>
                </c:pt>
                <c:pt idx="189">
                  <c:v>1.7533704773844704E-2</c:v>
                </c:pt>
                <c:pt idx="190">
                  <c:v>1.8071804313479687E-2</c:v>
                </c:pt>
                <c:pt idx="191">
                  <c:v>1.8431683354061035E-2</c:v>
                </c:pt>
                <c:pt idx="192">
                  <c:v>1.9114408603466776E-2</c:v>
                </c:pt>
                <c:pt idx="193">
                  <c:v>1.9495264292155361E-2</c:v>
                </c:pt>
                <c:pt idx="194">
                  <c:v>2.0007001013249211E-2</c:v>
                </c:pt>
                <c:pt idx="195">
                  <c:v>2.0461083017901067E-2</c:v>
                </c:pt>
                <c:pt idx="196">
                  <c:v>2.0983223511102295E-2</c:v>
                </c:pt>
                <c:pt idx="197">
                  <c:v>2.1436373426000695E-2</c:v>
                </c:pt>
                <c:pt idx="198">
                  <c:v>2.198600524228406E-2</c:v>
                </c:pt>
                <c:pt idx="199">
                  <c:v>2.2402017056828146E-2</c:v>
                </c:pt>
                <c:pt idx="200">
                  <c:v>2.2872010135601313E-2</c:v>
                </c:pt>
                <c:pt idx="201">
                  <c:v>2.3333980677621956E-2</c:v>
                </c:pt>
                <c:pt idx="202">
                  <c:v>2.3910227133469141E-2</c:v>
                </c:pt>
                <c:pt idx="203">
                  <c:v>2.4393935127829686E-2</c:v>
                </c:pt>
                <c:pt idx="204">
                  <c:v>2.463504773660934E-2</c:v>
                </c:pt>
                <c:pt idx="205">
                  <c:v>2.5030500671001321E-2</c:v>
                </c:pt>
                <c:pt idx="206">
                  <c:v>2.5557229595170074E-2</c:v>
                </c:pt>
                <c:pt idx="207">
                  <c:v>2.5963680925120067E-2</c:v>
                </c:pt>
                <c:pt idx="208">
                  <c:v>2.6521570423838042E-2</c:v>
                </c:pt>
                <c:pt idx="209">
                  <c:v>2.6884593310946781E-2</c:v>
                </c:pt>
                <c:pt idx="210">
                  <c:v>2.7414612435946513E-2</c:v>
                </c:pt>
                <c:pt idx="211">
                  <c:v>2.7741063974527254E-2</c:v>
                </c:pt>
                <c:pt idx="212">
                  <c:v>2.862587636454024E-2</c:v>
                </c:pt>
                <c:pt idx="213">
                  <c:v>2.9047575805421316E-2</c:v>
                </c:pt>
                <c:pt idx="214">
                  <c:v>2.9219288634971138E-2</c:v>
                </c:pt>
                <c:pt idx="215">
                  <c:v>2.9631896155564341E-2</c:v>
                </c:pt>
                <c:pt idx="216">
                  <c:v>2.9999224195471387E-2</c:v>
                </c:pt>
                <c:pt idx="217">
                  <c:v>3.0522111569222174E-2</c:v>
                </c:pt>
                <c:pt idx="218">
                  <c:v>3.1033917736876263E-2</c:v>
                </c:pt>
                <c:pt idx="219">
                  <c:v>3.1588052017937768E-2</c:v>
                </c:pt>
                <c:pt idx="220">
                  <c:v>3.2077595398676377E-2</c:v>
                </c:pt>
                <c:pt idx="221">
                  <c:v>3.250394137645627E-2</c:v>
                </c:pt>
                <c:pt idx="222">
                  <c:v>3.3001860003980983E-2</c:v>
                </c:pt>
                <c:pt idx="223">
                  <c:v>3.3467544619860179E-2</c:v>
                </c:pt>
                <c:pt idx="224">
                  <c:v>3.3918965494127346E-2</c:v>
                </c:pt>
                <c:pt idx="225">
                  <c:v>3.4309016950686104E-2</c:v>
                </c:pt>
                <c:pt idx="226">
                  <c:v>3.4872408334058844E-2</c:v>
                </c:pt>
                <c:pt idx="227">
                  <c:v>3.5274890064718289E-2</c:v>
                </c:pt>
                <c:pt idx="228">
                  <c:v>3.5930813908337016E-2</c:v>
                </c:pt>
                <c:pt idx="229">
                  <c:v>3.6390704076894285E-2</c:v>
                </c:pt>
                <c:pt idx="230">
                  <c:v>3.6893588664092272E-2</c:v>
                </c:pt>
                <c:pt idx="231">
                  <c:v>3.7342262063144324E-2</c:v>
                </c:pt>
                <c:pt idx="232">
                  <c:v>3.792029797871159E-2</c:v>
                </c:pt>
                <c:pt idx="233">
                  <c:v>3.8073731417737545E-2</c:v>
                </c:pt>
                <c:pt idx="234">
                  <c:v>3.8506444129667347E-2</c:v>
                </c:pt>
                <c:pt idx="235">
                  <c:v>3.8954807197525532E-2</c:v>
                </c:pt>
                <c:pt idx="236">
                  <c:v>3.9315380517089993E-2</c:v>
                </c:pt>
                <c:pt idx="237">
                  <c:v>4.0021697522956687E-2</c:v>
                </c:pt>
                <c:pt idx="238">
                  <c:v>4.0377819944923926E-2</c:v>
                </c:pt>
                <c:pt idx="239">
                  <c:v>4.0961874022246617E-2</c:v>
                </c:pt>
                <c:pt idx="240">
                  <c:v>4.1406247289307738E-2</c:v>
                </c:pt>
                <c:pt idx="241">
                  <c:v>4.1730609476413189E-2</c:v>
                </c:pt>
                <c:pt idx="242">
                  <c:v>4.2288907686153593E-2</c:v>
                </c:pt>
                <c:pt idx="243">
                  <c:v>4.2638848272212676E-2</c:v>
                </c:pt>
                <c:pt idx="244">
                  <c:v>4.3119613095721647E-2</c:v>
                </c:pt>
                <c:pt idx="245">
                  <c:v>4.3445168599819804E-2</c:v>
                </c:pt>
                <c:pt idx="246">
                  <c:v>4.3823495858916983E-2</c:v>
                </c:pt>
                <c:pt idx="247">
                  <c:v>4.4029673547537472E-2</c:v>
                </c:pt>
                <c:pt idx="248">
                  <c:v>4.454200090879229E-2</c:v>
                </c:pt>
                <c:pt idx="249">
                  <c:v>4.463320556110769E-2</c:v>
                </c:pt>
                <c:pt idx="250">
                  <c:v>4.491355235513398E-2</c:v>
                </c:pt>
                <c:pt idx="251">
                  <c:v>4.5137586728595788E-2</c:v>
                </c:pt>
                <c:pt idx="252">
                  <c:v>4.5125596924537298E-2</c:v>
                </c:pt>
                <c:pt idx="253">
                  <c:v>4.5237208069280443E-2</c:v>
                </c:pt>
                <c:pt idx="254">
                  <c:v>4.5563572439459472E-2</c:v>
                </c:pt>
                <c:pt idx="255">
                  <c:v>4.5925555509317068E-2</c:v>
                </c:pt>
                <c:pt idx="256">
                  <c:v>4.6067452554623009E-2</c:v>
                </c:pt>
                <c:pt idx="257">
                  <c:v>4.652590548792801E-2</c:v>
                </c:pt>
                <c:pt idx="258">
                  <c:v>4.6749842586306087E-2</c:v>
                </c:pt>
                <c:pt idx="259">
                  <c:v>4.693137791645622E-2</c:v>
                </c:pt>
                <c:pt idx="260">
                  <c:v>4.7185540950414079E-2</c:v>
                </c:pt>
                <c:pt idx="261">
                  <c:v>4.7503335572591912E-2</c:v>
                </c:pt>
                <c:pt idx="262">
                  <c:v>4.787045061273261E-2</c:v>
                </c:pt>
                <c:pt idx="263">
                  <c:v>4.8196161100963281E-2</c:v>
                </c:pt>
                <c:pt idx="264">
                  <c:v>4.8593828113227822E-2</c:v>
                </c:pt>
                <c:pt idx="265">
                  <c:v>4.8995118068877755E-2</c:v>
                </c:pt>
                <c:pt idx="266">
                  <c:v>4.9381192941283389E-2</c:v>
                </c:pt>
                <c:pt idx="267">
                  <c:v>4.9721248607719593E-2</c:v>
                </c:pt>
                <c:pt idx="268">
                  <c:v>5.014771598555668E-2</c:v>
                </c:pt>
                <c:pt idx="269">
                  <c:v>5.0521791265310041E-2</c:v>
                </c:pt>
                <c:pt idx="270">
                  <c:v>5.0943285770950072E-2</c:v>
                </c:pt>
                <c:pt idx="271">
                  <c:v>5.1347554628984847E-2</c:v>
                </c:pt>
                <c:pt idx="272">
                  <c:v>5.1742570946692566E-2</c:v>
                </c:pt>
                <c:pt idx="273">
                  <c:v>5.1918091683212833E-2</c:v>
                </c:pt>
                <c:pt idx="274">
                  <c:v>5.2295117961692068E-2</c:v>
                </c:pt>
                <c:pt idx="275">
                  <c:v>5.2717102678277145E-2</c:v>
                </c:pt>
                <c:pt idx="276">
                  <c:v>5.3121967482374396E-2</c:v>
                </c:pt>
                <c:pt idx="277">
                  <c:v>5.3552183490669369E-2</c:v>
                </c:pt>
                <c:pt idx="278">
                  <c:v>5.3993162188625786E-2</c:v>
                </c:pt>
                <c:pt idx="279">
                  <c:v>5.4450036713111757E-2</c:v>
                </c:pt>
                <c:pt idx="280">
                  <c:v>5.4860239869520253E-2</c:v>
                </c:pt>
                <c:pt idx="281">
                  <c:v>5.5219904888439156E-2</c:v>
                </c:pt>
                <c:pt idx="282">
                  <c:v>5.5722094233247393E-2</c:v>
                </c:pt>
                <c:pt idx="283">
                  <c:v>5.6152612507108582E-2</c:v>
                </c:pt>
                <c:pt idx="284">
                  <c:v>5.6589963403295883E-2</c:v>
                </c:pt>
                <c:pt idx="285">
                  <c:v>5.6920482338842088E-2</c:v>
                </c:pt>
                <c:pt idx="286">
                  <c:v>5.742283162527663E-2</c:v>
                </c:pt>
                <c:pt idx="287">
                  <c:v>5.7854420992033959E-2</c:v>
                </c:pt>
                <c:pt idx="288">
                  <c:v>5.8349312940289229E-2</c:v>
                </c:pt>
                <c:pt idx="289">
                  <c:v>5.8717564171578876E-2</c:v>
                </c:pt>
                <c:pt idx="290">
                  <c:v>5.9148345916454438E-2</c:v>
                </c:pt>
                <c:pt idx="291">
                  <c:v>5.9582297181507024E-2</c:v>
                </c:pt>
                <c:pt idx="292">
                  <c:v>6.0006745068437554E-2</c:v>
                </c:pt>
                <c:pt idx="293">
                  <c:v>6.0478329160697931E-2</c:v>
                </c:pt>
                <c:pt idx="294">
                  <c:v>6.0668043249957906E-2</c:v>
                </c:pt>
                <c:pt idx="295">
                  <c:v>6.1197904774760774E-2</c:v>
                </c:pt>
                <c:pt idx="296">
                  <c:v>6.14254867962176E-2</c:v>
                </c:pt>
                <c:pt idx="297">
                  <c:v>6.2020228708021263E-2</c:v>
                </c:pt>
                <c:pt idx="298">
                  <c:v>6.2639713168595804E-2</c:v>
                </c:pt>
                <c:pt idx="299">
                  <c:v>6.3044150129918514E-2</c:v>
                </c:pt>
                <c:pt idx="300">
                  <c:v>6.3508554670556841E-2</c:v>
                </c:pt>
                <c:pt idx="301">
                  <c:v>6.3876351880510954E-2</c:v>
                </c:pt>
                <c:pt idx="302">
                  <c:v>6.4444654369248178E-2</c:v>
                </c:pt>
                <c:pt idx="303">
                  <c:v>6.4783302037341395E-2</c:v>
                </c:pt>
                <c:pt idx="304">
                  <c:v>6.505836170427258E-2</c:v>
                </c:pt>
                <c:pt idx="305">
                  <c:v>6.6218783936472153E-2</c:v>
                </c:pt>
                <c:pt idx="306">
                  <c:v>6.6498781510835145E-2</c:v>
                </c:pt>
                <c:pt idx="307">
                  <c:v>6.6695619640301004E-2</c:v>
                </c:pt>
                <c:pt idx="308">
                  <c:v>6.7234983978473314E-2</c:v>
                </c:pt>
                <c:pt idx="309">
                  <c:v>6.7704851579155553E-2</c:v>
                </c:pt>
                <c:pt idx="310">
                  <c:v>6.8071360129094038E-2</c:v>
                </c:pt>
                <c:pt idx="311">
                  <c:v>6.8719889902278772E-2</c:v>
                </c:pt>
                <c:pt idx="312">
                  <c:v>6.9148277708787717E-2</c:v>
                </c:pt>
                <c:pt idx="313">
                  <c:v>6.9662284337534561E-2</c:v>
                </c:pt>
                <c:pt idx="314">
                  <c:v>7.0023935065803913E-2</c:v>
                </c:pt>
                <c:pt idx="315">
                  <c:v>7.0345981750387421E-2</c:v>
                </c:pt>
                <c:pt idx="316">
                  <c:v>7.0683835656200511E-2</c:v>
                </c:pt>
                <c:pt idx="317">
                  <c:v>7.1321924267703674E-2</c:v>
                </c:pt>
                <c:pt idx="318">
                  <c:v>7.1735224063339667E-2</c:v>
                </c:pt>
                <c:pt idx="319">
                  <c:v>7.2227587282836278E-2</c:v>
                </c:pt>
                <c:pt idx="320">
                  <c:v>7.2741987590136878E-2</c:v>
                </c:pt>
                <c:pt idx="321">
                  <c:v>7.3295798417199021E-2</c:v>
                </c:pt>
                <c:pt idx="322">
                  <c:v>7.3724427015595978E-2</c:v>
                </c:pt>
                <c:pt idx="323">
                  <c:v>7.417020766823032E-2</c:v>
                </c:pt>
                <c:pt idx="324">
                  <c:v>7.4630466681302604E-2</c:v>
                </c:pt>
                <c:pt idx="325">
                  <c:v>7.5109176790941562E-2</c:v>
                </c:pt>
                <c:pt idx="326">
                  <c:v>7.5682718872778401E-2</c:v>
                </c:pt>
                <c:pt idx="327">
                  <c:v>7.6090042746774167E-2</c:v>
                </c:pt>
                <c:pt idx="328">
                  <c:v>7.6623525358370997E-2</c:v>
                </c:pt>
                <c:pt idx="329">
                  <c:v>7.7076037723926419E-2</c:v>
                </c:pt>
                <c:pt idx="330">
                  <c:v>7.7600658787291499E-2</c:v>
                </c:pt>
                <c:pt idx="331">
                  <c:v>7.7978557036921886E-2</c:v>
                </c:pt>
                <c:pt idx="332">
                  <c:v>7.8646101559049997E-2</c:v>
                </c:pt>
                <c:pt idx="333">
                  <c:v>7.9070503326769792E-2</c:v>
                </c:pt>
                <c:pt idx="334">
                  <c:v>7.9534954586642601E-2</c:v>
                </c:pt>
                <c:pt idx="335">
                  <c:v>8.0040474527009645E-2</c:v>
                </c:pt>
                <c:pt idx="336">
                  <c:v>8.0260468116656783E-2</c:v>
                </c:pt>
                <c:pt idx="337">
                  <c:v>8.0862440790746309E-2</c:v>
                </c:pt>
                <c:pt idx="338">
                  <c:v>8.1275638548002835E-2</c:v>
                </c:pt>
                <c:pt idx="339">
                  <c:v>8.1726974199658978E-2</c:v>
                </c:pt>
                <c:pt idx="340">
                  <c:v>8.221171131787694E-2</c:v>
                </c:pt>
                <c:pt idx="341">
                  <c:v>8.2738660492354843E-2</c:v>
                </c:pt>
                <c:pt idx="342">
                  <c:v>8.3158741756454463E-2</c:v>
                </c:pt>
                <c:pt idx="343">
                  <c:v>8.3650678079244881E-2</c:v>
                </c:pt>
                <c:pt idx="344">
                  <c:v>8.4095873974703084E-2</c:v>
                </c:pt>
                <c:pt idx="345">
                  <c:v>8.4733593924419037E-2</c:v>
                </c:pt>
                <c:pt idx="346">
                  <c:v>8.5248405358070045E-2</c:v>
                </c:pt>
                <c:pt idx="347">
                  <c:v>8.5690355888126457E-2</c:v>
                </c:pt>
                <c:pt idx="348">
                  <c:v>8.6106111686170356E-2</c:v>
                </c:pt>
                <c:pt idx="349">
                  <c:v>8.6588284026203527E-2</c:v>
                </c:pt>
                <c:pt idx="350">
                  <c:v>8.7017005610609627E-2</c:v>
                </c:pt>
                <c:pt idx="351">
                  <c:v>8.7529219619958368E-2</c:v>
                </c:pt>
                <c:pt idx="352">
                  <c:v>8.8162200106535471E-2</c:v>
                </c:pt>
                <c:pt idx="353">
                  <c:v>8.8504512592414167E-2</c:v>
                </c:pt>
                <c:pt idx="354">
                  <c:v>8.9096459320868168E-2</c:v>
                </c:pt>
                <c:pt idx="355">
                  <c:v>8.9512496893947274E-2</c:v>
                </c:pt>
                <c:pt idx="356">
                  <c:v>8.9751685749063281E-2</c:v>
                </c:pt>
                <c:pt idx="357">
                  <c:v>9.0233459810121139E-2</c:v>
                </c:pt>
                <c:pt idx="358">
                  <c:v>9.0759327056131961E-2</c:v>
                </c:pt>
                <c:pt idx="359">
                  <c:v>9.1342944170006976E-2</c:v>
                </c:pt>
                <c:pt idx="360">
                  <c:v>9.185966408082516E-2</c:v>
                </c:pt>
                <c:pt idx="361">
                  <c:v>9.2309871948185268E-2</c:v>
                </c:pt>
                <c:pt idx="362">
                  <c:v>9.2789825521307837E-2</c:v>
                </c:pt>
                <c:pt idx="363">
                  <c:v>9.3240971583436846E-2</c:v>
                </c:pt>
                <c:pt idx="364">
                  <c:v>9.3862588329025012E-2</c:v>
                </c:pt>
                <c:pt idx="365">
                  <c:v>9.4267464123335434E-2</c:v>
                </c:pt>
                <c:pt idx="366">
                  <c:v>9.4829500823331331E-2</c:v>
                </c:pt>
                <c:pt idx="367">
                  <c:v>9.5199399292556802E-2</c:v>
                </c:pt>
                <c:pt idx="368">
                  <c:v>9.5866996520413292E-2</c:v>
                </c:pt>
                <c:pt idx="369">
                  <c:v>9.6240610397120577E-2</c:v>
                </c:pt>
                <c:pt idx="370">
                  <c:v>9.683863098231843E-2</c:v>
                </c:pt>
                <c:pt idx="371">
                  <c:v>9.7245475949253007E-2</c:v>
                </c:pt>
                <c:pt idx="372">
                  <c:v>9.7807839953997222E-2</c:v>
                </c:pt>
                <c:pt idx="373">
                  <c:v>9.8226032373823005E-2</c:v>
                </c:pt>
                <c:pt idx="374">
                  <c:v>9.8716679004318769E-2</c:v>
                </c:pt>
                <c:pt idx="375">
                  <c:v>9.9155553573010216E-2</c:v>
                </c:pt>
                <c:pt idx="376">
                  <c:v>9.9819268403807337E-2</c:v>
                </c:pt>
                <c:pt idx="377">
                  <c:v>0.10000269016572978</c:v>
                </c:pt>
                <c:pt idx="378">
                  <c:v>0.10052082426454861</c:v>
                </c:pt>
                <c:pt idx="379">
                  <c:v>0.10094132780811485</c:v>
                </c:pt>
                <c:pt idx="380">
                  <c:v>0.10149782103669733</c:v>
                </c:pt>
                <c:pt idx="381">
                  <c:v>0.10201873277285536</c:v>
                </c:pt>
                <c:pt idx="382">
                  <c:v>0.10256391501135043</c:v>
                </c:pt>
                <c:pt idx="383">
                  <c:v>0.10298658533293824</c:v>
                </c:pt>
                <c:pt idx="384">
                  <c:v>0.10336356107038314</c:v>
                </c:pt>
                <c:pt idx="385">
                  <c:v>0.1037872800438901</c:v>
                </c:pt>
                <c:pt idx="386">
                  <c:v>0.10611680625746354</c:v>
                </c:pt>
                <c:pt idx="387">
                  <c:v>0.10522363654196966</c:v>
                </c:pt>
                <c:pt idx="388">
                  <c:v>0.10550674281412917</c:v>
                </c:pt>
                <c:pt idx="389">
                  <c:v>0.10587733514464988</c:v>
                </c:pt>
                <c:pt idx="390">
                  <c:v>0.10647769801759643</c:v>
                </c:pt>
                <c:pt idx="391">
                  <c:v>0.10699071544727407</c:v>
                </c:pt>
                <c:pt idx="392">
                  <c:v>0.10751958665449154</c:v>
                </c:pt>
                <c:pt idx="393">
                  <c:v>0.10792735946092948</c:v>
                </c:pt>
                <c:pt idx="394">
                  <c:v>0.10848891437903677</c:v>
                </c:pt>
                <c:pt idx="395">
                  <c:v>0.10893111358995437</c:v>
                </c:pt>
                <c:pt idx="396">
                  <c:v>0.10942356959008447</c:v>
                </c:pt>
                <c:pt idx="397">
                  <c:v>0.11007903514484955</c:v>
                </c:pt>
                <c:pt idx="398">
                  <c:v>0.11034258639380468</c:v>
                </c:pt>
                <c:pt idx="399">
                  <c:v>0.11079297940476333</c:v>
                </c:pt>
                <c:pt idx="400">
                  <c:v>0.11144456569669871</c:v>
                </c:pt>
                <c:pt idx="401">
                  <c:v>0.11149037132561793</c:v>
                </c:pt>
                <c:pt idx="402">
                  <c:v>0.11283431702552453</c:v>
                </c:pt>
                <c:pt idx="403">
                  <c:v>0.11280735527512714</c:v>
                </c:pt>
                <c:pt idx="404">
                  <c:v>0.11322414172503549</c:v>
                </c:pt>
                <c:pt idx="405">
                  <c:v>0.11396164557004791</c:v>
                </c:pt>
                <c:pt idx="406">
                  <c:v>0.11524115960525599</c:v>
                </c:pt>
                <c:pt idx="407">
                  <c:v>0.11543778527309519</c:v>
                </c:pt>
                <c:pt idx="408">
                  <c:v>0.11604288302764953</c:v>
                </c:pt>
                <c:pt idx="409">
                  <c:v>0.11663614291029822</c:v>
                </c:pt>
              </c:numCache>
            </c:numRef>
          </c:xVal>
          <c:yVal>
            <c:numRef>
              <c:f>'Q890C10-3fei'!$E$2:$E$553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1150.6745587860889</c:v>
                </c:pt>
                <c:pt idx="154">
                  <c:v>1173.3377035490605</c:v>
                </c:pt>
                <c:pt idx="155">
                  <c:v>1195.1984327104235</c:v>
                </c:pt>
                <c:pt idx="156">
                  <c:v>1206.3937165843477</c:v>
                </c:pt>
                <c:pt idx="157">
                  <c:v>1141.1732165588883</c:v>
                </c:pt>
                <c:pt idx="158">
                  <c:v>1141.0100646672438</c:v>
                </c:pt>
                <c:pt idx="159">
                  <c:v>1140.308883344366</c:v>
                </c:pt>
                <c:pt idx="160">
                  <c:v>1139.7359758643515</c:v>
                </c:pt>
                <c:pt idx="161">
                  <c:v>1134.3107968837519</c:v>
                </c:pt>
                <c:pt idx="162">
                  <c:v>1134.8468862976731</c:v>
                </c:pt>
                <c:pt idx="163">
                  <c:v>1135.2970049391517</c:v>
                </c:pt>
                <c:pt idx="164">
                  <c:v>1138.8389082947199</c:v>
                </c:pt>
                <c:pt idx="165">
                  <c:v>1140.1747807933193</c:v>
                </c:pt>
                <c:pt idx="166">
                  <c:v>1138.3912801059118</c:v>
                </c:pt>
                <c:pt idx="167">
                  <c:v>1141.7899791231732</c:v>
                </c:pt>
                <c:pt idx="168">
                  <c:v>1139.7738123122358</c:v>
                </c:pt>
                <c:pt idx="169">
                  <c:v>1142.6835572075972</c:v>
                </c:pt>
                <c:pt idx="170">
                  <c:v>1140.6266143897349</c:v>
                </c:pt>
                <c:pt idx="171">
                  <c:v>1143.1456540557056</c:v>
                </c:pt>
                <c:pt idx="172">
                  <c:v>1143.0753134069964</c:v>
                </c:pt>
                <c:pt idx="173">
                  <c:v>1141.4592428331382</c:v>
                </c:pt>
                <c:pt idx="174">
                  <c:v>1144.570118641479</c:v>
                </c:pt>
                <c:pt idx="175">
                  <c:v>1142.7112378430675</c:v>
                </c:pt>
                <c:pt idx="176">
                  <c:v>1144.8271042313763</c:v>
                </c:pt>
                <c:pt idx="177">
                  <c:v>1143.3824812872347</c:v>
                </c:pt>
                <c:pt idx="178">
                  <c:v>1145.4477305361781</c:v>
                </c:pt>
                <c:pt idx="179">
                  <c:v>1143.3381740414482</c:v>
                </c:pt>
                <c:pt idx="180">
                  <c:v>1146.2207169407811</c:v>
                </c:pt>
                <c:pt idx="181">
                  <c:v>1144.4676511023986</c:v>
                </c:pt>
                <c:pt idx="182">
                  <c:v>1146.891796934671</c:v>
                </c:pt>
                <c:pt idx="183">
                  <c:v>1145.2642028616528</c:v>
                </c:pt>
                <c:pt idx="184">
                  <c:v>1147.4975940730178</c:v>
                </c:pt>
                <c:pt idx="185">
                  <c:v>1147.4804638729061</c:v>
                </c:pt>
                <c:pt idx="186">
                  <c:v>1145.3243362696676</c:v>
                </c:pt>
                <c:pt idx="187">
                  <c:v>1148.4068832425278</c:v>
                </c:pt>
                <c:pt idx="188">
                  <c:v>1145.9099587555374</c:v>
                </c:pt>
                <c:pt idx="189">
                  <c:v>1148.6321681348338</c:v>
                </c:pt>
                <c:pt idx="190">
                  <c:v>1146.4232247059426</c:v>
                </c:pt>
                <c:pt idx="191">
                  <c:v>1148.7783145781352</c:v>
                </c:pt>
                <c:pt idx="192">
                  <c:v>1148.8850425174398</c:v>
                </c:pt>
                <c:pt idx="193">
                  <c:v>1146.7529314119865</c:v>
                </c:pt>
                <c:pt idx="194">
                  <c:v>1149.8641142624369</c:v>
                </c:pt>
                <c:pt idx="195">
                  <c:v>1148.655271144152</c:v>
                </c:pt>
                <c:pt idx="196">
                  <c:v>1151.5191038240239</c:v>
                </c:pt>
                <c:pt idx="197">
                  <c:v>1150.4134141249556</c:v>
                </c:pt>
                <c:pt idx="198">
                  <c:v>1153.5228066602169</c:v>
                </c:pt>
                <c:pt idx="199">
                  <c:v>1151.9521503131527</c:v>
                </c:pt>
                <c:pt idx="200">
                  <c:v>1155.3410509700088</c:v>
                </c:pt>
                <c:pt idx="201">
                  <c:v>1154.244207953562</c:v>
                </c:pt>
                <c:pt idx="202">
                  <c:v>1157.6551433372372</c:v>
                </c:pt>
                <c:pt idx="203">
                  <c:v>1158.0073282753704</c:v>
                </c:pt>
                <c:pt idx="204">
                  <c:v>1156.2829268292683</c:v>
                </c:pt>
                <c:pt idx="205">
                  <c:v>1158.80159173074</c:v>
                </c:pt>
                <c:pt idx="206">
                  <c:v>1158.1478914405011</c:v>
                </c:pt>
                <c:pt idx="207">
                  <c:v>1160.3121946127603</c:v>
                </c:pt>
                <c:pt idx="208">
                  <c:v>1159.1128754009878</c:v>
                </c:pt>
                <c:pt idx="209">
                  <c:v>1162.180518356332</c:v>
                </c:pt>
                <c:pt idx="210">
                  <c:v>1160.6304776210602</c:v>
                </c:pt>
                <c:pt idx="211">
                  <c:v>1163.18186465706</c:v>
                </c:pt>
                <c:pt idx="212">
                  <c:v>1164.16427516676</c:v>
                </c:pt>
                <c:pt idx="213">
                  <c:v>1162.8558780996998</c:v>
                </c:pt>
                <c:pt idx="214">
                  <c:v>1165.336296145425</c:v>
                </c:pt>
                <c:pt idx="215">
                  <c:v>1163.8575589388463</c:v>
                </c:pt>
                <c:pt idx="216">
                  <c:v>1165.7731070828454</c:v>
                </c:pt>
                <c:pt idx="217">
                  <c:v>1165.3776404093896</c:v>
                </c:pt>
                <c:pt idx="218">
                  <c:v>1167.2522531697132</c:v>
                </c:pt>
                <c:pt idx="219">
                  <c:v>1168.2748586995265</c:v>
                </c:pt>
                <c:pt idx="220">
                  <c:v>1166.6170757166863</c:v>
                </c:pt>
                <c:pt idx="221">
                  <c:v>1170.0960339121136</c:v>
                </c:pt>
                <c:pt idx="222">
                  <c:v>1168.6065604154999</c:v>
                </c:pt>
                <c:pt idx="223">
                  <c:v>1171.8160924690667</c:v>
                </c:pt>
                <c:pt idx="224">
                  <c:v>1169.8978603798566</c:v>
                </c:pt>
                <c:pt idx="225">
                  <c:v>1172.7548093080095</c:v>
                </c:pt>
                <c:pt idx="226">
                  <c:v>1171.4466276286983</c:v>
                </c:pt>
                <c:pt idx="227">
                  <c:v>1173.6277539589591</c:v>
                </c:pt>
                <c:pt idx="228">
                  <c:v>1174.9359132338714</c:v>
                </c:pt>
                <c:pt idx="229">
                  <c:v>1173.0229797851214</c:v>
                </c:pt>
                <c:pt idx="230">
                  <c:v>1176.1274591374306</c:v>
                </c:pt>
                <c:pt idx="231">
                  <c:v>1174.4666999338053</c:v>
                </c:pt>
                <c:pt idx="232">
                  <c:v>1177.7703065329194</c:v>
                </c:pt>
                <c:pt idx="233">
                  <c:v>1175.7053780742401</c:v>
                </c:pt>
                <c:pt idx="234">
                  <c:v>1177.2874026172415</c:v>
                </c:pt>
                <c:pt idx="235">
                  <c:v>1177.5506522735375</c:v>
                </c:pt>
                <c:pt idx="236">
                  <c:v>1178.1383955394876</c:v>
                </c:pt>
                <c:pt idx="237">
                  <c:v>1178.3323595906104</c:v>
                </c:pt>
                <c:pt idx="238">
                  <c:v>1179.7731534192167</c:v>
                </c:pt>
                <c:pt idx="239">
                  <c:v>1181.4319843169205</c:v>
                </c:pt>
                <c:pt idx="240">
                  <c:v>1180.2962090737817</c:v>
                </c:pt>
                <c:pt idx="241">
                  <c:v>1182.2919955191205</c:v>
                </c:pt>
                <c:pt idx="242">
                  <c:v>1181.1832048474973</c:v>
                </c:pt>
                <c:pt idx="243">
                  <c:v>1183.7485574621926</c:v>
                </c:pt>
                <c:pt idx="244">
                  <c:v>1182.8155730943531</c:v>
                </c:pt>
                <c:pt idx="245">
                  <c:v>1184.4399190386478</c:v>
                </c:pt>
                <c:pt idx="246">
                  <c:v>1182.953699271857</c:v>
                </c:pt>
                <c:pt idx="247">
                  <c:v>1185.6207077753452</c:v>
                </c:pt>
                <c:pt idx="248">
                  <c:v>1185.9086766128623</c:v>
                </c:pt>
                <c:pt idx="249">
                  <c:v>1182.7327231529105</c:v>
                </c:pt>
                <c:pt idx="250">
                  <c:v>1185.7593838790165</c:v>
                </c:pt>
                <c:pt idx="251">
                  <c:v>1184.6258042670199</c:v>
                </c:pt>
                <c:pt idx="252">
                  <c:v>1187.1436631193035</c:v>
                </c:pt>
                <c:pt idx="253">
                  <c:v>1185.6604715107694</c:v>
                </c:pt>
                <c:pt idx="254">
                  <c:v>1186.9659784103062</c:v>
                </c:pt>
                <c:pt idx="255">
                  <c:v>1188.7461520444017</c:v>
                </c:pt>
                <c:pt idx="256">
                  <c:v>1188.8618763684506</c:v>
                </c:pt>
                <c:pt idx="257">
                  <c:v>1192.2696756453995</c:v>
                </c:pt>
                <c:pt idx="258">
                  <c:v>1191.0811416059883</c:v>
                </c:pt>
                <c:pt idx="259">
                  <c:v>1192.8099444981924</c:v>
                </c:pt>
                <c:pt idx="260">
                  <c:v>1193.2228641987881</c:v>
                </c:pt>
                <c:pt idx="261">
                  <c:v>1194.1983777178066</c:v>
                </c:pt>
                <c:pt idx="262">
                  <c:v>1194.7474311319315</c:v>
                </c:pt>
                <c:pt idx="263">
                  <c:v>1196.0036009980142</c:v>
                </c:pt>
                <c:pt idx="264">
                  <c:v>1196.049489281532</c:v>
                </c:pt>
                <c:pt idx="265">
                  <c:v>1197.2895585314936</c:v>
                </c:pt>
                <c:pt idx="266">
                  <c:v>1199.7025673404962</c:v>
                </c:pt>
                <c:pt idx="267">
                  <c:v>1197.839474514996</c:v>
                </c:pt>
                <c:pt idx="268">
                  <c:v>1199.6530373236928</c:v>
                </c:pt>
                <c:pt idx="269">
                  <c:v>1198.5334202352462</c:v>
                </c:pt>
                <c:pt idx="270">
                  <c:v>1201.317882784256</c:v>
                </c:pt>
                <c:pt idx="271">
                  <c:v>1199.7460970517848</c:v>
                </c:pt>
                <c:pt idx="272">
                  <c:v>1202.0670273435514</c:v>
                </c:pt>
                <c:pt idx="273">
                  <c:v>1202.8760120169052</c:v>
                </c:pt>
                <c:pt idx="274">
                  <c:v>1200.9985544070475</c:v>
                </c:pt>
                <c:pt idx="275">
                  <c:v>1203.5172799022355</c:v>
                </c:pt>
                <c:pt idx="276">
                  <c:v>1201.6718320688431</c:v>
                </c:pt>
                <c:pt idx="277">
                  <c:v>1204.365511482255</c:v>
                </c:pt>
                <c:pt idx="278">
                  <c:v>1202.779575334793</c:v>
                </c:pt>
                <c:pt idx="279">
                  <c:v>1205.7255379601816</c:v>
                </c:pt>
                <c:pt idx="280">
                  <c:v>1204.5907133764451</c:v>
                </c:pt>
                <c:pt idx="281">
                  <c:v>1204.1556341972607</c:v>
                </c:pt>
                <c:pt idx="282">
                  <c:v>1205.3630424156017</c:v>
                </c:pt>
                <c:pt idx="283">
                  <c:v>1205.776116401039</c:v>
                </c:pt>
                <c:pt idx="284">
                  <c:v>1206.6881776057846</c:v>
                </c:pt>
                <c:pt idx="285">
                  <c:v>1206.3260267834412</c:v>
                </c:pt>
                <c:pt idx="286">
                  <c:v>1207.3175513009828</c:v>
                </c:pt>
                <c:pt idx="287">
                  <c:v>1207.3505524721218</c:v>
                </c:pt>
                <c:pt idx="288">
                  <c:v>1209.8082203778199</c:v>
                </c:pt>
                <c:pt idx="289">
                  <c:v>1207.3066704007331</c:v>
                </c:pt>
                <c:pt idx="290">
                  <c:v>1209.3600224043996</c:v>
                </c:pt>
                <c:pt idx="291">
                  <c:v>1208.7398665919854</c:v>
                </c:pt>
                <c:pt idx="292">
                  <c:v>1210.0764275166759</c:v>
                </c:pt>
                <c:pt idx="293">
                  <c:v>1209.3372086155102</c:v>
                </c:pt>
                <c:pt idx="294">
                  <c:v>1208.8017475431543</c:v>
                </c:pt>
                <c:pt idx="295">
                  <c:v>1211.4722877946947</c:v>
                </c:pt>
                <c:pt idx="296">
                  <c:v>1208.8466327206074</c:v>
                </c:pt>
                <c:pt idx="297">
                  <c:v>1211.5429889505579</c:v>
                </c:pt>
                <c:pt idx="298">
                  <c:v>1210.9270940475585</c:v>
                </c:pt>
                <c:pt idx="299">
                  <c:v>1208.3475054738024</c:v>
                </c:pt>
                <c:pt idx="300">
                  <c:v>1210.7782224145835</c:v>
                </c:pt>
                <c:pt idx="301">
                  <c:v>1207.9866632720605</c:v>
                </c:pt>
                <c:pt idx="302">
                  <c:v>1210.0508014664699</c:v>
                </c:pt>
                <c:pt idx="303">
                  <c:v>1207.4403910586079</c:v>
                </c:pt>
                <c:pt idx="304">
                  <c:v>1208.379164926931</c:v>
                </c:pt>
                <c:pt idx="305">
                  <c:v>1207.148623657009</c:v>
                </c:pt>
                <c:pt idx="306">
                  <c:v>1208.9199506084831</c:v>
                </c:pt>
                <c:pt idx="307">
                  <c:v>1204.6993594378534</c:v>
                </c:pt>
                <c:pt idx="308">
                  <c:v>1204.6919802433933</c:v>
                </c:pt>
                <c:pt idx="309">
                  <c:v>1203.6079637456085</c:v>
                </c:pt>
                <c:pt idx="310">
                  <c:v>1202.7284790467947</c:v>
                </c:pt>
                <c:pt idx="311">
                  <c:v>1201.0857416365398</c:v>
                </c:pt>
                <c:pt idx="312">
                  <c:v>1200.7754437598655</c:v>
                </c:pt>
                <c:pt idx="313">
                  <c:v>1198.0278832934468</c:v>
                </c:pt>
                <c:pt idx="314">
                  <c:v>1198.0217954070984</c:v>
                </c:pt>
                <c:pt idx="315">
                  <c:v>1198.520407352717</c:v>
                </c:pt>
                <c:pt idx="316">
                  <c:v>1193.7318193390704</c:v>
                </c:pt>
                <c:pt idx="317">
                  <c:v>1195.880884973777</c:v>
                </c:pt>
                <c:pt idx="318">
                  <c:v>1190.73418402159</c:v>
                </c:pt>
                <c:pt idx="319">
                  <c:v>1192.2650440450127</c:v>
                </c:pt>
                <c:pt idx="320">
                  <c:v>1189.1157146494224</c:v>
                </c:pt>
                <c:pt idx="321">
                  <c:v>1185.400367635827</c:v>
                </c:pt>
                <c:pt idx="322">
                  <c:v>1186.5767223382047</c:v>
                </c:pt>
                <c:pt idx="323">
                  <c:v>1182.1726421915575</c:v>
                </c:pt>
                <c:pt idx="324">
                  <c:v>1182.4425210041245</c:v>
                </c:pt>
                <c:pt idx="325">
                  <c:v>1178.7929553439585</c:v>
                </c:pt>
                <c:pt idx="326">
                  <c:v>1178.4177320637507</c:v>
                </c:pt>
                <c:pt idx="327">
                  <c:v>1174.1775350068742</c:v>
                </c:pt>
                <c:pt idx="328">
                  <c:v>1174.3628835480424</c:v>
                </c:pt>
                <c:pt idx="329">
                  <c:v>1170.2255430520904</c:v>
                </c:pt>
                <c:pt idx="330">
                  <c:v>1170.2309710270383</c:v>
                </c:pt>
                <c:pt idx="331">
                  <c:v>1166.2225245684608</c:v>
                </c:pt>
                <c:pt idx="332">
                  <c:v>1167.0056418351239</c:v>
                </c:pt>
                <c:pt idx="333">
                  <c:v>1160.8726370996487</c:v>
                </c:pt>
                <c:pt idx="334">
                  <c:v>1159.7982381995012</c:v>
                </c:pt>
                <c:pt idx="335">
                  <c:v>1157.7665033861197</c:v>
                </c:pt>
                <c:pt idx="336">
                  <c:v>1155.9027572687003</c:v>
                </c:pt>
                <c:pt idx="337">
                  <c:v>1156.6584632618769</c:v>
                </c:pt>
                <c:pt idx="338">
                  <c:v>1150.7731992463976</c:v>
                </c:pt>
                <c:pt idx="339">
                  <c:v>1152.2452808187791</c:v>
                </c:pt>
                <c:pt idx="340">
                  <c:v>1146.6589576862368</c:v>
                </c:pt>
                <c:pt idx="341">
                  <c:v>1147.5462671215437</c:v>
                </c:pt>
                <c:pt idx="342">
                  <c:v>1141.9893395794086</c:v>
                </c:pt>
                <c:pt idx="343">
                  <c:v>1142.4424013442642</c:v>
                </c:pt>
                <c:pt idx="344">
                  <c:v>1137.2987280411428</c:v>
                </c:pt>
                <c:pt idx="345">
                  <c:v>1137.7480584551151</c:v>
                </c:pt>
                <c:pt idx="346">
                  <c:v>1133.2362014359185</c:v>
                </c:pt>
                <c:pt idx="347">
                  <c:v>1128.6369081928815</c:v>
                </c:pt>
                <c:pt idx="348">
                  <c:v>1129.5014715616885</c:v>
                </c:pt>
                <c:pt idx="349">
                  <c:v>1124.0438311522992</c:v>
                </c:pt>
                <c:pt idx="350">
                  <c:v>1124.0231065736546</c:v>
                </c:pt>
                <c:pt idx="351">
                  <c:v>1119.8272325474823</c:v>
                </c:pt>
                <c:pt idx="352">
                  <c:v>1118.9100259687359</c:v>
                </c:pt>
                <c:pt idx="353">
                  <c:v>1113.9536279851318</c:v>
                </c:pt>
                <c:pt idx="354">
                  <c:v>1113.8853811293855</c:v>
                </c:pt>
                <c:pt idx="355">
                  <c:v>1108.6670258159786</c:v>
                </c:pt>
                <c:pt idx="356">
                  <c:v>1110.0032129945519</c:v>
                </c:pt>
                <c:pt idx="357">
                  <c:v>1104.2895463109121</c:v>
                </c:pt>
                <c:pt idx="358">
                  <c:v>1104.5353979326851</c:v>
                </c:pt>
                <c:pt idx="359">
                  <c:v>1100.2222720097764</c:v>
                </c:pt>
                <c:pt idx="360">
                  <c:v>1094.6457283975762</c:v>
                </c:pt>
                <c:pt idx="361">
                  <c:v>1095.3669596211623</c:v>
                </c:pt>
                <c:pt idx="362">
                  <c:v>1089.7983960486788</c:v>
                </c:pt>
                <c:pt idx="363">
                  <c:v>1090.236252355008</c:v>
                </c:pt>
                <c:pt idx="364">
                  <c:v>1085.2663781251595</c:v>
                </c:pt>
                <c:pt idx="365">
                  <c:v>1080.1113396812466</c:v>
                </c:pt>
                <c:pt idx="366">
                  <c:v>1079.929820255614</c:v>
                </c:pt>
                <c:pt idx="367">
                  <c:v>1074.4467763124396</c:v>
                </c:pt>
                <c:pt idx="368">
                  <c:v>1074.7716686185652</c:v>
                </c:pt>
                <c:pt idx="369">
                  <c:v>1068.4353093334691</c:v>
                </c:pt>
                <c:pt idx="370">
                  <c:v>1068.0576353174804</c:v>
                </c:pt>
                <c:pt idx="371">
                  <c:v>1062.2583003207903</c:v>
                </c:pt>
                <c:pt idx="372">
                  <c:v>1061.6677060950153</c:v>
                </c:pt>
                <c:pt idx="373">
                  <c:v>1055.304691684913</c:v>
                </c:pt>
                <c:pt idx="374">
                  <c:v>1054.5194964102043</c:v>
                </c:pt>
                <c:pt idx="375">
                  <c:v>1049.418945465655</c:v>
                </c:pt>
                <c:pt idx="376">
                  <c:v>1048.1301491929325</c:v>
                </c:pt>
                <c:pt idx="377">
                  <c:v>1045.538267223382</c:v>
                </c:pt>
                <c:pt idx="378">
                  <c:v>1038.8039905290493</c:v>
                </c:pt>
                <c:pt idx="379">
                  <c:v>1039.2999643566375</c:v>
                </c:pt>
                <c:pt idx="380">
                  <c:v>1031.9697479505066</c:v>
                </c:pt>
                <c:pt idx="381">
                  <c:v>1032.0545435103622</c:v>
                </c:pt>
                <c:pt idx="382">
                  <c:v>1025.0994363256784</c:v>
                </c:pt>
                <c:pt idx="383">
                  <c:v>1024.9649625744694</c:v>
                </c:pt>
                <c:pt idx="384">
                  <c:v>1017.4280238301341</c:v>
                </c:pt>
                <c:pt idx="385">
                  <c:v>1017.0057411273489</c:v>
                </c:pt>
                <c:pt idx="386">
                  <c:v>1013.2719232140132</c:v>
                </c:pt>
                <c:pt idx="387">
                  <c:v>1005.280561128367</c:v>
                </c:pt>
                <c:pt idx="388">
                  <c:v>1004.1383267987169</c:v>
                </c:pt>
                <c:pt idx="389">
                  <c:v>997.76873262386084</c:v>
                </c:pt>
                <c:pt idx="390">
                  <c:v>995.74046947400586</c:v>
                </c:pt>
                <c:pt idx="391">
                  <c:v>989.44610418045727</c:v>
                </c:pt>
                <c:pt idx="392">
                  <c:v>987.28191659453137</c:v>
                </c:pt>
                <c:pt idx="393">
                  <c:v>980.47211670655349</c:v>
                </c:pt>
                <c:pt idx="394">
                  <c:v>978.8485462599931</c:v>
                </c:pt>
                <c:pt idx="395">
                  <c:v>972.23440297367495</c:v>
                </c:pt>
                <c:pt idx="396">
                  <c:v>970.0207546209075</c:v>
                </c:pt>
                <c:pt idx="397">
                  <c:v>963.48836498803405</c:v>
                </c:pt>
                <c:pt idx="398">
                  <c:v>958.6938072203269</c:v>
                </c:pt>
                <c:pt idx="399">
                  <c:v>957.6924960537707</c:v>
                </c:pt>
                <c:pt idx="400">
                  <c:v>949.93301491929344</c:v>
                </c:pt>
                <c:pt idx="401">
                  <c:v>947.79393044452365</c:v>
                </c:pt>
                <c:pt idx="402">
                  <c:v>940.27426752889664</c:v>
                </c:pt>
                <c:pt idx="403">
                  <c:v>938.46591628901706</c:v>
                </c:pt>
                <c:pt idx="404">
                  <c:v>929.36585875044568</c:v>
                </c:pt>
                <c:pt idx="405">
                  <c:v>927.52135750292803</c:v>
                </c:pt>
                <c:pt idx="406">
                  <c:v>822.92816844034837</c:v>
                </c:pt>
                <c:pt idx="407">
                  <c:v>831.96140333010851</c:v>
                </c:pt>
                <c:pt idx="408">
                  <c:v>827.85587860889075</c:v>
                </c:pt>
                <c:pt idx="409">
                  <c:v>818.718330872244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E5-4DA5-8896-E6D08C4F9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3488"/>
        <c:axId val="-1495776416"/>
      </c:scatterChart>
      <c:valAx>
        <c:axId val="-14957834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6416"/>
        <c:crosses val="autoZero"/>
        <c:crossBetween val="midCat"/>
      </c:valAx>
      <c:valAx>
        <c:axId val="-1495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'Q890C10-3fei'!$P$2:$P$157</c:f>
              <c:numCache>
                <c:formatCode>0.000_ </c:formatCode>
                <c:ptCount val="156"/>
                <c:pt idx="0">
                  <c:v>1.6749438605723633E-3</c:v>
                </c:pt>
                <c:pt idx="1">
                  <c:v>1.606738182387899E-3</c:v>
                </c:pt>
                <c:pt idx="2">
                  <c:v>1.7706681229847834E-3</c:v>
                </c:pt>
                <c:pt idx="3">
                  <c:v>2.322639094023804E-3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'Q890C10-3fei'!$O$2:$O$157</c:f>
              <c:numCache>
                <c:formatCode>0.000_ </c:formatCode>
                <c:ptCount val="156"/>
                <c:pt idx="0">
                  <c:v>1150.6745587860889</c:v>
                </c:pt>
                <c:pt idx="1">
                  <c:v>1173.3377035490605</c:v>
                </c:pt>
                <c:pt idx="2">
                  <c:v>1195.1984327104235</c:v>
                </c:pt>
                <c:pt idx="3">
                  <c:v>1206.3937165843477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61-4DBF-BAC8-B2F6C9555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3696"/>
        <c:axId val="-1495772064"/>
      </c:scatterChart>
      <c:valAx>
        <c:axId val="-149577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064"/>
        <c:crosses val="autoZero"/>
        <c:crossBetween val="midCat"/>
      </c:valAx>
      <c:valAx>
        <c:axId val="-14957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'10fei'!$P$3:$P$261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936.63692353556121</c:v>
                </c:pt>
                <c:pt idx="2">
                  <c:v>937.01764157600678</c:v>
                </c:pt>
                <c:pt idx="3">
                  <c:v>937.39835961645235</c:v>
                </c:pt>
                <c:pt idx="4">
                  <c:v>937.77907765689793</c:v>
                </c:pt>
                <c:pt idx="5">
                  <c:v>938.15979569734361</c:v>
                </c:pt>
                <c:pt idx="6">
                  <c:v>938.54051373778918</c:v>
                </c:pt>
                <c:pt idx="7">
                  <c:v>938.92123177823476</c:v>
                </c:pt>
                <c:pt idx="8">
                  <c:v>939.30194981868033</c:v>
                </c:pt>
                <c:pt idx="9">
                  <c:v>939.6826678591259</c:v>
                </c:pt>
                <c:pt idx="10">
                  <c:v>940.06338589957147</c:v>
                </c:pt>
                <c:pt idx="11">
                  <c:v>940.44410394001716</c:v>
                </c:pt>
                <c:pt idx="12">
                  <c:v>940.82482198046273</c:v>
                </c:pt>
                <c:pt idx="13">
                  <c:v>941.2055400209083</c:v>
                </c:pt>
                <c:pt idx="14">
                  <c:v>941.58625806135387</c:v>
                </c:pt>
                <c:pt idx="15">
                  <c:v>941.96697610179945</c:v>
                </c:pt>
                <c:pt idx="16">
                  <c:v>942.34769414224502</c:v>
                </c:pt>
                <c:pt idx="17">
                  <c:v>944.25128434447299</c:v>
                </c:pt>
                <c:pt idx="18">
                  <c:v>946.15487454670097</c:v>
                </c:pt>
                <c:pt idx="19">
                  <c:v>948.05846474892894</c:v>
                </c:pt>
                <c:pt idx="20">
                  <c:v>949.96205495115692</c:v>
                </c:pt>
                <c:pt idx="21">
                  <c:v>951.86564515338489</c:v>
                </c:pt>
                <c:pt idx="22">
                  <c:v>953.76923535561286</c:v>
                </c:pt>
                <c:pt idx="23">
                  <c:v>955.67282555784084</c:v>
                </c:pt>
                <c:pt idx="24">
                  <c:v>957.5764157600687</c:v>
                </c:pt>
                <c:pt idx="25">
                  <c:v>959.48000596229667</c:v>
                </c:pt>
                <c:pt idx="26">
                  <c:v>961.38359616452465</c:v>
                </c:pt>
                <c:pt idx="27">
                  <c:v>963.28718636675262</c:v>
                </c:pt>
                <c:pt idx="28">
                  <c:v>965.1907765689806</c:v>
                </c:pt>
                <c:pt idx="29">
                  <c:v>967.09436677120857</c:v>
                </c:pt>
                <c:pt idx="30">
                  <c:v>968.99795697343654</c:v>
                </c:pt>
                <c:pt idx="31">
                  <c:v>970.90154717566452</c:v>
                </c:pt>
                <c:pt idx="32">
                  <c:v>972.80513737789238</c:v>
                </c:pt>
                <c:pt idx="33">
                  <c:v>974.70872758012035</c:v>
                </c:pt>
                <c:pt idx="34">
                  <c:v>976.61231778234833</c:v>
                </c:pt>
                <c:pt idx="35">
                  <c:v>978.5159079845763</c:v>
                </c:pt>
                <c:pt idx="36">
                  <c:v>980.41949818680428</c:v>
                </c:pt>
                <c:pt idx="37">
                  <c:v>982.32308838903225</c:v>
                </c:pt>
                <c:pt idx="38">
                  <c:v>984.22667859126022</c:v>
                </c:pt>
                <c:pt idx="39">
                  <c:v>986.13026879348809</c:v>
                </c:pt>
                <c:pt idx="40">
                  <c:v>988.03385899571606</c:v>
                </c:pt>
                <c:pt idx="41">
                  <c:v>989.93744919794403</c:v>
                </c:pt>
                <c:pt idx="42">
                  <c:v>991.84103940017201</c:v>
                </c:pt>
                <c:pt idx="43">
                  <c:v>1010.8769414224516</c:v>
                </c:pt>
                <c:pt idx="44">
                  <c:v>1029.9128434447312</c:v>
                </c:pt>
                <c:pt idx="45">
                  <c:v>1048.9487454670109</c:v>
                </c:pt>
                <c:pt idx="46">
                  <c:v>1067.9846474892904</c:v>
                </c:pt>
                <c:pt idx="47">
                  <c:v>1087.0205495115699</c:v>
                </c:pt>
                <c:pt idx="48">
                  <c:v>1106.0564515338497</c:v>
                </c:pt>
                <c:pt idx="49">
                  <c:v>1125.0923535561292</c:v>
                </c:pt>
                <c:pt idx="50">
                  <c:v>1144.1282555784087</c:v>
                </c:pt>
                <c:pt idx="51">
                  <c:v>1163.1641576006884</c:v>
                </c:pt>
                <c:pt idx="52">
                  <c:v>1182.200059622968</c:v>
                </c:pt>
                <c:pt idx="53">
                  <c:v>1201.2359616452477</c:v>
                </c:pt>
                <c:pt idx="54">
                  <c:v>1220.2718636675272</c:v>
                </c:pt>
                <c:pt idx="55">
                  <c:v>1239.3077656898067</c:v>
                </c:pt>
                <c:pt idx="56">
                  <c:v>1258.3436677120862</c:v>
                </c:pt>
                <c:pt idx="57">
                  <c:v>1277.379569734366</c:v>
                </c:pt>
                <c:pt idx="58">
                  <c:v>1296.4154717566455</c:v>
                </c:pt>
                <c:pt idx="59">
                  <c:v>1315.4513737789252</c:v>
                </c:pt>
                <c:pt idx="60">
                  <c:v>1334.4872758012048</c:v>
                </c:pt>
                <c:pt idx="61">
                  <c:v>1353.5231778234843</c:v>
                </c:pt>
                <c:pt idx="62">
                  <c:v>1372.559079845764</c:v>
                </c:pt>
                <c:pt idx="63">
                  <c:v>1391.5949818680435</c:v>
                </c:pt>
                <c:pt idx="64">
                  <c:v>1410.630883890323</c:v>
                </c:pt>
                <c:pt idx="65">
                  <c:v>1429.6667859126028</c:v>
                </c:pt>
                <c:pt idx="66">
                  <c:v>1448.7026879348823</c:v>
                </c:pt>
                <c:pt idx="67">
                  <c:v>1467.7385899571618</c:v>
                </c:pt>
                <c:pt idx="68">
                  <c:v>1486.7744919794413</c:v>
                </c:pt>
                <c:pt idx="69">
                  <c:v>1505.8103940017211</c:v>
                </c:pt>
                <c:pt idx="70">
                  <c:v>1524.8462960240008</c:v>
                </c:pt>
                <c:pt idx="71">
                  <c:v>1543.8821980462803</c:v>
                </c:pt>
                <c:pt idx="72">
                  <c:v>1562.9181000685599</c:v>
                </c:pt>
                <c:pt idx="73">
                  <c:v>1581.9540020908394</c:v>
                </c:pt>
                <c:pt idx="74">
                  <c:v>1600.9899041131189</c:v>
                </c:pt>
                <c:pt idx="75">
                  <c:v>1620.0258061353986</c:v>
                </c:pt>
                <c:pt idx="76">
                  <c:v>1639.0617081576784</c:v>
                </c:pt>
                <c:pt idx="77">
                  <c:v>1658.0976101799579</c:v>
                </c:pt>
                <c:pt idx="78">
                  <c:v>1677.1335122022374</c:v>
                </c:pt>
                <c:pt idx="79">
                  <c:v>1696.1694142245169</c:v>
                </c:pt>
                <c:pt idx="80">
                  <c:v>1715.2053162467964</c:v>
                </c:pt>
                <c:pt idx="81">
                  <c:v>1734.2412182690762</c:v>
                </c:pt>
                <c:pt idx="82">
                  <c:v>1753.2771202913559</c:v>
                </c:pt>
                <c:pt idx="83">
                  <c:v>1772.3130223136354</c:v>
                </c:pt>
                <c:pt idx="84">
                  <c:v>1791.3489243359149</c:v>
                </c:pt>
                <c:pt idx="85">
                  <c:v>1810.3848263581947</c:v>
                </c:pt>
                <c:pt idx="86">
                  <c:v>1829.420728380474</c:v>
                </c:pt>
                <c:pt idx="87">
                  <c:v>1848.4566304027537</c:v>
                </c:pt>
                <c:pt idx="88">
                  <c:v>1867.4925324250335</c:v>
                </c:pt>
                <c:pt idx="89">
                  <c:v>1886.528434447313</c:v>
                </c:pt>
                <c:pt idx="90">
                  <c:v>1905.5643364695925</c:v>
                </c:pt>
                <c:pt idx="91">
                  <c:v>1924.6002384918722</c:v>
                </c:pt>
                <c:pt idx="92">
                  <c:v>1943.636140514152</c:v>
                </c:pt>
                <c:pt idx="93">
                  <c:v>1962.6720425364315</c:v>
                </c:pt>
                <c:pt idx="94">
                  <c:v>1981.707944558711</c:v>
                </c:pt>
                <c:pt idx="95">
                  <c:v>2000.7438465809905</c:v>
                </c:pt>
                <c:pt idx="96">
                  <c:v>2019.77974860327</c:v>
                </c:pt>
                <c:pt idx="97">
                  <c:v>2038.8156506255496</c:v>
                </c:pt>
                <c:pt idx="98">
                  <c:v>2057.8515526478291</c:v>
                </c:pt>
                <c:pt idx="99">
                  <c:v>1395.66803550847</c:v>
                </c:pt>
                <c:pt idx="100">
                  <c:v>1397.2376379039233</c:v>
                </c:pt>
                <c:pt idx="101">
                  <c:v>1398.7834395554216</c:v>
                </c:pt>
                <c:pt idx="102">
                  <c:v>1400.3061766420312</c:v>
                </c:pt>
                <c:pt idx="103">
                  <c:v>1401.8065513298175</c:v>
                </c:pt>
                <c:pt idx="104">
                  <c:v>1403.2852338466405</c:v>
                </c:pt>
                <c:pt idx="105">
                  <c:v>1404.7428644006204</c:v>
                </c:pt>
                <c:pt idx="106">
                  <c:v>1406.1800549562297</c:v>
                </c:pt>
                <c:pt idx="107">
                  <c:v>1407.5973908805302</c:v>
                </c:pt>
                <c:pt idx="108">
                  <c:v>1408.9954324708087</c:v>
                </c:pt>
                <c:pt idx="109">
                  <c:v>1410.374716373741</c:v>
                </c:pt>
                <c:pt idx="110">
                  <c:v>1411.7357569052137</c:v>
                </c:pt>
                <c:pt idx="111">
                  <c:v>1413.0790472790554</c:v>
                </c:pt>
                <c:pt idx="112">
                  <c:v>1414.4050607521317</c:v>
                </c:pt>
                <c:pt idx="113">
                  <c:v>1415.714251692556</c:v>
                </c:pt>
                <c:pt idx="114">
                  <c:v>1417.0070565771491</c:v>
                </c:pt>
                <c:pt idx="115">
                  <c:v>1418.2838949237002</c:v>
                </c:pt>
                <c:pt idx="116">
                  <c:v>1419.5451701630936</c:v>
                </c:pt>
                <c:pt idx="117">
                  <c:v>1420.791270455906</c:v>
                </c:pt>
                <c:pt idx="118">
                  <c:v>1422.0225694576702</c:v>
                </c:pt>
                <c:pt idx="119">
                  <c:v>1423.2394270366412</c:v>
                </c:pt>
                <c:pt idx="120">
                  <c:v>1424.442189947561</c:v>
                </c:pt>
                <c:pt idx="121">
                  <c:v>1425.6311924646348</c:v>
                </c:pt>
                <c:pt idx="122">
                  <c:v>1426.8067569766438</c:v>
                </c:pt>
                <c:pt idx="123">
                  <c:v>1427.9691945468928</c:v>
                </c:pt>
                <c:pt idx="124">
                  <c:v>1429.1188054404579</c:v>
                </c:pt>
                <c:pt idx="125">
                  <c:v>1430.2558796210074</c:v>
                </c:pt>
                <c:pt idx="126">
                  <c:v>1431.3806972192817</c:v>
                </c:pt>
                <c:pt idx="127">
                  <c:v>1432.4935289751543</c:v>
                </c:pt>
                <c:pt idx="128">
                  <c:v>1433.5946366550468</c:v>
                </c:pt>
                <c:pt idx="129">
                  <c:v>1434.6842734463305</c:v>
                </c:pt>
                <c:pt idx="130">
                  <c:v>1435.7626843302269</c:v>
                </c:pt>
                <c:pt idx="131">
                  <c:v>1436.8301064345958</c:v>
                </c:pt>
                <c:pt idx="132">
                  <c:v>1437.8867693679088</c:v>
                </c:pt>
                <c:pt idx="133">
                  <c:v>1438.9328955355957</c:v>
                </c:pt>
                <c:pt idx="134">
                  <c:v>1439.9687004398768</c:v>
                </c:pt>
                <c:pt idx="135">
                  <c:v>1440.9943929640999</c:v>
                </c:pt>
                <c:pt idx="136">
                  <c:v>1442.0101756425443</c:v>
                </c:pt>
                <c:pt idx="137">
                  <c:v>1443.0162449165664</c:v>
                </c:pt>
                <c:pt idx="138">
                  <c:v>1444.0127913779183</c:v>
                </c:pt>
                <c:pt idx="139">
                  <c:v>1445</c:v>
                </c:pt>
                <c:pt idx="140">
                  <c:v>1454.3955922293369</c:v>
                </c:pt>
                <c:pt idx="141">
                  <c:v>1463.0264299019575</c:v>
                </c:pt>
                <c:pt idx="142">
                  <c:v>1471.0112530884317</c:v>
                </c:pt>
                <c:pt idx="143">
                  <c:v>1478.4428915924238</c:v>
                </c:pt>
                <c:pt idx="144">
                  <c:v>1485.3953249525193</c:v>
                </c:pt>
                <c:pt idx="145">
                  <c:v>1491.9284850387246</c:v>
                </c:pt>
                <c:pt idx="146">
                  <c:v>1498.0916167988103</c:v>
                </c:pt>
                <c:pt idx="147">
                  <c:v>1503.9256880680568</c:v>
                </c:pt>
                <c:pt idx="148">
                  <c:v>1509.4651545900001</c:v>
                </c:pt>
                <c:pt idx="149">
                  <c:v>1514.739277121962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1E-482A-9C06-F2729C2AE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400"/>
        <c:axId val="-1495784032"/>
      </c:scatterChart>
      <c:valAx>
        <c:axId val="-14957824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4032"/>
        <c:crosses val="autoZero"/>
        <c:crossBetween val="midCat"/>
      </c:valAx>
      <c:valAx>
        <c:axId val="-14957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'10fei'!$B$3:$B$405</c:f>
              <c:numCache>
                <c:formatCode>General</c:formatCode>
                <c:ptCount val="403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0.61699999999999999</c:v>
                </c:pt>
                <c:pt idx="137">
                  <c:v>0.84899999999999998</c:v>
                </c:pt>
                <c:pt idx="138">
                  <c:v>0.749</c:v>
                </c:pt>
                <c:pt idx="139">
                  <c:v>0.72199999999999998</c:v>
                </c:pt>
                <c:pt idx="140">
                  <c:v>0.94199999999999995</c:v>
                </c:pt>
                <c:pt idx="141">
                  <c:v>0.82599999999999996</c:v>
                </c:pt>
                <c:pt idx="142">
                  <c:v>1.1499999999999999</c:v>
                </c:pt>
                <c:pt idx="143">
                  <c:v>0.876</c:v>
                </c:pt>
                <c:pt idx="144">
                  <c:v>0.89900000000000002</c:v>
                </c:pt>
                <c:pt idx="145">
                  <c:v>1.123</c:v>
                </c:pt>
                <c:pt idx="146">
                  <c:v>1.2310000000000001</c:v>
                </c:pt>
                <c:pt idx="147">
                  <c:v>1.0269999999999999</c:v>
                </c:pt>
                <c:pt idx="148">
                  <c:v>1.115</c:v>
                </c:pt>
                <c:pt idx="149">
                  <c:v>1.123</c:v>
                </c:pt>
                <c:pt idx="150">
                  <c:v>1.169</c:v>
                </c:pt>
                <c:pt idx="151">
                  <c:v>1.3160000000000001</c:v>
                </c:pt>
                <c:pt idx="152">
                  <c:v>1.2769999999999999</c:v>
                </c:pt>
                <c:pt idx="153">
                  <c:v>1.3120000000000001</c:v>
                </c:pt>
                <c:pt idx="154">
                  <c:v>1.347</c:v>
                </c:pt>
                <c:pt idx="155">
                  <c:v>1.4239999999999999</c:v>
                </c:pt>
                <c:pt idx="156">
                  <c:v>1.6859999999999999</c:v>
                </c:pt>
                <c:pt idx="157">
                  <c:v>1.4590000000000001</c:v>
                </c:pt>
                <c:pt idx="158">
                  <c:v>1.5669999999999999</c:v>
                </c:pt>
                <c:pt idx="159">
                  <c:v>1.5940000000000001</c:v>
                </c:pt>
                <c:pt idx="160">
                  <c:v>1.6859999999999999</c:v>
                </c:pt>
                <c:pt idx="161">
                  <c:v>1.69</c:v>
                </c:pt>
                <c:pt idx="162">
                  <c:v>1.7370000000000001</c:v>
                </c:pt>
                <c:pt idx="163">
                  <c:v>1.968</c:v>
                </c:pt>
                <c:pt idx="164">
                  <c:v>1.903</c:v>
                </c:pt>
                <c:pt idx="165">
                  <c:v>1.891</c:v>
                </c:pt>
                <c:pt idx="166">
                  <c:v>1.9450000000000001</c:v>
                </c:pt>
                <c:pt idx="167">
                  <c:v>1.9910000000000001</c:v>
                </c:pt>
                <c:pt idx="168">
                  <c:v>2.173</c:v>
                </c:pt>
                <c:pt idx="169">
                  <c:v>2.3039999999999998</c:v>
                </c:pt>
                <c:pt idx="170">
                  <c:v>2.1379999999999999</c:v>
                </c:pt>
                <c:pt idx="171">
                  <c:v>2.1920000000000002</c:v>
                </c:pt>
                <c:pt idx="172">
                  <c:v>2.2069999999999999</c:v>
                </c:pt>
                <c:pt idx="173">
                  <c:v>2.2650000000000001</c:v>
                </c:pt>
                <c:pt idx="174">
                  <c:v>2.3119999999999998</c:v>
                </c:pt>
                <c:pt idx="175">
                  <c:v>2.3540000000000001</c:v>
                </c:pt>
                <c:pt idx="176">
                  <c:v>2.516</c:v>
                </c:pt>
                <c:pt idx="177">
                  <c:v>2.4580000000000002</c:v>
                </c:pt>
                <c:pt idx="178">
                  <c:v>2.5049999999999999</c:v>
                </c:pt>
                <c:pt idx="179">
                  <c:v>2.5430000000000001</c:v>
                </c:pt>
                <c:pt idx="180">
                  <c:v>2.605</c:v>
                </c:pt>
                <c:pt idx="181">
                  <c:v>2.64</c:v>
                </c:pt>
                <c:pt idx="182">
                  <c:v>2.6739999999999999</c:v>
                </c:pt>
                <c:pt idx="183">
                  <c:v>2.74</c:v>
                </c:pt>
                <c:pt idx="184">
                  <c:v>2.794</c:v>
                </c:pt>
                <c:pt idx="185">
                  <c:v>2.8250000000000002</c:v>
                </c:pt>
                <c:pt idx="186">
                  <c:v>2.887</c:v>
                </c:pt>
                <c:pt idx="187">
                  <c:v>2.956</c:v>
                </c:pt>
                <c:pt idx="188">
                  <c:v>2.9870000000000001</c:v>
                </c:pt>
                <c:pt idx="189">
                  <c:v>3.0569999999999999</c:v>
                </c:pt>
                <c:pt idx="190">
                  <c:v>3.2570000000000001</c:v>
                </c:pt>
                <c:pt idx="191">
                  <c:v>3.2029999999999998</c:v>
                </c:pt>
                <c:pt idx="192">
                  <c:v>3.157</c:v>
                </c:pt>
                <c:pt idx="193">
                  <c:v>3.3340000000000001</c:v>
                </c:pt>
                <c:pt idx="194">
                  <c:v>3.2730000000000001</c:v>
                </c:pt>
                <c:pt idx="195">
                  <c:v>3.589</c:v>
                </c:pt>
                <c:pt idx="196">
                  <c:v>3.3460000000000001</c:v>
                </c:pt>
                <c:pt idx="197">
                  <c:v>3.5619999999999998</c:v>
                </c:pt>
                <c:pt idx="198">
                  <c:v>3.4769999999999999</c:v>
                </c:pt>
                <c:pt idx="199">
                  <c:v>3.512</c:v>
                </c:pt>
                <c:pt idx="200">
                  <c:v>3.5230000000000001</c:v>
                </c:pt>
                <c:pt idx="201">
                  <c:v>3.77</c:v>
                </c:pt>
                <c:pt idx="202">
                  <c:v>3.6549999999999998</c:v>
                </c:pt>
                <c:pt idx="203">
                  <c:v>3.6859999999999999</c:v>
                </c:pt>
                <c:pt idx="204">
                  <c:v>3.7549999999999999</c:v>
                </c:pt>
                <c:pt idx="205">
                  <c:v>3.8359999999999999</c:v>
                </c:pt>
                <c:pt idx="206">
                  <c:v>3.8479999999999999</c:v>
                </c:pt>
                <c:pt idx="207">
                  <c:v>3.9129999999999998</c:v>
                </c:pt>
                <c:pt idx="208">
                  <c:v>3.9359999999999999</c:v>
                </c:pt>
                <c:pt idx="209">
                  <c:v>4.218</c:v>
                </c:pt>
                <c:pt idx="210">
                  <c:v>4.0369999999999999</c:v>
                </c:pt>
                <c:pt idx="211">
                  <c:v>4.3029999999999999</c:v>
                </c:pt>
                <c:pt idx="212">
                  <c:v>4.3609999999999998</c:v>
                </c:pt>
                <c:pt idx="213">
                  <c:v>4.1829999999999998</c:v>
                </c:pt>
                <c:pt idx="214">
                  <c:v>4.2839999999999998</c:v>
                </c:pt>
                <c:pt idx="215">
                  <c:v>4.2949999999999999</c:v>
                </c:pt>
                <c:pt idx="216">
                  <c:v>4.2910000000000004</c:v>
                </c:pt>
                <c:pt idx="217">
                  <c:v>4.5540000000000003</c:v>
                </c:pt>
                <c:pt idx="218">
                  <c:v>4.3650000000000002</c:v>
                </c:pt>
                <c:pt idx="219">
                  <c:v>4.6429999999999998</c:v>
                </c:pt>
                <c:pt idx="220">
                  <c:v>4.5190000000000001</c:v>
                </c:pt>
                <c:pt idx="221">
                  <c:v>4.6429999999999998</c:v>
                </c:pt>
                <c:pt idx="222">
                  <c:v>4.6429999999999998</c:v>
                </c:pt>
                <c:pt idx="223">
                  <c:v>4.5810000000000004</c:v>
                </c:pt>
                <c:pt idx="224">
                  <c:v>4.6040000000000001</c:v>
                </c:pt>
                <c:pt idx="225">
                  <c:v>4.8120000000000003</c:v>
                </c:pt>
                <c:pt idx="226">
                  <c:v>4.5919999999999996</c:v>
                </c:pt>
                <c:pt idx="227">
                  <c:v>4.6929999999999996</c:v>
                </c:pt>
                <c:pt idx="228">
                  <c:v>4.6500000000000004</c:v>
                </c:pt>
                <c:pt idx="229">
                  <c:v>4.6740000000000004</c:v>
                </c:pt>
                <c:pt idx="230">
                  <c:v>4.9400000000000004</c:v>
                </c:pt>
                <c:pt idx="231">
                  <c:v>4.9320000000000004</c:v>
                </c:pt>
                <c:pt idx="232">
                  <c:v>4.774</c:v>
                </c:pt>
                <c:pt idx="233">
                  <c:v>5.0250000000000004</c:v>
                </c:pt>
                <c:pt idx="234">
                  <c:v>4.8319999999999999</c:v>
                </c:pt>
                <c:pt idx="235">
                  <c:v>4.8860000000000001</c:v>
                </c:pt>
                <c:pt idx="236">
                  <c:v>4.9169999999999998</c:v>
                </c:pt>
                <c:pt idx="237">
                  <c:v>5.2329999999999997</c:v>
                </c:pt>
                <c:pt idx="238">
                  <c:v>5.0170000000000003</c:v>
                </c:pt>
                <c:pt idx="239">
                  <c:v>5.0519999999999996</c:v>
                </c:pt>
                <c:pt idx="240">
                  <c:v>5.0830000000000002</c:v>
                </c:pt>
                <c:pt idx="241">
                  <c:v>5.1369999999999996</c:v>
                </c:pt>
                <c:pt idx="242">
                  <c:v>5.21</c:v>
                </c:pt>
                <c:pt idx="243">
                  <c:v>5.1870000000000003</c:v>
                </c:pt>
                <c:pt idx="244">
                  <c:v>5.2720000000000002</c:v>
                </c:pt>
                <c:pt idx="245">
                  <c:v>5.53</c:v>
                </c:pt>
                <c:pt idx="246">
                  <c:v>5.3410000000000002</c:v>
                </c:pt>
                <c:pt idx="247">
                  <c:v>5.3869999999999996</c:v>
                </c:pt>
                <c:pt idx="248">
                  <c:v>5.5609999999999999</c:v>
                </c:pt>
                <c:pt idx="249">
                  <c:v>5.5730000000000004</c:v>
                </c:pt>
                <c:pt idx="250">
                  <c:v>5.5149999999999997</c:v>
                </c:pt>
                <c:pt idx="251">
                  <c:v>5.6420000000000003</c:v>
                </c:pt>
                <c:pt idx="252">
                  <c:v>5.6040000000000001</c:v>
                </c:pt>
                <c:pt idx="253">
                  <c:v>5.9009999999999998</c:v>
                </c:pt>
                <c:pt idx="254">
                  <c:v>5.681</c:v>
                </c:pt>
                <c:pt idx="255">
                  <c:v>5.7389999999999999</c:v>
                </c:pt>
                <c:pt idx="256">
                  <c:v>5.835</c:v>
                </c:pt>
                <c:pt idx="257">
                  <c:v>5.8159999999999998</c:v>
                </c:pt>
                <c:pt idx="258">
                  <c:v>5.8540000000000001</c:v>
                </c:pt>
                <c:pt idx="259">
                  <c:v>5.8579999999999997</c:v>
                </c:pt>
                <c:pt idx="260">
                  <c:v>5.9470000000000001</c:v>
                </c:pt>
                <c:pt idx="261">
                  <c:v>5.9859999999999998</c:v>
                </c:pt>
                <c:pt idx="262">
                  <c:v>6.125</c:v>
                </c:pt>
                <c:pt idx="263">
                  <c:v>6.1669999999999998</c:v>
                </c:pt>
                <c:pt idx="264">
                  <c:v>6.1210000000000004</c:v>
                </c:pt>
                <c:pt idx="265">
                  <c:v>6.1589999999999998</c:v>
                </c:pt>
                <c:pt idx="266">
                  <c:v>6.2089999999999996</c:v>
                </c:pt>
                <c:pt idx="267">
                  <c:v>6.2709999999999999</c:v>
                </c:pt>
                <c:pt idx="268">
                  <c:v>6.4139999999999997</c:v>
                </c:pt>
                <c:pt idx="269">
                  <c:v>6.3449999999999998</c:v>
                </c:pt>
                <c:pt idx="270">
                  <c:v>6.3949999999999996</c:v>
                </c:pt>
                <c:pt idx="271">
                  <c:v>6.6459999999999999</c:v>
                </c:pt>
                <c:pt idx="272">
                  <c:v>6.5919999999999996</c:v>
                </c:pt>
                <c:pt idx="273">
                  <c:v>6.5259999999999998</c:v>
                </c:pt>
                <c:pt idx="274">
                  <c:v>6.5839999999999996</c:v>
                </c:pt>
                <c:pt idx="275">
                  <c:v>6.6109999999999998</c:v>
                </c:pt>
                <c:pt idx="276">
                  <c:v>6.7880000000000003</c:v>
                </c:pt>
                <c:pt idx="277">
                  <c:v>6.7069999999999999</c:v>
                </c:pt>
                <c:pt idx="278">
                  <c:v>6.7110000000000003</c:v>
                </c:pt>
                <c:pt idx="279">
                  <c:v>6.7770000000000001</c:v>
                </c:pt>
                <c:pt idx="280">
                  <c:v>6.85</c:v>
                </c:pt>
                <c:pt idx="281">
                  <c:v>6.8230000000000004</c:v>
                </c:pt>
                <c:pt idx="282">
                  <c:v>6.9160000000000004</c:v>
                </c:pt>
                <c:pt idx="283">
                  <c:v>7.2009999999999996</c:v>
                </c:pt>
                <c:pt idx="284">
                  <c:v>7.024</c:v>
                </c:pt>
                <c:pt idx="285">
                  <c:v>7.3170000000000002</c:v>
                </c:pt>
                <c:pt idx="286">
                  <c:v>7.2169999999999996</c:v>
                </c:pt>
                <c:pt idx="287">
                  <c:v>7.2510000000000003</c:v>
                </c:pt>
                <c:pt idx="288">
                  <c:v>7.2089999999999996</c:v>
                </c:pt>
                <c:pt idx="289">
                  <c:v>7.2590000000000003</c:v>
                </c:pt>
                <c:pt idx="290">
                  <c:v>7.3129999999999997</c:v>
                </c:pt>
                <c:pt idx="291">
                  <c:v>7.3209999999999997</c:v>
                </c:pt>
                <c:pt idx="292">
                  <c:v>7.5490000000000004</c:v>
                </c:pt>
                <c:pt idx="293">
                  <c:v>7.63</c:v>
                </c:pt>
                <c:pt idx="294">
                  <c:v>7.4909999999999997</c:v>
                </c:pt>
                <c:pt idx="295">
                  <c:v>7.742</c:v>
                </c:pt>
                <c:pt idx="296">
                  <c:v>7.6059999999999999</c:v>
                </c:pt>
                <c:pt idx="297">
                  <c:v>7.6369999999999996</c:v>
                </c:pt>
                <c:pt idx="298">
                  <c:v>7.7110000000000003</c:v>
                </c:pt>
                <c:pt idx="299">
                  <c:v>7.8959999999999999</c:v>
                </c:pt>
                <c:pt idx="300">
                  <c:v>7.7990000000000004</c:v>
                </c:pt>
                <c:pt idx="301">
                  <c:v>7.819</c:v>
                </c:pt>
                <c:pt idx="302">
                  <c:v>7.8810000000000002</c:v>
                </c:pt>
                <c:pt idx="303">
                  <c:v>8.0229999999999997</c:v>
                </c:pt>
                <c:pt idx="304">
                  <c:v>8</c:v>
                </c:pt>
                <c:pt idx="305">
                  <c:v>8.0269999999999992</c:v>
                </c:pt>
                <c:pt idx="306">
                  <c:v>8.1199999999999992</c:v>
                </c:pt>
                <c:pt idx="307">
                  <c:v>8.1270000000000007</c:v>
                </c:pt>
                <c:pt idx="308">
                  <c:v>8.1850000000000005</c:v>
                </c:pt>
                <c:pt idx="309">
                  <c:v>8.2240000000000002</c:v>
                </c:pt>
                <c:pt idx="310">
                  <c:v>8.4009999999999998</c:v>
                </c:pt>
                <c:pt idx="311">
                  <c:v>8.3320000000000007</c:v>
                </c:pt>
                <c:pt idx="312">
                  <c:v>8.3780000000000001</c:v>
                </c:pt>
                <c:pt idx="313">
                  <c:v>8.4290000000000003</c:v>
                </c:pt>
                <c:pt idx="314">
                  <c:v>8.4939999999999998</c:v>
                </c:pt>
                <c:pt idx="315">
                  <c:v>8.6059999999999999</c:v>
                </c:pt>
                <c:pt idx="316">
                  <c:v>8.5909999999999993</c:v>
                </c:pt>
                <c:pt idx="317">
                  <c:v>8.6560000000000006</c:v>
                </c:pt>
                <c:pt idx="318">
                  <c:v>8.6869999999999994</c:v>
                </c:pt>
                <c:pt idx="319">
                  <c:v>8.7059999999999995</c:v>
                </c:pt>
                <c:pt idx="320">
                  <c:v>8.7720000000000002</c:v>
                </c:pt>
                <c:pt idx="321">
                  <c:v>8.7870000000000008</c:v>
                </c:pt>
                <c:pt idx="322">
                  <c:v>8.8759999999999994</c:v>
                </c:pt>
                <c:pt idx="323">
                  <c:v>8.9260000000000002</c:v>
                </c:pt>
                <c:pt idx="324">
                  <c:v>9.1150000000000002</c:v>
                </c:pt>
                <c:pt idx="325">
                  <c:v>8.9879999999999995</c:v>
                </c:pt>
                <c:pt idx="326">
                  <c:v>9.0419999999999998</c:v>
                </c:pt>
                <c:pt idx="327">
                  <c:v>9.1270000000000007</c:v>
                </c:pt>
                <c:pt idx="328">
                  <c:v>9.3819999999999997</c:v>
                </c:pt>
                <c:pt idx="329">
                  <c:v>9.2780000000000005</c:v>
                </c:pt>
                <c:pt idx="330">
                  <c:v>9.4979999999999993</c:v>
                </c:pt>
                <c:pt idx="331">
                  <c:v>9.2430000000000003</c:v>
                </c:pt>
                <c:pt idx="332">
                  <c:v>9.3930000000000007</c:v>
                </c:pt>
                <c:pt idx="333">
                  <c:v>9.4469999999999992</c:v>
                </c:pt>
                <c:pt idx="334">
                  <c:v>9.4779999999999998</c:v>
                </c:pt>
                <c:pt idx="335">
                  <c:v>9.548</c:v>
                </c:pt>
                <c:pt idx="336">
                  <c:v>9.5980000000000008</c:v>
                </c:pt>
                <c:pt idx="337">
                  <c:v>9.6479999999999997</c:v>
                </c:pt>
                <c:pt idx="338">
                  <c:v>9.8759999999999994</c:v>
                </c:pt>
                <c:pt idx="339">
                  <c:v>9.718</c:v>
                </c:pt>
                <c:pt idx="340">
                  <c:v>10.010999999999999</c:v>
                </c:pt>
                <c:pt idx="341">
                  <c:v>9.8529999999999998</c:v>
                </c:pt>
                <c:pt idx="342">
                  <c:v>9.8870000000000005</c:v>
                </c:pt>
                <c:pt idx="343">
                  <c:v>9.9450000000000003</c:v>
                </c:pt>
                <c:pt idx="344">
                  <c:v>10.227</c:v>
                </c:pt>
                <c:pt idx="345">
                  <c:v>10.048999999999999</c:v>
                </c:pt>
                <c:pt idx="346">
                  <c:v>10.092000000000001</c:v>
                </c:pt>
                <c:pt idx="347">
                  <c:v>10.15</c:v>
                </c:pt>
                <c:pt idx="348">
                  <c:v>10.199999999999999</c:v>
                </c:pt>
                <c:pt idx="349">
                  <c:v>10.262</c:v>
                </c:pt>
                <c:pt idx="350">
                  <c:v>10.289</c:v>
                </c:pt>
                <c:pt idx="351">
                  <c:v>10.377000000000001</c:v>
                </c:pt>
                <c:pt idx="352">
                  <c:v>10.393000000000001</c:v>
                </c:pt>
                <c:pt idx="353">
                  <c:v>10.435</c:v>
                </c:pt>
                <c:pt idx="354">
                  <c:v>10.493</c:v>
                </c:pt>
                <c:pt idx="355">
                  <c:v>10.763</c:v>
                </c:pt>
                <c:pt idx="356">
                  <c:v>10.628</c:v>
                </c:pt>
                <c:pt idx="357">
                  <c:v>10.659000000000001</c:v>
                </c:pt>
                <c:pt idx="358">
                  <c:v>10.712999999999999</c:v>
                </c:pt>
                <c:pt idx="359">
                  <c:v>10.756</c:v>
                </c:pt>
                <c:pt idx="360">
                  <c:v>11.071999999999999</c:v>
                </c:pt>
                <c:pt idx="361">
                  <c:v>10.922000000000001</c:v>
                </c:pt>
                <c:pt idx="362">
                  <c:v>10.929</c:v>
                </c:pt>
                <c:pt idx="363">
                  <c:v>11.032999999999999</c:v>
                </c:pt>
                <c:pt idx="364">
                  <c:v>11.218999999999999</c:v>
                </c:pt>
                <c:pt idx="365">
                  <c:v>11.071999999999999</c:v>
                </c:pt>
                <c:pt idx="366">
                  <c:v>11.122</c:v>
                </c:pt>
                <c:pt idx="367">
                  <c:v>11.265000000000001</c:v>
                </c:pt>
                <c:pt idx="368">
                  <c:v>11.23</c:v>
                </c:pt>
                <c:pt idx="369">
                  <c:v>11.28</c:v>
                </c:pt>
                <c:pt idx="370">
                  <c:v>11.327</c:v>
                </c:pt>
                <c:pt idx="371">
                  <c:v>11.624000000000001</c:v>
                </c:pt>
                <c:pt idx="372">
                  <c:v>11.439</c:v>
                </c:pt>
                <c:pt idx="373">
                  <c:v>11.484999999999999</c:v>
                </c:pt>
                <c:pt idx="374">
                  <c:v>11.894</c:v>
                </c:pt>
                <c:pt idx="375">
                  <c:v>11.609</c:v>
                </c:pt>
                <c:pt idx="376">
                  <c:v>11.632</c:v>
                </c:pt>
                <c:pt idx="377">
                  <c:v>11.836</c:v>
                </c:pt>
                <c:pt idx="378">
                  <c:v>11.705</c:v>
                </c:pt>
                <c:pt idx="379">
                  <c:v>11.813000000000001</c:v>
                </c:pt>
                <c:pt idx="380">
                  <c:v>11.913</c:v>
                </c:pt>
                <c:pt idx="381">
                  <c:v>11.913</c:v>
                </c:pt>
                <c:pt idx="382">
                  <c:v>11.956</c:v>
                </c:pt>
                <c:pt idx="383">
                  <c:v>12.013999999999999</c:v>
                </c:pt>
                <c:pt idx="384">
                  <c:v>12.234</c:v>
                </c:pt>
                <c:pt idx="385">
                  <c:v>12.13</c:v>
                </c:pt>
                <c:pt idx="386">
                  <c:v>12.365</c:v>
                </c:pt>
                <c:pt idx="387">
                  <c:v>12.396000000000001</c:v>
                </c:pt>
                <c:pt idx="388">
                  <c:v>12.272</c:v>
                </c:pt>
                <c:pt idx="389">
                  <c:v>12.337999999999999</c:v>
                </c:pt>
                <c:pt idx="390">
                  <c:v>12.372999999999999</c:v>
                </c:pt>
                <c:pt idx="391">
                  <c:v>12.433999999999999</c:v>
                </c:pt>
                <c:pt idx="392">
                  <c:v>12.492000000000001</c:v>
                </c:pt>
                <c:pt idx="393">
                  <c:v>12.67</c:v>
                </c:pt>
                <c:pt idx="394">
                  <c:v>12.542</c:v>
                </c:pt>
                <c:pt idx="395">
                  <c:v>12.654</c:v>
                </c:pt>
                <c:pt idx="396">
                  <c:v>12.693</c:v>
                </c:pt>
                <c:pt idx="397">
                  <c:v>12.773999999999999</c:v>
                </c:pt>
                <c:pt idx="398">
                  <c:v>12.975</c:v>
                </c:pt>
                <c:pt idx="399">
                  <c:v>12.855</c:v>
                </c:pt>
                <c:pt idx="400">
                  <c:v>13.121</c:v>
                </c:pt>
                <c:pt idx="401">
                  <c:v>13.151999999999999</c:v>
                </c:pt>
                <c:pt idx="402">
                  <c:v>12.715999999999999</c:v>
                </c:pt>
              </c:numCache>
            </c:numRef>
          </c:xVal>
          <c:yVal>
            <c:numRef>
              <c:f>'10fei'!$C$3:$C$405</c:f>
              <c:numCache>
                <c:formatCode>General</c:formatCode>
                <c:ptCount val="403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225.78</c:v>
                </c:pt>
                <c:pt idx="137">
                  <c:v>229.26000000000002</c:v>
                </c:pt>
                <c:pt idx="138">
                  <c:v>230.69</c:v>
                </c:pt>
                <c:pt idx="139">
                  <c:v>223.78</c:v>
                </c:pt>
                <c:pt idx="140">
                  <c:v>223.51000000000002</c:v>
                </c:pt>
                <c:pt idx="141">
                  <c:v>223.37</c:v>
                </c:pt>
                <c:pt idx="142">
                  <c:v>222.08</c:v>
                </c:pt>
                <c:pt idx="143">
                  <c:v>221.82</c:v>
                </c:pt>
                <c:pt idx="144">
                  <c:v>221.97</c:v>
                </c:pt>
                <c:pt idx="145">
                  <c:v>221.53</c:v>
                </c:pt>
                <c:pt idx="146">
                  <c:v>222.12</c:v>
                </c:pt>
                <c:pt idx="147">
                  <c:v>221.91</c:v>
                </c:pt>
                <c:pt idx="148">
                  <c:v>222.28</c:v>
                </c:pt>
                <c:pt idx="149">
                  <c:v>221.86</c:v>
                </c:pt>
                <c:pt idx="150">
                  <c:v>221.87</c:v>
                </c:pt>
                <c:pt idx="151">
                  <c:v>221.96</c:v>
                </c:pt>
                <c:pt idx="152">
                  <c:v>222.3</c:v>
                </c:pt>
                <c:pt idx="153">
                  <c:v>222.22</c:v>
                </c:pt>
                <c:pt idx="154">
                  <c:v>221.75</c:v>
                </c:pt>
                <c:pt idx="155">
                  <c:v>222.20000000000002</c:v>
                </c:pt>
                <c:pt idx="156">
                  <c:v>222</c:v>
                </c:pt>
                <c:pt idx="157">
                  <c:v>221.69</c:v>
                </c:pt>
                <c:pt idx="158">
                  <c:v>222.14000000000001</c:v>
                </c:pt>
                <c:pt idx="159">
                  <c:v>221.72</c:v>
                </c:pt>
                <c:pt idx="160">
                  <c:v>222.03</c:v>
                </c:pt>
                <c:pt idx="161">
                  <c:v>221.69</c:v>
                </c:pt>
                <c:pt idx="162">
                  <c:v>222.05</c:v>
                </c:pt>
                <c:pt idx="163">
                  <c:v>221.64000000000001</c:v>
                </c:pt>
                <c:pt idx="164">
                  <c:v>221.91</c:v>
                </c:pt>
                <c:pt idx="165">
                  <c:v>221.6</c:v>
                </c:pt>
                <c:pt idx="166">
                  <c:v>221.9</c:v>
                </c:pt>
                <c:pt idx="167">
                  <c:v>221.51000000000002</c:v>
                </c:pt>
                <c:pt idx="168">
                  <c:v>221.51000000000002</c:v>
                </c:pt>
                <c:pt idx="169">
                  <c:v>221.37</c:v>
                </c:pt>
                <c:pt idx="170">
                  <c:v>221.31</c:v>
                </c:pt>
                <c:pt idx="171">
                  <c:v>221.44</c:v>
                </c:pt>
                <c:pt idx="172">
                  <c:v>221.19</c:v>
                </c:pt>
                <c:pt idx="173">
                  <c:v>221.6</c:v>
                </c:pt>
                <c:pt idx="174">
                  <c:v>221.16</c:v>
                </c:pt>
                <c:pt idx="175">
                  <c:v>221.52</c:v>
                </c:pt>
                <c:pt idx="176">
                  <c:v>221.16</c:v>
                </c:pt>
                <c:pt idx="177">
                  <c:v>221.68</c:v>
                </c:pt>
                <c:pt idx="178">
                  <c:v>221.66</c:v>
                </c:pt>
                <c:pt idx="179">
                  <c:v>221.34</c:v>
                </c:pt>
                <c:pt idx="180">
                  <c:v>221.82</c:v>
                </c:pt>
                <c:pt idx="181">
                  <c:v>221.48000000000002</c:v>
                </c:pt>
                <c:pt idx="182">
                  <c:v>221.91</c:v>
                </c:pt>
                <c:pt idx="183">
                  <c:v>221.56</c:v>
                </c:pt>
                <c:pt idx="184">
                  <c:v>222.07</c:v>
                </c:pt>
                <c:pt idx="185">
                  <c:v>221.61</c:v>
                </c:pt>
                <c:pt idx="186">
                  <c:v>222.20000000000002</c:v>
                </c:pt>
                <c:pt idx="187">
                  <c:v>221.93</c:v>
                </c:pt>
                <c:pt idx="188">
                  <c:v>221.82</c:v>
                </c:pt>
                <c:pt idx="189">
                  <c:v>221.91</c:v>
                </c:pt>
                <c:pt idx="190">
                  <c:v>221.78</c:v>
                </c:pt>
                <c:pt idx="191">
                  <c:v>222.24</c:v>
                </c:pt>
                <c:pt idx="192">
                  <c:v>221.84</c:v>
                </c:pt>
                <c:pt idx="193">
                  <c:v>222.28</c:v>
                </c:pt>
                <c:pt idx="194">
                  <c:v>222.24</c:v>
                </c:pt>
                <c:pt idx="195">
                  <c:v>221.69</c:v>
                </c:pt>
                <c:pt idx="196">
                  <c:v>222.23000000000002</c:v>
                </c:pt>
                <c:pt idx="197">
                  <c:v>221.64000000000001</c:v>
                </c:pt>
                <c:pt idx="198">
                  <c:v>222.16</c:v>
                </c:pt>
                <c:pt idx="199">
                  <c:v>221.70000000000002</c:v>
                </c:pt>
                <c:pt idx="200">
                  <c:v>222.04000000000002</c:v>
                </c:pt>
                <c:pt idx="201">
                  <c:v>221.65</c:v>
                </c:pt>
                <c:pt idx="202">
                  <c:v>222.06</c:v>
                </c:pt>
                <c:pt idx="203">
                  <c:v>221.64000000000001</c:v>
                </c:pt>
                <c:pt idx="204">
                  <c:v>222.1</c:v>
                </c:pt>
                <c:pt idx="205">
                  <c:v>222.09</c:v>
                </c:pt>
                <c:pt idx="206">
                  <c:v>221.67000000000002</c:v>
                </c:pt>
                <c:pt idx="207">
                  <c:v>222.02</c:v>
                </c:pt>
                <c:pt idx="208">
                  <c:v>221.68</c:v>
                </c:pt>
                <c:pt idx="209">
                  <c:v>222</c:v>
                </c:pt>
                <c:pt idx="210">
                  <c:v>221.67000000000002</c:v>
                </c:pt>
                <c:pt idx="211">
                  <c:v>221.96</c:v>
                </c:pt>
                <c:pt idx="212">
                  <c:v>221.86</c:v>
                </c:pt>
                <c:pt idx="213">
                  <c:v>221.66</c:v>
                </c:pt>
                <c:pt idx="214">
                  <c:v>221.77</c:v>
                </c:pt>
                <c:pt idx="215">
                  <c:v>221.47</c:v>
                </c:pt>
                <c:pt idx="216">
                  <c:v>221.93</c:v>
                </c:pt>
                <c:pt idx="217">
                  <c:v>221.5</c:v>
                </c:pt>
                <c:pt idx="218">
                  <c:v>222.01000000000002</c:v>
                </c:pt>
                <c:pt idx="219">
                  <c:v>221.51000000000002</c:v>
                </c:pt>
                <c:pt idx="220">
                  <c:v>222</c:v>
                </c:pt>
                <c:pt idx="221">
                  <c:v>221.70000000000002</c:v>
                </c:pt>
                <c:pt idx="222">
                  <c:v>222.21</c:v>
                </c:pt>
                <c:pt idx="223">
                  <c:v>222.27</c:v>
                </c:pt>
                <c:pt idx="224">
                  <c:v>221.87</c:v>
                </c:pt>
                <c:pt idx="225">
                  <c:v>222.5</c:v>
                </c:pt>
                <c:pt idx="226">
                  <c:v>222.37</c:v>
                </c:pt>
                <c:pt idx="227">
                  <c:v>222.84</c:v>
                </c:pt>
                <c:pt idx="228">
                  <c:v>222.58</c:v>
                </c:pt>
                <c:pt idx="229">
                  <c:v>223.03</c:v>
                </c:pt>
                <c:pt idx="230">
                  <c:v>223.24</c:v>
                </c:pt>
                <c:pt idx="231">
                  <c:v>222.86</c:v>
                </c:pt>
                <c:pt idx="232">
                  <c:v>223.49</c:v>
                </c:pt>
                <c:pt idx="233">
                  <c:v>223.18</c:v>
                </c:pt>
                <c:pt idx="234">
                  <c:v>223.55</c:v>
                </c:pt>
                <c:pt idx="235">
                  <c:v>223.34</c:v>
                </c:pt>
                <c:pt idx="236">
                  <c:v>223.74</c:v>
                </c:pt>
                <c:pt idx="237">
                  <c:v>223.4</c:v>
                </c:pt>
                <c:pt idx="238">
                  <c:v>223.92000000000002</c:v>
                </c:pt>
                <c:pt idx="239">
                  <c:v>223.53</c:v>
                </c:pt>
                <c:pt idx="240">
                  <c:v>223.97</c:v>
                </c:pt>
                <c:pt idx="241">
                  <c:v>224.08</c:v>
                </c:pt>
                <c:pt idx="242">
                  <c:v>223.52</c:v>
                </c:pt>
                <c:pt idx="243">
                  <c:v>224.11</c:v>
                </c:pt>
                <c:pt idx="244">
                  <c:v>223.71</c:v>
                </c:pt>
                <c:pt idx="245">
                  <c:v>224.14000000000001</c:v>
                </c:pt>
                <c:pt idx="246">
                  <c:v>223.87</c:v>
                </c:pt>
                <c:pt idx="247">
                  <c:v>224.24</c:v>
                </c:pt>
                <c:pt idx="248">
                  <c:v>223.73000000000002</c:v>
                </c:pt>
                <c:pt idx="249">
                  <c:v>223.96</c:v>
                </c:pt>
                <c:pt idx="250">
                  <c:v>224.41</c:v>
                </c:pt>
                <c:pt idx="251">
                  <c:v>223.89000000000001</c:v>
                </c:pt>
                <c:pt idx="252">
                  <c:v>224.17000000000002</c:v>
                </c:pt>
                <c:pt idx="253">
                  <c:v>223.87</c:v>
                </c:pt>
                <c:pt idx="254">
                  <c:v>224.33</c:v>
                </c:pt>
                <c:pt idx="255">
                  <c:v>224.02</c:v>
                </c:pt>
                <c:pt idx="256">
                  <c:v>224.22</c:v>
                </c:pt>
                <c:pt idx="257">
                  <c:v>224.13</c:v>
                </c:pt>
                <c:pt idx="258">
                  <c:v>224.43</c:v>
                </c:pt>
                <c:pt idx="259">
                  <c:v>224.01000000000002</c:v>
                </c:pt>
                <c:pt idx="260">
                  <c:v>224.38</c:v>
                </c:pt>
                <c:pt idx="261">
                  <c:v>224.09</c:v>
                </c:pt>
                <c:pt idx="262">
                  <c:v>224.46</c:v>
                </c:pt>
                <c:pt idx="263">
                  <c:v>224.46</c:v>
                </c:pt>
                <c:pt idx="264">
                  <c:v>224.16</c:v>
                </c:pt>
                <c:pt idx="265">
                  <c:v>224.31</c:v>
                </c:pt>
                <c:pt idx="266">
                  <c:v>224.22</c:v>
                </c:pt>
                <c:pt idx="267">
                  <c:v>224.44</c:v>
                </c:pt>
                <c:pt idx="268">
                  <c:v>224.04000000000002</c:v>
                </c:pt>
                <c:pt idx="269">
                  <c:v>224.48000000000002</c:v>
                </c:pt>
                <c:pt idx="270">
                  <c:v>224.21</c:v>
                </c:pt>
                <c:pt idx="271">
                  <c:v>224.48000000000002</c:v>
                </c:pt>
                <c:pt idx="272">
                  <c:v>224.21</c:v>
                </c:pt>
                <c:pt idx="273">
                  <c:v>224.39000000000001</c:v>
                </c:pt>
                <c:pt idx="274">
                  <c:v>224.61</c:v>
                </c:pt>
                <c:pt idx="275">
                  <c:v>224.1</c:v>
                </c:pt>
                <c:pt idx="276">
                  <c:v>224.48000000000002</c:v>
                </c:pt>
                <c:pt idx="277">
                  <c:v>224.15</c:v>
                </c:pt>
                <c:pt idx="278">
                  <c:v>224.42000000000002</c:v>
                </c:pt>
                <c:pt idx="279">
                  <c:v>224.35</c:v>
                </c:pt>
                <c:pt idx="280">
                  <c:v>224.48000000000002</c:v>
                </c:pt>
                <c:pt idx="281">
                  <c:v>224.18</c:v>
                </c:pt>
                <c:pt idx="282">
                  <c:v>223.99</c:v>
                </c:pt>
                <c:pt idx="283">
                  <c:v>224.41</c:v>
                </c:pt>
                <c:pt idx="284">
                  <c:v>224.11</c:v>
                </c:pt>
                <c:pt idx="285">
                  <c:v>224.1</c:v>
                </c:pt>
                <c:pt idx="286">
                  <c:v>223.84</c:v>
                </c:pt>
                <c:pt idx="287">
                  <c:v>224.14000000000001</c:v>
                </c:pt>
                <c:pt idx="288">
                  <c:v>223.87</c:v>
                </c:pt>
                <c:pt idx="289">
                  <c:v>224.01000000000002</c:v>
                </c:pt>
                <c:pt idx="290">
                  <c:v>223.65</c:v>
                </c:pt>
                <c:pt idx="291">
                  <c:v>223.86</c:v>
                </c:pt>
                <c:pt idx="292">
                  <c:v>223.95000000000002</c:v>
                </c:pt>
                <c:pt idx="293">
                  <c:v>223.39000000000001</c:v>
                </c:pt>
                <c:pt idx="294">
                  <c:v>223.34</c:v>
                </c:pt>
                <c:pt idx="295">
                  <c:v>223.46</c:v>
                </c:pt>
                <c:pt idx="296">
                  <c:v>223.67000000000002</c:v>
                </c:pt>
                <c:pt idx="297">
                  <c:v>222.97</c:v>
                </c:pt>
                <c:pt idx="298">
                  <c:v>223.24</c:v>
                </c:pt>
                <c:pt idx="299">
                  <c:v>222.63</c:v>
                </c:pt>
                <c:pt idx="300">
                  <c:v>222.94</c:v>
                </c:pt>
                <c:pt idx="301">
                  <c:v>222.81</c:v>
                </c:pt>
                <c:pt idx="302">
                  <c:v>222.20000000000002</c:v>
                </c:pt>
                <c:pt idx="303">
                  <c:v>221.86</c:v>
                </c:pt>
                <c:pt idx="304">
                  <c:v>221.69</c:v>
                </c:pt>
                <c:pt idx="305">
                  <c:v>221.48000000000002</c:v>
                </c:pt>
                <c:pt idx="306">
                  <c:v>221.15</c:v>
                </c:pt>
                <c:pt idx="307">
                  <c:v>220.86</c:v>
                </c:pt>
                <c:pt idx="308">
                  <c:v>220.65</c:v>
                </c:pt>
                <c:pt idx="309">
                  <c:v>220.24</c:v>
                </c:pt>
                <c:pt idx="310">
                  <c:v>219.86</c:v>
                </c:pt>
                <c:pt idx="311">
                  <c:v>219.56</c:v>
                </c:pt>
                <c:pt idx="312">
                  <c:v>219.14000000000001</c:v>
                </c:pt>
                <c:pt idx="313">
                  <c:v>218.87</c:v>
                </c:pt>
                <c:pt idx="314">
                  <c:v>218.75</c:v>
                </c:pt>
                <c:pt idx="315">
                  <c:v>217.71</c:v>
                </c:pt>
                <c:pt idx="316">
                  <c:v>217.84</c:v>
                </c:pt>
                <c:pt idx="317">
                  <c:v>216.92000000000002</c:v>
                </c:pt>
                <c:pt idx="318">
                  <c:v>217.05</c:v>
                </c:pt>
                <c:pt idx="319">
                  <c:v>216.73000000000002</c:v>
                </c:pt>
                <c:pt idx="320">
                  <c:v>215.97</c:v>
                </c:pt>
                <c:pt idx="321">
                  <c:v>215.74</c:v>
                </c:pt>
                <c:pt idx="322">
                  <c:v>215.05</c:v>
                </c:pt>
                <c:pt idx="323">
                  <c:v>214.89000000000001</c:v>
                </c:pt>
                <c:pt idx="324">
                  <c:v>214.02</c:v>
                </c:pt>
                <c:pt idx="325">
                  <c:v>213.87</c:v>
                </c:pt>
                <c:pt idx="326">
                  <c:v>213.1</c:v>
                </c:pt>
                <c:pt idx="327">
                  <c:v>213.02</c:v>
                </c:pt>
                <c:pt idx="328">
                  <c:v>212.13</c:v>
                </c:pt>
                <c:pt idx="329">
                  <c:v>212.14000000000001</c:v>
                </c:pt>
                <c:pt idx="330">
                  <c:v>210.99</c:v>
                </c:pt>
                <c:pt idx="331">
                  <c:v>210.87</c:v>
                </c:pt>
                <c:pt idx="332">
                  <c:v>210.26000000000002</c:v>
                </c:pt>
                <c:pt idx="333">
                  <c:v>210</c:v>
                </c:pt>
                <c:pt idx="334">
                  <c:v>210</c:v>
                </c:pt>
                <c:pt idx="335">
                  <c:v>208.97</c:v>
                </c:pt>
                <c:pt idx="336">
                  <c:v>208.18</c:v>
                </c:pt>
                <c:pt idx="337">
                  <c:v>207.83</c:v>
                </c:pt>
                <c:pt idx="338">
                  <c:v>207.09</c:v>
                </c:pt>
                <c:pt idx="339">
                  <c:v>206.85</c:v>
                </c:pt>
                <c:pt idx="340">
                  <c:v>206.8</c:v>
                </c:pt>
                <c:pt idx="341">
                  <c:v>205.9</c:v>
                </c:pt>
                <c:pt idx="342">
                  <c:v>205.09</c:v>
                </c:pt>
                <c:pt idx="343">
                  <c:v>204.94</c:v>
                </c:pt>
                <c:pt idx="344">
                  <c:v>203.97</c:v>
                </c:pt>
                <c:pt idx="345">
                  <c:v>203.93</c:v>
                </c:pt>
                <c:pt idx="346">
                  <c:v>203.05</c:v>
                </c:pt>
                <c:pt idx="347">
                  <c:v>202.65</c:v>
                </c:pt>
                <c:pt idx="348">
                  <c:v>201.92000000000002</c:v>
                </c:pt>
                <c:pt idx="349">
                  <c:v>201.51000000000002</c:v>
                </c:pt>
                <c:pt idx="350">
                  <c:v>200.68</c:v>
                </c:pt>
                <c:pt idx="351">
                  <c:v>200.22</c:v>
                </c:pt>
                <c:pt idx="352">
                  <c:v>199.75</c:v>
                </c:pt>
                <c:pt idx="353">
                  <c:v>198.87</c:v>
                </c:pt>
                <c:pt idx="354">
                  <c:v>198.58</c:v>
                </c:pt>
                <c:pt idx="355">
                  <c:v>198.55</c:v>
                </c:pt>
                <c:pt idx="356">
                  <c:v>197.66</c:v>
                </c:pt>
                <c:pt idx="357">
                  <c:v>196.75</c:v>
                </c:pt>
                <c:pt idx="358">
                  <c:v>196.49</c:v>
                </c:pt>
                <c:pt idx="359">
                  <c:v>195.49</c:v>
                </c:pt>
                <c:pt idx="360">
                  <c:v>195.24</c:v>
                </c:pt>
                <c:pt idx="361">
                  <c:v>194.25</c:v>
                </c:pt>
                <c:pt idx="362">
                  <c:v>194.01000000000002</c:v>
                </c:pt>
                <c:pt idx="363">
                  <c:v>193.3</c:v>
                </c:pt>
                <c:pt idx="364">
                  <c:v>192.91</c:v>
                </c:pt>
                <c:pt idx="365">
                  <c:v>191.74</c:v>
                </c:pt>
                <c:pt idx="366">
                  <c:v>191.75</c:v>
                </c:pt>
                <c:pt idx="367">
                  <c:v>190.64000000000001</c:v>
                </c:pt>
                <c:pt idx="368">
                  <c:v>190.5</c:v>
                </c:pt>
                <c:pt idx="369">
                  <c:v>189.3</c:v>
                </c:pt>
                <c:pt idx="370">
                  <c:v>189.04000000000002</c:v>
                </c:pt>
                <c:pt idx="371">
                  <c:v>187.83</c:v>
                </c:pt>
                <c:pt idx="372">
                  <c:v>187.12</c:v>
                </c:pt>
                <c:pt idx="373">
                  <c:v>186.58</c:v>
                </c:pt>
                <c:pt idx="374">
                  <c:v>185.75</c:v>
                </c:pt>
                <c:pt idx="375">
                  <c:v>185.69</c:v>
                </c:pt>
                <c:pt idx="376">
                  <c:v>184.41</c:v>
                </c:pt>
                <c:pt idx="377">
                  <c:v>184.12</c:v>
                </c:pt>
                <c:pt idx="378">
                  <c:v>182.96</c:v>
                </c:pt>
                <c:pt idx="379">
                  <c:v>182.70000000000002</c:v>
                </c:pt>
                <c:pt idx="380">
                  <c:v>181.24</c:v>
                </c:pt>
                <c:pt idx="381">
                  <c:v>180.72</c:v>
                </c:pt>
                <c:pt idx="382">
                  <c:v>179.88</c:v>
                </c:pt>
                <c:pt idx="383">
                  <c:v>179.27</c:v>
                </c:pt>
                <c:pt idx="384">
                  <c:v>178.32</c:v>
                </c:pt>
                <c:pt idx="385">
                  <c:v>177.65</c:v>
                </c:pt>
                <c:pt idx="386">
                  <c:v>177.63</c:v>
                </c:pt>
                <c:pt idx="387">
                  <c:v>176.20000000000002</c:v>
                </c:pt>
                <c:pt idx="388">
                  <c:v>175.97</c:v>
                </c:pt>
                <c:pt idx="389">
                  <c:v>174.78</c:v>
                </c:pt>
                <c:pt idx="390">
                  <c:v>173.64000000000001</c:v>
                </c:pt>
                <c:pt idx="391">
                  <c:v>173.31</c:v>
                </c:pt>
                <c:pt idx="392">
                  <c:v>172.06</c:v>
                </c:pt>
                <c:pt idx="393">
                  <c:v>171.44</c:v>
                </c:pt>
                <c:pt idx="394">
                  <c:v>170.16</c:v>
                </c:pt>
                <c:pt idx="395">
                  <c:v>169.77</c:v>
                </c:pt>
                <c:pt idx="396">
                  <c:v>153.77000000000001</c:v>
                </c:pt>
                <c:pt idx="397">
                  <c:v>154.22</c:v>
                </c:pt>
                <c:pt idx="398">
                  <c:v>154.6</c:v>
                </c:pt>
                <c:pt idx="399">
                  <c:v>154.75</c:v>
                </c:pt>
                <c:pt idx="400">
                  <c:v>152.89000000000001</c:v>
                </c:pt>
                <c:pt idx="401">
                  <c:v>151.08000000000001</c:v>
                </c:pt>
                <c:pt idx="402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A2-46B7-9BC2-8570E9DE42C9}"/>
            </c:ext>
          </c:extLst>
        </c:ser>
        <c:ser>
          <c:idx val="3"/>
          <c:order val="1"/>
          <c:tx>
            <c:strRef>
              <c:f>'10fei'!$F$1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'10fei'!$E$3:$E$423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0.94199999999999995</c:v>
                </c:pt>
                <c:pt idx="139">
                  <c:v>0.69099999999999995</c:v>
                </c:pt>
                <c:pt idx="140">
                  <c:v>0.93</c:v>
                </c:pt>
                <c:pt idx="141">
                  <c:v>0.77200000000000002</c:v>
                </c:pt>
                <c:pt idx="142">
                  <c:v>0.79900000000000004</c:v>
                </c:pt>
                <c:pt idx="143">
                  <c:v>1.119</c:v>
                </c:pt>
                <c:pt idx="144">
                  <c:v>0.90300000000000002</c:v>
                </c:pt>
                <c:pt idx="145">
                  <c:v>0.94599999999999995</c:v>
                </c:pt>
                <c:pt idx="146">
                  <c:v>1.2470000000000001</c:v>
                </c:pt>
                <c:pt idx="147">
                  <c:v>1.111</c:v>
                </c:pt>
                <c:pt idx="148">
                  <c:v>1.0649999999999999</c:v>
                </c:pt>
                <c:pt idx="149">
                  <c:v>1.343</c:v>
                </c:pt>
                <c:pt idx="150">
                  <c:v>1.1539999999999999</c:v>
                </c:pt>
                <c:pt idx="151">
                  <c:v>1.204</c:v>
                </c:pt>
                <c:pt idx="152">
                  <c:v>1.42</c:v>
                </c:pt>
                <c:pt idx="153">
                  <c:v>1.3009999999999999</c:v>
                </c:pt>
                <c:pt idx="154">
                  <c:v>1.351</c:v>
                </c:pt>
                <c:pt idx="155">
                  <c:v>1.3819999999999999</c:v>
                </c:pt>
                <c:pt idx="156">
                  <c:v>1.5129999999999999</c:v>
                </c:pt>
                <c:pt idx="157">
                  <c:v>1.4510000000000001</c:v>
                </c:pt>
                <c:pt idx="158">
                  <c:v>1.5049999999999999</c:v>
                </c:pt>
                <c:pt idx="159">
                  <c:v>1.548</c:v>
                </c:pt>
                <c:pt idx="160">
                  <c:v>1.609</c:v>
                </c:pt>
                <c:pt idx="161">
                  <c:v>1.629</c:v>
                </c:pt>
                <c:pt idx="162">
                  <c:v>1.899</c:v>
                </c:pt>
                <c:pt idx="163">
                  <c:v>1.7130000000000001</c:v>
                </c:pt>
                <c:pt idx="164">
                  <c:v>1.7909999999999999</c:v>
                </c:pt>
                <c:pt idx="165">
                  <c:v>1.837</c:v>
                </c:pt>
                <c:pt idx="166">
                  <c:v>1.9410000000000001</c:v>
                </c:pt>
                <c:pt idx="167">
                  <c:v>1.9330000000000001</c:v>
                </c:pt>
                <c:pt idx="168">
                  <c:v>1.976</c:v>
                </c:pt>
                <c:pt idx="169">
                  <c:v>2.169</c:v>
                </c:pt>
                <c:pt idx="170">
                  <c:v>2.0840000000000001</c:v>
                </c:pt>
                <c:pt idx="171">
                  <c:v>2.1259999999999999</c:v>
                </c:pt>
                <c:pt idx="172">
                  <c:v>2.2189999999999999</c:v>
                </c:pt>
                <c:pt idx="173">
                  <c:v>2.2269999999999999</c:v>
                </c:pt>
                <c:pt idx="174">
                  <c:v>2.2890000000000001</c:v>
                </c:pt>
                <c:pt idx="175">
                  <c:v>2.327</c:v>
                </c:pt>
                <c:pt idx="176">
                  <c:v>2.4540000000000002</c:v>
                </c:pt>
                <c:pt idx="177">
                  <c:v>2.3929999999999998</c:v>
                </c:pt>
                <c:pt idx="178">
                  <c:v>2.5430000000000001</c:v>
                </c:pt>
                <c:pt idx="179">
                  <c:v>2.508</c:v>
                </c:pt>
                <c:pt idx="180">
                  <c:v>2.5550000000000002</c:v>
                </c:pt>
                <c:pt idx="181">
                  <c:v>2.609</c:v>
                </c:pt>
                <c:pt idx="182">
                  <c:v>2.7789999999999999</c:v>
                </c:pt>
                <c:pt idx="183">
                  <c:v>2.9140000000000001</c:v>
                </c:pt>
                <c:pt idx="184">
                  <c:v>2.7440000000000002</c:v>
                </c:pt>
                <c:pt idx="185">
                  <c:v>2.786</c:v>
                </c:pt>
                <c:pt idx="186">
                  <c:v>2.9020000000000001</c:v>
                </c:pt>
                <c:pt idx="187">
                  <c:v>2.96</c:v>
                </c:pt>
                <c:pt idx="188">
                  <c:v>3.0640000000000001</c:v>
                </c:pt>
                <c:pt idx="189">
                  <c:v>3.1339999999999999</c:v>
                </c:pt>
                <c:pt idx="190">
                  <c:v>3.0139999999999998</c:v>
                </c:pt>
                <c:pt idx="191">
                  <c:v>3.18</c:v>
                </c:pt>
                <c:pt idx="192">
                  <c:v>3.1379999999999999</c:v>
                </c:pt>
                <c:pt idx="193">
                  <c:v>3.1720000000000002</c:v>
                </c:pt>
                <c:pt idx="194">
                  <c:v>3.2759999999999998</c:v>
                </c:pt>
                <c:pt idx="195">
                  <c:v>3.2690000000000001</c:v>
                </c:pt>
                <c:pt idx="196">
                  <c:v>3.33</c:v>
                </c:pt>
                <c:pt idx="197">
                  <c:v>3.4929999999999999</c:v>
                </c:pt>
                <c:pt idx="198">
                  <c:v>3.431</c:v>
                </c:pt>
                <c:pt idx="199">
                  <c:v>3.4769999999999999</c:v>
                </c:pt>
                <c:pt idx="200">
                  <c:v>3.52</c:v>
                </c:pt>
                <c:pt idx="201">
                  <c:v>3.74</c:v>
                </c:pt>
                <c:pt idx="202">
                  <c:v>3.72</c:v>
                </c:pt>
                <c:pt idx="203">
                  <c:v>3.6779999999999999</c:v>
                </c:pt>
                <c:pt idx="204">
                  <c:v>3.6970000000000001</c:v>
                </c:pt>
                <c:pt idx="205">
                  <c:v>3.7549999999999999</c:v>
                </c:pt>
                <c:pt idx="206">
                  <c:v>4.0709999999999997</c:v>
                </c:pt>
                <c:pt idx="207">
                  <c:v>3.855</c:v>
                </c:pt>
                <c:pt idx="208">
                  <c:v>4.149</c:v>
                </c:pt>
                <c:pt idx="209">
                  <c:v>3.956</c:v>
                </c:pt>
                <c:pt idx="210">
                  <c:v>4.01</c:v>
                </c:pt>
                <c:pt idx="211">
                  <c:v>4.2640000000000002</c:v>
                </c:pt>
                <c:pt idx="212">
                  <c:v>4.1180000000000003</c:v>
                </c:pt>
                <c:pt idx="213">
                  <c:v>4.3220000000000001</c:v>
                </c:pt>
                <c:pt idx="214">
                  <c:v>4.2220000000000004</c:v>
                </c:pt>
                <c:pt idx="215">
                  <c:v>4.2450000000000001</c:v>
                </c:pt>
                <c:pt idx="216">
                  <c:v>4.3339999999999996</c:v>
                </c:pt>
                <c:pt idx="217">
                  <c:v>4.3609999999999998</c:v>
                </c:pt>
                <c:pt idx="218">
                  <c:v>4.4269999999999996</c:v>
                </c:pt>
                <c:pt idx="219">
                  <c:v>4.4539999999999997</c:v>
                </c:pt>
                <c:pt idx="220">
                  <c:v>4.5110000000000001</c:v>
                </c:pt>
                <c:pt idx="221">
                  <c:v>4.6970000000000001</c:v>
                </c:pt>
                <c:pt idx="222">
                  <c:v>4.6120000000000001</c:v>
                </c:pt>
                <c:pt idx="223">
                  <c:v>4.6189999999999998</c:v>
                </c:pt>
                <c:pt idx="224">
                  <c:v>4.6849999999999996</c:v>
                </c:pt>
                <c:pt idx="225">
                  <c:v>4.7350000000000003</c:v>
                </c:pt>
                <c:pt idx="226">
                  <c:v>4.758</c:v>
                </c:pt>
                <c:pt idx="227">
                  <c:v>4.843</c:v>
                </c:pt>
                <c:pt idx="228">
                  <c:v>4.8899999999999997</c:v>
                </c:pt>
                <c:pt idx="229">
                  <c:v>4.9240000000000004</c:v>
                </c:pt>
                <c:pt idx="230">
                  <c:v>4.9470000000000001</c:v>
                </c:pt>
                <c:pt idx="231">
                  <c:v>5.2990000000000004</c:v>
                </c:pt>
                <c:pt idx="232">
                  <c:v>5.2869999999999999</c:v>
                </c:pt>
                <c:pt idx="233">
                  <c:v>5.1210000000000004</c:v>
                </c:pt>
                <c:pt idx="234">
                  <c:v>5.1639999999999997</c:v>
                </c:pt>
                <c:pt idx="235">
                  <c:v>5.218</c:v>
                </c:pt>
                <c:pt idx="236">
                  <c:v>5.3490000000000002</c:v>
                </c:pt>
                <c:pt idx="237">
                  <c:v>5.2910000000000004</c:v>
                </c:pt>
                <c:pt idx="238">
                  <c:v>5.4219999999999997</c:v>
                </c:pt>
                <c:pt idx="239">
                  <c:v>5.3719999999999999</c:v>
                </c:pt>
                <c:pt idx="240">
                  <c:v>5.4029999999999996</c:v>
                </c:pt>
                <c:pt idx="241">
                  <c:v>5.4379999999999997</c:v>
                </c:pt>
                <c:pt idx="242">
                  <c:v>5.5419999999999998</c:v>
                </c:pt>
                <c:pt idx="243">
                  <c:v>5.5110000000000001</c:v>
                </c:pt>
                <c:pt idx="244">
                  <c:v>5.53</c:v>
                </c:pt>
                <c:pt idx="245">
                  <c:v>5.8390000000000004</c:v>
                </c:pt>
                <c:pt idx="246">
                  <c:v>5.5919999999999996</c:v>
                </c:pt>
                <c:pt idx="247">
                  <c:v>5.6269999999999998</c:v>
                </c:pt>
                <c:pt idx="248">
                  <c:v>5.7350000000000003</c:v>
                </c:pt>
                <c:pt idx="249">
                  <c:v>5.673</c:v>
                </c:pt>
                <c:pt idx="250">
                  <c:v>5.7119999999999997</c:v>
                </c:pt>
                <c:pt idx="251">
                  <c:v>5.7460000000000004</c:v>
                </c:pt>
                <c:pt idx="252">
                  <c:v>5.7770000000000001</c:v>
                </c:pt>
                <c:pt idx="253">
                  <c:v>5.8079999999999998</c:v>
                </c:pt>
                <c:pt idx="254">
                  <c:v>5.9429999999999996</c:v>
                </c:pt>
                <c:pt idx="255">
                  <c:v>5.87</c:v>
                </c:pt>
                <c:pt idx="256">
                  <c:v>5.9119999999999999</c:v>
                </c:pt>
                <c:pt idx="257">
                  <c:v>5.9550000000000001</c:v>
                </c:pt>
                <c:pt idx="258">
                  <c:v>5.9930000000000003</c:v>
                </c:pt>
                <c:pt idx="259">
                  <c:v>6.0670000000000002</c:v>
                </c:pt>
                <c:pt idx="260">
                  <c:v>6.0629999999999997</c:v>
                </c:pt>
                <c:pt idx="261">
                  <c:v>6.0860000000000003</c:v>
                </c:pt>
                <c:pt idx="262">
                  <c:v>6.194</c:v>
                </c:pt>
                <c:pt idx="263">
                  <c:v>6.19</c:v>
                </c:pt>
                <c:pt idx="264">
                  <c:v>6.2169999999999996</c:v>
                </c:pt>
                <c:pt idx="265">
                  <c:v>6.31</c:v>
                </c:pt>
                <c:pt idx="266">
                  <c:v>6.3289999999999997</c:v>
                </c:pt>
                <c:pt idx="267">
                  <c:v>6.4909999999999997</c:v>
                </c:pt>
                <c:pt idx="268">
                  <c:v>6.391</c:v>
                </c:pt>
                <c:pt idx="269">
                  <c:v>6.5069999999999997</c:v>
                </c:pt>
                <c:pt idx="270">
                  <c:v>6.7649999999999997</c:v>
                </c:pt>
                <c:pt idx="271">
                  <c:v>6.7</c:v>
                </c:pt>
                <c:pt idx="272">
                  <c:v>6.5919999999999996</c:v>
                </c:pt>
                <c:pt idx="273">
                  <c:v>6.6219999999999999</c:v>
                </c:pt>
                <c:pt idx="274">
                  <c:v>6.657</c:v>
                </c:pt>
                <c:pt idx="275">
                  <c:v>6.7030000000000003</c:v>
                </c:pt>
                <c:pt idx="276">
                  <c:v>6.7539999999999996</c:v>
                </c:pt>
                <c:pt idx="277">
                  <c:v>7.0780000000000003</c:v>
                </c:pt>
                <c:pt idx="278">
                  <c:v>6.8419999999999996</c:v>
                </c:pt>
                <c:pt idx="279">
                  <c:v>6.8849999999999998</c:v>
                </c:pt>
                <c:pt idx="280">
                  <c:v>7.101</c:v>
                </c:pt>
                <c:pt idx="281">
                  <c:v>6.9770000000000003</c:v>
                </c:pt>
                <c:pt idx="282">
                  <c:v>7.02</c:v>
                </c:pt>
                <c:pt idx="283">
                  <c:v>7.1429999999999998</c:v>
                </c:pt>
                <c:pt idx="284">
                  <c:v>7.3479999999999999</c:v>
                </c:pt>
                <c:pt idx="285">
                  <c:v>7.4210000000000003</c:v>
                </c:pt>
                <c:pt idx="286">
                  <c:v>7.367</c:v>
                </c:pt>
                <c:pt idx="287">
                  <c:v>7.2510000000000003</c:v>
                </c:pt>
                <c:pt idx="288">
                  <c:v>7.4290000000000003</c:v>
                </c:pt>
                <c:pt idx="289">
                  <c:v>7.3520000000000003</c:v>
                </c:pt>
                <c:pt idx="290">
                  <c:v>7.4020000000000001</c:v>
                </c:pt>
                <c:pt idx="291">
                  <c:v>7.5910000000000002</c:v>
                </c:pt>
                <c:pt idx="292">
                  <c:v>7.4950000000000001</c:v>
                </c:pt>
                <c:pt idx="293">
                  <c:v>7.7450000000000001</c:v>
                </c:pt>
                <c:pt idx="294">
                  <c:v>7.5830000000000002</c:v>
                </c:pt>
                <c:pt idx="295">
                  <c:v>7.63</c:v>
                </c:pt>
                <c:pt idx="296">
                  <c:v>7.7990000000000004</c:v>
                </c:pt>
                <c:pt idx="297">
                  <c:v>7.718</c:v>
                </c:pt>
                <c:pt idx="298">
                  <c:v>7.7610000000000001</c:v>
                </c:pt>
                <c:pt idx="299">
                  <c:v>7.8109999999999999</c:v>
                </c:pt>
                <c:pt idx="300">
                  <c:v>7.8570000000000002</c:v>
                </c:pt>
                <c:pt idx="301">
                  <c:v>7.9080000000000004</c:v>
                </c:pt>
                <c:pt idx="302">
                  <c:v>7.9539999999999997</c:v>
                </c:pt>
                <c:pt idx="303">
                  <c:v>8.0079999999999991</c:v>
                </c:pt>
                <c:pt idx="304">
                  <c:v>8.0459999999999994</c:v>
                </c:pt>
                <c:pt idx="305">
                  <c:v>8.1</c:v>
                </c:pt>
                <c:pt idx="306">
                  <c:v>8.1509999999999998</c:v>
                </c:pt>
                <c:pt idx="307">
                  <c:v>8.2089999999999996</c:v>
                </c:pt>
                <c:pt idx="308">
                  <c:v>8.266</c:v>
                </c:pt>
                <c:pt idx="309">
                  <c:v>8.3049999999999997</c:v>
                </c:pt>
                <c:pt idx="310">
                  <c:v>8.3550000000000004</c:v>
                </c:pt>
                <c:pt idx="311">
                  <c:v>8.4290000000000003</c:v>
                </c:pt>
                <c:pt idx="312">
                  <c:v>8.4290000000000003</c:v>
                </c:pt>
                <c:pt idx="313">
                  <c:v>8.4789999999999992</c:v>
                </c:pt>
                <c:pt idx="314">
                  <c:v>8.5370000000000008</c:v>
                </c:pt>
                <c:pt idx="315">
                  <c:v>8.5790000000000006</c:v>
                </c:pt>
                <c:pt idx="316">
                  <c:v>8.6449999999999996</c:v>
                </c:pt>
                <c:pt idx="317">
                  <c:v>8.76</c:v>
                </c:pt>
                <c:pt idx="318">
                  <c:v>8.7490000000000006</c:v>
                </c:pt>
                <c:pt idx="319">
                  <c:v>8.7840000000000007</c:v>
                </c:pt>
                <c:pt idx="320">
                  <c:v>8.8719999999999999</c:v>
                </c:pt>
                <c:pt idx="321">
                  <c:v>8.8879999999999999</c:v>
                </c:pt>
                <c:pt idx="322">
                  <c:v>8.9380000000000006</c:v>
                </c:pt>
                <c:pt idx="323">
                  <c:v>8.9960000000000004</c:v>
                </c:pt>
                <c:pt idx="324">
                  <c:v>9.2309999999999999</c:v>
                </c:pt>
                <c:pt idx="325">
                  <c:v>9.1</c:v>
                </c:pt>
                <c:pt idx="326">
                  <c:v>9.3079999999999998</c:v>
                </c:pt>
                <c:pt idx="327">
                  <c:v>9.2119999999999997</c:v>
                </c:pt>
                <c:pt idx="328">
                  <c:v>9.2390000000000008</c:v>
                </c:pt>
                <c:pt idx="329">
                  <c:v>9.3699999999999992</c:v>
                </c:pt>
                <c:pt idx="330">
                  <c:v>9.3350000000000009</c:v>
                </c:pt>
                <c:pt idx="331">
                  <c:v>9.5250000000000004</c:v>
                </c:pt>
                <c:pt idx="332">
                  <c:v>9.44</c:v>
                </c:pt>
                <c:pt idx="333">
                  <c:v>9.5549999999999997</c:v>
                </c:pt>
                <c:pt idx="334">
                  <c:v>9.5399999999999991</c:v>
                </c:pt>
                <c:pt idx="335">
                  <c:v>9.8019999999999996</c:v>
                </c:pt>
                <c:pt idx="336">
                  <c:v>9.6630000000000003</c:v>
                </c:pt>
                <c:pt idx="337">
                  <c:v>9.6790000000000003</c:v>
                </c:pt>
                <c:pt idx="338">
                  <c:v>9.8719999999999999</c:v>
                </c:pt>
                <c:pt idx="339">
                  <c:v>9.9949999999999992</c:v>
                </c:pt>
                <c:pt idx="340">
                  <c:v>10.045999999999999</c:v>
                </c:pt>
                <c:pt idx="341">
                  <c:v>9.891</c:v>
                </c:pt>
                <c:pt idx="342">
                  <c:v>9.9489999999999998</c:v>
                </c:pt>
                <c:pt idx="343">
                  <c:v>10.130000000000001</c:v>
                </c:pt>
                <c:pt idx="344">
                  <c:v>10.08</c:v>
                </c:pt>
                <c:pt idx="345">
                  <c:v>10.106999999999999</c:v>
                </c:pt>
                <c:pt idx="346">
                  <c:v>10.164999999999999</c:v>
                </c:pt>
                <c:pt idx="347">
                  <c:v>10.188000000000001</c:v>
                </c:pt>
                <c:pt idx="348">
                  <c:v>10.407999999999999</c:v>
                </c:pt>
                <c:pt idx="349">
                  <c:v>10.497</c:v>
                </c:pt>
                <c:pt idx="350">
                  <c:v>10.343</c:v>
                </c:pt>
                <c:pt idx="351">
                  <c:v>10.628</c:v>
                </c:pt>
                <c:pt idx="352">
                  <c:v>10.462</c:v>
                </c:pt>
                <c:pt idx="353">
                  <c:v>10.500999999999999</c:v>
                </c:pt>
                <c:pt idx="354">
                  <c:v>10.731999999999999</c:v>
                </c:pt>
                <c:pt idx="355">
                  <c:v>10.663</c:v>
                </c:pt>
                <c:pt idx="356">
                  <c:v>10.766999999999999</c:v>
                </c:pt>
                <c:pt idx="357">
                  <c:v>10.705</c:v>
                </c:pt>
                <c:pt idx="358">
                  <c:v>10.752000000000001</c:v>
                </c:pt>
                <c:pt idx="359">
                  <c:v>10.843999999999999</c:v>
                </c:pt>
                <c:pt idx="360">
                  <c:v>10.887</c:v>
                </c:pt>
                <c:pt idx="361">
                  <c:v>11.095000000000001</c:v>
                </c:pt>
                <c:pt idx="362">
                  <c:v>10.945</c:v>
                </c:pt>
                <c:pt idx="363">
                  <c:v>11.003</c:v>
                </c:pt>
                <c:pt idx="364">
                  <c:v>11.061</c:v>
                </c:pt>
                <c:pt idx="365">
                  <c:v>11.308</c:v>
                </c:pt>
                <c:pt idx="366">
                  <c:v>11.18</c:v>
                </c:pt>
                <c:pt idx="367">
                  <c:v>11.358000000000001</c:v>
                </c:pt>
                <c:pt idx="368">
                  <c:v>11.276999999999999</c:v>
                </c:pt>
                <c:pt idx="369">
                  <c:v>11.531000000000001</c:v>
                </c:pt>
                <c:pt idx="370">
                  <c:v>11.574</c:v>
                </c:pt>
                <c:pt idx="371">
                  <c:v>11.032999999999999</c:v>
                </c:pt>
                <c:pt idx="372">
                  <c:v>11.489000000000001</c:v>
                </c:pt>
                <c:pt idx="373">
                  <c:v>11.561999999999999</c:v>
                </c:pt>
                <c:pt idx="374">
                  <c:v>11.601000000000001</c:v>
                </c:pt>
                <c:pt idx="375">
                  <c:v>11.616</c:v>
                </c:pt>
                <c:pt idx="376">
                  <c:v>11.69</c:v>
                </c:pt>
                <c:pt idx="377">
                  <c:v>11.759</c:v>
                </c:pt>
                <c:pt idx="378">
                  <c:v>11.836</c:v>
                </c:pt>
                <c:pt idx="379">
                  <c:v>11.885999999999999</c:v>
                </c:pt>
                <c:pt idx="380">
                  <c:v>11.879</c:v>
                </c:pt>
                <c:pt idx="381">
                  <c:v>12.037000000000001</c:v>
                </c:pt>
                <c:pt idx="382">
                  <c:v>11.997999999999999</c:v>
                </c:pt>
                <c:pt idx="383">
                  <c:v>12.265000000000001</c:v>
                </c:pt>
                <c:pt idx="384">
                  <c:v>12.090999999999999</c:v>
                </c:pt>
                <c:pt idx="385">
                  <c:v>12.356999999999999</c:v>
                </c:pt>
                <c:pt idx="386">
                  <c:v>12.238</c:v>
                </c:pt>
                <c:pt idx="387">
                  <c:v>12.238</c:v>
                </c:pt>
                <c:pt idx="388">
                  <c:v>12.292</c:v>
                </c:pt>
                <c:pt idx="389">
                  <c:v>12.346</c:v>
                </c:pt>
                <c:pt idx="390">
                  <c:v>12.391999999999999</c:v>
                </c:pt>
                <c:pt idx="391">
                  <c:v>12.596</c:v>
                </c:pt>
                <c:pt idx="392">
                  <c:v>12.512</c:v>
                </c:pt>
                <c:pt idx="393">
                  <c:v>12.535</c:v>
                </c:pt>
                <c:pt idx="394">
                  <c:v>12.581</c:v>
                </c:pt>
                <c:pt idx="395">
                  <c:v>12.82</c:v>
                </c:pt>
                <c:pt idx="396">
                  <c:v>12.708</c:v>
                </c:pt>
                <c:pt idx="397">
                  <c:v>12.786</c:v>
                </c:pt>
                <c:pt idx="398">
                  <c:v>12.832000000000001</c:v>
                </c:pt>
                <c:pt idx="399">
                  <c:v>13.055999999999999</c:v>
                </c:pt>
                <c:pt idx="400">
                  <c:v>13.006</c:v>
                </c:pt>
                <c:pt idx="401">
                  <c:v>13.06</c:v>
                </c:pt>
                <c:pt idx="402">
                  <c:v>13.345000000000001</c:v>
                </c:pt>
                <c:pt idx="403">
                  <c:v>13.055999999999999</c:v>
                </c:pt>
                <c:pt idx="404">
                  <c:v>13.114000000000001</c:v>
                </c:pt>
                <c:pt idx="405">
                  <c:v>13.170999999999999</c:v>
                </c:pt>
                <c:pt idx="406">
                  <c:v>13.337</c:v>
                </c:pt>
                <c:pt idx="407">
                  <c:v>13.218</c:v>
                </c:pt>
                <c:pt idx="408">
                  <c:v>13.526</c:v>
                </c:pt>
                <c:pt idx="409">
                  <c:v>13.391</c:v>
                </c:pt>
                <c:pt idx="410">
                  <c:v>13.457000000000001</c:v>
                </c:pt>
                <c:pt idx="411">
                  <c:v>13.417999999999999</c:v>
                </c:pt>
                <c:pt idx="412">
                  <c:v>13.538</c:v>
                </c:pt>
                <c:pt idx="413">
                  <c:v>13.587999999999999</c:v>
                </c:pt>
                <c:pt idx="414">
                  <c:v>13.824</c:v>
                </c:pt>
                <c:pt idx="415">
                  <c:v>13.835000000000001</c:v>
                </c:pt>
                <c:pt idx="416">
                  <c:v>13.839</c:v>
                </c:pt>
                <c:pt idx="417">
                  <c:v>14.02</c:v>
                </c:pt>
                <c:pt idx="418">
                  <c:v>13.955</c:v>
                </c:pt>
                <c:pt idx="419">
                  <c:v>14.170999999999999</c:v>
                </c:pt>
              </c:numCache>
            </c:numRef>
          </c:xVal>
          <c:yVal>
            <c:numRef>
              <c:f>'10fei'!$F$3:$F$423</c:f>
              <c:numCache>
                <c:formatCode>General</c:formatCode>
                <c:ptCount val="421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225.29000000000002</c:v>
                </c:pt>
                <c:pt idx="139">
                  <c:v>227.39</c:v>
                </c:pt>
                <c:pt idx="140">
                  <c:v>231.06</c:v>
                </c:pt>
                <c:pt idx="141">
                  <c:v>226.06</c:v>
                </c:pt>
                <c:pt idx="142">
                  <c:v>223.37</c:v>
                </c:pt>
                <c:pt idx="143">
                  <c:v>223.39999999999998</c:v>
                </c:pt>
                <c:pt idx="144">
                  <c:v>223.16000000000003</c:v>
                </c:pt>
                <c:pt idx="145">
                  <c:v>222.5</c:v>
                </c:pt>
                <c:pt idx="146">
                  <c:v>221.77999999999997</c:v>
                </c:pt>
                <c:pt idx="147">
                  <c:v>221.68</c:v>
                </c:pt>
                <c:pt idx="148">
                  <c:v>221.49</c:v>
                </c:pt>
                <c:pt idx="149">
                  <c:v>222.01</c:v>
                </c:pt>
                <c:pt idx="150">
                  <c:v>221.82999999999998</c:v>
                </c:pt>
                <c:pt idx="151">
                  <c:v>222.24</c:v>
                </c:pt>
                <c:pt idx="152">
                  <c:v>221.82999999999998</c:v>
                </c:pt>
                <c:pt idx="153">
                  <c:v>222.36</c:v>
                </c:pt>
                <c:pt idx="154">
                  <c:v>221.99</c:v>
                </c:pt>
                <c:pt idx="155">
                  <c:v>221.88</c:v>
                </c:pt>
                <c:pt idx="156">
                  <c:v>222.01999999999998</c:v>
                </c:pt>
                <c:pt idx="157">
                  <c:v>221.94</c:v>
                </c:pt>
                <c:pt idx="158">
                  <c:v>222.45</c:v>
                </c:pt>
                <c:pt idx="159">
                  <c:v>222.01</c:v>
                </c:pt>
                <c:pt idx="160">
                  <c:v>222.5</c:v>
                </c:pt>
                <c:pt idx="161">
                  <c:v>222.04000000000002</c:v>
                </c:pt>
                <c:pt idx="162">
                  <c:v>222.39999999999998</c:v>
                </c:pt>
                <c:pt idx="163">
                  <c:v>222.32</c:v>
                </c:pt>
                <c:pt idx="164">
                  <c:v>222.10000000000002</c:v>
                </c:pt>
                <c:pt idx="165">
                  <c:v>222.45999999999998</c:v>
                </c:pt>
                <c:pt idx="166">
                  <c:v>222.02999999999997</c:v>
                </c:pt>
                <c:pt idx="167">
                  <c:v>222.60000000000002</c:v>
                </c:pt>
                <c:pt idx="168">
                  <c:v>222.18</c:v>
                </c:pt>
                <c:pt idx="169">
                  <c:v>222.5</c:v>
                </c:pt>
                <c:pt idx="170">
                  <c:v>222.13</c:v>
                </c:pt>
                <c:pt idx="171">
                  <c:v>222.62</c:v>
                </c:pt>
                <c:pt idx="172">
                  <c:v>222.08999999999997</c:v>
                </c:pt>
                <c:pt idx="173">
                  <c:v>222.61</c:v>
                </c:pt>
                <c:pt idx="174">
                  <c:v>222.3</c:v>
                </c:pt>
                <c:pt idx="175">
                  <c:v>222.07999999999998</c:v>
                </c:pt>
                <c:pt idx="176">
                  <c:v>222.48000000000002</c:v>
                </c:pt>
                <c:pt idx="177">
                  <c:v>222.16000000000003</c:v>
                </c:pt>
                <c:pt idx="178">
                  <c:v>222.43</c:v>
                </c:pt>
                <c:pt idx="179">
                  <c:v>222.07999999999998</c:v>
                </c:pt>
                <c:pt idx="180">
                  <c:v>222.5</c:v>
                </c:pt>
                <c:pt idx="181">
                  <c:v>222.44</c:v>
                </c:pt>
                <c:pt idx="182">
                  <c:v>221.95</c:v>
                </c:pt>
                <c:pt idx="183">
                  <c:v>222.36</c:v>
                </c:pt>
                <c:pt idx="184">
                  <c:v>222.04000000000002</c:v>
                </c:pt>
                <c:pt idx="185">
                  <c:v>222.45999999999998</c:v>
                </c:pt>
                <c:pt idx="186">
                  <c:v>222.01999999999998</c:v>
                </c:pt>
                <c:pt idx="187">
                  <c:v>222.56</c:v>
                </c:pt>
                <c:pt idx="188">
                  <c:v>222.12</c:v>
                </c:pt>
                <c:pt idx="189">
                  <c:v>222.51999999999998</c:v>
                </c:pt>
                <c:pt idx="190">
                  <c:v>222.31</c:v>
                </c:pt>
                <c:pt idx="191">
                  <c:v>222.69</c:v>
                </c:pt>
                <c:pt idx="192">
                  <c:v>222.69</c:v>
                </c:pt>
                <c:pt idx="193">
                  <c:v>222.31</c:v>
                </c:pt>
                <c:pt idx="194">
                  <c:v>222.75</c:v>
                </c:pt>
                <c:pt idx="195">
                  <c:v>222.42000000000002</c:v>
                </c:pt>
                <c:pt idx="196">
                  <c:v>222.93</c:v>
                </c:pt>
                <c:pt idx="197">
                  <c:v>222.48000000000002</c:v>
                </c:pt>
                <c:pt idx="198">
                  <c:v>222.98000000000002</c:v>
                </c:pt>
                <c:pt idx="199">
                  <c:v>222.52999999999997</c:v>
                </c:pt>
                <c:pt idx="200">
                  <c:v>222.95999999999998</c:v>
                </c:pt>
                <c:pt idx="201">
                  <c:v>222.88</c:v>
                </c:pt>
                <c:pt idx="202">
                  <c:v>222.44</c:v>
                </c:pt>
                <c:pt idx="203">
                  <c:v>223.01999999999998</c:v>
                </c:pt>
                <c:pt idx="204">
                  <c:v>222.60000000000002</c:v>
                </c:pt>
                <c:pt idx="205">
                  <c:v>223.01999999999998</c:v>
                </c:pt>
                <c:pt idx="206">
                  <c:v>222.51</c:v>
                </c:pt>
                <c:pt idx="207">
                  <c:v>222.95999999999998</c:v>
                </c:pt>
                <c:pt idx="208">
                  <c:v>222.56</c:v>
                </c:pt>
                <c:pt idx="209">
                  <c:v>222.89999999999998</c:v>
                </c:pt>
                <c:pt idx="210">
                  <c:v>222.5</c:v>
                </c:pt>
                <c:pt idx="211">
                  <c:v>222.88</c:v>
                </c:pt>
                <c:pt idx="212">
                  <c:v>222.96999999999997</c:v>
                </c:pt>
                <c:pt idx="213">
                  <c:v>222.46999999999997</c:v>
                </c:pt>
                <c:pt idx="214">
                  <c:v>222.93</c:v>
                </c:pt>
                <c:pt idx="215">
                  <c:v>222.46999999999997</c:v>
                </c:pt>
                <c:pt idx="216">
                  <c:v>223</c:v>
                </c:pt>
                <c:pt idx="217">
                  <c:v>222.66000000000003</c:v>
                </c:pt>
                <c:pt idx="218">
                  <c:v>223.07</c:v>
                </c:pt>
                <c:pt idx="219">
                  <c:v>222.64999999999998</c:v>
                </c:pt>
                <c:pt idx="220">
                  <c:v>223.17000000000002</c:v>
                </c:pt>
                <c:pt idx="221">
                  <c:v>222.69</c:v>
                </c:pt>
                <c:pt idx="222">
                  <c:v>223.25</c:v>
                </c:pt>
                <c:pt idx="223">
                  <c:v>222.81</c:v>
                </c:pt>
                <c:pt idx="224">
                  <c:v>223.05</c:v>
                </c:pt>
                <c:pt idx="225">
                  <c:v>223.20999999999998</c:v>
                </c:pt>
                <c:pt idx="226">
                  <c:v>222.69</c:v>
                </c:pt>
                <c:pt idx="227">
                  <c:v>223.27999999999997</c:v>
                </c:pt>
                <c:pt idx="228">
                  <c:v>222.87</c:v>
                </c:pt>
                <c:pt idx="229">
                  <c:v>223.2</c:v>
                </c:pt>
                <c:pt idx="230">
                  <c:v>222.87</c:v>
                </c:pt>
                <c:pt idx="231">
                  <c:v>223.17000000000002</c:v>
                </c:pt>
                <c:pt idx="232">
                  <c:v>222.77999999999997</c:v>
                </c:pt>
                <c:pt idx="233">
                  <c:v>223.32999999999998</c:v>
                </c:pt>
                <c:pt idx="234">
                  <c:v>222.82999999999998</c:v>
                </c:pt>
                <c:pt idx="235">
                  <c:v>223.19</c:v>
                </c:pt>
                <c:pt idx="236">
                  <c:v>223.13</c:v>
                </c:pt>
                <c:pt idx="237">
                  <c:v>222.81</c:v>
                </c:pt>
                <c:pt idx="238">
                  <c:v>223.17000000000002</c:v>
                </c:pt>
                <c:pt idx="239">
                  <c:v>222.89</c:v>
                </c:pt>
                <c:pt idx="240">
                  <c:v>223.04000000000002</c:v>
                </c:pt>
                <c:pt idx="241">
                  <c:v>222.89</c:v>
                </c:pt>
                <c:pt idx="242">
                  <c:v>222.91000000000003</c:v>
                </c:pt>
                <c:pt idx="243">
                  <c:v>223.17000000000002</c:v>
                </c:pt>
                <c:pt idx="244">
                  <c:v>222.75</c:v>
                </c:pt>
                <c:pt idx="245">
                  <c:v>222.93</c:v>
                </c:pt>
                <c:pt idx="246">
                  <c:v>222.87</c:v>
                </c:pt>
                <c:pt idx="247">
                  <c:v>223.26</c:v>
                </c:pt>
                <c:pt idx="248">
                  <c:v>223.07</c:v>
                </c:pt>
                <c:pt idx="249">
                  <c:v>223.61</c:v>
                </c:pt>
                <c:pt idx="250">
                  <c:v>223.45999999999998</c:v>
                </c:pt>
                <c:pt idx="251">
                  <c:v>223.88</c:v>
                </c:pt>
                <c:pt idx="252">
                  <c:v>223.76</c:v>
                </c:pt>
                <c:pt idx="253">
                  <c:v>224.18</c:v>
                </c:pt>
                <c:pt idx="254">
                  <c:v>223.86</c:v>
                </c:pt>
                <c:pt idx="255">
                  <c:v>224.35000000000002</c:v>
                </c:pt>
                <c:pt idx="256">
                  <c:v>224.46999999999997</c:v>
                </c:pt>
                <c:pt idx="257">
                  <c:v>224.07</c:v>
                </c:pt>
                <c:pt idx="258">
                  <c:v>224.45999999999998</c:v>
                </c:pt>
                <c:pt idx="259">
                  <c:v>224.14</c:v>
                </c:pt>
                <c:pt idx="260">
                  <c:v>224.14999999999998</c:v>
                </c:pt>
                <c:pt idx="261">
                  <c:v>224.26</c:v>
                </c:pt>
                <c:pt idx="262">
                  <c:v>224.2</c:v>
                </c:pt>
                <c:pt idx="263">
                  <c:v>224.35000000000002</c:v>
                </c:pt>
                <c:pt idx="264">
                  <c:v>224.29000000000002</c:v>
                </c:pt>
                <c:pt idx="265">
                  <c:v>224.60000000000002</c:v>
                </c:pt>
                <c:pt idx="266">
                  <c:v>224.26</c:v>
                </c:pt>
                <c:pt idx="267">
                  <c:v>224.45</c:v>
                </c:pt>
                <c:pt idx="268">
                  <c:v>224.31</c:v>
                </c:pt>
                <c:pt idx="269">
                  <c:v>224.51999999999998</c:v>
                </c:pt>
                <c:pt idx="270">
                  <c:v>224.26999999999998</c:v>
                </c:pt>
                <c:pt idx="271">
                  <c:v>224.49</c:v>
                </c:pt>
                <c:pt idx="272">
                  <c:v>224.13</c:v>
                </c:pt>
                <c:pt idx="273">
                  <c:v>224.61</c:v>
                </c:pt>
                <c:pt idx="274">
                  <c:v>224.20999999999998</c:v>
                </c:pt>
                <c:pt idx="275">
                  <c:v>224.52999999999997</c:v>
                </c:pt>
                <c:pt idx="276">
                  <c:v>224.66000000000003</c:v>
                </c:pt>
                <c:pt idx="277">
                  <c:v>224.3</c:v>
                </c:pt>
                <c:pt idx="278">
                  <c:v>224.26</c:v>
                </c:pt>
                <c:pt idx="279">
                  <c:v>224.37</c:v>
                </c:pt>
                <c:pt idx="280">
                  <c:v>224.11</c:v>
                </c:pt>
                <c:pt idx="281">
                  <c:v>224.36</c:v>
                </c:pt>
                <c:pt idx="282">
                  <c:v>224.16000000000003</c:v>
                </c:pt>
                <c:pt idx="283">
                  <c:v>224.20999999999998</c:v>
                </c:pt>
                <c:pt idx="284">
                  <c:v>224.06</c:v>
                </c:pt>
                <c:pt idx="285">
                  <c:v>224.16000000000003</c:v>
                </c:pt>
                <c:pt idx="286">
                  <c:v>224.04000000000002</c:v>
                </c:pt>
                <c:pt idx="287">
                  <c:v>224.2</c:v>
                </c:pt>
                <c:pt idx="288">
                  <c:v>224.07999999999998</c:v>
                </c:pt>
                <c:pt idx="289">
                  <c:v>224.48000000000002</c:v>
                </c:pt>
                <c:pt idx="290">
                  <c:v>223.85000000000002</c:v>
                </c:pt>
                <c:pt idx="291">
                  <c:v>224.07999999999998</c:v>
                </c:pt>
                <c:pt idx="292">
                  <c:v>223.82</c:v>
                </c:pt>
                <c:pt idx="293">
                  <c:v>224.01999999999998</c:v>
                </c:pt>
                <c:pt idx="294">
                  <c:v>223.83999999999997</c:v>
                </c:pt>
                <c:pt idx="295">
                  <c:v>224</c:v>
                </c:pt>
                <c:pt idx="296">
                  <c:v>224.07999999999998</c:v>
                </c:pt>
                <c:pt idx="297">
                  <c:v>223.76</c:v>
                </c:pt>
                <c:pt idx="298">
                  <c:v>223.39999999999998</c:v>
                </c:pt>
                <c:pt idx="299">
                  <c:v>223.60000000000002</c:v>
                </c:pt>
                <c:pt idx="300">
                  <c:v>223.39</c:v>
                </c:pt>
                <c:pt idx="301">
                  <c:v>223.49</c:v>
                </c:pt>
                <c:pt idx="302">
                  <c:v>223.10000000000002</c:v>
                </c:pt>
                <c:pt idx="303">
                  <c:v>223.31</c:v>
                </c:pt>
                <c:pt idx="304">
                  <c:v>223.01</c:v>
                </c:pt>
                <c:pt idx="305">
                  <c:v>223.06</c:v>
                </c:pt>
                <c:pt idx="306">
                  <c:v>222.77999999999997</c:v>
                </c:pt>
                <c:pt idx="307">
                  <c:v>223.04000000000002</c:v>
                </c:pt>
                <c:pt idx="308">
                  <c:v>222.33999999999997</c:v>
                </c:pt>
                <c:pt idx="309">
                  <c:v>222.51</c:v>
                </c:pt>
                <c:pt idx="310">
                  <c:v>222.01999999999998</c:v>
                </c:pt>
                <c:pt idx="311">
                  <c:v>221.82999999999998</c:v>
                </c:pt>
                <c:pt idx="312">
                  <c:v>222.14999999999998</c:v>
                </c:pt>
                <c:pt idx="313">
                  <c:v>221.42000000000002</c:v>
                </c:pt>
                <c:pt idx="314">
                  <c:v>221.68</c:v>
                </c:pt>
                <c:pt idx="315">
                  <c:v>220.89999999999998</c:v>
                </c:pt>
                <c:pt idx="316">
                  <c:v>221.08999999999997</c:v>
                </c:pt>
                <c:pt idx="317">
                  <c:v>220.14999999999998</c:v>
                </c:pt>
                <c:pt idx="318">
                  <c:v>219.88</c:v>
                </c:pt>
                <c:pt idx="319">
                  <c:v>219.88</c:v>
                </c:pt>
                <c:pt idx="320">
                  <c:v>219.27999999999997</c:v>
                </c:pt>
                <c:pt idx="321">
                  <c:v>219.06</c:v>
                </c:pt>
                <c:pt idx="322">
                  <c:v>218.70999999999998</c:v>
                </c:pt>
                <c:pt idx="323">
                  <c:v>218.36</c:v>
                </c:pt>
                <c:pt idx="324">
                  <c:v>217.92000000000002</c:v>
                </c:pt>
                <c:pt idx="325">
                  <c:v>217.57999999999998</c:v>
                </c:pt>
                <c:pt idx="326">
                  <c:v>217.19</c:v>
                </c:pt>
                <c:pt idx="327">
                  <c:v>217.3</c:v>
                </c:pt>
                <c:pt idx="328">
                  <c:v>216.81</c:v>
                </c:pt>
                <c:pt idx="329">
                  <c:v>215.77999999999997</c:v>
                </c:pt>
                <c:pt idx="330">
                  <c:v>216.01</c:v>
                </c:pt>
                <c:pt idx="331">
                  <c:v>215.33999999999997</c:v>
                </c:pt>
                <c:pt idx="332">
                  <c:v>214.61</c:v>
                </c:pt>
                <c:pt idx="333">
                  <c:v>214.51</c:v>
                </c:pt>
                <c:pt idx="334">
                  <c:v>213.71999999999997</c:v>
                </c:pt>
                <c:pt idx="335">
                  <c:v>213.44</c:v>
                </c:pt>
                <c:pt idx="336">
                  <c:v>212.81</c:v>
                </c:pt>
                <c:pt idx="337">
                  <c:v>213.14</c:v>
                </c:pt>
                <c:pt idx="338">
                  <c:v>212.01</c:v>
                </c:pt>
                <c:pt idx="339">
                  <c:v>212.04000000000002</c:v>
                </c:pt>
                <c:pt idx="340">
                  <c:v>211.05</c:v>
                </c:pt>
                <c:pt idx="341">
                  <c:v>211.07999999999998</c:v>
                </c:pt>
                <c:pt idx="342">
                  <c:v>210.16000000000003</c:v>
                </c:pt>
                <c:pt idx="343">
                  <c:v>209.54000000000002</c:v>
                </c:pt>
                <c:pt idx="344">
                  <c:v>209.35000000000002</c:v>
                </c:pt>
                <c:pt idx="345">
                  <c:v>208.61</c:v>
                </c:pt>
                <c:pt idx="346">
                  <c:v>208.33999999999997</c:v>
                </c:pt>
                <c:pt idx="347">
                  <c:v>207.77999999999997</c:v>
                </c:pt>
                <c:pt idx="348">
                  <c:v>207.73000000000002</c:v>
                </c:pt>
                <c:pt idx="349">
                  <c:v>206.63</c:v>
                </c:pt>
                <c:pt idx="350">
                  <c:v>206.81</c:v>
                </c:pt>
                <c:pt idx="351">
                  <c:v>206.01</c:v>
                </c:pt>
                <c:pt idx="352">
                  <c:v>205.12</c:v>
                </c:pt>
                <c:pt idx="353">
                  <c:v>205.07</c:v>
                </c:pt>
                <c:pt idx="354">
                  <c:v>203.99</c:v>
                </c:pt>
                <c:pt idx="355">
                  <c:v>204.06</c:v>
                </c:pt>
                <c:pt idx="356">
                  <c:v>202.94</c:v>
                </c:pt>
                <c:pt idx="357">
                  <c:v>203.01999999999998</c:v>
                </c:pt>
                <c:pt idx="358">
                  <c:v>201.92000000000002</c:v>
                </c:pt>
                <c:pt idx="359">
                  <c:v>201.88</c:v>
                </c:pt>
                <c:pt idx="360">
                  <c:v>200.76</c:v>
                </c:pt>
                <c:pt idx="361">
                  <c:v>200.46999999999997</c:v>
                </c:pt>
                <c:pt idx="362">
                  <c:v>199.88</c:v>
                </c:pt>
                <c:pt idx="363">
                  <c:v>199.95999999999998</c:v>
                </c:pt>
                <c:pt idx="364">
                  <c:v>199.05</c:v>
                </c:pt>
                <c:pt idx="365">
                  <c:v>197.98000000000002</c:v>
                </c:pt>
                <c:pt idx="366">
                  <c:v>198.02999999999997</c:v>
                </c:pt>
                <c:pt idx="367">
                  <c:v>196.89999999999998</c:v>
                </c:pt>
                <c:pt idx="368">
                  <c:v>196.77999999999997</c:v>
                </c:pt>
                <c:pt idx="369">
                  <c:v>195.76</c:v>
                </c:pt>
                <c:pt idx="370">
                  <c:v>195.93</c:v>
                </c:pt>
                <c:pt idx="371">
                  <c:v>194.76999999999998</c:v>
                </c:pt>
                <c:pt idx="372">
                  <c:v>194.7</c:v>
                </c:pt>
                <c:pt idx="373">
                  <c:v>193.8</c:v>
                </c:pt>
                <c:pt idx="374">
                  <c:v>192.82</c:v>
                </c:pt>
                <c:pt idx="375">
                  <c:v>192.64</c:v>
                </c:pt>
                <c:pt idx="376">
                  <c:v>191.58999999999997</c:v>
                </c:pt>
                <c:pt idx="377">
                  <c:v>191.39</c:v>
                </c:pt>
                <c:pt idx="378">
                  <c:v>190.43</c:v>
                </c:pt>
                <c:pt idx="379">
                  <c:v>190.37</c:v>
                </c:pt>
                <c:pt idx="380">
                  <c:v>189.20999999999998</c:v>
                </c:pt>
                <c:pt idx="381">
                  <c:v>189.14</c:v>
                </c:pt>
                <c:pt idx="382">
                  <c:v>188</c:v>
                </c:pt>
                <c:pt idx="383">
                  <c:v>187.71999999999997</c:v>
                </c:pt>
                <c:pt idx="384">
                  <c:v>186.52999999999997</c:v>
                </c:pt>
                <c:pt idx="385">
                  <c:v>186.51999999999998</c:v>
                </c:pt>
                <c:pt idx="386">
                  <c:v>185.37</c:v>
                </c:pt>
                <c:pt idx="387">
                  <c:v>184.45</c:v>
                </c:pt>
                <c:pt idx="388">
                  <c:v>184.17000000000002</c:v>
                </c:pt>
                <c:pt idx="389">
                  <c:v>183.06</c:v>
                </c:pt>
                <c:pt idx="390">
                  <c:v>182.83999999999997</c:v>
                </c:pt>
                <c:pt idx="391">
                  <c:v>181.51999999999998</c:v>
                </c:pt>
                <c:pt idx="392">
                  <c:v>181.38</c:v>
                </c:pt>
                <c:pt idx="393">
                  <c:v>180.81</c:v>
                </c:pt>
                <c:pt idx="394">
                  <c:v>179.52999999999997</c:v>
                </c:pt>
                <c:pt idx="395">
                  <c:v>179.29000000000002</c:v>
                </c:pt>
                <c:pt idx="396">
                  <c:v>178.14999999999998</c:v>
                </c:pt>
                <c:pt idx="397">
                  <c:v>177.68</c:v>
                </c:pt>
                <c:pt idx="398">
                  <c:v>176.61</c:v>
                </c:pt>
                <c:pt idx="399">
                  <c:v>175.42000000000002</c:v>
                </c:pt>
                <c:pt idx="400">
                  <c:v>174.89</c:v>
                </c:pt>
                <c:pt idx="401">
                  <c:v>174.12</c:v>
                </c:pt>
                <c:pt idx="402">
                  <c:v>173.86</c:v>
                </c:pt>
                <c:pt idx="403">
                  <c:v>172.63</c:v>
                </c:pt>
                <c:pt idx="404">
                  <c:v>172.19</c:v>
                </c:pt>
                <c:pt idx="405">
                  <c:v>170.79000000000002</c:v>
                </c:pt>
                <c:pt idx="406">
                  <c:v>170.49</c:v>
                </c:pt>
                <c:pt idx="407">
                  <c:v>169.10000000000002</c:v>
                </c:pt>
                <c:pt idx="408">
                  <c:v>168.66000000000003</c:v>
                </c:pt>
                <c:pt idx="409">
                  <c:v>167.23000000000002</c:v>
                </c:pt>
                <c:pt idx="410">
                  <c:v>166.74</c:v>
                </c:pt>
                <c:pt idx="411">
                  <c:v>166.06</c:v>
                </c:pt>
                <c:pt idx="412">
                  <c:v>164.37</c:v>
                </c:pt>
                <c:pt idx="413">
                  <c:v>164.26</c:v>
                </c:pt>
                <c:pt idx="414">
                  <c:v>162.60000000000002</c:v>
                </c:pt>
                <c:pt idx="415">
                  <c:v>144.81</c:v>
                </c:pt>
                <c:pt idx="416">
                  <c:v>145.74</c:v>
                </c:pt>
                <c:pt idx="417">
                  <c:v>145.63999999999999</c:v>
                </c:pt>
                <c:pt idx="418">
                  <c:v>144.86000000000001</c:v>
                </c:pt>
                <c:pt idx="419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A2-46B7-9BC2-8570E9DE42C9}"/>
            </c:ext>
          </c:extLst>
        </c:ser>
        <c:ser>
          <c:idx val="6"/>
          <c:order val="2"/>
          <c:tx>
            <c:strRef>
              <c:f>'10fei'!$I$1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'10fei'!$H$3:$H$412</c:f>
              <c:numCache>
                <c:formatCode>General</c:formatCode>
                <c:ptCount val="410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0.71799999999999997</c:v>
                </c:pt>
                <c:pt idx="154">
                  <c:v>0.72199999999999998</c:v>
                </c:pt>
                <c:pt idx="155">
                  <c:v>0.749</c:v>
                </c:pt>
                <c:pt idx="156">
                  <c:v>0.81</c:v>
                </c:pt>
                <c:pt idx="157">
                  <c:v>0.88</c:v>
                </c:pt>
                <c:pt idx="158">
                  <c:v>0.91100000000000003</c:v>
                </c:pt>
                <c:pt idx="159">
                  <c:v>0.94899999999999995</c:v>
                </c:pt>
                <c:pt idx="160">
                  <c:v>1.0029999999999999</c:v>
                </c:pt>
                <c:pt idx="161">
                  <c:v>1.042</c:v>
                </c:pt>
                <c:pt idx="162">
                  <c:v>1.0760000000000001</c:v>
                </c:pt>
                <c:pt idx="163">
                  <c:v>1.0840000000000001</c:v>
                </c:pt>
                <c:pt idx="164">
                  <c:v>1.1379999999999999</c:v>
                </c:pt>
                <c:pt idx="165">
                  <c:v>1.1879999999999999</c:v>
                </c:pt>
                <c:pt idx="166">
                  <c:v>1.2310000000000001</c:v>
                </c:pt>
                <c:pt idx="167">
                  <c:v>1.2809999999999999</c:v>
                </c:pt>
                <c:pt idx="168">
                  <c:v>1.331</c:v>
                </c:pt>
                <c:pt idx="169">
                  <c:v>1.3740000000000001</c:v>
                </c:pt>
                <c:pt idx="170">
                  <c:v>1.4159999999999999</c:v>
                </c:pt>
                <c:pt idx="171">
                  <c:v>1.47</c:v>
                </c:pt>
                <c:pt idx="172">
                  <c:v>1.528</c:v>
                </c:pt>
                <c:pt idx="173">
                  <c:v>1.5589999999999999</c:v>
                </c:pt>
                <c:pt idx="174">
                  <c:v>1.6240000000000001</c:v>
                </c:pt>
                <c:pt idx="175">
                  <c:v>1.675</c:v>
                </c:pt>
                <c:pt idx="176">
                  <c:v>1.7250000000000001</c:v>
                </c:pt>
                <c:pt idx="177">
                  <c:v>1.7669999999999999</c:v>
                </c:pt>
                <c:pt idx="178">
                  <c:v>1.8169999999999999</c:v>
                </c:pt>
                <c:pt idx="179">
                  <c:v>1.86</c:v>
                </c:pt>
                <c:pt idx="180">
                  <c:v>1.9179999999999999</c:v>
                </c:pt>
                <c:pt idx="181">
                  <c:v>1.956</c:v>
                </c:pt>
                <c:pt idx="182">
                  <c:v>2.0099999999999998</c:v>
                </c:pt>
                <c:pt idx="183">
                  <c:v>2.0640000000000001</c:v>
                </c:pt>
                <c:pt idx="184">
                  <c:v>2.0870000000000002</c:v>
                </c:pt>
                <c:pt idx="185">
                  <c:v>2.141</c:v>
                </c:pt>
                <c:pt idx="186">
                  <c:v>2.1760000000000002</c:v>
                </c:pt>
                <c:pt idx="187">
                  <c:v>2.242</c:v>
                </c:pt>
                <c:pt idx="188">
                  <c:v>2.2839999999999998</c:v>
                </c:pt>
                <c:pt idx="189">
                  <c:v>2.327</c:v>
                </c:pt>
                <c:pt idx="190">
                  <c:v>2.3809999999999998</c:v>
                </c:pt>
                <c:pt idx="191">
                  <c:v>2.419</c:v>
                </c:pt>
                <c:pt idx="192">
                  <c:v>2.4889999999999999</c:v>
                </c:pt>
                <c:pt idx="193">
                  <c:v>2.5270000000000001</c:v>
                </c:pt>
                <c:pt idx="194">
                  <c:v>2.581</c:v>
                </c:pt>
                <c:pt idx="195">
                  <c:v>2.6269999999999998</c:v>
                </c:pt>
                <c:pt idx="196">
                  <c:v>2.6819999999999999</c:v>
                </c:pt>
                <c:pt idx="197">
                  <c:v>2.7280000000000002</c:v>
                </c:pt>
                <c:pt idx="198">
                  <c:v>2.786</c:v>
                </c:pt>
                <c:pt idx="199">
                  <c:v>2.8279999999999998</c:v>
                </c:pt>
                <c:pt idx="200">
                  <c:v>2.8780000000000001</c:v>
                </c:pt>
                <c:pt idx="201">
                  <c:v>2.9249999999999998</c:v>
                </c:pt>
                <c:pt idx="202">
                  <c:v>2.9860000000000002</c:v>
                </c:pt>
                <c:pt idx="203">
                  <c:v>3.036</c:v>
                </c:pt>
                <c:pt idx="204">
                  <c:v>3.06</c:v>
                </c:pt>
                <c:pt idx="205">
                  <c:v>3.1019999999999999</c:v>
                </c:pt>
                <c:pt idx="206">
                  <c:v>3.1560000000000001</c:v>
                </c:pt>
                <c:pt idx="207">
                  <c:v>3.1989999999999998</c:v>
                </c:pt>
                <c:pt idx="208">
                  <c:v>3.2559999999999998</c:v>
                </c:pt>
                <c:pt idx="209">
                  <c:v>3.2949999999999999</c:v>
                </c:pt>
                <c:pt idx="210">
                  <c:v>3.3490000000000002</c:v>
                </c:pt>
                <c:pt idx="211">
                  <c:v>3.3839999999999999</c:v>
                </c:pt>
                <c:pt idx="212">
                  <c:v>3.476</c:v>
                </c:pt>
                <c:pt idx="213">
                  <c:v>3.5190000000000001</c:v>
                </c:pt>
                <c:pt idx="214">
                  <c:v>3.5379999999999998</c:v>
                </c:pt>
                <c:pt idx="215">
                  <c:v>3.58</c:v>
                </c:pt>
                <c:pt idx="216">
                  <c:v>3.6190000000000002</c:v>
                </c:pt>
                <c:pt idx="217">
                  <c:v>3.673</c:v>
                </c:pt>
                <c:pt idx="218">
                  <c:v>3.7269999999999999</c:v>
                </c:pt>
                <c:pt idx="219">
                  <c:v>3.7850000000000001</c:v>
                </c:pt>
                <c:pt idx="220">
                  <c:v>3.835</c:v>
                </c:pt>
                <c:pt idx="221">
                  <c:v>3.8809999999999998</c:v>
                </c:pt>
                <c:pt idx="222">
                  <c:v>3.9319999999999999</c:v>
                </c:pt>
                <c:pt idx="223">
                  <c:v>3.9820000000000002</c:v>
                </c:pt>
                <c:pt idx="224">
                  <c:v>4.0279999999999996</c:v>
                </c:pt>
                <c:pt idx="225">
                  <c:v>4.07</c:v>
                </c:pt>
                <c:pt idx="226">
                  <c:v>4.1280000000000001</c:v>
                </c:pt>
                <c:pt idx="227">
                  <c:v>4.1710000000000003</c:v>
                </c:pt>
                <c:pt idx="228">
                  <c:v>4.24</c:v>
                </c:pt>
                <c:pt idx="229">
                  <c:v>4.2869999999999999</c:v>
                </c:pt>
                <c:pt idx="230">
                  <c:v>4.3410000000000002</c:v>
                </c:pt>
                <c:pt idx="231">
                  <c:v>4.3869999999999996</c:v>
                </c:pt>
                <c:pt idx="232">
                  <c:v>4.4489999999999998</c:v>
                </c:pt>
                <c:pt idx="233">
                  <c:v>4.4640000000000004</c:v>
                </c:pt>
                <c:pt idx="234">
                  <c:v>4.51</c:v>
                </c:pt>
                <c:pt idx="235">
                  <c:v>4.5570000000000004</c:v>
                </c:pt>
                <c:pt idx="236">
                  <c:v>4.5949999999999998</c:v>
                </c:pt>
                <c:pt idx="237">
                  <c:v>4.6689999999999996</c:v>
                </c:pt>
                <c:pt idx="238">
                  <c:v>4.7069999999999999</c:v>
                </c:pt>
                <c:pt idx="239">
                  <c:v>4.7690000000000001</c:v>
                </c:pt>
                <c:pt idx="240">
                  <c:v>4.8150000000000004</c:v>
                </c:pt>
                <c:pt idx="241">
                  <c:v>4.8499999999999996</c:v>
                </c:pt>
                <c:pt idx="242">
                  <c:v>4.9080000000000004</c:v>
                </c:pt>
                <c:pt idx="243">
                  <c:v>4.9459999999999997</c:v>
                </c:pt>
                <c:pt idx="244">
                  <c:v>4.9960000000000004</c:v>
                </c:pt>
                <c:pt idx="245">
                  <c:v>5.0309999999999997</c:v>
                </c:pt>
                <c:pt idx="246">
                  <c:v>5.07</c:v>
                </c:pt>
                <c:pt idx="247">
                  <c:v>5.093</c:v>
                </c:pt>
                <c:pt idx="248">
                  <c:v>5.1470000000000002</c:v>
                </c:pt>
                <c:pt idx="249">
                  <c:v>5.1550000000000002</c:v>
                </c:pt>
                <c:pt idx="250">
                  <c:v>5.1859999999999999</c:v>
                </c:pt>
                <c:pt idx="251">
                  <c:v>5.2089999999999996</c:v>
                </c:pt>
                <c:pt idx="252">
                  <c:v>5.2089999999999996</c:v>
                </c:pt>
                <c:pt idx="253">
                  <c:v>5.22</c:v>
                </c:pt>
                <c:pt idx="254">
                  <c:v>5.2549999999999999</c:v>
                </c:pt>
                <c:pt idx="255">
                  <c:v>5.2939999999999996</c:v>
                </c:pt>
                <c:pt idx="256">
                  <c:v>5.3090000000000002</c:v>
                </c:pt>
                <c:pt idx="257">
                  <c:v>5.359</c:v>
                </c:pt>
                <c:pt idx="258">
                  <c:v>5.3819999999999997</c:v>
                </c:pt>
                <c:pt idx="259">
                  <c:v>5.4020000000000001</c:v>
                </c:pt>
                <c:pt idx="260">
                  <c:v>5.4290000000000003</c:v>
                </c:pt>
                <c:pt idx="261">
                  <c:v>5.4630000000000001</c:v>
                </c:pt>
                <c:pt idx="262">
                  <c:v>5.5019999999999998</c:v>
                </c:pt>
                <c:pt idx="263">
                  <c:v>5.5369999999999999</c:v>
                </c:pt>
                <c:pt idx="264">
                  <c:v>5.5789999999999997</c:v>
                </c:pt>
                <c:pt idx="265">
                  <c:v>5.6219999999999999</c:v>
                </c:pt>
                <c:pt idx="266">
                  <c:v>5.6639999999999997</c:v>
                </c:pt>
                <c:pt idx="267">
                  <c:v>5.6989999999999998</c:v>
                </c:pt>
                <c:pt idx="268">
                  <c:v>5.7450000000000001</c:v>
                </c:pt>
                <c:pt idx="269">
                  <c:v>5.7839999999999998</c:v>
                </c:pt>
                <c:pt idx="270">
                  <c:v>5.83</c:v>
                </c:pt>
                <c:pt idx="271">
                  <c:v>5.8719999999999999</c:v>
                </c:pt>
                <c:pt idx="272">
                  <c:v>5.915</c:v>
                </c:pt>
                <c:pt idx="273">
                  <c:v>5.9340000000000002</c:v>
                </c:pt>
                <c:pt idx="274">
                  <c:v>5.9729999999999999</c:v>
                </c:pt>
                <c:pt idx="275">
                  <c:v>6.0190000000000001</c:v>
                </c:pt>
                <c:pt idx="276">
                  <c:v>6.0609999999999999</c:v>
                </c:pt>
                <c:pt idx="277">
                  <c:v>6.1079999999999997</c:v>
                </c:pt>
                <c:pt idx="278">
                  <c:v>6.1539999999999999</c:v>
                </c:pt>
                <c:pt idx="279">
                  <c:v>6.2039999999999997</c:v>
                </c:pt>
                <c:pt idx="280">
                  <c:v>6.2469999999999999</c:v>
                </c:pt>
                <c:pt idx="281">
                  <c:v>6.2850000000000001</c:v>
                </c:pt>
                <c:pt idx="282">
                  <c:v>6.3390000000000004</c:v>
                </c:pt>
                <c:pt idx="283">
                  <c:v>6.3849999999999998</c:v>
                </c:pt>
                <c:pt idx="284">
                  <c:v>6.4320000000000004</c:v>
                </c:pt>
                <c:pt idx="285">
                  <c:v>6.4669999999999996</c:v>
                </c:pt>
                <c:pt idx="286">
                  <c:v>6.5209999999999999</c:v>
                </c:pt>
                <c:pt idx="287">
                  <c:v>6.5670000000000002</c:v>
                </c:pt>
                <c:pt idx="288">
                  <c:v>6.6210000000000004</c:v>
                </c:pt>
                <c:pt idx="289">
                  <c:v>6.6589999999999998</c:v>
                </c:pt>
                <c:pt idx="290">
                  <c:v>6.7060000000000004</c:v>
                </c:pt>
                <c:pt idx="291">
                  <c:v>6.7519999999999998</c:v>
                </c:pt>
                <c:pt idx="292">
                  <c:v>6.798</c:v>
                </c:pt>
                <c:pt idx="293">
                  <c:v>6.8479999999999999</c:v>
                </c:pt>
                <c:pt idx="294">
                  <c:v>6.8680000000000003</c:v>
                </c:pt>
                <c:pt idx="295">
                  <c:v>6.9260000000000002</c:v>
                </c:pt>
                <c:pt idx="296">
                  <c:v>6.9489999999999998</c:v>
                </c:pt>
                <c:pt idx="297">
                  <c:v>7.0140000000000002</c:v>
                </c:pt>
                <c:pt idx="298">
                  <c:v>7.08</c:v>
                </c:pt>
                <c:pt idx="299">
                  <c:v>7.1219999999999999</c:v>
                </c:pt>
                <c:pt idx="300">
                  <c:v>7.173</c:v>
                </c:pt>
                <c:pt idx="301">
                  <c:v>7.2110000000000003</c:v>
                </c:pt>
                <c:pt idx="302">
                  <c:v>7.2729999999999997</c:v>
                </c:pt>
                <c:pt idx="303">
                  <c:v>7.3079999999999998</c:v>
                </c:pt>
                <c:pt idx="304">
                  <c:v>7.3380000000000001</c:v>
                </c:pt>
                <c:pt idx="305">
                  <c:v>7.4619999999999997</c:v>
                </c:pt>
                <c:pt idx="306">
                  <c:v>7.4930000000000003</c:v>
                </c:pt>
                <c:pt idx="307">
                  <c:v>7.5119999999999996</c:v>
                </c:pt>
                <c:pt idx="308">
                  <c:v>7.57</c:v>
                </c:pt>
                <c:pt idx="309">
                  <c:v>7.62</c:v>
                </c:pt>
                <c:pt idx="310">
                  <c:v>7.6589999999999998</c:v>
                </c:pt>
                <c:pt idx="311">
                  <c:v>7.7279999999999998</c:v>
                </c:pt>
                <c:pt idx="312">
                  <c:v>7.774</c:v>
                </c:pt>
                <c:pt idx="313">
                  <c:v>7.8280000000000003</c:v>
                </c:pt>
                <c:pt idx="314">
                  <c:v>7.867</c:v>
                </c:pt>
                <c:pt idx="315">
                  <c:v>7.9020000000000001</c:v>
                </c:pt>
                <c:pt idx="316">
                  <c:v>7.9359999999999999</c:v>
                </c:pt>
                <c:pt idx="317">
                  <c:v>8.0060000000000002</c:v>
                </c:pt>
                <c:pt idx="318">
                  <c:v>8.048</c:v>
                </c:pt>
                <c:pt idx="319">
                  <c:v>8.1020000000000003</c:v>
                </c:pt>
                <c:pt idx="320">
                  <c:v>8.1560000000000006</c:v>
                </c:pt>
                <c:pt idx="321">
                  <c:v>8.2140000000000004</c:v>
                </c:pt>
                <c:pt idx="322">
                  <c:v>8.2609999999999992</c:v>
                </c:pt>
                <c:pt idx="323">
                  <c:v>8.3070000000000004</c:v>
                </c:pt>
                <c:pt idx="324">
                  <c:v>8.3569999999999993</c:v>
                </c:pt>
                <c:pt idx="325">
                  <c:v>8.407</c:v>
                </c:pt>
                <c:pt idx="326">
                  <c:v>8.4689999999999994</c:v>
                </c:pt>
                <c:pt idx="327">
                  <c:v>8.5109999999999992</c:v>
                </c:pt>
                <c:pt idx="328">
                  <c:v>8.5690000000000008</c:v>
                </c:pt>
                <c:pt idx="329">
                  <c:v>8.6159999999999997</c:v>
                </c:pt>
                <c:pt idx="330">
                  <c:v>8.673</c:v>
                </c:pt>
                <c:pt idx="331">
                  <c:v>8.7119999999999997</c:v>
                </c:pt>
                <c:pt idx="332">
                  <c:v>8.7850000000000001</c:v>
                </c:pt>
                <c:pt idx="333">
                  <c:v>8.8279999999999994</c:v>
                </c:pt>
                <c:pt idx="334">
                  <c:v>8.8780000000000001</c:v>
                </c:pt>
                <c:pt idx="335">
                  <c:v>8.9320000000000004</c:v>
                </c:pt>
                <c:pt idx="336">
                  <c:v>8.9550000000000001</c:v>
                </c:pt>
                <c:pt idx="337">
                  <c:v>9.0210000000000008</c:v>
                </c:pt>
                <c:pt idx="338">
                  <c:v>9.0630000000000006</c:v>
                </c:pt>
                <c:pt idx="339">
                  <c:v>9.1129999999999995</c:v>
                </c:pt>
                <c:pt idx="340">
                  <c:v>9.1630000000000003</c:v>
                </c:pt>
                <c:pt idx="341">
                  <c:v>9.2210000000000001</c:v>
                </c:pt>
                <c:pt idx="342">
                  <c:v>9.2639999999999993</c:v>
                </c:pt>
                <c:pt idx="343">
                  <c:v>9.3179999999999996</c:v>
                </c:pt>
                <c:pt idx="344">
                  <c:v>9.3640000000000008</c:v>
                </c:pt>
                <c:pt idx="345">
                  <c:v>9.4339999999999993</c:v>
                </c:pt>
                <c:pt idx="346">
                  <c:v>9.4879999999999995</c:v>
                </c:pt>
                <c:pt idx="347">
                  <c:v>9.5340000000000007</c:v>
                </c:pt>
                <c:pt idx="348">
                  <c:v>9.58</c:v>
                </c:pt>
                <c:pt idx="349">
                  <c:v>9.6300000000000008</c:v>
                </c:pt>
                <c:pt idx="350">
                  <c:v>9.6769999999999996</c:v>
                </c:pt>
                <c:pt idx="351">
                  <c:v>9.7309999999999999</c:v>
                </c:pt>
                <c:pt idx="352">
                  <c:v>9.8000000000000007</c:v>
                </c:pt>
                <c:pt idx="353">
                  <c:v>9.8350000000000009</c:v>
                </c:pt>
                <c:pt idx="354">
                  <c:v>9.9</c:v>
                </c:pt>
                <c:pt idx="355">
                  <c:v>9.9429999999999996</c:v>
                </c:pt>
                <c:pt idx="356">
                  <c:v>9.9700000000000006</c:v>
                </c:pt>
                <c:pt idx="357">
                  <c:v>10.02</c:v>
                </c:pt>
                <c:pt idx="358">
                  <c:v>10.077999999999999</c:v>
                </c:pt>
                <c:pt idx="359">
                  <c:v>10.14</c:v>
                </c:pt>
                <c:pt idx="360">
                  <c:v>10.194000000000001</c:v>
                </c:pt>
                <c:pt idx="361">
                  <c:v>10.244</c:v>
                </c:pt>
                <c:pt idx="362">
                  <c:v>10.294</c:v>
                </c:pt>
                <c:pt idx="363">
                  <c:v>10.343999999999999</c:v>
                </c:pt>
                <c:pt idx="364">
                  <c:v>10.41</c:v>
                </c:pt>
                <c:pt idx="365">
                  <c:v>10.452</c:v>
                </c:pt>
                <c:pt idx="366">
                  <c:v>10.513999999999999</c:v>
                </c:pt>
                <c:pt idx="367">
                  <c:v>10.552</c:v>
                </c:pt>
                <c:pt idx="368">
                  <c:v>10.625999999999999</c:v>
                </c:pt>
                <c:pt idx="369">
                  <c:v>10.664</c:v>
                </c:pt>
                <c:pt idx="370">
                  <c:v>10.73</c:v>
                </c:pt>
                <c:pt idx="371">
                  <c:v>10.772</c:v>
                </c:pt>
                <c:pt idx="372">
                  <c:v>10.834</c:v>
                </c:pt>
                <c:pt idx="373">
                  <c:v>10.877000000000001</c:v>
                </c:pt>
                <c:pt idx="374">
                  <c:v>10.930999999999999</c:v>
                </c:pt>
                <c:pt idx="375">
                  <c:v>10.977</c:v>
                </c:pt>
                <c:pt idx="376">
                  <c:v>11.05</c:v>
                </c:pt>
                <c:pt idx="377">
                  <c:v>11.069000000000001</c:v>
                </c:pt>
                <c:pt idx="378">
                  <c:v>11.122999999999999</c:v>
                </c:pt>
                <c:pt idx="379">
                  <c:v>11.17</c:v>
                </c:pt>
                <c:pt idx="380">
                  <c:v>11.228</c:v>
                </c:pt>
                <c:pt idx="381">
                  <c:v>11.286</c:v>
                </c:pt>
                <c:pt idx="382">
                  <c:v>11.343</c:v>
                </c:pt>
                <c:pt idx="383">
                  <c:v>11.39</c:v>
                </c:pt>
                <c:pt idx="384">
                  <c:v>11.428000000000001</c:v>
                </c:pt>
                <c:pt idx="385">
                  <c:v>11.475</c:v>
                </c:pt>
                <c:pt idx="386">
                  <c:v>11.733000000000001</c:v>
                </c:pt>
                <c:pt idx="387">
                  <c:v>11.629</c:v>
                </c:pt>
                <c:pt idx="388">
                  <c:v>11.66</c:v>
                </c:pt>
                <c:pt idx="389">
                  <c:v>11.698</c:v>
                </c:pt>
                <c:pt idx="390">
                  <c:v>11.763999999999999</c:v>
                </c:pt>
                <c:pt idx="391">
                  <c:v>11.818</c:v>
                </c:pt>
                <c:pt idx="392">
                  <c:v>11.875999999999999</c:v>
                </c:pt>
                <c:pt idx="393">
                  <c:v>11.917999999999999</c:v>
                </c:pt>
                <c:pt idx="394">
                  <c:v>11.98</c:v>
                </c:pt>
                <c:pt idx="395">
                  <c:v>12.026</c:v>
                </c:pt>
                <c:pt idx="396">
                  <c:v>12.08</c:v>
                </c:pt>
                <c:pt idx="397">
                  <c:v>12.15</c:v>
                </c:pt>
                <c:pt idx="398">
                  <c:v>12.177</c:v>
                </c:pt>
                <c:pt idx="399">
                  <c:v>12.227</c:v>
                </c:pt>
                <c:pt idx="400">
                  <c:v>12.295999999999999</c:v>
                </c:pt>
                <c:pt idx="401">
                  <c:v>12.3</c:v>
                </c:pt>
                <c:pt idx="402">
                  <c:v>12.446999999999999</c:v>
                </c:pt>
                <c:pt idx="403">
                  <c:v>12.443</c:v>
                </c:pt>
                <c:pt idx="404">
                  <c:v>12.484999999999999</c:v>
                </c:pt>
                <c:pt idx="405">
                  <c:v>12.567</c:v>
                </c:pt>
                <c:pt idx="406">
                  <c:v>12.654999999999999</c:v>
                </c:pt>
                <c:pt idx="407">
                  <c:v>12.682</c:v>
                </c:pt>
                <c:pt idx="408">
                  <c:v>12.747999999999999</c:v>
                </c:pt>
                <c:pt idx="409">
                  <c:v>12.81</c:v>
                </c:pt>
              </c:numCache>
            </c:numRef>
          </c:xVal>
          <c:yVal>
            <c:numRef>
              <c:f>'10fei'!$I$3:$I$412</c:f>
              <c:numCache>
                <c:formatCode>General</c:formatCode>
                <c:ptCount val="410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224.37</c:v>
                </c:pt>
                <c:pt idx="154">
                  <c:v>228.78</c:v>
                </c:pt>
                <c:pt idx="155">
                  <c:v>232.98000000000002</c:v>
                </c:pt>
                <c:pt idx="156">
                  <c:v>235.02</c:v>
                </c:pt>
                <c:pt idx="157">
                  <c:v>222.16000000000003</c:v>
                </c:pt>
                <c:pt idx="158">
                  <c:v>222.06</c:v>
                </c:pt>
                <c:pt idx="159">
                  <c:v>221.84</c:v>
                </c:pt>
                <c:pt idx="160">
                  <c:v>221.61</c:v>
                </c:pt>
                <c:pt idx="161">
                  <c:v>220.47</c:v>
                </c:pt>
                <c:pt idx="162">
                  <c:v>220.5</c:v>
                </c:pt>
                <c:pt idx="163">
                  <c:v>220.57000000000002</c:v>
                </c:pt>
                <c:pt idx="164">
                  <c:v>221.14000000000001</c:v>
                </c:pt>
                <c:pt idx="165">
                  <c:v>221.29000000000002</c:v>
                </c:pt>
                <c:pt idx="166">
                  <c:v>220.85000000000002</c:v>
                </c:pt>
                <c:pt idx="167">
                  <c:v>221.4</c:v>
                </c:pt>
                <c:pt idx="168">
                  <c:v>220.9</c:v>
                </c:pt>
                <c:pt idx="169">
                  <c:v>221.37</c:v>
                </c:pt>
                <c:pt idx="170">
                  <c:v>220.88000000000002</c:v>
                </c:pt>
                <c:pt idx="171">
                  <c:v>221.25</c:v>
                </c:pt>
                <c:pt idx="172">
                  <c:v>221.11</c:v>
                </c:pt>
                <c:pt idx="173">
                  <c:v>220.73000000000002</c:v>
                </c:pt>
                <c:pt idx="174">
                  <c:v>221.19</c:v>
                </c:pt>
                <c:pt idx="175">
                  <c:v>220.72</c:v>
                </c:pt>
                <c:pt idx="176">
                  <c:v>221.02</c:v>
                </c:pt>
                <c:pt idx="177">
                  <c:v>220.65</c:v>
                </c:pt>
                <c:pt idx="178">
                  <c:v>220.94</c:v>
                </c:pt>
                <c:pt idx="179">
                  <c:v>220.44</c:v>
                </c:pt>
                <c:pt idx="180">
                  <c:v>220.87</c:v>
                </c:pt>
                <c:pt idx="181">
                  <c:v>220.45000000000002</c:v>
                </c:pt>
                <c:pt idx="182">
                  <c:v>220.8</c:v>
                </c:pt>
                <c:pt idx="183">
                  <c:v>220.37</c:v>
                </c:pt>
                <c:pt idx="184">
                  <c:v>220.75</c:v>
                </c:pt>
                <c:pt idx="185">
                  <c:v>220.63000000000002</c:v>
                </c:pt>
                <c:pt idx="186">
                  <c:v>220.14000000000001</c:v>
                </c:pt>
                <c:pt idx="187">
                  <c:v>220.59</c:v>
                </c:pt>
                <c:pt idx="188">
                  <c:v>220.02</c:v>
                </c:pt>
                <c:pt idx="189">
                  <c:v>220.45000000000002</c:v>
                </c:pt>
                <c:pt idx="190">
                  <c:v>219.91000000000003</c:v>
                </c:pt>
                <c:pt idx="191">
                  <c:v>220.28</c:v>
                </c:pt>
                <c:pt idx="192">
                  <c:v>220.15</c:v>
                </c:pt>
                <c:pt idx="193">
                  <c:v>219.66000000000003</c:v>
                </c:pt>
                <c:pt idx="194">
                  <c:v>220.14000000000001</c:v>
                </c:pt>
                <c:pt idx="195">
                  <c:v>219.81</c:v>
                </c:pt>
                <c:pt idx="196">
                  <c:v>220.24</c:v>
                </c:pt>
                <c:pt idx="197">
                  <c:v>219.93</c:v>
                </c:pt>
                <c:pt idx="198">
                  <c:v>220.4</c:v>
                </c:pt>
                <c:pt idx="199">
                  <c:v>220.01000000000002</c:v>
                </c:pt>
                <c:pt idx="200">
                  <c:v>220.55</c:v>
                </c:pt>
                <c:pt idx="201">
                  <c:v>220.24</c:v>
                </c:pt>
                <c:pt idx="202">
                  <c:v>220.76000000000002</c:v>
                </c:pt>
                <c:pt idx="203">
                  <c:v>220.72</c:v>
                </c:pt>
                <c:pt idx="204">
                  <c:v>220.34</c:v>
                </c:pt>
                <c:pt idx="205">
                  <c:v>220.73000000000002</c:v>
                </c:pt>
                <c:pt idx="206">
                  <c:v>220.49</c:v>
                </c:pt>
                <c:pt idx="207">
                  <c:v>220.81</c:v>
                </c:pt>
                <c:pt idx="208">
                  <c:v>220.46</c:v>
                </c:pt>
                <c:pt idx="209">
                  <c:v>220.96</c:v>
                </c:pt>
                <c:pt idx="210">
                  <c:v>220.55</c:v>
                </c:pt>
                <c:pt idx="211">
                  <c:v>220.96</c:v>
                </c:pt>
                <c:pt idx="212">
                  <c:v>220.95000000000002</c:v>
                </c:pt>
                <c:pt idx="213">
                  <c:v>220.61</c:v>
                </c:pt>
                <c:pt idx="214">
                  <c:v>221.04000000000002</c:v>
                </c:pt>
                <c:pt idx="215">
                  <c:v>220.67000000000002</c:v>
                </c:pt>
                <c:pt idx="216">
                  <c:v>220.95000000000002</c:v>
                </c:pt>
                <c:pt idx="217">
                  <c:v>220.76000000000002</c:v>
                </c:pt>
                <c:pt idx="218">
                  <c:v>221</c:v>
                </c:pt>
                <c:pt idx="219">
                  <c:v>221.07000000000002</c:v>
                </c:pt>
                <c:pt idx="220">
                  <c:v>220.65</c:v>
                </c:pt>
                <c:pt idx="221">
                  <c:v>221.21</c:v>
                </c:pt>
                <c:pt idx="222">
                  <c:v>220.82000000000002</c:v>
                </c:pt>
                <c:pt idx="223">
                  <c:v>221.32000000000002</c:v>
                </c:pt>
                <c:pt idx="224">
                  <c:v>220.86</c:v>
                </c:pt>
                <c:pt idx="225">
                  <c:v>221.31</c:v>
                </c:pt>
                <c:pt idx="226">
                  <c:v>220.94</c:v>
                </c:pt>
                <c:pt idx="227">
                  <c:v>221.26000000000002</c:v>
                </c:pt>
                <c:pt idx="228">
                  <c:v>221.36</c:v>
                </c:pt>
                <c:pt idx="229">
                  <c:v>220.9</c:v>
                </c:pt>
                <c:pt idx="230">
                  <c:v>221.37</c:v>
                </c:pt>
                <c:pt idx="231">
                  <c:v>220.96</c:v>
                </c:pt>
                <c:pt idx="232">
                  <c:v>221.45000000000002</c:v>
                </c:pt>
                <c:pt idx="233">
                  <c:v>221.03</c:v>
                </c:pt>
                <c:pt idx="234">
                  <c:v>221.23000000000002</c:v>
                </c:pt>
                <c:pt idx="235">
                  <c:v>221.18</c:v>
                </c:pt>
                <c:pt idx="236">
                  <c:v>221.21</c:v>
                </c:pt>
                <c:pt idx="237">
                  <c:v>221.09</c:v>
                </c:pt>
                <c:pt idx="238">
                  <c:v>221.28</c:v>
                </c:pt>
                <c:pt idx="239">
                  <c:v>221.46</c:v>
                </c:pt>
                <c:pt idx="240">
                  <c:v>221.15</c:v>
                </c:pt>
                <c:pt idx="241">
                  <c:v>221.45000000000002</c:v>
                </c:pt>
                <c:pt idx="242">
                  <c:v>221.12</c:v>
                </c:pt>
                <c:pt idx="243">
                  <c:v>221.52</c:v>
                </c:pt>
                <c:pt idx="244">
                  <c:v>221.24</c:v>
                </c:pt>
                <c:pt idx="245">
                  <c:v>221.47</c:v>
                </c:pt>
                <c:pt idx="246">
                  <c:v>221.11</c:v>
                </c:pt>
                <c:pt idx="247">
                  <c:v>221.56</c:v>
                </c:pt>
                <c:pt idx="248">
                  <c:v>221.5</c:v>
                </c:pt>
                <c:pt idx="249">
                  <c:v>220.89000000000001</c:v>
                </c:pt>
                <c:pt idx="250">
                  <c:v>221.39000000000001</c:v>
                </c:pt>
                <c:pt idx="251">
                  <c:v>221.13000000000002</c:v>
                </c:pt>
                <c:pt idx="252">
                  <c:v>221.60000000000002</c:v>
                </c:pt>
                <c:pt idx="253">
                  <c:v>221.3</c:v>
                </c:pt>
                <c:pt idx="254">
                  <c:v>221.47</c:v>
                </c:pt>
                <c:pt idx="255">
                  <c:v>221.72</c:v>
                </c:pt>
                <c:pt idx="256">
                  <c:v>221.71</c:v>
                </c:pt>
                <c:pt idx="257">
                  <c:v>222.24</c:v>
                </c:pt>
                <c:pt idx="258">
                  <c:v>221.97</c:v>
                </c:pt>
                <c:pt idx="259">
                  <c:v>222.25</c:v>
                </c:pt>
                <c:pt idx="260">
                  <c:v>222.27</c:v>
                </c:pt>
                <c:pt idx="261">
                  <c:v>222.38000000000002</c:v>
                </c:pt>
                <c:pt idx="262">
                  <c:v>222.4</c:v>
                </c:pt>
                <c:pt idx="263">
                  <c:v>222.56</c:v>
                </c:pt>
                <c:pt idx="264">
                  <c:v>222.48000000000002</c:v>
                </c:pt>
                <c:pt idx="265">
                  <c:v>222.62</c:v>
                </c:pt>
                <c:pt idx="266">
                  <c:v>222.98000000000002</c:v>
                </c:pt>
                <c:pt idx="267">
                  <c:v>222.56</c:v>
                </c:pt>
                <c:pt idx="268">
                  <c:v>222.8</c:v>
                </c:pt>
                <c:pt idx="269">
                  <c:v>222.51000000000002</c:v>
                </c:pt>
                <c:pt idx="270">
                  <c:v>222.93</c:v>
                </c:pt>
                <c:pt idx="271">
                  <c:v>222.55</c:v>
                </c:pt>
                <c:pt idx="272">
                  <c:v>222.89000000000001</c:v>
                </c:pt>
                <c:pt idx="273">
                  <c:v>223</c:v>
                </c:pt>
                <c:pt idx="274">
                  <c:v>222.57000000000002</c:v>
                </c:pt>
                <c:pt idx="275">
                  <c:v>222.94</c:v>
                </c:pt>
                <c:pt idx="276">
                  <c:v>222.51000000000002</c:v>
                </c:pt>
                <c:pt idx="277">
                  <c:v>222.91000000000003</c:v>
                </c:pt>
                <c:pt idx="278">
                  <c:v>222.52</c:v>
                </c:pt>
                <c:pt idx="279">
                  <c:v>222.96</c:v>
                </c:pt>
                <c:pt idx="280">
                  <c:v>222.66000000000003</c:v>
                </c:pt>
                <c:pt idx="281">
                  <c:v>222.5</c:v>
                </c:pt>
                <c:pt idx="282">
                  <c:v>222.61</c:v>
                </c:pt>
                <c:pt idx="283">
                  <c:v>222.59</c:v>
                </c:pt>
                <c:pt idx="284">
                  <c:v>222.66000000000003</c:v>
                </c:pt>
                <c:pt idx="285">
                  <c:v>222.52</c:v>
                </c:pt>
                <c:pt idx="286">
                  <c:v>222.59</c:v>
                </c:pt>
                <c:pt idx="287">
                  <c:v>222.5</c:v>
                </c:pt>
                <c:pt idx="288">
                  <c:v>222.84</c:v>
                </c:pt>
                <c:pt idx="289">
                  <c:v>222.3</c:v>
                </c:pt>
                <c:pt idx="290">
                  <c:v>222.58</c:v>
                </c:pt>
                <c:pt idx="291">
                  <c:v>222.37</c:v>
                </c:pt>
                <c:pt idx="292">
                  <c:v>222.52</c:v>
                </c:pt>
                <c:pt idx="293">
                  <c:v>222.28</c:v>
                </c:pt>
                <c:pt idx="294">
                  <c:v>222.14000000000001</c:v>
                </c:pt>
                <c:pt idx="295">
                  <c:v>222.51000000000002</c:v>
                </c:pt>
                <c:pt idx="296">
                  <c:v>221.98000000000002</c:v>
                </c:pt>
                <c:pt idx="297">
                  <c:v>222.34</c:v>
                </c:pt>
                <c:pt idx="298">
                  <c:v>222.09</c:v>
                </c:pt>
                <c:pt idx="299">
                  <c:v>221.53</c:v>
                </c:pt>
                <c:pt idx="300">
                  <c:v>221.87</c:v>
                </c:pt>
                <c:pt idx="301">
                  <c:v>221.28</c:v>
                </c:pt>
                <c:pt idx="302">
                  <c:v>221.53</c:v>
                </c:pt>
                <c:pt idx="303">
                  <c:v>220.98000000000002</c:v>
                </c:pt>
                <c:pt idx="304">
                  <c:v>221.09</c:v>
                </c:pt>
                <c:pt idx="305">
                  <c:v>220.61</c:v>
                </c:pt>
                <c:pt idx="306">
                  <c:v>220.87</c:v>
                </c:pt>
                <c:pt idx="307">
                  <c:v>220.06</c:v>
                </c:pt>
                <c:pt idx="308">
                  <c:v>219.94</c:v>
                </c:pt>
                <c:pt idx="309">
                  <c:v>219.64000000000001</c:v>
                </c:pt>
                <c:pt idx="310">
                  <c:v>219.4</c:v>
                </c:pt>
                <c:pt idx="311">
                  <c:v>218.96</c:v>
                </c:pt>
                <c:pt idx="312">
                  <c:v>218.81</c:v>
                </c:pt>
                <c:pt idx="313">
                  <c:v>218.20000000000002</c:v>
                </c:pt>
                <c:pt idx="314">
                  <c:v>218.12</c:v>
                </c:pt>
                <c:pt idx="315">
                  <c:v>218.14000000000001</c:v>
                </c:pt>
                <c:pt idx="316">
                  <c:v>217.20000000000002</c:v>
                </c:pt>
                <c:pt idx="317">
                  <c:v>217.45000000000002</c:v>
                </c:pt>
                <c:pt idx="318">
                  <c:v>216.43</c:v>
                </c:pt>
                <c:pt idx="319">
                  <c:v>216.60000000000002</c:v>
                </c:pt>
                <c:pt idx="320">
                  <c:v>215.92000000000002</c:v>
                </c:pt>
                <c:pt idx="321">
                  <c:v>215.13000000000002</c:v>
                </c:pt>
                <c:pt idx="322">
                  <c:v>215.25</c:v>
                </c:pt>
                <c:pt idx="323">
                  <c:v>214.36</c:v>
                </c:pt>
                <c:pt idx="324">
                  <c:v>214.31</c:v>
                </c:pt>
                <c:pt idx="325">
                  <c:v>213.55</c:v>
                </c:pt>
                <c:pt idx="326">
                  <c:v>213.36</c:v>
                </c:pt>
                <c:pt idx="327">
                  <c:v>212.51000000000002</c:v>
                </c:pt>
                <c:pt idx="328">
                  <c:v>212.43</c:v>
                </c:pt>
                <c:pt idx="329">
                  <c:v>211.59</c:v>
                </c:pt>
                <c:pt idx="330">
                  <c:v>211.48000000000002</c:v>
                </c:pt>
                <c:pt idx="331">
                  <c:v>210.68</c:v>
                </c:pt>
                <c:pt idx="332">
                  <c:v>210.68</c:v>
                </c:pt>
                <c:pt idx="333">
                  <c:v>209.49</c:v>
                </c:pt>
                <c:pt idx="334">
                  <c:v>209.20000000000002</c:v>
                </c:pt>
                <c:pt idx="335">
                  <c:v>208.73000000000002</c:v>
                </c:pt>
                <c:pt idx="336">
                  <c:v>208.35000000000002</c:v>
                </c:pt>
                <c:pt idx="337">
                  <c:v>208.36</c:v>
                </c:pt>
                <c:pt idx="338">
                  <c:v>207.22</c:v>
                </c:pt>
                <c:pt idx="339">
                  <c:v>207.39000000000001</c:v>
                </c:pt>
                <c:pt idx="340">
                  <c:v>206.29000000000002</c:v>
                </c:pt>
                <c:pt idx="341">
                  <c:v>206.34</c:v>
                </c:pt>
                <c:pt idx="342">
                  <c:v>205.26000000000002</c:v>
                </c:pt>
                <c:pt idx="343">
                  <c:v>205.24</c:v>
                </c:pt>
                <c:pt idx="344">
                  <c:v>204.23000000000002</c:v>
                </c:pt>
                <c:pt idx="345">
                  <c:v>204.18</c:v>
                </c:pt>
                <c:pt idx="346">
                  <c:v>203.27</c:v>
                </c:pt>
                <c:pt idx="347">
                  <c:v>202.36</c:v>
                </c:pt>
                <c:pt idx="348">
                  <c:v>202.43</c:v>
                </c:pt>
                <c:pt idx="349">
                  <c:v>201.36</c:v>
                </c:pt>
                <c:pt idx="350">
                  <c:v>201.27</c:v>
                </c:pt>
                <c:pt idx="351">
                  <c:v>200.42000000000002</c:v>
                </c:pt>
                <c:pt idx="352">
                  <c:v>200.13000000000002</c:v>
                </c:pt>
                <c:pt idx="353">
                  <c:v>199.18</c:v>
                </c:pt>
                <c:pt idx="354">
                  <c:v>199.05</c:v>
                </c:pt>
                <c:pt idx="355">
                  <c:v>198.04000000000002</c:v>
                </c:pt>
                <c:pt idx="356">
                  <c:v>198.23000000000002</c:v>
                </c:pt>
                <c:pt idx="357">
                  <c:v>197.12</c:v>
                </c:pt>
                <c:pt idx="358">
                  <c:v>197.06</c:v>
                </c:pt>
                <c:pt idx="359">
                  <c:v>196.18</c:v>
                </c:pt>
                <c:pt idx="360">
                  <c:v>195.09</c:v>
                </c:pt>
                <c:pt idx="361">
                  <c:v>195.13000000000002</c:v>
                </c:pt>
                <c:pt idx="362">
                  <c:v>194.05</c:v>
                </c:pt>
                <c:pt idx="363">
                  <c:v>194.04000000000002</c:v>
                </c:pt>
                <c:pt idx="364">
                  <c:v>193.04000000000002</c:v>
                </c:pt>
                <c:pt idx="365">
                  <c:v>192.05</c:v>
                </c:pt>
                <c:pt idx="366">
                  <c:v>191.91000000000003</c:v>
                </c:pt>
                <c:pt idx="367">
                  <c:v>190.87</c:v>
                </c:pt>
                <c:pt idx="368">
                  <c:v>190.8</c:v>
                </c:pt>
                <c:pt idx="369">
                  <c:v>189.61</c:v>
                </c:pt>
                <c:pt idx="370">
                  <c:v>189.43</c:v>
                </c:pt>
                <c:pt idx="371">
                  <c:v>188.33</c:v>
                </c:pt>
                <c:pt idx="372">
                  <c:v>188.12</c:v>
                </c:pt>
                <c:pt idx="373">
                  <c:v>186.92000000000002</c:v>
                </c:pt>
                <c:pt idx="374">
                  <c:v>186.69</c:v>
                </c:pt>
                <c:pt idx="375">
                  <c:v>185.71</c:v>
                </c:pt>
                <c:pt idx="376">
                  <c:v>185.36</c:v>
                </c:pt>
                <c:pt idx="377">
                  <c:v>184.87</c:v>
                </c:pt>
                <c:pt idx="378">
                  <c:v>183.59</c:v>
                </c:pt>
                <c:pt idx="379">
                  <c:v>183.60000000000002</c:v>
                </c:pt>
                <c:pt idx="380">
                  <c:v>182.21</c:v>
                </c:pt>
                <c:pt idx="381">
                  <c:v>182.13000000000002</c:v>
                </c:pt>
                <c:pt idx="382">
                  <c:v>180.81</c:v>
                </c:pt>
                <c:pt idx="383">
                  <c:v>180.71</c:v>
                </c:pt>
                <c:pt idx="384">
                  <c:v>179.32000000000002</c:v>
                </c:pt>
                <c:pt idx="385">
                  <c:v>179.17000000000002</c:v>
                </c:pt>
                <c:pt idx="386">
                  <c:v>178.10000000000002</c:v>
                </c:pt>
                <c:pt idx="387">
                  <c:v>176.86</c:v>
                </c:pt>
                <c:pt idx="388">
                  <c:v>176.61</c:v>
                </c:pt>
                <c:pt idx="389">
                  <c:v>175.43</c:v>
                </c:pt>
                <c:pt idx="390">
                  <c:v>174.97</c:v>
                </c:pt>
                <c:pt idx="391">
                  <c:v>173.78</c:v>
                </c:pt>
                <c:pt idx="392">
                  <c:v>173.31</c:v>
                </c:pt>
                <c:pt idx="393">
                  <c:v>172.05</c:v>
                </c:pt>
                <c:pt idx="394">
                  <c:v>171.67000000000002</c:v>
                </c:pt>
                <c:pt idx="395">
                  <c:v>170.44</c:v>
                </c:pt>
                <c:pt idx="396">
                  <c:v>169.97</c:v>
                </c:pt>
                <c:pt idx="397">
                  <c:v>168.72</c:v>
                </c:pt>
                <c:pt idx="398">
                  <c:v>167.84</c:v>
                </c:pt>
                <c:pt idx="399">
                  <c:v>167.59</c:v>
                </c:pt>
                <c:pt idx="400">
                  <c:v>166.13000000000002</c:v>
                </c:pt>
                <c:pt idx="401">
                  <c:v>165.75</c:v>
                </c:pt>
                <c:pt idx="402">
                  <c:v>164.22</c:v>
                </c:pt>
                <c:pt idx="403">
                  <c:v>163.91000000000003</c:v>
                </c:pt>
                <c:pt idx="404">
                  <c:v>162.26000000000002</c:v>
                </c:pt>
                <c:pt idx="405">
                  <c:v>161.82000000000002</c:v>
                </c:pt>
                <c:pt idx="406">
                  <c:v>143.46</c:v>
                </c:pt>
                <c:pt idx="407">
                  <c:v>145</c:v>
                </c:pt>
                <c:pt idx="408">
                  <c:v>144.20000000000002</c:v>
                </c:pt>
                <c:pt idx="409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A2-46B7-9BC2-8570E9DE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944"/>
        <c:axId val="-1495780224"/>
      </c:scatterChart>
      <c:valAx>
        <c:axId val="-14957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224"/>
        <c:crosses val="autoZero"/>
        <c:crossBetween val="midCat"/>
      </c:valAx>
      <c:valAx>
        <c:axId val="-14957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</c:numCache>
            </c:numRef>
          </c:xVal>
          <c:yVal>
            <c:numRef>
              <c:f>'Q890C10-1'!$C$2:$C$140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5328"/>
        <c:axId val="-1495780768"/>
      </c:scatterChart>
      <c:valAx>
        <c:axId val="-149577532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768"/>
        <c:crosses val="autoZero"/>
        <c:crossBetween val="midCat"/>
      </c:valAx>
      <c:valAx>
        <c:axId val="-149578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7504"/>
        <c:axId val="-1495772608"/>
      </c:scatterChart>
      <c:valAx>
        <c:axId val="-14957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608"/>
        <c:crosses val="autoZero"/>
        <c:crossBetween val="midCat"/>
      </c:valAx>
      <c:valAx>
        <c:axId val="-14957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1-4FA3-A48E-396ED3665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9136"/>
        <c:axId val="-1495778592"/>
      </c:scatterChart>
      <c:valAx>
        <c:axId val="-149577913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8592"/>
        <c:crosses val="autoZero"/>
        <c:crossBetween val="midCat"/>
      </c:valAx>
      <c:valAx>
        <c:axId val="-14957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1.6966583207504169E-3</c:v>
                </c:pt>
                <c:pt idx="137">
                  <c:v>3.8731459639661341E-3</c:v>
                </c:pt>
                <c:pt idx="138">
                  <c:v>2.7330768240023846E-3</c:v>
                </c:pt>
                <c:pt idx="139">
                  <c:v>5.955554980030444E-3</c:v>
                </c:pt>
                <c:pt idx="140">
                  <c:v>3.264269417570873E-3</c:v>
                </c:pt>
                <c:pt idx="141">
                  <c:v>3.4873103905126894E-3</c:v>
                </c:pt>
                <c:pt idx="142">
                  <c:v>5.7036166581898489E-3</c:v>
                </c:pt>
                <c:pt idx="143">
                  <c:v>6.7506504214422166E-3</c:v>
                </c:pt>
                <c:pt idx="144">
                  <c:v>4.7496504333090885E-3</c:v>
                </c:pt>
                <c:pt idx="145">
                  <c:v>5.6064377352668428E-3</c:v>
                </c:pt>
                <c:pt idx="146">
                  <c:v>5.6954775693029112E-3</c:v>
                </c:pt>
                <c:pt idx="147">
                  <c:v>6.147529817251517E-3</c:v>
                </c:pt>
                <c:pt idx="148">
                  <c:v>7.5893107150647758E-3</c:v>
                </c:pt>
                <c:pt idx="149">
                  <c:v>7.1980151514607627E-3</c:v>
                </c:pt>
                <c:pt idx="150">
                  <c:v>7.5436214417417399E-3</c:v>
                </c:pt>
                <c:pt idx="151">
                  <c:v>7.898749980424502E-3</c:v>
                </c:pt>
                <c:pt idx="152">
                  <c:v>8.6429311306209268E-3</c:v>
                </c:pt>
                <c:pt idx="153">
                  <c:v>1.1213576644535279E-2</c:v>
                </c:pt>
                <c:pt idx="154">
                  <c:v>8.9986811537237504E-3</c:v>
                </c:pt>
                <c:pt idx="155">
                  <c:v>1.0045597328627608E-2</c:v>
                </c:pt>
                <c:pt idx="156">
                  <c:v>1.0320340606081621E-2</c:v>
                </c:pt>
                <c:pt idx="157">
                  <c:v>1.1212832607891732E-2</c:v>
                </c:pt>
                <c:pt idx="158">
                  <c:v>1.1260384750555252E-2</c:v>
                </c:pt>
                <c:pt idx="159">
                  <c:v>1.1710992762593466E-2</c:v>
                </c:pt>
                <c:pt idx="160">
                  <c:v>1.3976665502745213E-2</c:v>
                </c:pt>
                <c:pt idx="161">
                  <c:v>1.3335810504887132E-2</c:v>
                </c:pt>
                <c:pt idx="162">
                  <c:v>1.3226397890224804E-2</c:v>
                </c:pt>
                <c:pt idx="163">
                  <c:v>1.3745857692148568E-2</c:v>
                </c:pt>
                <c:pt idx="164">
                  <c:v>1.4204191523212624E-2</c:v>
                </c:pt>
                <c:pt idx="165">
                  <c:v>1.5977239637938873E-2</c:v>
                </c:pt>
                <c:pt idx="166">
                  <c:v>1.725497334410582E-2</c:v>
                </c:pt>
                <c:pt idx="167">
                  <c:v>1.5641497912944908E-2</c:v>
                </c:pt>
                <c:pt idx="168">
                  <c:v>1.6163899682958002E-2</c:v>
                </c:pt>
                <c:pt idx="169">
                  <c:v>1.6316093373372947E-2</c:v>
                </c:pt>
                <c:pt idx="170">
                  <c:v>1.6870052829790642E-2</c:v>
                </c:pt>
                <c:pt idx="171">
                  <c:v>1.7337976980051097E-2</c:v>
                </c:pt>
                <c:pt idx="172">
                  <c:v>1.7737149163299909E-2</c:v>
                </c:pt>
                <c:pt idx="173">
                  <c:v>1.9318888855333186E-2</c:v>
                </c:pt>
                <c:pt idx="174">
                  <c:v>1.8743097433744364E-2</c:v>
                </c:pt>
                <c:pt idx="175">
                  <c:v>1.9199675636898325E-2</c:v>
                </c:pt>
                <c:pt idx="176">
                  <c:v>1.957626945160966E-2</c:v>
                </c:pt>
                <c:pt idx="177">
                  <c:v>2.0165351905871286E-2</c:v>
                </c:pt>
                <c:pt idx="178">
                  <c:v>2.0513025680349489E-2</c:v>
                </c:pt>
                <c:pt idx="179">
                  <c:v>2.0831620909741354E-2</c:v>
                </c:pt>
                <c:pt idx="180">
                  <c:v>2.1479423850203211E-2</c:v>
                </c:pt>
                <c:pt idx="181">
                  <c:v>2.1989179845210184E-2</c:v>
                </c:pt>
                <c:pt idx="182">
                  <c:v>2.2300565704127483E-2</c:v>
                </c:pt>
                <c:pt idx="183">
                  <c:v>2.2885193509046928E-2</c:v>
                </c:pt>
                <c:pt idx="184">
                  <c:v>2.3558647929453169E-2</c:v>
                </c:pt>
                <c:pt idx="185">
                  <c:v>2.3860787154862149E-2</c:v>
                </c:pt>
                <c:pt idx="186">
                  <c:v>2.4534204364173893E-2</c:v>
                </c:pt>
                <c:pt idx="187">
                  <c:v>2.6465446495803884E-2</c:v>
                </c:pt>
                <c:pt idx="188">
                  <c:v>2.5933684951138798E-2</c:v>
                </c:pt>
                <c:pt idx="189">
                  <c:v>2.5500419509312124E-2</c:v>
                </c:pt>
                <c:pt idx="190">
                  <c:v>2.7194114065427336E-2</c:v>
                </c:pt>
                <c:pt idx="191">
                  <c:v>2.6607935578615703E-2</c:v>
                </c:pt>
                <c:pt idx="192">
                  <c:v>2.9659882211710502E-2</c:v>
                </c:pt>
                <c:pt idx="193">
                  <c:v>2.731084534161848E-2</c:v>
                </c:pt>
                <c:pt idx="194">
                  <c:v>2.9401925636870697E-2</c:v>
                </c:pt>
                <c:pt idx="195">
                  <c:v>2.8572295398965736E-2</c:v>
                </c:pt>
                <c:pt idx="196">
                  <c:v>2.8920194583291519E-2</c:v>
                </c:pt>
                <c:pt idx="197">
                  <c:v>2.901727726011739E-2</c:v>
                </c:pt>
                <c:pt idx="198">
                  <c:v>3.1396872920341677E-2</c:v>
                </c:pt>
                <c:pt idx="199">
                  <c:v>3.0283889840898158E-2</c:v>
                </c:pt>
                <c:pt idx="200">
                  <c:v>3.0591856570927847E-2</c:v>
                </c:pt>
                <c:pt idx="201">
                  <c:v>3.1241735297731554E-2</c:v>
                </c:pt>
                <c:pt idx="202">
                  <c:v>3.2017981459281059E-2</c:v>
                </c:pt>
                <c:pt idx="203">
                  <c:v>3.2143529608221505E-2</c:v>
                </c:pt>
                <c:pt idx="204">
                  <c:v>3.2756863822193595E-2</c:v>
                </c:pt>
                <c:pt idx="205">
                  <c:v>3.2985551868015467E-2</c:v>
                </c:pt>
                <c:pt idx="206">
                  <c:v>3.5671704772928678E-2</c:v>
                </c:pt>
                <c:pt idx="207">
                  <c:v>3.395162477215305E-2</c:v>
                </c:pt>
                <c:pt idx="208">
                  <c:v>3.6483385613017505E-2</c:v>
                </c:pt>
                <c:pt idx="209">
                  <c:v>3.7038708748937277E-2</c:v>
                </c:pt>
                <c:pt idx="210">
                  <c:v>3.5346348452164209E-2</c:v>
                </c:pt>
                <c:pt idx="211">
                  <c:v>3.6307068643775656E-2</c:v>
                </c:pt>
                <c:pt idx="212">
                  <c:v>3.6419580547152525E-2</c:v>
                </c:pt>
                <c:pt idx="213">
                  <c:v>3.6369742301129986E-2</c:v>
                </c:pt>
                <c:pt idx="214">
                  <c:v>3.8885087369695565E-2</c:v>
                </c:pt>
                <c:pt idx="215">
                  <c:v>3.707300186765481E-2</c:v>
                </c:pt>
                <c:pt idx="216">
                  <c:v>3.9730896695324376E-2</c:v>
                </c:pt>
                <c:pt idx="217">
                  <c:v>3.8539420820609217E-2</c:v>
                </c:pt>
                <c:pt idx="218">
                  <c:v>3.9726047432878157E-2</c:v>
                </c:pt>
                <c:pt idx="219">
                  <c:v>3.9713030991575145E-2</c:v>
                </c:pt>
                <c:pt idx="220">
                  <c:v>3.9122194518178235E-2</c:v>
                </c:pt>
                <c:pt idx="221">
                  <c:v>3.9351053864001326E-2</c:v>
                </c:pt>
                <c:pt idx="222">
                  <c:v>4.1310170359731883E-2</c:v>
                </c:pt>
                <c:pt idx="223">
                  <c:v>3.9224223288697894E-2</c:v>
                </c:pt>
                <c:pt idx="224">
                  <c:v>4.017193525382929E-2</c:v>
                </c:pt>
                <c:pt idx="225">
                  <c:v>3.9770099549413497E-2</c:v>
                </c:pt>
                <c:pt idx="226">
                  <c:v>3.9986617745190883E-2</c:v>
                </c:pt>
                <c:pt idx="227">
                  <c:v>4.250477299046742E-2</c:v>
                </c:pt>
                <c:pt idx="228">
                  <c:v>4.2438696941998401E-2</c:v>
                </c:pt>
                <c:pt idx="229">
                  <c:v>4.0924314049149743E-2</c:v>
                </c:pt>
                <c:pt idx="230">
                  <c:v>4.3311340622383031E-2</c:v>
                </c:pt>
                <c:pt idx="231">
                  <c:v>4.1473037688751886E-2</c:v>
                </c:pt>
                <c:pt idx="232">
                  <c:v>4.1990442824300568E-2</c:v>
                </c:pt>
                <c:pt idx="233">
                  <c:v>4.227403378636517E-2</c:v>
                </c:pt>
                <c:pt idx="234">
                  <c:v>4.5272894107943329E-2</c:v>
                </c:pt>
                <c:pt idx="235">
                  <c:v>4.3216646747239539E-2</c:v>
                </c:pt>
                <c:pt idx="236">
                  <c:v>4.3557951756004964E-2</c:v>
                </c:pt>
                <c:pt idx="237">
                  <c:v>4.384003300102942E-2</c:v>
                </c:pt>
                <c:pt idx="238">
                  <c:v>4.4348009973682434E-2</c:v>
                </c:pt>
                <c:pt idx="239">
                  <c:v>4.5052481521717883E-2</c:v>
                </c:pt>
                <c:pt idx="240">
                  <c:v>4.4819964587000258E-2</c:v>
                </c:pt>
                <c:pt idx="241">
                  <c:v>4.5633347112857908E-2</c:v>
                </c:pt>
                <c:pt idx="242">
                  <c:v>4.805599805186974E-2</c:v>
                </c:pt>
                <c:pt idx="243">
                  <c:v>4.628070167819489E-2</c:v>
                </c:pt>
                <c:pt idx="244">
                  <c:v>4.6705261310756134E-2</c:v>
                </c:pt>
                <c:pt idx="245">
                  <c:v>4.8358571540933488E-2</c:v>
                </c:pt>
                <c:pt idx="246">
                  <c:v>4.8465666284006947E-2</c:v>
                </c:pt>
                <c:pt idx="247">
                  <c:v>4.7907719808546891E-2</c:v>
                </c:pt>
                <c:pt idx="248">
                  <c:v>4.9117063574708839E-2</c:v>
                </c:pt>
                <c:pt idx="249">
                  <c:v>4.8752156592680181E-2</c:v>
                </c:pt>
                <c:pt idx="250">
                  <c:v>5.1552112963820722E-2</c:v>
                </c:pt>
                <c:pt idx="251">
                  <c:v>4.9472695870482919E-2</c:v>
                </c:pt>
                <c:pt idx="252">
                  <c:v>5.0026188180491871E-2</c:v>
                </c:pt>
                <c:pt idx="253">
                  <c:v>5.0923264221382429E-2</c:v>
                </c:pt>
                <c:pt idx="254">
                  <c:v>5.0747085198733222E-2</c:v>
                </c:pt>
                <c:pt idx="255">
                  <c:v>5.109631204513581E-2</c:v>
                </c:pt>
                <c:pt idx="256">
                  <c:v>5.1144724158216484E-2</c:v>
                </c:pt>
                <c:pt idx="257">
                  <c:v>5.1970696268506207E-2</c:v>
                </c:pt>
                <c:pt idx="258">
                  <c:v>5.2344099287833706E-2</c:v>
                </c:pt>
                <c:pt idx="259">
                  <c:v>5.3637559837554735E-2</c:v>
                </c:pt>
                <c:pt idx="260">
                  <c:v>5.4030941938739065E-2</c:v>
                </c:pt>
                <c:pt idx="261">
                  <c:v>5.3607851584261033E-2</c:v>
                </c:pt>
                <c:pt idx="262">
                  <c:v>5.395990791235887E-2</c:v>
                </c:pt>
                <c:pt idx="263">
                  <c:v>5.4430384589597237E-2</c:v>
                </c:pt>
                <c:pt idx="264">
                  <c:v>5.5004876041976666E-2</c:v>
                </c:pt>
                <c:pt idx="265">
                  <c:v>5.6352141706870758E-2</c:v>
                </c:pt>
                <c:pt idx="266">
                  <c:v>5.5695878343896346E-2</c:v>
                </c:pt>
                <c:pt idx="267">
                  <c:v>5.6170204596924324E-2</c:v>
                </c:pt>
                <c:pt idx="268">
                  <c:v>5.8505810774801395E-2</c:v>
                </c:pt>
                <c:pt idx="269">
                  <c:v>5.8009310374062144E-2</c:v>
                </c:pt>
                <c:pt idx="270">
                  <c:v>5.7388867665778935E-2</c:v>
                </c:pt>
                <c:pt idx="271">
                  <c:v>5.7924294161785309E-2</c:v>
                </c:pt>
                <c:pt idx="272">
                  <c:v>5.8189365519703509E-2</c:v>
                </c:pt>
                <c:pt idx="273">
                  <c:v>5.9828658486499313E-2</c:v>
                </c:pt>
                <c:pt idx="274">
                  <c:v>5.9082881812113415E-2</c:v>
                </c:pt>
                <c:pt idx="275">
                  <c:v>5.9113121013218611E-2</c:v>
                </c:pt>
                <c:pt idx="276">
                  <c:v>5.9729633188937599E-2</c:v>
                </c:pt>
                <c:pt idx="277">
                  <c:v>6.0405685046438243E-2</c:v>
                </c:pt>
                <c:pt idx="278">
                  <c:v>6.0162256936208698E-2</c:v>
                </c:pt>
                <c:pt idx="279">
                  <c:v>6.1032346799623279E-2</c:v>
                </c:pt>
                <c:pt idx="280">
                  <c:v>6.3667892985241753E-2</c:v>
                </c:pt>
                <c:pt idx="281">
                  <c:v>6.2032943207270021E-2</c:v>
                </c:pt>
                <c:pt idx="282">
                  <c:v>6.4751152451470229E-2</c:v>
                </c:pt>
                <c:pt idx="283">
                  <c:v>6.3831164082113978E-2</c:v>
                </c:pt>
                <c:pt idx="284">
                  <c:v>6.4138523929030827E-2</c:v>
                </c:pt>
                <c:pt idx="285">
                  <c:v>6.3756198573480222E-2</c:v>
                </c:pt>
                <c:pt idx="286">
                  <c:v>6.4216076046201567E-2</c:v>
                </c:pt>
                <c:pt idx="287">
                  <c:v>6.4725875777340125E-2</c:v>
                </c:pt>
                <c:pt idx="288">
                  <c:v>6.4794488021119936E-2</c:v>
                </c:pt>
                <c:pt idx="289">
                  <c:v>6.6901892761773399E-2</c:v>
                </c:pt>
                <c:pt idx="290">
                  <c:v>6.7665030573020063E-2</c:v>
                </c:pt>
                <c:pt idx="291">
                  <c:v>6.6381618674537193E-2</c:v>
                </c:pt>
                <c:pt idx="292">
                  <c:v>6.8697149803573207E-2</c:v>
                </c:pt>
                <c:pt idx="293">
                  <c:v>6.7435978556912524E-2</c:v>
                </c:pt>
                <c:pt idx="294">
                  <c:v>6.7740710814935379E-2</c:v>
                </c:pt>
                <c:pt idx="295">
                  <c:v>6.8416853141738954E-2</c:v>
                </c:pt>
                <c:pt idx="296">
                  <c:v>7.0138918584471299E-2</c:v>
                </c:pt>
                <c:pt idx="297">
                  <c:v>6.923661683597182E-2</c:v>
                </c:pt>
                <c:pt idx="298">
                  <c:v>6.9424461221622186E-2</c:v>
                </c:pt>
                <c:pt idx="299">
                  <c:v>7.0012014887702478E-2</c:v>
                </c:pt>
                <c:pt idx="300">
                  <c:v>7.1328676799402191E-2</c:v>
                </c:pt>
                <c:pt idx="301">
                  <c:v>7.1121459083270375E-2</c:v>
                </c:pt>
                <c:pt idx="302">
                  <c:v>7.1375500979227569E-2</c:v>
                </c:pt>
                <c:pt idx="303">
                  <c:v>7.223970499898881E-2</c:v>
                </c:pt>
                <c:pt idx="304">
                  <c:v>7.2311716144758495E-2</c:v>
                </c:pt>
                <c:pt idx="305">
                  <c:v>7.2850395391723596E-2</c:v>
                </c:pt>
                <c:pt idx="306">
                  <c:v>7.3219547477485394E-2</c:v>
                </c:pt>
                <c:pt idx="307">
                  <c:v>7.4854247251357489E-2</c:v>
                </c:pt>
                <c:pt idx="308">
                  <c:v>7.4229145790894513E-2</c:v>
                </c:pt>
                <c:pt idx="309">
                  <c:v>7.466231497199792E-2</c:v>
                </c:pt>
                <c:pt idx="310">
                  <c:v>7.5137194010665792E-2</c:v>
                </c:pt>
                <c:pt idx="311">
                  <c:v>7.5736190568033629E-2</c:v>
                </c:pt>
                <c:pt idx="312">
                  <c:v>7.6789546267036476E-2</c:v>
                </c:pt>
                <c:pt idx="313">
                  <c:v>7.6648776208625174E-2</c:v>
                </c:pt>
                <c:pt idx="314">
                  <c:v>7.7268101023747704E-2</c:v>
                </c:pt>
                <c:pt idx="315">
                  <c:v>7.7548278160828404E-2</c:v>
                </c:pt>
                <c:pt idx="316">
                  <c:v>7.7730555254151762E-2</c:v>
                </c:pt>
                <c:pt idx="317">
                  <c:v>7.8354186845531193E-2</c:v>
                </c:pt>
                <c:pt idx="318">
                  <c:v>7.8497392973994745E-2</c:v>
                </c:pt>
                <c:pt idx="319">
                  <c:v>7.93288107251887E-2</c:v>
                </c:pt>
                <c:pt idx="320">
                  <c:v>7.9789571533804907E-2</c:v>
                </c:pt>
                <c:pt idx="321">
                  <c:v>8.1536438511139453E-2</c:v>
                </c:pt>
                <c:pt idx="322">
                  <c:v>8.0382467667936358E-2</c:v>
                </c:pt>
                <c:pt idx="323">
                  <c:v>8.089547397821617E-2</c:v>
                </c:pt>
                <c:pt idx="324">
                  <c:v>8.1672397865855936E-2</c:v>
                </c:pt>
                <c:pt idx="325">
                  <c:v>8.4016893888240421E-2</c:v>
                </c:pt>
                <c:pt idx="326">
                  <c:v>8.307075957977017E-2</c:v>
                </c:pt>
                <c:pt idx="327">
                  <c:v>8.5101279328003501E-2</c:v>
                </c:pt>
                <c:pt idx="328">
                  <c:v>8.2786073520473874E-2</c:v>
                </c:pt>
                <c:pt idx="329">
                  <c:v>8.4166778094339631E-2</c:v>
                </c:pt>
                <c:pt idx="330">
                  <c:v>8.4664460568165151E-2</c:v>
                </c:pt>
                <c:pt idx="331">
                  <c:v>8.494607479049128E-2</c:v>
                </c:pt>
                <c:pt idx="332">
                  <c:v>8.560920332841418E-2</c:v>
                </c:pt>
                <c:pt idx="333">
                  <c:v>8.6084089197321662E-2</c:v>
                </c:pt>
                <c:pt idx="334">
                  <c:v>8.654701921664118E-2</c:v>
                </c:pt>
                <c:pt idx="335">
                  <c:v>8.8632515410239185E-2</c:v>
                </c:pt>
                <c:pt idx="336">
                  <c:v>8.7207898798898731E-2</c:v>
                </c:pt>
                <c:pt idx="337">
                  <c:v>8.9861381427032511E-2</c:v>
                </c:pt>
                <c:pt idx="338">
                  <c:v>8.8456212186148533E-2</c:v>
                </c:pt>
                <c:pt idx="339">
                  <c:v>8.8785670543554893E-2</c:v>
                </c:pt>
                <c:pt idx="340">
                  <c:v>8.9314467329349265E-2</c:v>
                </c:pt>
                <c:pt idx="341">
                  <c:v>9.1888084467070696E-2</c:v>
                </c:pt>
                <c:pt idx="342">
                  <c:v>9.0281858670957241E-2</c:v>
                </c:pt>
                <c:pt idx="343">
                  <c:v>9.0694007904839946E-2</c:v>
                </c:pt>
                <c:pt idx="344">
                  <c:v>9.122857513159853E-2</c:v>
                </c:pt>
                <c:pt idx="345">
                  <c:v>9.1699548068895131E-2</c:v>
                </c:pt>
                <c:pt idx="346">
                  <c:v>9.2269975989250519E-2</c:v>
                </c:pt>
                <c:pt idx="347">
                  <c:v>9.2535816895303921E-2</c:v>
                </c:pt>
                <c:pt idx="348">
                  <c:v>9.3341478832912911E-2</c:v>
                </c:pt>
                <c:pt idx="349">
                  <c:v>9.3498299408453944E-2</c:v>
                </c:pt>
                <c:pt idx="350">
                  <c:v>9.3900342649379173E-2</c:v>
                </c:pt>
                <c:pt idx="351">
                  <c:v>9.4430402625678866E-2</c:v>
                </c:pt>
                <c:pt idx="352">
                  <c:v>9.6858748978313466E-2</c:v>
                </c:pt>
                <c:pt idx="353">
                  <c:v>9.5669738750969735E-2</c:v>
                </c:pt>
                <c:pt idx="354">
                  <c:v>9.5972984059212715E-2</c:v>
                </c:pt>
                <c:pt idx="355">
                  <c:v>9.6465280086127675E-2</c:v>
                </c:pt>
                <c:pt idx="356">
                  <c:v>9.6878548955075056E-2</c:v>
                </c:pt>
                <c:pt idx="357">
                  <c:v>9.971931083414147E-2</c:v>
                </c:pt>
                <c:pt idx="358">
                  <c:v>9.8401848953849319E-2</c:v>
                </c:pt>
                <c:pt idx="359">
                  <c:v>9.8471116069892839E-2</c:v>
                </c:pt>
                <c:pt idx="360">
                  <c:v>9.9422519776466919E-2</c:v>
                </c:pt>
                <c:pt idx="361">
                  <c:v>0.10109810601240245</c:v>
                </c:pt>
                <c:pt idx="362">
                  <c:v>9.981412747007673E-2</c:v>
                </c:pt>
                <c:pt idx="363">
                  <c:v>0.10026157533843782</c:v>
                </c:pt>
                <c:pt idx="364">
                  <c:v>0.10157105678121374</c:v>
                </c:pt>
                <c:pt idx="365">
                  <c:v>0.10126186842633626</c:v>
                </c:pt>
                <c:pt idx="366">
                  <c:v>0.10174153272786586</c:v>
                </c:pt>
                <c:pt idx="367">
                  <c:v>0.10216869126452245</c:v>
                </c:pt>
                <c:pt idx="368">
                  <c:v>0.10485220402318562</c:v>
                </c:pt>
                <c:pt idx="369">
                  <c:v>0.10322125238425976</c:v>
                </c:pt>
                <c:pt idx="370">
                  <c:v>0.103646532966279</c:v>
                </c:pt>
                <c:pt idx="371">
                  <c:v>0.10731251402141508</c:v>
                </c:pt>
                <c:pt idx="372">
                  <c:v>0.10477675635168546</c:v>
                </c:pt>
                <c:pt idx="373">
                  <c:v>0.10501662065211187</c:v>
                </c:pt>
                <c:pt idx="374">
                  <c:v>0.10684112076363315</c:v>
                </c:pt>
                <c:pt idx="375">
                  <c:v>0.10570656296183586</c:v>
                </c:pt>
                <c:pt idx="376">
                  <c:v>0.10667519928618066</c:v>
                </c:pt>
                <c:pt idx="377">
                  <c:v>0.10760454548521817</c:v>
                </c:pt>
                <c:pt idx="378">
                  <c:v>0.10761873919064542</c:v>
                </c:pt>
                <c:pt idx="379">
                  <c:v>0.10802393419328657</c:v>
                </c:pt>
                <c:pt idx="380">
                  <c:v>0.10855598142877423</c:v>
                </c:pt>
                <c:pt idx="381">
                  <c:v>0.1105344813460542</c:v>
                </c:pt>
                <c:pt idx="382">
                  <c:v>0.10963026303068286</c:v>
                </c:pt>
                <c:pt idx="383">
                  <c:v>0.11171421746374377</c:v>
                </c:pt>
                <c:pt idx="384">
                  <c:v>0.11202792413978983</c:v>
                </c:pt>
                <c:pt idx="385">
                  <c:v>0.11093570005952405</c:v>
                </c:pt>
                <c:pt idx="386">
                  <c:v>0.11155315783890633</c:v>
                </c:pt>
                <c:pt idx="387">
                  <c:v>0.11189442193235281</c:v>
                </c:pt>
                <c:pt idx="388">
                  <c:v>0.11244357575174677</c:v>
                </c:pt>
                <c:pt idx="389">
                  <c:v>0.11299114526335982</c:v>
                </c:pt>
                <c:pt idx="390">
                  <c:v>0.11458179732172824</c:v>
                </c:pt>
                <c:pt idx="391">
                  <c:v>0.11348557739350376</c:v>
                </c:pt>
                <c:pt idx="392">
                  <c:v>0.11448633408229654</c:v>
                </c:pt>
                <c:pt idx="393">
                  <c:v>0.11527062533953517</c:v>
                </c:pt>
                <c:pt idx="394">
                  <c:v>0.11597371868685771</c:v>
                </c:pt>
                <c:pt idx="395">
                  <c:v>0.11773642672332604</c:v>
                </c:pt>
                <c:pt idx="396">
                  <c:v>0.11667407634242409</c:v>
                </c:pt>
                <c:pt idx="397">
                  <c:v>0.11906958776417996</c:v>
                </c:pt>
                <c:pt idx="398">
                  <c:v>0.11939238905505695</c:v>
                </c:pt>
                <c:pt idx="399">
                  <c:v>0.11558215249074889</c:v>
                </c:pt>
              </c:numCache>
            </c:numRef>
          </c:xVal>
          <c:yVal>
            <c:numRef>
              <c:f>'Q890C10-1'!$E$2:$E$553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1154.4544744929317</c:v>
                </c:pt>
                <c:pt idx="137">
                  <c:v>1155.5801280475314</c:v>
                </c:pt>
                <c:pt idx="138">
                  <c:v>1153.5291753738986</c:v>
                </c:pt>
                <c:pt idx="139">
                  <c:v>1150.5527555828724</c:v>
                </c:pt>
                <c:pt idx="140">
                  <c:v>1146.0927228027044</c:v>
                </c:pt>
                <c:pt idx="141">
                  <c:v>1147.1292271051016</c:v>
                </c:pt>
                <c:pt idx="142">
                  <c:v>1147.3969570784675</c:v>
                </c:pt>
                <c:pt idx="143">
                  <c:v>1151.6815058389675</c:v>
                </c:pt>
                <c:pt idx="144">
                  <c:v>1148.2739996926857</c:v>
                </c:pt>
                <c:pt idx="145">
                  <c:v>1151.190442532268</c:v>
                </c:pt>
                <c:pt idx="146">
                  <c:v>1149.1061657447244</c:v>
                </c:pt>
                <c:pt idx="147">
                  <c:v>1149.6807022126613</c:v>
                </c:pt>
                <c:pt idx="148">
                  <c:v>1151.818242163491</c:v>
                </c:pt>
                <c:pt idx="149">
                  <c:v>1153.1385525507067</c:v>
                </c:pt>
                <c:pt idx="150">
                  <c:v>1153.1219340299117</c:v>
                </c:pt>
                <c:pt idx="151">
                  <c:v>1151.0805803114115</c:v>
                </c:pt>
                <c:pt idx="152">
                  <c:v>1154.2928088506455</c:v>
                </c:pt>
                <c:pt idx="153">
                  <c:v>1156.2329440688384</c:v>
                </c:pt>
                <c:pt idx="154">
                  <c:v>1152.0408579184593</c:v>
                </c:pt>
                <c:pt idx="155">
                  <c:v>1155.6081427986071</c:v>
                </c:pt>
                <c:pt idx="156">
                  <c:v>1153.7298545380047</c:v>
                </c:pt>
                <c:pt idx="157">
                  <c:v>1156.3891917639828</c:v>
                </c:pt>
                <c:pt idx="158">
                  <c:v>1154.663803523868</c:v>
                </c:pt>
                <c:pt idx="159">
                  <c:v>1157.0733891620571</c:v>
                </c:pt>
                <c:pt idx="160">
                  <c:v>1157.559287031346</c:v>
                </c:pt>
                <c:pt idx="161">
                  <c:v>1158.2306253841425</c:v>
                </c:pt>
                <c:pt idx="162">
                  <c:v>1156.476418766646</c:v>
                </c:pt>
                <c:pt idx="163">
                  <c:v>1158.6557826265109</c:v>
                </c:pt>
                <c:pt idx="164">
                  <c:v>1157.1412830362633</c:v>
                </c:pt>
                <c:pt idx="165">
                  <c:v>1159.2061683056752</c:v>
                </c:pt>
                <c:pt idx="166">
                  <c:v>1159.9588444990779</c:v>
                </c:pt>
                <c:pt idx="167">
                  <c:v>1157.7627934849415</c:v>
                </c:pt>
                <c:pt idx="168">
                  <c:v>1159.0553411186231</c:v>
                </c:pt>
                <c:pt idx="169">
                  <c:v>1157.9167347879531</c:v>
                </c:pt>
                <c:pt idx="170">
                  <c:v>1160.7213685720139</c:v>
                </c:pt>
                <c:pt idx="171">
                  <c:v>1158.9490842040566</c:v>
                </c:pt>
                <c:pt idx="172">
                  <c:v>1161.3121327596803</c:v>
                </c:pt>
                <c:pt idx="173">
                  <c:v>1161.2599139520592</c:v>
                </c:pt>
                <c:pt idx="174">
                  <c:v>1163.3317680803116</c:v>
                </c:pt>
                <c:pt idx="175">
                  <c:v>1163.7604128252406</c:v>
                </c:pt>
                <c:pt idx="176">
                  <c:v>1162.5111462814998</c:v>
                </c:pt>
                <c:pt idx="177">
                  <c:v>1165.7365857406267</c:v>
                </c:pt>
                <c:pt idx="178">
                  <c:v>1164.3468141774226</c:v>
                </c:pt>
                <c:pt idx="179">
                  <c:v>1166.9938199139519</c:v>
                </c:pt>
                <c:pt idx="180">
                  <c:v>1165.9021921737349</c:v>
                </c:pt>
                <c:pt idx="181">
                  <c:v>1169.2001423888548</c:v>
                </c:pt>
                <c:pt idx="182">
                  <c:v>1167.1301090964969</c:v>
                </c:pt>
                <c:pt idx="183">
                  <c:v>1170.9430137266954</c:v>
                </c:pt>
                <c:pt idx="184">
                  <c:v>1170.3045011268182</c:v>
                </c:pt>
                <c:pt idx="185">
                  <c:v>1170.0766410571605</c:v>
                </c:pt>
                <c:pt idx="186">
                  <c:v>1171.3470021511985</c:v>
                </c:pt>
                <c:pt idx="187">
                  <c:v>1172.9326705593116</c:v>
                </c:pt>
                <c:pt idx="188">
                  <c:v>1174.7508051628765</c:v>
                </c:pt>
                <c:pt idx="189">
                  <c:v>1172.1137512804753</c:v>
                </c:pt>
                <c:pt idx="190">
                  <c:v>1176.4536734275762</c:v>
                </c:pt>
                <c:pt idx="191">
                  <c:v>1175.5476090964967</c:v>
                </c:pt>
                <c:pt idx="192">
                  <c:v>1176.2264602540463</c:v>
                </c:pt>
                <c:pt idx="193">
                  <c:v>1176.3256289694737</c:v>
                </c:pt>
                <c:pt idx="194">
                  <c:v>1175.6546650276584</c:v>
                </c:pt>
                <c:pt idx="195">
                  <c:v>1177.4457242368367</c:v>
                </c:pt>
                <c:pt idx="196">
                  <c:v>1175.4051628764598</c:v>
                </c:pt>
                <c:pt idx="197">
                  <c:v>1177.3328682647</c:v>
                </c:pt>
                <c:pt idx="198">
                  <c:v>1178.0690688383529</c:v>
                </c:pt>
                <c:pt idx="199">
                  <c:v>1178.9402427781195</c:v>
                </c:pt>
                <c:pt idx="200">
                  <c:v>1177.0623355869698</c:v>
                </c:pt>
                <c:pt idx="201">
                  <c:v>1180.2901813153042</c:v>
                </c:pt>
                <c:pt idx="202">
                  <c:v>1181.1584326982174</c:v>
                </c:pt>
                <c:pt idx="203">
                  <c:v>1179.0609588199143</c:v>
                </c:pt>
                <c:pt idx="204">
                  <c:v>1181.6617629584102</c:v>
                </c:pt>
                <c:pt idx="205">
                  <c:v>1180.1133210407704</c:v>
                </c:pt>
                <c:pt idx="206">
                  <c:v>1185.0233558696989</c:v>
                </c:pt>
                <c:pt idx="207">
                  <c:v>1181.2068116164724</c:v>
                </c:pt>
                <c:pt idx="208">
                  <c:v>1185.7761667691045</c:v>
                </c:pt>
                <c:pt idx="209">
                  <c:v>1185.901017209588</c:v>
                </c:pt>
                <c:pt idx="210">
                  <c:v>1182.8110930137266</c:v>
                </c:pt>
                <c:pt idx="211">
                  <c:v>1184.545312435976</c:v>
                </c:pt>
                <c:pt idx="212">
                  <c:v>1183.0676936078673</c:v>
                </c:pt>
                <c:pt idx="213">
                  <c:v>1185.4794934439662</c:v>
                </c:pt>
                <c:pt idx="214">
                  <c:v>1186.1663081335792</c:v>
                </c:pt>
                <c:pt idx="215">
                  <c:v>1186.7482918459332</c:v>
                </c:pt>
                <c:pt idx="216">
                  <c:v>1187.2296112476952</c:v>
                </c:pt>
                <c:pt idx="217">
                  <c:v>1188.4459127228026</c:v>
                </c:pt>
                <c:pt idx="218">
                  <c:v>1188.2479563614013</c:v>
                </c:pt>
                <c:pt idx="219">
                  <c:v>1190.9814090350337</c:v>
                </c:pt>
                <c:pt idx="220">
                  <c:v>1190.5971558082358</c:v>
                </c:pt>
                <c:pt idx="221">
                  <c:v>1188.7159127228028</c:v>
                </c:pt>
                <c:pt idx="222">
                  <c:v>1194.4616881786519</c:v>
                </c:pt>
                <c:pt idx="223">
                  <c:v>1191.2580946527351</c:v>
                </c:pt>
                <c:pt idx="224">
                  <c:v>1194.928709280885</c:v>
                </c:pt>
                <c:pt idx="225">
                  <c:v>1193.0443044458102</c:v>
                </c:pt>
                <c:pt idx="226">
                  <c:v>1195.7304968244212</c:v>
                </c:pt>
                <c:pt idx="227">
                  <c:v>1199.8978488014752</c:v>
                </c:pt>
                <c:pt idx="228">
                  <c:v>1197.7640606433108</c:v>
                </c:pt>
                <c:pt idx="229">
                  <c:v>1199.3413880352387</c:v>
                </c:pt>
                <c:pt idx="230">
                  <c:v>1200.5469934439664</c:v>
                </c:pt>
                <c:pt idx="231">
                  <c:v>1200.3274738783034</c:v>
                </c:pt>
                <c:pt idx="232">
                  <c:v>1199.8176213890592</c:v>
                </c:pt>
                <c:pt idx="233">
                  <c:v>1202.3217363245237</c:v>
                </c:pt>
                <c:pt idx="234">
                  <c:v>1204.110438434747</c:v>
                </c:pt>
                <c:pt idx="235">
                  <c:v>1204.4359065765213</c:v>
                </c:pt>
                <c:pt idx="236">
                  <c:v>1202.7388629379225</c:v>
                </c:pt>
                <c:pt idx="237">
                  <c:v>1205.4619703954106</c:v>
                </c:pt>
                <c:pt idx="238">
                  <c:v>1206.6737840606431</c:v>
                </c:pt>
                <c:pt idx="239">
                  <c:v>1204.4939151813153</c:v>
                </c:pt>
                <c:pt idx="240">
                  <c:v>1207.4092691046917</c:v>
                </c:pt>
                <c:pt idx="241">
                  <c:v>1206.2281868469577</c:v>
                </c:pt>
                <c:pt idx="242">
                  <c:v>1211.508615037902</c:v>
                </c:pt>
                <c:pt idx="243">
                  <c:v>1207.8820769309566</c:v>
                </c:pt>
                <c:pt idx="244">
                  <c:v>1210.4067240319607</c:v>
                </c:pt>
                <c:pt idx="245">
                  <c:v>1209.6477427781194</c:v>
                </c:pt>
                <c:pt idx="246">
                  <c:v>1211.0289428395822</c:v>
                </c:pt>
                <c:pt idx="247">
                  <c:v>1212.7955926039747</c:v>
                </c:pt>
                <c:pt idx="248">
                  <c:v>1211.4416810079902</c:v>
                </c:pt>
                <c:pt idx="249">
                  <c:v>1212.5204199959026</c:v>
                </c:pt>
                <c:pt idx="250">
                  <c:v>1214.3032611145256</c:v>
                </c:pt>
                <c:pt idx="251">
                  <c:v>1214.2705762138905</c:v>
                </c:pt>
                <c:pt idx="252">
                  <c:v>1213.2580813357918</c:v>
                </c:pt>
                <c:pt idx="253">
                  <c:v>1215.4437461585737</c:v>
                </c:pt>
                <c:pt idx="254">
                  <c:v>1214.7377627535341</c:v>
                </c:pt>
                <c:pt idx="255">
                  <c:v>1216.8005132145051</c:v>
                </c:pt>
                <c:pt idx="256">
                  <c:v>1214.5692778119239</c:v>
                </c:pt>
                <c:pt idx="257">
                  <c:v>1217.5982308953082</c:v>
                </c:pt>
                <c:pt idx="258">
                  <c:v>1216.4721747592705</c:v>
                </c:pt>
                <c:pt idx="259">
                  <c:v>1220.0787492317149</c:v>
                </c:pt>
                <c:pt idx="260">
                  <c:v>1220.561607252612</c:v>
                </c:pt>
                <c:pt idx="261">
                  <c:v>1218.4021389059619</c:v>
                </c:pt>
                <c:pt idx="262">
                  <c:v>1219.6540304240934</c:v>
                </c:pt>
                <c:pt idx="263">
                  <c:v>1219.7388844499076</c:v>
                </c:pt>
                <c:pt idx="264">
                  <c:v>1221.648393771768</c:v>
                </c:pt>
                <c:pt idx="265">
                  <c:v>1221.1120958819915</c:v>
                </c:pt>
                <c:pt idx="266">
                  <c:v>1222.7169432493342</c:v>
                </c:pt>
                <c:pt idx="267">
                  <c:v>1221.8204748002458</c:v>
                </c:pt>
                <c:pt idx="268">
                  <c:v>1226.177734070887</c:v>
                </c:pt>
                <c:pt idx="269">
                  <c:v>1224.0827863142799</c:v>
                </c:pt>
                <c:pt idx="270">
                  <c:v>1224.306962712559</c:v>
                </c:pt>
                <c:pt idx="271">
                  <c:v>1226.1745666871541</c:v>
                </c:pt>
                <c:pt idx="272">
                  <c:v>1223.700322679779</c:v>
                </c:pt>
                <c:pt idx="273">
                  <c:v>1227.8103995082975</c:v>
                </c:pt>
                <c:pt idx="274">
                  <c:v>1225.0754993853716</c:v>
                </c:pt>
                <c:pt idx="275">
                  <c:v>1226.5971430034831</c:v>
                </c:pt>
                <c:pt idx="276">
                  <c:v>1226.9729538004503</c:v>
                </c:pt>
                <c:pt idx="277">
                  <c:v>1228.523253431674</c:v>
                </c:pt>
                <c:pt idx="278">
                  <c:v>1226.5714064740832</c:v>
                </c:pt>
                <c:pt idx="279">
                  <c:v>1226.5987932800656</c:v>
                </c:pt>
                <c:pt idx="280">
                  <c:v>1232.1745753943862</c:v>
                </c:pt>
                <c:pt idx="281">
                  <c:v>1228.4956279450932</c:v>
                </c:pt>
                <c:pt idx="282">
                  <c:v>1231.803918254456</c:v>
                </c:pt>
                <c:pt idx="283">
                  <c:v>1229.2282974800246</c:v>
                </c:pt>
                <c:pt idx="284">
                  <c:v>1231.266089940586</c:v>
                </c:pt>
                <c:pt idx="285">
                  <c:v>1229.3013127432903</c:v>
                </c:pt>
                <c:pt idx="286">
                  <c:v>1230.6437507682851</c:v>
                </c:pt>
                <c:pt idx="287">
                  <c:v>1229.2845958819914</c:v>
                </c:pt>
                <c:pt idx="288">
                  <c:v>1230.5305808236017</c:v>
                </c:pt>
                <c:pt idx="289">
                  <c:v>1233.6405731407501</c:v>
                </c:pt>
                <c:pt idx="290">
                  <c:v>1231.4825701700472</c:v>
                </c:pt>
                <c:pt idx="291">
                  <c:v>1229.6168787133784</c:v>
                </c:pt>
                <c:pt idx="292">
                  <c:v>1233.1503441917639</c:v>
                </c:pt>
                <c:pt idx="293">
                  <c:v>1232.7511790616677</c:v>
                </c:pt>
                <c:pt idx="294">
                  <c:v>1229.2471773202212</c:v>
                </c:pt>
                <c:pt idx="295">
                  <c:v>1231.5818295431263</c:v>
                </c:pt>
                <c:pt idx="296">
                  <c:v>1230.3260848186844</c:v>
                </c:pt>
                <c:pt idx="297">
                  <c:v>1230.9316256914565</c:v>
                </c:pt>
                <c:pt idx="298">
                  <c:v>1230.4420912722801</c:v>
                </c:pt>
                <c:pt idx="299">
                  <c:v>1227.7790514238886</c:v>
                </c:pt>
                <c:pt idx="300">
                  <c:v>1227.513971522229</c:v>
                </c:pt>
                <c:pt idx="301">
                  <c:v>1226.3122311001844</c:v>
                </c:pt>
                <c:pt idx="302">
                  <c:v>1225.4568715427167</c:v>
                </c:pt>
                <c:pt idx="303">
                  <c:v>1224.6843884449906</c:v>
                </c:pt>
                <c:pt idx="304">
                  <c:v>1223.1576121696373</c:v>
                </c:pt>
                <c:pt idx="305">
                  <c:v>1222.6500845113703</c:v>
                </c:pt>
                <c:pt idx="306">
                  <c:v>1220.8181602130712</c:v>
                </c:pt>
                <c:pt idx="307">
                  <c:v>1220.7049713173528</c:v>
                </c:pt>
                <c:pt idx="308">
                  <c:v>1218.2633640647409</c:v>
                </c:pt>
                <c:pt idx="309">
                  <c:v>1216.4492378610939</c:v>
                </c:pt>
                <c:pt idx="310">
                  <c:v>1215.5221896127841</c:v>
                </c:pt>
                <c:pt idx="311">
                  <c:v>1215.5840247900019</c:v>
                </c:pt>
                <c:pt idx="312">
                  <c:v>1211.0536908420406</c:v>
                </c:pt>
                <c:pt idx="313">
                  <c:v>1211.6094775660724</c:v>
                </c:pt>
                <c:pt idx="314">
                  <c:v>1207.2146855152632</c:v>
                </c:pt>
                <c:pt idx="315">
                  <c:v>1208.2827980946527</c:v>
                </c:pt>
                <c:pt idx="316">
                  <c:v>1206.7123222700266</c:v>
                </c:pt>
                <c:pt idx="317">
                  <c:v>1203.2108604794098</c:v>
                </c:pt>
                <c:pt idx="318">
                  <c:v>1202.0952356074574</c:v>
                </c:pt>
                <c:pt idx="319">
                  <c:v>1199.2308850645359</c:v>
                </c:pt>
                <c:pt idx="320">
                  <c:v>1198.8889643515672</c:v>
                </c:pt>
                <c:pt idx="321">
                  <c:v>1196.1069606637984</c:v>
                </c:pt>
                <c:pt idx="322">
                  <c:v>1193.8774615857405</c:v>
                </c:pt>
                <c:pt idx="323">
                  <c:v>1190.168520794919</c:v>
                </c:pt>
                <c:pt idx="324">
                  <c:v>1190.6491262036468</c:v>
                </c:pt>
                <c:pt idx="325">
                  <c:v>1188.4451782421634</c:v>
                </c:pt>
                <c:pt idx="326">
                  <c:v>1187.3711800860483</c:v>
                </c:pt>
                <c:pt idx="327">
                  <c:v>1183.3119760295021</c:v>
                </c:pt>
                <c:pt idx="328">
                  <c:v>1179.8848294406885</c:v>
                </c:pt>
                <c:pt idx="329">
                  <c:v>1178.0870815406681</c:v>
                </c:pt>
                <c:pt idx="330">
                  <c:v>1177.2111247695143</c:v>
                </c:pt>
                <c:pt idx="331">
                  <c:v>1177.5445605408727</c:v>
                </c:pt>
                <c:pt idx="332">
                  <c:v>1172.5182114320835</c:v>
                </c:pt>
                <c:pt idx="333">
                  <c:v>1168.6187072321245</c:v>
                </c:pt>
                <c:pt idx="334">
                  <c:v>1167.1862241343986</c:v>
                </c:pt>
                <c:pt idx="335">
                  <c:v>1165.448721573448</c:v>
                </c:pt>
                <c:pt idx="336">
                  <c:v>1162.4241087891826</c:v>
                </c:pt>
                <c:pt idx="337">
                  <c:v>1165.2466093013725</c:v>
                </c:pt>
                <c:pt idx="338">
                  <c:v>1158.5091528375331</c:v>
                </c:pt>
                <c:pt idx="339">
                  <c:v>1154.3087907191148</c:v>
                </c:pt>
                <c:pt idx="340">
                  <c:v>1154.0733609916001</c:v>
                </c:pt>
                <c:pt idx="341">
                  <c:v>1151.5571189305469</c:v>
                </c:pt>
                <c:pt idx="342">
                  <c:v>1149.4720636140135</c:v>
                </c:pt>
                <c:pt idx="343">
                  <c:v>1144.9590555214093</c:v>
                </c:pt>
                <c:pt idx="344">
                  <c:v>1143.3055470190532</c:v>
                </c:pt>
                <c:pt idx="345">
                  <c:v>1139.7041589838152</c:v>
                </c:pt>
                <c:pt idx="346">
                  <c:v>1138.0298924400738</c:v>
                </c:pt>
                <c:pt idx="347">
                  <c:v>1133.6199815611553</c:v>
                </c:pt>
                <c:pt idx="348">
                  <c:v>1131.9239366933004</c:v>
                </c:pt>
                <c:pt idx="349">
                  <c:v>1129.4305342143005</c:v>
                </c:pt>
                <c:pt idx="350">
                  <c:v>1124.8826290719114</c:v>
                </c:pt>
                <c:pt idx="351">
                  <c:v>1123.8322034419175</c:v>
                </c:pt>
                <c:pt idx="352">
                  <c:v>1126.4081976029499</c:v>
                </c:pt>
                <c:pt idx="353">
                  <c:v>1119.9923417332514</c:v>
                </c:pt>
                <c:pt idx="354">
                  <c:v>1115.1484455029706</c:v>
                </c:pt>
                <c:pt idx="355">
                  <c:v>1114.2182631632861</c:v>
                </c:pt>
                <c:pt idx="356">
                  <c:v>1108.9782032370415</c:v>
                </c:pt>
                <c:pt idx="357">
                  <c:v>1110.72</c:v>
                </c:pt>
                <c:pt idx="358">
                  <c:v>1103.5954978488016</c:v>
                </c:pt>
                <c:pt idx="359">
                  <c:v>1102.3015411800864</c:v>
                </c:pt>
                <c:pt idx="360">
                  <c:v>1099.2972188076214</c:v>
                </c:pt>
                <c:pt idx="361">
                  <c:v>1098.9170912722802</c:v>
                </c:pt>
                <c:pt idx="362">
                  <c:v>1090.8085064535956</c:v>
                </c:pt>
                <c:pt idx="363">
                  <c:v>1091.356458717476</c:v>
                </c:pt>
                <c:pt idx="364">
                  <c:v>1086.4351362425732</c:v>
                </c:pt>
                <c:pt idx="365">
                  <c:v>1085.2957897971726</c:v>
                </c:pt>
                <c:pt idx="366">
                  <c:v>1078.9440688383527</c:v>
                </c:pt>
                <c:pt idx="367">
                  <c:v>1077.9172341733251</c:v>
                </c:pt>
                <c:pt idx="368">
                  <c:v>1073.8750215119851</c:v>
                </c:pt>
                <c:pt idx="369">
                  <c:v>1068.0427002663389</c:v>
                </c:pt>
                <c:pt idx="370">
                  <c:v>1065.4000870723212</c:v>
                </c:pt>
                <c:pt idx="371">
                  <c:v>1064.5518592501537</c:v>
                </c:pt>
                <c:pt idx="372">
                  <c:v>1061.4973985863551</c:v>
                </c:pt>
                <c:pt idx="373">
                  <c:v>1054.397516902274</c:v>
                </c:pt>
                <c:pt idx="374">
                  <c:v>1054.6632001639009</c:v>
                </c:pt>
                <c:pt idx="375">
                  <c:v>1046.7909649661956</c:v>
                </c:pt>
                <c:pt idx="376">
                  <c:v>1046.3140288875234</c:v>
                </c:pt>
                <c:pt idx="377">
                  <c:v>1038.8809731612373</c:v>
                </c:pt>
                <c:pt idx="378">
                  <c:v>1035.900295021512</c:v>
                </c:pt>
                <c:pt idx="379">
                  <c:v>1031.4815242778118</c:v>
                </c:pt>
                <c:pt idx="380">
                  <c:v>1028.5161739397663</c:v>
                </c:pt>
                <c:pt idx="381">
                  <c:v>1025.0751321450521</c:v>
                </c:pt>
                <c:pt idx="382">
                  <c:v>1020.2773253431674</c:v>
                </c:pt>
                <c:pt idx="383">
                  <c:v>1022.3004993853717</c:v>
                </c:pt>
                <c:pt idx="384">
                  <c:v>1014.3502970702726</c:v>
                </c:pt>
                <c:pt idx="385">
                  <c:v>1011.9086170866625</c:v>
                </c:pt>
                <c:pt idx="386">
                  <c:v>1005.6564044253228</c:v>
                </c:pt>
                <c:pt idx="387">
                  <c:v>999.40830362630618</c:v>
                </c:pt>
                <c:pt idx="388">
                  <c:v>998.05042716656408</c:v>
                </c:pt>
                <c:pt idx="389">
                  <c:v>991.36311821348067</c:v>
                </c:pt>
                <c:pt idx="390">
                  <c:v>989.35386191354235</c:v>
                </c:pt>
                <c:pt idx="391">
                  <c:v>980.85160417947145</c:v>
                </c:pt>
                <c:pt idx="392">
                  <c:v>979.57742163491082</c:v>
                </c:pt>
                <c:pt idx="393">
                  <c:v>887.56415744724438</c:v>
                </c:pt>
                <c:pt idx="394">
                  <c:v>890.80138701085843</c:v>
                </c:pt>
                <c:pt idx="395">
                  <c:v>894.58794304445814</c:v>
                </c:pt>
                <c:pt idx="396">
                  <c:v>894.5047761729154</c:v>
                </c:pt>
                <c:pt idx="397">
                  <c:v>885.83639059618952</c:v>
                </c:pt>
                <c:pt idx="398">
                  <c:v>875.58923171481263</c:v>
                </c:pt>
                <c:pt idx="399">
                  <c:v>864.99888752304844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AB-4BB0-97A1-003024B43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69888"/>
        <c:axId val="-1494239776"/>
      </c:scatterChart>
      <c:valAx>
        <c:axId val="-14957698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9776"/>
        <c:crosses val="autoZero"/>
        <c:crossBetween val="midCat"/>
      </c:valAx>
      <c:valAx>
        <c:axId val="-14942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6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'Q890C10-1'!$P$2:$P$221</c:f>
              <c:numCache>
                <c:formatCode>0.000_ </c:formatCode>
                <c:ptCount val="220"/>
                <c:pt idx="0">
                  <c:v>1.6966583207504169E-3</c:v>
                </c:pt>
                <c:pt idx="1">
                  <c:v>3.8731459639661341E-3</c:v>
                </c:pt>
                <c:pt idx="2">
                  <c:v>2.7330768240023846E-3</c:v>
                </c:pt>
                <c:pt idx="3">
                  <c:v>5.955554980030444E-3</c:v>
                </c:pt>
                <c:pt idx="4">
                  <c:v>3.264269417570873E-3</c:v>
                </c:pt>
                <c:pt idx="5">
                  <c:v>3.4873103905126894E-3</c:v>
                </c:pt>
                <c:pt idx="6">
                  <c:v>5.7036166581898489E-3</c:v>
                </c:pt>
                <c:pt idx="7">
                  <c:v>6.7506504214422166E-3</c:v>
                </c:pt>
                <c:pt idx="8">
                  <c:v>4.7496504333090885E-3</c:v>
                </c:pt>
                <c:pt idx="9">
                  <c:v>5.6064377352668428E-3</c:v>
                </c:pt>
                <c:pt idx="10">
                  <c:v>5.6954775693029112E-3</c:v>
                </c:pt>
                <c:pt idx="11">
                  <c:v>6.147529817251517E-3</c:v>
                </c:pt>
                <c:pt idx="12">
                  <c:v>7.5893107150647758E-3</c:v>
                </c:pt>
                <c:pt idx="13">
                  <c:v>7.1980151514607627E-3</c:v>
                </c:pt>
                <c:pt idx="14">
                  <c:v>7.5436214417417399E-3</c:v>
                </c:pt>
                <c:pt idx="15">
                  <c:v>7.898749980424502E-3</c:v>
                </c:pt>
                <c:pt idx="16">
                  <c:v>8.6429311306209268E-3</c:v>
                </c:pt>
                <c:pt idx="17">
                  <c:v>1.1213576644535279E-2</c:v>
                </c:pt>
                <c:pt idx="18">
                  <c:v>8.9986811537237504E-3</c:v>
                </c:pt>
                <c:pt idx="19">
                  <c:v>1.0045597328627608E-2</c:v>
                </c:pt>
                <c:pt idx="20">
                  <c:v>1.0320340606081621E-2</c:v>
                </c:pt>
                <c:pt idx="21">
                  <c:v>1.1212832607891732E-2</c:v>
                </c:pt>
                <c:pt idx="22">
                  <c:v>1.1260384750555252E-2</c:v>
                </c:pt>
                <c:pt idx="23">
                  <c:v>1.1710992762593466E-2</c:v>
                </c:pt>
                <c:pt idx="24">
                  <c:v>1.3976665502745213E-2</c:v>
                </c:pt>
                <c:pt idx="25">
                  <c:v>1.3335810504887132E-2</c:v>
                </c:pt>
                <c:pt idx="26">
                  <c:v>1.3226397890224804E-2</c:v>
                </c:pt>
                <c:pt idx="27">
                  <c:v>1.3745857692148568E-2</c:v>
                </c:pt>
                <c:pt idx="28">
                  <c:v>1.4204191523212624E-2</c:v>
                </c:pt>
                <c:pt idx="29">
                  <c:v>1.5977239637938873E-2</c:v>
                </c:pt>
                <c:pt idx="30">
                  <c:v>1.725497334410582E-2</c:v>
                </c:pt>
                <c:pt idx="31">
                  <c:v>1.5641497912944908E-2</c:v>
                </c:pt>
                <c:pt idx="32">
                  <c:v>1.6163899682958002E-2</c:v>
                </c:pt>
                <c:pt idx="33">
                  <c:v>1.6316093373372947E-2</c:v>
                </c:pt>
                <c:pt idx="34">
                  <c:v>1.6870052829790642E-2</c:v>
                </c:pt>
                <c:pt idx="35">
                  <c:v>1.7337976980051097E-2</c:v>
                </c:pt>
                <c:pt idx="36">
                  <c:v>1.7737149163299909E-2</c:v>
                </c:pt>
                <c:pt idx="37">
                  <c:v>1.9318888855333186E-2</c:v>
                </c:pt>
                <c:pt idx="38">
                  <c:v>1.8743097433744364E-2</c:v>
                </c:pt>
                <c:pt idx="39">
                  <c:v>1.9199675636898325E-2</c:v>
                </c:pt>
                <c:pt idx="40">
                  <c:v>1.957626945160966E-2</c:v>
                </c:pt>
                <c:pt idx="41">
                  <c:v>2.0165351905871286E-2</c:v>
                </c:pt>
                <c:pt idx="42">
                  <c:v>2.0513025680349489E-2</c:v>
                </c:pt>
                <c:pt idx="43">
                  <c:v>2.0831620909741354E-2</c:v>
                </c:pt>
                <c:pt idx="44">
                  <c:v>2.1479423850203211E-2</c:v>
                </c:pt>
                <c:pt idx="45">
                  <c:v>2.1989179845210184E-2</c:v>
                </c:pt>
                <c:pt idx="46">
                  <c:v>2.2300565704127483E-2</c:v>
                </c:pt>
                <c:pt idx="47">
                  <c:v>2.2885193509046928E-2</c:v>
                </c:pt>
                <c:pt idx="48">
                  <c:v>2.3558647929453169E-2</c:v>
                </c:pt>
                <c:pt idx="49">
                  <c:v>2.3860787154862149E-2</c:v>
                </c:pt>
                <c:pt idx="50">
                  <c:v>2.4534204364173893E-2</c:v>
                </c:pt>
                <c:pt idx="51">
                  <c:v>2.6465446495803884E-2</c:v>
                </c:pt>
                <c:pt idx="52">
                  <c:v>2.5933684951138798E-2</c:v>
                </c:pt>
                <c:pt idx="53">
                  <c:v>2.5500419509312124E-2</c:v>
                </c:pt>
                <c:pt idx="54">
                  <c:v>2.7194114065427336E-2</c:v>
                </c:pt>
                <c:pt idx="55">
                  <c:v>2.6607935578615703E-2</c:v>
                </c:pt>
                <c:pt idx="56">
                  <c:v>2.9659882211710502E-2</c:v>
                </c:pt>
                <c:pt idx="57">
                  <c:v>2.731084534161848E-2</c:v>
                </c:pt>
                <c:pt idx="58">
                  <c:v>2.9401925636870697E-2</c:v>
                </c:pt>
                <c:pt idx="59">
                  <c:v>2.8572295398965736E-2</c:v>
                </c:pt>
                <c:pt idx="60">
                  <c:v>2.8920194583291519E-2</c:v>
                </c:pt>
                <c:pt idx="61">
                  <c:v>2.901727726011739E-2</c:v>
                </c:pt>
                <c:pt idx="62">
                  <c:v>3.1396872920341677E-2</c:v>
                </c:pt>
                <c:pt idx="63">
                  <c:v>3.0283889840898158E-2</c:v>
                </c:pt>
                <c:pt idx="64">
                  <c:v>3.0591856570927847E-2</c:v>
                </c:pt>
                <c:pt idx="65">
                  <c:v>3.1241735297731554E-2</c:v>
                </c:pt>
                <c:pt idx="66">
                  <c:v>3.2017981459281059E-2</c:v>
                </c:pt>
                <c:pt idx="67">
                  <c:v>3.2143529608221505E-2</c:v>
                </c:pt>
                <c:pt idx="68">
                  <c:v>3.2756863822193595E-2</c:v>
                </c:pt>
                <c:pt idx="69">
                  <c:v>3.2985551868015467E-2</c:v>
                </c:pt>
                <c:pt idx="70">
                  <c:v>3.5671704772928678E-2</c:v>
                </c:pt>
                <c:pt idx="71">
                  <c:v>3.395162477215305E-2</c:v>
                </c:pt>
                <c:pt idx="72">
                  <c:v>3.6483385613017505E-2</c:v>
                </c:pt>
                <c:pt idx="73">
                  <c:v>3.7038708748937277E-2</c:v>
                </c:pt>
                <c:pt idx="74">
                  <c:v>3.5346348452164209E-2</c:v>
                </c:pt>
                <c:pt idx="75">
                  <c:v>3.6307068643775656E-2</c:v>
                </c:pt>
                <c:pt idx="76">
                  <c:v>3.6419580547152525E-2</c:v>
                </c:pt>
                <c:pt idx="77">
                  <c:v>3.6369742301129986E-2</c:v>
                </c:pt>
                <c:pt idx="78">
                  <c:v>3.8885087369695565E-2</c:v>
                </c:pt>
                <c:pt idx="79">
                  <c:v>3.707300186765481E-2</c:v>
                </c:pt>
                <c:pt idx="80">
                  <c:v>3.9730896695324376E-2</c:v>
                </c:pt>
                <c:pt idx="81">
                  <c:v>3.8539420820609217E-2</c:v>
                </c:pt>
                <c:pt idx="82">
                  <c:v>3.9726047432878157E-2</c:v>
                </c:pt>
                <c:pt idx="83">
                  <c:v>3.9713030991575145E-2</c:v>
                </c:pt>
                <c:pt idx="84">
                  <c:v>3.9122194518178235E-2</c:v>
                </c:pt>
                <c:pt idx="85">
                  <c:v>3.9351053864001326E-2</c:v>
                </c:pt>
                <c:pt idx="86">
                  <c:v>4.1310170359731883E-2</c:v>
                </c:pt>
                <c:pt idx="87">
                  <c:v>3.9224223288697894E-2</c:v>
                </c:pt>
                <c:pt idx="88">
                  <c:v>4.017193525382929E-2</c:v>
                </c:pt>
                <c:pt idx="89">
                  <c:v>3.9770099549413497E-2</c:v>
                </c:pt>
                <c:pt idx="90">
                  <c:v>3.9986617745190883E-2</c:v>
                </c:pt>
                <c:pt idx="91">
                  <c:v>4.250477299046742E-2</c:v>
                </c:pt>
                <c:pt idx="92">
                  <c:v>4.2438696941998401E-2</c:v>
                </c:pt>
                <c:pt idx="93">
                  <c:v>4.0924314049149743E-2</c:v>
                </c:pt>
                <c:pt idx="94">
                  <c:v>4.3311340622383031E-2</c:v>
                </c:pt>
                <c:pt idx="95">
                  <c:v>4.1473037688751886E-2</c:v>
                </c:pt>
                <c:pt idx="96">
                  <c:v>4.1990442824300568E-2</c:v>
                </c:pt>
                <c:pt idx="97">
                  <c:v>4.227403378636517E-2</c:v>
                </c:pt>
                <c:pt idx="98">
                  <c:v>4.5272894107943329E-2</c:v>
                </c:pt>
                <c:pt idx="99">
                  <c:v>4.3216646747239539E-2</c:v>
                </c:pt>
                <c:pt idx="100">
                  <c:v>4.3557951756004964E-2</c:v>
                </c:pt>
                <c:pt idx="101">
                  <c:v>4.384003300102942E-2</c:v>
                </c:pt>
                <c:pt idx="102">
                  <c:v>4.4348009973682434E-2</c:v>
                </c:pt>
                <c:pt idx="103">
                  <c:v>4.5052481521717883E-2</c:v>
                </c:pt>
                <c:pt idx="104">
                  <c:v>4.4819964587000258E-2</c:v>
                </c:pt>
                <c:pt idx="105">
                  <c:v>4.5633347112857908E-2</c:v>
                </c:pt>
                <c:pt idx="106">
                  <c:v>4.805599805186974E-2</c:v>
                </c:pt>
                <c:pt idx="107">
                  <c:v>4.628070167819489E-2</c:v>
                </c:pt>
                <c:pt idx="108">
                  <c:v>4.6705261310756134E-2</c:v>
                </c:pt>
                <c:pt idx="109">
                  <c:v>4.8358571540933488E-2</c:v>
                </c:pt>
                <c:pt idx="110">
                  <c:v>4.8465666284006947E-2</c:v>
                </c:pt>
                <c:pt idx="111">
                  <c:v>4.7907719808546891E-2</c:v>
                </c:pt>
                <c:pt idx="112">
                  <c:v>4.9117063574708839E-2</c:v>
                </c:pt>
                <c:pt idx="113">
                  <c:v>4.8752156592680181E-2</c:v>
                </c:pt>
                <c:pt idx="114">
                  <c:v>5.1552112963820722E-2</c:v>
                </c:pt>
                <c:pt idx="115">
                  <c:v>4.9472695870482919E-2</c:v>
                </c:pt>
                <c:pt idx="116">
                  <c:v>5.0026188180491871E-2</c:v>
                </c:pt>
                <c:pt idx="117">
                  <c:v>5.0923264221382429E-2</c:v>
                </c:pt>
                <c:pt idx="118">
                  <c:v>5.0747085198733222E-2</c:v>
                </c:pt>
                <c:pt idx="119">
                  <c:v>5.109631204513581E-2</c:v>
                </c:pt>
                <c:pt idx="120">
                  <c:v>5.1144724158216484E-2</c:v>
                </c:pt>
                <c:pt idx="121">
                  <c:v>5.1970696268506207E-2</c:v>
                </c:pt>
                <c:pt idx="122">
                  <c:v>5.2344099287833706E-2</c:v>
                </c:pt>
                <c:pt idx="123">
                  <c:v>5.3637559837554735E-2</c:v>
                </c:pt>
                <c:pt idx="124">
                  <c:v>5.4030941938739065E-2</c:v>
                </c:pt>
                <c:pt idx="125">
                  <c:v>5.3607851584261033E-2</c:v>
                </c:pt>
                <c:pt idx="126">
                  <c:v>5.395990791235887E-2</c:v>
                </c:pt>
                <c:pt idx="127">
                  <c:v>5.4430384589597237E-2</c:v>
                </c:pt>
                <c:pt idx="128">
                  <c:v>5.5004876041976666E-2</c:v>
                </c:pt>
                <c:pt idx="129">
                  <c:v>5.6352141706870758E-2</c:v>
                </c:pt>
                <c:pt idx="130">
                  <c:v>5.5695878343896346E-2</c:v>
                </c:pt>
                <c:pt idx="131">
                  <c:v>5.6170204596924324E-2</c:v>
                </c:pt>
                <c:pt idx="132">
                  <c:v>5.8505810774801395E-2</c:v>
                </c:pt>
                <c:pt idx="133">
                  <c:v>5.8009310374062144E-2</c:v>
                </c:pt>
                <c:pt idx="134">
                  <c:v>5.7388867665778935E-2</c:v>
                </c:pt>
                <c:pt idx="135">
                  <c:v>5.7924294161785309E-2</c:v>
                </c:pt>
                <c:pt idx="136">
                  <c:v>5.8189365519703509E-2</c:v>
                </c:pt>
                <c:pt idx="137">
                  <c:v>5.9828658486499313E-2</c:v>
                </c:pt>
                <c:pt idx="138">
                  <c:v>5.9082881812113415E-2</c:v>
                </c:pt>
                <c:pt idx="139">
                  <c:v>5.9113121013218611E-2</c:v>
                </c:pt>
                <c:pt idx="140">
                  <c:v>5.9729633188937599E-2</c:v>
                </c:pt>
                <c:pt idx="141">
                  <c:v>6.0405685046438243E-2</c:v>
                </c:pt>
                <c:pt idx="142">
                  <c:v>6.0162256936208698E-2</c:v>
                </c:pt>
                <c:pt idx="143">
                  <c:v>6.1032346799623279E-2</c:v>
                </c:pt>
                <c:pt idx="144">
                  <c:v>6.3667892985241753E-2</c:v>
                </c:pt>
                <c:pt idx="145">
                  <c:v>6.2032943207270021E-2</c:v>
                </c:pt>
                <c:pt idx="146">
                  <c:v>6.4751152451470229E-2</c:v>
                </c:pt>
                <c:pt idx="147">
                  <c:v>6.3831164082113978E-2</c:v>
                </c:pt>
                <c:pt idx="148">
                  <c:v>6.4138523929030827E-2</c:v>
                </c:pt>
                <c:pt idx="149">
                  <c:v>6.3756198573480222E-2</c:v>
                </c:pt>
                <c:pt idx="150">
                  <c:v>6.4216076046201567E-2</c:v>
                </c:pt>
                <c:pt idx="151">
                  <c:v>6.4725875777340125E-2</c:v>
                </c:pt>
                <c:pt idx="152">
                  <c:v>6.4794488021119936E-2</c:v>
                </c:pt>
                <c:pt idx="153">
                  <c:v>6.6901892761773399E-2</c:v>
                </c:pt>
                <c:pt idx="154">
                  <c:v>6.7665030573020063E-2</c:v>
                </c:pt>
                <c:pt idx="155">
                  <c:v>6.6381618674537193E-2</c:v>
                </c:pt>
                <c:pt idx="156">
                  <c:v>6.8697149803573207E-2</c:v>
                </c:pt>
                <c:pt idx="157">
                  <c:v>6.7435978556912524E-2</c:v>
                </c:pt>
                <c:pt idx="158">
                  <c:v>6.7740710814935379E-2</c:v>
                </c:pt>
                <c:pt idx="159">
                  <c:v>6.8416853141738954E-2</c:v>
                </c:pt>
                <c:pt idx="160">
                  <c:v>7.0138918584471299E-2</c:v>
                </c:pt>
                <c:pt idx="161">
                  <c:v>6.923661683597182E-2</c:v>
                </c:pt>
                <c:pt idx="162">
                  <c:v>6.9424461221622186E-2</c:v>
                </c:pt>
                <c:pt idx="163">
                  <c:v>7.0012014887702478E-2</c:v>
                </c:pt>
                <c:pt idx="164">
                  <c:v>7.1328676799402191E-2</c:v>
                </c:pt>
                <c:pt idx="165">
                  <c:v>7.1121459083270375E-2</c:v>
                </c:pt>
                <c:pt idx="166">
                  <c:v>7.1375500979227569E-2</c:v>
                </c:pt>
                <c:pt idx="167">
                  <c:v>7.223970499898881E-2</c:v>
                </c:pt>
                <c:pt idx="168">
                  <c:v>7.2311716144758495E-2</c:v>
                </c:pt>
                <c:pt idx="169">
                  <c:v>7.2850395391723596E-2</c:v>
                </c:pt>
                <c:pt idx="170">
                  <c:v>7.3219547477485394E-2</c:v>
                </c:pt>
                <c:pt idx="171">
                  <c:v>7.4854247251357489E-2</c:v>
                </c:pt>
                <c:pt idx="172">
                  <c:v>7.4229145790894513E-2</c:v>
                </c:pt>
                <c:pt idx="173">
                  <c:v>7.466231497199792E-2</c:v>
                </c:pt>
                <c:pt idx="174">
                  <c:v>7.5137194010665792E-2</c:v>
                </c:pt>
                <c:pt idx="175">
                  <c:v>7.5736190568033629E-2</c:v>
                </c:pt>
                <c:pt idx="176">
                  <c:v>7.6789546267036476E-2</c:v>
                </c:pt>
                <c:pt idx="177">
                  <c:v>7.6648776208625174E-2</c:v>
                </c:pt>
                <c:pt idx="178">
                  <c:v>7.7268101023747704E-2</c:v>
                </c:pt>
                <c:pt idx="179">
                  <c:v>7.7548278160828404E-2</c:v>
                </c:pt>
                <c:pt idx="180">
                  <c:v>7.7730555254151762E-2</c:v>
                </c:pt>
                <c:pt idx="181">
                  <c:v>7.8354186845531193E-2</c:v>
                </c:pt>
                <c:pt idx="182">
                  <c:v>7.8497392973994745E-2</c:v>
                </c:pt>
                <c:pt idx="183">
                  <c:v>7.93288107251887E-2</c:v>
                </c:pt>
                <c:pt idx="184">
                  <c:v>7.9789571533804907E-2</c:v>
                </c:pt>
                <c:pt idx="185">
                  <c:v>8.1536438511139453E-2</c:v>
                </c:pt>
                <c:pt idx="186">
                  <c:v>8.0382467667936358E-2</c:v>
                </c:pt>
                <c:pt idx="187">
                  <c:v>8.089547397821617E-2</c:v>
                </c:pt>
                <c:pt idx="188">
                  <c:v>8.1672397865855936E-2</c:v>
                </c:pt>
                <c:pt idx="189">
                  <c:v>8.4016893888240421E-2</c:v>
                </c:pt>
                <c:pt idx="190">
                  <c:v>8.307075957977017E-2</c:v>
                </c:pt>
                <c:pt idx="191">
                  <c:v>8.5101279328003501E-2</c:v>
                </c:pt>
                <c:pt idx="192">
                  <c:v>8.2786073520473874E-2</c:v>
                </c:pt>
                <c:pt idx="193">
                  <c:v>8.4166778094339631E-2</c:v>
                </c:pt>
                <c:pt idx="194">
                  <c:v>8.4664460568165151E-2</c:v>
                </c:pt>
                <c:pt idx="195">
                  <c:v>8.494607479049128E-2</c:v>
                </c:pt>
                <c:pt idx="196">
                  <c:v>8.560920332841418E-2</c:v>
                </c:pt>
                <c:pt idx="197">
                  <c:v>8.6084089197321662E-2</c:v>
                </c:pt>
                <c:pt idx="198">
                  <c:v>8.654701921664118E-2</c:v>
                </c:pt>
                <c:pt idx="199">
                  <c:v>8.8632515410239185E-2</c:v>
                </c:pt>
                <c:pt idx="200">
                  <c:v>8.7207898798898731E-2</c:v>
                </c:pt>
                <c:pt idx="201">
                  <c:v>8.9861381427032511E-2</c:v>
                </c:pt>
                <c:pt idx="202">
                  <c:v>8.8456212186148533E-2</c:v>
                </c:pt>
                <c:pt idx="203">
                  <c:v>8.8785670543554893E-2</c:v>
                </c:pt>
                <c:pt idx="204">
                  <c:v>8.9314467329349265E-2</c:v>
                </c:pt>
                <c:pt idx="205">
                  <c:v>9.1888084467070696E-2</c:v>
                </c:pt>
                <c:pt idx="206">
                  <c:v>9.0281858670957241E-2</c:v>
                </c:pt>
                <c:pt idx="207">
                  <c:v>9.0694007904839946E-2</c:v>
                </c:pt>
                <c:pt idx="208">
                  <c:v>9.122857513159853E-2</c:v>
                </c:pt>
                <c:pt idx="209">
                  <c:v>9.1699548068895131E-2</c:v>
                </c:pt>
                <c:pt idx="210">
                  <c:v>9.2269975989250519E-2</c:v>
                </c:pt>
                <c:pt idx="211">
                  <c:v>9.2535816895303921E-2</c:v>
                </c:pt>
                <c:pt idx="212">
                  <c:v>9.3341478832912911E-2</c:v>
                </c:pt>
                <c:pt idx="213">
                  <c:v>9.3498299408453944E-2</c:v>
                </c:pt>
                <c:pt idx="214">
                  <c:v>9.3900342649379173E-2</c:v>
                </c:pt>
                <c:pt idx="215">
                  <c:v>9.4430402625678866E-2</c:v>
                </c:pt>
                <c:pt idx="216">
                  <c:v>9.6858748978313466E-2</c:v>
                </c:pt>
                <c:pt idx="217">
                  <c:v>9.5669738750969735E-2</c:v>
                </c:pt>
                <c:pt idx="218">
                  <c:v>9.5972984059212715E-2</c:v>
                </c:pt>
                <c:pt idx="219">
                  <c:v>9.6465280086127675E-2</c:v>
                </c:pt>
              </c:numCache>
            </c:numRef>
          </c:xVal>
          <c:yVal>
            <c:numRef>
              <c:f>'Q890C10-1'!$O$2:$O$221</c:f>
              <c:numCache>
                <c:formatCode>0.000_ </c:formatCode>
                <c:ptCount val="220"/>
                <c:pt idx="0">
                  <c:v>1154.4544744929317</c:v>
                </c:pt>
                <c:pt idx="1">
                  <c:v>1155.5801280475314</c:v>
                </c:pt>
                <c:pt idx="2">
                  <c:v>1153.5291753738986</c:v>
                </c:pt>
                <c:pt idx="3">
                  <c:v>1150.5527555828724</c:v>
                </c:pt>
                <c:pt idx="4">
                  <c:v>1146.0927228027044</c:v>
                </c:pt>
                <c:pt idx="5">
                  <c:v>1147.1292271051016</c:v>
                </c:pt>
                <c:pt idx="6">
                  <c:v>1147.3969570784675</c:v>
                </c:pt>
                <c:pt idx="7">
                  <c:v>1151.6815058389675</c:v>
                </c:pt>
                <c:pt idx="8">
                  <c:v>1148.2739996926857</c:v>
                </c:pt>
                <c:pt idx="9">
                  <c:v>1151.190442532268</c:v>
                </c:pt>
                <c:pt idx="10">
                  <c:v>1149.1061657447244</c:v>
                </c:pt>
                <c:pt idx="11">
                  <c:v>1149.6807022126613</c:v>
                </c:pt>
                <c:pt idx="12">
                  <c:v>1151.818242163491</c:v>
                </c:pt>
                <c:pt idx="13">
                  <c:v>1153.1385525507067</c:v>
                </c:pt>
                <c:pt idx="14">
                  <c:v>1153.1219340299117</c:v>
                </c:pt>
                <c:pt idx="15">
                  <c:v>1151.0805803114115</c:v>
                </c:pt>
                <c:pt idx="16">
                  <c:v>1154.2928088506455</c:v>
                </c:pt>
                <c:pt idx="17">
                  <c:v>1156.2329440688384</c:v>
                </c:pt>
                <c:pt idx="18">
                  <c:v>1152.0408579184593</c:v>
                </c:pt>
                <c:pt idx="19">
                  <c:v>1155.6081427986071</c:v>
                </c:pt>
                <c:pt idx="20">
                  <c:v>1153.7298545380047</c:v>
                </c:pt>
                <c:pt idx="21">
                  <c:v>1156.3891917639828</c:v>
                </c:pt>
                <c:pt idx="22">
                  <c:v>1154.663803523868</c:v>
                </c:pt>
                <c:pt idx="23">
                  <c:v>1157.0733891620571</c:v>
                </c:pt>
                <c:pt idx="24">
                  <c:v>1157.559287031346</c:v>
                </c:pt>
                <c:pt idx="25">
                  <c:v>1158.2306253841425</c:v>
                </c:pt>
                <c:pt idx="26">
                  <c:v>1156.476418766646</c:v>
                </c:pt>
                <c:pt idx="27">
                  <c:v>1158.6557826265109</c:v>
                </c:pt>
                <c:pt idx="28">
                  <c:v>1157.1412830362633</c:v>
                </c:pt>
                <c:pt idx="29">
                  <c:v>1159.2061683056752</c:v>
                </c:pt>
                <c:pt idx="30">
                  <c:v>1159.9588444990779</c:v>
                </c:pt>
                <c:pt idx="31">
                  <c:v>1157.7627934849415</c:v>
                </c:pt>
                <c:pt idx="32">
                  <c:v>1159.0553411186231</c:v>
                </c:pt>
                <c:pt idx="33">
                  <c:v>1157.9167347879531</c:v>
                </c:pt>
                <c:pt idx="34">
                  <c:v>1160.7213685720139</c:v>
                </c:pt>
                <c:pt idx="35">
                  <c:v>1158.9490842040566</c:v>
                </c:pt>
                <c:pt idx="36">
                  <c:v>1161.3121327596803</c:v>
                </c:pt>
                <c:pt idx="37">
                  <c:v>1161.2599139520592</c:v>
                </c:pt>
                <c:pt idx="38">
                  <c:v>1163.3317680803116</c:v>
                </c:pt>
                <c:pt idx="39">
                  <c:v>1163.7604128252406</c:v>
                </c:pt>
                <c:pt idx="40">
                  <c:v>1162.5111462814998</c:v>
                </c:pt>
                <c:pt idx="41">
                  <c:v>1165.7365857406267</c:v>
                </c:pt>
                <c:pt idx="42">
                  <c:v>1164.3468141774226</c:v>
                </c:pt>
                <c:pt idx="43">
                  <c:v>1166.9938199139519</c:v>
                </c:pt>
                <c:pt idx="44">
                  <c:v>1165.9021921737349</c:v>
                </c:pt>
                <c:pt idx="45">
                  <c:v>1169.2001423888548</c:v>
                </c:pt>
                <c:pt idx="46">
                  <c:v>1167.1301090964969</c:v>
                </c:pt>
                <c:pt idx="47">
                  <c:v>1170.9430137266954</c:v>
                </c:pt>
                <c:pt idx="48">
                  <c:v>1170.3045011268182</c:v>
                </c:pt>
                <c:pt idx="49">
                  <c:v>1170.0766410571605</c:v>
                </c:pt>
                <c:pt idx="50">
                  <c:v>1171.3470021511985</c:v>
                </c:pt>
                <c:pt idx="51">
                  <c:v>1172.9326705593116</c:v>
                </c:pt>
                <c:pt idx="52">
                  <c:v>1174.7508051628765</c:v>
                </c:pt>
                <c:pt idx="53">
                  <c:v>1172.1137512804753</c:v>
                </c:pt>
                <c:pt idx="54">
                  <c:v>1176.4536734275762</c:v>
                </c:pt>
                <c:pt idx="55">
                  <c:v>1175.5476090964967</c:v>
                </c:pt>
                <c:pt idx="56">
                  <c:v>1176.2264602540463</c:v>
                </c:pt>
                <c:pt idx="57">
                  <c:v>1176.3256289694737</c:v>
                </c:pt>
                <c:pt idx="58">
                  <c:v>1175.6546650276584</c:v>
                </c:pt>
                <c:pt idx="59">
                  <c:v>1177.4457242368367</c:v>
                </c:pt>
                <c:pt idx="60">
                  <c:v>1175.4051628764598</c:v>
                </c:pt>
                <c:pt idx="61">
                  <c:v>1177.3328682647</c:v>
                </c:pt>
                <c:pt idx="62">
                  <c:v>1178.0690688383529</c:v>
                </c:pt>
                <c:pt idx="63">
                  <c:v>1178.9402427781195</c:v>
                </c:pt>
                <c:pt idx="64">
                  <c:v>1177.0623355869698</c:v>
                </c:pt>
                <c:pt idx="65">
                  <c:v>1180.2901813153042</c:v>
                </c:pt>
                <c:pt idx="66">
                  <c:v>1181.1584326982174</c:v>
                </c:pt>
                <c:pt idx="67">
                  <c:v>1179.0609588199143</c:v>
                </c:pt>
                <c:pt idx="68">
                  <c:v>1181.6617629584102</c:v>
                </c:pt>
                <c:pt idx="69">
                  <c:v>1180.1133210407704</c:v>
                </c:pt>
                <c:pt idx="70">
                  <c:v>1185.0233558696989</c:v>
                </c:pt>
                <c:pt idx="71">
                  <c:v>1181.2068116164724</c:v>
                </c:pt>
                <c:pt idx="72">
                  <c:v>1185.7761667691045</c:v>
                </c:pt>
                <c:pt idx="73">
                  <c:v>1185.901017209588</c:v>
                </c:pt>
                <c:pt idx="74">
                  <c:v>1182.8110930137266</c:v>
                </c:pt>
                <c:pt idx="75">
                  <c:v>1184.545312435976</c:v>
                </c:pt>
                <c:pt idx="76">
                  <c:v>1183.0676936078673</c:v>
                </c:pt>
                <c:pt idx="77">
                  <c:v>1185.4794934439662</c:v>
                </c:pt>
                <c:pt idx="78">
                  <c:v>1186.1663081335792</c:v>
                </c:pt>
                <c:pt idx="79">
                  <c:v>1186.7482918459332</c:v>
                </c:pt>
                <c:pt idx="80">
                  <c:v>1187.2296112476952</c:v>
                </c:pt>
                <c:pt idx="81">
                  <c:v>1188.4459127228026</c:v>
                </c:pt>
                <c:pt idx="82">
                  <c:v>1188.2479563614013</c:v>
                </c:pt>
                <c:pt idx="83">
                  <c:v>1190.9814090350337</c:v>
                </c:pt>
                <c:pt idx="84">
                  <c:v>1190.5971558082358</c:v>
                </c:pt>
                <c:pt idx="85">
                  <c:v>1188.7159127228028</c:v>
                </c:pt>
                <c:pt idx="86">
                  <c:v>1194.4616881786519</c:v>
                </c:pt>
                <c:pt idx="87">
                  <c:v>1191.2580946527351</c:v>
                </c:pt>
                <c:pt idx="88">
                  <c:v>1194.928709280885</c:v>
                </c:pt>
                <c:pt idx="89">
                  <c:v>1193.0443044458102</c:v>
                </c:pt>
                <c:pt idx="90">
                  <c:v>1195.7304968244212</c:v>
                </c:pt>
                <c:pt idx="91">
                  <c:v>1199.8978488014752</c:v>
                </c:pt>
                <c:pt idx="92">
                  <c:v>1197.7640606433108</c:v>
                </c:pt>
                <c:pt idx="93">
                  <c:v>1199.3413880352387</c:v>
                </c:pt>
                <c:pt idx="94">
                  <c:v>1200.5469934439664</c:v>
                </c:pt>
                <c:pt idx="95">
                  <c:v>1200.3274738783034</c:v>
                </c:pt>
                <c:pt idx="96">
                  <c:v>1199.8176213890592</c:v>
                </c:pt>
                <c:pt idx="97">
                  <c:v>1202.3217363245237</c:v>
                </c:pt>
                <c:pt idx="98">
                  <c:v>1204.110438434747</c:v>
                </c:pt>
                <c:pt idx="99">
                  <c:v>1204.4359065765213</c:v>
                </c:pt>
                <c:pt idx="100">
                  <c:v>1202.7388629379225</c:v>
                </c:pt>
                <c:pt idx="101">
                  <c:v>1205.4619703954106</c:v>
                </c:pt>
                <c:pt idx="102">
                  <c:v>1206.6737840606431</c:v>
                </c:pt>
                <c:pt idx="103">
                  <c:v>1204.4939151813153</c:v>
                </c:pt>
                <c:pt idx="104">
                  <c:v>1207.4092691046917</c:v>
                </c:pt>
                <c:pt idx="105">
                  <c:v>1206.2281868469577</c:v>
                </c:pt>
                <c:pt idx="106">
                  <c:v>1211.508615037902</c:v>
                </c:pt>
                <c:pt idx="107">
                  <c:v>1207.8820769309566</c:v>
                </c:pt>
                <c:pt idx="108">
                  <c:v>1210.4067240319607</c:v>
                </c:pt>
                <c:pt idx="109">
                  <c:v>1209.6477427781194</c:v>
                </c:pt>
                <c:pt idx="110">
                  <c:v>1211.0289428395822</c:v>
                </c:pt>
                <c:pt idx="111">
                  <c:v>1212.7955926039747</c:v>
                </c:pt>
                <c:pt idx="112">
                  <c:v>1211.4416810079902</c:v>
                </c:pt>
                <c:pt idx="113">
                  <c:v>1212.5204199959026</c:v>
                </c:pt>
                <c:pt idx="114">
                  <c:v>1214.3032611145256</c:v>
                </c:pt>
                <c:pt idx="115">
                  <c:v>1214.2705762138905</c:v>
                </c:pt>
                <c:pt idx="116">
                  <c:v>1213.2580813357918</c:v>
                </c:pt>
                <c:pt idx="117">
                  <c:v>1215.4437461585737</c:v>
                </c:pt>
                <c:pt idx="118">
                  <c:v>1214.7377627535341</c:v>
                </c:pt>
                <c:pt idx="119">
                  <c:v>1216.8005132145051</c:v>
                </c:pt>
                <c:pt idx="120">
                  <c:v>1214.5692778119239</c:v>
                </c:pt>
                <c:pt idx="121">
                  <c:v>1217.5982308953082</c:v>
                </c:pt>
                <c:pt idx="122">
                  <c:v>1216.4721747592705</c:v>
                </c:pt>
                <c:pt idx="123">
                  <c:v>1220.0787492317149</c:v>
                </c:pt>
                <c:pt idx="124">
                  <c:v>1220.561607252612</c:v>
                </c:pt>
                <c:pt idx="125">
                  <c:v>1218.4021389059619</c:v>
                </c:pt>
                <c:pt idx="126">
                  <c:v>1219.6540304240934</c:v>
                </c:pt>
                <c:pt idx="127">
                  <c:v>1219.7388844499076</c:v>
                </c:pt>
                <c:pt idx="128">
                  <c:v>1221.648393771768</c:v>
                </c:pt>
                <c:pt idx="129">
                  <c:v>1221.1120958819915</c:v>
                </c:pt>
                <c:pt idx="130">
                  <c:v>1222.7169432493342</c:v>
                </c:pt>
                <c:pt idx="131">
                  <c:v>1221.8204748002458</c:v>
                </c:pt>
                <c:pt idx="132">
                  <c:v>1226.177734070887</c:v>
                </c:pt>
                <c:pt idx="133">
                  <c:v>1224.0827863142799</c:v>
                </c:pt>
                <c:pt idx="134">
                  <c:v>1224.306962712559</c:v>
                </c:pt>
                <c:pt idx="135">
                  <c:v>1226.1745666871541</c:v>
                </c:pt>
                <c:pt idx="136">
                  <c:v>1223.700322679779</c:v>
                </c:pt>
                <c:pt idx="137">
                  <c:v>1227.8103995082975</c:v>
                </c:pt>
                <c:pt idx="138">
                  <c:v>1225.0754993853716</c:v>
                </c:pt>
                <c:pt idx="139">
                  <c:v>1226.5971430034831</c:v>
                </c:pt>
                <c:pt idx="140">
                  <c:v>1226.9729538004503</c:v>
                </c:pt>
                <c:pt idx="141">
                  <c:v>1228.523253431674</c:v>
                </c:pt>
                <c:pt idx="142">
                  <c:v>1226.5714064740832</c:v>
                </c:pt>
                <c:pt idx="143">
                  <c:v>1226.5987932800656</c:v>
                </c:pt>
                <c:pt idx="144">
                  <c:v>1232.1745753943862</c:v>
                </c:pt>
                <c:pt idx="145">
                  <c:v>1228.4956279450932</c:v>
                </c:pt>
                <c:pt idx="146">
                  <c:v>1231.803918254456</c:v>
                </c:pt>
                <c:pt idx="147">
                  <c:v>1229.2282974800246</c:v>
                </c:pt>
                <c:pt idx="148">
                  <c:v>1231.266089940586</c:v>
                </c:pt>
                <c:pt idx="149">
                  <c:v>1229.3013127432903</c:v>
                </c:pt>
                <c:pt idx="150">
                  <c:v>1230.6437507682851</c:v>
                </c:pt>
                <c:pt idx="151">
                  <c:v>1229.2845958819914</c:v>
                </c:pt>
                <c:pt idx="152">
                  <c:v>1230.5305808236017</c:v>
                </c:pt>
                <c:pt idx="153">
                  <c:v>1233.6405731407501</c:v>
                </c:pt>
                <c:pt idx="154">
                  <c:v>1231.4825701700472</c:v>
                </c:pt>
                <c:pt idx="155">
                  <c:v>1229.6168787133784</c:v>
                </c:pt>
                <c:pt idx="156">
                  <c:v>1233.1503441917639</c:v>
                </c:pt>
                <c:pt idx="157">
                  <c:v>1232.7511790616677</c:v>
                </c:pt>
                <c:pt idx="158">
                  <c:v>1229.2471773202212</c:v>
                </c:pt>
                <c:pt idx="159">
                  <c:v>1231.5818295431263</c:v>
                </c:pt>
                <c:pt idx="160">
                  <c:v>1230.3260848186844</c:v>
                </c:pt>
                <c:pt idx="161">
                  <c:v>1230.9316256914565</c:v>
                </c:pt>
                <c:pt idx="162">
                  <c:v>1230.4420912722801</c:v>
                </c:pt>
                <c:pt idx="163">
                  <c:v>1227.7790514238886</c:v>
                </c:pt>
                <c:pt idx="164">
                  <c:v>1227.513971522229</c:v>
                </c:pt>
                <c:pt idx="165">
                  <c:v>1226.3122311001844</c:v>
                </c:pt>
                <c:pt idx="166">
                  <c:v>1225.4568715427167</c:v>
                </c:pt>
                <c:pt idx="167">
                  <c:v>1224.6843884449906</c:v>
                </c:pt>
                <c:pt idx="168">
                  <c:v>1223.1576121696373</c:v>
                </c:pt>
                <c:pt idx="169">
                  <c:v>1222.6500845113703</c:v>
                </c:pt>
                <c:pt idx="170">
                  <c:v>1220.8181602130712</c:v>
                </c:pt>
                <c:pt idx="171">
                  <c:v>1220.7049713173528</c:v>
                </c:pt>
                <c:pt idx="172">
                  <c:v>1218.2633640647409</c:v>
                </c:pt>
                <c:pt idx="173">
                  <c:v>1216.4492378610939</c:v>
                </c:pt>
                <c:pt idx="174">
                  <c:v>1215.5221896127841</c:v>
                </c:pt>
                <c:pt idx="175">
                  <c:v>1215.5840247900019</c:v>
                </c:pt>
                <c:pt idx="176">
                  <c:v>1211.0536908420406</c:v>
                </c:pt>
                <c:pt idx="177">
                  <c:v>1211.6094775660724</c:v>
                </c:pt>
                <c:pt idx="178">
                  <c:v>1207.2146855152632</c:v>
                </c:pt>
                <c:pt idx="179">
                  <c:v>1208.2827980946527</c:v>
                </c:pt>
                <c:pt idx="180">
                  <c:v>1206.7123222700266</c:v>
                </c:pt>
                <c:pt idx="181">
                  <c:v>1203.2108604794098</c:v>
                </c:pt>
                <c:pt idx="182">
                  <c:v>1202.0952356074574</c:v>
                </c:pt>
                <c:pt idx="183">
                  <c:v>1199.2308850645359</c:v>
                </c:pt>
                <c:pt idx="184">
                  <c:v>1198.8889643515672</c:v>
                </c:pt>
                <c:pt idx="185">
                  <c:v>1196.1069606637984</c:v>
                </c:pt>
                <c:pt idx="186">
                  <c:v>1193.8774615857405</c:v>
                </c:pt>
                <c:pt idx="187">
                  <c:v>1190.168520794919</c:v>
                </c:pt>
                <c:pt idx="188">
                  <c:v>1190.6491262036468</c:v>
                </c:pt>
                <c:pt idx="189">
                  <c:v>1188.4451782421634</c:v>
                </c:pt>
                <c:pt idx="190">
                  <c:v>1187.3711800860483</c:v>
                </c:pt>
                <c:pt idx="191">
                  <c:v>1183.3119760295021</c:v>
                </c:pt>
                <c:pt idx="192">
                  <c:v>1179.8848294406885</c:v>
                </c:pt>
                <c:pt idx="193">
                  <c:v>1178.0870815406681</c:v>
                </c:pt>
                <c:pt idx="194">
                  <c:v>1177.2111247695143</c:v>
                </c:pt>
                <c:pt idx="195">
                  <c:v>1177.5445605408727</c:v>
                </c:pt>
                <c:pt idx="196">
                  <c:v>1172.5182114320835</c:v>
                </c:pt>
                <c:pt idx="197">
                  <c:v>1168.6187072321245</c:v>
                </c:pt>
                <c:pt idx="198">
                  <c:v>1167.1862241343986</c:v>
                </c:pt>
                <c:pt idx="199">
                  <c:v>1165.448721573448</c:v>
                </c:pt>
                <c:pt idx="200">
                  <c:v>1162.4241087891826</c:v>
                </c:pt>
                <c:pt idx="201">
                  <c:v>1165.2466093013725</c:v>
                </c:pt>
                <c:pt idx="202">
                  <c:v>1158.5091528375331</c:v>
                </c:pt>
                <c:pt idx="203">
                  <c:v>1154.3087907191148</c:v>
                </c:pt>
                <c:pt idx="204">
                  <c:v>1154.0733609916001</c:v>
                </c:pt>
                <c:pt idx="205">
                  <c:v>1151.5571189305469</c:v>
                </c:pt>
                <c:pt idx="206">
                  <c:v>1149.4720636140135</c:v>
                </c:pt>
                <c:pt idx="207">
                  <c:v>1144.9590555214093</c:v>
                </c:pt>
                <c:pt idx="208">
                  <c:v>1143.3055470190532</c:v>
                </c:pt>
                <c:pt idx="209">
                  <c:v>1139.7041589838152</c:v>
                </c:pt>
                <c:pt idx="210">
                  <c:v>1138.0298924400738</c:v>
                </c:pt>
                <c:pt idx="211">
                  <c:v>1133.6199815611553</c:v>
                </c:pt>
                <c:pt idx="212">
                  <c:v>1131.9239366933004</c:v>
                </c:pt>
                <c:pt idx="213">
                  <c:v>1129.4305342143005</c:v>
                </c:pt>
                <c:pt idx="214">
                  <c:v>1124.8826290719114</c:v>
                </c:pt>
                <c:pt idx="215">
                  <c:v>1123.8322034419175</c:v>
                </c:pt>
                <c:pt idx="216">
                  <c:v>1126.4081976029499</c:v>
                </c:pt>
                <c:pt idx="217">
                  <c:v>1119.9923417332514</c:v>
                </c:pt>
                <c:pt idx="218">
                  <c:v>1115.1484455029706</c:v>
                </c:pt>
                <c:pt idx="219">
                  <c:v>1114.2182631632861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FA-4A19-BA8C-925B105F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2704"/>
        <c:axId val="-1494242496"/>
      </c:scatterChart>
      <c:valAx>
        <c:axId val="-149423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2496"/>
        <c:crosses val="autoZero"/>
        <c:crossBetween val="midCat"/>
      </c:valAx>
      <c:valAx>
        <c:axId val="-14942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 '!$D$2:$D$137</c:f>
              <c:numCache>
                <c:formatCode>0.00000_ 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</c:numCache>
            </c:numRef>
          </c:xVal>
          <c:yVal>
            <c:numRef>
              <c:f>'Q890C10-2 '!$C$2:$C$137</c:f>
              <c:numCache>
                <c:formatCode>0.000_ </c:formatCode>
                <c:ptCount val="136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040"/>
        <c:axId val="-1494238688"/>
      </c:scatterChart>
      <c:valAx>
        <c:axId val="-1494243040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8688"/>
        <c:crosses val="autoZero"/>
        <c:crossBetween val="midCat"/>
      </c:valAx>
      <c:valAx>
        <c:axId val="-149423868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4128"/>
        <c:axId val="-1494237600"/>
      </c:scatterChart>
      <c:valAx>
        <c:axId val="-149424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600"/>
        <c:crosses val="autoZero"/>
        <c:crossBetween val="midCat"/>
      </c:valAx>
      <c:valAx>
        <c:axId val="-14942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6-486C-84D5-E8512894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584"/>
        <c:axId val="-1494230528"/>
      </c:scatterChart>
      <c:valAx>
        <c:axId val="-14942435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0528"/>
        <c:crosses val="autoZero"/>
        <c:crossBetween val="midCat"/>
      </c:valAx>
      <c:valAx>
        <c:axId val="-14942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2.4698160838928706E-3</c:v>
                </c:pt>
                <c:pt idx="139">
                  <c:v>5.6212589993156646E-3</c:v>
                </c:pt>
                <c:pt idx="140">
                  <c:v>3.5005429734943925E-3</c:v>
                </c:pt>
                <c:pt idx="141">
                  <c:v>3.9405054628696336E-3</c:v>
                </c:pt>
                <c:pt idx="142">
                  <c:v>6.9193053601416211E-3</c:v>
                </c:pt>
                <c:pt idx="143">
                  <c:v>5.5849698150174012E-3</c:v>
                </c:pt>
                <c:pt idx="144">
                  <c:v>5.1370872748210629E-3</c:v>
                </c:pt>
                <c:pt idx="145">
                  <c:v>7.8561606059469533E-3</c:v>
                </c:pt>
                <c:pt idx="146">
                  <c:v>6.0041323628523382E-3</c:v>
                </c:pt>
                <c:pt idx="147">
                  <c:v>6.4854877682484916E-3</c:v>
                </c:pt>
                <c:pt idx="148">
                  <c:v>8.6159510147341897E-3</c:v>
                </c:pt>
                <c:pt idx="149">
                  <c:v>7.4352708083977098E-3</c:v>
                </c:pt>
                <c:pt idx="150">
                  <c:v>7.9351584981550496E-3</c:v>
                </c:pt>
                <c:pt idx="151">
                  <c:v>8.242020404428228E-3</c:v>
                </c:pt>
                <c:pt idx="152">
                  <c:v>9.5227793086135916E-3</c:v>
                </c:pt>
                <c:pt idx="153">
                  <c:v>8.9171673562319295E-3</c:v>
                </c:pt>
                <c:pt idx="154">
                  <c:v>9.4337619762587914E-3</c:v>
                </c:pt>
                <c:pt idx="155">
                  <c:v>9.8658566404089335E-3</c:v>
                </c:pt>
                <c:pt idx="156">
                  <c:v>1.0450939696169358E-2</c:v>
                </c:pt>
                <c:pt idx="157">
                  <c:v>1.0658064287045188E-2</c:v>
                </c:pt>
                <c:pt idx="158">
                  <c:v>1.3287707563831616E-2</c:v>
                </c:pt>
                <c:pt idx="159">
                  <c:v>1.1472769846579082E-2</c:v>
                </c:pt>
                <c:pt idx="160">
                  <c:v>1.2240571330649836E-2</c:v>
                </c:pt>
                <c:pt idx="161">
                  <c:v>1.2680948519516521E-2</c:v>
                </c:pt>
                <c:pt idx="162">
                  <c:v>1.3706712826687445E-2</c:v>
                </c:pt>
                <c:pt idx="163">
                  <c:v>1.3614502907026847E-2</c:v>
                </c:pt>
                <c:pt idx="164">
                  <c:v>1.4044366767164038E-2</c:v>
                </c:pt>
                <c:pt idx="165">
                  <c:v>1.5916757909300056E-2</c:v>
                </c:pt>
                <c:pt idx="166">
                  <c:v>1.5098274088219066E-2</c:v>
                </c:pt>
                <c:pt idx="167">
                  <c:v>1.5495142875079762E-2</c:v>
                </c:pt>
                <c:pt idx="168">
                  <c:v>1.6413527617856642E-2</c:v>
                </c:pt>
                <c:pt idx="169">
                  <c:v>1.6478396845408028E-2</c:v>
                </c:pt>
                <c:pt idx="170">
                  <c:v>1.7089071641525413E-2</c:v>
                </c:pt>
                <c:pt idx="171">
                  <c:v>1.7463927510694068E-2</c:v>
                </c:pt>
                <c:pt idx="172">
                  <c:v>1.8687412207058308E-2</c:v>
                </c:pt>
                <c:pt idx="173">
                  <c:v>1.8103140985271639E-2</c:v>
                </c:pt>
                <c:pt idx="174">
                  <c:v>1.9552140782093184E-2</c:v>
                </c:pt>
                <c:pt idx="175">
                  <c:v>1.9221405667588634E-2</c:v>
                </c:pt>
                <c:pt idx="176">
                  <c:v>1.9666757435296198E-2</c:v>
                </c:pt>
                <c:pt idx="177">
                  <c:v>2.0191737515078707E-2</c:v>
                </c:pt>
                <c:pt idx="178">
                  <c:v>2.1850199793592699E-2</c:v>
                </c:pt>
                <c:pt idx="179">
                  <c:v>2.3145246375401364E-2</c:v>
                </c:pt>
                <c:pt idx="180">
                  <c:v>2.1509244852583875E-2</c:v>
                </c:pt>
                <c:pt idx="181">
                  <c:v>2.1905147799137412E-2</c:v>
                </c:pt>
                <c:pt idx="182">
                  <c:v>2.30378162505529E-2</c:v>
                </c:pt>
                <c:pt idx="183">
                  <c:v>2.358460875248386E-2</c:v>
                </c:pt>
                <c:pt idx="184">
                  <c:v>2.4599611954274944E-2</c:v>
                </c:pt>
                <c:pt idx="185">
                  <c:v>2.5264724829027058E-2</c:v>
                </c:pt>
                <c:pt idx="186">
                  <c:v>2.4112294932098818E-2</c:v>
                </c:pt>
                <c:pt idx="187">
                  <c:v>2.5703876191350845E-2</c:v>
                </c:pt>
                <c:pt idx="188">
                  <c:v>2.5299017598639756E-2</c:v>
                </c:pt>
                <c:pt idx="189">
                  <c:v>2.5636329852919873E-2</c:v>
                </c:pt>
                <c:pt idx="190">
                  <c:v>2.6627134788006983E-2</c:v>
                </c:pt>
                <c:pt idx="191">
                  <c:v>2.6568040169411937E-2</c:v>
                </c:pt>
                <c:pt idx="192">
                  <c:v>2.7142402952567698E-2</c:v>
                </c:pt>
                <c:pt idx="193">
                  <c:v>2.8721125025350604E-2</c:v>
                </c:pt>
                <c:pt idx="194">
                  <c:v>2.811262726855154E-2</c:v>
                </c:pt>
                <c:pt idx="195">
                  <c:v>2.8566119771085766E-2</c:v>
                </c:pt>
                <c:pt idx="196">
                  <c:v>2.8968401464926768E-2</c:v>
                </c:pt>
                <c:pt idx="197">
                  <c:v>3.1081405817169516E-2</c:v>
                </c:pt>
                <c:pt idx="198">
                  <c:v>3.0900808711648072E-2</c:v>
                </c:pt>
                <c:pt idx="199">
                  <c:v>3.048340944175762E-2</c:v>
                </c:pt>
                <c:pt idx="200">
                  <c:v>3.0676235978835533E-2</c:v>
                </c:pt>
                <c:pt idx="201">
                  <c:v>3.1221631842881157E-2</c:v>
                </c:pt>
                <c:pt idx="202">
                  <c:v>3.4258398632260961E-2</c:v>
                </c:pt>
                <c:pt idx="203">
                  <c:v>3.2181059212728992E-2</c:v>
                </c:pt>
                <c:pt idx="204">
                  <c:v>3.5002106161875761E-2</c:v>
                </c:pt>
                <c:pt idx="205">
                  <c:v>3.3149127533536563E-2</c:v>
                </c:pt>
                <c:pt idx="206">
                  <c:v>3.3675650632462494E-2</c:v>
                </c:pt>
                <c:pt idx="207">
                  <c:v>3.6091312288616693E-2</c:v>
                </c:pt>
                <c:pt idx="208">
                  <c:v>3.4695687344747074E-2</c:v>
                </c:pt>
                <c:pt idx="209">
                  <c:v>3.6654712927449727E-2</c:v>
                </c:pt>
                <c:pt idx="210">
                  <c:v>3.5689419112934953E-2</c:v>
                </c:pt>
                <c:pt idx="211">
                  <c:v>3.59205167534936E-2</c:v>
                </c:pt>
                <c:pt idx="212">
                  <c:v>3.6755604670938566E-2</c:v>
                </c:pt>
                <c:pt idx="213">
                  <c:v>3.7021537154897102E-2</c:v>
                </c:pt>
                <c:pt idx="214">
                  <c:v>3.763973847082188E-2</c:v>
                </c:pt>
                <c:pt idx="215">
                  <c:v>3.7907484754118162E-2</c:v>
                </c:pt>
                <c:pt idx="216">
                  <c:v>3.8436689606978325E-2</c:v>
                </c:pt>
                <c:pt idx="217">
                  <c:v>4.0216956445216639E-2</c:v>
                </c:pt>
                <c:pt idx="218">
                  <c:v>3.9395093894368217E-2</c:v>
                </c:pt>
                <c:pt idx="219">
                  <c:v>3.9472845618451144E-2</c:v>
                </c:pt>
                <c:pt idx="220">
                  <c:v>4.0093798225662641E-2</c:v>
                </c:pt>
                <c:pt idx="221">
                  <c:v>4.0564504104237821E-2</c:v>
                </c:pt>
                <c:pt idx="222">
                  <c:v>4.0796109180688357E-2</c:v>
                </c:pt>
                <c:pt idx="223">
                  <c:v>4.1587481437772356E-2</c:v>
                </c:pt>
                <c:pt idx="224">
                  <c:v>4.2043595239507174E-2</c:v>
                </c:pt>
                <c:pt idx="225">
                  <c:v>4.2357404426876653E-2</c:v>
                </c:pt>
                <c:pt idx="226">
                  <c:v>4.2583777421911544E-2</c:v>
                </c:pt>
                <c:pt idx="227">
                  <c:v>4.5905415387764555E-2</c:v>
                </c:pt>
                <c:pt idx="228">
                  <c:v>4.5802109871600959E-2</c:v>
                </c:pt>
                <c:pt idx="229">
                  <c:v>4.4219143958496139E-2</c:v>
                </c:pt>
                <c:pt idx="230">
                  <c:v>4.4638589376347584E-2</c:v>
                </c:pt>
                <c:pt idx="231">
                  <c:v>4.513977477603557E-2</c:v>
                </c:pt>
                <c:pt idx="232">
                  <c:v>4.6378448185309215E-2</c:v>
                </c:pt>
                <c:pt idx="233">
                  <c:v>4.5839113342438141E-2</c:v>
                </c:pt>
                <c:pt idx="234">
                  <c:v>4.7066144683547702E-2</c:v>
                </c:pt>
                <c:pt idx="235">
                  <c:v>4.6601659910847235E-2</c:v>
                </c:pt>
                <c:pt idx="236">
                  <c:v>4.6890274146509481E-2</c:v>
                </c:pt>
                <c:pt idx="237">
                  <c:v>4.7224230255736931E-2</c:v>
                </c:pt>
                <c:pt idx="238">
                  <c:v>4.8203940673527713E-2</c:v>
                </c:pt>
                <c:pt idx="239">
                  <c:v>4.7905172941173357E-2</c:v>
                </c:pt>
                <c:pt idx="240">
                  <c:v>4.8095003328056662E-2</c:v>
                </c:pt>
                <c:pt idx="241">
                  <c:v>5.0997380127738398E-2</c:v>
                </c:pt>
                <c:pt idx="242">
                  <c:v>4.8675886259454952E-2</c:v>
                </c:pt>
                <c:pt idx="243">
                  <c:v>4.8995352692460803E-2</c:v>
                </c:pt>
                <c:pt idx="244">
                  <c:v>5.0016315658608729E-2</c:v>
                </c:pt>
                <c:pt idx="245">
                  <c:v>4.9419233472969712E-2</c:v>
                </c:pt>
                <c:pt idx="246">
                  <c:v>4.9789967932173468E-2</c:v>
                </c:pt>
                <c:pt idx="247">
                  <c:v>5.0098866463393184E-2</c:v>
                </c:pt>
                <c:pt idx="248">
                  <c:v>5.0393381155615077E-2</c:v>
                </c:pt>
                <c:pt idx="249">
                  <c:v>5.0673884066913068E-2</c:v>
                </c:pt>
                <c:pt idx="250">
                  <c:v>5.1949853442992563E-2</c:v>
                </c:pt>
                <c:pt idx="251">
                  <c:v>5.1251904175745752E-2</c:v>
                </c:pt>
                <c:pt idx="252">
                  <c:v>5.1643143465137147E-2</c:v>
                </c:pt>
                <c:pt idx="253">
                  <c:v>5.2057036804990721E-2</c:v>
                </c:pt>
                <c:pt idx="254">
                  <c:v>5.2403463285970134E-2</c:v>
                </c:pt>
                <c:pt idx="255">
                  <c:v>5.3105603747768272E-2</c:v>
                </c:pt>
                <c:pt idx="256">
                  <c:v>5.3067851030284038E-2</c:v>
                </c:pt>
                <c:pt idx="257">
                  <c:v>5.3280578483577576E-2</c:v>
                </c:pt>
                <c:pt idx="258">
                  <c:v>5.4293751811935582E-2</c:v>
                </c:pt>
                <c:pt idx="259">
                  <c:v>5.4252420022919252E-2</c:v>
                </c:pt>
                <c:pt idx="260">
                  <c:v>5.4506725858083888E-2</c:v>
                </c:pt>
                <c:pt idx="261">
                  <c:v>5.5368790723966999E-2</c:v>
                </c:pt>
                <c:pt idx="262">
                  <c:v>5.5555269601430292E-2</c:v>
                </c:pt>
                <c:pt idx="263">
                  <c:v>5.7063895151745779E-2</c:v>
                </c:pt>
                <c:pt idx="264">
                  <c:v>5.6133509515819927E-2</c:v>
                </c:pt>
                <c:pt idx="265">
                  <c:v>5.7211438533263936E-2</c:v>
                </c:pt>
                <c:pt idx="266">
                  <c:v>5.9623271397438199E-2</c:v>
                </c:pt>
                <c:pt idx="267">
                  <c:v>5.9012103622406137E-2</c:v>
                </c:pt>
                <c:pt idx="268">
                  <c:v>5.8014671269804696E-2</c:v>
                </c:pt>
                <c:pt idx="269">
                  <c:v>5.8281964222709509E-2</c:v>
                </c:pt>
                <c:pt idx="270">
                  <c:v>5.861865611244077E-2</c:v>
                </c:pt>
                <c:pt idx="271">
                  <c:v>5.9039014865409731E-2</c:v>
                </c:pt>
                <c:pt idx="272">
                  <c:v>5.9510688593833648E-2</c:v>
                </c:pt>
                <c:pt idx="273">
                  <c:v>6.2532760450029201E-2</c:v>
                </c:pt>
                <c:pt idx="274">
                  <c:v>6.0340272538514927E-2</c:v>
                </c:pt>
                <c:pt idx="275">
                  <c:v>6.073743837109527E-2</c:v>
                </c:pt>
                <c:pt idx="276">
                  <c:v>6.2751236901214882E-2</c:v>
                </c:pt>
                <c:pt idx="277">
                  <c:v>6.1593035335165337E-2</c:v>
                </c:pt>
                <c:pt idx="278">
                  <c:v>6.199777593452023E-2</c:v>
                </c:pt>
                <c:pt idx="279">
                  <c:v>6.3138407037636554E-2</c:v>
                </c:pt>
                <c:pt idx="280">
                  <c:v>6.5042630771913426E-2</c:v>
                </c:pt>
                <c:pt idx="281">
                  <c:v>6.5715825356241597E-2</c:v>
                </c:pt>
                <c:pt idx="282">
                  <c:v>6.5219095267618127E-2</c:v>
                </c:pt>
                <c:pt idx="283">
                  <c:v>6.414025680579398E-2</c:v>
                </c:pt>
                <c:pt idx="284">
                  <c:v>6.5791953757151009E-2</c:v>
                </c:pt>
                <c:pt idx="285">
                  <c:v>6.5068682862267399E-2</c:v>
                </c:pt>
                <c:pt idx="286">
                  <c:v>6.5548089726526967E-2</c:v>
                </c:pt>
                <c:pt idx="287">
                  <c:v>6.7289941794808378E-2</c:v>
                </c:pt>
                <c:pt idx="288">
                  <c:v>6.6409332143021957E-2</c:v>
                </c:pt>
                <c:pt idx="289">
                  <c:v>6.871342889382849E-2</c:v>
                </c:pt>
                <c:pt idx="290">
                  <c:v>6.7222314281339846E-2</c:v>
                </c:pt>
                <c:pt idx="291">
                  <c:v>6.765232858715145E-2</c:v>
                </c:pt>
                <c:pt idx="292">
                  <c:v>6.9209961233178935E-2</c:v>
                </c:pt>
                <c:pt idx="293">
                  <c:v>6.8471107208804644E-2</c:v>
                </c:pt>
                <c:pt idx="294">
                  <c:v>6.8877329146687288E-2</c:v>
                </c:pt>
                <c:pt idx="295">
                  <c:v>6.9333232401684014E-2</c:v>
                </c:pt>
                <c:pt idx="296">
                  <c:v>6.9762827978272962E-2</c:v>
                </c:pt>
                <c:pt idx="297">
                  <c:v>7.0230156972503774E-2</c:v>
                </c:pt>
                <c:pt idx="298">
                  <c:v>7.0664112098500972E-2</c:v>
                </c:pt>
                <c:pt idx="299">
                  <c:v>7.1155734432312406E-2</c:v>
                </c:pt>
                <c:pt idx="300">
                  <c:v>7.1513331106085917E-2</c:v>
                </c:pt>
                <c:pt idx="301">
                  <c:v>7.2008740321970577E-2</c:v>
                </c:pt>
                <c:pt idx="302">
                  <c:v>7.2485023081779287E-2</c:v>
                </c:pt>
                <c:pt idx="303">
                  <c:v>7.3011158739310106E-2</c:v>
                </c:pt>
                <c:pt idx="304">
                  <c:v>7.3553153280148498E-2</c:v>
                </c:pt>
                <c:pt idx="305">
                  <c:v>7.3906710455506466E-2</c:v>
                </c:pt>
                <c:pt idx="306">
                  <c:v>7.4378493470442592E-2</c:v>
                </c:pt>
                <c:pt idx="307">
                  <c:v>7.5062217693210129E-2</c:v>
                </c:pt>
                <c:pt idx="308">
                  <c:v>7.5053759789813296E-2</c:v>
                </c:pt>
                <c:pt idx="309">
                  <c:v>7.5531380643685017E-2</c:v>
                </c:pt>
                <c:pt idx="310">
                  <c:v>7.6055894076584474E-2</c:v>
                </c:pt>
                <c:pt idx="311">
                  <c:v>7.6461159131177708E-2</c:v>
                </c:pt>
                <c:pt idx="312">
                  <c:v>7.7060241012524636E-2</c:v>
                </c:pt>
                <c:pt idx="313">
                  <c:v>7.8136897644449144E-2</c:v>
                </c:pt>
                <c:pt idx="314">
                  <c:v>7.8043500129480373E-2</c:v>
                </c:pt>
                <c:pt idx="315">
                  <c:v>7.83634144402163E-2</c:v>
                </c:pt>
                <c:pt idx="316">
                  <c:v>7.9183236602978019E-2</c:v>
                </c:pt>
                <c:pt idx="317">
                  <c:v>7.933517156184644E-2</c:v>
                </c:pt>
                <c:pt idx="318">
                  <c:v>7.9800877914584845E-2</c:v>
                </c:pt>
                <c:pt idx="319">
                  <c:v>8.0339356197787232E-2</c:v>
                </c:pt>
                <c:pt idx="320">
                  <c:v>8.2492284746922495E-2</c:v>
                </c:pt>
                <c:pt idx="321">
                  <c:v>8.1308272733903258E-2</c:v>
                </c:pt>
                <c:pt idx="322">
                  <c:v>8.3212325197888376E-2</c:v>
                </c:pt>
                <c:pt idx="323">
                  <c:v>8.2335841142101851E-2</c:v>
                </c:pt>
                <c:pt idx="324">
                  <c:v>8.2594653900238776E-2</c:v>
                </c:pt>
                <c:pt idx="325">
                  <c:v>8.3813677602830039E-2</c:v>
                </c:pt>
                <c:pt idx="326">
                  <c:v>8.3489322813839958E-2</c:v>
                </c:pt>
                <c:pt idx="327">
                  <c:v>8.5233476261360769E-2</c:v>
                </c:pt>
                <c:pt idx="328">
                  <c:v>8.4481032740439832E-2</c:v>
                </c:pt>
                <c:pt idx="329">
                  <c:v>8.5527939567809366E-2</c:v>
                </c:pt>
                <c:pt idx="330">
                  <c:v>8.5412891403975108E-2</c:v>
                </c:pt>
                <c:pt idx="331">
                  <c:v>8.7795700865972409E-2</c:v>
                </c:pt>
                <c:pt idx="332">
                  <c:v>8.6553056902787182E-2</c:v>
                </c:pt>
                <c:pt idx="333">
                  <c:v>8.6689295027578855E-2</c:v>
                </c:pt>
                <c:pt idx="334">
                  <c:v>8.8467666146179999E-2</c:v>
                </c:pt>
                <c:pt idx="335">
                  <c:v>8.9579363444765372E-2</c:v>
                </c:pt>
                <c:pt idx="336">
                  <c:v>9.006683422933523E-2</c:v>
                </c:pt>
                <c:pt idx="337">
                  <c:v>8.8664509987999615E-2</c:v>
                </c:pt>
                <c:pt idx="338">
                  <c:v>8.9213839528492683E-2</c:v>
                </c:pt>
                <c:pt idx="339">
                  <c:v>9.0866075573601601E-2</c:v>
                </c:pt>
                <c:pt idx="340">
                  <c:v>9.0419615829884253E-2</c:v>
                </c:pt>
                <c:pt idx="341">
                  <c:v>9.0683345647451827E-2</c:v>
                </c:pt>
                <c:pt idx="342">
                  <c:v>9.121426852571822E-2</c:v>
                </c:pt>
                <c:pt idx="343">
                  <c:v>9.1436897857047436E-2</c:v>
                </c:pt>
                <c:pt idx="344">
                  <c:v>9.3421697858909886E-2</c:v>
                </c:pt>
                <c:pt idx="345">
                  <c:v>9.4252596017647572E-2</c:v>
                </c:pt>
                <c:pt idx="346">
                  <c:v>9.2860836140478978E-2</c:v>
                </c:pt>
                <c:pt idx="347">
                  <c:v>9.5447567584628273E-2</c:v>
                </c:pt>
                <c:pt idx="348">
                  <c:v>9.3978217106498549E-2</c:v>
                </c:pt>
                <c:pt idx="349">
                  <c:v>9.4330614163685378E-2</c:v>
                </c:pt>
                <c:pt idx="350">
                  <c:v>9.6436515367511924E-2</c:v>
                </c:pt>
                <c:pt idx="351">
                  <c:v>9.581473778736424E-2</c:v>
                </c:pt>
                <c:pt idx="352">
                  <c:v>9.6779154413055415E-2</c:v>
                </c:pt>
                <c:pt idx="353">
                  <c:v>9.6220172439798773E-2</c:v>
                </c:pt>
                <c:pt idx="354">
                  <c:v>9.6672005040354031E-2</c:v>
                </c:pt>
                <c:pt idx="355">
                  <c:v>9.7498897478976873E-2</c:v>
                </c:pt>
                <c:pt idx="356">
                  <c:v>9.7914912508258595E-2</c:v>
                </c:pt>
                <c:pt idx="357">
                  <c:v>9.9786613253077E-2</c:v>
                </c:pt>
                <c:pt idx="358">
                  <c:v>9.8458791316490366E-2</c:v>
                </c:pt>
                <c:pt idx="359">
                  <c:v>9.8976445649800043E-2</c:v>
                </c:pt>
                <c:pt idx="360">
                  <c:v>9.9520626512207402E-2</c:v>
                </c:pt>
                <c:pt idx="361">
                  <c:v>0.10175920745686441</c:v>
                </c:pt>
                <c:pt idx="362">
                  <c:v>0.10061340569745719</c:v>
                </c:pt>
                <c:pt idx="363">
                  <c:v>0.10223521412171743</c:v>
                </c:pt>
                <c:pt idx="364">
                  <c:v>0.10151470846589013</c:v>
                </c:pt>
                <c:pt idx="365">
                  <c:v>0.10381024646456227</c:v>
                </c:pt>
                <c:pt idx="366">
                  <c:v>0.10418903968932021</c:v>
                </c:pt>
                <c:pt idx="367">
                  <c:v>9.938568083278998E-2</c:v>
                </c:pt>
                <c:pt idx="368">
                  <c:v>0.10346441029719362</c:v>
                </c:pt>
                <c:pt idx="369">
                  <c:v>0.10413997971054813</c:v>
                </c:pt>
                <c:pt idx="370">
                  <c:v>0.10451431769268904</c:v>
                </c:pt>
                <c:pt idx="371">
                  <c:v>0.10465290843127176</c:v>
                </c:pt>
                <c:pt idx="372">
                  <c:v>0.10534078836346648</c:v>
                </c:pt>
                <c:pt idx="373">
                  <c:v>0.10596060503734835</c:v>
                </c:pt>
                <c:pt idx="374">
                  <c:v>0.106671928991893</c:v>
                </c:pt>
                <c:pt idx="375">
                  <c:v>0.1071182277403773</c:v>
                </c:pt>
                <c:pt idx="376">
                  <c:v>0.10708762237628838</c:v>
                </c:pt>
                <c:pt idx="377">
                  <c:v>0.10849349051318488</c:v>
                </c:pt>
                <c:pt idx="378">
                  <c:v>0.10817825179838457</c:v>
                </c:pt>
                <c:pt idx="379">
                  <c:v>0.11055481236232623</c:v>
                </c:pt>
                <c:pt idx="380">
                  <c:v>0.10904418295640564</c:v>
                </c:pt>
                <c:pt idx="381">
                  <c:v>0.11140262266155658</c:v>
                </c:pt>
                <c:pt idx="382">
                  <c:v>0.11037981123571659</c:v>
                </c:pt>
                <c:pt idx="383">
                  <c:v>0.11040498192081173</c:v>
                </c:pt>
                <c:pt idx="384">
                  <c:v>0.11089122307474442</c:v>
                </c:pt>
                <c:pt idx="385">
                  <c:v>0.11139997053205504</c:v>
                </c:pt>
                <c:pt idx="386">
                  <c:v>0.11181331077830531</c:v>
                </c:pt>
                <c:pt idx="387">
                  <c:v>0.11365387878510415</c:v>
                </c:pt>
                <c:pt idx="388">
                  <c:v>0.11291512680020242</c:v>
                </c:pt>
                <c:pt idx="389">
                  <c:v>0.11313414778098353</c:v>
                </c:pt>
                <c:pt idx="390">
                  <c:v>0.11357592564651166</c:v>
                </c:pt>
                <c:pt idx="391">
                  <c:v>0.11569273241356531</c:v>
                </c:pt>
                <c:pt idx="392">
                  <c:v>0.11473572278634435</c:v>
                </c:pt>
                <c:pt idx="393">
                  <c:v>0.11543707169711473</c:v>
                </c:pt>
                <c:pt idx="394">
                  <c:v>0.11587227777733157</c:v>
                </c:pt>
                <c:pt idx="395">
                  <c:v>0.11787871378688582</c:v>
                </c:pt>
                <c:pt idx="396">
                  <c:v>0.11745309502538757</c:v>
                </c:pt>
                <c:pt idx="397">
                  <c:v>0.11794975057113065</c:v>
                </c:pt>
                <c:pt idx="398">
                  <c:v>0.12046245122870677</c:v>
                </c:pt>
                <c:pt idx="399">
                  <c:v>0.11795560294553879</c:v>
                </c:pt>
                <c:pt idx="400">
                  <c:v>0.1184781829176009</c:v>
                </c:pt>
                <c:pt idx="401">
                  <c:v>0.11901820152693378</c:v>
                </c:pt>
                <c:pt idx="402">
                  <c:v>0.12048531093364949</c:v>
                </c:pt>
                <c:pt idx="403">
                  <c:v>0.11947810051194692</c:v>
                </c:pt>
                <c:pt idx="404">
                  <c:v>0.12219430281456824</c:v>
                </c:pt>
                <c:pt idx="405">
                  <c:v>0.12104951647257664</c:v>
                </c:pt>
                <c:pt idx="406">
                  <c:v>0.12164226519486208</c:v>
                </c:pt>
                <c:pt idx="407">
                  <c:v>0.12131884870805902</c:v>
                </c:pt>
                <c:pt idx="408">
                  <c:v>0.12241823799428407</c:v>
                </c:pt>
                <c:pt idx="409">
                  <c:v>0.12285956462218051</c:v>
                </c:pt>
                <c:pt idx="410">
                  <c:v>0.12497170237366058</c:v>
                </c:pt>
                <c:pt idx="411">
                  <c:v>0.12556155203338978</c:v>
                </c:pt>
                <c:pt idx="412">
                  <c:v>0.12557074157156473</c:v>
                </c:pt>
                <c:pt idx="413">
                  <c:v>0.12715579287094195</c:v>
                </c:pt>
                <c:pt idx="414">
                  <c:v>0.12660952932009123</c:v>
                </c:pt>
                <c:pt idx="415">
                  <c:v>0.1285493060609455</c:v>
                </c:pt>
              </c:numCache>
            </c:numRef>
          </c:xVal>
          <c:yVal>
            <c:numRef>
              <c:f>'Q890C10-2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1152.570905042232</c:v>
                </c:pt>
                <c:pt idx="139">
                  <c:v>1156.3851855643716</c:v>
                </c:pt>
                <c:pt idx="140">
                  <c:v>1152.6753765037115</c:v>
                </c:pt>
                <c:pt idx="141">
                  <c:v>1149.756078832864</c:v>
                </c:pt>
                <c:pt idx="142">
                  <c:v>1149.4527596621449</c:v>
                </c:pt>
                <c:pt idx="143">
                  <c:v>1147.3911686716151</c:v>
                </c:pt>
                <c:pt idx="144">
                  <c:v>1145.8861965702588</c:v>
                </c:pt>
                <c:pt idx="145">
                  <c:v>1151.7358295367292</c:v>
                </c:pt>
                <c:pt idx="146">
                  <c:v>1148.6558392628615</c:v>
                </c:pt>
                <c:pt idx="147">
                  <c:v>1151.3476815971333</c:v>
                </c:pt>
                <c:pt idx="148">
                  <c:v>1151.6764064499614</c:v>
                </c:pt>
                <c:pt idx="149">
                  <c:v>1153.0734763245457</c:v>
                </c:pt>
                <c:pt idx="150">
                  <c:v>1151.7229838750959</c:v>
                </c:pt>
                <c:pt idx="151">
                  <c:v>1151.5043849500896</c:v>
                </c:pt>
                <c:pt idx="152">
                  <c:v>1153.7197983107244</c:v>
                </c:pt>
                <c:pt idx="153">
                  <c:v>1152.5996897875609</c:v>
                </c:pt>
                <c:pt idx="154">
                  <c:v>1155.863181469158</c:v>
                </c:pt>
                <c:pt idx="155">
                  <c:v>1154.0655991809572</c:v>
                </c:pt>
                <c:pt idx="156">
                  <c:v>1157.3075249552085</c:v>
                </c:pt>
                <c:pt idx="157">
                  <c:v>1155.1422144868186</c:v>
                </c:pt>
                <c:pt idx="158">
                  <c:v>1160.0889480419758</c:v>
                </c:pt>
                <c:pt idx="159">
                  <c:v>1157.5548584591761</c:v>
                </c:pt>
                <c:pt idx="160">
                  <c:v>1157.2961914512416</c:v>
                </c:pt>
                <c:pt idx="161">
                  <c:v>1159.6958802149986</c:v>
                </c:pt>
                <c:pt idx="162">
                  <c:v>1158.6363056053235</c:v>
                </c:pt>
                <c:pt idx="163">
                  <c:v>1161.5196211927314</c:v>
                </c:pt>
                <c:pt idx="164">
                  <c:v>1159.8171323265933</c:v>
                </c:pt>
                <c:pt idx="165">
                  <c:v>1163.6858203224981</c:v>
                </c:pt>
                <c:pt idx="166">
                  <c:v>1160.7841781417967</c:v>
                </c:pt>
                <c:pt idx="167">
                  <c:v>1163.8234000511902</c:v>
                </c:pt>
                <c:pt idx="168">
                  <c:v>1162.1099416432041</c:v>
                </c:pt>
                <c:pt idx="169">
                  <c:v>1164.9220614282058</c:v>
                </c:pt>
                <c:pt idx="170">
                  <c:v>1164.0053596109549</c:v>
                </c:pt>
                <c:pt idx="171">
                  <c:v>1163.2853933964677</c:v>
                </c:pt>
                <c:pt idx="172">
                  <c:v>1166.8270243153318</c:v>
                </c:pt>
                <c:pt idx="173">
                  <c:v>1164.4550232915283</c:v>
                </c:pt>
                <c:pt idx="174">
                  <c:v>1167.5781668799593</c:v>
                </c:pt>
                <c:pt idx="175">
                  <c:v>1165.3430581008445</c:v>
                </c:pt>
                <c:pt idx="176">
                  <c:v>1168.0822882006653</c:v>
                </c:pt>
                <c:pt idx="177">
                  <c:v>1168.3821837727155</c:v>
                </c:pt>
                <c:pt idx="178">
                  <c:v>1167.739905298183</c:v>
                </c:pt>
                <c:pt idx="179">
                  <c:v>1171.4336851804453</c:v>
                </c:pt>
                <c:pt idx="180">
                  <c:v>1167.8156007166624</c:v>
                </c:pt>
                <c:pt idx="181">
                  <c:v>1170.5028697210134</c:v>
                </c:pt>
                <c:pt idx="182">
                  <c:v>1169.5061192730996</c:v>
                </c:pt>
                <c:pt idx="183">
                  <c:v>1173.0113949321733</c:v>
                </c:pt>
                <c:pt idx="184">
                  <c:v>1171.8748748400308</c:v>
                </c:pt>
                <c:pt idx="185">
                  <c:v>1174.7825789608394</c:v>
                </c:pt>
                <c:pt idx="186">
                  <c:v>1172.3082846173536</c:v>
                </c:pt>
                <c:pt idx="187">
                  <c:v>1176.2044637829538</c:v>
                </c:pt>
                <c:pt idx="188">
                  <c:v>1175.7256831328386</c:v>
                </c:pt>
                <c:pt idx="189">
                  <c:v>1174.1063383670335</c:v>
                </c:pt>
                <c:pt idx="190">
                  <c:v>1177.6160225236754</c:v>
                </c:pt>
                <c:pt idx="191">
                  <c:v>1175.7917061684161</c:v>
                </c:pt>
                <c:pt idx="192">
                  <c:v>1179.1838699769646</c:v>
                </c:pt>
                <c:pt idx="193">
                  <c:v>1178.6599764525213</c:v>
                </c:pt>
                <c:pt idx="194">
                  <c:v>1180.6011968262096</c:v>
                </c:pt>
                <c:pt idx="195">
                  <c:v>1178.7426060916303</c:v>
                </c:pt>
                <c:pt idx="196">
                  <c:v>1181.5110929101611</c:v>
                </c:pt>
                <c:pt idx="197">
                  <c:v>1183.5971947786027</c:v>
                </c:pt>
                <c:pt idx="198">
                  <c:v>1181.0328538520603</c:v>
                </c:pt>
                <c:pt idx="199">
                  <c:v>1183.6328415664191</c:v>
                </c:pt>
                <c:pt idx="200">
                  <c:v>1181.6202815459435</c:v>
                </c:pt>
                <c:pt idx="201">
                  <c:v>1184.5119068338877</c:v>
                </c:pt>
                <c:pt idx="202">
                  <c:v>1185.402519068339</c:v>
                </c:pt>
                <c:pt idx="203">
                  <c:v>1185.3345687228052</c:v>
                </c:pt>
                <c:pt idx="204">
                  <c:v>1186.5575346813414</c:v>
                </c:pt>
                <c:pt idx="205">
                  <c:v>1186.1680266188891</c:v>
                </c:pt>
                <c:pt idx="206">
                  <c:v>1184.6544663424622</c:v>
                </c:pt>
                <c:pt idx="207">
                  <c:v>1189.575649859227</c:v>
                </c:pt>
                <c:pt idx="208">
                  <c:v>1188.3895807524952</c:v>
                </c:pt>
                <c:pt idx="209">
                  <c:v>1188.0478802149987</c:v>
                </c:pt>
                <c:pt idx="210">
                  <c:v>1189.3632178141797</c:v>
                </c:pt>
                <c:pt idx="211">
                  <c:v>1187.1709828512926</c:v>
                </c:pt>
                <c:pt idx="212">
                  <c:v>1191.0152034809316</c:v>
                </c:pt>
                <c:pt idx="213">
                  <c:v>1189.5070519580242</c:v>
                </c:pt>
                <c:pt idx="214">
                  <c:v>1192.4510309700538</c:v>
                </c:pt>
                <c:pt idx="215">
                  <c:v>1190.5135961095468</c:v>
                </c:pt>
                <c:pt idx="216">
                  <c:v>1193.9452198617867</c:v>
                </c:pt>
                <c:pt idx="217">
                  <c:v>1193.4975648835425</c:v>
                </c:pt>
                <c:pt idx="218">
                  <c:v>1195.5274635270027</c:v>
                </c:pt>
                <c:pt idx="219">
                  <c:v>1193.2510565651394</c:v>
                </c:pt>
                <c:pt idx="220">
                  <c:v>1195.2899539288458</c:v>
                </c:pt>
                <c:pt idx="221">
                  <c:v>1196.7186767340668</c:v>
                </c:pt>
                <c:pt idx="222">
                  <c:v>1194.1929367801383</c:v>
                </c:pt>
                <c:pt idx="223">
                  <c:v>1198.3283869976963</c:v>
                </c:pt>
                <c:pt idx="224">
                  <c:v>1196.6641566419248</c:v>
                </c:pt>
                <c:pt idx="225">
                  <c:v>1198.8245098541079</c:v>
                </c:pt>
                <c:pt idx="226">
                  <c:v>1197.3144555925262</c:v>
                </c:pt>
                <c:pt idx="227">
                  <c:v>1202.9474189915538</c:v>
                </c:pt>
                <c:pt idx="228">
                  <c:v>1200.7083624264139</c:v>
                </c:pt>
                <c:pt idx="229">
                  <c:v>1201.7749132326592</c:v>
                </c:pt>
                <c:pt idx="230">
                  <c:v>1199.5748205784487</c:v>
                </c:pt>
                <c:pt idx="231">
                  <c:v>1202.1297885845918</c:v>
                </c:pt>
                <c:pt idx="232">
                  <c:v>1203.3029111850526</c:v>
                </c:pt>
                <c:pt idx="233">
                  <c:v>1200.915674942411</c:v>
                </c:pt>
                <c:pt idx="234">
                  <c:v>1204.3525845917584</c:v>
                </c:pt>
                <c:pt idx="235">
                  <c:v>1202.271056053238</c:v>
                </c:pt>
                <c:pt idx="236">
                  <c:v>1203.4340987970311</c:v>
                </c:pt>
                <c:pt idx="237">
                  <c:v>1203.0241013565399</c:v>
                </c:pt>
                <c:pt idx="238">
                  <c:v>1204.3187724596878</c:v>
                </c:pt>
                <c:pt idx="239">
                  <c:v>1205.369330432557</c:v>
                </c:pt>
                <c:pt idx="240">
                  <c:v>1203.3175070386485</c:v>
                </c:pt>
                <c:pt idx="241">
                  <c:v>1207.8161387253647</c:v>
                </c:pt>
                <c:pt idx="242">
                  <c:v>1204.6731016124904</c:v>
                </c:pt>
                <c:pt idx="243">
                  <c:v>1207.1811630406964</c:v>
                </c:pt>
                <c:pt idx="244">
                  <c:v>1207.3870719221909</c:v>
                </c:pt>
                <c:pt idx="245">
                  <c:v>1209.6001807013054</c:v>
                </c:pt>
                <c:pt idx="246">
                  <c:v>1209.2348871256718</c:v>
                </c:pt>
                <c:pt idx="247">
                  <c:v>1211.8973370872793</c:v>
                </c:pt>
                <c:pt idx="248">
                  <c:v>1211.6028420783211</c:v>
                </c:pt>
                <c:pt idx="249">
                  <c:v>1214.2327842334271</c:v>
                </c:pt>
                <c:pt idx="250">
                  <c:v>1214.0465820322499</c:v>
                </c:pt>
                <c:pt idx="251">
                  <c:v>1215.865600204761</c:v>
                </c:pt>
                <c:pt idx="252">
                  <c:v>1216.9985482467366</c:v>
                </c:pt>
                <c:pt idx="253">
                  <c:v>1215.3231046839007</c:v>
                </c:pt>
                <c:pt idx="254">
                  <c:v>1217.8750335295622</c:v>
                </c:pt>
                <c:pt idx="255">
                  <c:v>1216.9878361914514</c:v>
                </c:pt>
                <c:pt idx="256">
                  <c:v>1216.9962349628868</c:v>
                </c:pt>
                <c:pt idx="257">
                  <c:v>1217.8575049910417</c:v>
                </c:pt>
                <c:pt idx="258">
                  <c:v>1218.7711696954186</c:v>
                </c:pt>
                <c:pt idx="259">
                  <c:v>1219.5406449961611</c:v>
                </c:pt>
                <c:pt idx="260">
                  <c:v>1219.5244909137448</c:v>
                </c:pt>
                <c:pt idx="261">
                  <c:v>1222.2792935756336</c:v>
                </c:pt>
                <c:pt idx="262">
                  <c:v>1220.6471226004608</c:v>
                </c:pt>
                <c:pt idx="263">
                  <c:v>1223.5426132582543</c:v>
                </c:pt>
                <c:pt idx="264">
                  <c:v>1221.6311855643717</c:v>
                </c:pt>
                <c:pt idx="265">
                  <c:v>1224.1080952137188</c:v>
                </c:pt>
                <c:pt idx="266">
                  <c:v>1225.7070156130021</c:v>
                </c:pt>
                <c:pt idx="267">
                  <c:v>1226.1624264141285</c:v>
                </c:pt>
                <c:pt idx="268">
                  <c:v>1222.956998208344</c:v>
                </c:pt>
                <c:pt idx="269">
                  <c:v>1225.9210350652675</c:v>
                </c:pt>
                <c:pt idx="270">
                  <c:v>1224.1395428717685</c:v>
                </c:pt>
                <c:pt idx="271">
                  <c:v>1226.4153872536472</c:v>
                </c:pt>
                <c:pt idx="272">
                  <c:v>1227.7119856667521</c:v>
                </c:pt>
                <c:pt idx="273">
                  <c:v>1229.4648272331713</c:v>
                </c:pt>
                <c:pt idx="274">
                  <c:v>1226.5363153314563</c:v>
                </c:pt>
                <c:pt idx="275">
                  <c:v>1227.6318121320708</c:v>
                </c:pt>
                <c:pt idx="276">
                  <c:v>1228.6872336831329</c:v>
                </c:pt>
                <c:pt idx="277">
                  <c:v>1228.6337199897623</c:v>
                </c:pt>
                <c:pt idx="278">
                  <c:v>1228.0319017148709</c:v>
                </c:pt>
                <c:pt idx="279">
                  <c:v>1229.7175341694392</c:v>
                </c:pt>
                <c:pt idx="280">
                  <c:v>1231.2461162016893</c:v>
                </c:pt>
                <c:pt idx="281">
                  <c:v>1232.6332920399284</c:v>
                </c:pt>
                <c:pt idx="282">
                  <c:v>1231.3541172254929</c:v>
                </c:pt>
                <c:pt idx="283">
                  <c:v>1230.9021858203228</c:v>
                </c:pt>
                <c:pt idx="284">
                  <c:v>1232.2851456360379</c:v>
                </c:pt>
                <c:pt idx="285">
                  <c:v>1233.600049142565</c:v>
                </c:pt>
                <c:pt idx="286">
                  <c:v>1230.7109137445611</c:v>
                </c:pt>
                <c:pt idx="287">
                  <c:v>1234.1433980035831</c:v>
                </c:pt>
                <c:pt idx="288">
                  <c:v>1231.6115126695674</c:v>
                </c:pt>
                <c:pt idx="289">
                  <c:v>1235.5789557205014</c:v>
                </c:pt>
                <c:pt idx="290">
                  <c:v>1232.7299063219862</c:v>
                </c:pt>
                <c:pt idx="291">
                  <c:v>1234.1499872024572</c:v>
                </c:pt>
                <c:pt idx="292">
                  <c:v>1236.5293022779626</c:v>
                </c:pt>
                <c:pt idx="293">
                  <c:v>1233.8356631686718</c:v>
                </c:pt>
                <c:pt idx="294">
                  <c:v>1232.3423291528027</c:v>
                </c:pt>
                <c:pt idx="295">
                  <c:v>1234.0178960839521</c:v>
                </c:pt>
                <c:pt idx="296">
                  <c:v>1233.3849618633224</c:v>
                </c:pt>
                <c:pt idx="297">
                  <c:v>1234.5205487586384</c:v>
                </c:pt>
                <c:pt idx="298">
                  <c:v>1232.8915996928592</c:v>
                </c:pt>
                <c:pt idx="299">
                  <c:v>1234.6693872536471</c:v>
                </c:pt>
                <c:pt idx="300">
                  <c:v>1233.4445078065012</c:v>
                </c:pt>
                <c:pt idx="301">
                  <c:v>1234.3376503711288</c:v>
                </c:pt>
                <c:pt idx="302">
                  <c:v>1233.3698377271562</c:v>
                </c:pt>
                <c:pt idx="303">
                  <c:v>1235.4714799078579</c:v>
                </c:pt>
                <c:pt idx="304">
                  <c:v>1232.2427663168669</c:v>
                </c:pt>
                <c:pt idx="305">
                  <c:v>1233.6291553621706</c:v>
                </c:pt>
                <c:pt idx="306">
                  <c:v>1231.4807832096237</c:v>
                </c:pt>
                <c:pt idx="307">
                  <c:v>1231.2672162784743</c:v>
                </c:pt>
                <c:pt idx="308">
                  <c:v>1233.0433759918094</c:v>
                </c:pt>
                <c:pt idx="309">
                  <c:v>1229.5582380342973</c:v>
                </c:pt>
                <c:pt idx="310">
                  <c:v>1231.6602078320961</c:v>
                </c:pt>
                <c:pt idx="311">
                  <c:v>1227.8014384438188</c:v>
                </c:pt>
                <c:pt idx="312">
                  <c:v>1229.6044561044278</c:v>
                </c:pt>
                <c:pt idx="313">
                  <c:v>1225.6725876631683</c:v>
                </c:pt>
                <c:pt idx="314">
                  <c:v>1224.0455653954441</c:v>
                </c:pt>
                <c:pt idx="315">
                  <c:v>1224.4395147171742</c:v>
                </c:pt>
                <c:pt idx="316">
                  <c:v>1222.0861100588686</c:v>
                </c:pt>
                <c:pt idx="317">
                  <c:v>1221.0394307652932</c:v>
                </c:pt>
                <c:pt idx="318">
                  <c:v>1219.6483224980802</c:v>
                </c:pt>
                <c:pt idx="319">
                  <c:v>1218.3448456616329</c:v>
                </c:pt>
                <c:pt idx="320">
                  <c:v>1218.5113652418736</c:v>
                </c:pt>
                <c:pt idx="321">
                  <c:v>1215.151164576401</c:v>
                </c:pt>
                <c:pt idx="322">
                  <c:v>1215.2856165856156</c:v>
                </c:pt>
                <c:pt idx="323">
                  <c:v>1214.8332531353981</c:v>
                </c:pt>
                <c:pt idx="324">
                  <c:v>1212.3935290504223</c:v>
                </c:pt>
                <c:pt idx="325">
                  <c:v>1208.0808088047092</c:v>
                </c:pt>
                <c:pt idx="326">
                  <c:v>1208.9814870744819</c:v>
                </c:pt>
                <c:pt idx="327">
                  <c:v>1207.3260046071155</c:v>
                </c:pt>
                <c:pt idx="328">
                  <c:v>1202.2993805989252</c:v>
                </c:pt>
                <c:pt idx="329">
                  <c:v>1203.0019477860251</c:v>
                </c:pt>
                <c:pt idx="330">
                  <c:v>1198.4074123368312</c:v>
                </c:pt>
                <c:pt idx="331">
                  <c:v>1199.6999682620938</c:v>
                </c:pt>
                <c:pt idx="332">
                  <c:v>1194.644639365242</c:v>
                </c:pt>
                <c:pt idx="333">
                  <c:v>1196.6717205016637</c:v>
                </c:pt>
                <c:pt idx="334">
                  <c:v>1192.4219462503197</c:v>
                </c:pt>
                <c:pt idx="335">
                  <c:v>1193.9257640133096</c:v>
                </c:pt>
                <c:pt idx="336">
                  <c:v>1188.9023957000256</c:v>
                </c:pt>
                <c:pt idx="337">
                  <c:v>1187.3965845917583</c:v>
                </c:pt>
                <c:pt idx="338">
                  <c:v>1182.8452439211676</c:v>
                </c:pt>
                <c:pt idx="339">
                  <c:v>1181.2971691835169</c:v>
                </c:pt>
                <c:pt idx="340">
                  <c:v>1179.6901970821605</c:v>
                </c:pt>
                <c:pt idx="341">
                  <c:v>1175.8086137701562</c:v>
                </c:pt>
                <c:pt idx="342">
                  <c:v>1174.9053544919373</c:v>
                </c:pt>
                <c:pt idx="343">
                  <c:v>1171.9919447146146</c:v>
                </c:pt>
                <c:pt idx="344">
                  <c:v>1174.0493391348864</c:v>
                </c:pt>
                <c:pt idx="345">
                  <c:v>1168.773745072946</c:v>
                </c:pt>
                <c:pt idx="346">
                  <c:v>1168.1615474788841</c:v>
                </c:pt>
                <c:pt idx="347">
                  <c:v>1166.6482866649601</c:v>
                </c:pt>
                <c:pt idx="348">
                  <c:v>1159.8651364218069</c:v>
                </c:pt>
                <c:pt idx="349">
                  <c:v>1159.9918131558741</c:v>
                </c:pt>
                <c:pt idx="350">
                  <c:v>1156.2948901970824</c:v>
                </c:pt>
                <c:pt idx="351">
                  <c:v>1155.9709127207575</c:v>
                </c:pt>
                <c:pt idx="352">
                  <c:v>1150.7066792935757</c:v>
                </c:pt>
                <c:pt idx="353">
                  <c:v>1150.5159508574352</c:v>
                </c:pt>
                <c:pt idx="354">
                  <c:v>1144.7680491425649</c:v>
                </c:pt>
                <c:pt idx="355">
                  <c:v>1145.4920255950858</c:v>
                </c:pt>
                <c:pt idx="356">
                  <c:v>1139.5789157921679</c:v>
                </c:pt>
                <c:pt idx="357">
                  <c:v>1140.0672971589456</c:v>
                </c:pt>
                <c:pt idx="358">
                  <c:v>1135.1771998976199</c:v>
                </c:pt>
                <c:pt idx="359">
                  <c:v>1136.2252306117225</c:v>
                </c:pt>
                <c:pt idx="360">
                  <c:v>1131.6453570514461</c:v>
                </c:pt>
                <c:pt idx="361">
                  <c:v>1128.0654128487333</c:v>
                </c:pt>
                <c:pt idx="362">
                  <c:v>1127.0527463527001</c:v>
                </c:pt>
                <c:pt idx="363">
                  <c:v>1122.4156744305092</c:v>
                </c:pt>
                <c:pt idx="364">
                  <c:v>1120.9156928589709</c:v>
                </c:pt>
                <c:pt idx="365">
                  <c:v>1117.6508093166112</c:v>
                </c:pt>
                <c:pt idx="366">
                  <c:v>1119.0526654722294</c:v>
                </c:pt>
                <c:pt idx="367">
                  <c:v>1107.0333969797798</c:v>
                </c:pt>
                <c:pt idx="368">
                  <c:v>1111.1803583312005</c:v>
                </c:pt>
                <c:pt idx="369">
                  <c:v>1106.7681392372665</c:v>
                </c:pt>
                <c:pt idx="370">
                  <c:v>1101.5564279498335</c:v>
                </c:pt>
                <c:pt idx="371">
                  <c:v>1100.6760296902996</c:v>
                </c:pt>
                <c:pt idx="372">
                  <c:v>1095.4024622472484</c:v>
                </c:pt>
                <c:pt idx="373">
                  <c:v>1094.9349889941132</c:v>
                </c:pt>
                <c:pt idx="374">
                  <c:v>1090.193472229332</c:v>
                </c:pt>
                <c:pt idx="375">
                  <c:v>1090.337231635526</c:v>
                </c:pt>
                <c:pt idx="376">
                  <c:v>1083.6255740977731</c:v>
                </c:pt>
                <c:pt idx="377">
                  <c:v>1084.7544499616074</c:v>
                </c:pt>
                <c:pt idx="378">
                  <c:v>1077.841003327361</c:v>
                </c:pt>
                <c:pt idx="379">
                  <c:v>1078.8014230867673</c:v>
                </c:pt>
                <c:pt idx="380">
                  <c:v>1070.3012147427692</c:v>
                </c:pt>
                <c:pt idx="381">
                  <c:v>1072.7836007166622</c:v>
                </c:pt>
                <c:pt idx="382">
                  <c:v>1065.0400849756847</c:v>
                </c:pt>
                <c:pt idx="383">
                  <c:v>1059.7542411057077</c:v>
                </c:pt>
                <c:pt idx="384">
                  <c:v>1058.6546014845151</c:v>
                </c:pt>
                <c:pt idx="385">
                  <c:v>1052.7800747376505</c:v>
                </c:pt>
                <c:pt idx="386">
                  <c:v>1051.9453944202712</c:v>
                </c:pt>
                <c:pt idx="387">
                  <c:v>1046.2465277706681</c:v>
                </c:pt>
                <c:pt idx="388">
                  <c:v>1044.6596652162784</c:v>
                </c:pt>
                <c:pt idx="389">
                  <c:v>1041.5896263117481</c:v>
                </c:pt>
                <c:pt idx="390">
                  <c:v>1034.638696186332</c:v>
                </c:pt>
                <c:pt idx="391">
                  <c:v>1035.4490811364221</c:v>
                </c:pt>
                <c:pt idx="392">
                  <c:v>1027.8438802149988</c:v>
                </c:pt>
                <c:pt idx="393">
                  <c:v>1025.8416421807015</c:v>
                </c:pt>
                <c:pt idx="394">
                  <c:v>1020.0798320962376</c:v>
                </c:pt>
                <c:pt idx="395">
                  <c:v>1015.2179943690813</c:v>
                </c:pt>
                <c:pt idx="396">
                  <c:v>1011.7030632198619</c:v>
                </c:pt>
                <c:pt idx="397">
                  <c:v>1007.730084463783</c:v>
                </c:pt>
                <c:pt idx="398">
                  <c:v>1008.7617967750193</c:v>
                </c:pt>
                <c:pt idx="399">
                  <c:v>999.07127105195809</c:v>
                </c:pt>
                <c:pt idx="400">
                  <c:v>997.0360716662401</c:v>
                </c:pt>
                <c:pt idx="401">
                  <c:v>989.4279544407475</c:v>
                </c:pt>
                <c:pt idx="402">
                  <c:v>989.13873201945239</c:v>
                </c:pt>
                <c:pt idx="403">
                  <c:v>980.04421807013068</c:v>
                </c:pt>
                <c:pt idx="404">
                  <c:v>980.15332275403136</c:v>
                </c:pt>
                <c:pt idx="405">
                  <c:v>970.68732684924521</c:v>
                </c:pt>
                <c:pt idx="406">
                  <c:v>968.40645917583834</c:v>
                </c:pt>
                <c:pt idx="407">
                  <c:v>964.12557358587151</c:v>
                </c:pt>
                <c:pt idx="408">
                  <c:v>955.32332019452269</c:v>
                </c:pt>
                <c:pt idx="409">
                  <c:v>955.10442180701307</c:v>
                </c:pt>
                <c:pt idx="410">
                  <c:v>947.41655490145899</c:v>
                </c:pt>
                <c:pt idx="411">
                  <c:v>843.84163552597909</c:v>
                </c:pt>
                <c:pt idx="412">
                  <c:v>849.29080419759418</c:v>
                </c:pt>
                <c:pt idx="413">
                  <c:v>850.05747632454586</c:v>
                </c:pt>
                <c:pt idx="414">
                  <c:v>845.02284617353473</c:v>
                </c:pt>
                <c:pt idx="415">
                  <c:v>835.34481853084208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2-48E0-8386-695A2AC9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0320"/>
        <c:axId val="-1494235968"/>
      </c:scatterChart>
      <c:valAx>
        <c:axId val="-149424032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968"/>
        <c:crosses val="autoZero"/>
        <c:crossBetween val="midCat"/>
      </c:valAx>
      <c:valAx>
        <c:axId val="-1494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'!$P$2:$P$157</c:f>
              <c:numCache>
                <c:formatCode>0.000_ </c:formatCode>
                <c:ptCount val="156"/>
                <c:pt idx="0">
                  <c:v>1.3750090030551334E-3</c:v>
                </c:pt>
                <c:pt idx="1">
                  <c:v>2.1503484305330136E-3</c:v>
                </c:pt>
                <c:pt idx="2">
                  <c:v>3.4036588952586801E-3</c:v>
                </c:pt>
                <c:pt idx="3">
                  <c:v>2.4698160838928706E-3</c:v>
                </c:pt>
                <c:pt idx="4">
                  <c:v>5.6212589993156646E-3</c:v>
                </c:pt>
                <c:pt idx="5">
                  <c:v>3.5005429734943925E-3</c:v>
                </c:pt>
                <c:pt idx="6">
                  <c:v>3.9405054628696336E-3</c:v>
                </c:pt>
                <c:pt idx="7">
                  <c:v>6.9193053601416211E-3</c:v>
                </c:pt>
                <c:pt idx="8">
                  <c:v>5.5849698150174012E-3</c:v>
                </c:pt>
                <c:pt idx="9">
                  <c:v>5.1370872748210629E-3</c:v>
                </c:pt>
                <c:pt idx="10">
                  <c:v>7.8561606059469533E-3</c:v>
                </c:pt>
                <c:pt idx="11">
                  <c:v>6.0041323628523382E-3</c:v>
                </c:pt>
                <c:pt idx="12">
                  <c:v>6.4854877682484916E-3</c:v>
                </c:pt>
                <c:pt idx="13">
                  <c:v>8.6159510147341897E-3</c:v>
                </c:pt>
                <c:pt idx="14">
                  <c:v>7.4352708083977098E-3</c:v>
                </c:pt>
                <c:pt idx="15">
                  <c:v>7.9351584981550496E-3</c:v>
                </c:pt>
                <c:pt idx="16">
                  <c:v>8.242020404428228E-3</c:v>
                </c:pt>
                <c:pt idx="17">
                  <c:v>9.5227793086135916E-3</c:v>
                </c:pt>
                <c:pt idx="18">
                  <c:v>8.9171673562319295E-3</c:v>
                </c:pt>
                <c:pt idx="19">
                  <c:v>9.4337619762587914E-3</c:v>
                </c:pt>
                <c:pt idx="20">
                  <c:v>9.8658566404089335E-3</c:v>
                </c:pt>
                <c:pt idx="21">
                  <c:v>1.0450939696169358E-2</c:v>
                </c:pt>
                <c:pt idx="22">
                  <c:v>1.0658064287045188E-2</c:v>
                </c:pt>
                <c:pt idx="23">
                  <c:v>1.3287707563831616E-2</c:v>
                </c:pt>
                <c:pt idx="24">
                  <c:v>1.1472769846579082E-2</c:v>
                </c:pt>
                <c:pt idx="25">
                  <c:v>1.2240571330649836E-2</c:v>
                </c:pt>
                <c:pt idx="26">
                  <c:v>1.2680948519516521E-2</c:v>
                </c:pt>
                <c:pt idx="27">
                  <c:v>1.3706712826687445E-2</c:v>
                </c:pt>
                <c:pt idx="28">
                  <c:v>1.3614502907026847E-2</c:v>
                </c:pt>
                <c:pt idx="29">
                  <c:v>1.4044366767164038E-2</c:v>
                </c:pt>
                <c:pt idx="30">
                  <c:v>1.5916757909300056E-2</c:v>
                </c:pt>
                <c:pt idx="31">
                  <c:v>1.5098274088219066E-2</c:v>
                </c:pt>
                <c:pt idx="32">
                  <c:v>1.5495142875079762E-2</c:v>
                </c:pt>
                <c:pt idx="33">
                  <c:v>1.6413527617856642E-2</c:v>
                </c:pt>
                <c:pt idx="34">
                  <c:v>1.6478396845408028E-2</c:v>
                </c:pt>
                <c:pt idx="35">
                  <c:v>1.7089071641525413E-2</c:v>
                </c:pt>
                <c:pt idx="36">
                  <c:v>1.7463927510694068E-2</c:v>
                </c:pt>
                <c:pt idx="37">
                  <c:v>1.8687412207058308E-2</c:v>
                </c:pt>
                <c:pt idx="38">
                  <c:v>1.8103140985271639E-2</c:v>
                </c:pt>
                <c:pt idx="39">
                  <c:v>1.9552140782093184E-2</c:v>
                </c:pt>
                <c:pt idx="40">
                  <c:v>1.9221405667588634E-2</c:v>
                </c:pt>
                <c:pt idx="41">
                  <c:v>1.9666757435296198E-2</c:v>
                </c:pt>
    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2.3145246375401364E-2</c:v>
                </c:pt>
                <c:pt idx="45">
                  <c:v>2.1509244852583875E-2</c:v>
                </c:pt>
                <c:pt idx="46">
                  <c:v>2.1905147799137412E-2</c:v>
                </c:pt>
                <c:pt idx="47">
                  <c:v>2.30378162505529E-2</c:v>
                </c:pt>
                <c:pt idx="48">
                  <c:v>2.358460875248386E-2</c:v>
                </c:pt>
                <c:pt idx="49">
                  <c:v>2.4599611954274944E-2</c:v>
                </c:pt>
                <c:pt idx="50">
                  <c:v>2.5264724829027058E-2</c:v>
                </c:pt>
                <c:pt idx="51">
                  <c:v>2.4112294932098818E-2</c:v>
                </c:pt>
                <c:pt idx="52">
                  <c:v>2.5703876191350845E-2</c:v>
                </c:pt>
                <c:pt idx="53">
                  <c:v>2.5299017598639756E-2</c:v>
                </c:pt>
                <c:pt idx="54">
                  <c:v>2.5636329852919873E-2</c:v>
                </c:pt>
                <c:pt idx="55">
                  <c:v>2.6627134788006983E-2</c:v>
                </c:pt>
                <c:pt idx="56">
                  <c:v>2.6568040169411937E-2</c:v>
                </c:pt>
                <c:pt idx="57">
                  <c:v>2.7142402952567698E-2</c:v>
                </c:pt>
                <c:pt idx="58">
                  <c:v>2.8721125025350604E-2</c:v>
                </c:pt>
                <c:pt idx="59">
                  <c:v>2.811262726855154E-2</c:v>
                </c:pt>
                <c:pt idx="60">
                  <c:v>2.8566119771085766E-2</c:v>
                </c:pt>
                <c:pt idx="61">
                  <c:v>2.8968401464926768E-2</c:v>
                </c:pt>
                <c:pt idx="62">
                  <c:v>3.1081405817169516E-2</c:v>
                </c:pt>
                <c:pt idx="63">
                  <c:v>3.0900808711648072E-2</c:v>
                </c:pt>
                <c:pt idx="64">
                  <c:v>3.048340944175762E-2</c:v>
                </c:pt>
                <c:pt idx="65">
                  <c:v>3.0676235978835533E-2</c:v>
                </c:pt>
                <c:pt idx="66">
                  <c:v>3.1221631842881157E-2</c:v>
                </c:pt>
                <c:pt idx="67">
                  <c:v>3.4258398632260961E-2</c:v>
                </c:pt>
                <c:pt idx="68">
                  <c:v>3.2181059212728992E-2</c:v>
                </c:pt>
                <c:pt idx="69">
                  <c:v>3.5002106161875761E-2</c:v>
                </c:pt>
                <c:pt idx="70">
                  <c:v>3.3149127533536563E-2</c:v>
                </c:pt>
                <c:pt idx="71">
                  <c:v>3.3675650632462494E-2</c:v>
                </c:pt>
                <c:pt idx="72">
                  <c:v>3.6091312288616693E-2</c:v>
                </c:pt>
                <c:pt idx="73">
                  <c:v>3.4695687344747074E-2</c:v>
                </c:pt>
                <c:pt idx="74">
                  <c:v>3.6654712927449727E-2</c:v>
                </c:pt>
                <c:pt idx="75">
                  <c:v>3.5689419112934953E-2</c:v>
                </c:pt>
                <c:pt idx="76">
                  <c:v>3.59205167534936E-2</c:v>
                </c:pt>
                <c:pt idx="77">
                  <c:v>3.6755604670938566E-2</c:v>
                </c:pt>
                <c:pt idx="78">
                  <c:v>3.7021537154897102E-2</c:v>
                </c:pt>
                <c:pt idx="79">
                  <c:v>3.763973847082188E-2</c:v>
                </c:pt>
                <c:pt idx="80">
                  <c:v>3.7907484754118162E-2</c:v>
                </c:pt>
                <c:pt idx="81">
                  <c:v>3.8436689606978325E-2</c:v>
                </c:pt>
                <c:pt idx="82">
                  <c:v>4.0216956445216639E-2</c:v>
                </c:pt>
                <c:pt idx="83">
                  <c:v>3.9395093894368217E-2</c:v>
                </c:pt>
                <c:pt idx="84">
                  <c:v>3.9472845618451144E-2</c:v>
                </c:pt>
                <c:pt idx="85">
                  <c:v>4.0093798225662641E-2</c:v>
                </c:pt>
                <c:pt idx="86">
                  <c:v>4.0564504104237821E-2</c:v>
                </c:pt>
                <c:pt idx="87">
                  <c:v>4.0796109180688357E-2</c:v>
                </c:pt>
                <c:pt idx="88">
                  <c:v>4.1587481437772356E-2</c:v>
                </c:pt>
                <c:pt idx="89">
                  <c:v>4.2043595239507174E-2</c:v>
                </c:pt>
                <c:pt idx="90">
                  <c:v>4.2357404426876653E-2</c:v>
                </c:pt>
                <c:pt idx="91">
                  <c:v>4.2583777421911544E-2</c:v>
                </c:pt>
                <c:pt idx="92">
                  <c:v>4.5905415387764555E-2</c:v>
                </c:pt>
                <c:pt idx="93">
                  <c:v>4.5802109871600959E-2</c:v>
                </c:pt>
                <c:pt idx="94">
                  <c:v>4.4219143958496139E-2</c:v>
                </c:pt>
                <c:pt idx="95">
                  <c:v>4.4638589376347584E-2</c:v>
                </c:pt>
                <c:pt idx="96">
                  <c:v>4.513977477603557E-2</c:v>
                </c:pt>
                <c:pt idx="97">
                  <c:v>4.6378448185309215E-2</c:v>
                </c:pt>
                <c:pt idx="98">
                  <c:v>4.5839113342438141E-2</c:v>
                </c:pt>
                <c:pt idx="99">
                  <c:v>4.7066144683547702E-2</c:v>
                </c:pt>
                <c:pt idx="100">
                  <c:v>4.6601659910847235E-2</c:v>
                </c:pt>
                <c:pt idx="101">
                  <c:v>4.6890274146509481E-2</c:v>
                </c:pt>
                <c:pt idx="102">
                  <c:v>4.7224230255736931E-2</c:v>
                </c:pt>
                <c:pt idx="103">
                  <c:v>4.8203940673527713E-2</c:v>
                </c:pt>
                <c:pt idx="104">
                  <c:v>4.7905172941173357E-2</c:v>
                </c:pt>
                <c:pt idx="105">
                  <c:v>4.8095003328056662E-2</c:v>
                </c:pt>
                <c:pt idx="106">
                  <c:v>5.0997380127738398E-2</c:v>
                </c:pt>
                <c:pt idx="107">
                  <c:v>4.8675886259454952E-2</c:v>
                </c:pt>
                <c:pt idx="108">
                  <c:v>4.8995352692460803E-2</c:v>
                </c:pt>
                <c:pt idx="109">
                  <c:v>5.0016315658608729E-2</c:v>
                </c:pt>
                <c:pt idx="110">
                  <c:v>4.9419233472969712E-2</c:v>
                </c:pt>
                <c:pt idx="111">
                  <c:v>4.9789967932173468E-2</c:v>
                </c:pt>
                <c:pt idx="112">
                  <c:v>5.0098866463393184E-2</c:v>
                </c:pt>
                <c:pt idx="113">
                  <c:v>5.0393381155615077E-2</c:v>
                </c:pt>
                <c:pt idx="114">
                  <c:v>5.0673884066913068E-2</c:v>
                </c:pt>
                <c:pt idx="115">
                  <c:v>5.1949853442992563E-2</c:v>
                </c:pt>
                <c:pt idx="116">
                  <c:v>5.1251904175745752E-2</c:v>
                </c:pt>
                <c:pt idx="117">
                  <c:v>5.1643143465137147E-2</c:v>
                </c:pt>
                <c:pt idx="118">
                  <c:v>5.2057036804990721E-2</c:v>
                </c:pt>
                <c:pt idx="119">
                  <c:v>5.2403463285970134E-2</c:v>
                </c:pt>
                <c:pt idx="120">
                  <c:v>5.3105603747768272E-2</c:v>
                </c:pt>
                <c:pt idx="121">
                  <c:v>5.3067851030284038E-2</c:v>
                </c:pt>
                <c:pt idx="122">
                  <c:v>5.3280578483577576E-2</c:v>
                </c:pt>
                <c:pt idx="123">
                  <c:v>5.4293751811935582E-2</c:v>
                </c:pt>
                <c:pt idx="124">
                  <c:v>5.4252420022919252E-2</c:v>
                </c:pt>
                <c:pt idx="125">
                  <c:v>5.4506725858083888E-2</c:v>
                </c:pt>
                <c:pt idx="126">
                  <c:v>5.5368790723966999E-2</c:v>
                </c:pt>
                <c:pt idx="127">
                  <c:v>5.5555269601430292E-2</c:v>
                </c:pt>
                <c:pt idx="128">
                  <c:v>5.7063895151745779E-2</c:v>
                </c:pt>
                <c:pt idx="129">
                  <c:v>5.6133509515819927E-2</c:v>
                </c:pt>
                <c:pt idx="130">
                  <c:v>5.7211438533263936E-2</c:v>
                </c:pt>
                <c:pt idx="131">
                  <c:v>5.9623271397438199E-2</c:v>
                </c:pt>
                <c:pt idx="132">
                  <c:v>5.9012103622406137E-2</c:v>
                </c:pt>
                <c:pt idx="133">
                  <c:v>5.8014671269804696E-2</c:v>
                </c:pt>
                <c:pt idx="134">
                  <c:v>5.8281964222709509E-2</c:v>
                </c:pt>
                <c:pt idx="135">
                  <c:v>5.861865611244077E-2</c:v>
                </c:pt>
                <c:pt idx="136">
                  <c:v>5.9039014865409731E-2</c:v>
                </c:pt>
                <c:pt idx="137">
                  <c:v>5.9510688593833648E-2</c:v>
                </c:pt>
                <c:pt idx="138">
                  <c:v>6.2532760450029201E-2</c:v>
                </c:pt>
                <c:pt idx="139">
                  <c:v>6.0340272538514927E-2</c:v>
                </c:pt>
                <c:pt idx="140">
                  <c:v>6.073743837109527E-2</c:v>
                </c:pt>
                <c:pt idx="141">
                  <c:v>6.2751236901214882E-2</c:v>
                </c:pt>
                <c:pt idx="142">
                  <c:v>6.1593035335165337E-2</c:v>
                </c:pt>
                <c:pt idx="143">
                  <c:v>6.199777593452023E-2</c:v>
                </c:pt>
                <c:pt idx="144">
                  <c:v>6.3138407037636554E-2</c:v>
                </c:pt>
                <c:pt idx="145">
                  <c:v>6.5042630771913426E-2</c:v>
                </c:pt>
                <c:pt idx="146">
                  <c:v>6.5715825356241597E-2</c:v>
                </c:pt>
                <c:pt idx="147">
                  <c:v>6.5219095267618127E-2</c:v>
                </c:pt>
                <c:pt idx="148">
                  <c:v>6.414025680579398E-2</c:v>
                </c:pt>
                <c:pt idx="149">
                  <c:v>6.5791953757151009E-2</c:v>
                </c:pt>
                <c:pt idx="150">
                  <c:v>6.5068682862267399E-2</c:v>
                </c:pt>
                <c:pt idx="151">
                  <c:v>6.5548089726526967E-2</c:v>
                </c:pt>
                <c:pt idx="152">
                  <c:v>6.7289941794808378E-2</c:v>
                </c:pt>
                <c:pt idx="153">
                  <c:v>6.6409332143021957E-2</c:v>
                </c:pt>
                <c:pt idx="154">
                  <c:v>6.871342889382849E-2</c:v>
                </c:pt>
                <c:pt idx="155">
                  <c:v>6.7222314281339846E-2</c:v>
                </c:pt>
              </c:numCache>
            </c:numRef>
          </c:xVal>
          <c:yVal>
            <c:numRef>
              <c:f>'Q890C10-2 '!$O$2:$O$157</c:f>
              <c:numCache>
                <c:formatCode>0.000_ </c:formatCode>
                <c:ptCount val="156"/>
                <c:pt idx="0">
                  <c:v>1109.3835188123878</c:v>
                </c:pt>
                <c:pt idx="1">
                  <c:v>1130.0557768108524</c:v>
                </c:pt>
                <c:pt idx="2">
                  <c:v>1148.0450673150758</c:v>
                </c:pt>
                <c:pt idx="3">
                  <c:v>1152.570905042232</c:v>
                </c:pt>
                <c:pt idx="4">
                  <c:v>1156.3851855643716</c:v>
                </c:pt>
                <c:pt idx="5">
                  <c:v>1152.6753765037115</c:v>
                </c:pt>
                <c:pt idx="6">
                  <c:v>1149.756078832864</c:v>
                </c:pt>
                <c:pt idx="7">
                  <c:v>1149.4527596621449</c:v>
                </c:pt>
                <c:pt idx="8">
                  <c:v>1147.3911686716151</c:v>
                </c:pt>
                <c:pt idx="9">
                  <c:v>1145.8861965702588</c:v>
                </c:pt>
                <c:pt idx="10">
                  <c:v>1151.7358295367292</c:v>
                </c:pt>
                <c:pt idx="11">
                  <c:v>1148.6558392628615</c:v>
                </c:pt>
                <c:pt idx="12">
                  <c:v>1151.3476815971333</c:v>
                </c:pt>
                <c:pt idx="13">
                  <c:v>1151.6764064499614</c:v>
                </c:pt>
                <c:pt idx="14">
                  <c:v>1153.0734763245457</c:v>
                </c:pt>
                <c:pt idx="15">
                  <c:v>1151.7229838750959</c:v>
                </c:pt>
                <c:pt idx="16">
                  <c:v>1151.5043849500896</c:v>
                </c:pt>
                <c:pt idx="17">
                  <c:v>1153.7197983107244</c:v>
                </c:pt>
                <c:pt idx="18">
                  <c:v>1152.5996897875609</c:v>
                </c:pt>
                <c:pt idx="19">
                  <c:v>1155.863181469158</c:v>
                </c:pt>
                <c:pt idx="20">
                  <c:v>1154.0655991809572</c:v>
                </c:pt>
                <c:pt idx="21">
                  <c:v>1157.3075249552085</c:v>
                </c:pt>
                <c:pt idx="22">
                  <c:v>1155.1422144868186</c:v>
                </c:pt>
                <c:pt idx="23">
                  <c:v>1160.0889480419758</c:v>
                </c:pt>
                <c:pt idx="24">
                  <c:v>1157.5548584591761</c:v>
                </c:pt>
                <c:pt idx="25">
                  <c:v>1157.2961914512416</c:v>
                </c:pt>
                <c:pt idx="26">
                  <c:v>1159.6958802149986</c:v>
                </c:pt>
                <c:pt idx="27">
                  <c:v>1158.6363056053235</c:v>
                </c:pt>
                <c:pt idx="28">
                  <c:v>1161.5196211927314</c:v>
                </c:pt>
                <c:pt idx="29">
                  <c:v>1159.8171323265933</c:v>
                </c:pt>
                <c:pt idx="30">
                  <c:v>1163.6858203224981</c:v>
                </c:pt>
                <c:pt idx="31">
                  <c:v>1160.7841781417967</c:v>
                </c:pt>
                <c:pt idx="32">
                  <c:v>1163.8234000511902</c:v>
                </c:pt>
                <c:pt idx="33">
                  <c:v>1162.1099416432041</c:v>
                </c:pt>
                <c:pt idx="34">
                  <c:v>1164.9220614282058</c:v>
                </c:pt>
                <c:pt idx="35">
                  <c:v>1164.0053596109549</c:v>
                </c:pt>
                <c:pt idx="36">
                  <c:v>1163.2853933964677</c:v>
                </c:pt>
                <c:pt idx="37">
                  <c:v>1166.8270243153318</c:v>
                </c:pt>
                <c:pt idx="38">
                  <c:v>1164.4550232915283</c:v>
                </c:pt>
                <c:pt idx="39">
                  <c:v>1167.5781668799593</c:v>
                </c:pt>
                <c:pt idx="40">
                  <c:v>1165.3430581008445</c:v>
                </c:pt>
                <c:pt idx="41">
                  <c:v>1168.0822882006653</c:v>
                </c:pt>
                <c:pt idx="42">
                  <c:v>1168.3821837727155</c:v>
                </c:pt>
                <c:pt idx="43">
                  <c:v>1167.739905298183</c:v>
                </c:pt>
                <c:pt idx="44">
                  <c:v>1171.4336851804453</c:v>
                </c:pt>
                <c:pt idx="45">
                  <c:v>1167.8156007166624</c:v>
                </c:pt>
                <c:pt idx="46">
                  <c:v>1170.5028697210134</c:v>
                </c:pt>
                <c:pt idx="47">
                  <c:v>1169.5061192730996</c:v>
                </c:pt>
                <c:pt idx="48">
                  <c:v>1173.0113949321733</c:v>
                </c:pt>
                <c:pt idx="49">
                  <c:v>1171.8748748400308</c:v>
                </c:pt>
                <c:pt idx="50">
                  <c:v>1174.7825789608394</c:v>
                </c:pt>
                <c:pt idx="51">
                  <c:v>1172.3082846173536</c:v>
                </c:pt>
                <c:pt idx="52">
                  <c:v>1176.2044637829538</c:v>
                </c:pt>
                <c:pt idx="53">
                  <c:v>1175.7256831328386</c:v>
                </c:pt>
                <c:pt idx="54">
                  <c:v>1174.1063383670335</c:v>
                </c:pt>
                <c:pt idx="55">
                  <c:v>1177.6160225236754</c:v>
                </c:pt>
                <c:pt idx="56">
                  <c:v>1175.7917061684161</c:v>
                </c:pt>
                <c:pt idx="57">
                  <c:v>1179.1838699769646</c:v>
                </c:pt>
                <c:pt idx="58">
                  <c:v>1178.6599764525213</c:v>
                </c:pt>
                <c:pt idx="59">
                  <c:v>1180.6011968262096</c:v>
                </c:pt>
                <c:pt idx="60">
                  <c:v>1178.7426060916303</c:v>
                </c:pt>
                <c:pt idx="61">
                  <c:v>1181.5110929101611</c:v>
                </c:pt>
                <c:pt idx="62">
                  <c:v>1183.5971947786027</c:v>
                </c:pt>
                <c:pt idx="63">
                  <c:v>1181.0328538520603</c:v>
                </c:pt>
                <c:pt idx="64">
                  <c:v>1183.6328415664191</c:v>
                </c:pt>
                <c:pt idx="65">
                  <c:v>1181.6202815459435</c:v>
                </c:pt>
                <c:pt idx="66">
                  <c:v>1184.5119068338877</c:v>
                </c:pt>
                <c:pt idx="67">
                  <c:v>1185.402519068339</c:v>
                </c:pt>
                <c:pt idx="68">
                  <c:v>1185.3345687228052</c:v>
                </c:pt>
                <c:pt idx="69">
                  <c:v>1186.5575346813414</c:v>
                </c:pt>
                <c:pt idx="70">
                  <c:v>1186.1680266188891</c:v>
                </c:pt>
                <c:pt idx="71">
                  <c:v>1184.6544663424622</c:v>
                </c:pt>
                <c:pt idx="72">
                  <c:v>1189.575649859227</c:v>
                </c:pt>
                <c:pt idx="73">
                  <c:v>1188.3895807524952</c:v>
                </c:pt>
                <c:pt idx="74">
                  <c:v>1188.0478802149987</c:v>
                </c:pt>
                <c:pt idx="75">
                  <c:v>1189.3632178141797</c:v>
                </c:pt>
                <c:pt idx="76">
                  <c:v>1187.1709828512926</c:v>
                </c:pt>
                <c:pt idx="77">
                  <c:v>1191.0152034809316</c:v>
                </c:pt>
                <c:pt idx="78">
                  <c:v>1189.5070519580242</c:v>
                </c:pt>
                <c:pt idx="79">
                  <c:v>1192.4510309700538</c:v>
                </c:pt>
                <c:pt idx="80">
                  <c:v>1190.5135961095468</c:v>
                </c:pt>
                <c:pt idx="81">
                  <c:v>1193.9452198617867</c:v>
                </c:pt>
                <c:pt idx="82">
                  <c:v>1193.4975648835425</c:v>
                </c:pt>
                <c:pt idx="83">
                  <c:v>1195.5274635270027</c:v>
                </c:pt>
                <c:pt idx="84">
                  <c:v>1193.2510565651394</c:v>
                </c:pt>
                <c:pt idx="85">
                  <c:v>1195.2899539288458</c:v>
                </c:pt>
                <c:pt idx="86">
                  <c:v>1196.7186767340668</c:v>
                </c:pt>
                <c:pt idx="87">
                  <c:v>1194.1929367801383</c:v>
                </c:pt>
                <c:pt idx="88">
                  <c:v>1198.3283869976963</c:v>
                </c:pt>
                <c:pt idx="89">
                  <c:v>1196.6641566419248</c:v>
                </c:pt>
                <c:pt idx="90">
                  <c:v>1198.8245098541079</c:v>
                </c:pt>
                <c:pt idx="91">
                  <c:v>1197.3144555925262</c:v>
                </c:pt>
                <c:pt idx="92">
                  <c:v>1202.9474189915538</c:v>
                </c:pt>
                <c:pt idx="93">
                  <c:v>1200.7083624264139</c:v>
                </c:pt>
                <c:pt idx="94">
                  <c:v>1201.7749132326592</c:v>
                </c:pt>
                <c:pt idx="95">
                  <c:v>1199.5748205784487</c:v>
                </c:pt>
                <c:pt idx="96">
                  <c:v>1202.1297885845918</c:v>
                </c:pt>
                <c:pt idx="97">
                  <c:v>1203.3029111850526</c:v>
                </c:pt>
                <c:pt idx="98">
                  <c:v>1200.915674942411</c:v>
                </c:pt>
                <c:pt idx="99">
                  <c:v>1204.3525845917584</c:v>
                </c:pt>
                <c:pt idx="100">
                  <c:v>1202.271056053238</c:v>
                </c:pt>
                <c:pt idx="101">
                  <c:v>1203.4340987970311</c:v>
                </c:pt>
                <c:pt idx="102">
                  <c:v>1203.0241013565399</c:v>
                </c:pt>
                <c:pt idx="103">
                  <c:v>1204.3187724596878</c:v>
                </c:pt>
                <c:pt idx="104">
                  <c:v>1205.369330432557</c:v>
                </c:pt>
                <c:pt idx="105">
                  <c:v>1203.3175070386485</c:v>
                </c:pt>
                <c:pt idx="106">
                  <c:v>1207.8161387253647</c:v>
                </c:pt>
                <c:pt idx="107">
                  <c:v>1204.6731016124904</c:v>
                </c:pt>
                <c:pt idx="108">
                  <c:v>1207.1811630406964</c:v>
                </c:pt>
                <c:pt idx="109">
                  <c:v>1207.3870719221909</c:v>
                </c:pt>
                <c:pt idx="110">
                  <c:v>1209.6001807013054</c:v>
                </c:pt>
                <c:pt idx="111">
                  <c:v>1209.2348871256718</c:v>
                </c:pt>
                <c:pt idx="112">
                  <c:v>1211.8973370872793</c:v>
                </c:pt>
                <c:pt idx="113">
                  <c:v>1211.6028420783211</c:v>
                </c:pt>
                <c:pt idx="114">
                  <c:v>1214.2327842334271</c:v>
                </c:pt>
                <c:pt idx="115">
                  <c:v>1214.0465820322499</c:v>
                </c:pt>
                <c:pt idx="116">
                  <c:v>1215.865600204761</c:v>
                </c:pt>
                <c:pt idx="117">
                  <c:v>1216.9985482467366</c:v>
                </c:pt>
                <c:pt idx="118">
                  <c:v>1215.3231046839007</c:v>
                </c:pt>
                <c:pt idx="119">
                  <c:v>1217.8750335295622</c:v>
                </c:pt>
                <c:pt idx="120">
                  <c:v>1216.9878361914514</c:v>
                </c:pt>
                <c:pt idx="121">
                  <c:v>1216.9962349628868</c:v>
                </c:pt>
                <c:pt idx="122">
                  <c:v>1217.8575049910417</c:v>
                </c:pt>
                <c:pt idx="123">
                  <c:v>1218.7711696954186</c:v>
                </c:pt>
                <c:pt idx="124">
                  <c:v>1219.5406449961611</c:v>
                </c:pt>
                <c:pt idx="125">
                  <c:v>1219.5244909137448</c:v>
                </c:pt>
                <c:pt idx="126">
                  <c:v>1222.2792935756336</c:v>
                </c:pt>
                <c:pt idx="127">
                  <c:v>1220.6471226004608</c:v>
                </c:pt>
                <c:pt idx="128">
                  <c:v>1223.5426132582543</c:v>
                </c:pt>
                <c:pt idx="129">
                  <c:v>1221.6311855643717</c:v>
                </c:pt>
                <c:pt idx="130">
                  <c:v>1224.1080952137188</c:v>
                </c:pt>
                <c:pt idx="131">
                  <c:v>1225.7070156130021</c:v>
                </c:pt>
                <c:pt idx="132">
                  <c:v>1226.1624264141285</c:v>
                </c:pt>
                <c:pt idx="133">
                  <c:v>1222.956998208344</c:v>
                </c:pt>
                <c:pt idx="134">
                  <c:v>1225.9210350652675</c:v>
                </c:pt>
                <c:pt idx="135">
                  <c:v>1224.1395428717685</c:v>
                </c:pt>
                <c:pt idx="136">
                  <c:v>1226.4153872536472</c:v>
                </c:pt>
                <c:pt idx="137">
                  <c:v>1227.7119856667521</c:v>
                </c:pt>
                <c:pt idx="138">
                  <c:v>1229.4648272331713</c:v>
                </c:pt>
                <c:pt idx="139">
                  <c:v>1226.5363153314563</c:v>
                </c:pt>
                <c:pt idx="140">
                  <c:v>1227.6318121320708</c:v>
                </c:pt>
                <c:pt idx="141">
                  <c:v>1228.6872336831329</c:v>
                </c:pt>
                <c:pt idx="142">
                  <c:v>1228.6337199897623</c:v>
                </c:pt>
                <c:pt idx="143">
                  <c:v>1228.0319017148709</c:v>
                </c:pt>
                <c:pt idx="144">
                  <c:v>1229.7175341694392</c:v>
                </c:pt>
                <c:pt idx="145">
                  <c:v>1231.2461162016893</c:v>
                </c:pt>
                <c:pt idx="146">
                  <c:v>1232.6332920399284</c:v>
                </c:pt>
                <c:pt idx="147">
                  <c:v>1231.3541172254929</c:v>
                </c:pt>
                <c:pt idx="148">
                  <c:v>1230.9021858203228</c:v>
                </c:pt>
                <c:pt idx="149">
                  <c:v>1232.2851456360379</c:v>
                </c:pt>
                <c:pt idx="150">
                  <c:v>1233.600049142565</c:v>
                </c:pt>
                <c:pt idx="151">
                  <c:v>1230.7109137445611</c:v>
                </c:pt>
                <c:pt idx="152">
                  <c:v>1234.1433980035831</c:v>
                </c:pt>
                <c:pt idx="153">
                  <c:v>1231.6115126695674</c:v>
                </c:pt>
                <c:pt idx="154">
                  <c:v>1235.5789557205014</c:v>
                </c:pt>
                <c:pt idx="155">
                  <c:v>1232.7299063219862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AA-4384-8F4A-F0BF3947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7056"/>
        <c:axId val="-1494235424"/>
      </c:scatterChart>
      <c:valAx>
        <c:axId val="-14942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424"/>
        <c:crosses val="autoZero"/>
        <c:crossBetween val="midCat"/>
      </c:valAx>
      <c:valAx>
        <c:axId val="-14942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 '!$D$2:$D$150</c:f>
              <c:numCache>
                <c:formatCode>0.00000_ </c:formatCode>
                <c:ptCount val="149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</c:numCache>
            </c:numRef>
          </c:xVal>
          <c:yVal>
            <c:numRef>
              <c:f>'Q890C10-3 '!$C$2:$C$150</c:f>
              <c:numCache>
                <c:formatCode>0.000_ </c:formatCode>
                <c:ptCount val="149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1072"/>
        <c:axId val="-1494229984"/>
      </c:scatterChart>
      <c:valAx>
        <c:axId val="-149423107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29984"/>
        <c:crosses val="autoZero"/>
        <c:crossBetween val="midCat"/>
      </c:valAx>
      <c:valAx>
        <c:axId val="-14942299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3152"/>
        <c:axId val="-1493484240"/>
      </c:scatterChart>
      <c:valAx>
        <c:axId val="-149348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4240"/>
        <c:crosses val="autoZero"/>
        <c:crossBetween val="midCat"/>
      </c:valAx>
      <c:valAx>
        <c:axId val="-14934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87-4F20-BD40-410734CA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2400"/>
        <c:axId val="-1493495120"/>
      </c:scatterChart>
      <c:valAx>
        <c:axId val="-149349240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5120"/>
        <c:crosses val="autoZero"/>
        <c:crossBetween val="midCat"/>
      </c:valAx>
      <c:valAx>
        <c:axId val="-14934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'!$G$2:$G$553</c:f>
              <c:numCache>
                <c:formatCode>0.00000_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3.3273474944827261E-3</c:v>
                </c:pt>
                <c:pt idx="154">
                  <c:v>3.6353729995560807E-3</c:v>
                </c:pt>
                <c:pt idx="155">
                  <c:v>4.0152105260446687E-3</c:v>
                </c:pt>
                <c:pt idx="156">
                  <c:v>4.5527192115579831E-3</c:v>
                </c:pt>
                <c:pt idx="157">
                  <c:v>4.9646060140165335E-3</c:v>
                </c:pt>
                <c:pt idx="158">
                  <c:v>5.2984903412420107E-3</c:v>
                </c:pt>
                <c:pt idx="159">
                  <c:v>5.3754921506807074E-3</c:v>
                </c:pt>
                <c:pt idx="160">
                  <c:v>5.8926924778720125E-3</c:v>
                </c:pt>
                <c:pt idx="161">
                  <c:v>6.3805830412942835E-3</c:v>
                </c:pt>
                <c:pt idx="162">
                  <c:v>6.8139372106472435E-3</c:v>
                </c:pt>
                <c:pt idx="163">
                  <c:v>7.2915508380425806E-3</c:v>
                </c:pt>
                <c:pt idx="164">
                  <c:v>7.7947058247774398E-3</c:v>
                </c:pt>
                <c:pt idx="165">
                  <c:v>8.2051117614339066E-3</c:v>
                </c:pt>
                <c:pt idx="166">
                  <c:v>8.6291283417163599E-3</c:v>
                </c:pt>
                <c:pt idx="167">
                  <c:v>9.1494515693014873E-3</c:v>
                </c:pt>
                <c:pt idx="168">
                  <c:v>9.7212207416432737E-3</c:v>
                </c:pt>
                <c:pt idx="169">
                  <c:v>1.0034204199723925E-2</c:v>
                </c:pt>
                <c:pt idx="170">
                  <c:v>1.0659207834775499E-2</c:v>
                </c:pt>
                <c:pt idx="171">
                  <c:v>1.1169783720229918E-2</c:v>
                </c:pt>
                <c:pt idx="172">
                  <c:v>1.1651350260465237E-2</c:v>
                </c:pt>
                <c:pt idx="173">
                  <c:v>1.2071022063700695E-2</c:v>
                </c:pt>
                <c:pt idx="174">
                  <c:v>1.2552385289904558E-2</c:v>
                </c:pt>
                <c:pt idx="175">
                  <c:v>1.2984667972931675E-2</c:v>
                </c:pt>
                <c:pt idx="176">
                  <c:v>1.3540188519120505E-2</c:v>
                </c:pt>
                <c:pt idx="177">
                  <c:v>1.3921315721626044E-2</c:v>
                </c:pt>
                <c:pt idx="178">
                  <c:v>1.4439272197123454E-2</c:v>
                </c:pt>
                <c:pt idx="179">
                  <c:v>1.4976242450262151E-2</c:v>
                </c:pt>
                <c:pt idx="180">
                  <c:v>1.5190930667542894E-2</c:v>
                </c:pt>
                <c:pt idx="181">
                  <c:v>1.5719832982020756E-2</c:v>
                </c:pt>
                <c:pt idx="182">
                  <c:v>1.6072705133472205E-2</c:v>
                </c:pt>
                <c:pt idx="183">
                  <c:v>1.6703762059223259E-2</c:v>
                </c:pt>
                <c:pt idx="184">
                  <c:v>1.7126357910945893E-2</c:v>
                </c:pt>
                <c:pt idx="185">
                  <c:v>1.7533704773844704E-2</c:v>
                </c:pt>
                <c:pt idx="186">
                  <c:v>1.8071804313479687E-2</c:v>
                </c:pt>
                <c:pt idx="187">
                  <c:v>1.8431683354061035E-2</c:v>
                </c:pt>
                <c:pt idx="188">
                  <c:v>1.9114408603466776E-2</c:v>
                </c:pt>
                <c:pt idx="189">
                  <c:v>1.9495264292155361E-2</c:v>
                </c:pt>
                <c:pt idx="190">
                  <c:v>2.0007001013249211E-2</c:v>
                </c:pt>
                <c:pt idx="191">
                  <c:v>2.0461083017901067E-2</c:v>
                </c:pt>
                <c:pt idx="192">
                  <c:v>2.0983223511102295E-2</c:v>
                </c:pt>
                <c:pt idx="193">
                  <c:v>2.1436373426000695E-2</c:v>
                </c:pt>
                <c:pt idx="194">
                  <c:v>2.198600524228406E-2</c:v>
                </c:pt>
                <c:pt idx="195">
                  <c:v>2.2402017056828146E-2</c:v>
                </c:pt>
                <c:pt idx="196">
                  <c:v>2.2872010135601313E-2</c:v>
                </c:pt>
                <c:pt idx="197">
                  <c:v>2.3333980677621956E-2</c:v>
                </c:pt>
                <c:pt idx="198">
                  <c:v>2.3910227133469141E-2</c:v>
                </c:pt>
                <c:pt idx="199">
                  <c:v>2.4393935127829686E-2</c:v>
                </c:pt>
                <c:pt idx="200">
                  <c:v>2.463504773660934E-2</c:v>
                </c:pt>
                <c:pt idx="201">
                  <c:v>2.5030500671001321E-2</c:v>
                </c:pt>
                <c:pt idx="202">
                  <c:v>2.5557229595170074E-2</c:v>
                </c:pt>
                <c:pt idx="203">
                  <c:v>2.5963680925120067E-2</c:v>
                </c:pt>
                <c:pt idx="204">
                  <c:v>2.6521570423838042E-2</c:v>
                </c:pt>
                <c:pt idx="205">
                  <c:v>2.6884593310946781E-2</c:v>
                </c:pt>
                <c:pt idx="206">
                  <c:v>2.7414612435946513E-2</c:v>
                </c:pt>
                <c:pt idx="207">
                  <c:v>2.7741063974527254E-2</c:v>
                </c:pt>
                <c:pt idx="208">
                  <c:v>2.862587636454024E-2</c:v>
                </c:pt>
                <c:pt idx="209">
                  <c:v>2.9047575805421316E-2</c:v>
                </c:pt>
                <c:pt idx="210">
                  <c:v>2.9219288634971138E-2</c:v>
                </c:pt>
                <c:pt idx="211">
                  <c:v>2.9631896155564341E-2</c:v>
                </c:pt>
                <c:pt idx="212">
                  <c:v>2.9999224195471387E-2</c:v>
                </c:pt>
                <c:pt idx="213">
                  <c:v>3.0522111569222174E-2</c:v>
                </c:pt>
                <c:pt idx="214">
                  <c:v>3.1033917736876263E-2</c:v>
                </c:pt>
                <c:pt idx="215">
                  <c:v>3.1588052017937768E-2</c:v>
                </c:pt>
                <c:pt idx="216">
                  <c:v>3.2077595398676377E-2</c:v>
                </c:pt>
                <c:pt idx="217">
                  <c:v>3.250394137645627E-2</c:v>
                </c:pt>
                <c:pt idx="218">
                  <c:v>3.3001860003980983E-2</c:v>
                </c:pt>
                <c:pt idx="219">
                  <c:v>3.3467544619860179E-2</c:v>
                </c:pt>
                <c:pt idx="220">
                  <c:v>3.3918965494127346E-2</c:v>
                </c:pt>
                <c:pt idx="221">
                  <c:v>3.4309016950686104E-2</c:v>
                </c:pt>
                <c:pt idx="222">
                  <c:v>3.4872408334058844E-2</c:v>
                </c:pt>
                <c:pt idx="223">
                  <c:v>3.5274890064718289E-2</c:v>
                </c:pt>
                <c:pt idx="224">
                  <c:v>3.5930813908337016E-2</c:v>
                </c:pt>
                <c:pt idx="225">
                  <c:v>3.6390704076894285E-2</c:v>
                </c:pt>
                <c:pt idx="226">
                  <c:v>3.6893588664092272E-2</c:v>
                </c:pt>
                <c:pt idx="227">
                  <c:v>3.7342262063144324E-2</c:v>
                </c:pt>
                <c:pt idx="228">
                  <c:v>3.792029797871159E-2</c:v>
                </c:pt>
                <c:pt idx="229">
                  <c:v>3.8073731417737545E-2</c:v>
                </c:pt>
                <c:pt idx="230">
                  <c:v>3.8506444129667347E-2</c:v>
                </c:pt>
                <c:pt idx="231">
                  <c:v>3.8954807197525532E-2</c:v>
                </c:pt>
                <c:pt idx="232">
                  <c:v>3.9315380517089993E-2</c:v>
                </c:pt>
                <c:pt idx="233">
                  <c:v>4.0021697522956687E-2</c:v>
                </c:pt>
                <c:pt idx="234">
                  <c:v>4.0377819944923926E-2</c:v>
                </c:pt>
                <c:pt idx="235">
                  <c:v>4.0961874022246617E-2</c:v>
                </c:pt>
                <c:pt idx="236">
                  <c:v>4.1406247289307738E-2</c:v>
                </c:pt>
                <c:pt idx="237">
                  <c:v>4.1730609476413189E-2</c:v>
                </c:pt>
                <c:pt idx="238">
                  <c:v>4.2288907686153593E-2</c:v>
                </c:pt>
                <c:pt idx="239">
                  <c:v>4.2638848272212676E-2</c:v>
                </c:pt>
                <c:pt idx="240">
                  <c:v>4.3119613095721647E-2</c:v>
                </c:pt>
                <c:pt idx="241">
                  <c:v>4.3445168599819804E-2</c:v>
                </c:pt>
                <c:pt idx="242">
                  <c:v>4.3823495858916983E-2</c:v>
                </c:pt>
                <c:pt idx="243">
                  <c:v>4.4029673547537472E-2</c:v>
                </c:pt>
                <c:pt idx="244">
                  <c:v>4.454200090879229E-2</c:v>
                </c:pt>
                <c:pt idx="245">
                  <c:v>4.463320556110769E-2</c:v>
                </c:pt>
                <c:pt idx="246">
                  <c:v>4.491355235513398E-2</c:v>
                </c:pt>
                <c:pt idx="247">
                  <c:v>4.5137586728595788E-2</c:v>
                </c:pt>
                <c:pt idx="248">
                  <c:v>4.5125596924537298E-2</c:v>
                </c:pt>
                <c:pt idx="249">
                  <c:v>4.5237208069280443E-2</c:v>
                </c:pt>
                <c:pt idx="250">
                  <c:v>4.5563572439459472E-2</c:v>
                </c:pt>
                <c:pt idx="251">
                  <c:v>4.5925555509317068E-2</c:v>
                </c:pt>
                <c:pt idx="252">
                  <c:v>4.6067452554623009E-2</c:v>
                </c:pt>
                <c:pt idx="253">
                  <c:v>4.652590548792801E-2</c:v>
                </c:pt>
                <c:pt idx="254">
                  <c:v>4.6749842586306087E-2</c:v>
                </c:pt>
                <c:pt idx="255">
                  <c:v>4.693137791645622E-2</c:v>
                </c:pt>
                <c:pt idx="256">
                  <c:v>4.7185540950414079E-2</c:v>
                </c:pt>
                <c:pt idx="257">
                  <c:v>4.7503335572591912E-2</c:v>
                </c:pt>
                <c:pt idx="258">
                  <c:v>4.787045061273261E-2</c:v>
                </c:pt>
                <c:pt idx="259">
                  <c:v>4.8196161100963281E-2</c:v>
                </c:pt>
                <c:pt idx="260">
                  <c:v>4.8593828113227822E-2</c:v>
                </c:pt>
                <c:pt idx="261">
                  <c:v>4.8995118068877755E-2</c:v>
                </c:pt>
                <c:pt idx="262">
                  <c:v>4.9381192941283389E-2</c:v>
                </c:pt>
                <c:pt idx="263">
                  <c:v>4.9721248607719593E-2</c:v>
                </c:pt>
                <c:pt idx="264">
                  <c:v>5.014771598555668E-2</c:v>
                </c:pt>
                <c:pt idx="265">
                  <c:v>5.0521791265310041E-2</c:v>
                </c:pt>
                <c:pt idx="266">
                  <c:v>5.0943285770950072E-2</c:v>
                </c:pt>
                <c:pt idx="267">
                  <c:v>5.1347554628984847E-2</c:v>
                </c:pt>
                <c:pt idx="268">
                  <c:v>5.1742570946692566E-2</c:v>
                </c:pt>
                <c:pt idx="269">
                  <c:v>5.1918091683212833E-2</c:v>
                </c:pt>
                <c:pt idx="270">
                  <c:v>5.2295117961692068E-2</c:v>
                </c:pt>
                <c:pt idx="271">
                  <c:v>5.2717102678277145E-2</c:v>
                </c:pt>
                <c:pt idx="272">
                  <c:v>5.3121967482374396E-2</c:v>
                </c:pt>
                <c:pt idx="273">
                  <c:v>5.3552183490669369E-2</c:v>
                </c:pt>
                <c:pt idx="274">
                  <c:v>5.3993162188625786E-2</c:v>
                </c:pt>
                <c:pt idx="275">
                  <c:v>5.4450036713111757E-2</c:v>
                </c:pt>
                <c:pt idx="276">
                  <c:v>5.4860239869520253E-2</c:v>
                </c:pt>
                <c:pt idx="277">
                  <c:v>5.5219904888439156E-2</c:v>
                </c:pt>
                <c:pt idx="278">
                  <c:v>5.5722094233247393E-2</c:v>
                </c:pt>
                <c:pt idx="279">
                  <c:v>5.6152612507108582E-2</c:v>
                </c:pt>
                <c:pt idx="280">
                  <c:v>5.6589963403295883E-2</c:v>
                </c:pt>
                <c:pt idx="281">
                  <c:v>5.6920482338842088E-2</c:v>
                </c:pt>
                <c:pt idx="282">
                  <c:v>5.742283162527663E-2</c:v>
                </c:pt>
                <c:pt idx="283">
                  <c:v>5.7854420992033959E-2</c:v>
                </c:pt>
                <c:pt idx="284">
                  <c:v>5.8349312940289229E-2</c:v>
                </c:pt>
                <c:pt idx="285">
                  <c:v>5.8717564171578876E-2</c:v>
                </c:pt>
                <c:pt idx="286">
                  <c:v>5.9148345916454438E-2</c:v>
                </c:pt>
                <c:pt idx="287">
                  <c:v>5.9582297181507024E-2</c:v>
                </c:pt>
                <c:pt idx="288">
                  <c:v>6.0006745068437554E-2</c:v>
                </c:pt>
                <c:pt idx="289">
                  <c:v>6.0478329160697931E-2</c:v>
                </c:pt>
                <c:pt idx="290">
                  <c:v>6.0668043249957906E-2</c:v>
                </c:pt>
                <c:pt idx="291">
                  <c:v>6.1197904774760774E-2</c:v>
                </c:pt>
                <c:pt idx="292">
                  <c:v>6.14254867962176E-2</c:v>
                </c:pt>
                <c:pt idx="293">
                  <c:v>6.2020228708021263E-2</c:v>
                </c:pt>
                <c:pt idx="294">
                  <c:v>6.2639713168595804E-2</c:v>
                </c:pt>
                <c:pt idx="295">
                  <c:v>6.3044150129918514E-2</c:v>
                </c:pt>
                <c:pt idx="296">
                  <c:v>6.3508554670556841E-2</c:v>
                </c:pt>
                <c:pt idx="297">
                  <c:v>6.3876351880510954E-2</c:v>
                </c:pt>
                <c:pt idx="298">
                  <c:v>6.4444654369248178E-2</c:v>
                </c:pt>
                <c:pt idx="299">
                  <c:v>6.4783302037341395E-2</c:v>
                </c:pt>
                <c:pt idx="300">
                  <c:v>6.505836170427258E-2</c:v>
                </c:pt>
                <c:pt idx="301">
                  <c:v>6.6218783936472153E-2</c:v>
                </c:pt>
                <c:pt idx="302">
                  <c:v>6.6498781510835145E-2</c:v>
                </c:pt>
                <c:pt idx="303">
                  <c:v>6.6695619640301004E-2</c:v>
                </c:pt>
                <c:pt idx="304">
                  <c:v>6.7234983978473314E-2</c:v>
                </c:pt>
                <c:pt idx="305">
                  <c:v>6.7704851579155553E-2</c:v>
                </c:pt>
                <c:pt idx="306">
                  <c:v>6.8071360129094038E-2</c:v>
                </c:pt>
                <c:pt idx="307">
                  <c:v>6.8719889902278772E-2</c:v>
                </c:pt>
                <c:pt idx="308">
                  <c:v>6.9148277708787717E-2</c:v>
                </c:pt>
                <c:pt idx="309">
                  <c:v>6.9662284337534561E-2</c:v>
                </c:pt>
                <c:pt idx="310">
                  <c:v>7.0023935065803913E-2</c:v>
                </c:pt>
                <c:pt idx="311">
                  <c:v>7.0345981750387421E-2</c:v>
                </c:pt>
                <c:pt idx="312">
                  <c:v>7.0683835656200511E-2</c:v>
                </c:pt>
                <c:pt idx="313">
                  <c:v>7.1321924267703674E-2</c:v>
                </c:pt>
                <c:pt idx="314">
                  <c:v>7.1735224063339667E-2</c:v>
                </c:pt>
                <c:pt idx="315">
                  <c:v>7.2227587282836278E-2</c:v>
                </c:pt>
                <c:pt idx="316">
                  <c:v>7.2741987590136878E-2</c:v>
                </c:pt>
                <c:pt idx="317">
                  <c:v>7.3295798417199021E-2</c:v>
                </c:pt>
                <c:pt idx="318">
                  <c:v>7.3724427015595978E-2</c:v>
                </c:pt>
                <c:pt idx="319">
                  <c:v>7.417020766823032E-2</c:v>
                </c:pt>
                <c:pt idx="320">
                  <c:v>7.4630466681302604E-2</c:v>
                </c:pt>
                <c:pt idx="321">
                  <c:v>7.5109176790941562E-2</c:v>
                </c:pt>
                <c:pt idx="322">
                  <c:v>7.5682718872778401E-2</c:v>
                </c:pt>
                <c:pt idx="323">
                  <c:v>7.6090042746774167E-2</c:v>
                </c:pt>
                <c:pt idx="324">
                  <c:v>7.6623525358370997E-2</c:v>
                </c:pt>
                <c:pt idx="325">
                  <c:v>7.7076037723926419E-2</c:v>
                </c:pt>
                <c:pt idx="326">
                  <c:v>7.7600658787291499E-2</c:v>
                </c:pt>
                <c:pt idx="327">
                  <c:v>7.7978557036921886E-2</c:v>
                </c:pt>
                <c:pt idx="328">
                  <c:v>7.8646101559049997E-2</c:v>
                </c:pt>
                <c:pt idx="329">
                  <c:v>7.9070503326769792E-2</c:v>
                </c:pt>
                <c:pt idx="330">
                  <c:v>7.9534954586642601E-2</c:v>
                </c:pt>
                <c:pt idx="331">
                  <c:v>8.0040474527009645E-2</c:v>
                </c:pt>
                <c:pt idx="332">
                  <c:v>8.0260468116656783E-2</c:v>
                </c:pt>
                <c:pt idx="333">
                  <c:v>8.0862440790746309E-2</c:v>
                </c:pt>
                <c:pt idx="334">
                  <c:v>8.1275638548002835E-2</c:v>
                </c:pt>
                <c:pt idx="335">
                  <c:v>8.1726974199658978E-2</c:v>
                </c:pt>
                <c:pt idx="336">
                  <c:v>8.221171131787694E-2</c:v>
                </c:pt>
                <c:pt idx="337">
                  <c:v>8.2738660492354843E-2</c:v>
                </c:pt>
                <c:pt idx="338">
                  <c:v>8.3158741756454463E-2</c:v>
                </c:pt>
                <c:pt idx="339">
                  <c:v>8.3650678079244881E-2</c:v>
                </c:pt>
                <c:pt idx="340">
                  <c:v>8.4095873974703084E-2</c:v>
                </c:pt>
                <c:pt idx="341">
                  <c:v>8.4733593924419037E-2</c:v>
                </c:pt>
                <c:pt idx="342">
                  <c:v>8.5248405358070045E-2</c:v>
                </c:pt>
                <c:pt idx="343">
                  <c:v>8.5690355888126457E-2</c:v>
                </c:pt>
                <c:pt idx="344">
                  <c:v>8.6106111686170356E-2</c:v>
                </c:pt>
                <c:pt idx="345">
                  <c:v>8.6588284026203527E-2</c:v>
                </c:pt>
                <c:pt idx="346">
                  <c:v>8.7017005610609627E-2</c:v>
                </c:pt>
                <c:pt idx="347">
                  <c:v>8.7529219619958368E-2</c:v>
                </c:pt>
                <c:pt idx="348">
                  <c:v>8.8162200106535471E-2</c:v>
                </c:pt>
                <c:pt idx="349">
                  <c:v>8.8504512592414167E-2</c:v>
                </c:pt>
                <c:pt idx="350">
                  <c:v>8.9096459320868168E-2</c:v>
                </c:pt>
                <c:pt idx="351">
                  <c:v>8.9512496893947274E-2</c:v>
                </c:pt>
                <c:pt idx="352">
                  <c:v>8.9751685749063281E-2</c:v>
                </c:pt>
                <c:pt idx="353">
                  <c:v>9.0233459810121139E-2</c:v>
                </c:pt>
                <c:pt idx="354">
                  <c:v>9.0759327056131961E-2</c:v>
                </c:pt>
                <c:pt idx="355">
                  <c:v>9.1342944170006976E-2</c:v>
                </c:pt>
                <c:pt idx="356">
                  <c:v>9.185966408082516E-2</c:v>
                </c:pt>
                <c:pt idx="357">
                  <c:v>9.2309871948185268E-2</c:v>
                </c:pt>
                <c:pt idx="358">
                  <c:v>9.2789825521307837E-2</c:v>
                </c:pt>
                <c:pt idx="359">
                  <c:v>9.3240971583436846E-2</c:v>
                </c:pt>
                <c:pt idx="360">
                  <c:v>9.3862588329025012E-2</c:v>
                </c:pt>
                <c:pt idx="361">
                  <c:v>9.4267464123335434E-2</c:v>
                </c:pt>
                <c:pt idx="362">
                  <c:v>9.4829500823331331E-2</c:v>
                </c:pt>
                <c:pt idx="363">
                  <c:v>9.5199399292556802E-2</c:v>
                </c:pt>
                <c:pt idx="364">
                  <c:v>9.5866996520413292E-2</c:v>
                </c:pt>
                <c:pt idx="365">
                  <c:v>9.6240610397120577E-2</c:v>
                </c:pt>
                <c:pt idx="366">
                  <c:v>9.683863098231843E-2</c:v>
                </c:pt>
                <c:pt idx="367">
                  <c:v>9.7245475949253007E-2</c:v>
                </c:pt>
                <c:pt idx="368">
                  <c:v>9.7807839953997222E-2</c:v>
                </c:pt>
                <c:pt idx="369">
                  <c:v>9.8226032373823005E-2</c:v>
                </c:pt>
                <c:pt idx="370">
                  <c:v>9.8716679004318769E-2</c:v>
                </c:pt>
                <c:pt idx="371">
                  <c:v>9.9155553573010216E-2</c:v>
                </c:pt>
                <c:pt idx="372">
                  <c:v>9.9819268403807337E-2</c:v>
                </c:pt>
                <c:pt idx="373">
                  <c:v>0.10000269016572978</c:v>
                </c:pt>
                <c:pt idx="374">
                  <c:v>0.10052082426454861</c:v>
                </c:pt>
                <c:pt idx="375">
                  <c:v>0.10094132780811485</c:v>
                </c:pt>
                <c:pt idx="376">
                  <c:v>0.10149782103669733</c:v>
                </c:pt>
                <c:pt idx="377">
                  <c:v>0.10201873277285536</c:v>
                </c:pt>
                <c:pt idx="378">
                  <c:v>0.10256391501135043</c:v>
                </c:pt>
                <c:pt idx="379">
                  <c:v>0.10298658533293824</c:v>
                </c:pt>
                <c:pt idx="380">
                  <c:v>0.10336356107038314</c:v>
                </c:pt>
                <c:pt idx="381">
                  <c:v>0.1037872800438901</c:v>
                </c:pt>
                <c:pt idx="382">
                  <c:v>0.10611680625746354</c:v>
                </c:pt>
                <c:pt idx="383">
                  <c:v>0.10522363654196966</c:v>
                </c:pt>
                <c:pt idx="384">
                  <c:v>0.10550674281412917</c:v>
                </c:pt>
                <c:pt idx="385">
                  <c:v>0.10587733514464988</c:v>
                </c:pt>
                <c:pt idx="386">
                  <c:v>0.10647769801759643</c:v>
                </c:pt>
                <c:pt idx="387">
                  <c:v>0.10699071544727407</c:v>
                </c:pt>
                <c:pt idx="388">
                  <c:v>0.10751958665449154</c:v>
                </c:pt>
                <c:pt idx="389">
                  <c:v>0.10792735946092948</c:v>
                </c:pt>
                <c:pt idx="390">
                  <c:v>0.10848891437903677</c:v>
                </c:pt>
                <c:pt idx="391">
                  <c:v>0.10893111358995437</c:v>
                </c:pt>
                <c:pt idx="392">
                  <c:v>0.10942356959008447</c:v>
                </c:pt>
                <c:pt idx="393">
                  <c:v>0.11007903514484955</c:v>
                </c:pt>
                <c:pt idx="394">
                  <c:v>0.11034258639380468</c:v>
                </c:pt>
                <c:pt idx="395">
                  <c:v>0.11079297940476333</c:v>
                </c:pt>
                <c:pt idx="396">
                  <c:v>0.11144456569669871</c:v>
                </c:pt>
                <c:pt idx="397">
                  <c:v>0.11149037132561793</c:v>
                </c:pt>
                <c:pt idx="398">
                  <c:v>0.11283431702552453</c:v>
                </c:pt>
                <c:pt idx="399">
                  <c:v>0.11280735527512714</c:v>
                </c:pt>
                <c:pt idx="400">
                  <c:v>0.11322414172503549</c:v>
                </c:pt>
                <c:pt idx="401">
                  <c:v>0.11396164557004791</c:v>
                </c:pt>
                <c:pt idx="402">
                  <c:v>0.11524115960525599</c:v>
                </c:pt>
                <c:pt idx="403">
                  <c:v>0.11543778527309519</c:v>
                </c:pt>
                <c:pt idx="404">
                  <c:v>0.11604288302764953</c:v>
                </c:pt>
                <c:pt idx="405">
                  <c:v>0.11663614291029822</c:v>
                </c:pt>
              </c:numCache>
            </c:numRef>
          </c:xVal>
          <c:yVal>
            <c:numRef>
              <c:f>'Q890C10-3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1141.1732165588883</c:v>
                </c:pt>
                <c:pt idx="154">
                  <c:v>1141.0100646672438</c:v>
                </c:pt>
                <c:pt idx="155">
                  <c:v>1140.308883344366</c:v>
                </c:pt>
                <c:pt idx="156">
                  <c:v>1139.7359758643515</c:v>
                </c:pt>
                <c:pt idx="157">
                  <c:v>1134.3107968837519</c:v>
                </c:pt>
                <c:pt idx="158">
                  <c:v>1134.8468862976731</c:v>
                </c:pt>
                <c:pt idx="159">
                  <c:v>1135.2970049391517</c:v>
                </c:pt>
                <c:pt idx="160">
                  <c:v>1138.8389082947199</c:v>
                </c:pt>
                <c:pt idx="161">
                  <c:v>1140.1747807933193</c:v>
                </c:pt>
                <c:pt idx="162">
                  <c:v>1138.3912801059118</c:v>
                </c:pt>
                <c:pt idx="163">
                  <c:v>1141.7899791231732</c:v>
                </c:pt>
                <c:pt idx="164">
                  <c:v>1139.7738123122358</c:v>
                </c:pt>
                <c:pt idx="165">
                  <c:v>1142.6835572075972</c:v>
                </c:pt>
                <c:pt idx="166">
                  <c:v>1140.6266143897349</c:v>
                </c:pt>
                <c:pt idx="167">
                  <c:v>1143.1456540557056</c:v>
                </c:pt>
                <c:pt idx="168">
                  <c:v>1143.0753134069964</c:v>
                </c:pt>
                <c:pt idx="169">
                  <c:v>1141.4592428331382</c:v>
                </c:pt>
                <c:pt idx="170">
                  <c:v>1144.570118641479</c:v>
                </c:pt>
                <c:pt idx="171">
                  <c:v>1142.7112378430675</c:v>
                </c:pt>
                <c:pt idx="172">
                  <c:v>1144.8271042313763</c:v>
                </c:pt>
                <c:pt idx="173">
                  <c:v>1143.3824812872347</c:v>
                </c:pt>
                <c:pt idx="174">
                  <c:v>1145.4477305361781</c:v>
                </c:pt>
                <c:pt idx="175">
                  <c:v>1143.3381740414482</c:v>
                </c:pt>
                <c:pt idx="176">
                  <c:v>1146.2207169407811</c:v>
                </c:pt>
                <c:pt idx="177">
                  <c:v>1144.4676511023986</c:v>
                </c:pt>
                <c:pt idx="178">
                  <c:v>1146.891796934671</c:v>
                </c:pt>
                <c:pt idx="179">
                  <c:v>1145.2642028616528</c:v>
                </c:pt>
                <c:pt idx="180">
                  <c:v>1147.4975940730178</c:v>
                </c:pt>
                <c:pt idx="181">
                  <c:v>1147.4804638729061</c:v>
                </c:pt>
                <c:pt idx="182">
                  <c:v>1145.3243362696676</c:v>
                </c:pt>
                <c:pt idx="183">
                  <c:v>1148.4068832425278</c:v>
                </c:pt>
                <c:pt idx="184">
                  <c:v>1145.9099587555374</c:v>
                </c:pt>
                <c:pt idx="185">
                  <c:v>1148.6321681348338</c:v>
                </c:pt>
                <c:pt idx="186">
                  <c:v>1146.4232247059426</c:v>
                </c:pt>
                <c:pt idx="187">
                  <c:v>1148.7783145781352</c:v>
                </c:pt>
                <c:pt idx="188">
                  <c:v>1148.8850425174398</c:v>
                </c:pt>
                <c:pt idx="189">
                  <c:v>1146.7529314119865</c:v>
                </c:pt>
                <c:pt idx="190">
                  <c:v>1149.8641142624369</c:v>
                </c:pt>
                <c:pt idx="191">
                  <c:v>1148.655271144152</c:v>
                </c:pt>
                <c:pt idx="192">
                  <c:v>1151.5191038240239</c:v>
                </c:pt>
                <c:pt idx="193">
                  <c:v>1150.4134141249556</c:v>
                </c:pt>
                <c:pt idx="194">
                  <c:v>1153.5228066602169</c:v>
                </c:pt>
                <c:pt idx="195">
                  <c:v>1151.9521503131527</c:v>
                </c:pt>
                <c:pt idx="196">
                  <c:v>1155.3410509700088</c:v>
                </c:pt>
                <c:pt idx="197">
                  <c:v>1154.244207953562</c:v>
                </c:pt>
                <c:pt idx="198">
                  <c:v>1157.6551433372372</c:v>
                </c:pt>
                <c:pt idx="199">
                  <c:v>1158.0073282753704</c:v>
                </c:pt>
                <c:pt idx="200">
                  <c:v>1156.2829268292683</c:v>
                </c:pt>
                <c:pt idx="201">
                  <c:v>1158.80159173074</c:v>
                </c:pt>
                <c:pt idx="202">
                  <c:v>1158.1478914405011</c:v>
                </c:pt>
                <c:pt idx="203">
                  <c:v>1160.3121946127603</c:v>
                </c:pt>
                <c:pt idx="204">
                  <c:v>1159.1128754009878</c:v>
                </c:pt>
                <c:pt idx="205">
                  <c:v>1162.180518356332</c:v>
                </c:pt>
                <c:pt idx="206">
                  <c:v>1160.6304776210602</c:v>
                </c:pt>
                <c:pt idx="207">
                  <c:v>1163.18186465706</c:v>
                </c:pt>
                <c:pt idx="208">
                  <c:v>1164.16427516676</c:v>
                </c:pt>
                <c:pt idx="209">
                  <c:v>1162.8558780996998</c:v>
                </c:pt>
                <c:pt idx="210">
                  <c:v>1165.336296145425</c:v>
                </c:pt>
                <c:pt idx="211">
                  <c:v>1163.8575589388463</c:v>
                </c:pt>
                <c:pt idx="212">
                  <c:v>1165.7731070828454</c:v>
                </c:pt>
                <c:pt idx="213">
                  <c:v>1165.3776404093896</c:v>
                </c:pt>
                <c:pt idx="214">
                  <c:v>1167.2522531697132</c:v>
                </c:pt>
                <c:pt idx="215">
                  <c:v>1168.2748586995265</c:v>
                </c:pt>
                <c:pt idx="216">
                  <c:v>1166.6170757166863</c:v>
                </c:pt>
                <c:pt idx="217">
                  <c:v>1170.0960339121136</c:v>
                </c:pt>
                <c:pt idx="218">
                  <c:v>1168.6065604154999</c:v>
                </c:pt>
                <c:pt idx="219">
                  <c:v>1171.8160924690667</c:v>
                </c:pt>
                <c:pt idx="220">
                  <c:v>1169.8978603798566</c:v>
                </c:pt>
                <c:pt idx="221">
                  <c:v>1172.7548093080095</c:v>
                </c:pt>
                <c:pt idx="222">
                  <c:v>1171.4466276286983</c:v>
                </c:pt>
                <c:pt idx="223">
                  <c:v>1173.6277539589591</c:v>
                </c:pt>
                <c:pt idx="224">
                  <c:v>1174.9359132338714</c:v>
                </c:pt>
                <c:pt idx="225">
                  <c:v>1173.0229797851214</c:v>
                </c:pt>
                <c:pt idx="226">
                  <c:v>1176.1274591374306</c:v>
                </c:pt>
                <c:pt idx="227">
                  <c:v>1174.4666999338053</c:v>
                </c:pt>
                <c:pt idx="228">
                  <c:v>1177.7703065329194</c:v>
                </c:pt>
                <c:pt idx="229">
                  <c:v>1175.7053780742401</c:v>
                </c:pt>
                <c:pt idx="230">
                  <c:v>1177.2874026172415</c:v>
                </c:pt>
                <c:pt idx="231">
                  <c:v>1177.5506522735375</c:v>
                </c:pt>
                <c:pt idx="232">
                  <c:v>1178.1383955394876</c:v>
                </c:pt>
                <c:pt idx="233">
                  <c:v>1178.3323595906104</c:v>
                </c:pt>
                <c:pt idx="234">
                  <c:v>1179.7731534192167</c:v>
                </c:pt>
                <c:pt idx="235">
                  <c:v>1181.4319843169205</c:v>
                </c:pt>
                <c:pt idx="236">
                  <c:v>1180.2962090737817</c:v>
                </c:pt>
                <c:pt idx="237">
                  <c:v>1182.2919955191205</c:v>
                </c:pt>
                <c:pt idx="238">
                  <c:v>1181.1832048474973</c:v>
                </c:pt>
                <c:pt idx="239">
                  <c:v>1183.7485574621926</c:v>
                </c:pt>
                <c:pt idx="240">
                  <c:v>1182.8155730943531</c:v>
                </c:pt>
                <c:pt idx="241">
                  <c:v>1184.4399190386478</c:v>
                </c:pt>
                <c:pt idx="242">
                  <c:v>1182.953699271857</c:v>
                </c:pt>
                <c:pt idx="243">
                  <c:v>1185.6207077753452</c:v>
                </c:pt>
                <c:pt idx="244">
                  <c:v>1185.9086766128623</c:v>
                </c:pt>
                <c:pt idx="245">
                  <c:v>1182.7327231529105</c:v>
                </c:pt>
                <c:pt idx="246">
                  <c:v>1185.7593838790165</c:v>
                </c:pt>
                <c:pt idx="247">
                  <c:v>1184.6258042670199</c:v>
                </c:pt>
                <c:pt idx="248">
                  <c:v>1187.1436631193035</c:v>
                </c:pt>
                <c:pt idx="249">
                  <c:v>1185.6604715107694</c:v>
                </c:pt>
                <c:pt idx="250">
                  <c:v>1186.9659784103062</c:v>
                </c:pt>
                <c:pt idx="251">
                  <c:v>1188.7461520444017</c:v>
                </c:pt>
                <c:pt idx="252">
                  <c:v>1188.8618763684506</c:v>
                </c:pt>
                <c:pt idx="253">
                  <c:v>1192.2696756453995</c:v>
                </c:pt>
                <c:pt idx="254">
                  <c:v>1191.0811416059883</c:v>
                </c:pt>
                <c:pt idx="255">
                  <c:v>1192.8099444981924</c:v>
                </c:pt>
                <c:pt idx="256">
                  <c:v>1193.2228641987881</c:v>
                </c:pt>
                <c:pt idx="257">
                  <c:v>1194.1983777178066</c:v>
                </c:pt>
                <c:pt idx="258">
                  <c:v>1194.7474311319315</c:v>
                </c:pt>
                <c:pt idx="259">
                  <c:v>1196.0036009980142</c:v>
                </c:pt>
                <c:pt idx="260">
                  <c:v>1196.049489281532</c:v>
                </c:pt>
                <c:pt idx="261">
                  <c:v>1197.2895585314936</c:v>
                </c:pt>
                <c:pt idx="262">
                  <c:v>1199.7025673404962</c:v>
                </c:pt>
                <c:pt idx="263">
                  <c:v>1197.839474514996</c:v>
                </c:pt>
                <c:pt idx="264">
                  <c:v>1199.6530373236928</c:v>
                </c:pt>
                <c:pt idx="265">
                  <c:v>1198.5334202352462</c:v>
                </c:pt>
                <c:pt idx="266">
                  <c:v>1201.317882784256</c:v>
                </c:pt>
                <c:pt idx="267">
                  <c:v>1199.7460970517848</c:v>
                </c:pt>
                <c:pt idx="268">
                  <c:v>1202.0670273435514</c:v>
                </c:pt>
                <c:pt idx="269">
                  <c:v>1202.8760120169052</c:v>
                </c:pt>
                <c:pt idx="270">
                  <c:v>1200.9985544070475</c:v>
                </c:pt>
                <c:pt idx="271">
                  <c:v>1203.5172799022355</c:v>
                </c:pt>
                <c:pt idx="272">
                  <c:v>1201.6718320688431</c:v>
                </c:pt>
                <c:pt idx="273">
                  <c:v>1204.365511482255</c:v>
                </c:pt>
                <c:pt idx="274">
                  <c:v>1202.779575334793</c:v>
                </c:pt>
                <c:pt idx="275">
                  <c:v>1205.7255379601816</c:v>
                </c:pt>
                <c:pt idx="276">
                  <c:v>1204.5907133764451</c:v>
                </c:pt>
                <c:pt idx="277">
                  <c:v>1204.1556341972607</c:v>
                </c:pt>
                <c:pt idx="278">
                  <c:v>1205.3630424156017</c:v>
                </c:pt>
                <c:pt idx="279">
                  <c:v>1205.776116401039</c:v>
                </c:pt>
                <c:pt idx="280">
                  <c:v>1206.6881776057846</c:v>
                </c:pt>
                <c:pt idx="281">
                  <c:v>1206.3260267834412</c:v>
                </c:pt>
                <c:pt idx="282">
                  <c:v>1207.3175513009828</c:v>
                </c:pt>
                <c:pt idx="283">
                  <c:v>1207.3505524721218</c:v>
                </c:pt>
                <c:pt idx="284">
                  <c:v>1209.8082203778199</c:v>
                </c:pt>
                <c:pt idx="285">
                  <c:v>1207.3066704007331</c:v>
                </c:pt>
                <c:pt idx="286">
                  <c:v>1209.3600224043996</c:v>
                </c:pt>
                <c:pt idx="287">
                  <c:v>1208.7398665919854</c:v>
                </c:pt>
                <c:pt idx="288">
                  <c:v>1210.0764275166759</c:v>
                </c:pt>
                <c:pt idx="289">
                  <c:v>1209.3372086155102</c:v>
                </c:pt>
                <c:pt idx="290">
                  <c:v>1208.8017475431543</c:v>
                </c:pt>
                <c:pt idx="291">
                  <c:v>1211.4722877946947</c:v>
                </c:pt>
                <c:pt idx="292">
                  <c:v>1208.8466327206074</c:v>
                </c:pt>
                <c:pt idx="293">
                  <c:v>1211.5429889505579</c:v>
                </c:pt>
                <c:pt idx="294">
                  <c:v>1210.9270940475585</c:v>
                </c:pt>
                <c:pt idx="295">
                  <c:v>1208.3475054738024</c:v>
                </c:pt>
                <c:pt idx="296">
                  <c:v>1210.7782224145835</c:v>
                </c:pt>
                <c:pt idx="297">
                  <c:v>1207.9866632720605</c:v>
                </c:pt>
                <c:pt idx="298">
                  <c:v>1210.0508014664699</c:v>
                </c:pt>
                <c:pt idx="299">
                  <c:v>1207.4403910586079</c:v>
                </c:pt>
                <c:pt idx="300">
                  <c:v>1208.379164926931</c:v>
                </c:pt>
                <c:pt idx="301">
                  <c:v>1207.148623657009</c:v>
                </c:pt>
                <c:pt idx="302">
                  <c:v>1208.9199506084831</c:v>
                </c:pt>
                <c:pt idx="303">
                  <c:v>1204.6993594378534</c:v>
                </c:pt>
                <c:pt idx="304">
                  <c:v>1204.6919802433933</c:v>
                </c:pt>
                <c:pt idx="305">
                  <c:v>1203.6079637456085</c:v>
                </c:pt>
                <c:pt idx="306">
                  <c:v>1202.7284790467947</c:v>
                </c:pt>
                <c:pt idx="307">
                  <c:v>1201.0857416365398</c:v>
                </c:pt>
                <c:pt idx="308">
                  <c:v>1200.7754437598655</c:v>
                </c:pt>
                <c:pt idx="309">
                  <c:v>1198.0278832934468</c:v>
                </c:pt>
                <c:pt idx="310">
                  <c:v>1198.0217954070984</c:v>
                </c:pt>
                <c:pt idx="311">
                  <c:v>1198.520407352717</c:v>
                </c:pt>
                <c:pt idx="312">
                  <c:v>1193.7318193390704</c:v>
                </c:pt>
                <c:pt idx="313">
                  <c:v>1195.880884973777</c:v>
                </c:pt>
                <c:pt idx="314">
                  <c:v>1190.73418402159</c:v>
                </c:pt>
                <c:pt idx="315">
                  <c:v>1192.2650440450127</c:v>
                </c:pt>
                <c:pt idx="316">
                  <c:v>1189.1157146494224</c:v>
                </c:pt>
                <c:pt idx="317">
                  <c:v>1185.400367635827</c:v>
                </c:pt>
                <c:pt idx="318">
                  <c:v>1186.5767223382047</c:v>
                </c:pt>
                <c:pt idx="319">
                  <c:v>1182.1726421915575</c:v>
                </c:pt>
                <c:pt idx="320">
                  <c:v>1182.4425210041245</c:v>
                </c:pt>
                <c:pt idx="321">
                  <c:v>1178.7929553439585</c:v>
                </c:pt>
                <c:pt idx="322">
                  <c:v>1178.4177320637507</c:v>
                </c:pt>
                <c:pt idx="323">
                  <c:v>1174.1775350068742</c:v>
                </c:pt>
                <c:pt idx="324">
                  <c:v>1174.3628835480424</c:v>
                </c:pt>
                <c:pt idx="325">
                  <c:v>1170.2255430520904</c:v>
                </c:pt>
                <c:pt idx="326">
                  <c:v>1170.2309710270383</c:v>
                </c:pt>
                <c:pt idx="327">
                  <c:v>1166.2225245684608</c:v>
                </c:pt>
                <c:pt idx="328">
                  <c:v>1167.0056418351239</c:v>
                </c:pt>
                <c:pt idx="329">
                  <c:v>1160.8726370996487</c:v>
                </c:pt>
                <c:pt idx="330">
                  <c:v>1159.7982381995012</c:v>
                </c:pt>
                <c:pt idx="331">
                  <c:v>1157.7665033861197</c:v>
                </c:pt>
                <c:pt idx="332">
                  <c:v>1155.9027572687003</c:v>
                </c:pt>
                <c:pt idx="333">
                  <c:v>1156.6584632618769</c:v>
                </c:pt>
                <c:pt idx="334">
                  <c:v>1150.7731992463976</c:v>
                </c:pt>
                <c:pt idx="335">
                  <c:v>1152.2452808187791</c:v>
                </c:pt>
                <c:pt idx="336">
                  <c:v>1146.6589576862368</c:v>
                </c:pt>
                <c:pt idx="337">
                  <c:v>1147.5462671215437</c:v>
                </c:pt>
                <c:pt idx="338">
                  <c:v>1141.9893395794086</c:v>
                </c:pt>
                <c:pt idx="339">
                  <c:v>1142.4424013442642</c:v>
                </c:pt>
                <c:pt idx="340">
                  <c:v>1137.2987280411428</c:v>
                </c:pt>
                <c:pt idx="341">
                  <c:v>1137.7480584551151</c:v>
                </c:pt>
                <c:pt idx="342">
                  <c:v>1133.2362014359185</c:v>
                </c:pt>
                <c:pt idx="343">
                  <c:v>1128.6369081928815</c:v>
                </c:pt>
                <c:pt idx="344">
                  <c:v>1129.5014715616885</c:v>
                </c:pt>
                <c:pt idx="345">
                  <c:v>1124.0438311522992</c:v>
                </c:pt>
                <c:pt idx="346">
                  <c:v>1124.0231065736546</c:v>
                </c:pt>
                <c:pt idx="347">
                  <c:v>1119.8272325474823</c:v>
                </c:pt>
                <c:pt idx="348">
                  <c:v>1118.9100259687359</c:v>
                </c:pt>
                <c:pt idx="349">
                  <c:v>1113.9536279851318</c:v>
                </c:pt>
                <c:pt idx="350">
                  <c:v>1113.8853811293855</c:v>
                </c:pt>
                <c:pt idx="351">
                  <c:v>1108.6670258159786</c:v>
                </c:pt>
                <c:pt idx="352">
                  <c:v>1110.0032129945519</c:v>
                </c:pt>
                <c:pt idx="353">
                  <c:v>1104.2895463109121</c:v>
                </c:pt>
                <c:pt idx="354">
                  <c:v>1104.5353979326851</c:v>
                </c:pt>
                <c:pt idx="355">
                  <c:v>1100.2222720097764</c:v>
                </c:pt>
                <c:pt idx="356">
                  <c:v>1094.6457283975762</c:v>
                </c:pt>
                <c:pt idx="357">
                  <c:v>1095.3669596211623</c:v>
                </c:pt>
                <c:pt idx="358">
                  <c:v>1089.7983960486788</c:v>
                </c:pt>
                <c:pt idx="359">
                  <c:v>1090.236252355008</c:v>
                </c:pt>
                <c:pt idx="360">
                  <c:v>1085.2663781251595</c:v>
                </c:pt>
                <c:pt idx="361">
                  <c:v>1080.1113396812466</c:v>
                </c:pt>
                <c:pt idx="362">
                  <c:v>1079.929820255614</c:v>
                </c:pt>
                <c:pt idx="363">
                  <c:v>1074.4467763124396</c:v>
                </c:pt>
                <c:pt idx="364">
                  <c:v>1074.7716686185652</c:v>
                </c:pt>
                <c:pt idx="365">
                  <c:v>1068.4353093334691</c:v>
                </c:pt>
                <c:pt idx="366">
                  <c:v>1068.0576353174804</c:v>
                </c:pt>
                <c:pt idx="367">
                  <c:v>1062.2583003207903</c:v>
                </c:pt>
                <c:pt idx="368">
                  <c:v>1061.6677060950153</c:v>
                </c:pt>
                <c:pt idx="369">
                  <c:v>1055.304691684913</c:v>
                </c:pt>
                <c:pt idx="370">
                  <c:v>1054.5194964102043</c:v>
                </c:pt>
                <c:pt idx="371">
                  <c:v>1049.418945465655</c:v>
                </c:pt>
                <c:pt idx="372">
                  <c:v>1048.1301491929325</c:v>
                </c:pt>
                <c:pt idx="373">
                  <c:v>1045.538267223382</c:v>
                </c:pt>
                <c:pt idx="374">
                  <c:v>1038.8039905290493</c:v>
                </c:pt>
                <c:pt idx="375">
                  <c:v>1039.2999643566375</c:v>
                </c:pt>
                <c:pt idx="376">
                  <c:v>1031.9697479505066</c:v>
                </c:pt>
                <c:pt idx="377">
                  <c:v>1032.0545435103622</c:v>
                </c:pt>
                <c:pt idx="378">
                  <c:v>1025.0994363256784</c:v>
                </c:pt>
                <c:pt idx="379">
                  <c:v>1024.9649625744694</c:v>
                </c:pt>
                <c:pt idx="380">
                  <c:v>1017.4280238301341</c:v>
                </c:pt>
                <c:pt idx="381">
                  <c:v>1017.0057411273489</c:v>
                </c:pt>
                <c:pt idx="382">
                  <c:v>1013.2719232140132</c:v>
                </c:pt>
                <c:pt idx="383">
                  <c:v>1005.280561128367</c:v>
                </c:pt>
                <c:pt idx="384">
                  <c:v>1004.1383267987169</c:v>
                </c:pt>
                <c:pt idx="385">
                  <c:v>997.76873262386084</c:v>
                </c:pt>
                <c:pt idx="386">
                  <c:v>995.74046947400586</c:v>
                </c:pt>
                <c:pt idx="387">
                  <c:v>989.44610418045727</c:v>
                </c:pt>
                <c:pt idx="388">
                  <c:v>987.28191659453137</c:v>
                </c:pt>
                <c:pt idx="389">
                  <c:v>980.47211670655349</c:v>
                </c:pt>
                <c:pt idx="390">
                  <c:v>978.8485462599931</c:v>
                </c:pt>
                <c:pt idx="391">
                  <c:v>972.23440297367495</c:v>
                </c:pt>
                <c:pt idx="392">
                  <c:v>970.0207546209075</c:v>
                </c:pt>
                <c:pt idx="393">
                  <c:v>963.48836498803405</c:v>
                </c:pt>
                <c:pt idx="394">
                  <c:v>958.6938072203269</c:v>
                </c:pt>
                <c:pt idx="395">
                  <c:v>957.6924960537707</c:v>
                </c:pt>
                <c:pt idx="396">
                  <c:v>949.93301491929344</c:v>
                </c:pt>
                <c:pt idx="397">
                  <c:v>947.79393044452365</c:v>
                </c:pt>
                <c:pt idx="398">
                  <c:v>940.27426752889664</c:v>
                </c:pt>
                <c:pt idx="399">
                  <c:v>938.46591628901706</c:v>
                </c:pt>
                <c:pt idx="400">
                  <c:v>929.36585875044568</c:v>
                </c:pt>
                <c:pt idx="401">
                  <c:v>927.52135750292803</c:v>
                </c:pt>
                <c:pt idx="402">
                  <c:v>822.92816844034837</c:v>
                </c:pt>
                <c:pt idx="403">
                  <c:v>831.96140333010851</c:v>
                </c:pt>
                <c:pt idx="404">
                  <c:v>827.85587860889075</c:v>
                </c:pt>
                <c:pt idx="405">
                  <c:v>818.718330872244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17-43AF-B831-E6354A5DB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432"/>
        <c:axId val="-1493485328"/>
      </c:scatterChart>
      <c:valAx>
        <c:axId val="-149348043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328"/>
        <c:crosses val="autoZero"/>
        <c:crossBetween val="midCat"/>
      </c:valAx>
      <c:valAx>
        <c:axId val="-14934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'!$P$2:$P$157</c:f>
              <c:numCache>
                <c:formatCode>0.000_ </c:formatCode>
                <c:ptCount val="156"/>
                <c:pt idx="0">
                  <c:v>1.665728313586484E-3</c:v>
                </c:pt>
                <c:pt idx="1">
                  <c:v>1.5993182597334853E-3</c:v>
                </c:pt>
                <c:pt idx="2">
                  <c:v>1.5448273225034418E-3</c:v>
                </c:pt>
                <c:pt idx="3">
                  <c:v>1.7153568135243264E-3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 '!$O$2:$O$157</c:f>
              <c:numCache>
                <c:formatCode>0.000_ </c:formatCode>
                <c:ptCount val="156"/>
                <c:pt idx="0">
                  <c:v>1102.5631529100262</c:v>
                </c:pt>
                <c:pt idx="1">
                  <c:v>1116.509264219156</c:v>
                </c:pt>
                <c:pt idx="2">
                  <c:v>1136.2943011354957</c:v>
                </c:pt>
                <c:pt idx="3">
                  <c:v>1125.5069402719082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31-4746-9E45-B90CA1E29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5872"/>
        <c:axId val="-1493482608"/>
      </c:scatterChart>
      <c:valAx>
        <c:axId val="-149348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2608"/>
        <c:crosses val="autoZero"/>
        <c:crossBetween val="midCat"/>
      </c:valAx>
      <c:valAx>
        <c:axId val="-14934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 '!$P$3:$P$261</c:f>
              <c:numCache>
                <c:formatCode>0.000</c:formatCode>
                <c:ptCount val="259"/>
                <c:pt idx="0">
                  <c:v>1094.9641020418558</c:v>
                </c:pt>
                <c:pt idx="1">
                  <c:v>1097.4384655331012</c:v>
                </c:pt>
                <c:pt idx="2">
                  <c:v>1097.9333382313503</c:v>
                </c:pt>
                <c:pt idx="3">
                  <c:v>1098.4282109295993</c:v>
                </c:pt>
                <c:pt idx="4">
                  <c:v>1098.9230836278484</c:v>
                </c:pt>
                <c:pt idx="5">
                  <c:v>1099.4179563260975</c:v>
                </c:pt>
                <c:pt idx="6">
                  <c:v>1099.9128290243466</c:v>
                </c:pt>
                <c:pt idx="7">
                  <c:v>1100.4077017225957</c:v>
                </c:pt>
                <c:pt idx="8">
                  <c:v>1100.9025744208448</c:v>
                </c:pt>
                <c:pt idx="9">
                  <c:v>1101.3974471190938</c:v>
                </c:pt>
                <c:pt idx="10">
                  <c:v>1101.8923198173429</c:v>
                </c:pt>
                <c:pt idx="11">
                  <c:v>1102.387192515592</c:v>
                </c:pt>
                <c:pt idx="12">
                  <c:v>1102.8820652138411</c:v>
                </c:pt>
                <c:pt idx="13">
                  <c:v>1103.3769379120902</c:v>
                </c:pt>
                <c:pt idx="14">
                  <c:v>1103.8718106103393</c:v>
                </c:pt>
                <c:pt idx="15">
                  <c:v>1104.3666833085886</c:v>
                </c:pt>
                <c:pt idx="16">
                  <c:v>1104.8615560068376</c:v>
                </c:pt>
                <c:pt idx="17">
                  <c:v>1107.3359194980831</c:v>
                </c:pt>
                <c:pt idx="18">
                  <c:v>1109.8102829893285</c:v>
                </c:pt>
                <c:pt idx="19">
                  <c:v>1112.2846464805739</c:v>
                </c:pt>
                <c:pt idx="20">
                  <c:v>1114.7590099718193</c:v>
                </c:pt>
                <c:pt idx="21">
                  <c:v>1117.2333734630647</c:v>
                </c:pt>
                <c:pt idx="22">
                  <c:v>1119.7077369543101</c:v>
                </c:pt>
                <c:pt idx="23">
                  <c:v>1122.1821004455555</c:v>
                </c:pt>
                <c:pt idx="24">
                  <c:v>1124.6564639368012</c:v>
                </c:pt>
                <c:pt idx="25">
                  <c:v>1127.1308274280466</c:v>
                </c:pt>
                <c:pt idx="26">
                  <c:v>1129.605190919292</c:v>
                </c:pt>
                <c:pt idx="27">
                  <c:v>1132.0795544105374</c:v>
                </c:pt>
                <c:pt idx="28">
                  <c:v>1134.5539179017828</c:v>
                </c:pt>
                <c:pt idx="29">
                  <c:v>1137.0282813930282</c:v>
                </c:pt>
                <c:pt idx="30">
                  <c:v>1139.5026448842736</c:v>
                </c:pt>
                <c:pt idx="31">
                  <c:v>1141.9770083755193</c:v>
                </c:pt>
                <c:pt idx="32">
                  <c:v>1144.4513718667647</c:v>
                </c:pt>
                <c:pt idx="33">
                  <c:v>1146.9257353580101</c:v>
                </c:pt>
                <c:pt idx="34">
                  <c:v>1149.4000988492555</c:v>
                </c:pt>
                <c:pt idx="35">
                  <c:v>1151.8744623405009</c:v>
                </c:pt>
                <c:pt idx="36">
                  <c:v>1154.3488258317464</c:v>
                </c:pt>
                <c:pt idx="37">
                  <c:v>1156.8231893229918</c:v>
                </c:pt>
                <c:pt idx="38">
                  <c:v>1159.2975528142372</c:v>
                </c:pt>
                <c:pt idx="39">
                  <c:v>1161.7719163054828</c:v>
                </c:pt>
                <c:pt idx="40">
                  <c:v>1164.2462797967282</c:v>
                </c:pt>
                <c:pt idx="41">
                  <c:v>1166.7206432879736</c:v>
                </c:pt>
                <c:pt idx="42">
                  <c:v>1164.4441928680828</c:v>
                </c:pt>
                <c:pt idx="43">
                  <c:v>1187.4477624401084</c:v>
                </c:pt>
                <c:pt idx="44">
                  <c:v>1205.6032064110193</c:v>
                </c:pt>
                <c:pt idx="45">
                  <c:v>1220.6431522172086</c:v>
                </c:pt>
                <c:pt idx="46">
                  <c:v>1233.5055298265779</c:v>
                </c:pt>
                <c:pt idx="47">
                  <c:v>1244.7569310025058</c:v>
                </c:pt>
                <c:pt idx="48">
                  <c:v>1254.7665271548428</c:v>
                </c:pt>
                <c:pt idx="49">
                  <c:v>1263.7886016435618</c:v>
                </c:pt>
                <c:pt idx="50">
                  <c:v>1272.0059320000512</c:v>
                </c:pt>
                <c:pt idx="51">
                  <c:v>1279.5544124659982</c:v>
                </c:pt>
                <c:pt idx="52">
                  <c:v>1286.5378924170054</c:v>
                </c:pt>
                <c:pt idx="53">
                  <c:v>1293.0375602598297</c:v>
                </c:pt>
                <c:pt idx="54">
                  <c:v>1299.1181180689471</c:v>
                </c:pt>
                <c:pt idx="55">
                  <c:v>1304.8319819095416</c:v>
                </c:pt>
                <c:pt idx="56">
                  <c:v>1310.2222211267208</c:v>
                </c:pt>
                <c:pt idx="57">
                  <c:v>1315.3246659511151</c:v>
                </c:pt>
                <c:pt idx="58">
                  <c:v>1320.1694511757639</c:v>
                </c:pt>
                <c:pt idx="59">
                  <c:v>1324.7821680889579</c:v>
                </c:pt>
                <c:pt idx="60">
                  <c:v>1329.1847384068942</c:v>
                </c:pt>
                <c:pt idx="61">
                  <c:v>1333.3960871505917</c:v>
                </c:pt>
                <c:pt idx="62">
                  <c:v>1337.4326676300734</c:v>
                </c:pt>
                <c:pt idx="63">
                  <c:v>1341.3088759702168</c:v>
                </c:pt>
                <c:pt idx="64">
                  <c:v>1345.037381991569</c:v>
                </c:pt>
                <c:pt idx="65">
                  <c:v>1348.6293959513821</c:v>
                </c:pt>
                <c:pt idx="66">
                  <c:v>1352.0948855353083</c:v>
                </c:pt>
                <c:pt idx="67">
                  <c:v>1355.4427538543389</c:v>
                </c:pt>
                <c:pt idx="68">
                  <c:v>1358.6809865800185</c:v>
                </c:pt>
                <c:pt idx="69">
                  <c:v>1361.8167744358479</c:v>
                </c:pt>
                <c:pt idx="70">
                  <c:v>1364.8566158468027</c:v>
                </c:pt>
                <c:pt idx="71">
                  <c:v>1367.8064034901565</c:v>
                </c:pt>
                <c:pt idx="72">
                  <c:v>1370.6714976909832</c:v>
                </c:pt>
                <c:pt idx="73">
                  <c:v>1373.4567889955852</c:v>
                </c:pt>
                <c:pt idx="74">
                  <c:v>1376.166751786518</c:v>
                </c:pt>
                <c:pt idx="75">
                  <c:v>1378.8054904383932</c:v>
                </c:pt>
                <c:pt idx="76">
                  <c:v>1381.3767792284707</c:v>
                </c:pt>
                <c:pt idx="77">
                  <c:v>1383.8840969913315</c:v>
                </c:pt>
                <c:pt idx="78">
                  <c:v>1386.3306573285279</c:v>
                </c:pt>
                <c:pt idx="79">
                  <c:v>1388.719435041615</c:v>
                </c:pt>
                <c:pt idx="80">
                  <c:v>1391.0531893424156</c:v>
                </c:pt>
                <c:pt idx="81">
                  <c:v>1393.3344843017323</c:v>
                </c:pt>
                <c:pt idx="82">
                  <c:v>1395.5657069224085</c:v>
                </c:pt>
                <c:pt idx="83">
                  <c:v>1397.7490831610658</c:v>
                </c:pt>
                <c:pt idx="84">
                  <c:v>1399.8866921722686</c:v>
                </c:pt>
                <c:pt idx="85">
                  <c:v>1401.9804790071105</c:v>
                </c:pt>
                <c:pt idx="86">
                  <c:v>1404.0322659635979</c:v>
                </c:pt>
                <c:pt idx="87">
                  <c:v>1406.0437627573685</c:v>
                </c:pt>
                <c:pt idx="88">
                  <c:v>1408.0165756571719</c:v>
                </c:pt>
                <c:pt idx="89">
                  <c:v>1409.9522157092908</c:v>
                </c:pt>
                <c:pt idx="90">
                  <c:v>1411.8521061580211</c:v>
                </c:pt>
                <c:pt idx="91">
                  <c:v>1413.7175891548961</c:v>
                </c:pt>
                <c:pt idx="92">
                  <c:v>1415.5499318370926</c:v>
                </c:pt>
                <c:pt idx="93">
                  <c:v>1417.3503318450205</c:v>
                </c:pt>
                <c:pt idx="94">
                  <c:v>1419.1199223401939</c:v>
                </c:pt>
                <c:pt idx="95">
                  <c:v>1420.8597765768322</c:v>
                </c:pt>
                <c:pt idx="96">
                  <c:v>1422.5709120740919</c:v>
                </c:pt>
                <c:pt idx="97">
                  <c:v>1424.2542944301531</c:v>
                </c:pt>
                <c:pt idx="98">
                  <c:v>1425.9108408145157</c:v>
                </c:pt>
                <c:pt idx="99">
                  <c:v>1427.5414231706011</c:v>
                </c:pt>
                <c:pt idx="100">
                  <c:v>1429.1468711570924</c:v>
                </c:pt>
                <c:pt idx="101">
                  <c:v>1430.7279748532271</c:v>
                </c:pt>
                <c:pt idx="102">
                  <c:v>1432.2854872504652</c:v>
                </c:pt>
                <c:pt idx="103">
                  <c:v>1433.8201265504986</c:v>
                </c:pt>
                <c:pt idx="104">
                  <c:v>1435.3325782874288</c:v>
                </c:pt>
                <c:pt idx="105">
                  <c:v>1436.8234972900464</c:v>
                </c:pt>
                <c:pt idx="106">
                  <c:v>1438.2935094984828</c:v>
                </c:pt>
                <c:pt idx="107">
                  <c:v>1439.743213648044</c:v>
                </c:pt>
                <c:pt idx="108">
                  <c:v>1441.1731828317338</c:v>
                </c:pt>
                <c:pt idx="109">
                  <c:v>1442.5839659518265</c:v>
                </c:pt>
                <c:pt idx="110">
                  <c:v>1443.976089069831</c:v>
                </c:pt>
                <c:pt idx="111">
                  <c:v>1445.3500566632831</c:v>
                </c:pt>
                <c:pt idx="112">
                  <c:v>1446.7063527969899</c:v>
                </c:pt>
                <c:pt idx="113">
                  <c:v>1448.0454422156386</c:v>
                </c:pt>
                <c:pt idx="114">
                  <c:v>1449.3677713640323</c:v>
                </c:pt>
                <c:pt idx="115">
                  <c:v>1450.6737693406428</c:v>
                </c:pt>
                <c:pt idx="116">
                  <c:v>1451.9638487896557</c:v>
                </c:pt>
                <c:pt idx="117">
                  <c:v>1453.2384067362138</c:v>
                </c:pt>
                <c:pt idx="118">
                  <c:v>1454.4978253691604</c:v>
                </c:pt>
                <c:pt idx="119">
                  <c:v>1455.7424727751941</c:v>
                </c:pt>
                <c:pt idx="120">
                  <c:v>1456.9727036280242</c:v>
                </c:pt>
                <c:pt idx="121">
                  <c:v>1458.1888598357996</c:v>
                </c:pt>
                <c:pt idx="122">
                  <c:v>1459.3912711498128</c:v>
                </c:pt>
                <c:pt idx="123">
                  <c:v>1460.5802557372369</c:v>
                </c:pt>
                <c:pt idx="124">
                  <c:v>1461.756120720413</c:v>
                </c:pt>
                <c:pt idx="125">
                  <c:v>1462.9191626850165</c:v>
                </c:pt>
                <c:pt idx="126">
                  <c:v>1464.0696681592376</c:v>
                </c:pt>
                <c:pt idx="127">
                  <c:v>1465.2079140659364</c:v>
                </c:pt>
                <c:pt idx="128">
                  <c:v>1466.3341681495911</c:v>
                </c:pt>
                <c:pt idx="129">
                  <c:v>1467.448689379707</c:v>
                </c:pt>
                <c:pt idx="130">
                  <c:v>1468.5517283322322</c:v>
                </c:pt>
                <c:pt idx="131">
                  <c:v>1469.6435275504032</c:v>
                </c:pt>
                <c:pt idx="132">
                  <c:v>1470.7243218863453</c:v>
                </c:pt>
                <c:pt idx="133">
                  <c:v>1471.794338824644</c:v>
                </c:pt>
                <c:pt idx="134">
                  <c:v>1472.8537987890227</c:v>
                </c:pt>
                <c:pt idx="135">
                  <c:v>1473.9029154331763</c:v>
                </c:pt>
                <c:pt idx="136">
                  <c:v>1474.941895916734</c:v>
                </c:pt>
                <c:pt idx="137">
                  <c:v>1475.9709411672561</c:v>
                </c:pt>
                <c:pt idx="138">
                  <c:v>1476.9902461291097</c:v>
                </c:pt>
                <c:pt idx="139">
                  <c:v>1478</c:v>
                </c:pt>
                <c:pt idx="140">
                  <c:v>1487.6101628477234</c:v>
                </c:pt>
                <c:pt idx="141">
                  <c:v>1496.4381061557738</c:v>
                </c:pt>
                <c:pt idx="142">
                  <c:v>1504.6052817056761</c:v>
                </c:pt>
                <c:pt idx="143">
                  <c:v>1512.2066392896902</c:v>
                </c:pt>
                <c:pt idx="144">
                  <c:v>1519.3178479445146</c:v>
                </c:pt>
                <c:pt idx="145">
                  <c:v>1526.00020822646</c:v>
                </c:pt>
                <c:pt idx="146">
                  <c:v>1532.3040897084024</c:v>
                </c:pt>
                <c:pt idx="147">
                  <c:v>1538.2713958232443</c:v>
                </c:pt>
                <c:pt idx="148">
                  <c:v>1543.9373691930934</c:v>
                </c:pt>
                <c:pt idx="149">
                  <c:v>1549.3319388140208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23-40AD-B12E-54FCB8BE1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976"/>
        <c:axId val="-1493489680"/>
      </c:scatterChart>
      <c:valAx>
        <c:axId val="-1493480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9680"/>
        <c:crosses val="autoZero"/>
        <c:crossBetween val="midCat"/>
      </c:valAx>
      <c:valAx>
        <c:axId val="-14934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'!$B$3:$B$418</c:f>
              <c:numCache>
                <c:formatCode>General</c:formatCode>
                <c:ptCount val="416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0.72199999999999998</c:v>
                </c:pt>
                <c:pt idx="137">
                  <c:v>0.94199999999999995</c:v>
                </c:pt>
                <c:pt idx="138">
                  <c:v>0.82599999999999996</c:v>
                </c:pt>
                <c:pt idx="139">
                  <c:v>1.1499999999999999</c:v>
                </c:pt>
                <c:pt idx="140">
                  <c:v>0.876</c:v>
                </c:pt>
                <c:pt idx="141">
                  <c:v>0.89900000000000002</c:v>
                </c:pt>
                <c:pt idx="142">
                  <c:v>1.123</c:v>
                </c:pt>
                <c:pt idx="143">
                  <c:v>1.2310000000000001</c:v>
                </c:pt>
                <c:pt idx="144">
                  <c:v>1.0269999999999999</c:v>
                </c:pt>
                <c:pt idx="145">
                  <c:v>1.115</c:v>
                </c:pt>
                <c:pt idx="146">
                  <c:v>1.123</c:v>
                </c:pt>
                <c:pt idx="147">
                  <c:v>1.169</c:v>
                </c:pt>
                <c:pt idx="148">
                  <c:v>1.3160000000000001</c:v>
                </c:pt>
                <c:pt idx="149">
                  <c:v>1.2769999999999999</c:v>
                </c:pt>
                <c:pt idx="150">
                  <c:v>1.3120000000000001</c:v>
                </c:pt>
                <c:pt idx="151">
                  <c:v>1.347</c:v>
                </c:pt>
                <c:pt idx="152">
                  <c:v>1.4239999999999999</c:v>
                </c:pt>
                <c:pt idx="153">
                  <c:v>1.6859999999999999</c:v>
                </c:pt>
                <c:pt idx="154">
                  <c:v>1.4590000000000001</c:v>
                </c:pt>
                <c:pt idx="155">
                  <c:v>1.5669999999999999</c:v>
                </c:pt>
                <c:pt idx="156">
                  <c:v>1.5940000000000001</c:v>
                </c:pt>
                <c:pt idx="157">
                  <c:v>1.6859999999999999</c:v>
                </c:pt>
                <c:pt idx="158">
                  <c:v>1.69</c:v>
                </c:pt>
                <c:pt idx="159">
                  <c:v>1.7370000000000001</c:v>
                </c:pt>
                <c:pt idx="160">
                  <c:v>1.968</c:v>
                </c:pt>
                <c:pt idx="161">
                  <c:v>1.903</c:v>
                </c:pt>
                <c:pt idx="162">
                  <c:v>1.891</c:v>
                </c:pt>
                <c:pt idx="163">
                  <c:v>1.9450000000000001</c:v>
                </c:pt>
                <c:pt idx="164">
                  <c:v>1.9910000000000001</c:v>
                </c:pt>
                <c:pt idx="165">
                  <c:v>2.173</c:v>
                </c:pt>
                <c:pt idx="166">
                  <c:v>2.3039999999999998</c:v>
                </c:pt>
                <c:pt idx="167">
                  <c:v>2.1379999999999999</c:v>
                </c:pt>
                <c:pt idx="168">
                  <c:v>2.1920000000000002</c:v>
                </c:pt>
                <c:pt idx="169">
                  <c:v>2.2069999999999999</c:v>
                </c:pt>
                <c:pt idx="170">
                  <c:v>2.2650000000000001</c:v>
                </c:pt>
                <c:pt idx="171">
                  <c:v>2.3119999999999998</c:v>
                </c:pt>
                <c:pt idx="172">
                  <c:v>2.3540000000000001</c:v>
                </c:pt>
                <c:pt idx="173">
                  <c:v>2.516</c:v>
                </c:pt>
                <c:pt idx="174">
                  <c:v>2.4580000000000002</c:v>
                </c:pt>
                <c:pt idx="175">
                  <c:v>2.5049999999999999</c:v>
                </c:pt>
                <c:pt idx="176">
                  <c:v>2.5430000000000001</c:v>
                </c:pt>
                <c:pt idx="177">
                  <c:v>2.605</c:v>
                </c:pt>
                <c:pt idx="178">
                  <c:v>2.64</c:v>
                </c:pt>
                <c:pt idx="179">
                  <c:v>2.6739999999999999</c:v>
                </c:pt>
                <c:pt idx="180">
                  <c:v>2.74</c:v>
                </c:pt>
                <c:pt idx="181">
                  <c:v>2.794</c:v>
                </c:pt>
                <c:pt idx="182">
                  <c:v>2.8250000000000002</c:v>
                </c:pt>
                <c:pt idx="183">
                  <c:v>2.887</c:v>
                </c:pt>
                <c:pt idx="184">
                  <c:v>2.956</c:v>
                </c:pt>
                <c:pt idx="185">
                  <c:v>2.9870000000000001</c:v>
                </c:pt>
                <c:pt idx="186">
                  <c:v>3.0569999999999999</c:v>
                </c:pt>
                <c:pt idx="187">
                  <c:v>3.2570000000000001</c:v>
                </c:pt>
                <c:pt idx="188">
                  <c:v>3.2029999999999998</c:v>
                </c:pt>
                <c:pt idx="189">
                  <c:v>3.157</c:v>
                </c:pt>
                <c:pt idx="190">
                  <c:v>3.3340000000000001</c:v>
                </c:pt>
                <c:pt idx="191">
                  <c:v>3.2730000000000001</c:v>
                </c:pt>
                <c:pt idx="192">
                  <c:v>3.589</c:v>
                </c:pt>
                <c:pt idx="193">
                  <c:v>3.3460000000000001</c:v>
                </c:pt>
                <c:pt idx="194">
                  <c:v>3.5619999999999998</c:v>
                </c:pt>
                <c:pt idx="195">
                  <c:v>3.4769999999999999</c:v>
                </c:pt>
                <c:pt idx="196">
                  <c:v>3.512</c:v>
                </c:pt>
                <c:pt idx="197">
                  <c:v>3.5230000000000001</c:v>
                </c:pt>
                <c:pt idx="198">
                  <c:v>3.77</c:v>
                </c:pt>
                <c:pt idx="199">
                  <c:v>3.6549999999999998</c:v>
                </c:pt>
                <c:pt idx="200">
                  <c:v>3.6859999999999999</c:v>
                </c:pt>
                <c:pt idx="201">
                  <c:v>3.7549999999999999</c:v>
                </c:pt>
                <c:pt idx="202">
                  <c:v>3.8359999999999999</c:v>
                </c:pt>
                <c:pt idx="203">
                  <c:v>3.8479999999999999</c:v>
                </c:pt>
                <c:pt idx="204">
                  <c:v>3.9129999999999998</c:v>
                </c:pt>
                <c:pt idx="205">
                  <c:v>3.9359999999999999</c:v>
                </c:pt>
                <c:pt idx="206">
                  <c:v>4.218</c:v>
                </c:pt>
                <c:pt idx="207">
                  <c:v>4.0369999999999999</c:v>
                </c:pt>
                <c:pt idx="208">
                  <c:v>4.3029999999999999</c:v>
                </c:pt>
                <c:pt idx="209">
                  <c:v>4.3609999999999998</c:v>
                </c:pt>
                <c:pt idx="210">
                  <c:v>4.1829999999999998</c:v>
                </c:pt>
                <c:pt idx="211">
                  <c:v>4.2839999999999998</c:v>
                </c:pt>
                <c:pt idx="212">
                  <c:v>4.2949999999999999</c:v>
                </c:pt>
                <c:pt idx="213">
                  <c:v>4.2910000000000004</c:v>
                </c:pt>
                <c:pt idx="214">
                  <c:v>4.5540000000000003</c:v>
                </c:pt>
                <c:pt idx="215">
                  <c:v>4.3650000000000002</c:v>
                </c:pt>
                <c:pt idx="216">
                  <c:v>4.6429999999999998</c:v>
                </c:pt>
                <c:pt idx="217">
                  <c:v>4.5190000000000001</c:v>
                </c:pt>
                <c:pt idx="218">
                  <c:v>4.6429999999999998</c:v>
                </c:pt>
                <c:pt idx="219">
                  <c:v>4.6429999999999998</c:v>
                </c:pt>
                <c:pt idx="220">
                  <c:v>4.5810000000000004</c:v>
                </c:pt>
                <c:pt idx="221">
                  <c:v>4.6040000000000001</c:v>
                </c:pt>
                <c:pt idx="222">
                  <c:v>4.8120000000000003</c:v>
                </c:pt>
                <c:pt idx="223">
                  <c:v>4.5919999999999996</c:v>
                </c:pt>
                <c:pt idx="224">
                  <c:v>4.6929999999999996</c:v>
                </c:pt>
                <c:pt idx="225">
                  <c:v>4.6500000000000004</c:v>
                </c:pt>
                <c:pt idx="226">
                  <c:v>4.6740000000000004</c:v>
                </c:pt>
                <c:pt idx="227">
                  <c:v>4.9400000000000004</c:v>
                </c:pt>
                <c:pt idx="228">
                  <c:v>4.9320000000000004</c:v>
                </c:pt>
                <c:pt idx="229">
                  <c:v>4.774</c:v>
                </c:pt>
                <c:pt idx="230">
                  <c:v>5.0250000000000004</c:v>
                </c:pt>
                <c:pt idx="231">
                  <c:v>4.8319999999999999</c:v>
                </c:pt>
                <c:pt idx="232">
                  <c:v>4.8860000000000001</c:v>
                </c:pt>
                <c:pt idx="233">
                  <c:v>4.9169999999999998</c:v>
                </c:pt>
                <c:pt idx="234">
                  <c:v>5.2329999999999997</c:v>
                </c:pt>
                <c:pt idx="235">
                  <c:v>5.0170000000000003</c:v>
                </c:pt>
                <c:pt idx="236">
                  <c:v>5.0519999999999996</c:v>
                </c:pt>
                <c:pt idx="237">
                  <c:v>5.0830000000000002</c:v>
                </c:pt>
                <c:pt idx="238">
                  <c:v>5.1369999999999996</c:v>
                </c:pt>
                <c:pt idx="239">
                  <c:v>5.21</c:v>
                </c:pt>
                <c:pt idx="240">
                  <c:v>5.1870000000000003</c:v>
                </c:pt>
                <c:pt idx="241">
                  <c:v>5.2720000000000002</c:v>
                </c:pt>
                <c:pt idx="242">
                  <c:v>5.53</c:v>
                </c:pt>
                <c:pt idx="243">
                  <c:v>5.3410000000000002</c:v>
                </c:pt>
                <c:pt idx="244">
                  <c:v>5.3869999999999996</c:v>
                </c:pt>
                <c:pt idx="245">
                  <c:v>5.5609999999999999</c:v>
                </c:pt>
                <c:pt idx="246">
                  <c:v>5.5730000000000004</c:v>
                </c:pt>
                <c:pt idx="247">
                  <c:v>5.5149999999999997</c:v>
                </c:pt>
                <c:pt idx="248">
                  <c:v>5.6420000000000003</c:v>
                </c:pt>
                <c:pt idx="249">
                  <c:v>5.6040000000000001</c:v>
                </c:pt>
                <c:pt idx="250">
                  <c:v>5.9009999999999998</c:v>
                </c:pt>
                <c:pt idx="251">
                  <c:v>5.681</c:v>
                </c:pt>
                <c:pt idx="252">
                  <c:v>5.7389999999999999</c:v>
                </c:pt>
                <c:pt idx="253">
                  <c:v>5.835</c:v>
                </c:pt>
                <c:pt idx="254">
                  <c:v>5.8159999999999998</c:v>
                </c:pt>
                <c:pt idx="255">
                  <c:v>5.8540000000000001</c:v>
                </c:pt>
                <c:pt idx="256">
                  <c:v>5.8579999999999997</c:v>
                </c:pt>
                <c:pt idx="257">
                  <c:v>5.9470000000000001</c:v>
                </c:pt>
                <c:pt idx="258">
                  <c:v>5.9859999999999998</c:v>
                </c:pt>
                <c:pt idx="259">
                  <c:v>6.125</c:v>
                </c:pt>
                <c:pt idx="260">
                  <c:v>6.1669999999999998</c:v>
                </c:pt>
                <c:pt idx="261">
                  <c:v>6.1210000000000004</c:v>
                </c:pt>
                <c:pt idx="262">
                  <c:v>6.1589999999999998</c:v>
                </c:pt>
                <c:pt idx="263">
                  <c:v>6.2089999999999996</c:v>
                </c:pt>
                <c:pt idx="264">
                  <c:v>6.2709999999999999</c:v>
                </c:pt>
                <c:pt idx="265">
                  <c:v>6.4139999999999997</c:v>
                </c:pt>
                <c:pt idx="266">
                  <c:v>6.3449999999999998</c:v>
                </c:pt>
                <c:pt idx="267">
                  <c:v>6.3949999999999996</c:v>
                </c:pt>
                <c:pt idx="268">
                  <c:v>6.6459999999999999</c:v>
                </c:pt>
                <c:pt idx="269">
                  <c:v>6.5919999999999996</c:v>
                </c:pt>
                <c:pt idx="270">
                  <c:v>6.5259999999999998</c:v>
                </c:pt>
                <c:pt idx="271">
                  <c:v>6.5839999999999996</c:v>
                </c:pt>
                <c:pt idx="272">
                  <c:v>6.6109999999999998</c:v>
                </c:pt>
                <c:pt idx="273">
                  <c:v>6.7880000000000003</c:v>
                </c:pt>
                <c:pt idx="274">
                  <c:v>6.7069999999999999</c:v>
                </c:pt>
                <c:pt idx="275">
                  <c:v>6.7110000000000003</c:v>
                </c:pt>
                <c:pt idx="276">
                  <c:v>6.7770000000000001</c:v>
                </c:pt>
                <c:pt idx="277">
                  <c:v>6.85</c:v>
                </c:pt>
                <c:pt idx="278">
                  <c:v>6.8230000000000004</c:v>
                </c:pt>
                <c:pt idx="279">
                  <c:v>6.9160000000000004</c:v>
                </c:pt>
                <c:pt idx="280">
                  <c:v>7.2009999999999996</c:v>
                </c:pt>
                <c:pt idx="281">
                  <c:v>7.024</c:v>
                </c:pt>
                <c:pt idx="282">
                  <c:v>7.3170000000000002</c:v>
                </c:pt>
                <c:pt idx="283">
                  <c:v>7.2169999999999996</c:v>
                </c:pt>
                <c:pt idx="284">
                  <c:v>7.2510000000000003</c:v>
                </c:pt>
                <c:pt idx="285">
                  <c:v>7.2089999999999996</c:v>
                </c:pt>
                <c:pt idx="286">
                  <c:v>7.2590000000000003</c:v>
                </c:pt>
                <c:pt idx="287">
                  <c:v>7.3129999999999997</c:v>
                </c:pt>
                <c:pt idx="288">
                  <c:v>7.3209999999999997</c:v>
                </c:pt>
                <c:pt idx="289">
                  <c:v>7.5490000000000004</c:v>
                </c:pt>
                <c:pt idx="290">
                  <c:v>7.63</c:v>
                </c:pt>
                <c:pt idx="291">
                  <c:v>7.4909999999999997</c:v>
                </c:pt>
                <c:pt idx="292">
                  <c:v>7.742</c:v>
                </c:pt>
                <c:pt idx="293">
                  <c:v>7.6059999999999999</c:v>
                </c:pt>
                <c:pt idx="294">
                  <c:v>7.6369999999999996</c:v>
                </c:pt>
                <c:pt idx="295">
                  <c:v>7.7110000000000003</c:v>
                </c:pt>
                <c:pt idx="296">
                  <c:v>7.8959999999999999</c:v>
                </c:pt>
                <c:pt idx="297">
                  <c:v>7.7990000000000004</c:v>
                </c:pt>
                <c:pt idx="298">
                  <c:v>7.819</c:v>
                </c:pt>
                <c:pt idx="299">
                  <c:v>7.8810000000000002</c:v>
                </c:pt>
                <c:pt idx="300">
                  <c:v>8.0229999999999997</c:v>
                </c:pt>
                <c:pt idx="301">
                  <c:v>8</c:v>
                </c:pt>
                <c:pt idx="302">
                  <c:v>8.0269999999999992</c:v>
                </c:pt>
                <c:pt idx="303">
                  <c:v>8.1199999999999992</c:v>
                </c:pt>
                <c:pt idx="304">
                  <c:v>8.1270000000000007</c:v>
                </c:pt>
                <c:pt idx="305">
                  <c:v>8.1850000000000005</c:v>
                </c:pt>
                <c:pt idx="306">
                  <c:v>8.2240000000000002</c:v>
                </c:pt>
                <c:pt idx="307">
                  <c:v>8.4009999999999998</c:v>
                </c:pt>
                <c:pt idx="308">
                  <c:v>8.3320000000000007</c:v>
                </c:pt>
                <c:pt idx="309">
                  <c:v>8.3780000000000001</c:v>
                </c:pt>
                <c:pt idx="310">
                  <c:v>8.4290000000000003</c:v>
                </c:pt>
                <c:pt idx="311">
                  <c:v>8.4939999999999998</c:v>
                </c:pt>
                <c:pt idx="312">
                  <c:v>8.6059999999999999</c:v>
                </c:pt>
                <c:pt idx="313">
                  <c:v>8.5909999999999993</c:v>
                </c:pt>
                <c:pt idx="314">
                  <c:v>8.6560000000000006</c:v>
                </c:pt>
                <c:pt idx="315">
                  <c:v>8.6869999999999994</c:v>
                </c:pt>
                <c:pt idx="316">
                  <c:v>8.7059999999999995</c:v>
                </c:pt>
                <c:pt idx="317">
                  <c:v>8.7720000000000002</c:v>
                </c:pt>
                <c:pt idx="318">
                  <c:v>8.7870000000000008</c:v>
                </c:pt>
                <c:pt idx="319">
                  <c:v>8.8759999999999994</c:v>
                </c:pt>
                <c:pt idx="320">
                  <c:v>8.9260000000000002</c:v>
                </c:pt>
                <c:pt idx="321">
                  <c:v>9.1150000000000002</c:v>
                </c:pt>
                <c:pt idx="322">
                  <c:v>8.9879999999999995</c:v>
                </c:pt>
                <c:pt idx="323">
                  <c:v>9.0419999999999998</c:v>
                </c:pt>
                <c:pt idx="324">
                  <c:v>9.1270000000000007</c:v>
                </c:pt>
                <c:pt idx="325">
                  <c:v>9.3819999999999997</c:v>
                </c:pt>
                <c:pt idx="326">
                  <c:v>9.2780000000000005</c:v>
                </c:pt>
                <c:pt idx="327">
                  <c:v>9.4979999999999993</c:v>
                </c:pt>
                <c:pt idx="328">
                  <c:v>9.2430000000000003</c:v>
                </c:pt>
                <c:pt idx="329">
                  <c:v>9.3930000000000007</c:v>
                </c:pt>
                <c:pt idx="330">
                  <c:v>9.4469999999999992</c:v>
                </c:pt>
                <c:pt idx="331">
                  <c:v>9.4779999999999998</c:v>
                </c:pt>
                <c:pt idx="332">
                  <c:v>9.548</c:v>
                </c:pt>
                <c:pt idx="333">
                  <c:v>9.5980000000000008</c:v>
                </c:pt>
                <c:pt idx="334">
                  <c:v>9.6479999999999997</c:v>
                </c:pt>
                <c:pt idx="335">
                  <c:v>9.8759999999999994</c:v>
                </c:pt>
                <c:pt idx="336">
                  <c:v>9.718</c:v>
                </c:pt>
                <c:pt idx="337">
                  <c:v>10.010999999999999</c:v>
                </c:pt>
                <c:pt idx="338">
                  <c:v>9.8529999999999998</c:v>
                </c:pt>
                <c:pt idx="339">
                  <c:v>9.8870000000000005</c:v>
                </c:pt>
                <c:pt idx="340">
                  <c:v>9.9450000000000003</c:v>
                </c:pt>
                <c:pt idx="341">
                  <c:v>10.227</c:v>
                </c:pt>
                <c:pt idx="342">
                  <c:v>10.048999999999999</c:v>
                </c:pt>
                <c:pt idx="343">
                  <c:v>10.092000000000001</c:v>
                </c:pt>
                <c:pt idx="344">
                  <c:v>10.15</c:v>
                </c:pt>
                <c:pt idx="345">
                  <c:v>10.199999999999999</c:v>
                </c:pt>
                <c:pt idx="346">
                  <c:v>10.262</c:v>
                </c:pt>
                <c:pt idx="347">
                  <c:v>10.289</c:v>
                </c:pt>
                <c:pt idx="348">
                  <c:v>10.377000000000001</c:v>
                </c:pt>
                <c:pt idx="349">
                  <c:v>10.393000000000001</c:v>
                </c:pt>
                <c:pt idx="350">
                  <c:v>10.435</c:v>
                </c:pt>
                <c:pt idx="351">
                  <c:v>10.493</c:v>
                </c:pt>
                <c:pt idx="352">
                  <c:v>10.763</c:v>
                </c:pt>
                <c:pt idx="353">
                  <c:v>10.628</c:v>
                </c:pt>
                <c:pt idx="354">
                  <c:v>10.659000000000001</c:v>
                </c:pt>
                <c:pt idx="355">
                  <c:v>10.712999999999999</c:v>
                </c:pt>
                <c:pt idx="356">
                  <c:v>10.756</c:v>
                </c:pt>
                <c:pt idx="357">
                  <c:v>11.071999999999999</c:v>
                </c:pt>
                <c:pt idx="358">
                  <c:v>10.922000000000001</c:v>
                </c:pt>
                <c:pt idx="359">
                  <c:v>10.929</c:v>
                </c:pt>
                <c:pt idx="360">
                  <c:v>11.032999999999999</c:v>
                </c:pt>
                <c:pt idx="361">
                  <c:v>11.218999999999999</c:v>
                </c:pt>
                <c:pt idx="362">
                  <c:v>11.071999999999999</c:v>
                </c:pt>
                <c:pt idx="363">
                  <c:v>11.122</c:v>
                </c:pt>
                <c:pt idx="364">
                  <c:v>11.265000000000001</c:v>
                </c:pt>
                <c:pt idx="365">
                  <c:v>11.23</c:v>
                </c:pt>
                <c:pt idx="366">
                  <c:v>11.28</c:v>
                </c:pt>
                <c:pt idx="367">
                  <c:v>11.327</c:v>
                </c:pt>
                <c:pt idx="368">
                  <c:v>11.624000000000001</c:v>
                </c:pt>
                <c:pt idx="369">
                  <c:v>11.439</c:v>
                </c:pt>
                <c:pt idx="370">
                  <c:v>11.484999999999999</c:v>
                </c:pt>
                <c:pt idx="371">
                  <c:v>11.894</c:v>
                </c:pt>
                <c:pt idx="372">
                  <c:v>11.609</c:v>
                </c:pt>
                <c:pt idx="373">
   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              <c:v>11.813000000000001</c:v>
                </c:pt>
                <c:pt idx="377">
                  <c:v>11.913</c:v>
                </c:pt>
                <c:pt idx="378">
                  <c:v>11.913</c:v>
                </c:pt>
                <c:pt idx="379">
                  <c:v>11.956</c:v>
                </c:pt>
                <c:pt idx="380">
                  <c:v>12.013999999999999</c:v>
                </c:pt>
                <c:pt idx="381">
                  <c:v>12.234</c:v>
                </c:pt>
                <c:pt idx="382">
                  <c:v>12.13</c:v>
                </c:pt>
                <c:pt idx="383">
                  <c:v>12.365</c:v>
                </c:pt>
                <c:pt idx="384">
                  <c:v>12.396000000000001</c:v>
                </c:pt>
                <c:pt idx="385">
                  <c:v>12.272</c:v>
                </c:pt>
                <c:pt idx="386">
                  <c:v>12.337999999999999</c:v>
                </c:pt>
                <c:pt idx="387">
                  <c:v>12.372999999999999</c:v>
                </c:pt>
                <c:pt idx="388">
                  <c:v>12.433999999999999</c:v>
                </c:pt>
                <c:pt idx="389">
                  <c:v>12.492000000000001</c:v>
                </c:pt>
                <c:pt idx="390">
                  <c:v>12.67</c:v>
                </c:pt>
                <c:pt idx="391">
                  <c:v>12.542</c:v>
                </c:pt>
                <c:pt idx="392">
                  <c:v>12.654</c:v>
                </c:pt>
                <c:pt idx="393">
                  <c:v>12.693</c:v>
                </c:pt>
                <c:pt idx="394">
                  <c:v>12.773999999999999</c:v>
                </c:pt>
                <c:pt idx="395">
                  <c:v>12.975</c:v>
                </c:pt>
                <c:pt idx="396">
                  <c:v>12.855</c:v>
                </c:pt>
                <c:pt idx="397">
                  <c:v>13.121</c:v>
                </c:pt>
                <c:pt idx="398">
                  <c:v>13.151999999999999</c:v>
                </c:pt>
                <c:pt idx="399">
                  <c:v>12.715999999999999</c:v>
                </c:pt>
              </c:numCache>
            </c:numRef>
          </c:xVal>
          <c:yVal>
            <c:numRef>
              <c:f>'10 '!$C$3:$C$418</c:f>
              <c:numCache>
                <c:formatCode>General</c:formatCode>
                <c:ptCount val="416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223.78</c:v>
                </c:pt>
                <c:pt idx="137">
                  <c:v>223.51000000000002</c:v>
                </c:pt>
                <c:pt idx="138">
                  <c:v>223.37</c:v>
                </c:pt>
                <c:pt idx="139">
                  <c:v>222.08</c:v>
                </c:pt>
                <c:pt idx="140">
                  <c:v>221.82</c:v>
                </c:pt>
                <c:pt idx="141">
                  <c:v>221.97</c:v>
                </c:pt>
                <c:pt idx="142">
                  <c:v>221.53</c:v>
                </c:pt>
                <c:pt idx="143">
                  <c:v>222.12</c:v>
                </c:pt>
                <c:pt idx="144">
                  <c:v>221.91</c:v>
                </c:pt>
                <c:pt idx="145">
                  <c:v>222.28</c:v>
                </c:pt>
                <c:pt idx="146">
                  <c:v>221.86</c:v>
                </c:pt>
                <c:pt idx="147">
                  <c:v>221.87</c:v>
                </c:pt>
                <c:pt idx="148">
                  <c:v>221.96</c:v>
                </c:pt>
                <c:pt idx="149">
                  <c:v>222.3</c:v>
                </c:pt>
                <c:pt idx="150">
                  <c:v>222.22</c:v>
                </c:pt>
                <c:pt idx="151">
                  <c:v>221.75</c:v>
                </c:pt>
                <c:pt idx="152">
                  <c:v>222.20000000000002</c:v>
                </c:pt>
                <c:pt idx="153">
                  <c:v>222</c:v>
                </c:pt>
                <c:pt idx="154">
                  <c:v>221.69</c:v>
                </c:pt>
                <c:pt idx="155">
                  <c:v>222.14000000000001</c:v>
                </c:pt>
                <c:pt idx="156">
                  <c:v>221.72</c:v>
                </c:pt>
                <c:pt idx="157">
                  <c:v>222.03</c:v>
                </c:pt>
                <c:pt idx="158">
                  <c:v>221.69</c:v>
                </c:pt>
                <c:pt idx="159">
                  <c:v>222.05</c:v>
                </c:pt>
                <c:pt idx="160">
                  <c:v>221.64000000000001</c:v>
                </c:pt>
                <c:pt idx="161">
                  <c:v>221.91</c:v>
                </c:pt>
                <c:pt idx="162">
                  <c:v>221.6</c:v>
                </c:pt>
                <c:pt idx="163">
                  <c:v>221.9</c:v>
                </c:pt>
                <c:pt idx="164">
                  <c:v>221.51000000000002</c:v>
                </c:pt>
                <c:pt idx="165">
                  <c:v>221.51000000000002</c:v>
                </c:pt>
                <c:pt idx="166">
                  <c:v>221.37</c:v>
                </c:pt>
                <c:pt idx="167">
                  <c:v>221.31</c:v>
                </c:pt>
                <c:pt idx="168">
                  <c:v>221.44</c:v>
                </c:pt>
                <c:pt idx="169">
                  <c:v>221.19</c:v>
                </c:pt>
                <c:pt idx="170">
                  <c:v>221.6</c:v>
                </c:pt>
                <c:pt idx="171">
                  <c:v>221.16</c:v>
                </c:pt>
                <c:pt idx="172">
                  <c:v>221.52</c:v>
                </c:pt>
                <c:pt idx="173">
                  <c:v>221.16</c:v>
                </c:pt>
                <c:pt idx="174">
                  <c:v>221.68</c:v>
                </c:pt>
                <c:pt idx="175">
                  <c:v>221.66</c:v>
                </c:pt>
                <c:pt idx="176">
                  <c:v>221.34</c:v>
                </c:pt>
                <c:pt idx="177">
                  <c:v>221.82</c:v>
                </c:pt>
                <c:pt idx="178">
                  <c:v>221.48000000000002</c:v>
                </c:pt>
                <c:pt idx="179">
                  <c:v>221.91</c:v>
                </c:pt>
                <c:pt idx="180">
                  <c:v>221.56</c:v>
                </c:pt>
                <c:pt idx="181">
                  <c:v>222.07</c:v>
                </c:pt>
                <c:pt idx="182">
                  <c:v>221.61</c:v>
                </c:pt>
                <c:pt idx="183">
                  <c:v>222.20000000000002</c:v>
                </c:pt>
                <c:pt idx="184">
                  <c:v>221.93</c:v>
                </c:pt>
                <c:pt idx="185">
                  <c:v>221.82</c:v>
                </c:pt>
                <c:pt idx="186">
                  <c:v>221.91</c:v>
                </c:pt>
                <c:pt idx="187">
                  <c:v>221.78</c:v>
                </c:pt>
                <c:pt idx="188">
                  <c:v>222.24</c:v>
                </c:pt>
                <c:pt idx="189">
                  <c:v>221.84</c:v>
                </c:pt>
                <c:pt idx="190">
                  <c:v>222.28</c:v>
                </c:pt>
                <c:pt idx="191">
                  <c:v>222.24</c:v>
                </c:pt>
                <c:pt idx="192">
                  <c:v>221.69</c:v>
                </c:pt>
                <c:pt idx="193">
                  <c:v>222.23000000000002</c:v>
                </c:pt>
                <c:pt idx="194">
                  <c:v>221.64000000000001</c:v>
                </c:pt>
                <c:pt idx="195">
                  <c:v>222.16</c:v>
                </c:pt>
                <c:pt idx="196">
                  <c:v>221.70000000000002</c:v>
                </c:pt>
                <c:pt idx="197">
                  <c:v>222.04000000000002</c:v>
                </c:pt>
                <c:pt idx="198">
                  <c:v>221.65</c:v>
                </c:pt>
                <c:pt idx="199">
                  <c:v>222.06</c:v>
                </c:pt>
                <c:pt idx="200">
                  <c:v>221.64000000000001</c:v>
                </c:pt>
                <c:pt idx="201">
                  <c:v>222.1</c:v>
                </c:pt>
                <c:pt idx="202">
                  <c:v>222.09</c:v>
                </c:pt>
                <c:pt idx="203">
                  <c:v>221.67000000000002</c:v>
                </c:pt>
                <c:pt idx="204">
                  <c:v>222.02</c:v>
                </c:pt>
                <c:pt idx="205">
                  <c:v>221.68</c:v>
                </c:pt>
                <c:pt idx="206">
                  <c:v>222</c:v>
                </c:pt>
                <c:pt idx="207">
                  <c:v>221.67000000000002</c:v>
                </c:pt>
                <c:pt idx="208">
                  <c:v>221.96</c:v>
                </c:pt>
                <c:pt idx="209">
                  <c:v>221.86</c:v>
                </c:pt>
                <c:pt idx="210">
                  <c:v>221.66</c:v>
                </c:pt>
                <c:pt idx="211">
                  <c:v>221.77</c:v>
                </c:pt>
                <c:pt idx="212">
                  <c:v>221.47</c:v>
                </c:pt>
                <c:pt idx="213">
                  <c:v>221.93</c:v>
                </c:pt>
                <c:pt idx="214">
                  <c:v>221.5</c:v>
                </c:pt>
                <c:pt idx="215">
                  <c:v>222.01000000000002</c:v>
                </c:pt>
                <c:pt idx="216">
                  <c:v>221.51000000000002</c:v>
                </c:pt>
                <c:pt idx="217">
                  <c:v>222</c:v>
                </c:pt>
                <c:pt idx="218">
                  <c:v>221.70000000000002</c:v>
                </c:pt>
                <c:pt idx="219">
                  <c:v>222.21</c:v>
                </c:pt>
                <c:pt idx="220">
                  <c:v>222.27</c:v>
                </c:pt>
                <c:pt idx="221">
                  <c:v>221.87</c:v>
                </c:pt>
                <c:pt idx="222">
                  <c:v>222.5</c:v>
                </c:pt>
                <c:pt idx="223">
                  <c:v>222.37</c:v>
                </c:pt>
                <c:pt idx="224">
                  <c:v>222.84</c:v>
                </c:pt>
                <c:pt idx="225">
                  <c:v>222.58</c:v>
                </c:pt>
                <c:pt idx="226">
                  <c:v>223.03</c:v>
                </c:pt>
                <c:pt idx="227">
                  <c:v>223.24</c:v>
                </c:pt>
                <c:pt idx="228">
                  <c:v>222.86</c:v>
                </c:pt>
                <c:pt idx="229">
                  <c:v>223.49</c:v>
                </c:pt>
                <c:pt idx="230">
                  <c:v>223.18</c:v>
                </c:pt>
                <c:pt idx="231">
                  <c:v>223.55</c:v>
                </c:pt>
                <c:pt idx="232">
                  <c:v>223.34</c:v>
                </c:pt>
                <c:pt idx="233">
                  <c:v>223.74</c:v>
                </c:pt>
                <c:pt idx="234">
                  <c:v>223.4</c:v>
                </c:pt>
                <c:pt idx="235">
                  <c:v>223.92000000000002</c:v>
                </c:pt>
                <c:pt idx="236">
                  <c:v>223.53</c:v>
                </c:pt>
                <c:pt idx="237">
                  <c:v>223.97</c:v>
                </c:pt>
                <c:pt idx="238">
                  <c:v>224.08</c:v>
                </c:pt>
                <c:pt idx="239">
                  <c:v>223.52</c:v>
                </c:pt>
                <c:pt idx="240">
                  <c:v>224.11</c:v>
                </c:pt>
                <c:pt idx="241">
                  <c:v>223.71</c:v>
                </c:pt>
                <c:pt idx="242">
                  <c:v>224.14000000000001</c:v>
                </c:pt>
                <c:pt idx="243">
                  <c:v>223.87</c:v>
                </c:pt>
                <c:pt idx="244">
                  <c:v>224.24</c:v>
                </c:pt>
                <c:pt idx="245">
                  <c:v>223.73000000000002</c:v>
                </c:pt>
                <c:pt idx="246">
                  <c:v>223.96</c:v>
                </c:pt>
                <c:pt idx="247">
                  <c:v>224.41</c:v>
                </c:pt>
                <c:pt idx="248">
                  <c:v>223.89000000000001</c:v>
                </c:pt>
                <c:pt idx="249">
                  <c:v>224.17000000000002</c:v>
                </c:pt>
                <c:pt idx="250">
                  <c:v>223.87</c:v>
                </c:pt>
                <c:pt idx="251">
                  <c:v>224.33</c:v>
                </c:pt>
                <c:pt idx="252">
                  <c:v>224.02</c:v>
                </c:pt>
                <c:pt idx="253">
                  <c:v>224.22</c:v>
                </c:pt>
                <c:pt idx="254">
                  <c:v>224.13</c:v>
                </c:pt>
                <c:pt idx="255">
                  <c:v>224.43</c:v>
                </c:pt>
                <c:pt idx="256">
                  <c:v>224.01000000000002</c:v>
                </c:pt>
                <c:pt idx="257">
                  <c:v>224.38</c:v>
                </c:pt>
                <c:pt idx="258">
                  <c:v>224.09</c:v>
                </c:pt>
                <c:pt idx="259">
                  <c:v>224.46</c:v>
                </c:pt>
                <c:pt idx="260">
                  <c:v>224.46</c:v>
                </c:pt>
                <c:pt idx="261">
                  <c:v>224.16</c:v>
                </c:pt>
                <c:pt idx="262">
                  <c:v>224.31</c:v>
                </c:pt>
                <c:pt idx="263">
                  <c:v>224.22</c:v>
                </c:pt>
                <c:pt idx="264">
                  <c:v>224.44</c:v>
                </c:pt>
                <c:pt idx="265">
                  <c:v>224.04000000000002</c:v>
                </c:pt>
                <c:pt idx="266">
                  <c:v>224.48000000000002</c:v>
                </c:pt>
                <c:pt idx="267">
                  <c:v>224.21</c:v>
                </c:pt>
                <c:pt idx="268">
                  <c:v>224.48000000000002</c:v>
                </c:pt>
                <c:pt idx="269">
                  <c:v>224.21</c:v>
                </c:pt>
                <c:pt idx="270">
                  <c:v>224.39000000000001</c:v>
                </c:pt>
                <c:pt idx="271">
                  <c:v>224.61</c:v>
                </c:pt>
                <c:pt idx="272">
                  <c:v>224.1</c:v>
                </c:pt>
                <c:pt idx="273">
                  <c:v>224.48000000000002</c:v>
                </c:pt>
                <c:pt idx="274">
                  <c:v>224.15</c:v>
                </c:pt>
                <c:pt idx="275">
                  <c:v>224.42000000000002</c:v>
                </c:pt>
                <c:pt idx="276">
                  <c:v>224.35</c:v>
                </c:pt>
                <c:pt idx="277">
                  <c:v>224.48000000000002</c:v>
                </c:pt>
                <c:pt idx="278">
                  <c:v>224.18</c:v>
                </c:pt>
                <c:pt idx="279">
                  <c:v>223.99</c:v>
                </c:pt>
                <c:pt idx="280">
                  <c:v>224.41</c:v>
                </c:pt>
                <c:pt idx="281">
                  <c:v>224.11</c:v>
                </c:pt>
                <c:pt idx="282">
                  <c:v>224.1</c:v>
                </c:pt>
                <c:pt idx="283">
                  <c:v>223.84</c:v>
                </c:pt>
                <c:pt idx="284">
                  <c:v>224.14000000000001</c:v>
                </c:pt>
                <c:pt idx="285">
                  <c:v>223.87</c:v>
                </c:pt>
                <c:pt idx="286">
                  <c:v>224.01000000000002</c:v>
                </c:pt>
                <c:pt idx="287">
                  <c:v>223.65</c:v>
                </c:pt>
                <c:pt idx="288">
                  <c:v>223.86</c:v>
                </c:pt>
                <c:pt idx="289">
                  <c:v>223.95000000000002</c:v>
                </c:pt>
                <c:pt idx="290">
                  <c:v>223.39000000000001</c:v>
                </c:pt>
                <c:pt idx="291">
                  <c:v>223.34</c:v>
                </c:pt>
                <c:pt idx="292">
                  <c:v>223.46</c:v>
                </c:pt>
                <c:pt idx="293">
                  <c:v>223.67000000000002</c:v>
                </c:pt>
                <c:pt idx="294">
                  <c:v>222.97</c:v>
                </c:pt>
                <c:pt idx="295">
                  <c:v>223.24</c:v>
                </c:pt>
                <c:pt idx="296">
                  <c:v>222.63</c:v>
                </c:pt>
                <c:pt idx="297">
                  <c:v>222.94</c:v>
                </c:pt>
                <c:pt idx="298">
                  <c:v>222.81</c:v>
                </c:pt>
                <c:pt idx="299">
                  <c:v>222.20000000000002</c:v>
                </c:pt>
                <c:pt idx="300">
                  <c:v>221.86</c:v>
                </c:pt>
                <c:pt idx="301">
                  <c:v>221.69</c:v>
                </c:pt>
                <c:pt idx="302">
                  <c:v>221.48000000000002</c:v>
                </c:pt>
                <c:pt idx="303">
                  <c:v>221.15</c:v>
                </c:pt>
                <c:pt idx="304">
                  <c:v>220.86</c:v>
                </c:pt>
                <c:pt idx="305">
                  <c:v>220.65</c:v>
                </c:pt>
                <c:pt idx="306">
                  <c:v>220.24</c:v>
                </c:pt>
                <c:pt idx="307">
                  <c:v>219.86</c:v>
                </c:pt>
                <c:pt idx="308">
                  <c:v>219.56</c:v>
                </c:pt>
                <c:pt idx="309">
                  <c:v>219.14000000000001</c:v>
                </c:pt>
                <c:pt idx="310">
                  <c:v>218.87</c:v>
                </c:pt>
                <c:pt idx="311">
                  <c:v>218.75</c:v>
                </c:pt>
                <c:pt idx="312">
                  <c:v>217.71</c:v>
                </c:pt>
                <c:pt idx="313">
                  <c:v>217.84</c:v>
                </c:pt>
                <c:pt idx="314">
                  <c:v>216.92000000000002</c:v>
                </c:pt>
                <c:pt idx="315">
                  <c:v>217.05</c:v>
                </c:pt>
                <c:pt idx="316">
                  <c:v>216.73000000000002</c:v>
                </c:pt>
                <c:pt idx="317">
                  <c:v>215.97</c:v>
                </c:pt>
                <c:pt idx="318">
                  <c:v>215.74</c:v>
                </c:pt>
                <c:pt idx="319">
                  <c:v>215.05</c:v>
                </c:pt>
                <c:pt idx="320">
                  <c:v>214.89000000000001</c:v>
                </c:pt>
                <c:pt idx="321">
                  <c:v>214.02</c:v>
                </c:pt>
                <c:pt idx="322">
                  <c:v>213.87</c:v>
                </c:pt>
                <c:pt idx="323">
                  <c:v>213.1</c:v>
                </c:pt>
                <c:pt idx="324">
                  <c:v>213.02</c:v>
                </c:pt>
                <c:pt idx="325">
                  <c:v>212.13</c:v>
                </c:pt>
                <c:pt idx="326">
                  <c:v>212.14000000000001</c:v>
                </c:pt>
                <c:pt idx="327">
                  <c:v>210.99</c:v>
                </c:pt>
                <c:pt idx="328">
                  <c:v>210.87</c:v>
                </c:pt>
                <c:pt idx="329">
                  <c:v>210.26000000000002</c:v>
                </c:pt>
                <c:pt idx="330">
                  <c:v>210</c:v>
                </c:pt>
                <c:pt idx="331">
                  <c:v>210</c:v>
                </c:pt>
                <c:pt idx="332">
                  <c:v>208.97</c:v>
                </c:pt>
                <c:pt idx="333">
                  <c:v>208.18</c:v>
                </c:pt>
                <c:pt idx="334">
                  <c:v>207.83</c:v>
                </c:pt>
                <c:pt idx="335">
                  <c:v>207.09</c:v>
                </c:pt>
                <c:pt idx="336">
                  <c:v>206.85</c:v>
                </c:pt>
                <c:pt idx="337">
                  <c:v>206.8</c:v>
                </c:pt>
                <c:pt idx="338">
                  <c:v>205.9</c:v>
                </c:pt>
                <c:pt idx="339">
                  <c:v>205.09</c:v>
                </c:pt>
                <c:pt idx="340">
                  <c:v>204.94</c:v>
                </c:pt>
                <c:pt idx="341">
                  <c:v>203.97</c:v>
                </c:pt>
                <c:pt idx="342">
                  <c:v>203.93</c:v>
                </c:pt>
                <c:pt idx="343">
                  <c:v>203.05</c:v>
                </c:pt>
                <c:pt idx="344">
                  <c:v>202.65</c:v>
                </c:pt>
                <c:pt idx="345">
                  <c:v>201.92000000000002</c:v>
                </c:pt>
                <c:pt idx="346">
                  <c:v>201.51000000000002</c:v>
                </c:pt>
                <c:pt idx="347">
                  <c:v>200.68</c:v>
                </c:pt>
                <c:pt idx="348">
                  <c:v>200.22</c:v>
                </c:pt>
                <c:pt idx="349">
                  <c:v>199.75</c:v>
                </c:pt>
                <c:pt idx="350">
                  <c:v>198.87</c:v>
                </c:pt>
                <c:pt idx="351">
                  <c:v>198.58</c:v>
                </c:pt>
                <c:pt idx="352">
                  <c:v>198.55</c:v>
                </c:pt>
                <c:pt idx="353">
                  <c:v>197.66</c:v>
                </c:pt>
                <c:pt idx="354">
                  <c:v>196.75</c:v>
                </c:pt>
                <c:pt idx="355">
                  <c:v>196.49</c:v>
                </c:pt>
                <c:pt idx="356">
                  <c:v>195.49</c:v>
                </c:pt>
                <c:pt idx="357">
                  <c:v>195.24</c:v>
                </c:pt>
                <c:pt idx="358">
                  <c:v>194.25</c:v>
                </c:pt>
                <c:pt idx="359">
                  <c:v>194.01000000000002</c:v>
                </c:pt>
                <c:pt idx="360">
                  <c:v>193.3</c:v>
                </c:pt>
                <c:pt idx="361">
                  <c:v>192.91</c:v>
                </c:pt>
                <c:pt idx="362">
                  <c:v>191.74</c:v>
                </c:pt>
                <c:pt idx="363">
                  <c:v>191.75</c:v>
                </c:pt>
                <c:pt idx="364">
                  <c:v>190.64000000000001</c:v>
                </c:pt>
                <c:pt idx="365">
                  <c:v>190.5</c:v>
                </c:pt>
                <c:pt idx="366">
                  <c:v>189.3</c:v>
                </c:pt>
                <c:pt idx="367">
                  <c:v>189.04000000000002</c:v>
                </c:pt>
                <c:pt idx="368">
                  <c:v>187.83</c:v>
                </c:pt>
                <c:pt idx="369">
                  <c:v>187.12</c:v>
                </c:pt>
                <c:pt idx="370">
                  <c:v>186.58</c:v>
                </c:pt>
                <c:pt idx="371">
                  <c:v>185.75</c:v>
                </c:pt>
                <c:pt idx="372">
                  <c:v>185.69</c:v>
                </c:pt>
                <c:pt idx="373">
                  <c:v>184.41</c:v>
                </c:pt>
                <c:pt idx="374">
                  <c:v>184.12</c:v>
                </c:pt>
                <c:pt idx="375">
                  <c:v>182.96</c:v>
                </c:pt>
                <c:pt idx="376">
                  <c:v>182.70000000000002</c:v>
                </c:pt>
                <c:pt idx="377">
                  <c:v>181.24</c:v>
                </c:pt>
                <c:pt idx="378">
                  <c:v>180.72</c:v>
                </c:pt>
                <c:pt idx="379">
                  <c:v>179.88</c:v>
                </c:pt>
                <c:pt idx="380">
                  <c:v>179.27</c:v>
                </c:pt>
                <c:pt idx="381">
                  <c:v>178.32</c:v>
                </c:pt>
                <c:pt idx="382">
                  <c:v>177.65</c:v>
                </c:pt>
                <c:pt idx="383">
                  <c:v>177.63</c:v>
                </c:pt>
                <c:pt idx="384">
                  <c:v>176.20000000000002</c:v>
                </c:pt>
                <c:pt idx="385">
                  <c:v>175.97</c:v>
                </c:pt>
                <c:pt idx="386">
                  <c:v>174.78</c:v>
                </c:pt>
                <c:pt idx="387">
                  <c:v>173.64000000000001</c:v>
                </c:pt>
                <c:pt idx="388">
                  <c:v>173.31</c:v>
                </c:pt>
                <c:pt idx="389">
                  <c:v>172.06</c:v>
                </c:pt>
                <c:pt idx="390">
                  <c:v>171.44</c:v>
                </c:pt>
                <c:pt idx="391">
                  <c:v>170.16</c:v>
                </c:pt>
                <c:pt idx="392">
                  <c:v>169.77</c:v>
                </c:pt>
                <c:pt idx="393">
                  <c:v>153.77000000000001</c:v>
                </c:pt>
                <c:pt idx="394">
                  <c:v>154.22</c:v>
                </c:pt>
                <c:pt idx="395">
                  <c:v>154.6</c:v>
                </c:pt>
                <c:pt idx="396">
                  <c:v>154.75</c:v>
                </c:pt>
                <c:pt idx="397">
                  <c:v>152.89000000000001</c:v>
                </c:pt>
                <c:pt idx="398">
                  <c:v>151.08000000000001</c:v>
                </c:pt>
                <c:pt idx="399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C-4508-97AC-72C78BDAF646}"/>
            </c:ext>
          </c:extLst>
        </c:ser>
        <c:ser>
          <c:idx val="3"/>
          <c:order val="1"/>
          <c:tx>
            <c:strRef>
              <c:f>'10 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'10 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7C-4508-97AC-72C78BDAF646}"/>
            </c:ext>
          </c:extLst>
        </c:ser>
        <c:ser>
          <c:idx val="6"/>
          <c:order val="2"/>
          <c:tx>
            <c:strRef>
              <c:f>'10 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 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'10 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7C-4508-97AC-72C78BDAF646}"/>
            </c:ext>
          </c:extLst>
        </c:ser>
        <c:ser>
          <c:idx val="1"/>
          <c:order val="3"/>
          <c:tx>
            <c:strRef>
              <c:f>'10 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'10 '!$Y$3:$Y$507</c:f>
              <c:numCache>
                <c:formatCode>General</c:formatCode>
                <c:ptCount val="505"/>
                <c:pt idx="0">
                  <c:v>0</c:v>
                </c:pt>
                <c:pt idx="1">
                  <c:v>16.939799999999998</c:v>
                </c:pt>
                <c:pt idx="2">
                  <c:v>33.864879999999999</c:v>
                </c:pt>
                <c:pt idx="3">
                  <c:v>50.775199999999998</c:v>
                </c:pt>
                <c:pt idx="4">
                  <c:v>67.671199999999999</c:v>
                </c:pt>
                <c:pt idx="5">
                  <c:v>84.552000000000007</c:v>
                </c:pt>
                <c:pt idx="6">
                  <c:v>101.41839999999999</c:v>
                </c:pt>
                <c:pt idx="7">
                  <c:v>118.2704</c:v>
                </c:pt>
                <c:pt idx="8">
                  <c:v>135.10760000000002</c:v>
                </c:pt>
                <c:pt idx="9">
                  <c:v>151.93039999999999</c:v>
                </c:pt>
                <c:pt idx="10">
                  <c:v>168.738</c:v>
                </c:pt>
                <c:pt idx="11">
                  <c:v>185.5232</c:v>
                </c:pt>
                <c:pt idx="12">
                  <c:v>202.27079999999998</c:v>
                </c:pt>
                <c:pt idx="13">
                  <c:v>217.04640000000001</c:v>
                </c:pt>
                <c:pt idx="14">
                  <c:v>218.36</c:v>
                </c:pt>
                <c:pt idx="15">
                  <c:v>218.50320000000002</c:v>
                </c:pt>
                <c:pt idx="16">
                  <c:v>218.64079999999998</c:v>
                </c:pt>
                <c:pt idx="17">
                  <c:v>218.7764</c:v>
                </c:pt>
                <c:pt idx="18">
                  <c:v>218.90960000000001</c:v>
                </c:pt>
                <c:pt idx="19">
                  <c:v>219.0412</c:v>
                </c:pt>
                <c:pt idx="20">
                  <c:v>219.172</c:v>
                </c:pt>
                <c:pt idx="21">
                  <c:v>219.30199999999999</c:v>
                </c:pt>
                <c:pt idx="22">
                  <c:v>219.43120000000002</c:v>
                </c:pt>
                <c:pt idx="23">
                  <c:v>219.56</c:v>
                </c:pt>
                <c:pt idx="24">
                  <c:v>219.68720000000002</c:v>
                </c:pt>
                <c:pt idx="25">
                  <c:v>219.81360000000001</c:v>
                </c:pt>
                <c:pt idx="26">
                  <c:v>219.93960000000001</c:v>
                </c:pt>
                <c:pt idx="27">
                  <c:v>220.06479999999999</c:v>
                </c:pt>
                <c:pt idx="28">
                  <c:v>220.18960000000001</c:v>
                </c:pt>
                <c:pt idx="29">
                  <c:v>220.31320000000002</c:v>
                </c:pt>
                <c:pt idx="30">
                  <c:v>220.43600000000001</c:v>
                </c:pt>
                <c:pt idx="31">
                  <c:v>220.55840000000001</c:v>
                </c:pt>
                <c:pt idx="32">
                  <c:v>220.68039999999999</c:v>
                </c:pt>
                <c:pt idx="33">
                  <c:v>220.80240000000001</c:v>
                </c:pt>
                <c:pt idx="34">
                  <c:v>220.92400000000001</c:v>
                </c:pt>
                <c:pt idx="35">
                  <c:v>221.04479999999998</c:v>
                </c:pt>
                <c:pt idx="36">
                  <c:v>221.16479999999999</c:v>
                </c:pt>
                <c:pt idx="37">
                  <c:v>221.28479999999999</c:v>
                </c:pt>
                <c:pt idx="38">
                  <c:v>221.40479999999999</c:v>
                </c:pt>
                <c:pt idx="39">
                  <c:v>221.524</c:v>
                </c:pt>
                <c:pt idx="40">
                  <c:v>221.64279999999999</c:v>
                </c:pt>
                <c:pt idx="41">
                  <c:v>221.7612</c:v>
                </c:pt>
                <c:pt idx="42">
                  <c:v>221.87920000000003</c:v>
                </c:pt>
                <c:pt idx="43">
                  <c:v>221.99720000000002</c:v>
                </c:pt>
                <c:pt idx="44">
                  <c:v>222.1148</c:v>
                </c:pt>
                <c:pt idx="45">
                  <c:v>222.2312</c:v>
                </c:pt>
                <c:pt idx="46">
                  <c:v>222.3476</c:v>
                </c:pt>
                <c:pt idx="47">
                  <c:v>222.46360000000001</c:v>
                </c:pt>
                <c:pt idx="48">
                  <c:v>222.5796</c:v>
                </c:pt>
                <c:pt idx="49">
                  <c:v>222.6952</c:v>
                </c:pt>
                <c:pt idx="50">
                  <c:v>222.81039999999999</c:v>
                </c:pt>
                <c:pt idx="51">
                  <c:v>222.92520000000002</c:v>
                </c:pt>
                <c:pt idx="52">
                  <c:v>223.03960000000001</c:v>
                </c:pt>
                <c:pt idx="53">
                  <c:v>223.154</c:v>
                </c:pt>
                <c:pt idx="54">
                  <c:v>223.26839999999999</c:v>
                </c:pt>
                <c:pt idx="55">
                  <c:v>223.38200000000001</c:v>
                </c:pt>
                <c:pt idx="56">
                  <c:v>223.49520000000001</c:v>
                </c:pt>
                <c:pt idx="57">
                  <c:v>223.608</c:v>
                </c:pt>
                <c:pt idx="58">
                  <c:v>223.72120000000001</c:v>
                </c:pt>
                <c:pt idx="59">
                  <c:v>223.834</c:v>
                </c:pt>
                <c:pt idx="60">
                  <c:v>223.946</c:v>
                </c:pt>
                <c:pt idx="61">
                  <c:v>224.05760000000001</c:v>
                </c:pt>
                <c:pt idx="62">
                  <c:v>224.16920000000002</c:v>
                </c:pt>
                <c:pt idx="63">
                  <c:v>224.28039999999999</c:v>
                </c:pt>
                <c:pt idx="64">
                  <c:v>224.3912</c:v>
                </c:pt>
                <c:pt idx="65">
                  <c:v>224.50239999999999</c:v>
                </c:pt>
                <c:pt idx="66">
                  <c:v>224.61320000000001</c:v>
                </c:pt>
                <c:pt idx="67">
                  <c:v>224.7236</c:v>
                </c:pt>
                <c:pt idx="68">
                  <c:v>224.83360000000002</c:v>
                </c:pt>
                <c:pt idx="69">
                  <c:v>224.94320000000002</c:v>
                </c:pt>
                <c:pt idx="70">
                  <c:v>225.0532</c:v>
                </c:pt>
                <c:pt idx="71">
                  <c:v>225.16239999999999</c:v>
                </c:pt>
                <c:pt idx="72">
                  <c:v>225.2664</c:v>
                </c:pt>
                <c:pt idx="73">
                  <c:v>225.358</c:v>
                </c:pt>
                <c:pt idx="74">
                  <c:v>225.43120000000002</c:v>
                </c:pt>
                <c:pt idx="75">
                  <c:v>225.47320000000002</c:v>
                </c:pt>
                <c:pt idx="76">
                  <c:v>225.5112</c:v>
                </c:pt>
                <c:pt idx="77">
                  <c:v>225.5608</c:v>
                </c:pt>
                <c:pt idx="78">
                  <c:v>225.59920000000002</c:v>
                </c:pt>
                <c:pt idx="79">
                  <c:v>225.59960000000001</c:v>
                </c:pt>
                <c:pt idx="80">
                  <c:v>225.58960000000002</c:v>
                </c:pt>
                <c:pt idx="81">
                  <c:v>225.31720000000001</c:v>
                </c:pt>
                <c:pt idx="82">
                  <c:v>225.5232</c:v>
                </c:pt>
                <c:pt idx="83">
                  <c:v>225.6696</c:v>
                </c:pt>
                <c:pt idx="84">
                  <c:v>225.75960000000001</c:v>
                </c:pt>
                <c:pt idx="85">
                  <c:v>225.85</c:v>
                </c:pt>
                <c:pt idx="86">
                  <c:v>225.93879999999999</c:v>
                </c:pt>
                <c:pt idx="87">
                  <c:v>226.0264</c:v>
                </c:pt>
                <c:pt idx="88">
                  <c:v>226.1148</c:v>
                </c:pt>
                <c:pt idx="89">
                  <c:v>226.20359999999999</c:v>
                </c:pt>
                <c:pt idx="90">
                  <c:v>226.29239999999999</c:v>
                </c:pt>
                <c:pt idx="91">
                  <c:v>226.38200000000001</c:v>
                </c:pt>
                <c:pt idx="92">
                  <c:v>226.47200000000001</c:v>
                </c:pt>
                <c:pt idx="93">
                  <c:v>226.5616</c:v>
                </c:pt>
                <c:pt idx="94">
                  <c:v>226.65120000000002</c:v>
                </c:pt>
                <c:pt idx="95">
                  <c:v>226.74039999999999</c:v>
                </c:pt>
                <c:pt idx="96">
                  <c:v>226.83</c:v>
                </c:pt>
                <c:pt idx="97">
                  <c:v>226.9196</c:v>
                </c:pt>
                <c:pt idx="98">
                  <c:v>227.0076</c:v>
                </c:pt>
                <c:pt idx="99">
                  <c:v>227.09440000000001</c:v>
                </c:pt>
                <c:pt idx="100">
                  <c:v>227.178</c:v>
                </c:pt>
                <c:pt idx="101">
                  <c:v>227.25839999999999</c:v>
                </c:pt>
                <c:pt idx="102">
                  <c:v>227.3364</c:v>
                </c:pt>
                <c:pt idx="103">
                  <c:v>227.41</c:v>
                </c:pt>
                <c:pt idx="104">
                  <c:v>227.46559999999999</c:v>
                </c:pt>
                <c:pt idx="105">
                  <c:v>227.5204</c:v>
                </c:pt>
                <c:pt idx="106">
                  <c:v>227.57400000000001</c:v>
                </c:pt>
                <c:pt idx="107">
                  <c:v>227.62720000000002</c:v>
                </c:pt>
                <c:pt idx="108">
                  <c:v>227.68039999999999</c:v>
                </c:pt>
                <c:pt idx="109">
                  <c:v>227.73439999999999</c:v>
                </c:pt>
                <c:pt idx="110">
                  <c:v>227.7884</c:v>
                </c:pt>
                <c:pt idx="111">
                  <c:v>227.84200000000001</c:v>
                </c:pt>
                <c:pt idx="112">
                  <c:v>227.8956</c:v>
                </c:pt>
                <c:pt idx="113">
                  <c:v>227.94920000000002</c:v>
                </c:pt>
                <c:pt idx="114">
                  <c:v>228.00200000000001</c:v>
                </c:pt>
                <c:pt idx="115">
                  <c:v>228.0548</c:v>
                </c:pt>
                <c:pt idx="116">
                  <c:v>228.10760000000002</c:v>
                </c:pt>
                <c:pt idx="117">
                  <c:v>228.16</c:v>
                </c:pt>
                <c:pt idx="118">
                  <c:v>228.21199999999999</c:v>
                </c:pt>
                <c:pt idx="119">
                  <c:v>228.2636</c:v>
                </c:pt>
                <c:pt idx="120">
                  <c:v>228.31479999999999</c:v>
                </c:pt>
                <c:pt idx="121">
                  <c:v>228.36520000000002</c:v>
                </c:pt>
                <c:pt idx="122">
                  <c:v>228.41479999999999</c:v>
                </c:pt>
                <c:pt idx="123">
                  <c:v>228.4624</c:v>
                </c:pt>
                <c:pt idx="124">
                  <c:v>228.50879999999998</c:v>
                </c:pt>
                <c:pt idx="125">
                  <c:v>228.55279999999999</c:v>
                </c:pt>
                <c:pt idx="126">
                  <c:v>228.5864</c:v>
                </c:pt>
                <c:pt idx="127">
                  <c:v>228.6148</c:v>
                </c:pt>
                <c:pt idx="128">
                  <c:v>228.64320000000001</c:v>
                </c:pt>
                <c:pt idx="129">
                  <c:v>228.67160000000001</c:v>
                </c:pt>
                <c:pt idx="130">
                  <c:v>228.6996</c:v>
                </c:pt>
                <c:pt idx="131">
                  <c:v>228.7276</c:v>
                </c:pt>
                <c:pt idx="132">
                  <c:v>228.7552</c:v>
                </c:pt>
                <c:pt idx="133">
                  <c:v>228.78279999999998</c:v>
                </c:pt>
                <c:pt idx="134">
                  <c:v>228.81039999999999</c:v>
                </c:pt>
                <c:pt idx="135">
                  <c:v>228.83760000000001</c:v>
                </c:pt>
                <c:pt idx="136">
                  <c:v>228.8648</c:v>
                </c:pt>
                <c:pt idx="137">
                  <c:v>228.892</c:v>
                </c:pt>
                <c:pt idx="138">
                  <c:v>228.91920000000002</c:v>
                </c:pt>
                <c:pt idx="139">
                  <c:v>228.946</c:v>
                </c:pt>
                <c:pt idx="140">
                  <c:v>228.97279999999998</c:v>
                </c:pt>
                <c:pt idx="141">
                  <c:v>228.9992</c:v>
                </c:pt>
                <c:pt idx="142">
                  <c:v>229.0256</c:v>
                </c:pt>
                <c:pt idx="143">
                  <c:v>229.05199999999999</c:v>
                </c:pt>
                <c:pt idx="144">
                  <c:v>229.078</c:v>
                </c:pt>
                <c:pt idx="145">
                  <c:v>229.10320000000002</c:v>
                </c:pt>
                <c:pt idx="146">
                  <c:v>229.11840000000001</c:v>
                </c:pt>
                <c:pt idx="147">
                  <c:v>229.12720000000002</c:v>
                </c:pt>
                <c:pt idx="148">
                  <c:v>229.13560000000001</c:v>
                </c:pt>
                <c:pt idx="149">
                  <c:v>229.14400000000001</c:v>
                </c:pt>
                <c:pt idx="150">
                  <c:v>229.15199999999999</c:v>
                </c:pt>
                <c:pt idx="151">
                  <c:v>229.15960000000001</c:v>
                </c:pt>
                <c:pt idx="152">
                  <c:v>229.16759999999999</c:v>
                </c:pt>
                <c:pt idx="153">
                  <c:v>229.17520000000002</c:v>
                </c:pt>
                <c:pt idx="154">
                  <c:v>229.18279999999999</c:v>
                </c:pt>
                <c:pt idx="155">
                  <c:v>229.19</c:v>
                </c:pt>
                <c:pt idx="156">
                  <c:v>229.19759999999999</c:v>
                </c:pt>
                <c:pt idx="157">
                  <c:v>229.20479999999998</c:v>
                </c:pt>
                <c:pt idx="158">
                  <c:v>229.21199999999999</c:v>
                </c:pt>
                <c:pt idx="159">
                  <c:v>229.21879999999999</c:v>
                </c:pt>
                <c:pt idx="160">
                  <c:v>229.226</c:v>
                </c:pt>
                <c:pt idx="161">
                  <c:v>229.23239999999998</c:v>
                </c:pt>
                <c:pt idx="162">
                  <c:v>229.22920000000002</c:v>
                </c:pt>
                <c:pt idx="163">
                  <c:v>229.2208</c:v>
                </c:pt>
                <c:pt idx="164">
                  <c:v>229.21120000000002</c:v>
                </c:pt>
                <c:pt idx="165">
                  <c:v>229.2004</c:v>
                </c:pt>
                <c:pt idx="166">
                  <c:v>229.1892</c:v>
                </c:pt>
                <c:pt idx="167">
                  <c:v>229.1772</c:v>
                </c:pt>
                <c:pt idx="168">
                  <c:v>229.1652</c:v>
                </c:pt>
                <c:pt idx="169">
                  <c:v>229.1524</c:v>
                </c:pt>
                <c:pt idx="170">
                  <c:v>229.13479999999998</c:v>
                </c:pt>
                <c:pt idx="171">
                  <c:v>229.10839999999999</c:v>
                </c:pt>
                <c:pt idx="172">
                  <c:v>229.07760000000002</c:v>
                </c:pt>
                <c:pt idx="173">
                  <c:v>229.0444</c:v>
                </c:pt>
                <c:pt idx="174">
                  <c:v>229.0104</c:v>
                </c:pt>
                <c:pt idx="175">
                  <c:v>228.9744</c:v>
                </c:pt>
                <c:pt idx="176">
                  <c:v>228.93559999999999</c:v>
                </c:pt>
                <c:pt idx="177">
                  <c:v>228.89</c:v>
                </c:pt>
                <c:pt idx="178">
                  <c:v>228.83799999999999</c:v>
                </c:pt>
                <c:pt idx="179">
                  <c:v>228.7824</c:v>
                </c:pt>
                <c:pt idx="180">
                  <c:v>228.72479999999999</c:v>
                </c:pt>
                <c:pt idx="181">
                  <c:v>228.6644</c:v>
                </c:pt>
                <c:pt idx="182">
                  <c:v>228.59920000000002</c:v>
                </c:pt>
                <c:pt idx="183">
                  <c:v>228.5284</c:v>
                </c:pt>
                <c:pt idx="184">
                  <c:v>228.45239999999998</c:v>
                </c:pt>
                <c:pt idx="185">
                  <c:v>228.374</c:v>
                </c:pt>
                <c:pt idx="186">
                  <c:v>228.29160000000002</c:v>
                </c:pt>
                <c:pt idx="187">
                  <c:v>228.20400000000001</c:v>
                </c:pt>
                <c:pt idx="188">
                  <c:v>228.11199999999999</c:v>
                </c:pt>
                <c:pt idx="189">
                  <c:v>228.01560000000001</c:v>
                </c:pt>
                <c:pt idx="190">
                  <c:v>227.91560000000001</c:v>
                </c:pt>
                <c:pt idx="191">
                  <c:v>227.81039999999999</c:v>
                </c:pt>
                <c:pt idx="192">
                  <c:v>227.70079999999999</c:v>
                </c:pt>
                <c:pt idx="193">
                  <c:v>227.58679999999998</c:v>
                </c:pt>
                <c:pt idx="194">
                  <c:v>227.4692</c:v>
                </c:pt>
                <c:pt idx="195">
                  <c:v>227.34720000000002</c:v>
                </c:pt>
                <c:pt idx="196">
                  <c:v>227.22</c:v>
                </c:pt>
                <c:pt idx="197">
                  <c:v>227.08920000000001</c:v>
                </c:pt>
                <c:pt idx="198">
                  <c:v>226.95400000000001</c:v>
                </c:pt>
                <c:pt idx="199">
                  <c:v>226.81399999999999</c:v>
                </c:pt>
                <c:pt idx="200">
                  <c:v>226.67</c:v>
                </c:pt>
                <c:pt idx="201">
                  <c:v>226.52160000000001</c:v>
                </c:pt>
                <c:pt idx="202">
                  <c:v>226.36879999999999</c:v>
                </c:pt>
                <c:pt idx="203">
                  <c:v>226.21120000000002</c:v>
                </c:pt>
                <c:pt idx="204">
                  <c:v>226.0496</c:v>
                </c:pt>
                <c:pt idx="205">
                  <c:v>225.88399999999999</c:v>
                </c:pt>
                <c:pt idx="206">
                  <c:v>225.71360000000001</c:v>
                </c:pt>
                <c:pt idx="207">
                  <c:v>225.53920000000002</c:v>
                </c:pt>
                <c:pt idx="208">
                  <c:v>225.3604</c:v>
                </c:pt>
                <c:pt idx="209">
                  <c:v>225.1772</c:v>
                </c:pt>
                <c:pt idx="210">
                  <c:v>224.99</c:v>
                </c:pt>
                <c:pt idx="211">
                  <c:v>224.79839999999999</c:v>
                </c:pt>
                <c:pt idx="212">
                  <c:v>224.60239999999999</c:v>
                </c:pt>
                <c:pt idx="213">
                  <c:v>224.40199999999999</c:v>
                </c:pt>
                <c:pt idx="214">
                  <c:v>224.19800000000001</c:v>
                </c:pt>
                <c:pt idx="215">
                  <c:v>223.98920000000001</c:v>
                </c:pt>
                <c:pt idx="216">
                  <c:v>223.7764</c:v>
                </c:pt>
                <c:pt idx="217">
                  <c:v>223.5592</c:v>
                </c:pt>
                <c:pt idx="218">
                  <c:v>223.33760000000001</c:v>
                </c:pt>
                <c:pt idx="219">
                  <c:v>223.11199999999999</c:v>
                </c:pt>
                <c:pt idx="220">
                  <c:v>222.88239999999999</c:v>
                </c:pt>
                <c:pt idx="221">
                  <c:v>222.64839999999998</c:v>
                </c:pt>
                <c:pt idx="222">
                  <c:v>222.41</c:v>
                </c:pt>
                <c:pt idx="223">
                  <c:v>222.16759999999999</c:v>
                </c:pt>
                <c:pt idx="224">
                  <c:v>221.92079999999999</c:v>
                </c:pt>
                <c:pt idx="225">
                  <c:v>221.67</c:v>
                </c:pt>
                <c:pt idx="226">
                  <c:v>221.4152</c:v>
                </c:pt>
                <c:pt idx="227">
                  <c:v>221.15600000000001</c:v>
                </c:pt>
                <c:pt idx="228">
                  <c:v>220.89239999999998</c:v>
                </c:pt>
                <c:pt idx="229">
                  <c:v>220.62520000000001</c:v>
                </c:pt>
                <c:pt idx="230">
                  <c:v>220.35320000000002</c:v>
                </c:pt>
                <c:pt idx="231">
                  <c:v>220.0772</c:v>
                </c:pt>
                <c:pt idx="232">
                  <c:v>219.7972</c:v>
                </c:pt>
                <c:pt idx="233">
                  <c:v>219.5128</c:v>
                </c:pt>
                <c:pt idx="234">
                  <c:v>219.2244</c:v>
                </c:pt>
                <c:pt idx="235">
                  <c:v>218.93199999999999</c:v>
                </c:pt>
                <c:pt idx="236">
                  <c:v>218.6352</c:v>
                </c:pt>
                <c:pt idx="237">
                  <c:v>218.33439999999999</c:v>
                </c:pt>
                <c:pt idx="238">
                  <c:v>218.0292</c:v>
                </c:pt>
                <c:pt idx="239">
                  <c:v>217.71960000000001</c:v>
                </c:pt>
                <c:pt idx="240">
                  <c:v>217.40639999999999</c:v>
                </c:pt>
                <c:pt idx="241">
                  <c:v>217.08879999999999</c:v>
                </c:pt>
                <c:pt idx="242">
                  <c:v>216.76679999999999</c:v>
                </c:pt>
                <c:pt idx="243">
                  <c:v>216.44120000000001</c:v>
                </c:pt>
                <c:pt idx="244">
                  <c:v>216.11079999999998</c:v>
                </c:pt>
                <c:pt idx="245">
                  <c:v>215.7764</c:v>
                </c:pt>
                <c:pt idx="246">
                  <c:v>215.43799999999999</c:v>
                </c:pt>
                <c:pt idx="247">
                  <c:v>215.09520000000001</c:v>
                </c:pt>
                <c:pt idx="248">
                  <c:v>214.7484</c:v>
                </c:pt>
                <c:pt idx="249">
                  <c:v>214.39760000000001</c:v>
                </c:pt>
                <c:pt idx="250">
                  <c:v>214.042</c:v>
                </c:pt>
                <c:pt idx="251">
                  <c:v>213.6824</c:v>
                </c:pt>
                <c:pt idx="252">
                  <c:v>213.31879999999998</c:v>
                </c:pt>
                <c:pt idx="253">
                  <c:v>212.95079999999999</c:v>
                </c:pt>
                <c:pt idx="254">
                  <c:v>212.5788</c:v>
                </c:pt>
                <c:pt idx="255">
                  <c:v>212.20239999999998</c:v>
                </c:pt>
                <c:pt idx="256">
                  <c:v>211.82160000000002</c:v>
                </c:pt>
                <c:pt idx="257">
                  <c:v>211.43679999999998</c:v>
                </c:pt>
                <c:pt idx="258">
                  <c:v>211.04760000000002</c:v>
                </c:pt>
                <c:pt idx="259">
                  <c:v>210.65439999999998</c:v>
                </c:pt>
                <c:pt idx="260">
                  <c:v>210.25639999999999</c:v>
                </c:pt>
                <c:pt idx="261">
                  <c:v>209.8544</c:v>
                </c:pt>
                <c:pt idx="262">
                  <c:v>209.44839999999999</c:v>
                </c:pt>
                <c:pt idx="263">
                  <c:v>209.0376</c:v>
                </c:pt>
                <c:pt idx="264">
                  <c:v>208.62279999999998</c:v>
                </c:pt>
                <c:pt idx="265">
                  <c:v>208.20359999999999</c:v>
                </c:pt>
                <c:pt idx="266">
                  <c:v>207.78</c:v>
                </c:pt>
                <c:pt idx="267">
                  <c:v>207.352</c:v>
                </c:pt>
                <c:pt idx="268">
                  <c:v>206.9196</c:v>
                </c:pt>
                <c:pt idx="269">
                  <c:v>206.48320000000001</c:v>
                </c:pt>
                <c:pt idx="270">
                  <c:v>206.042</c:v>
                </c:pt>
                <c:pt idx="271">
                  <c:v>205.59639999999999</c:v>
                </c:pt>
                <c:pt idx="272">
                  <c:v>205.14679999999998</c:v>
                </c:pt>
                <c:pt idx="273">
                  <c:v>204.69239999999999</c:v>
                </c:pt>
                <c:pt idx="274">
                  <c:v>204.2336</c:v>
                </c:pt>
                <c:pt idx="275">
                  <c:v>203.7704</c:v>
                </c:pt>
                <c:pt idx="276">
                  <c:v>203.30279999999999</c:v>
                </c:pt>
                <c:pt idx="277">
                  <c:v>202.83079999999998</c:v>
                </c:pt>
                <c:pt idx="278">
                  <c:v>202.35400000000001</c:v>
                </c:pt>
                <c:pt idx="279">
                  <c:v>201.87279999999998</c:v>
                </c:pt>
                <c:pt idx="280">
                  <c:v>201.38720000000001</c:v>
                </c:pt>
                <c:pt idx="281">
                  <c:v>200.89679999999998</c:v>
                </c:pt>
                <c:pt idx="282">
                  <c:v>200.40199999999999</c:v>
                </c:pt>
                <c:pt idx="283">
                  <c:v>199.90279999999998</c:v>
                </c:pt>
                <c:pt idx="284">
                  <c:v>199.39879999999999</c:v>
                </c:pt>
                <c:pt idx="285">
                  <c:v>198.8904</c:v>
                </c:pt>
                <c:pt idx="286">
                  <c:v>198.37720000000002</c:v>
                </c:pt>
                <c:pt idx="287">
                  <c:v>197.85920000000002</c:v>
                </c:pt>
                <c:pt idx="288">
                  <c:v>197.33679999999998</c:v>
                </c:pt>
                <c:pt idx="289">
                  <c:v>196.80960000000002</c:v>
                </c:pt>
                <c:pt idx="290">
                  <c:v>196.27760000000001</c:v>
                </c:pt>
                <c:pt idx="291">
                  <c:v>195.74079999999998</c:v>
                </c:pt>
                <c:pt idx="292">
                  <c:v>195.1996</c:v>
                </c:pt>
                <c:pt idx="293">
                  <c:v>194.6532</c:v>
                </c:pt>
                <c:pt idx="294">
                  <c:v>194.10239999999999</c:v>
                </c:pt>
                <c:pt idx="295">
                  <c:v>193.54679999999999</c:v>
                </c:pt>
                <c:pt idx="296">
                  <c:v>192.98599999999999</c:v>
                </c:pt>
                <c:pt idx="297">
                  <c:v>192.42079999999999</c:v>
                </c:pt>
                <c:pt idx="298">
                  <c:v>191.85040000000001</c:v>
                </c:pt>
                <c:pt idx="299">
                  <c:v>191.2756</c:v>
                </c:pt>
                <c:pt idx="300">
                  <c:v>190.69560000000001</c:v>
                </c:pt>
                <c:pt idx="301">
                  <c:v>190.1104</c:v>
                </c:pt>
                <c:pt idx="302">
                  <c:v>189.52079999999998</c:v>
                </c:pt>
                <c:pt idx="303">
                  <c:v>188.9256</c:v>
                </c:pt>
                <c:pt idx="304">
                  <c:v>188.32599999999999</c:v>
                </c:pt>
                <c:pt idx="305">
                  <c:v>187.72120000000001</c:v>
                </c:pt>
                <c:pt idx="306">
                  <c:v>187.11120000000003</c:v>
                </c:pt>
                <c:pt idx="307">
                  <c:v>186.49639999999999</c:v>
                </c:pt>
                <c:pt idx="308">
                  <c:v>185.87639999999999</c:v>
                </c:pt>
                <c:pt idx="309">
                  <c:v>185.25120000000001</c:v>
                </c:pt>
                <c:pt idx="310">
                  <c:v>184.62079999999997</c:v>
                </c:pt>
                <c:pt idx="311">
                  <c:v>183.98560000000001</c:v>
                </c:pt>
                <c:pt idx="312">
                  <c:v>183.34520000000001</c:v>
                </c:pt>
                <c:pt idx="313">
                  <c:v>182.6996</c:v>
                </c:pt>
                <c:pt idx="314">
                  <c:v>182.0488</c:v>
                </c:pt>
                <c:pt idx="315">
                  <c:v>181.39279999999999</c:v>
                </c:pt>
                <c:pt idx="316">
                  <c:v>180.73160000000001</c:v>
                </c:pt>
                <c:pt idx="317">
                  <c:v>180.0652</c:v>
                </c:pt>
                <c:pt idx="318">
                  <c:v>179.39320000000001</c:v>
                </c:pt>
                <c:pt idx="319">
                  <c:v>178.71639999999999</c:v>
                </c:pt>
                <c:pt idx="320">
                  <c:v>178.03399999999999</c:v>
                </c:pt>
                <c:pt idx="321">
                  <c:v>177.34639999999999</c:v>
                </c:pt>
                <c:pt idx="322">
                  <c:v>176.65360000000001</c:v>
                </c:pt>
                <c:pt idx="323">
                  <c:v>175.95520000000002</c:v>
                </c:pt>
                <c:pt idx="324">
                  <c:v>175.2516</c:v>
                </c:pt>
                <c:pt idx="325">
                  <c:v>174.5428</c:v>
                </c:pt>
                <c:pt idx="326">
                  <c:v>173.82839999999999</c:v>
                </c:pt>
                <c:pt idx="327">
                  <c:v>173.1088</c:v>
                </c:pt>
                <c:pt idx="328">
                  <c:v>172.3836</c:v>
                </c:pt>
                <c:pt idx="329">
                  <c:v>171.6532</c:v>
                </c:pt>
                <c:pt idx="330">
                  <c:v>170.91720000000001</c:v>
                </c:pt>
                <c:pt idx="331">
                  <c:v>170.1756</c:v>
                </c:pt>
                <c:pt idx="332">
                  <c:v>169.4288</c:v>
                </c:pt>
                <c:pt idx="333">
                  <c:v>168.67679999999999</c:v>
                </c:pt>
                <c:pt idx="334">
                  <c:v>167.91920000000002</c:v>
                </c:pt>
                <c:pt idx="335">
                  <c:v>167.15600000000001</c:v>
                </c:pt>
                <c:pt idx="336">
                  <c:v>166.38759999999999</c:v>
                </c:pt>
                <c:pt idx="337">
                  <c:v>165.61360000000002</c:v>
                </c:pt>
                <c:pt idx="338">
                  <c:v>164.834</c:v>
                </c:pt>
                <c:pt idx="339">
                  <c:v>164.04920000000001</c:v>
                </c:pt>
                <c:pt idx="340">
                  <c:v>163.25920000000002</c:v>
                </c:pt>
                <c:pt idx="341">
                  <c:v>162.46360000000001</c:v>
                </c:pt>
                <c:pt idx="342">
                  <c:v>161.66239999999999</c:v>
                </c:pt>
                <c:pt idx="343">
                  <c:v>160.85599999999999</c:v>
                </c:pt>
                <c:pt idx="344">
                  <c:v>160.05160000000001</c:v>
                </c:pt>
                <c:pt idx="345">
                  <c:v>159.23439999999999</c:v>
                </c:pt>
                <c:pt idx="346">
                  <c:v>158.40439999999998</c:v>
                </c:pt>
                <c:pt idx="347">
                  <c:v>157.57640000000001</c:v>
                </c:pt>
                <c:pt idx="348">
                  <c:v>156.7508</c:v>
                </c:pt>
                <c:pt idx="349">
                  <c:v>155.90479999999999</c:v>
                </c:pt>
                <c:pt idx="350">
                  <c:v>155.06120000000001</c:v>
                </c:pt>
                <c:pt idx="351">
                  <c:v>154.21199999999999</c:v>
                </c:pt>
                <c:pt idx="352">
                  <c:v>153.36600000000001</c:v>
                </c:pt>
                <c:pt idx="353">
                  <c:v>152.5068</c:v>
                </c:pt>
                <c:pt idx="354">
                  <c:v>151.63399999999999</c:v>
                </c:pt>
                <c:pt idx="355">
                  <c:v>150.77279999999999</c:v>
                </c:pt>
                <c:pt idx="356">
                  <c:v>149.898</c:v>
                </c:pt>
                <c:pt idx="357">
                  <c:v>149.01839999999999</c:v>
                </c:pt>
                <c:pt idx="358">
                  <c:v>148.1336</c:v>
                </c:pt>
                <c:pt idx="359">
                  <c:v>147.244</c:v>
                </c:pt>
                <c:pt idx="360">
                  <c:v>146.34920000000002</c:v>
                </c:pt>
                <c:pt idx="361">
                  <c:v>145.4496</c:v>
                </c:pt>
                <c:pt idx="362">
                  <c:v>144.54520000000002</c:v>
                </c:pt>
                <c:pt idx="363">
                  <c:v>143.63560000000001</c:v>
                </c:pt>
                <c:pt idx="364">
                  <c:v>142.71199999999999</c:v>
                </c:pt>
                <c:pt idx="365">
                  <c:v>141.7928</c:v>
                </c:pt>
                <c:pt idx="366">
                  <c:v>140.87879999999998</c:v>
                </c:pt>
                <c:pt idx="367">
                  <c:v>139.94999999999999</c:v>
                </c:pt>
                <c:pt idx="368">
                  <c:v>139.01679999999999</c:v>
                </c:pt>
                <c:pt idx="369">
                  <c:v>138.06879999999998</c:v>
                </c:pt>
                <c:pt idx="370">
                  <c:v>137.12639999999999</c:v>
                </c:pt>
                <c:pt idx="371">
                  <c:v>136.1892</c:v>
                </c:pt>
                <c:pt idx="372">
                  <c:v>135.2372</c:v>
                </c:pt>
                <c:pt idx="373">
                  <c:v>134.28120000000001</c:v>
                </c:pt>
                <c:pt idx="374">
                  <c:v>133.32040000000001</c:v>
                </c:pt>
                <c:pt idx="375">
                  <c:v>132.35520000000002</c:v>
                </c:pt>
                <c:pt idx="376">
                  <c:v>131.38560000000001</c:v>
                </c:pt>
                <c:pt idx="377">
                  <c:v>130.41159999999999</c:v>
                </c:pt>
                <c:pt idx="378">
                  <c:v>129.43360000000001</c:v>
                </c:pt>
                <c:pt idx="379">
                  <c:v>128.4512</c:v>
                </c:pt>
                <c:pt idx="380">
                  <c:v>127.4652</c:v>
                </c:pt>
                <c:pt idx="381">
                  <c:v>126.4752</c:v>
                </c:pt>
                <c:pt idx="382">
                  <c:v>125.4812</c:v>
                </c:pt>
                <c:pt idx="383">
                  <c:v>124.48360000000001</c:v>
                </c:pt>
                <c:pt idx="384">
                  <c:v>123.4824</c:v>
                </c:pt>
                <c:pt idx="385">
                  <c:v>122.47799999999999</c:v>
                </c:pt>
                <c:pt idx="386">
                  <c:v>121.4704</c:v>
                </c:pt>
                <c:pt idx="387">
                  <c:v>120.45960000000001</c:v>
                </c:pt>
                <c:pt idx="388">
                  <c:v>119.4464</c:v>
                </c:pt>
                <c:pt idx="389">
                  <c:v>118.43039999999999</c:v>
                </c:pt>
                <c:pt idx="390">
                  <c:v>117.41200000000001</c:v>
                </c:pt>
                <c:pt idx="391">
                  <c:v>116.39160000000001</c:v>
                </c:pt>
                <c:pt idx="392">
                  <c:v>115.36960000000001</c:v>
                </c:pt>
                <c:pt idx="393">
                  <c:v>114.3456</c:v>
                </c:pt>
                <c:pt idx="394">
                  <c:v>113.32080000000001</c:v>
                </c:pt>
                <c:pt idx="395">
                  <c:v>112.29480000000001</c:v>
                </c:pt>
                <c:pt idx="396">
                  <c:v>111.2684</c:v>
                </c:pt>
                <c:pt idx="397">
                  <c:v>110.24160000000001</c:v>
                </c:pt>
                <c:pt idx="398">
                  <c:v>109.2152</c:v>
                </c:pt>
                <c:pt idx="399">
                  <c:v>108.1888</c:v>
                </c:pt>
                <c:pt idx="400">
                  <c:v>107.1636</c:v>
                </c:pt>
                <c:pt idx="401">
                  <c:v>106.14</c:v>
                </c:pt>
                <c:pt idx="402">
                  <c:v>105.11760000000001</c:v>
                </c:pt>
                <c:pt idx="403">
                  <c:v>104.0976</c:v>
                </c:pt>
                <c:pt idx="404">
                  <c:v>103.0796</c:v>
                </c:pt>
                <c:pt idx="405">
                  <c:v>102.06360000000001</c:v>
                </c:pt>
                <c:pt idx="406">
                  <c:v>101.05</c:v>
                </c:pt>
                <c:pt idx="407">
                  <c:v>100.038</c:v>
                </c:pt>
                <c:pt idx="408">
                  <c:v>99.028399999999991</c:v>
                </c:pt>
                <c:pt idx="409">
                  <c:v>98.02</c:v>
                </c:pt>
                <c:pt idx="410">
                  <c:v>97.012</c:v>
                </c:pt>
                <c:pt idx="411">
                  <c:v>96.00439999999999</c:v>
                </c:pt>
                <c:pt idx="412">
                  <c:v>94.995999999999995</c:v>
                </c:pt>
                <c:pt idx="413">
                  <c:v>93.985199999999992</c:v>
                </c:pt>
                <c:pt idx="414">
                  <c:v>92.970399999999998</c:v>
                </c:pt>
                <c:pt idx="415">
                  <c:v>91.950399999999988</c:v>
                </c:pt>
                <c:pt idx="416">
                  <c:v>90.923199999999994</c:v>
                </c:pt>
                <c:pt idx="417">
                  <c:v>89.887600000000006</c:v>
                </c:pt>
                <c:pt idx="418">
                  <c:v>88.846000000000004</c:v>
                </c:pt>
                <c:pt idx="419">
                  <c:v>87.804000000000002</c:v>
                </c:pt>
                <c:pt idx="420">
                  <c:v>86.773200000000003</c:v>
                </c:pt>
                <c:pt idx="421">
                  <c:v>85.765600000000006</c:v>
                </c:pt>
                <c:pt idx="422">
                  <c:v>84.785200000000003</c:v>
                </c:pt>
                <c:pt idx="423">
                  <c:v>83.820800000000006</c:v>
                </c:pt>
                <c:pt idx="424">
                  <c:v>82.896000000000001</c:v>
                </c:pt>
                <c:pt idx="425">
                  <c:v>81.997199999999992</c:v>
                </c:pt>
                <c:pt idx="426">
                  <c:v>81.122799999999998</c:v>
                </c:pt>
                <c:pt idx="427">
                  <c:v>80.271600000000007</c:v>
                </c:pt>
                <c:pt idx="428">
                  <c:v>79.442800000000005</c:v>
                </c:pt>
                <c:pt idx="429">
                  <c:v>78.635600000000011</c:v>
                </c:pt>
                <c:pt idx="430">
                  <c:v>77.848799999999997</c:v>
                </c:pt>
                <c:pt idx="431">
                  <c:v>77.081199999999995</c:v>
                </c:pt>
                <c:pt idx="432">
                  <c:v>76.333199999999991</c:v>
                </c:pt>
                <c:pt idx="433">
                  <c:v>75.603200000000001</c:v>
                </c:pt>
                <c:pt idx="434">
                  <c:v>74.891199999999998</c:v>
                </c:pt>
                <c:pt idx="435">
                  <c:v>74.195999999999998</c:v>
                </c:pt>
                <c:pt idx="436">
                  <c:v>73.517600000000002</c:v>
                </c:pt>
                <c:pt idx="437">
                  <c:v>72.85560000000001</c:v>
                </c:pt>
                <c:pt idx="438">
                  <c:v>72.208799999999997</c:v>
                </c:pt>
                <c:pt idx="439">
                  <c:v>71.577600000000004</c:v>
                </c:pt>
                <c:pt idx="440">
                  <c:v>70.961199999999991</c:v>
                </c:pt>
                <c:pt idx="441">
                  <c:v>70.359200000000001</c:v>
                </c:pt>
                <c:pt idx="442">
                  <c:v>69.770800000000008</c:v>
                </c:pt>
                <c:pt idx="443">
                  <c:v>69.195599999999999</c:v>
                </c:pt>
                <c:pt idx="444">
                  <c:v>68.634399999999999</c:v>
                </c:pt>
                <c:pt idx="445">
                  <c:v>68.0852</c:v>
                </c:pt>
                <c:pt idx="446">
                  <c:v>67.548400000000001</c:v>
                </c:pt>
                <c:pt idx="447">
                  <c:v>67.023200000000003</c:v>
                </c:pt>
                <c:pt idx="448">
                  <c:v>66.509600000000006</c:v>
                </c:pt>
                <c:pt idx="449">
                  <c:v>66.007199999999997</c:v>
                </c:pt>
                <c:pt idx="450">
                  <c:v>65.516000000000005</c:v>
                </c:pt>
                <c:pt idx="451">
                  <c:v>65.036000000000001</c:v>
                </c:pt>
                <c:pt idx="452">
                  <c:v>64.566000000000003</c:v>
                </c:pt>
                <c:pt idx="453">
                  <c:v>64.106800000000007</c:v>
                </c:pt>
                <c:pt idx="454">
                  <c:v>63.656800000000004</c:v>
                </c:pt>
                <c:pt idx="455">
                  <c:v>63.216000000000001</c:v>
                </c:pt>
                <c:pt idx="456">
                  <c:v>62.784800000000004</c:v>
                </c:pt>
                <c:pt idx="457">
                  <c:v>62.362400000000001</c:v>
                </c:pt>
                <c:pt idx="458">
                  <c:v>61.948</c:v>
                </c:pt>
                <c:pt idx="459">
                  <c:v>61.542400000000001</c:v>
                </c:pt>
                <c:pt idx="460">
                  <c:v>61.143599999999999</c:v>
                </c:pt>
                <c:pt idx="461">
                  <c:v>60.752000000000002</c:v>
                </c:pt>
                <c:pt idx="462">
                  <c:v>60.368000000000002</c:v>
                </c:pt>
                <c:pt idx="463">
                  <c:v>59.989199999999997</c:v>
                </c:pt>
                <c:pt idx="464">
                  <c:v>59.617199999999997</c:v>
                </c:pt>
                <c:pt idx="465">
                  <c:v>59.251199999999997</c:v>
                </c:pt>
                <c:pt idx="466">
                  <c:v>58.8904</c:v>
                </c:pt>
                <c:pt idx="467">
                  <c:v>58.535599999999995</c:v>
                </c:pt>
                <c:pt idx="468">
                  <c:v>58.186399999999999</c:v>
                </c:pt>
                <c:pt idx="469">
                  <c:v>57.8444</c:v>
                </c:pt>
                <c:pt idx="470">
                  <c:v>57.502800000000001</c:v>
                </c:pt>
                <c:pt idx="471">
                  <c:v>57.165599999999998</c:v>
                </c:pt>
                <c:pt idx="472">
                  <c:v>56.83</c:v>
                </c:pt>
                <c:pt idx="473">
                  <c:v>56.5032</c:v>
                </c:pt>
                <c:pt idx="474">
                  <c:v>56.174399999999999</c:v>
                </c:pt>
                <c:pt idx="475">
                  <c:v>55.849199999999996</c:v>
                </c:pt>
                <c:pt idx="476">
                  <c:v>55.526800000000001</c:v>
                </c:pt>
                <c:pt idx="477">
                  <c:v>55.2072</c:v>
                </c:pt>
                <c:pt idx="478">
                  <c:v>54.889600000000002</c:v>
                </c:pt>
                <c:pt idx="479">
                  <c:v>54.575199999999995</c:v>
                </c:pt>
                <c:pt idx="480">
                  <c:v>54.263199999999998</c:v>
                </c:pt>
                <c:pt idx="481">
                  <c:v>53.955199999999998</c:v>
                </c:pt>
                <c:pt idx="482">
                  <c:v>53.651600000000002</c:v>
                </c:pt>
                <c:pt idx="483">
                  <c:v>53.351199999999999</c:v>
                </c:pt>
                <c:pt idx="484">
                  <c:v>53.054000000000002</c:v>
                </c:pt>
                <c:pt idx="485">
                  <c:v>52.760800000000003</c:v>
                </c:pt>
                <c:pt idx="486">
                  <c:v>52.470399999999998</c:v>
                </c:pt>
                <c:pt idx="487">
                  <c:v>52.1828</c:v>
                </c:pt>
                <c:pt idx="488">
                  <c:v>51.898000000000003</c:v>
                </c:pt>
                <c:pt idx="489">
                  <c:v>51.617199999999997</c:v>
                </c:pt>
                <c:pt idx="490">
                  <c:v>51.339199999999998</c:v>
                </c:pt>
                <c:pt idx="491">
                  <c:v>51.064800000000005</c:v>
                </c:pt>
                <c:pt idx="492">
                  <c:v>50.793199999999999</c:v>
                </c:pt>
                <c:pt idx="493">
                  <c:v>50.525199999999998</c:v>
                </c:pt>
                <c:pt idx="494">
                  <c:v>50.260800000000003</c:v>
                </c:pt>
                <c:pt idx="495">
                  <c:v>49.999199999999995</c:v>
                </c:pt>
                <c:pt idx="496">
                  <c:v>49.740400000000001</c:v>
                </c:pt>
                <c:pt idx="497">
                  <c:v>49.485199999999999</c:v>
                </c:pt>
                <c:pt idx="498">
                  <c:v>49.233199999999997</c:v>
                </c:pt>
                <c:pt idx="499">
                  <c:v>48.983599999999996</c:v>
                </c:pt>
                <c:pt idx="500">
                  <c:v>48.7376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7C-4508-97AC-72C78BDA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4576"/>
        <c:axId val="-1493494032"/>
      </c:scatterChart>
      <c:valAx>
        <c:axId val="-14934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032"/>
        <c:crosses val="autoZero"/>
        <c:crossBetween val="midCat"/>
      </c:valAx>
      <c:valAx>
        <c:axId val="-1493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9.6830841301118242E-2"/>
          <c:y val="3.0530113794060506E-2"/>
          <c:w val="0.85847873063226243"/>
          <c:h val="0.855048193374872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'10 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'10 '!$B$3:$B$418</c:f>
              <c:numCache>
                <c:formatCode>General</c:formatCode>
                <c:ptCount val="416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0.72199999999999998</c:v>
                </c:pt>
                <c:pt idx="137">
                  <c:v>0.94199999999999995</c:v>
                </c:pt>
                <c:pt idx="138">
                  <c:v>0.82599999999999996</c:v>
                </c:pt>
                <c:pt idx="139">
                  <c:v>1.1499999999999999</c:v>
                </c:pt>
                <c:pt idx="140">
                  <c:v>0.876</c:v>
                </c:pt>
                <c:pt idx="141">
                  <c:v>0.89900000000000002</c:v>
                </c:pt>
                <c:pt idx="142">
                  <c:v>1.123</c:v>
                </c:pt>
                <c:pt idx="143">
                  <c:v>1.2310000000000001</c:v>
                </c:pt>
                <c:pt idx="144">
                  <c:v>1.0269999999999999</c:v>
                </c:pt>
                <c:pt idx="145">
                  <c:v>1.115</c:v>
                </c:pt>
                <c:pt idx="146">
                  <c:v>1.123</c:v>
                </c:pt>
                <c:pt idx="147">
                  <c:v>1.169</c:v>
                </c:pt>
                <c:pt idx="148">
                  <c:v>1.3160000000000001</c:v>
                </c:pt>
                <c:pt idx="149">
                  <c:v>1.2769999999999999</c:v>
                </c:pt>
                <c:pt idx="150">
                  <c:v>1.3120000000000001</c:v>
                </c:pt>
                <c:pt idx="151">
                  <c:v>1.347</c:v>
                </c:pt>
                <c:pt idx="152">
                  <c:v>1.4239999999999999</c:v>
                </c:pt>
                <c:pt idx="153">
                  <c:v>1.6859999999999999</c:v>
                </c:pt>
                <c:pt idx="154">
                  <c:v>1.4590000000000001</c:v>
                </c:pt>
                <c:pt idx="155">
                  <c:v>1.5669999999999999</c:v>
                </c:pt>
                <c:pt idx="156">
                  <c:v>1.5940000000000001</c:v>
                </c:pt>
                <c:pt idx="157">
                  <c:v>1.6859999999999999</c:v>
                </c:pt>
                <c:pt idx="158">
                  <c:v>1.69</c:v>
                </c:pt>
                <c:pt idx="159">
                  <c:v>1.7370000000000001</c:v>
                </c:pt>
                <c:pt idx="160">
                  <c:v>1.968</c:v>
                </c:pt>
                <c:pt idx="161">
                  <c:v>1.903</c:v>
                </c:pt>
                <c:pt idx="162">
                  <c:v>1.891</c:v>
                </c:pt>
                <c:pt idx="163">
                  <c:v>1.9450000000000001</c:v>
                </c:pt>
                <c:pt idx="164">
                  <c:v>1.9910000000000001</c:v>
                </c:pt>
                <c:pt idx="165">
                  <c:v>2.173</c:v>
                </c:pt>
                <c:pt idx="166">
                  <c:v>2.3039999999999998</c:v>
                </c:pt>
                <c:pt idx="167">
                  <c:v>2.1379999999999999</c:v>
                </c:pt>
                <c:pt idx="168">
                  <c:v>2.1920000000000002</c:v>
                </c:pt>
                <c:pt idx="169">
                  <c:v>2.2069999999999999</c:v>
                </c:pt>
                <c:pt idx="170">
                  <c:v>2.2650000000000001</c:v>
                </c:pt>
                <c:pt idx="171">
                  <c:v>2.3119999999999998</c:v>
                </c:pt>
                <c:pt idx="172">
                  <c:v>2.3540000000000001</c:v>
                </c:pt>
                <c:pt idx="173">
                  <c:v>2.516</c:v>
                </c:pt>
                <c:pt idx="174">
                  <c:v>2.4580000000000002</c:v>
                </c:pt>
                <c:pt idx="175">
                  <c:v>2.5049999999999999</c:v>
                </c:pt>
                <c:pt idx="176">
                  <c:v>2.5430000000000001</c:v>
                </c:pt>
                <c:pt idx="177">
                  <c:v>2.605</c:v>
                </c:pt>
                <c:pt idx="178">
                  <c:v>2.64</c:v>
                </c:pt>
                <c:pt idx="179">
                  <c:v>2.6739999999999999</c:v>
                </c:pt>
                <c:pt idx="180">
                  <c:v>2.74</c:v>
                </c:pt>
                <c:pt idx="181">
                  <c:v>2.794</c:v>
                </c:pt>
                <c:pt idx="182">
                  <c:v>2.8250000000000002</c:v>
                </c:pt>
                <c:pt idx="183">
                  <c:v>2.887</c:v>
                </c:pt>
                <c:pt idx="184">
                  <c:v>2.956</c:v>
                </c:pt>
                <c:pt idx="185">
                  <c:v>2.9870000000000001</c:v>
                </c:pt>
                <c:pt idx="186">
                  <c:v>3.0569999999999999</c:v>
                </c:pt>
                <c:pt idx="187">
                  <c:v>3.2570000000000001</c:v>
                </c:pt>
                <c:pt idx="188">
                  <c:v>3.2029999999999998</c:v>
                </c:pt>
                <c:pt idx="189">
                  <c:v>3.157</c:v>
                </c:pt>
                <c:pt idx="190">
                  <c:v>3.3340000000000001</c:v>
                </c:pt>
                <c:pt idx="191">
                  <c:v>3.2730000000000001</c:v>
                </c:pt>
                <c:pt idx="192">
                  <c:v>3.589</c:v>
                </c:pt>
                <c:pt idx="193">
                  <c:v>3.3460000000000001</c:v>
                </c:pt>
                <c:pt idx="194">
                  <c:v>3.5619999999999998</c:v>
                </c:pt>
                <c:pt idx="195">
                  <c:v>3.4769999999999999</c:v>
                </c:pt>
                <c:pt idx="196">
                  <c:v>3.512</c:v>
                </c:pt>
                <c:pt idx="197">
                  <c:v>3.5230000000000001</c:v>
                </c:pt>
                <c:pt idx="198">
                  <c:v>3.77</c:v>
                </c:pt>
                <c:pt idx="199">
                  <c:v>3.6549999999999998</c:v>
                </c:pt>
                <c:pt idx="200">
                  <c:v>3.6859999999999999</c:v>
                </c:pt>
                <c:pt idx="201">
                  <c:v>3.7549999999999999</c:v>
                </c:pt>
                <c:pt idx="202">
                  <c:v>3.8359999999999999</c:v>
                </c:pt>
                <c:pt idx="203">
                  <c:v>3.8479999999999999</c:v>
                </c:pt>
                <c:pt idx="204">
                  <c:v>3.9129999999999998</c:v>
                </c:pt>
                <c:pt idx="205">
                  <c:v>3.9359999999999999</c:v>
                </c:pt>
                <c:pt idx="206">
                  <c:v>4.218</c:v>
                </c:pt>
                <c:pt idx="207">
                  <c:v>4.0369999999999999</c:v>
                </c:pt>
                <c:pt idx="208">
                  <c:v>4.3029999999999999</c:v>
                </c:pt>
                <c:pt idx="209">
                  <c:v>4.3609999999999998</c:v>
                </c:pt>
                <c:pt idx="210">
                  <c:v>4.1829999999999998</c:v>
                </c:pt>
                <c:pt idx="211">
                  <c:v>4.2839999999999998</c:v>
                </c:pt>
                <c:pt idx="212">
                  <c:v>4.2949999999999999</c:v>
                </c:pt>
                <c:pt idx="213">
                  <c:v>4.2910000000000004</c:v>
                </c:pt>
                <c:pt idx="214">
                  <c:v>4.5540000000000003</c:v>
                </c:pt>
                <c:pt idx="215">
                  <c:v>4.3650000000000002</c:v>
                </c:pt>
                <c:pt idx="216">
                  <c:v>4.6429999999999998</c:v>
                </c:pt>
                <c:pt idx="217">
                  <c:v>4.5190000000000001</c:v>
                </c:pt>
                <c:pt idx="218">
                  <c:v>4.6429999999999998</c:v>
                </c:pt>
                <c:pt idx="219">
                  <c:v>4.6429999999999998</c:v>
                </c:pt>
                <c:pt idx="220">
                  <c:v>4.5810000000000004</c:v>
                </c:pt>
                <c:pt idx="221">
                  <c:v>4.6040000000000001</c:v>
                </c:pt>
                <c:pt idx="222">
                  <c:v>4.8120000000000003</c:v>
                </c:pt>
                <c:pt idx="223">
                  <c:v>4.5919999999999996</c:v>
                </c:pt>
                <c:pt idx="224">
                  <c:v>4.6929999999999996</c:v>
                </c:pt>
                <c:pt idx="225">
                  <c:v>4.6500000000000004</c:v>
                </c:pt>
                <c:pt idx="226">
                  <c:v>4.6740000000000004</c:v>
                </c:pt>
                <c:pt idx="227">
                  <c:v>4.9400000000000004</c:v>
                </c:pt>
                <c:pt idx="228">
                  <c:v>4.9320000000000004</c:v>
                </c:pt>
                <c:pt idx="229">
                  <c:v>4.774</c:v>
                </c:pt>
                <c:pt idx="230">
                  <c:v>5.0250000000000004</c:v>
                </c:pt>
                <c:pt idx="231">
                  <c:v>4.8319999999999999</c:v>
                </c:pt>
                <c:pt idx="232">
                  <c:v>4.8860000000000001</c:v>
                </c:pt>
                <c:pt idx="233">
                  <c:v>4.9169999999999998</c:v>
                </c:pt>
                <c:pt idx="234">
                  <c:v>5.2329999999999997</c:v>
                </c:pt>
                <c:pt idx="235">
                  <c:v>5.0170000000000003</c:v>
                </c:pt>
                <c:pt idx="236">
                  <c:v>5.0519999999999996</c:v>
                </c:pt>
                <c:pt idx="237">
                  <c:v>5.0830000000000002</c:v>
                </c:pt>
                <c:pt idx="238">
                  <c:v>5.1369999999999996</c:v>
                </c:pt>
                <c:pt idx="239">
                  <c:v>5.21</c:v>
                </c:pt>
                <c:pt idx="240">
                  <c:v>5.1870000000000003</c:v>
                </c:pt>
                <c:pt idx="241">
                  <c:v>5.2720000000000002</c:v>
                </c:pt>
                <c:pt idx="242">
                  <c:v>5.53</c:v>
                </c:pt>
                <c:pt idx="243">
                  <c:v>5.3410000000000002</c:v>
                </c:pt>
                <c:pt idx="244">
                  <c:v>5.3869999999999996</c:v>
                </c:pt>
                <c:pt idx="245">
                  <c:v>5.5609999999999999</c:v>
                </c:pt>
                <c:pt idx="246">
                  <c:v>5.5730000000000004</c:v>
                </c:pt>
                <c:pt idx="247">
                  <c:v>5.5149999999999997</c:v>
                </c:pt>
                <c:pt idx="248">
                  <c:v>5.6420000000000003</c:v>
                </c:pt>
                <c:pt idx="249">
                  <c:v>5.6040000000000001</c:v>
                </c:pt>
                <c:pt idx="250">
                  <c:v>5.9009999999999998</c:v>
                </c:pt>
                <c:pt idx="251">
                  <c:v>5.681</c:v>
                </c:pt>
                <c:pt idx="252">
                  <c:v>5.7389999999999999</c:v>
                </c:pt>
                <c:pt idx="253">
                  <c:v>5.835</c:v>
                </c:pt>
                <c:pt idx="254">
                  <c:v>5.8159999999999998</c:v>
                </c:pt>
                <c:pt idx="255">
                  <c:v>5.8540000000000001</c:v>
                </c:pt>
                <c:pt idx="256">
                  <c:v>5.8579999999999997</c:v>
                </c:pt>
                <c:pt idx="257">
                  <c:v>5.9470000000000001</c:v>
                </c:pt>
                <c:pt idx="258">
                  <c:v>5.9859999999999998</c:v>
                </c:pt>
                <c:pt idx="259">
                  <c:v>6.125</c:v>
                </c:pt>
                <c:pt idx="260">
                  <c:v>6.1669999999999998</c:v>
                </c:pt>
                <c:pt idx="261">
                  <c:v>6.1210000000000004</c:v>
                </c:pt>
                <c:pt idx="262">
                  <c:v>6.1589999999999998</c:v>
                </c:pt>
                <c:pt idx="263">
                  <c:v>6.2089999999999996</c:v>
                </c:pt>
                <c:pt idx="264">
                  <c:v>6.2709999999999999</c:v>
                </c:pt>
                <c:pt idx="265">
                  <c:v>6.4139999999999997</c:v>
                </c:pt>
                <c:pt idx="266">
                  <c:v>6.3449999999999998</c:v>
                </c:pt>
                <c:pt idx="267">
                  <c:v>6.3949999999999996</c:v>
                </c:pt>
                <c:pt idx="268">
                  <c:v>6.6459999999999999</c:v>
                </c:pt>
                <c:pt idx="269">
                  <c:v>6.5919999999999996</c:v>
                </c:pt>
                <c:pt idx="270">
                  <c:v>6.5259999999999998</c:v>
                </c:pt>
                <c:pt idx="271">
                  <c:v>6.5839999999999996</c:v>
                </c:pt>
                <c:pt idx="272">
                  <c:v>6.6109999999999998</c:v>
                </c:pt>
                <c:pt idx="273">
                  <c:v>6.7880000000000003</c:v>
                </c:pt>
                <c:pt idx="274">
                  <c:v>6.7069999999999999</c:v>
                </c:pt>
                <c:pt idx="275">
                  <c:v>6.7110000000000003</c:v>
                </c:pt>
                <c:pt idx="276">
                  <c:v>6.7770000000000001</c:v>
                </c:pt>
                <c:pt idx="277">
                  <c:v>6.85</c:v>
                </c:pt>
                <c:pt idx="278">
                  <c:v>6.8230000000000004</c:v>
                </c:pt>
                <c:pt idx="279">
                  <c:v>6.9160000000000004</c:v>
                </c:pt>
                <c:pt idx="280">
                  <c:v>7.2009999999999996</c:v>
                </c:pt>
                <c:pt idx="281">
                  <c:v>7.024</c:v>
                </c:pt>
                <c:pt idx="282">
                  <c:v>7.3170000000000002</c:v>
                </c:pt>
                <c:pt idx="283">
                  <c:v>7.2169999999999996</c:v>
                </c:pt>
                <c:pt idx="284">
                  <c:v>7.2510000000000003</c:v>
                </c:pt>
                <c:pt idx="285">
                  <c:v>7.2089999999999996</c:v>
                </c:pt>
                <c:pt idx="286">
                  <c:v>7.2590000000000003</c:v>
                </c:pt>
                <c:pt idx="287">
                  <c:v>7.3129999999999997</c:v>
                </c:pt>
                <c:pt idx="288">
                  <c:v>7.3209999999999997</c:v>
                </c:pt>
                <c:pt idx="289">
                  <c:v>7.5490000000000004</c:v>
                </c:pt>
                <c:pt idx="290">
                  <c:v>7.63</c:v>
                </c:pt>
                <c:pt idx="291">
                  <c:v>7.4909999999999997</c:v>
                </c:pt>
                <c:pt idx="292">
                  <c:v>7.742</c:v>
                </c:pt>
                <c:pt idx="293">
                  <c:v>7.6059999999999999</c:v>
                </c:pt>
                <c:pt idx="294">
                  <c:v>7.6369999999999996</c:v>
                </c:pt>
                <c:pt idx="295">
                  <c:v>7.7110000000000003</c:v>
                </c:pt>
                <c:pt idx="296">
                  <c:v>7.8959999999999999</c:v>
                </c:pt>
                <c:pt idx="297">
                  <c:v>7.7990000000000004</c:v>
                </c:pt>
                <c:pt idx="298">
                  <c:v>7.819</c:v>
                </c:pt>
                <c:pt idx="299">
                  <c:v>7.8810000000000002</c:v>
                </c:pt>
                <c:pt idx="300">
                  <c:v>8.0229999999999997</c:v>
                </c:pt>
                <c:pt idx="301">
                  <c:v>8</c:v>
                </c:pt>
                <c:pt idx="302">
                  <c:v>8.0269999999999992</c:v>
                </c:pt>
                <c:pt idx="303">
                  <c:v>8.1199999999999992</c:v>
                </c:pt>
                <c:pt idx="304">
                  <c:v>8.1270000000000007</c:v>
                </c:pt>
                <c:pt idx="305">
                  <c:v>8.1850000000000005</c:v>
                </c:pt>
                <c:pt idx="306">
                  <c:v>8.2240000000000002</c:v>
                </c:pt>
                <c:pt idx="307">
                  <c:v>8.4009999999999998</c:v>
                </c:pt>
                <c:pt idx="308">
                  <c:v>8.3320000000000007</c:v>
                </c:pt>
                <c:pt idx="309">
                  <c:v>8.3780000000000001</c:v>
                </c:pt>
                <c:pt idx="310">
                  <c:v>8.4290000000000003</c:v>
                </c:pt>
                <c:pt idx="311">
                  <c:v>8.4939999999999998</c:v>
                </c:pt>
                <c:pt idx="312">
                  <c:v>8.6059999999999999</c:v>
                </c:pt>
                <c:pt idx="313">
                  <c:v>8.5909999999999993</c:v>
                </c:pt>
                <c:pt idx="314">
                  <c:v>8.6560000000000006</c:v>
                </c:pt>
                <c:pt idx="315">
                  <c:v>8.6869999999999994</c:v>
                </c:pt>
                <c:pt idx="316">
                  <c:v>8.7059999999999995</c:v>
                </c:pt>
                <c:pt idx="317">
                  <c:v>8.7720000000000002</c:v>
                </c:pt>
                <c:pt idx="318">
                  <c:v>8.7870000000000008</c:v>
                </c:pt>
                <c:pt idx="319">
                  <c:v>8.8759999999999994</c:v>
                </c:pt>
                <c:pt idx="320">
                  <c:v>8.9260000000000002</c:v>
                </c:pt>
                <c:pt idx="321">
                  <c:v>9.1150000000000002</c:v>
                </c:pt>
                <c:pt idx="322">
                  <c:v>8.9879999999999995</c:v>
                </c:pt>
                <c:pt idx="323">
                  <c:v>9.0419999999999998</c:v>
                </c:pt>
                <c:pt idx="324">
                  <c:v>9.1270000000000007</c:v>
                </c:pt>
                <c:pt idx="325">
                  <c:v>9.3819999999999997</c:v>
                </c:pt>
                <c:pt idx="326">
                  <c:v>9.2780000000000005</c:v>
                </c:pt>
                <c:pt idx="327">
                  <c:v>9.4979999999999993</c:v>
                </c:pt>
                <c:pt idx="328">
                  <c:v>9.2430000000000003</c:v>
                </c:pt>
                <c:pt idx="329">
                  <c:v>9.3930000000000007</c:v>
                </c:pt>
                <c:pt idx="330">
                  <c:v>9.4469999999999992</c:v>
                </c:pt>
                <c:pt idx="331">
                  <c:v>9.4779999999999998</c:v>
                </c:pt>
                <c:pt idx="332">
                  <c:v>9.548</c:v>
                </c:pt>
                <c:pt idx="333">
                  <c:v>9.5980000000000008</c:v>
                </c:pt>
                <c:pt idx="334">
                  <c:v>9.6479999999999997</c:v>
                </c:pt>
                <c:pt idx="335">
                  <c:v>9.8759999999999994</c:v>
                </c:pt>
                <c:pt idx="336">
                  <c:v>9.718</c:v>
                </c:pt>
                <c:pt idx="337">
                  <c:v>10.010999999999999</c:v>
                </c:pt>
                <c:pt idx="338">
                  <c:v>9.8529999999999998</c:v>
                </c:pt>
                <c:pt idx="339">
                  <c:v>9.8870000000000005</c:v>
                </c:pt>
                <c:pt idx="340">
                  <c:v>9.9450000000000003</c:v>
                </c:pt>
                <c:pt idx="341">
                  <c:v>10.227</c:v>
                </c:pt>
                <c:pt idx="342">
                  <c:v>10.048999999999999</c:v>
                </c:pt>
                <c:pt idx="343">
                  <c:v>10.092000000000001</c:v>
                </c:pt>
                <c:pt idx="344">
                  <c:v>10.15</c:v>
                </c:pt>
                <c:pt idx="345">
                  <c:v>10.199999999999999</c:v>
                </c:pt>
                <c:pt idx="346">
                  <c:v>10.262</c:v>
                </c:pt>
                <c:pt idx="347">
                  <c:v>10.289</c:v>
                </c:pt>
                <c:pt idx="348">
                  <c:v>10.377000000000001</c:v>
                </c:pt>
                <c:pt idx="349">
                  <c:v>10.393000000000001</c:v>
                </c:pt>
                <c:pt idx="350">
                  <c:v>10.435</c:v>
                </c:pt>
                <c:pt idx="351">
                  <c:v>10.493</c:v>
                </c:pt>
                <c:pt idx="352">
                  <c:v>10.763</c:v>
                </c:pt>
                <c:pt idx="353">
                  <c:v>10.628</c:v>
                </c:pt>
                <c:pt idx="354">
                  <c:v>10.659000000000001</c:v>
                </c:pt>
                <c:pt idx="355">
                  <c:v>10.712999999999999</c:v>
                </c:pt>
                <c:pt idx="356">
                  <c:v>10.756</c:v>
                </c:pt>
                <c:pt idx="357">
                  <c:v>11.071999999999999</c:v>
                </c:pt>
                <c:pt idx="358">
                  <c:v>10.922000000000001</c:v>
                </c:pt>
                <c:pt idx="359">
                  <c:v>10.929</c:v>
                </c:pt>
                <c:pt idx="360">
                  <c:v>11.032999999999999</c:v>
                </c:pt>
                <c:pt idx="361">
                  <c:v>11.218999999999999</c:v>
                </c:pt>
                <c:pt idx="362">
                  <c:v>11.071999999999999</c:v>
                </c:pt>
                <c:pt idx="363">
                  <c:v>11.122</c:v>
                </c:pt>
                <c:pt idx="364">
                  <c:v>11.265000000000001</c:v>
                </c:pt>
                <c:pt idx="365">
                  <c:v>11.23</c:v>
                </c:pt>
                <c:pt idx="366">
                  <c:v>11.28</c:v>
                </c:pt>
                <c:pt idx="367">
                  <c:v>11.327</c:v>
                </c:pt>
                <c:pt idx="368">
                  <c:v>11.624000000000001</c:v>
                </c:pt>
                <c:pt idx="369">
                  <c:v>11.439</c:v>
                </c:pt>
                <c:pt idx="370">
                  <c:v>11.484999999999999</c:v>
                </c:pt>
                <c:pt idx="371">
                  <c:v>11.894</c:v>
                </c:pt>
                <c:pt idx="372">
                  <c:v>11.609</c:v>
                </c:pt>
                <c:pt idx="373">
   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              <c:v>11.813000000000001</c:v>
                </c:pt>
                <c:pt idx="377">
                  <c:v>11.913</c:v>
                </c:pt>
                <c:pt idx="378">
                  <c:v>11.913</c:v>
                </c:pt>
                <c:pt idx="379">
                  <c:v>11.956</c:v>
                </c:pt>
                <c:pt idx="380">
                  <c:v>12.013999999999999</c:v>
                </c:pt>
                <c:pt idx="381">
                  <c:v>12.234</c:v>
                </c:pt>
                <c:pt idx="382">
                  <c:v>12.13</c:v>
                </c:pt>
                <c:pt idx="383">
                  <c:v>12.365</c:v>
                </c:pt>
                <c:pt idx="384">
                  <c:v>12.396000000000001</c:v>
                </c:pt>
                <c:pt idx="385">
                  <c:v>12.272</c:v>
                </c:pt>
                <c:pt idx="386">
                  <c:v>12.337999999999999</c:v>
                </c:pt>
                <c:pt idx="387">
                  <c:v>12.372999999999999</c:v>
                </c:pt>
                <c:pt idx="388">
                  <c:v>12.433999999999999</c:v>
                </c:pt>
                <c:pt idx="389">
                  <c:v>12.492000000000001</c:v>
                </c:pt>
                <c:pt idx="390">
                  <c:v>12.67</c:v>
                </c:pt>
                <c:pt idx="391">
                  <c:v>12.542</c:v>
                </c:pt>
                <c:pt idx="392">
                  <c:v>12.654</c:v>
                </c:pt>
                <c:pt idx="393">
                  <c:v>12.693</c:v>
                </c:pt>
                <c:pt idx="394">
                  <c:v>12.773999999999999</c:v>
                </c:pt>
                <c:pt idx="395">
                  <c:v>12.975</c:v>
                </c:pt>
                <c:pt idx="396">
                  <c:v>12.855</c:v>
                </c:pt>
                <c:pt idx="397">
                  <c:v>13.121</c:v>
                </c:pt>
                <c:pt idx="398">
                  <c:v>13.151999999999999</c:v>
                </c:pt>
                <c:pt idx="399">
                  <c:v>12.715999999999999</c:v>
                </c:pt>
              </c:numCache>
            </c:numRef>
          </c:xVal>
          <c:yVal>
            <c:numRef>
              <c:f>'10 '!$C$3:$C$418</c:f>
              <c:numCache>
                <c:formatCode>General</c:formatCode>
                <c:ptCount val="416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223.78</c:v>
                </c:pt>
                <c:pt idx="137">
                  <c:v>223.51000000000002</c:v>
                </c:pt>
                <c:pt idx="138">
                  <c:v>223.37</c:v>
                </c:pt>
                <c:pt idx="139">
                  <c:v>222.08</c:v>
                </c:pt>
                <c:pt idx="140">
                  <c:v>221.82</c:v>
                </c:pt>
                <c:pt idx="141">
                  <c:v>221.97</c:v>
                </c:pt>
                <c:pt idx="142">
                  <c:v>221.53</c:v>
                </c:pt>
                <c:pt idx="143">
                  <c:v>222.12</c:v>
                </c:pt>
                <c:pt idx="144">
                  <c:v>221.91</c:v>
                </c:pt>
                <c:pt idx="145">
                  <c:v>222.28</c:v>
                </c:pt>
                <c:pt idx="146">
                  <c:v>221.86</c:v>
                </c:pt>
                <c:pt idx="147">
                  <c:v>221.87</c:v>
                </c:pt>
                <c:pt idx="148">
                  <c:v>221.96</c:v>
                </c:pt>
                <c:pt idx="149">
                  <c:v>222.3</c:v>
                </c:pt>
                <c:pt idx="150">
                  <c:v>222.22</c:v>
                </c:pt>
                <c:pt idx="151">
                  <c:v>221.75</c:v>
                </c:pt>
                <c:pt idx="152">
                  <c:v>222.20000000000002</c:v>
                </c:pt>
                <c:pt idx="153">
                  <c:v>222</c:v>
                </c:pt>
                <c:pt idx="154">
                  <c:v>221.69</c:v>
                </c:pt>
                <c:pt idx="155">
                  <c:v>222.14000000000001</c:v>
                </c:pt>
                <c:pt idx="156">
                  <c:v>221.72</c:v>
                </c:pt>
                <c:pt idx="157">
                  <c:v>222.03</c:v>
                </c:pt>
                <c:pt idx="158">
                  <c:v>221.69</c:v>
                </c:pt>
                <c:pt idx="159">
                  <c:v>222.05</c:v>
                </c:pt>
                <c:pt idx="160">
                  <c:v>221.64000000000001</c:v>
                </c:pt>
                <c:pt idx="161">
                  <c:v>221.91</c:v>
                </c:pt>
                <c:pt idx="162">
                  <c:v>221.6</c:v>
                </c:pt>
                <c:pt idx="163">
                  <c:v>221.9</c:v>
                </c:pt>
                <c:pt idx="164">
                  <c:v>221.51000000000002</c:v>
                </c:pt>
                <c:pt idx="165">
                  <c:v>221.51000000000002</c:v>
                </c:pt>
                <c:pt idx="166">
                  <c:v>221.37</c:v>
                </c:pt>
                <c:pt idx="167">
                  <c:v>221.31</c:v>
                </c:pt>
                <c:pt idx="168">
                  <c:v>221.44</c:v>
                </c:pt>
                <c:pt idx="169">
                  <c:v>221.19</c:v>
                </c:pt>
                <c:pt idx="170">
                  <c:v>221.6</c:v>
                </c:pt>
                <c:pt idx="171">
                  <c:v>221.16</c:v>
                </c:pt>
                <c:pt idx="172">
                  <c:v>221.52</c:v>
                </c:pt>
                <c:pt idx="173">
                  <c:v>221.16</c:v>
                </c:pt>
                <c:pt idx="174">
                  <c:v>221.68</c:v>
                </c:pt>
                <c:pt idx="175">
                  <c:v>221.66</c:v>
                </c:pt>
                <c:pt idx="176">
                  <c:v>221.34</c:v>
                </c:pt>
                <c:pt idx="177">
                  <c:v>221.82</c:v>
                </c:pt>
                <c:pt idx="178">
                  <c:v>221.48000000000002</c:v>
                </c:pt>
                <c:pt idx="179">
                  <c:v>221.91</c:v>
                </c:pt>
                <c:pt idx="180">
                  <c:v>221.56</c:v>
                </c:pt>
                <c:pt idx="181">
                  <c:v>222.07</c:v>
                </c:pt>
                <c:pt idx="182">
                  <c:v>221.61</c:v>
                </c:pt>
                <c:pt idx="183">
                  <c:v>222.20000000000002</c:v>
                </c:pt>
                <c:pt idx="184">
                  <c:v>221.93</c:v>
                </c:pt>
                <c:pt idx="185">
                  <c:v>221.82</c:v>
                </c:pt>
                <c:pt idx="186">
                  <c:v>221.91</c:v>
                </c:pt>
                <c:pt idx="187">
                  <c:v>221.78</c:v>
                </c:pt>
                <c:pt idx="188">
                  <c:v>222.24</c:v>
                </c:pt>
                <c:pt idx="189">
                  <c:v>221.84</c:v>
                </c:pt>
                <c:pt idx="190">
                  <c:v>222.28</c:v>
                </c:pt>
                <c:pt idx="191">
                  <c:v>222.24</c:v>
                </c:pt>
                <c:pt idx="192">
                  <c:v>221.69</c:v>
                </c:pt>
                <c:pt idx="193">
                  <c:v>222.23000000000002</c:v>
                </c:pt>
                <c:pt idx="194">
                  <c:v>221.64000000000001</c:v>
                </c:pt>
                <c:pt idx="195">
                  <c:v>222.16</c:v>
                </c:pt>
                <c:pt idx="196">
                  <c:v>221.70000000000002</c:v>
                </c:pt>
                <c:pt idx="197">
                  <c:v>222.04000000000002</c:v>
                </c:pt>
                <c:pt idx="198">
                  <c:v>221.65</c:v>
                </c:pt>
                <c:pt idx="199">
                  <c:v>222.06</c:v>
                </c:pt>
                <c:pt idx="200">
                  <c:v>221.64000000000001</c:v>
                </c:pt>
                <c:pt idx="201">
                  <c:v>222.1</c:v>
                </c:pt>
                <c:pt idx="202">
                  <c:v>222.09</c:v>
                </c:pt>
                <c:pt idx="203">
                  <c:v>221.67000000000002</c:v>
                </c:pt>
                <c:pt idx="204">
                  <c:v>222.02</c:v>
                </c:pt>
                <c:pt idx="205">
                  <c:v>221.68</c:v>
                </c:pt>
                <c:pt idx="206">
                  <c:v>222</c:v>
                </c:pt>
                <c:pt idx="207">
                  <c:v>221.67000000000002</c:v>
                </c:pt>
                <c:pt idx="208">
                  <c:v>221.96</c:v>
                </c:pt>
                <c:pt idx="209">
                  <c:v>221.86</c:v>
                </c:pt>
                <c:pt idx="210">
                  <c:v>221.66</c:v>
                </c:pt>
                <c:pt idx="211">
                  <c:v>221.77</c:v>
                </c:pt>
                <c:pt idx="212">
                  <c:v>221.47</c:v>
                </c:pt>
                <c:pt idx="213">
                  <c:v>221.93</c:v>
                </c:pt>
                <c:pt idx="214">
                  <c:v>221.5</c:v>
                </c:pt>
                <c:pt idx="215">
                  <c:v>222.01000000000002</c:v>
                </c:pt>
                <c:pt idx="216">
                  <c:v>221.51000000000002</c:v>
                </c:pt>
                <c:pt idx="217">
                  <c:v>222</c:v>
                </c:pt>
                <c:pt idx="218">
                  <c:v>221.70000000000002</c:v>
                </c:pt>
                <c:pt idx="219">
                  <c:v>222.21</c:v>
                </c:pt>
                <c:pt idx="220">
                  <c:v>222.27</c:v>
                </c:pt>
                <c:pt idx="221">
                  <c:v>221.87</c:v>
                </c:pt>
                <c:pt idx="222">
                  <c:v>222.5</c:v>
                </c:pt>
                <c:pt idx="223">
                  <c:v>222.37</c:v>
                </c:pt>
                <c:pt idx="224">
                  <c:v>222.84</c:v>
                </c:pt>
                <c:pt idx="225">
                  <c:v>222.58</c:v>
                </c:pt>
                <c:pt idx="226">
                  <c:v>223.03</c:v>
                </c:pt>
                <c:pt idx="227">
                  <c:v>223.24</c:v>
                </c:pt>
                <c:pt idx="228">
                  <c:v>222.86</c:v>
                </c:pt>
                <c:pt idx="229">
                  <c:v>223.49</c:v>
                </c:pt>
                <c:pt idx="230">
                  <c:v>223.18</c:v>
                </c:pt>
                <c:pt idx="231">
                  <c:v>223.55</c:v>
                </c:pt>
                <c:pt idx="232">
                  <c:v>223.34</c:v>
                </c:pt>
                <c:pt idx="233">
                  <c:v>223.74</c:v>
                </c:pt>
                <c:pt idx="234">
                  <c:v>223.4</c:v>
                </c:pt>
                <c:pt idx="235">
                  <c:v>223.92000000000002</c:v>
                </c:pt>
                <c:pt idx="236">
                  <c:v>223.53</c:v>
                </c:pt>
                <c:pt idx="237">
                  <c:v>223.97</c:v>
                </c:pt>
                <c:pt idx="238">
                  <c:v>224.08</c:v>
                </c:pt>
                <c:pt idx="239">
                  <c:v>223.52</c:v>
                </c:pt>
                <c:pt idx="240">
                  <c:v>224.11</c:v>
                </c:pt>
                <c:pt idx="241">
                  <c:v>223.71</c:v>
                </c:pt>
                <c:pt idx="242">
                  <c:v>224.14000000000001</c:v>
                </c:pt>
                <c:pt idx="243">
                  <c:v>223.87</c:v>
                </c:pt>
                <c:pt idx="244">
                  <c:v>224.24</c:v>
                </c:pt>
                <c:pt idx="245">
                  <c:v>223.73000000000002</c:v>
                </c:pt>
                <c:pt idx="246">
                  <c:v>223.96</c:v>
                </c:pt>
                <c:pt idx="247">
                  <c:v>224.41</c:v>
                </c:pt>
                <c:pt idx="248">
                  <c:v>223.89000000000001</c:v>
                </c:pt>
                <c:pt idx="249">
                  <c:v>224.17000000000002</c:v>
                </c:pt>
                <c:pt idx="250">
                  <c:v>223.87</c:v>
                </c:pt>
                <c:pt idx="251">
                  <c:v>224.33</c:v>
                </c:pt>
                <c:pt idx="252">
                  <c:v>224.02</c:v>
                </c:pt>
                <c:pt idx="253">
                  <c:v>224.22</c:v>
                </c:pt>
                <c:pt idx="254">
                  <c:v>224.13</c:v>
                </c:pt>
                <c:pt idx="255">
                  <c:v>224.43</c:v>
                </c:pt>
                <c:pt idx="256">
                  <c:v>224.01000000000002</c:v>
                </c:pt>
                <c:pt idx="257">
                  <c:v>224.38</c:v>
                </c:pt>
                <c:pt idx="258">
                  <c:v>224.09</c:v>
                </c:pt>
                <c:pt idx="259">
                  <c:v>224.46</c:v>
                </c:pt>
                <c:pt idx="260">
                  <c:v>224.46</c:v>
                </c:pt>
                <c:pt idx="261">
                  <c:v>224.16</c:v>
                </c:pt>
                <c:pt idx="262">
                  <c:v>224.31</c:v>
                </c:pt>
                <c:pt idx="263">
                  <c:v>224.22</c:v>
                </c:pt>
                <c:pt idx="264">
                  <c:v>224.44</c:v>
                </c:pt>
                <c:pt idx="265">
                  <c:v>224.04000000000002</c:v>
                </c:pt>
                <c:pt idx="266">
                  <c:v>224.48000000000002</c:v>
                </c:pt>
                <c:pt idx="267">
                  <c:v>224.21</c:v>
                </c:pt>
                <c:pt idx="268">
                  <c:v>224.48000000000002</c:v>
                </c:pt>
                <c:pt idx="269">
                  <c:v>224.21</c:v>
                </c:pt>
                <c:pt idx="270">
                  <c:v>224.39000000000001</c:v>
                </c:pt>
                <c:pt idx="271">
                  <c:v>224.61</c:v>
                </c:pt>
                <c:pt idx="272">
                  <c:v>224.1</c:v>
                </c:pt>
                <c:pt idx="273">
                  <c:v>224.48000000000002</c:v>
                </c:pt>
                <c:pt idx="274">
                  <c:v>224.15</c:v>
                </c:pt>
                <c:pt idx="275">
                  <c:v>224.42000000000002</c:v>
                </c:pt>
                <c:pt idx="276">
                  <c:v>224.35</c:v>
                </c:pt>
                <c:pt idx="277">
                  <c:v>224.48000000000002</c:v>
                </c:pt>
                <c:pt idx="278">
                  <c:v>224.18</c:v>
                </c:pt>
                <c:pt idx="279">
                  <c:v>223.99</c:v>
                </c:pt>
                <c:pt idx="280">
                  <c:v>224.41</c:v>
                </c:pt>
                <c:pt idx="281">
                  <c:v>224.11</c:v>
                </c:pt>
                <c:pt idx="282">
                  <c:v>224.1</c:v>
                </c:pt>
                <c:pt idx="283">
                  <c:v>223.84</c:v>
                </c:pt>
                <c:pt idx="284">
                  <c:v>224.14000000000001</c:v>
                </c:pt>
                <c:pt idx="285">
                  <c:v>223.87</c:v>
                </c:pt>
                <c:pt idx="286">
                  <c:v>224.01000000000002</c:v>
                </c:pt>
                <c:pt idx="287">
                  <c:v>223.65</c:v>
                </c:pt>
                <c:pt idx="288">
                  <c:v>223.86</c:v>
                </c:pt>
                <c:pt idx="289">
                  <c:v>223.95000000000002</c:v>
                </c:pt>
                <c:pt idx="290">
                  <c:v>223.39000000000001</c:v>
                </c:pt>
                <c:pt idx="291">
                  <c:v>223.34</c:v>
                </c:pt>
                <c:pt idx="292">
                  <c:v>223.46</c:v>
                </c:pt>
                <c:pt idx="293">
                  <c:v>223.67000000000002</c:v>
                </c:pt>
                <c:pt idx="294">
                  <c:v>222.97</c:v>
                </c:pt>
                <c:pt idx="295">
                  <c:v>223.24</c:v>
                </c:pt>
                <c:pt idx="296">
                  <c:v>222.63</c:v>
                </c:pt>
                <c:pt idx="297">
                  <c:v>222.94</c:v>
                </c:pt>
                <c:pt idx="298">
                  <c:v>222.81</c:v>
                </c:pt>
                <c:pt idx="299">
                  <c:v>222.20000000000002</c:v>
                </c:pt>
                <c:pt idx="300">
                  <c:v>221.86</c:v>
                </c:pt>
                <c:pt idx="301">
                  <c:v>221.69</c:v>
                </c:pt>
                <c:pt idx="302">
                  <c:v>221.48000000000002</c:v>
                </c:pt>
                <c:pt idx="303">
                  <c:v>221.15</c:v>
                </c:pt>
                <c:pt idx="304">
                  <c:v>220.86</c:v>
                </c:pt>
                <c:pt idx="305">
                  <c:v>220.65</c:v>
                </c:pt>
                <c:pt idx="306">
                  <c:v>220.24</c:v>
                </c:pt>
                <c:pt idx="307">
                  <c:v>219.86</c:v>
                </c:pt>
                <c:pt idx="308">
                  <c:v>219.56</c:v>
                </c:pt>
                <c:pt idx="309">
                  <c:v>219.14000000000001</c:v>
                </c:pt>
                <c:pt idx="310">
                  <c:v>218.87</c:v>
                </c:pt>
                <c:pt idx="311">
                  <c:v>218.75</c:v>
                </c:pt>
                <c:pt idx="312">
                  <c:v>217.71</c:v>
                </c:pt>
                <c:pt idx="313">
                  <c:v>217.84</c:v>
                </c:pt>
                <c:pt idx="314">
                  <c:v>216.92000000000002</c:v>
                </c:pt>
                <c:pt idx="315">
                  <c:v>217.05</c:v>
                </c:pt>
                <c:pt idx="316">
                  <c:v>216.73000000000002</c:v>
                </c:pt>
                <c:pt idx="317">
                  <c:v>215.97</c:v>
                </c:pt>
                <c:pt idx="318">
                  <c:v>215.74</c:v>
                </c:pt>
                <c:pt idx="319">
                  <c:v>215.05</c:v>
                </c:pt>
                <c:pt idx="320">
                  <c:v>214.89000000000001</c:v>
                </c:pt>
                <c:pt idx="321">
                  <c:v>214.02</c:v>
                </c:pt>
                <c:pt idx="322">
                  <c:v>213.87</c:v>
                </c:pt>
                <c:pt idx="323">
                  <c:v>213.1</c:v>
                </c:pt>
                <c:pt idx="324">
                  <c:v>213.02</c:v>
                </c:pt>
                <c:pt idx="325">
                  <c:v>212.13</c:v>
                </c:pt>
                <c:pt idx="326">
                  <c:v>212.14000000000001</c:v>
                </c:pt>
                <c:pt idx="327">
                  <c:v>210.99</c:v>
                </c:pt>
                <c:pt idx="328">
                  <c:v>210.87</c:v>
                </c:pt>
                <c:pt idx="329">
                  <c:v>210.26000000000002</c:v>
                </c:pt>
                <c:pt idx="330">
                  <c:v>210</c:v>
                </c:pt>
                <c:pt idx="331">
                  <c:v>210</c:v>
                </c:pt>
                <c:pt idx="332">
                  <c:v>208.97</c:v>
                </c:pt>
                <c:pt idx="333">
                  <c:v>208.18</c:v>
                </c:pt>
                <c:pt idx="334">
                  <c:v>207.83</c:v>
                </c:pt>
                <c:pt idx="335">
                  <c:v>207.09</c:v>
                </c:pt>
                <c:pt idx="336">
                  <c:v>206.85</c:v>
                </c:pt>
                <c:pt idx="337">
                  <c:v>206.8</c:v>
                </c:pt>
                <c:pt idx="338">
                  <c:v>205.9</c:v>
                </c:pt>
                <c:pt idx="339">
                  <c:v>205.09</c:v>
                </c:pt>
                <c:pt idx="340">
                  <c:v>204.94</c:v>
                </c:pt>
                <c:pt idx="341">
                  <c:v>203.97</c:v>
                </c:pt>
                <c:pt idx="342">
                  <c:v>203.93</c:v>
                </c:pt>
                <c:pt idx="343">
                  <c:v>203.05</c:v>
                </c:pt>
                <c:pt idx="344">
                  <c:v>202.65</c:v>
                </c:pt>
                <c:pt idx="345">
                  <c:v>201.92000000000002</c:v>
                </c:pt>
                <c:pt idx="346">
                  <c:v>201.51000000000002</c:v>
                </c:pt>
                <c:pt idx="347">
                  <c:v>200.68</c:v>
                </c:pt>
                <c:pt idx="348">
                  <c:v>200.22</c:v>
                </c:pt>
                <c:pt idx="349">
                  <c:v>199.75</c:v>
                </c:pt>
                <c:pt idx="350">
                  <c:v>198.87</c:v>
                </c:pt>
                <c:pt idx="351">
                  <c:v>198.58</c:v>
                </c:pt>
                <c:pt idx="352">
                  <c:v>198.55</c:v>
                </c:pt>
                <c:pt idx="353">
                  <c:v>197.66</c:v>
                </c:pt>
                <c:pt idx="354">
                  <c:v>196.75</c:v>
                </c:pt>
                <c:pt idx="355">
                  <c:v>196.49</c:v>
                </c:pt>
                <c:pt idx="356">
                  <c:v>195.49</c:v>
                </c:pt>
                <c:pt idx="357">
                  <c:v>195.24</c:v>
                </c:pt>
                <c:pt idx="358">
                  <c:v>194.25</c:v>
                </c:pt>
                <c:pt idx="359">
                  <c:v>194.01000000000002</c:v>
                </c:pt>
                <c:pt idx="360">
                  <c:v>193.3</c:v>
                </c:pt>
                <c:pt idx="361">
                  <c:v>192.91</c:v>
                </c:pt>
                <c:pt idx="362">
                  <c:v>191.74</c:v>
                </c:pt>
                <c:pt idx="363">
                  <c:v>191.75</c:v>
                </c:pt>
                <c:pt idx="364">
                  <c:v>190.64000000000001</c:v>
                </c:pt>
                <c:pt idx="365">
                  <c:v>190.5</c:v>
                </c:pt>
                <c:pt idx="366">
                  <c:v>189.3</c:v>
                </c:pt>
                <c:pt idx="367">
                  <c:v>189.04000000000002</c:v>
                </c:pt>
                <c:pt idx="368">
                  <c:v>187.83</c:v>
                </c:pt>
                <c:pt idx="369">
                  <c:v>187.12</c:v>
                </c:pt>
                <c:pt idx="370">
                  <c:v>186.58</c:v>
                </c:pt>
                <c:pt idx="371">
                  <c:v>185.75</c:v>
                </c:pt>
                <c:pt idx="372">
                  <c:v>185.69</c:v>
                </c:pt>
                <c:pt idx="373">
                  <c:v>184.41</c:v>
                </c:pt>
                <c:pt idx="374">
                  <c:v>184.12</c:v>
                </c:pt>
                <c:pt idx="375">
                  <c:v>182.96</c:v>
                </c:pt>
                <c:pt idx="376">
                  <c:v>182.70000000000002</c:v>
                </c:pt>
                <c:pt idx="377">
                  <c:v>181.24</c:v>
                </c:pt>
                <c:pt idx="378">
                  <c:v>180.72</c:v>
                </c:pt>
                <c:pt idx="379">
                  <c:v>179.88</c:v>
                </c:pt>
                <c:pt idx="380">
                  <c:v>179.27</c:v>
                </c:pt>
                <c:pt idx="381">
                  <c:v>178.32</c:v>
                </c:pt>
                <c:pt idx="382">
                  <c:v>177.65</c:v>
                </c:pt>
                <c:pt idx="383">
                  <c:v>177.63</c:v>
                </c:pt>
                <c:pt idx="384">
                  <c:v>176.20000000000002</c:v>
                </c:pt>
                <c:pt idx="385">
                  <c:v>175.97</c:v>
                </c:pt>
                <c:pt idx="386">
                  <c:v>174.78</c:v>
                </c:pt>
                <c:pt idx="387">
                  <c:v>173.64000000000001</c:v>
                </c:pt>
                <c:pt idx="388">
                  <c:v>173.31</c:v>
                </c:pt>
                <c:pt idx="389">
                  <c:v>172.06</c:v>
                </c:pt>
                <c:pt idx="390">
                  <c:v>171.44</c:v>
                </c:pt>
                <c:pt idx="391">
                  <c:v>170.16</c:v>
                </c:pt>
                <c:pt idx="392">
                  <c:v>169.77</c:v>
                </c:pt>
                <c:pt idx="393">
                  <c:v>153.77000000000001</c:v>
                </c:pt>
                <c:pt idx="394">
                  <c:v>154.22</c:v>
                </c:pt>
                <c:pt idx="395">
                  <c:v>154.6</c:v>
                </c:pt>
                <c:pt idx="396">
                  <c:v>154.75</c:v>
                </c:pt>
                <c:pt idx="397">
                  <c:v>152.89000000000001</c:v>
                </c:pt>
                <c:pt idx="398">
                  <c:v>151.08000000000001</c:v>
                </c:pt>
                <c:pt idx="399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ser>
          <c:idx val="1"/>
          <c:order val="1"/>
          <c:tx>
            <c:strRef>
              <c:f>'10 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'10 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'10 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A-4B3D-B39D-741DCFCAE66C}"/>
            </c:ext>
          </c:extLst>
        </c:ser>
        <c:ser>
          <c:idx val="2"/>
          <c:order val="2"/>
          <c:tx>
            <c:strRef>
              <c:f>'10 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'10 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'10 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8A-4B3D-B39D-741DCFCAE66C}"/>
            </c:ext>
          </c:extLst>
        </c:ser>
        <c:ser>
          <c:idx val="3"/>
          <c:order val="3"/>
          <c:tx>
            <c:strRef>
              <c:f>'10 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 '!$X$3:$X$353</c:f>
              <c:numCache>
                <c:formatCode>General</c:formatCode>
                <c:ptCount val="35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</c:numCache>
            </c:numRef>
          </c:xVal>
          <c:yVal>
            <c:numRef>
              <c:f>'10 '!$Y$3:$Y$507</c:f>
              <c:numCache>
                <c:formatCode>General</c:formatCode>
                <c:ptCount val="505"/>
                <c:pt idx="0">
                  <c:v>0</c:v>
                </c:pt>
                <c:pt idx="1">
                  <c:v>16.939799999999998</c:v>
                </c:pt>
                <c:pt idx="2">
                  <c:v>33.864879999999999</c:v>
                </c:pt>
                <c:pt idx="3">
                  <c:v>50.775199999999998</c:v>
                </c:pt>
                <c:pt idx="4">
                  <c:v>67.671199999999999</c:v>
                </c:pt>
                <c:pt idx="5">
                  <c:v>84.552000000000007</c:v>
                </c:pt>
                <c:pt idx="6">
                  <c:v>101.41839999999999</c:v>
                </c:pt>
                <c:pt idx="7">
                  <c:v>118.2704</c:v>
                </c:pt>
                <c:pt idx="8">
                  <c:v>135.10760000000002</c:v>
                </c:pt>
                <c:pt idx="9">
                  <c:v>151.93039999999999</c:v>
                </c:pt>
                <c:pt idx="10">
                  <c:v>168.738</c:v>
                </c:pt>
                <c:pt idx="11">
                  <c:v>185.5232</c:v>
                </c:pt>
                <c:pt idx="12">
                  <c:v>202.27079999999998</c:v>
                </c:pt>
                <c:pt idx="13">
                  <c:v>217.04640000000001</c:v>
                </c:pt>
                <c:pt idx="14">
                  <c:v>218.36</c:v>
                </c:pt>
                <c:pt idx="15">
                  <c:v>218.50320000000002</c:v>
                </c:pt>
                <c:pt idx="16">
                  <c:v>218.64079999999998</c:v>
                </c:pt>
                <c:pt idx="17">
                  <c:v>218.7764</c:v>
                </c:pt>
                <c:pt idx="18">
                  <c:v>218.90960000000001</c:v>
                </c:pt>
                <c:pt idx="19">
                  <c:v>219.0412</c:v>
                </c:pt>
                <c:pt idx="20">
                  <c:v>219.172</c:v>
                </c:pt>
                <c:pt idx="21">
                  <c:v>219.30199999999999</c:v>
                </c:pt>
                <c:pt idx="22">
                  <c:v>219.43120000000002</c:v>
                </c:pt>
                <c:pt idx="23">
                  <c:v>219.56</c:v>
                </c:pt>
                <c:pt idx="24">
                  <c:v>219.68720000000002</c:v>
                </c:pt>
                <c:pt idx="25">
                  <c:v>219.81360000000001</c:v>
                </c:pt>
                <c:pt idx="26">
                  <c:v>219.93960000000001</c:v>
                </c:pt>
                <c:pt idx="27">
                  <c:v>220.06479999999999</c:v>
                </c:pt>
                <c:pt idx="28">
                  <c:v>220.18960000000001</c:v>
                </c:pt>
                <c:pt idx="29">
                  <c:v>220.31320000000002</c:v>
                </c:pt>
                <c:pt idx="30">
                  <c:v>220.43600000000001</c:v>
                </c:pt>
                <c:pt idx="31">
                  <c:v>220.55840000000001</c:v>
                </c:pt>
                <c:pt idx="32">
                  <c:v>220.68039999999999</c:v>
                </c:pt>
                <c:pt idx="33">
                  <c:v>220.80240000000001</c:v>
                </c:pt>
                <c:pt idx="34">
                  <c:v>220.92400000000001</c:v>
                </c:pt>
                <c:pt idx="35">
                  <c:v>221.04479999999998</c:v>
                </c:pt>
                <c:pt idx="36">
                  <c:v>221.16479999999999</c:v>
                </c:pt>
                <c:pt idx="37">
                  <c:v>221.28479999999999</c:v>
                </c:pt>
                <c:pt idx="38">
                  <c:v>221.40479999999999</c:v>
                </c:pt>
                <c:pt idx="39">
                  <c:v>221.524</c:v>
                </c:pt>
                <c:pt idx="40">
                  <c:v>221.64279999999999</c:v>
                </c:pt>
                <c:pt idx="41">
                  <c:v>221.7612</c:v>
                </c:pt>
                <c:pt idx="42">
                  <c:v>221.87920000000003</c:v>
                </c:pt>
                <c:pt idx="43">
                  <c:v>221.99720000000002</c:v>
                </c:pt>
                <c:pt idx="44">
                  <c:v>222.1148</c:v>
                </c:pt>
                <c:pt idx="45">
                  <c:v>222.2312</c:v>
                </c:pt>
                <c:pt idx="46">
                  <c:v>222.3476</c:v>
                </c:pt>
                <c:pt idx="47">
                  <c:v>222.46360000000001</c:v>
                </c:pt>
                <c:pt idx="48">
                  <c:v>222.5796</c:v>
                </c:pt>
                <c:pt idx="49">
                  <c:v>222.6952</c:v>
                </c:pt>
                <c:pt idx="50">
                  <c:v>222.81039999999999</c:v>
                </c:pt>
                <c:pt idx="51">
                  <c:v>222.92520000000002</c:v>
                </c:pt>
                <c:pt idx="52">
                  <c:v>223.03960000000001</c:v>
                </c:pt>
                <c:pt idx="53">
                  <c:v>223.154</c:v>
                </c:pt>
                <c:pt idx="54">
                  <c:v>223.26839999999999</c:v>
                </c:pt>
                <c:pt idx="55">
                  <c:v>223.38200000000001</c:v>
                </c:pt>
                <c:pt idx="56">
                  <c:v>223.49520000000001</c:v>
                </c:pt>
                <c:pt idx="57">
                  <c:v>223.608</c:v>
                </c:pt>
                <c:pt idx="58">
                  <c:v>223.72120000000001</c:v>
                </c:pt>
                <c:pt idx="59">
                  <c:v>223.834</c:v>
                </c:pt>
                <c:pt idx="60">
                  <c:v>223.946</c:v>
                </c:pt>
                <c:pt idx="61">
                  <c:v>224.05760000000001</c:v>
                </c:pt>
                <c:pt idx="62">
                  <c:v>224.16920000000002</c:v>
                </c:pt>
                <c:pt idx="63">
                  <c:v>224.28039999999999</c:v>
                </c:pt>
                <c:pt idx="64">
                  <c:v>224.3912</c:v>
                </c:pt>
                <c:pt idx="65">
                  <c:v>224.50239999999999</c:v>
                </c:pt>
                <c:pt idx="66">
                  <c:v>224.61320000000001</c:v>
                </c:pt>
                <c:pt idx="67">
                  <c:v>224.7236</c:v>
                </c:pt>
                <c:pt idx="68">
                  <c:v>224.83360000000002</c:v>
                </c:pt>
                <c:pt idx="69">
                  <c:v>224.94320000000002</c:v>
                </c:pt>
                <c:pt idx="70">
                  <c:v>225.0532</c:v>
                </c:pt>
                <c:pt idx="71">
                  <c:v>225.16239999999999</c:v>
                </c:pt>
                <c:pt idx="72">
                  <c:v>225.2664</c:v>
                </c:pt>
                <c:pt idx="73">
                  <c:v>225.358</c:v>
                </c:pt>
                <c:pt idx="74">
                  <c:v>225.43120000000002</c:v>
                </c:pt>
                <c:pt idx="75">
                  <c:v>225.47320000000002</c:v>
                </c:pt>
                <c:pt idx="76">
                  <c:v>225.5112</c:v>
                </c:pt>
                <c:pt idx="77">
                  <c:v>225.5608</c:v>
                </c:pt>
                <c:pt idx="78">
                  <c:v>225.59920000000002</c:v>
                </c:pt>
                <c:pt idx="79">
                  <c:v>225.59960000000001</c:v>
                </c:pt>
                <c:pt idx="80">
                  <c:v>225.58960000000002</c:v>
                </c:pt>
                <c:pt idx="81">
                  <c:v>225.31720000000001</c:v>
                </c:pt>
                <c:pt idx="82">
                  <c:v>225.5232</c:v>
                </c:pt>
                <c:pt idx="83">
                  <c:v>225.6696</c:v>
                </c:pt>
                <c:pt idx="84">
                  <c:v>225.75960000000001</c:v>
                </c:pt>
                <c:pt idx="85">
                  <c:v>225.85</c:v>
                </c:pt>
                <c:pt idx="86">
                  <c:v>225.93879999999999</c:v>
                </c:pt>
                <c:pt idx="87">
                  <c:v>226.0264</c:v>
                </c:pt>
                <c:pt idx="88">
                  <c:v>226.1148</c:v>
                </c:pt>
                <c:pt idx="89">
                  <c:v>226.20359999999999</c:v>
                </c:pt>
                <c:pt idx="90">
                  <c:v>226.29239999999999</c:v>
                </c:pt>
                <c:pt idx="91">
                  <c:v>226.38200000000001</c:v>
                </c:pt>
                <c:pt idx="92">
                  <c:v>226.47200000000001</c:v>
                </c:pt>
                <c:pt idx="93">
                  <c:v>226.5616</c:v>
                </c:pt>
                <c:pt idx="94">
                  <c:v>226.65120000000002</c:v>
                </c:pt>
                <c:pt idx="95">
                  <c:v>226.74039999999999</c:v>
                </c:pt>
                <c:pt idx="96">
                  <c:v>226.83</c:v>
                </c:pt>
                <c:pt idx="97">
                  <c:v>226.9196</c:v>
                </c:pt>
                <c:pt idx="98">
                  <c:v>227.0076</c:v>
                </c:pt>
                <c:pt idx="99">
                  <c:v>227.09440000000001</c:v>
                </c:pt>
                <c:pt idx="100">
                  <c:v>227.178</c:v>
                </c:pt>
                <c:pt idx="101">
                  <c:v>227.25839999999999</c:v>
                </c:pt>
                <c:pt idx="102">
                  <c:v>227.3364</c:v>
                </c:pt>
                <c:pt idx="103">
                  <c:v>227.41</c:v>
                </c:pt>
                <c:pt idx="104">
                  <c:v>227.46559999999999</c:v>
                </c:pt>
                <c:pt idx="105">
                  <c:v>227.5204</c:v>
                </c:pt>
                <c:pt idx="106">
                  <c:v>227.57400000000001</c:v>
                </c:pt>
                <c:pt idx="107">
                  <c:v>227.62720000000002</c:v>
                </c:pt>
                <c:pt idx="108">
                  <c:v>227.68039999999999</c:v>
                </c:pt>
                <c:pt idx="109">
                  <c:v>227.73439999999999</c:v>
                </c:pt>
                <c:pt idx="110">
                  <c:v>227.7884</c:v>
                </c:pt>
                <c:pt idx="111">
                  <c:v>227.84200000000001</c:v>
                </c:pt>
                <c:pt idx="112">
                  <c:v>227.8956</c:v>
                </c:pt>
                <c:pt idx="113">
                  <c:v>227.94920000000002</c:v>
                </c:pt>
                <c:pt idx="114">
                  <c:v>228.00200000000001</c:v>
                </c:pt>
                <c:pt idx="115">
                  <c:v>228.0548</c:v>
                </c:pt>
                <c:pt idx="116">
                  <c:v>228.10760000000002</c:v>
                </c:pt>
                <c:pt idx="117">
                  <c:v>228.16</c:v>
                </c:pt>
                <c:pt idx="118">
                  <c:v>228.21199999999999</c:v>
                </c:pt>
                <c:pt idx="119">
                  <c:v>228.2636</c:v>
                </c:pt>
                <c:pt idx="120">
                  <c:v>228.31479999999999</c:v>
                </c:pt>
                <c:pt idx="121">
                  <c:v>228.36520000000002</c:v>
                </c:pt>
                <c:pt idx="122">
                  <c:v>228.41479999999999</c:v>
                </c:pt>
                <c:pt idx="123">
                  <c:v>228.4624</c:v>
                </c:pt>
                <c:pt idx="124">
                  <c:v>228.50879999999998</c:v>
                </c:pt>
                <c:pt idx="125">
                  <c:v>228.55279999999999</c:v>
                </c:pt>
                <c:pt idx="126">
                  <c:v>228.5864</c:v>
                </c:pt>
                <c:pt idx="127">
                  <c:v>228.6148</c:v>
                </c:pt>
                <c:pt idx="128">
                  <c:v>228.64320000000001</c:v>
                </c:pt>
                <c:pt idx="129">
                  <c:v>228.67160000000001</c:v>
                </c:pt>
                <c:pt idx="130">
                  <c:v>228.6996</c:v>
                </c:pt>
                <c:pt idx="131">
                  <c:v>228.7276</c:v>
                </c:pt>
                <c:pt idx="132">
                  <c:v>228.7552</c:v>
                </c:pt>
                <c:pt idx="133">
                  <c:v>228.78279999999998</c:v>
                </c:pt>
                <c:pt idx="134">
                  <c:v>228.81039999999999</c:v>
                </c:pt>
                <c:pt idx="135">
                  <c:v>228.83760000000001</c:v>
                </c:pt>
                <c:pt idx="136">
                  <c:v>228.8648</c:v>
                </c:pt>
                <c:pt idx="137">
                  <c:v>228.892</c:v>
                </c:pt>
                <c:pt idx="138">
                  <c:v>228.91920000000002</c:v>
                </c:pt>
                <c:pt idx="139">
                  <c:v>228.946</c:v>
                </c:pt>
                <c:pt idx="140">
                  <c:v>228.97279999999998</c:v>
                </c:pt>
                <c:pt idx="141">
                  <c:v>228.9992</c:v>
                </c:pt>
                <c:pt idx="142">
                  <c:v>229.0256</c:v>
                </c:pt>
                <c:pt idx="143">
                  <c:v>229.05199999999999</c:v>
                </c:pt>
                <c:pt idx="144">
                  <c:v>229.078</c:v>
                </c:pt>
                <c:pt idx="145">
                  <c:v>229.10320000000002</c:v>
                </c:pt>
                <c:pt idx="146">
                  <c:v>229.11840000000001</c:v>
                </c:pt>
                <c:pt idx="147">
                  <c:v>229.12720000000002</c:v>
                </c:pt>
                <c:pt idx="148">
                  <c:v>229.13560000000001</c:v>
                </c:pt>
                <c:pt idx="149">
                  <c:v>229.14400000000001</c:v>
                </c:pt>
                <c:pt idx="150">
                  <c:v>229.15199999999999</c:v>
                </c:pt>
                <c:pt idx="151">
                  <c:v>229.15960000000001</c:v>
                </c:pt>
                <c:pt idx="152">
                  <c:v>229.16759999999999</c:v>
                </c:pt>
                <c:pt idx="153">
                  <c:v>229.17520000000002</c:v>
                </c:pt>
                <c:pt idx="154">
                  <c:v>229.18279999999999</c:v>
                </c:pt>
                <c:pt idx="155">
                  <c:v>229.19</c:v>
                </c:pt>
                <c:pt idx="156">
                  <c:v>229.19759999999999</c:v>
                </c:pt>
                <c:pt idx="157">
                  <c:v>229.20479999999998</c:v>
                </c:pt>
                <c:pt idx="158">
                  <c:v>229.21199999999999</c:v>
                </c:pt>
                <c:pt idx="159">
                  <c:v>229.21879999999999</c:v>
                </c:pt>
                <c:pt idx="160">
                  <c:v>229.226</c:v>
                </c:pt>
                <c:pt idx="161">
                  <c:v>229.23239999999998</c:v>
                </c:pt>
                <c:pt idx="162">
                  <c:v>229.22920000000002</c:v>
                </c:pt>
                <c:pt idx="163">
                  <c:v>229.2208</c:v>
                </c:pt>
                <c:pt idx="164">
                  <c:v>229.21120000000002</c:v>
                </c:pt>
                <c:pt idx="165">
                  <c:v>229.2004</c:v>
                </c:pt>
                <c:pt idx="166">
                  <c:v>229.1892</c:v>
                </c:pt>
                <c:pt idx="167">
                  <c:v>229.1772</c:v>
                </c:pt>
                <c:pt idx="168">
                  <c:v>229.1652</c:v>
                </c:pt>
                <c:pt idx="169">
                  <c:v>229.1524</c:v>
                </c:pt>
                <c:pt idx="170">
                  <c:v>229.13479999999998</c:v>
                </c:pt>
                <c:pt idx="171">
                  <c:v>229.10839999999999</c:v>
                </c:pt>
                <c:pt idx="172">
                  <c:v>229.07760000000002</c:v>
                </c:pt>
                <c:pt idx="173">
                  <c:v>229.0444</c:v>
                </c:pt>
                <c:pt idx="174">
                  <c:v>229.0104</c:v>
                </c:pt>
                <c:pt idx="175">
                  <c:v>228.9744</c:v>
                </c:pt>
                <c:pt idx="176">
                  <c:v>228.93559999999999</c:v>
                </c:pt>
                <c:pt idx="177">
                  <c:v>228.89</c:v>
                </c:pt>
                <c:pt idx="178">
                  <c:v>228.83799999999999</c:v>
                </c:pt>
                <c:pt idx="179">
                  <c:v>228.7824</c:v>
                </c:pt>
                <c:pt idx="180">
                  <c:v>228.72479999999999</c:v>
                </c:pt>
                <c:pt idx="181">
                  <c:v>228.6644</c:v>
                </c:pt>
                <c:pt idx="182">
                  <c:v>228.59920000000002</c:v>
                </c:pt>
                <c:pt idx="183">
                  <c:v>228.5284</c:v>
                </c:pt>
                <c:pt idx="184">
                  <c:v>228.45239999999998</c:v>
                </c:pt>
                <c:pt idx="185">
                  <c:v>228.374</c:v>
                </c:pt>
                <c:pt idx="186">
                  <c:v>228.29160000000002</c:v>
                </c:pt>
                <c:pt idx="187">
                  <c:v>228.20400000000001</c:v>
                </c:pt>
                <c:pt idx="188">
                  <c:v>228.11199999999999</c:v>
                </c:pt>
                <c:pt idx="189">
                  <c:v>228.01560000000001</c:v>
                </c:pt>
                <c:pt idx="190">
                  <c:v>227.91560000000001</c:v>
                </c:pt>
                <c:pt idx="191">
                  <c:v>227.81039999999999</c:v>
                </c:pt>
                <c:pt idx="192">
                  <c:v>227.70079999999999</c:v>
                </c:pt>
                <c:pt idx="193">
                  <c:v>227.58679999999998</c:v>
                </c:pt>
                <c:pt idx="194">
                  <c:v>227.4692</c:v>
                </c:pt>
                <c:pt idx="195">
                  <c:v>227.34720000000002</c:v>
                </c:pt>
                <c:pt idx="196">
                  <c:v>227.22</c:v>
                </c:pt>
                <c:pt idx="197">
                  <c:v>227.08920000000001</c:v>
                </c:pt>
                <c:pt idx="198">
                  <c:v>226.95400000000001</c:v>
                </c:pt>
                <c:pt idx="199">
                  <c:v>226.81399999999999</c:v>
                </c:pt>
                <c:pt idx="200">
                  <c:v>226.67</c:v>
                </c:pt>
                <c:pt idx="201">
                  <c:v>226.52160000000001</c:v>
                </c:pt>
                <c:pt idx="202">
                  <c:v>226.36879999999999</c:v>
                </c:pt>
                <c:pt idx="203">
                  <c:v>226.21120000000002</c:v>
                </c:pt>
                <c:pt idx="204">
                  <c:v>226.0496</c:v>
                </c:pt>
                <c:pt idx="205">
                  <c:v>225.88399999999999</c:v>
                </c:pt>
                <c:pt idx="206">
                  <c:v>225.71360000000001</c:v>
                </c:pt>
                <c:pt idx="207">
                  <c:v>225.53920000000002</c:v>
                </c:pt>
                <c:pt idx="208">
                  <c:v>225.3604</c:v>
                </c:pt>
                <c:pt idx="209">
                  <c:v>225.1772</c:v>
                </c:pt>
                <c:pt idx="210">
                  <c:v>224.99</c:v>
                </c:pt>
                <c:pt idx="211">
                  <c:v>224.79839999999999</c:v>
                </c:pt>
                <c:pt idx="212">
                  <c:v>224.60239999999999</c:v>
                </c:pt>
                <c:pt idx="213">
                  <c:v>224.40199999999999</c:v>
                </c:pt>
                <c:pt idx="214">
                  <c:v>224.19800000000001</c:v>
                </c:pt>
                <c:pt idx="215">
                  <c:v>223.98920000000001</c:v>
                </c:pt>
                <c:pt idx="216">
                  <c:v>223.7764</c:v>
                </c:pt>
                <c:pt idx="217">
                  <c:v>223.5592</c:v>
                </c:pt>
                <c:pt idx="218">
                  <c:v>223.33760000000001</c:v>
                </c:pt>
                <c:pt idx="219">
                  <c:v>223.11199999999999</c:v>
                </c:pt>
                <c:pt idx="220">
                  <c:v>222.88239999999999</c:v>
                </c:pt>
                <c:pt idx="221">
                  <c:v>222.64839999999998</c:v>
                </c:pt>
                <c:pt idx="222">
                  <c:v>222.41</c:v>
                </c:pt>
                <c:pt idx="223">
                  <c:v>222.16759999999999</c:v>
                </c:pt>
                <c:pt idx="224">
                  <c:v>221.92079999999999</c:v>
                </c:pt>
                <c:pt idx="225">
                  <c:v>221.67</c:v>
                </c:pt>
                <c:pt idx="226">
                  <c:v>221.4152</c:v>
                </c:pt>
                <c:pt idx="227">
                  <c:v>221.15600000000001</c:v>
                </c:pt>
                <c:pt idx="228">
                  <c:v>220.89239999999998</c:v>
                </c:pt>
                <c:pt idx="229">
                  <c:v>220.62520000000001</c:v>
                </c:pt>
                <c:pt idx="230">
                  <c:v>220.35320000000002</c:v>
                </c:pt>
                <c:pt idx="231">
                  <c:v>220.0772</c:v>
                </c:pt>
                <c:pt idx="232">
                  <c:v>219.7972</c:v>
                </c:pt>
                <c:pt idx="233">
                  <c:v>219.5128</c:v>
                </c:pt>
                <c:pt idx="234">
                  <c:v>219.2244</c:v>
                </c:pt>
                <c:pt idx="235">
                  <c:v>218.93199999999999</c:v>
                </c:pt>
                <c:pt idx="236">
                  <c:v>218.6352</c:v>
                </c:pt>
                <c:pt idx="237">
                  <c:v>218.33439999999999</c:v>
                </c:pt>
                <c:pt idx="238">
                  <c:v>218.0292</c:v>
                </c:pt>
                <c:pt idx="239">
                  <c:v>217.71960000000001</c:v>
                </c:pt>
                <c:pt idx="240">
                  <c:v>217.40639999999999</c:v>
                </c:pt>
                <c:pt idx="241">
                  <c:v>217.08879999999999</c:v>
                </c:pt>
                <c:pt idx="242">
                  <c:v>216.76679999999999</c:v>
                </c:pt>
                <c:pt idx="243">
                  <c:v>216.44120000000001</c:v>
                </c:pt>
                <c:pt idx="244">
                  <c:v>216.11079999999998</c:v>
                </c:pt>
                <c:pt idx="245">
                  <c:v>215.7764</c:v>
                </c:pt>
                <c:pt idx="246">
                  <c:v>215.43799999999999</c:v>
                </c:pt>
                <c:pt idx="247">
                  <c:v>215.09520000000001</c:v>
                </c:pt>
                <c:pt idx="248">
                  <c:v>214.7484</c:v>
                </c:pt>
                <c:pt idx="249">
                  <c:v>214.39760000000001</c:v>
                </c:pt>
                <c:pt idx="250">
                  <c:v>214.042</c:v>
                </c:pt>
                <c:pt idx="251">
                  <c:v>213.6824</c:v>
                </c:pt>
                <c:pt idx="252">
                  <c:v>213.31879999999998</c:v>
                </c:pt>
                <c:pt idx="253">
                  <c:v>212.95079999999999</c:v>
                </c:pt>
                <c:pt idx="254">
                  <c:v>212.5788</c:v>
                </c:pt>
                <c:pt idx="255">
                  <c:v>212.20239999999998</c:v>
                </c:pt>
                <c:pt idx="256">
                  <c:v>211.82160000000002</c:v>
                </c:pt>
                <c:pt idx="257">
                  <c:v>211.43679999999998</c:v>
                </c:pt>
                <c:pt idx="258">
                  <c:v>211.04760000000002</c:v>
                </c:pt>
                <c:pt idx="259">
                  <c:v>210.65439999999998</c:v>
                </c:pt>
                <c:pt idx="260">
                  <c:v>210.25639999999999</c:v>
                </c:pt>
                <c:pt idx="261">
                  <c:v>209.8544</c:v>
                </c:pt>
                <c:pt idx="262">
                  <c:v>209.44839999999999</c:v>
                </c:pt>
                <c:pt idx="263">
                  <c:v>209.0376</c:v>
                </c:pt>
                <c:pt idx="264">
                  <c:v>208.62279999999998</c:v>
                </c:pt>
                <c:pt idx="265">
                  <c:v>208.20359999999999</c:v>
                </c:pt>
                <c:pt idx="266">
                  <c:v>207.78</c:v>
                </c:pt>
                <c:pt idx="267">
                  <c:v>207.352</c:v>
                </c:pt>
                <c:pt idx="268">
                  <c:v>206.9196</c:v>
                </c:pt>
                <c:pt idx="269">
                  <c:v>206.48320000000001</c:v>
                </c:pt>
                <c:pt idx="270">
                  <c:v>206.042</c:v>
                </c:pt>
                <c:pt idx="271">
                  <c:v>205.59639999999999</c:v>
                </c:pt>
                <c:pt idx="272">
                  <c:v>205.14679999999998</c:v>
                </c:pt>
                <c:pt idx="273">
                  <c:v>204.69239999999999</c:v>
                </c:pt>
                <c:pt idx="274">
                  <c:v>204.2336</c:v>
                </c:pt>
                <c:pt idx="275">
                  <c:v>203.7704</c:v>
                </c:pt>
                <c:pt idx="276">
                  <c:v>203.30279999999999</c:v>
                </c:pt>
                <c:pt idx="277">
                  <c:v>202.83079999999998</c:v>
                </c:pt>
                <c:pt idx="278">
                  <c:v>202.35400000000001</c:v>
                </c:pt>
                <c:pt idx="279">
                  <c:v>201.87279999999998</c:v>
                </c:pt>
                <c:pt idx="280">
                  <c:v>201.38720000000001</c:v>
                </c:pt>
                <c:pt idx="281">
                  <c:v>200.89679999999998</c:v>
                </c:pt>
                <c:pt idx="282">
                  <c:v>200.40199999999999</c:v>
                </c:pt>
                <c:pt idx="283">
                  <c:v>199.90279999999998</c:v>
                </c:pt>
                <c:pt idx="284">
                  <c:v>199.39879999999999</c:v>
                </c:pt>
                <c:pt idx="285">
                  <c:v>198.8904</c:v>
                </c:pt>
                <c:pt idx="286">
                  <c:v>198.37720000000002</c:v>
                </c:pt>
                <c:pt idx="287">
                  <c:v>197.85920000000002</c:v>
                </c:pt>
                <c:pt idx="288">
                  <c:v>197.33679999999998</c:v>
                </c:pt>
                <c:pt idx="289">
                  <c:v>196.80960000000002</c:v>
                </c:pt>
                <c:pt idx="290">
                  <c:v>196.27760000000001</c:v>
                </c:pt>
                <c:pt idx="291">
                  <c:v>195.74079999999998</c:v>
                </c:pt>
                <c:pt idx="292">
                  <c:v>195.1996</c:v>
                </c:pt>
                <c:pt idx="293">
                  <c:v>194.6532</c:v>
                </c:pt>
                <c:pt idx="294">
                  <c:v>194.10239999999999</c:v>
                </c:pt>
                <c:pt idx="295">
                  <c:v>193.54679999999999</c:v>
                </c:pt>
                <c:pt idx="296">
                  <c:v>192.98599999999999</c:v>
                </c:pt>
                <c:pt idx="297">
                  <c:v>192.42079999999999</c:v>
                </c:pt>
                <c:pt idx="298">
                  <c:v>191.85040000000001</c:v>
                </c:pt>
                <c:pt idx="299">
                  <c:v>191.2756</c:v>
                </c:pt>
                <c:pt idx="300">
                  <c:v>190.69560000000001</c:v>
                </c:pt>
                <c:pt idx="301">
                  <c:v>190.1104</c:v>
                </c:pt>
                <c:pt idx="302">
                  <c:v>189.52079999999998</c:v>
                </c:pt>
                <c:pt idx="303">
                  <c:v>188.9256</c:v>
                </c:pt>
                <c:pt idx="304">
                  <c:v>188.32599999999999</c:v>
                </c:pt>
                <c:pt idx="305">
                  <c:v>187.72120000000001</c:v>
                </c:pt>
                <c:pt idx="306">
                  <c:v>187.11120000000003</c:v>
                </c:pt>
                <c:pt idx="307">
                  <c:v>186.49639999999999</c:v>
                </c:pt>
                <c:pt idx="308">
                  <c:v>185.87639999999999</c:v>
                </c:pt>
                <c:pt idx="309">
                  <c:v>185.25120000000001</c:v>
                </c:pt>
                <c:pt idx="310">
                  <c:v>184.62079999999997</c:v>
                </c:pt>
                <c:pt idx="311">
                  <c:v>183.98560000000001</c:v>
                </c:pt>
                <c:pt idx="312">
                  <c:v>183.34520000000001</c:v>
                </c:pt>
                <c:pt idx="313">
                  <c:v>182.6996</c:v>
                </c:pt>
                <c:pt idx="314">
                  <c:v>182.0488</c:v>
                </c:pt>
                <c:pt idx="315">
                  <c:v>181.39279999999999</c:v>
                </c:pt>
                <c:pt idx="316">
                  <c:v>180.73160000000001</c:v>
                </c:pt>
                <c:pt idx="317">
                  <c:v>180.0652</c:v>
                </c:pt>
                <c:pt idx="318">
                  <c:v>179.39320000000001</c:v>
                </c:pt>
                <c:pt idx="319">
                  <c:v>178.71639999999999</c:v>
                </c:pt>
                <c:pt idx="320">
                  <c:v>178.03399999999999</c:v>
                </c:pt>
                <c:pt idx="321">
                  <c:v>177.34639999999999</c:v>
                </c:pt>
                <c:pt idx="322">
                  <c:v>176.65360000000001</c:v>
                </c:pt>
                <c:pt idx="323">
                  <c:v>175.95520000000002</c:v>
                </c:pt>
                <c:pt idx="324">
                  <c:v>175.2516</c:v>
                </c:pt>
                <c:pt idx="325">
                  <c:v>174.5428</c:v>
                </c:pt>
                <c:pt idx="326">
                  <c:v>173.82839999999999</c:v>
                </c:pt>
                <c:pt idx="327">
                  <c:v>173.1088</c:v>
                </c:pt>
                <c:pt idx="328">
                  <c:v>172.3836</c:v>
                </c:pt>
                <c:pt idx="329">
                  <c:v>171.6532</c:v>
                </c:pt>
                <c:pt idx="330">
                  <c:v>170.91720000000001</c:v>
                </c:pt>
                <c:pt idx="331">
                  <c:v>170.1756</c:v>
                </c:pt>
                <c:pt idx="332">
                  <c:v>169.4288</c:v>
                </c:pt>
                <c:pt idx="333">
                  <c:v>168.67679999999999</c:v>
                </c:pt>
                <c:pt idx="334">
                  <c:v>167.91920000000002</c:v>
                </c:pt>
                <c:pt idx="335">
                  <c:v>167.15600000000001</c:v>
                </c:pt>
                <c:pt idx="336">
                  <c:v>166.38759999999999</c:v>
                </c:pt>
                <c:pt idx="337">
                  <c:v>165.61360000000002</c:v>
                </c:pt>
                <c:pt idx="338">
                  <c:v>164.834</c:v>
                </c:pt>
                <c:pt idx="339">
                  <c:v>164.04920000000001</c:v>
                </c:pt>
                <c:pt idx="340">
                  <c:v>163.25920000000002</c:v>
                </c:pt>
                <c:pt idx="341">
                  <c:v>162.46360000000001</c:v>
                </c:pt>
                <c:pt idx="342">
                  <c:v>161.66239999999999</c:v>
                </c:pt>
                <c:pt idx="343">
                  <c:v>160.85599999999999</c:v>
                </c:pt>
                <c:pt idx="344">
                  <c:v>160.05160000000001</c:v>
                </c:pt>
                <c:pt idx="345">
                  <c:v>159.23439999999999</c:v>
                </c:pt>
                <c:pt idx="346">
                  <c:v>158.40439999999998</c:v>
                </c:pt>
                <c:pt idx="347">
                  <c:v>157.57640000000001</c:v>
                </c:pt>
                <c:pt idx="348">
                  <c:v>156.7508</c:v>
                </c:pt>
                <c:pt idx="349">
                  <c:v>155.90479999999999</c:v>
                </c:pt>
                <c:pt idx="350">
                  <c:v>155.06120000000001</c:v>
                </c:pt>
                <c:pt idx="351">
                  <c:v>154.21199999999999</c:v>
                </c:pt>
                <c:pt idx="352">
                  <c:v>153.36600000000001</c:v>
                </c:pt>
                <c:pt idx="353">
                  <c:v>152.5068</c:v>
                </c:pt>
                <c:pt idx="354">
                  <c:v>151.63399999999999</c:v>
                </c:pt>
                <c:pt idx="355">
                  <c:v>150.77279999999999</c:v>
                </c:pt>
                <c:pt idx="356">
                  <c:v>149.898</c:v>
                </c:pt>
                <c:pt idx="357">
                  <c:v>149.01839999999999</c:v>
                </c:pt>
                <c:pt idx="358">
                  <c:v>148.1336</c:v>
                </c:pt>
                <c:pt idx="359">
                  <c:v>147.244</c:v>
                </c:pt>
                <c:pt idx="360">
                  <c:v>146.34920000000002</c:v>
                </c:pt>
                <c:pt idx="361">
                  <c:v>145.4496</c:v>
                </c:pt>
                <c:pt idx="362">
                  <c:v>144.54520000000002</c:v>
                </c:pt>
                <c:pt idx="363">
                  <c:v>143.63560000000001</c:v>
                </c:pt>
                <c:pt idx="364">
                  <c:v>142.71199999999999</c:v>
                </c:pt>
                <c:pt idx="365">
                  <c:v>141.7928</c:v>
                </c:pt>
                <c:pt idx="366">
                  <c:v>140.87879999999998</c:v>
                </c:pt>
                <c:pt idx="367">
                  <c:v>139.94999999999999</c:v>
                </c:pt>
                <c:pt idx="368">
                  <c:v>139.01679999999999</c:v>
                </c:pt>
                <c:pt idx="369">
                  <c:v>138.06879999999998</c:v>
                </c:pt>
                <c:pt idx="370">
                  <c:v>137.12639999999999</c:v>
                </c:pt>
                <c:pt idx="371">
                  <c:v>136.1892</c:v>
                </c:pt>
                <c:pt idx="372">
                  <c:v>135.2372</c:v>
                </c:pt>
                <c:pt idx="373">
                  <c:v>134.28120000000001</c:v>
                </c:pt>
                <c:pt idx="374">
                  <c:v>133.32040000000001</c:v>
                </c:pt>
                <c:pt idx="375">
                  <c:v>132.35520000000002</c:v>
                </c:pt>
                <c:pt idx="376">
                  <c:v>131.38560000000001</c:v>
                </c:pt>
                <c:pt idx="377">
                  <c:v>130.41159999999999</c:v>
                </c:pt>
                <c:pt idx="378">
                  <c:v>129.43360000000001</c:v>
                </c:pt>
                <c:pt idx="379">
                  <c:v>128.4512</c:v>
                </c:pt>
                <c:pt idx="380">
                  <c:v>127.4652</c:v>
                </c:pt>
                <c:pt idx="381">
                  <c:v>126.4752</c:v>
                </c:pt>
                <c:pt idx="382">
                  <c:v>125.4812</c:v>
                </c:pt>
                <c:pt idx="383">
                  <c:v>124.48360000000001</c:v>
                </c:pt>
                <c:pt idx="384">
                  <c:v>123.4824</c:v>
                </c:pt>
                <c:pt idx="385">
                  <c:v>122.47799999999999</c:v>
                </c:pt>
                <c:pt idx="386">
                  <c:v>121.4704</c:v>
                </c:pt>
                <c:pt idx="387">
                  <c:v>120.45960000000001</c:v>
                </c:pt>
                <c:pt idx="388">
                  <c:v>119.4464</c:v>
                </c:pt>
                <c:pt idx="389">
                  <c:v>118.43039999999999</c:v>
                </c:pt>
                <c:pt idx="390">
                  <c:v>117.41200000000001</c:v>
                </c:pt>
                <c:pt idx="391">
                  <c:v>116.39160000000001</c:v>
                </c:pt>
                <c:pt idx="392">
                  <c:v>115.36960000000001</c:v>
                </c:pt>
                <c:pt idx="393">
                  <c:v>114.3456</c:v>
                </c:pt>
                <c:pt idx="394">
                  <c:v>113.32080000000001</c:v>
                </c:pt>
                <c:pt idx="395">
                  <c:v>112.29480000000001</c:v>
                </c:pt>
                <c:pt idx="396">
                  <c:v>111.2684</c:v>
                </c:pt>
                <c:pt idx="397">
                  <c:v>110.24160000000001</c:v>
                </c:pt>
                <c:pt idx="398">
                  <c:v>109.2152</c:v>
                </c:pt>
                <c:pt idx="399">
                  <c:v>108.1888</c:v>
                </c:pt>
                <c:pt idx="400">
                  <c:v>107.1636</c:v>
                </c:pt>
                <c:pt idx="401">
                  <c:v>106.14</c:v>
                </c:pt>
                <c:pt idx="402">
                  <c:v>105.11760000000001</c:v>
                </c:pt>
                <c:pt idx="403">
                  <c:v>104.0976</c:v>
                </c:pt>
                <c:pt idx="404">
                  <c:v>103.0796</c:v>
                </c:pt>
                <c:pt idx="405">
                  <c:v>102.06360000000001</c:v>
                </c:pt>
                <c:pt idx="406">
                  <c:v>101.05</c:v>
                </c:pt>
                <c:pt idx="407">
                  <c:v>100.038</c:v>
                </c:pt>
                <c:pt idx="408">
                  <c:v>99.028399999999991</c:v>
                </c:pt>
                <c:pt idx="409">
                  <c:v>98.02</c:v>
                </c:pt>
                <c:pt idx="410">
                  <c:v>97.012</c:v>
                </c:pt>
                <c:pt idx="411">
                  <c:v>96.00439999999999</c:v>
                </c:pt>
                <c:pt idx="412">
                  <c:v>94.995999999999995</c:v>
                </c:pt>
                <c:pt idx="413">
                  <c:v>93.985199999999992</c:v>
                </c:pt>
                <c:pt idx="414">
                  <c:v>92.970399999999998</c:v>
                </c:pt>
                <c:pt idx="415">
                  <c:v>91.950399999999988</c:v>
                </c:pt>
                <c:pt idx="416">
                  <c:v>90.923199999999994</c:v>
                </c:pt>
                <c:pt idx="417">
                  <c:v>89.887600000000006</c:v>
                </c:pt>
                <c:pt idx="418">
                  <c:v>88.846000000000004</c:v>
                </c:pt>
                <c:pt idx="419">
                  <c:v>87.804000000000002</c:v>
                </c:pt>
                <c:pt idx="420">
                  <c:v>86.773200000000003</c:v>
                </c:pt>
                <c:pt idx="421">
                  <c:v>85.765600000000006</c:v>
                </c:pt>
                <c:pt idx="422">
                  <c:v>84.785200000000003</c:v>
                </c:pt>
                <c:pt idx="423">
                  <c:v>83.820800000000006</c:v>
                </c:pt>
                <c:pt idx="424">
                  <c:v>82.896000000000001</c:v>
                </c:pt>
                <c:pt idx="425">
                  <c:v>81.997199999999992</c:v>
                </c:pt>
                <c:pt idx="426">
                  <c:v>81.122799999999998</c:v>
                </c:pt>
                <c:pt idx="427">
                  <c:v>80.271600000000007</c:v>
                </c:pt>
                <c:pt idx="428">
                  <c:v>79.442800000000005</c:v>
                </c:pt>
                <c:pt idx="429">
                  <c:v>78.635600000000011</c:v>
                </c:pt>
                <c:pt idx="430">
                  <c:v>77.848799999999997</c:v>
                </c:pt>
                <c:pt idx="431">
                  <c:v>77.081199999999995</c:v>
                </c:pt>
                <c:pt idx="432">
                  <c:v>76.333199999999991</c:v>
                </c:pt>
                <c:pt idx="433">
                  <c:v>75.603200000000001</c:v>
                </c:pt>
                <c:pt idx="434">
                  <c:v>74.891199999999998</c:v>
                </c:pt>
                <c:pt idx="435">
                  <c:v>74.195999999999998</c:v>
                </c:pt>
                <c:pt idx="436">
                  <c:v>73.517600000000002</c:v>
                </c:pt>
                <c:pt idx="437">
                  <c:v>72.85560000000001</c:v>
                </c:pt>
                <c:pt idx="438">
                  <c:v>72.208799999999997</c:v>
                </c:pt>
                <c:pt idx="439">
                  <c:v>71.577600000000004</c:v>
                </c:pt>
                <c:pt idx="440">
                  <c:v>70.961199999999991</c:v>
                </c:pt>
                <c:pt idx="441">
                  <c:v>70.359200000000001</c:v>
                </c:pt>
                <c:pt idx="442">
                  <c:v>69.770800000000008</c:v>
                </c:pt>
                <c:pt idx="443">
                  <c:v>69.195599999999999</c:v>
                </c:pt>
                <c:pt idx="444">
                  <c:v>68.634399999999999</c:v>
                </c:pt>
                <c:pt idx="445">
                  <c:v>68.0852</c:v>
                </c:pt>
                <c:pt idx="446">
                  <c:v>67.548400000000001</c:v>
                </c:pt>
                <c:pt idx="447">
                  <c:v>67.023200000000003</c:v>
                </c:pt>
                <c:pt idx="448">
                  <c:v>66.509600000000006</c:v>
                </c:pt>
                <c:pt idx="449">
                  <c:v>66.007199999999997</c:v>
                </c:pt>
                <c:pt idx="450">
                  <c:v>65.516000000000005</c:v>
                </c:pt>
                <c:pt idx="451">
                  <c:v>65.036000000000001</c:v>
                </c:pt>
                <c:pt idx="452">
                  <c:v>64.566000000000003</c:v>
                </c:pt>
                <c:pt idx="453">
                  <c:v>64.106800000000007</c:v>
                </c:pt>
                <c:pt idx="454">
                  <c:v>63.656800000000004</c:v>
                </c:pt>
                <c:pt idx="455">
                  <c:v>63.216000000000001</c:v>
                </c:pt>
                <c:pt idx="456">
                  <c:v>62.784800000000004</c:v>
                </c:pt>
                <c:pt idx="457">
                  <c:v>62.362400000000001</c:v>
                </c:pt>
                <c:pt idx="458">
                  <c:v>61.948</c:v>
                </c:pt>
                <c:pt idx="459">
                  <c:v>61.542400000000001</c:v>
                </c:pt>
                <c:pt idx="460">
                  <c:v>61.143599999999999</c:v>
                </c:pt>
                <c:pt idx="461">
                  <c:v>60.752000000000002</c:v>
                </c:pt>
                <c:pt idx="462">
                  <c:v>60.368000000000002</c:v>
                </c:pt>
                <c:pt idx="463">
                  <c:v>59.989199999999997</c:v>
                </c:pt>
                <c:pt idx="464">
                  <c:v>59.617199999999997</c:v>
                </c:pt>
                <c:pt idx="465">
                  <c:v>59.251199999999997</c:v>
                </c:pt>
                <c:pt idx="466">
                  <c:v>58.8904</c:v>
                </c:pt>
                <c:pt idx="467">
                  <c:v>58.535599999999995</c:v>
                </c:pt>
                <c:pt idx="468">
                  <c:v>58.186399999999999</c:v>
                </c:pt>
                <c:pt idx="469">
                  <c:v>57.8444</c:v>
                </c:pt>
                <c:pt idx="470">
                  <c:v>57.502800000000001</c:v>
                </c:pt>
                <c:pt idx="471">
                  <c:v>57.165599999999998</c:v>
                </c:pt>
                <c:pt idx="472">
                  <c:v>56.83</c:v>
                </c:pt>
                <c:pt idx="473">
                  <c:v>56.5032</c:v>
                </c:pt>
                <c:pt idx="474">
                  <c:v>56.174399999999999</c:v>
                </c:pt>
                <c:pt idx="475">
                  <c:v>55.849199999999996</c:v>
                </c:pt>
                <c:pt idx="476">
                  <c:v>55.526800000000001</c:v>
                </c:pt>
                <c:pt idx="477">
                  <c:v>55.2072</c:v>
                </c:pt>
                <c:pt idx="478">
                  <c:v>54.889600000000002</c:v>
                </c:pt>
                <c:pt idx="479">
                  <c:v>54.575199999999995</c:v>
                </c:pt>
                <c:pt idx="480">
                  <c:v>54.263199999999998</c:v>
                </c:pt>
                <c:pt idx="481">
                  <c:v>53.955199999999998</c:v>
                </c:pt>
                <c:pt idx="482">
                  <c:v>53.651600000000002</c:v>
                </c:pt>
                <c:pt idx="483">
                  <c:v>53.351199999999999</c:v>
                </c:pt>
                <c:pt idx="484">
                  <c:v>53.054000000000002</c:v>
                </c:pt>
                <c:pt idx="485">
                  <c:v>52.760800000000003</c:v>
                </c:pt>
                <c:pt idx="486">
                  <c:v>52.470399999999998</c:v>
                </c:pt>
                <c:pt idx="487">
                  <c:v>52.1828</c:v>
                </c:pt>
                <c:pt idx="488">
                  <c:v>51.898000000000003</c:v>
                </c:pt>
                <c:pt idx="489">
                  <c:v>51.617199999999997</c:v>
                </c:pt>
                <c:pt idx="490">
                  <c:v>51.339199999999998</c:v>
                </c:pt>
                <c:pt idx="491">
                  <c:v>51.064800000000005</c:v>
                </c:pt>
                <c:pt idx="492">
                  <c:v>50.793199999999999</c:v>
                </c:pt>
                <c:pt idx="493">
                  <c:v>50.525199999999998</c:v>
                </c:pt>
                <c:pt idx="494">
                  <c:v>50.260800000000003</c:v>
                </c:pt>
                <c:pt idx="495">
                  <c:v>49.999199999999995</c:v>
                </c:pt>
                <c:pt idx="496">
                  <c:v>49.740400000000001</c:v>
                </c:pt>
                <c:pt idx="497">
                  <c:v>49.485199999999999</c:v>
                </c:pt>
                <c:pt idx="498">
                  <c:v>49.233199999999997</c:v>
                </c:pt>
                <c:pt idx="499">
                  <c:v>48.983599999999996</c:v>
                </c:pt>
                <c:pt idx="500">
                  <c:v>48.7376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</a:t>
                </a:r>
                <a:r>
                  <a:rPr lang="en-US" altLang="zh-CN"/>
                  <a:t>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2"/>
      </c:valAx>
      <c:valAx>
        <c:axId val="11153190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力</a:t>
                </a:r>
                <a:r>
                  <a:rPr lang="en-US" altLang="zh-CN"/>
                  <a:t>/kN</a:t>
                </a:r>
              </a:p>
            </c:rich>
          </c:tx>
          <c:layout>
            <c:manualLayout>
              <c:xMode val="edge"/>
              <c:yMode val="edge"/>
              <c:x val="1.8920737174422934E-2"/>
              <c:y val="0.416521452052361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9185876817928528"/>
          <c:y val="0.55300283464566924"/>
          <c:w val="0.13783101629372327"/>
          <c:h val="0.224275065616797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'ER120-1-rmm'!$D$2:$D$54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'ER120-1-rmm'!$C$2:$C$54</c:f>
              <c:numCache>
                <c:formatCode>0.000_ </c:formatCode>
                <c:ptCount val="53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'ER120-1-rmm'!$K$2:$K$282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DF-40E4-B012-CD877E375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-2.0348002702050696E-5</c:v>
                </c:pt>
                <c:pt idx="2">
                  <c:v>8.2929632055234734E-6</c:v>
                </c:pt>
                <c:pt idx="3">
                  <c:v>-2.8675007005738687E-6</c:v>
                </c:pt>
                <c:pt idx="4">
                  <c:v>-2.4241512736598609E-5</c:v>
                </c:pt>
                <c:pt idx="5">
                  <c:v>-5.9687599477079576E-5</c:v>
                </c:pt>
                <c:pt idx="6">
                  <c:v>-3.6668810499891494E-5</c:v>
                </c:pt>
                <c:pt idx="7">
                  <c:v>-3.5264087987322147E-5</c:v>
                </c:pt>
                <c:pt idx="8">
                  <c:v>-4.3954260769221774E-5</c:v>
                </c:pt>
                <c:pt idx="9">
                  <c:v>-2.0811743076026628E-5</c:v>
                </c:pt>
                <c:pt idx="10">
                  <c:v>-2.6312701339483466E-5</c:v>
                </c:pt>
                <c:pt idx="11">
                  <c:v>-8.9280569842148253E-6</c:v>
                </c:pt>
                <c:pt idx="12">
                  <c:v>-2.2500664333149857E-5</c:v>
                </c:pt>
                <c:pt idx="13">
                  <c:v>-3.6257427148318061E-5</c:v>
                </c:pt>
                <c:pt idx="14">
                  <c:v>-1.6823622682442621E-5</c:v>
                </c:pt>
                <c:pt idx="15">
                  <c:v>-2.431536387032928E-5</c:v>
                </c:pt>
                <c:pt idx="16">
                  <c:v>-2.7707963400280854E-5</c:v>
                </c:pt>
                <c:pt idx="17">
                  <c:v>-5.5824223382207154E-5</c:v>
                </c:pt>
                <c:pt idx="18">
                  <c:v>-5.2908204493301364E-5</c:v>
                </c:pt>
                <c:pt idx="19">
                  <c:v>-6.409645764624038E-5</c:v>
                </c:pt>
                <c:pt idx="20">
                  <c:v>-8.0996904824929671E-5</c:v>
                </c:pt>
                <c:pt idx="21">
                  <c:v>-7.6359789611300409E-5</c:v>
                </c:pt>
                <c:pt idx="22">
                  <c:v>-7.8905149275213709E-5</c:v>
                </c:pt>
                <c:pt idx="23">
                  <c:v>-7.6873002422415656E-5</c:v>
                </c:pt>
                <c:pt idx="24">
                  <c:v>-5.8492550320845584E-5</c:v>
                </c:pt>
                <c:pt idx="25">
                  <c:v>-8.5348956850107242E-5</c:v>
                </c:pt>
                <c:pt idx="26">
                  <c:v>-6.9688382315193E-5</c:v>
                </c:pt>
                <c:pt idx="27">
                  <c:v>-8.1066540581878387E-5</c:v>
                </c:pt>
                <c:pt idx="28">
                  <c:v>-6.4110810521442099E-5</c:v>
                </c:pt>
                <c:pt idx="29">
                  <c:v>-6.8998414434370305E-5</c:v>
                </c:pt>
                <c:pt idx="30">
                  <c:v>-7.4392272925536285E-6</c:v>
                </c:pt>
                <c:pt idx="31">
                  <c:v>-3.5705562052751804E-5</c:v>
                </c:pt>
                <c:pt idx="32">
                  <c:v>-3.250145120830693E-5</c:v>
                </c:pt>
                <c:pt idx="33">
                  <c:v>-4.2639243999213544E-5</c:v>
                </c:pt>
                <c:pt idx="34">
                  <c:v>-3.7333786084483601E-5</c:v>
                </c:pt>
                <c:pt idx="35">
                  <c:v>-3.0752076499313387E-5</c:v>
                </c:pt>
                <c:pt idx="36">
                  <c:v>-3.6037896666273614E-5</c:v>
                </c:pt>
                <c:pt idx="37">
                  <c:v>-1.9727007237247025E-5</c:v>
                </c:pt>
                <c:pt idx="38">
                  <c:v>-2.0443473752029991E-5</c:v>
                </c:pt>
                <c:pt idx="39">
                  <c:v>-8.4322480651218869E-6</c:v>
                </c:pt>
                <c:pt idx="40">
                  <c:v>-3.4718812795767745E-5</c:v>
                </c:pt>
                <c:pt idx="41">
                  <c:v>-1.5938857094148322E-5</c:v>
                </c:pt>
                <c:pt idx="42">
                  <c:v>-2.1933498190207859E-5</c:v>
                </c:pt>
                <c:pt idx="43">
                  <c:v>-6.331700732843757E-5</c:v>
                </c:pt>
                <c:pt idx="44">
                  <c:v>-4.6558151112776735E-5</c:v>
                </c:pt>
                <c:pt idx="45">
                  <c:v>-7.2214875164004766E-5</c:v>
                </c:pt>
                <c:pt idx="46">
                  <c:v>-3.0744351003128122E-5</c:v>
                </c:pt>
                <c:pt idx="47">
                  <c:v>-4.749731171583985E-5</c:v>
                </c:pt>
                <c:pt idx="48">
                  <c:v>-6.9827932362431355E-5</c:v>
                </c:pt>
                <c:pt idx="49">
                  <c:v>-4.8111540595832843E-5</c:v>
                </c:pt>
                <c:pt idx="50">
                  <c:v>-4.6133287395327873E-5</c:v>
                </c:pt>
                <c:pt idx="51">
                  <c:v>-3.3335838984161013E-5</c:v>
                </c:pt>
                <c:pt idx="52">
                  <c:v>-4.7454924557578226E-5</c:v>
                </c:pt>
                <c:pt idx="53">
                  <c:v>1.6064778667805677E-5</c:v>
                </c:pt>
                <c:pt idx="54">
                  <c:v>6.6103264466193818E-5</c:v>
                </c:pt>
                <c:pt idx="55">
                  <c:v>2.8649369951001553E-4</c:v>
                </c:pt>
                <c:pt idx="56">
                  <c:v>8.5257113406280328E-4</c:v>
                </c:pt>
                <c:pt idx="57">
                  <c:v>2.2306421671239481E-3</c:v>
                </c:pt>
                <c:pt idx="58">
                  <c:v>3.7427442637195402E-3</c:v>
                </c:pt>
                <c:pt idx="59">
                  <c:v>5.3252527905324927E-3</c:v>
                </c:pt>
                <c:pt idx="60">
                  <c:v>6.4971252231455969E-3</c:v>
                </c:pt>
                <c:pt idx="61">
                  <c:v>8.2628608812204806E-3</c:v>
                </c:pt>
                <c:pt idx="62">
                  <c:v>9.3069911299016195E-3</c:v>
                </c:pt>
                <c:pt idx="63">
                  <c:v>1.0772665702363944E-2</c:v>
                </c:pt>
                <c:pt idx="64">
                  <c:v>1.2393330415744665E-2</c:v>
                </c:pt>
                <c:pt idx="65">
                  <c:v>1.3372311678725227E-2</c:v>
                </c:pt>
                <c:pt idx="66">
                  <c:v>1.4853072040703635E-2</c:v>
                </c:pt>
                <c:pt idx="67">
                  <c:v>1.6285452350013767E-2</c:v>
                </c:pt>
                <c:pt idx="68">
                  <c:v>1.7201856857995104E-2</c:v>
                </c:pt>
                <c:pt idx="69">
                  <c:v>1.8656648620895954E-2</c:v>
                </c:pt>
                <c:pt idx="70">
                  <c:v>1.9749300101126837E-2</c:v>
                </c:pt>
                <c:pt idx="71">
                  <c:v>2.1207175396867901E-2</c:v>
                </c:pt>
                <c:pt idx="72">
                  <c:v>2.2389250736904884E-2</c:v>
                </c:pt>
                <c:pt idx="73">
                  <c:v>2.3489702465549926E-2</c:v>
                </c:pt>
                <c:pt idx="74">
                  <c:v>2.4777096172333136E-2</c:v>
                </c:pt>
                <c:pt idx="75">
                  <c:v>2.574692162954206E-2</c:v>
                </c:pt>
                <c:pt idx="76">
                  <c:v>2.7229619361611859E-2</c:v>
                </c:pt>
                <c:pt idx="77">
                  <c:v>2.8342187192566606E-2</c:v>
                </c:pt>
                <c:pt idx="78">
                  <c:v>2.9496600806275343E-2</c:v>
                </c:pt>
                <c:pt idx="79">
                  <c:v>3.0787327561243107E-2</c:v>
                </c:pt>
                <c:pt idx="80">
                  <c:v>3.209561907067552E-2</c:v>
                </c:pt>
                <c:pt idx="81">
                  <c:v>3.3382824047977232E-2</c:v>
                </c:pt>
                <c:pt idx="82">
                  <c:v>3.4444103004001303E-2</c:v>
                </c:pt>
                <c:pt idx="83">
                  <c:v>3.5636110839993733E-2</c:v>
                </c:pt>
                <c:pt idx="84">
                  <c:v>3.6865062979843224E-2</c:v>
                </c:pt>
                <c:pt idx="85">
                  <c:v>3.7762248522681098E-2</c:v>
                </c:pt>
                <c:pt idx="86">
                  <c:v>3.9363947710703673E-2</c:v>
                </c:pt>
                <c:pt idx="87">
                  <c:v>4.0637170486724904E-2</c:v>
                </c:pt>
                <c:pt idx="88">
                  <c:v>4.1536193926830431E-2</c:v>
                </c:pt>
                <c:pt idx="89">
                  <c:v>4.3006548061800279E-2</c:v>
                </c:pt>
                <c:pt idx="90">
                  <c:v>4.4040015188484966E-2</c:v>
                </c:pt>
                <c:pt idx="91">
                  <c:v>4.5520179329959803E-2</c:v>
                </c:pt>
                <c:pt idx="92">
                  <c:v>4.6653000793502285E-2</c:v>
                </c:pt>
                <c:pt idx="93">
                  <c:v>4.8062281173309213E-2</c:v>
                </c:pt>
                <c:pt idx="94">
                  <c:v>4.914361502681331E-2</c:v>
                </c:pt>
                <c:pt idx="95">
                  <c:v>5.062900657683575E-2</c:v>
                </c:pt>
                <c:pt idx="96">
                  <c:v>5.1980700448668753E-2</c:v>
                </c:pt>
                <c:pt idx="97">
                  <c:v>5.2879666844091358E-2</c:v>
                </c:pt>
                <c:pt idx="98">
                  <c:v>5.4449289417229069E-2</c:v>
                </c:pt>
                <c:pt idx="99">
                  <c:v>5.5806241101672864E-2</c:v>
                </c:pt>
                <c:pt idx="100">
                  <c:v>5.6668198379992069E-2</c:v>
                </c:pt>
                <c:pt idx="101">
                  <c:v>5.8261065444565344E-2</c:v>
                </c:pt>
                <c:pt idx="102">
                  <c:v>5.9645234814371478E-2</c:v>
                </c:pt>
                <c:pt idx="103">
                  <c:v>6.051316979307602E-2</c:v>
                </c:pt>
                <c:pt idx="104">
                  <c:v>6.2069894196028916E-2</c:v>
                </c:pt>
                <c:pt idx="105">
                  <c:v>6.3473199693981325E-2</c:v>
                </c:pt>
                <c:pt idx="106">
                  <c:v>6.4322730029972824E-2</c:v>
                </c:pt>
                <c:pt idx="107">
                  <c:v>6.5536887907670677E-2</c:v>
                </c:pt>
                <c:pt idx="108">
                  <c:v>6.6950994674852146E-2</c:v>
                </c:pt>
                <c:pt idx="109">
                  <c:v>6.7853359444516592E-2</c:v>
                </c:pt>
                <c:pt idx="110">
                  <c:v>6.9355342582473722E-2</c:v>
                </c:pt>
                <c:pt idx="111">
                  <c:v>7.0477422121151656E-2</c:v>
                </c:pt>
                <c:pt idx="112">
                  <c:v>7.2131237190742603E-2</c:v>
                </c:pt>
                <c:pt idx="113">
                  <c:v>7.3409653811456005E-2</c:v>
                </c:pt>
                <c:pt idx="114">
                  <c:v>7.4330432466032353E-2</c:v>
                </c:pt>
                <c:pt idx="115">
                  <c:v>7.6017477542271353E-2</c:v>
                </c:pt>
                <c:pt idx="116">
                  <c:v>7.7329965472108325E-2</c:v>
                </c:pt>
                <c:pt idx="117">
                  <c:v>7.8241824669400162E-2</c:v>
                </c:pt>
                <c:pt idx="118">
                  <c:v>7.9900481447770608E-2</c:v>
                </c:pt>
                <c:pt idx="119">
                  <c:v>8.1249694388322094E-2</c:v>
                </c:pt>
                <c:pt idx="120">
                  <c:v>8.220427759179158E-2</c:v>
                </c:pt>
                <c:pt idx="121">
                  <c:v>8.3778672964337442E-2</c:v>
                </c:pt>
                <c:pt idx="122">
                  <c:v>8.4861923838201278E-2</c:v>
                </c:pt>
                <c:pt idx="123">
                  <c:v>8.6602148720789529E-2</c:v>
                </c:pt>
                <c:pt idx="124">
                  <c:v>8.782623053716479E-2</c:v>
                </c:pt>
                <c:pt idx="125">
                  <c:v>8.8836117451911292E-2</c:v>
                </c:pt>
                <c:pt idx="126">
                  <c:v>9.0405246834040401E-2</c:v>
                </c:pt>
                <c:pt idx="127">
                  <c:v>9.1530689440409166E-2</c:v>
                </c:pt>
                <c:pt idx="128">
                  <c:v>9.3266461989657934E-2</c:v>
                </c:pt>
                <c:pt idx="129">
                  <c:v>9.4389964097223417E-2</c:v>
                </c:pt>
                <c:pt idx="130">
                  <c:v>9.555323069028368E-2</c:v>
                </c:pt>
                <c:pt idx="131">
                  <c:v>9.7334825099730751E-2</c:v>
                </c:pt>
                <c:pt idx="132">
                  <c:v>9.8469638565264611E-2</c:v>
                </c:pt>
                <c:pt idx="133">
                  <c:v>9.9539877420408346E-2</c:v>
                </c:pt>
                <c:pt idx="134">
                  <c:v>0.10134323887294264</c:v>
                </c:pt>
                <c:pt idx="135">
                  <c:v>0.10249404513622279</c:v>
                </c:pt>
                <c:pt idx="136">
                  <c:v>0.10368146423801602</c:v>
                </c:pt>
                <c:pt idx="137">
                  <c:v>0.10523419731996164</c:v>
                </c:pt>
                <c:pt idx="138">
                  <c:v>0.10648789302013206</c:v>
                </c:pt>
                <c:pt idx="139">
                  <c:v>0.10822134657447084</c:v>
                </c:pt>
                <c:pt idx="140">
                  <c:v>0.10926404833841633</c:v>
                </c:pt>
                <c:pt idx="141">
                  <c:v>0.11051754315348684</c:v>
                </c:pt>
                <c:pt idx="142">
                  <c:v>0.11228871010656964</c:v>
                </c:pt>
                <c:pt idx="143">
                  <c:v>0.11336659640186177</c:v>
                </c:pt>
                <c:pt idx="144">
                  <c:v>0.11470711662116893</c:v>
                </c:pt>
                <c:pt idx="145">
                  <c:v>0.11649312098716348</c:v>
                </c:pt>
                <c:pt idx="146">
                  <c:v>0.11760080920177333</c:v>
                </c:pt>
                <c:pt idx="147">
                  <c:v>0.11884500631117963</c:v>
                </c:pt>
                <c:pt idx="148">
                  <c:v>0.12066248315276462</c:v>
                </c:pt>
                <c:pt idx="149">
                  <c:v>0.12180297050304603</c:v>
                </c:pt>
                <c:pt idx="150">
                  <c:v>0.12302754446265328</c:v>
                </c:pt>
                <c:pt idx="151">
                  <c:v>0.12488751520624249</c:v>
                </c:pt>
                <c:pt idx="152">
                  <c:v>0.1260395358126554</c:v>
                </c:pt>
                <c:pt idx="153">
                  <c:v>0.12736462032258428</c:v>
                </c:pt>
                <c:pt idx="154">
                  <c:v>0.12922551873132912</c:v>
                </c:pt>
                <c:pt idx="155">
                  <c:v>0.13036783376338323</c:v>
                </c:pt>
                <c:pt idx="156">
                  <c:v>0.13162142942406546</c:v>
                </c:pt>
                <c:pt idx="157">
                  <c:v>0.13351824741845836</c:v>
                </c:pt>
                <c:pt idx="158">
                  <c:v>0.13471923851184503</c:v>
                </c:pt>
                <c:pt idx="159">
                  <c:v>0.13595977299027237</c:v>
                </c:pt>
                <c:pt idx="160">
                  <c:v>0.13789561912219372</c:v>
                </c:pt>
                <c:pt idx="161">
                  <c:v>0.13908695733509191</c:v>
                </c:pt>
                <c:pt idx="162">
                  <c:v>0.14035159041475948</c:v>
                </c:pt>
                <c:pt idx="163">
                  <c:v>0.14227198457134638</c:v>
                </c:pt>
                <c:pt idx="164">
                  <c:v>0.14348821508415546</c:v>
                </c:pt>
                <c:pt idx="165">
                  <c:v>0.14471172823865289</c:v>
                </c:pt>
                <c:pt idx="166">
                  <c:v>0.14665107851947043</c:v>
                </c:pt>
                <c:pt idx="167">
                  <c:v>0.14790903658436119</c:v>
                </c:pt>
                <c:pt idx="168">
                  <c:v>0.14904360512287745</c:v>
                </c:pt>
                <c:pt idx="169">
                  <c:v>0.15101437151380401</c:v>
                </c:pt>
                <c:pt idx="170">
                  <c:v>0.1522862995176574</c:v>
                </c:pt>
                <c:pt idx="171">
                  <c:v>0.15353019151750003</c:v>
                </c:pt>
                <c:pt idx="172">
                  <c:v>0.15526020410774466</c:v>
                </c:pt>
                <c:pt idx="173">
                  <c:v>0.15636506386413593</c:v>
                </c:pt>
                <c:pt idx="174">
                  <c:v>0.15816032774779243</c:v>
                </c:pt>
                <c:pt idx="175">
                  <c:v>0.15942964290526834</c:v>
                </c:pt>
                <c:pt idx="176">
                  <c:v>0.16098430343049613</c:v>
                </c:pt>
                <c:pt idx="177">
                  <c:v>0.16255579774635431</c:v>
                </c:pt>
                <c:pt idx="178">
                  <c:v>0.16374275988398387</c:v>
                </c:pt>
                <c:pt idx="179">
                  <c:v>0.16561058943055776</c:v>
                </c:pt>
                <c:pt idx="180">
                  <c:v>0.16679134330370937</c:v>
                </c:pt>
                <c:pt idx="181">
                  <c:v>0.1683427238790427</c:v>
                </c:pt>
                <c:pt idx="182">
                  <c:v>0.17002819973147118</c:v>
                </c:pt>
                <c:pt idx="183">
                  <c:v>0.17126836253143413</c:v>
                </c:pt>
                <c:pt idx="184">
                  <c:v>0.17288889645065145</c:v>
                </c:pt>
                <c:pt idx="185">
                  <c:v>0.17481851995728462</c:v>
                </c:pt>
                <c:pt idx="186">
                  <c:v>0.17584823432249919</c:v>
                </c:pt>
                <c:pt idx="187">
                  <c:v>0.17697704215829971</c:v>
                </c:pt>
                <c:pt idx="188">
                  <c:v>0.17901065532944543</c:v>
                </c:pt>
                <c:pt idx="189">
                  <c:v>0.18025612534914037</c:v>
                </c:pt>
                <c:pt idx="190">
                  <c:v>0.1814912557685725</c:v>
                </c:pt>
                <c:pt idx="191">
                  <c:v>0.18362054082980522</c:v>
                </c:pt>
                <c:pt idx="192">
                  <c:v>0.18487450625927651</c:v>
                </c:pt>
                <c:pt idx="193">
                  <c:v>0.18610250862361433</c:v>
                </c:pt>
                <c:pt idx="194">
                  <c:v>0.18781087444863284</c:v>
                </c:pt>
                <c:pt idx="195">
                  <c:v>0.18925345604183513</c:v>
                </c:pt>
                <c:pt idx="196">
                  <c:v>0.19065559120070708</c:v>
                </c:pt>
                <c:pt idx="197">
                  <c:v>0.19219196093206825</c:v>
                </c:pt>
                <c:pt idx="198">
                  <c:v>0.19393712022324699</c:v>
                </c:pt>
                <c:pt idx="199">
                  <c:v>0.19514432752045671</c:v>
                </c:pt>
                <c:pt idx="200">
                  <c:v>0.19701624061700448</c:v>
                </c:pt>
                <c:pt idx="201">
                  <c:v>0.19855234797615387</c:v>
                </c:pt>
                <c:pt idx="202">
                  <c:v>0.19971049739460067</c:v>
                </c:pt>
                <c:pt idx="203">
                  <c:v>0.20151322840449332</c:v>
                </c:pt>
                <c:pt idx="204">
                  <c:v>0.20299749762843541</c:v>
                </c:pt>
                <c:pt idx="205">
                  <c:v>0.20461620221298643</c:v>
                </c:pt>
                <c:pt idx="206">
                  <c:v>0.24238722189570189</c:v>
                </c:pt>
              </c:numCache>
            </c:numRef>
          </c:xVal>
          <c:yVal>
            <c:numRef>
              <c:f>'ER120-1-rmm'!$E$2:$E$553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11.841590517310108</c:v>
                </c:pt>
                <c:pt idx="2">
                  <c:v>18.336488776218555</c:v>
                </c:pt>
                <c:pt idx="3">
                  <c:v>42.153024431311707</c:v>
                </c:pt>
                <c:pt idx="4">
                  <c:v>59.603992519537499</c:v>
                </c:pt>
                <c:pt idx="5">
                  <c:v>68.647160722626083</c:v>
                </c:pt>
                <c:pt idx="6">
                  <c:v>73.108088034760641</c:v>
                </c:pt>
                <c:pt idx="7">
                  <c:v>83.556599241486325</c:v>
                </c:pt>
                <c:pt idx="8">
                  <c:v>97.701073236618782</c:v>
                </c:pt>
                <c:pt idx="9">
                  <c:v>106.1151423852066</c:v>
                </c:pt>
                <c:pt idx="10">
                  <c:v>123.45012374434971</c:v>
                </c:pt>
                <c:pt idx="11">
                  <c:v>132.50381257555418</c:v>
                </c:pt>
                <c:pt idx="12">
                  <c:v>152.52004221886773</c:v>
                </c:pt>
                <c:pt idx="13">
                  <c:v>167.94838363945749</c:v>
                </c:pt>
                <c:pt idx="14">
                  <c:v>178.92040794203947</c:v>
                </c:pt>
                <c:pt idx="15">
                  <c:v>196.65006142093782</c:v>
                </c:pt>
                <c:pt idx="16">
                  <c:v>213.23513984746867</c:v>
                </c:pt>
                <c:pt idx="17">
                  <c:v>229.81717993228807</c:v>
                </c:pt>
                <c:pt idx="18">
                  <c:v>242.45217340499147</c:v>
                </c:pt>
                <c:pt idx="19">
                  <c:v>249.97968126727844</c:v>
                </c:pt>
                <c:pt idx="20">
                  <c:v>255.97440997613256</c:v>
                </c:pt>
                <c:pt idx="21">
                  <c:v>258.91140452170379</c:v>
                </c:pt>
                <c:pt idx="22">
                  <c:v>258.14487580791649</c:v>
                </c:pt>
                <c:pt idx="23">
                  <c:v>258.40069055432599</c:v>
                </c:pt>
                <c:pt idx="24">
                  <c:v>257.76721205999416</c:v>
                </c:pt>
                <c:pt idx="25">
                  <c:v>258.14321021960603</c:v>
                </c:pt>
                <c:pt idx="26">
                  <c:v>258.14725816642863</c:v>
                </c:pt>
                <c:pt idx="27">
                  <c:v>258.78253936933044</c:v>
                </c:pt>
                <c:pt idx="28">
                  <c:v>258.91458006770864</c:v>
                </c:pt>
                <c:pt idx="29">
                  <c:v>258.91331295244612</c:v>
                </c:pt>
                <c:pt idx="30">
                  <c:v>259.18458188829192</c:v>
                </c:pt>
                <c:pt idx="31">
                  <c:v>280.75262855996186</c:v>
                </c:pt>
                <c:pt idx="32">
                  <c:v>293.26688007983228</c:v>
                </c:pt>
                <c:pt idx="33">
                  <c:v>315.74057989553683</c:v>
                </c:pt>
                <c:pt idx="34">
                  <c:v>332.98642242642359</c:v>
                </c:pt>
                <c:pt idx="35">
                  <c:v>352.15243138280374</c:v>
                </c:pt>
                <c:pt idx="36">
                  <c:v>375.40749224899184</c:v>
                </c:pt>
                <c:pt idx="37">
                  <c:v>392.15714013853352</c:v>
                </c:pt>
                <c:pt idx="38">
                  <c:v>416.31847709648241</c:v>
                </c:pt>
                <c:pt idx="39">
                  <c:v>432.94619669988498</c:v>
                </c:pt>
                <c:pt idx="40">
                  <c:v>457.48968447507229</c:v>
                </c:pt>
                <c:pt idx="41">
                  <c:v>475.02327062000364</c:v>
                </c:pt>
                <c:pt idx="42">
                  <c:v>494.85154475376845</c:v>
                </c:pt>
                <c:pt idx="43">
                  <c:v>520.68031171987411</c:v>
                </c:pt>
                <c:pt idx="44">
                  <c:v>543.21707507495069</c:v>
                </c:pt>
                <c:pt idx="45">
                  <c:v>565.99171594070503</c:v>
                </c:pt>
                <c:pt idx="46">
                  <c:v>586.88893245952499</c:v>
                </c:pt>
                <c:pt idx="47">
                  <c:v>613.77754326636375</c:v>
                </c:pt>
                <c:pt idx="48">
                  <c:v>633.2372660315491</c:v>
                </c:pt>
                <c:pt idx="49">
                  <c:v>655.80454792501416</c:v>
                </c:pt>
                <c:pt idx="50">
                  <c:v>676.56987069767104</c:v>
                </c:pt>
                <c:pt idx="51">
                  <c:v>696.70611128370479</c:v>
                </c:pt>
                <c:pt idx="52">
                  <c:v>727.98491912523559</c:v>
                </c:pt>
                <c:pt idx="53">
                  <c:v>745.09146419262083</c:v>
                </c:pt>
                <c:pt idx="54">
                  <c:v>774.3831159638487</c:v>
                </c:pt>
                <c:pt idx="55">
                  <c:v>791.75557846233221</c:v>
                </c:pt>
                <c:pt idx="56">
                  <c:v>807.87793191070955</c:v>
                </c:pt>
                <c:pt idx="57">
                  <c:v>815.68656550041703</c:v>
                </c:pt>
                <c:pt idx="58">
                  <c:v>816.53941781560775</c:v>
                </c:pt>
                <c:pt idx="59">
                  <c:v>817.96701102151724</c:v>
                </c:pt>
                <c:pt idx="60">
                  <c:v>819.31772278204767</c:v>
                </c:pt>
                <c:pt idx="61">
                  <c:v>822.5839131267046</c:v>
                </c:pt>
                <c:pt idx="62">
                  <c:v>824.87222639474885</c:v>
                </c:pt>
                <c:pt idx="63">
                  <c:v>829.20180885428817</c:v>
                </c:pt>
                <c:pt idx="64">
                  <c:v>832.37229070164631</c:v>
                </c:pt>
                <c:pt idx="65">
                  <c:v>832.41025622459972</c:v>
                </c:pt>
                <c:pt idx="66">
                  <c:v>837.0372308437918</c:v>
                </c:pt>
                <c:pt idx="67">
                  <c:v>841.11335440658638</c:v>
                </c:pt>
                <c:pt idx="68">
                  <c:v>842.018413294075</c:v>
                </c:pt>
                <c:pt idx="69">
                  <c:v>850.31430135907237</c:v>
                </c:pt>
                <c:pt idx="70">
                  <c:v>848.10444795619196</c:v>
                </c:pt>
                <c:pt idx="71">
                  <c:v>855.51214506721237</c:v>
                </c:pt>
                <c:pt idx="72">
                  <c:v>857.44772097106215</c:v>
                </c:pt>
                <c:pt idx="73">
                  <c:v>859.71070650735589</c:v>
                </c:pt>
                <c:pt idx="74">
                  <c:v>866.35254368129915</c:v>
                </c:pt>
                <c:pt idx="75">
                  <c:v>864.03397281257855</c:v>
                </c:pt>
                <c:pt idx="76">
                  <c:v>871.78890199353441</c:v>
                </c:pt>
                <c:pt idx="77">
                  <c:v>872.63149747801754</c:v>
                </c:pt>
                <c:pt idx="78">
                  <c:v>876.42206112425981</c:v>
                </c:pt>
                <c:pt idx="79">
                  <c:v>882.19550219061682</c:v>
                </c:pt>
                <c:pt idx="80">
                  <c:v>883.75351686269948</c:v>
                </c:pt>
                <c:pt idx="81">
                  <c:v>886.88924727916299</c:v>
                </c:pt>
                <c:pt idx="82">
                  <c:v>889.56378285601409</c:v>
                </c:pt>
                <c:pt idx="83">
                  <c:v>895.55544803338557</c:v>
                </c:pt>
                <c:pt idx="84">
                  <c:v>895.99519464611762</c:v>
                </c:pt>
                <c:pt idx="85">
                  <c:v>895.20202807528494</c:v>
                </c:pt>
                <c:pt idx="86">
                  <c:v>905.99836238719661</c:v>
                </c:pt>
                <c:pt idx="87">
                  <c:v>904.48157175090716</c:v>
                </c:pt>
                <c:pt idx="88">
                  <c:v>904.3612475123183</c:v>
                </c:pt>
                <c:pt idx="89">
                  <c:v>913.4781310978691</c:v>
                </c:pt>
                <c:pt idx="90">
                  <c:v>911.20423879555653</c:v>
                </c:pt>
                <c:pt idx="91">
                  <c:v>916.46021174072246</c:v>
                </c:pt>
                <c:pt idx="92">
                  <c:v>916.15739635473892</c:v>
                </c:pt>
                <c:pt idx="93">
                  <c:v>921.09588726134064</c:v>
                </c:pt>
                <c:pt idx="94">
                  <c:v>921.82710679655781</c:v>
                </c:pt>
                <c:pt idx="95">
                  <c:v>927.39458517858623</c:v>
                </c:pt>
                <c:pt idx="96">
                  <c:v>929.06098502135944</c:v>
                </c:pt>
                <c:pt idx="97">
                  <c:v>926.37758082433004</c:v>
                </c:pt>
                <c:pt idx="98">
                  <c:v>936.38958279538735</c:v>
                </c:pt>
                <c:pt idx="99">
                  <c:v>936.9875646240796</c:v>
                </c:pt>
                <c:pt idx="100">
                  <c:v>936.16710971085104</c:v>
                </c:pt>
                <c:pt idx="101">
                  <c:v>942.98004662026938</c:v>
                </c:pt>
                <c:pt idx="102">
                  <c:v>942.791608886522</c:v>
                </c:pt>
                <c:pt idx="103">
                  <c:v>941.29272687117907</c:v>
                </c:pt>
                <c:pt idx="104">
                  <c:v>950.42541679875944</c:v>
                </c:pt>
                <c:pt idx="105">
                  <c:v>948.61620334471559</c:v>
                </c:pt>
                <c:pt idx="106">
                  <c:v>947.64420004807232</c:v>
                </c:pt>
                <c:pt idx="107">
                  <c:v>956.07552735008039</c:v>
                </c:pt>
                <c:pt idx="108">
                  <c:v>955.92299945329773</c:v>
                </c:pt>
                <c:pt idx="109">
                  <c:v>954.31374111924117</c:v>
                </c:pt>
                <c:pt idx="110">
                  <c:v>961.12885487357687</c:v>
                </c:pt>
                <c:pt idx="111">
                  <c:v>960.83368217416921</c:v>
                </c:pt>
                <c:pt idx="112">
                  <c:v>966.57716186921539</c:v>
                </c:pt>
                <c:pt idx="113">
                  <c:v>965.46755674583437</c:v>
                </c:pt>
                <c:pt idx="114">
                  <c:v>963.17613291793168</c:v>
                </c:pt>
                <c:pt idx="115">
                  <c:v>973.96619075476337</c:v>
                </c:pt>
                <c:pt idx="116">
                  <c:v>970.25081084939518</c:v>
                </c:pt>
                <c:pt idx="117">
                  <c:v>969.7499271851168</c:v>
                </c:pt>
                <c:pt idx="118">
                  <c:v>977.07776267317558</c:v>
                </c:pt>
                <c:pt idx="119">
                  <c:v>975.19579461813692</c:v>
                </c:pt>
                <c:pt idx="120">
                  <c:v>975.43375479007273</c:v>
                </c:pt>
                <c:pt idx="121">
                  <c:v>982.01177939564514</c:v>
                </c:pt>
                <c:pt idx="122">
                  <c:v>978.32230391296127</c:v>
                </c:pt>
                <c:pt idx="123">
                  <c:v>986.20441382422041</c:v>
                </c:pt>
                <c:pt idx="124">
                  <c:v>982.64493308911574</c:v>
                </c:pt>
                <c:pt idx="125">
                  <c:v>984.76700566029456</c:v>
                </c:pt>
                <c:pt idx="126">
                  <c:v>992.7962808201969</c:v>
                </c:pt>
                <c:pt idx="127">
                  <c:v>987.57826178349308</c:v>
                </c:pt>
                <c:pt idx="128">
                  <c:v>995.93758986697048</c:v>
                </c:pt>
                <c:pt idx="129">
                  <c:v>988.58294873181342</c:v>
                </c:pt>
                <c:pt idx="130">
                  <c:v>994.12565715777782</c:v>
                </c:pt>
                <c:pt idx="131">
                  <c:v>999.16761491442719</c:v>
                </c:pt>
                <c:pt idx="132">
                  <c:v>993.49596882255082</c:v>
                </c:pt>
                <c:pt idx="133">
                  <c:v>997.97471928051425</c:v>
                </c:pt>
                <c:pt idx="134">
                  <c:v>1004.9090305506617</c:v>
                </c:pt>
                <c:pt idx="135">
                  <c:v>999.23227639489255</c:v>
                </c:pt>
                <c:pt idx="136">
                  <c:v>1001.4241101579781</c:v>
                </c:pt>
                <c:pt idx="137">
                  <c:v>1004.8456729693493</c:v>
                </c:pt>
                <c:pt idx="138">
                  <c:v>1004.681941488945</c:v>
                </c:pt>
                <c:pt idx="139">
                  <c:v>1008.8703167096994</c:v>
                </c:pt>
                <c:pt idx="140">
                  <c:v>1004.0459505237519</c:v>
                </c:pt>
                <c:pt idx="141">
                  <c:v>1006.0299269431256</c:v>
                </c:pt>
                <c:pt idx="142">
                  <c:v>1011.9957447236654</c:v>
                </c:pt>
                <c:pt idx="143">
                  <c:v>1009.0589153554605</c:v>
                </c:pt>
                <c:pt idx="144">
                  <c:v>1013.0160445019764</c:v>
                </c:pt>
                <c:pt idx="145">
                  <c:v>1019.1719149754769</c:v>
                </c:pt>
                <c:pt idx="146">
                  <c:v>1010.4688854465664</c:v>
                </c:pt>
                <c:pt idx="147">
                  <c:v>1013.7613297436275</c:v>
                </c:pt>
                <c:pt idx="148">
                  <c:v>1019.6785580598952</c:v>
                </c:pt>
                <c:pt idx="149">
                  <c:v>1013.5834347312485</c:v>
                </c:pt>
                <c:pt idx="150">
                  <c:v>1015.9955171631772</c:v>
                </c:pt>
                <c:pt idx="151">
                  <c:v>1021.5403772901242</c:v>
                </c:pt>
                <c:pt idx="152">
                  <c:v>1016.4496414947863</c:v>
                </c:pt>
                <c:pt idx="153">
                  <c:v>1019.2654000018264</c:v>
                </c:pt>
                <c:pt idx="154">
                  <c:v>1022.491145871973</c:v>
                </c:pt>
                <c:pt idx="155">
                  <c:v>1018.3900703689862</c:v>
                </c:pt>
                <c:pt idx="156">
                  <c:v>1020.9946823293085</c:v>
                </c:pt>
                <c:pt idx="157">
                  <c:v>1025.1484109780843</c:v>
                </c:pt>
                <c:pt idx="158">
                  <c:v>1019.3215376350101</c:v>
                </c:pt>
                <c:pt idx="159">
                  <c:v>1021.1828244168333</c:v>
                </c:pt>
                <c:pt idx="160">
                  <c:v>1024.5007548264584</c:v>
                </c:pt>
                <c:pt idx="161">
                  <c:v>1017.3018089547977</c:v>
                </c:pt>
                <c:pt idx="162">
                  <c:v>1018.5957507048064</c:v>
                </c:pt>
                <c:pt idx="163">
                  <c:v>1020.5638153044401</c:v>
                </c:pt>
                <c:pt idx="164">
                  <c:v>1014.3881802570922</c:v>
                </c:pt>
                <c:pt idx="165">
                  <c:v>1014.5958135590273</c:v>
                </c:pt>
                <c:pt idx="166">
                  <c:v>1019.4055453817489</c:v>
                </c:pt>
                <c:pt idx="167">
                  <c:v>1010.5541620758247</c:v>
                </c:pt>
                <c:pt idx="168">
                  <c:v>1011.1100189549794</c:v>
                </c:pt>
                <c:pt idx="169">
                  <c:v>1013.114838547616</c:v>
                </c:pt>
                <c:pt idx="170">
                  <c:v>1006.4724606797674</c:v>
                </c:pt>
                <c:pt idx="171">
                  <c:v>1006.9817353185953</c:v>
                </c:pt>
                <c:pt idx="172">
                  <c:v>1004.0773480099558</c:v>
                </c:pt>
                <c:pt idx="173">
                  <c:v>998.42583873114722</c:v>
                </c:pt>
                <c:pt idx="174">
                  <c:v>1001.8860808384677</c:v>
                </c:pt>
                <c:pt idx="175">
                  <c:v>992.75734903320631</c:v>
                </c:pt>
                <c:pt idx="176">
                  <c:v>993.10118210359701</c:v>
                </c:pt>
                <c:pt idx="177">
                  <c:v>989.07283266321394</c:v>
                </c:pt>
                <c:pt idx="178">
                  <c:v>983.43718988191017</c:v>
                </c:pt>
                <c:pt idx="179">
                  <c:v>984.98143263739826</c:v>
                </c:pt>
                <c:pt idx="180">
                  <c:v>975.06047453342967</c:v>
                </c:pt>
                <c:pt idx="181">
                  <c:v>977.19041115151833</c:v>
                </c:pt>
                <c:pt idx="182">
                  <c:v>969.85495646560696</c:v>
                </c:pt>
                <c:pt idx="183">
                  <c:v>962.06190954591023</c:v>
                </c:pt>
                <c:pt idx="184">
                  <c:v>960.42049228511178</c:v>
                </c:pt>
                <c:pt idx="185">
                  <c:v>952.02600798242361</c:v>
                </c:pt>
                <c:pt idx="186">
                  <c:v>944.73564753234155</c:v>
                </c:pt>
                <c:pt idx="187">
                  <c:v>942.12561600497884</c:v>
                </c:pt>
                <c:pt idx="188">
                  <c:v>938.97947980660638</c:v>
                </c:pt>
                <c:pt idx="189">
                  <c:v>929.07354516022872</c:v>
                </c:pt>
                <c:pt idx="190">
                  <c:v>925.91258181997773</c:v>
                </c:pt>
                <c:pt idx="191">
                  <c:v>920.32913110113373</c:v>
                </c:pt>
                <c:pt idx="192">
                  <c:v>910.51298212689892</c:v>
                </c:pt>
                <c:pt idx="193">
                  <c:v>902.96968125340038</c:v>
                </c:pt>
                <c:pt idx="194">
                  <c:v>897.69944792347417</c:v>
                </c:pt>
                <c:pt idx="195">
                  <c:v>889.68683738364609</c:v>
                </c:pt>
                <c:pt idx="196">
                  <c:v>881.61404470919797</c:v>
                </c:pt>
                <c:pt idx="197">
                  <c:v>875.19193769257186</c:v>
                </c:pt>
                <c:pt idx="198">
                  <c:v>865.03244820066425</c:v>
                </c:pt>
                <c:pt idx="199">
                  <c:v>855.31068672496792</c:v>
                </c:pt>
                <c:pt idx="200">
                  <c:v>848.78816068309357</c:v>
                </c:pt>
                <c:pt idx="201">
                  <c:v>835.84709722295838</c:v>
                </c:pt>
                <c:pt idx="202">
                  <c:v>828.66747431219483</c:v>
                </c:pt>
                <c:pt idx="203">
                  <c:v>819.96096246549007</c:v>
                </c:pt>
                <c:pt idx="204">
                  <c:v>806.24413979888516</c:v>
                </c:pt>
                <c:pt idx="205">
                  <c:v>798.57813685337896</c:v>
                </c:pt>
                <c:pt idx="206">
                  <c:v>20.769822706785526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'ER120-1-rmm'!$S$2:$S$282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2D-4271-BA2A-A041CFE79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'ER120-1-rmm'!$P$2:$P$102</c:f>
              <c:numCache>
                <c:formatCode>0.000_ </c:formatCode>
                <c:ptCount val="101"/>
                <c:pt idx="0">
                  <c:v>2.2306421671239481E-3</c:v>
                </c:pt>
                <c:pt idx="1">
                  <c:v>3.7427442637195402E-3</c:v>
                </c:pt>
                <c:pt idx="2">
                  <c:v>5.3252527905324927E-3</c:v>
                </c:pt>
                <c:pt idx="3">
                  <c:v>6.4971252231455969E-3</c:v>
                </c:pt>
                <c:pt idx="4">
                  <c:v>8.2628608812204806E-3</c:v>
                </c:pt>
                <c:pt idx="5">
                  <c:v>9.3069911299016195E-3</c:v>
                </c:pt>
                <c:pt idx="6">
                  <c:v>1.0772665702363944E-2</c:v>
                </c:pt>
                <c:pt idx="7">
                  <c:v>1.2393330415744665E-2</c:v>
                </c:pt>
                <c:pt idx="8">
                  <c:v>1.3372311678725227E-2</c:v>
                </c:pt>
                <c:pt idx="9">
                  <c:v>1.4853072040703635E-2</c:v>
                </c:pt>
                <c:pt idx="10">
                  <c:v>1.6285452350013767E-2</c:v>
                </c:pt>
                <c:pt idx="11">
                  <c:v>1.7201856857995104E-2</c:v>
                </c:pt>
                <c:pt idx="12">
                  <c:v>1.8656648620895954E-2</c:v>
                </c:pt>
                <c:pt idx="13">
                  <c:v>1.9749300101126837E-2</c:v>
                </c:pt>
                <c:pt idx="14">
                  <c:v>2.1207175396867901E-2</c:v>
                </c:pt>
                <c:pt idx="15">
                  <c:v>2.2389250736904884E-2</c:v>
                </c:pt>
                <c:pt idx="16">
                  <c:v>2.3489702465549926E-2</c:v>
                </c:pt>
                <c:pt idx="17">
                  <c:v>2.4777096172333136E-2</c:v>
                </c:pt>
                <c:pt idx="18">
                  <c:v>2.574692162954206E-2</c:v>
                </c:pt>
                <c:pt idx="19">
                  <c:v>2.7229619361611859E-2</c:v>
                </c:pt>
                <c:pt idx="20">
                  <c:v>2.8342187192566606E-2</c:v>
                </c:pt>
                <c:pt idx="21">
                  <c:v>2.9496600806275343E-2</c:v>
                </c:pt>
                <c:pt idx="22">
                  <c:v>3.0787327561243107E-2</c:v>
                </c:pt>
                <c:pt idx="23">
                  <c:v>3.209561907067552E-2</c:v>
                </c:pt>
                <c:pt idx="24">
                  <c:v>3.3382824047977232E-2</c:v>
                </c:pt>
                <c:pt idx="25">
                  <c:v>3.4444103004001303E-2</c:v>
                </c:pt>
                <c:pt idx="26">
                  <c:v>3.5636110839993733E-2</c:v>
                </c:pt>
                <c:pt idx="27">
                  <c:v>3.6865062979843224E-2</c:v>
                </c:pt>
                <c:pt idx="28">
                  <c:v>3.7762248522681098E-2</c:v>
                </c:pt>
                <c:pt idx="29">
                  <c:v>3.9363947710703673E-2</c:v>
                </c:pt>
                <c:pt idx="30">
                  <c:v>4.0637170486724904E-2</c:v>
                </c:pt>
                <c:pt idx="31">
                  <c:v>4.1536193926830431E-2</c:v>
                </c:pt>
                <c:pt idx="32">
                  <c:v>4.3006548061800279E-2</c:v>
                </c:pt>
                <c:pt idx="33">
                  <c:v>4.4040015188484966E-2</c:v>
                </c:pt>
                <c:pt idx="34">
                  <c:v>4.5520179329959803E-2</c:v>
                </c:pt>
                <c:pt idx="35">
                  <c:v>4.6653000793502285E-2</c:v>
                </c:pt>
                <c:pt idx="36">
                  <c:v>4.8062281173309213E-2</c:v>
                </c:pt>
                <c:pt idx="37">
                  <c:v>4.914361502681331E-2</c:v>
                </c:pt>
                <c:pt idx="38">
                  <c:v>5.062900657683575E-2</c:v>
                </c:pt>
                <c:pt idx="39">
                  <c:v>5.1980700448668753E-2</c:v>
                </c:pt>
                <c:pt idx="40">
                  <c:v>5.2879666844091358E-2</c:v>
                </c:pt>
                <c:pt idx="41">
                  <c:v>5.4449289417229069E-2</c:v>
                </c:pt>
                <c:pt idx="42">
                  <c:v>5.5806241101672864E-2</c:v>
                </c:pt>
                <c:pt idx="43">
                  <c:v>5.6668198379992069E-2</c:v>
                </c:pt>
                <c:pt idx="44">
                  <c:v>5.8261065444565344E-2</c:v>
                </c:pt>
                <c:pt idx="45">
                  <c:v>5.9645234814371478E-2</c:v>
                </c:pt>
                <c:pt idx="46">
                  <c:v>6.051316979307602E-2</c:v>
                </c:pt>
                <c:pt idx="47">
                  <c:v>6.2069894196028916E-2</c:v>
                </c:pt>
                <c:pt idx="48">
                  <c:v>6.3473199693981325E-2</c:v>
                </c:pt>
                <c:pt idx="49">
                  <c:v>6.4322730029972824E-2</c:v>
                </c:pt>
                <c:pt idx="50">
                  <c:v>6.5536887907670677E-2</c:v>
                </c:pt>
                <c:pt idx="51">
                  <c:v>6.6950994674852146E-2</c:v>
                </c:pt>
                <c:pt idx="52">
                  <c:v>6.7853359444516592E-2</c:v>
                </c:pt>
                <c:pt idx="53">
                  <c:v>6.9355342582473722E-2</c:v>
                </c:pt>
                <c:pt idx="54">
                  <c:v>7.0477422121151656E-2</c:v>
                </c:pt>
                <c:pt idx="55">
                  <c:v>7.2131237190742603E-2</c:v>
                </c:pt>
                <c:pt idx="56">
                  <c:v>7.3409653811456005E-2</c:v>
                </c:pt>
                <c:pt idx="57">
                  <c:v>7.4330432466032353E-2</c:v>
                </c:pt>
                <c:pt idx="58">
                  <c:v>7.6017477542271353E-2</c:v>
                </c:pt>
                <c:pt idx="59">
                  <c:v>7.7329965472108325E-2</c:v>
                </c:pt>
                <c:pt idx="60">
                  <c:v>7.8241824669400162E-2</c:v>
                </c:pt>
                <c:pt idx="61">
                  <c:v>7.9900481447770608E-2</c:v>
                </c:pt>
                <c:pt idx="62">
                  <c:v>8.1249694388322094E-2</c:v>
                </c:pt>
                <c:pt idx="63">
                  <c:v>8.220427759179158E-2</c:v>
                </c:pt>
                <c:pt idx="64">
                  <c:v>8.3778672964337442E-2</c:v>
                </c:pt>
                <c:pt idx="65">
                  <c:v>8.4861923838201278E-2</c:v>
                </c:pt>
                <c:pt idx="66">
                  <c:v>8.6602148720789529E-2</c:v>
                </c:pt>
                <c:pt idx="67">
                  <c:v>8.782623053716479E-2</c:v>
                </c:pt>
                <c:pt idx="68">
                  <c:v>8.8836117451911292E-2</c:v>
                </c:pt>
                <c:pt idx="69">
                  <c:v>9.0405246834040401E-2</c:v>
                </c:pt>
                <c:pt idx="70">
                  <c:v>9.1530689440409166E-2</c:v>
                </c:pt>
                <c:pt idx="71">
                  <c:v>9.3266461989657934E-2</c:v>
                </c:pt>
                <c:pt idx="72">
                  <c:v>9.4389964097223417E-2</c:v>
                </c:pt>
                <c:pt idx="73">
                  <c:v>9.555323069028368E-2</c:v>
                </c:pt>
                <c:pt idx="74">
                  <c:v>9.7334825099730751E-2</c:v>
                </c:pt>
                <c:pt idx="75">
                  <c:v>9.8469638565264611E-2</c:v>
                </c:pt>
                <c:pt idx="76">
                  <c:v>9.9539877420408346E-2</c:v>
                </c:pt>
                <c:pt idx="77">
                  <c:v>0.10134323887294264</c:v>
                </c:pt>
                <c:pt idx="78">
                  <c:v>0.10249404513622279</c:v>
                </c:pt>
                <c:pt idx="79">
                  <c:v>0.10368146423801602</c:v>
                </c:pt>
                <c:pt idx="80">
                  <c:v>0.10523419731996164</c:v>
                </c:pt>
                <c:pt idx="81">
                  <c:v>0.10648789302013206</c:v>
                </c:pt>
                <c:pt idx="82">
                  <c:v>0.10822134657447084</c:v>
                </c:pt>
                <c:pt idx="83">
                  <c:v>0.10926404833841633</c:v>
                </c:pt>
                <c:pt idx="84">
                  <c:v>0.11051754315348684</c:v>
                </c:pt>
                <c:pt idx="85">
                  <c:v>0.11228871010656964</c:v>
                </c:pt>
                <c:pt idx="86">
                  <c:v>0.11336659640186177</c:v>
                </c:pt>
                <c:pt idx="87">
                  <c:v>0.11470711662116893</c:v>
                </c:pt>
                <c:pt idx="88">
                  <c:v>0.11649312098716348</c:v>
                </c:pt>
                <c:pt idx="89">
                  <c:v>0.11760080920177333</c:v>
                </c:pt>
                <c:pt idx="90">
                  <c:v>0.11884500631117963</c:v>
                </c:pt>
                <c:pt idx="91">
                  <c:v>0.12066248315276462</c:v>
                </c:pt>
                <c:pt idx="92">
                  <c:v>0.12180297050304603</c:v>
                </c:pt>
                <c:pt idx="93">
                  <c:v>0.12302754446265328</c:v>
                </c:pt>
                <c:pt idx="94">
                  <c:v>0.12488751520624249</c:v>
                </c:pt>
                <c:pt idx="95">
                  <c:v>0.1260395358126554</c:v>
                </c:pt>
                <c:pt idx="96">
                  <c:v>0.12736462032258428</c:v>
                </c:pt>
                <c:pt idx="97">
                  <c:v>0.12922551873132912</c:v>
                </c:pt>
                <c:pt idx="98">
                  <c:v>0.13036783376338323</c:v>
                </c:pt>
                <c:pt idx="99">
                  <c:v>0.13162142942406546</c:v>
                </c:pt>
                <c:pt idx="100">
                  <c:v>0.13351824741845836</c:v>
                </c:pt>
              </c:numCache>
            </c:numRef>
          </c:xVal>
          <c:yVal>
            <c:numRef>
              <c:f>'ER120-1-rmm'!$O$2:$O$102</c:f>
              <c:numCache>
                <c:formatCode>0.000_ </c:formatCode>
                <c:ptCount val="101"/>
                <c:pt idx="0">
                  <c:v>815.68656550041703</c:v>
                </c:pt>
                <c:pt idx="1">
                  <c:v>816.53941781560775</c:v>
                </c:pt>
                <c:pt idx="2">
                  <c:v>817.96701102151724</c:v>
                </c:pt>
                <c:pt idx="3">
                  <c:v>819.31772278204767</c:v>
                </c:pt>
                <c:pt idx="4">
                  <c:v>822.5839131267046</c:v>
                </c:pt>
                <c:pt idx="5">
                  <c:v>824.87222639474885</c:v>
                </c:pt>
                <c:pt idx="6">
                  <c:v>829.20180885428817</c:v>
                </c:pt>
                <c:pt idx="7">
                  <c:v>832.37229070164631</c:v>
                </c:pt>
                <c:pt idx="8">
                  <c:v>832.41025622459972</c:v>
                </c:pt>
                <c:pt idx="9">
                  <c:v>837.0372308437918</c:v>
                </c:pt>
                <c:pt idx="10">
                  <c:v>841.11335440658638</c:v>
                </c:pt>
                <c:pt idx="11">
                  <c:v>842.018413294075</c:v>
                </c:pt>
                <c:pt idx="12">
                  <c:v>850.31430135907237</c:v>
                </c:pt>
                <c:pt idx="13">
                  <c:v>848.10444795619196</c:v>
                </c:pt>
                <c:pt idx="14">
                  <c:v>855.51214506721237</c:v>
                </c:pt>
                <c:pt idx="15">
                  <c:v>857.44772097106215</c:v>
                </c:pt>
                <c:pt idx="16">
                  <c:v>859.71070650735589</c:v>
                </c:pt>
                <c:pt idx="17">
                  <c:v>866.35254368129915</c:v>
                </c:pt>
                <c:pt idx="18">
                  <c:v>864.03397281257855</c:v>
                </c:pt>
                <c:pt idx="19">
                  <c:v>871.78890199353441</c:v>
                </c:pt>
                <c:pt idx="20">
                  <c:v>872.63149747801754</c:v>
                </c:pt>
                <c:pt idx="21">
                  <c:v>876.42206112425981</c:v>
                </c:pt>
                <c:pt idx="22">
                  <c:v>882.19550219061682</c:v>
                </c:pt>
                <c:pt idx="23">
                  <c:v>883.75351686269948</c:v>
                </c:pt>
                <c:pt idx="24">
                  <c:v>886.88924727916299</c:v>
                </c:pt>
                <c:pt idx="25">
                  <c:v>889.56378285601409</c:v>
                </c:pt>
                <c:pt idx="26">
                  <c:v>895.55544803338557</c:v>
                </c:pt>
                <c:pt idx="27">
                  <c:v>895.99519464611762</c:v>
                </c:pt>
                <c:pt idx="28">
                  <c:v>895.20202807528494</c:v>
                </c:pt>
                <c:pt idx="29">
                  <c:v>905.99836238719661</c:v>
                </c:pt>
                <c:pt idx="30">
                  <c:v>904.48157175090716</c:v>
                </c:pt>
                <c:pt idx="31">
                  <c:v>904.3612475123183</c:v>
                </c:pt>
                <c:pt idx="32">
                  <c:v>913.4781310978691</c:v>
                </c:pt>
                <c:pt idx="33">
                  <c:v>911.20423879555653</c:v>
                </c:pt>
                <c:pt idx="34">
                  <c:v>916.46021174072246</c:v>
                </c:pt>
                <c:pt idx="35">
                  <c:v>916.15739635473892</c:v>
                </c:pt>
                <c:pt idx="36">
                  <c:v>921.09588726134064</c:v>
                </c:pt>
                <c:pt idx="37">
                  <c:v>921.82710679655781</c:v>
                </c:pt>
                <c:pt idx="38">
                  <c:v>927.39458517858623</c:v>
                </c:pt>
                <c:pt idx="39">
                  <c:v>929.06098502135944</c:v>
                </c:pt>
                <c:pt idx="40">
                  <c:v>926.37758082433004</c:v>
                </c:pt>
                <c:pt idx="41">
                  <c:v>936.38958279538735</c:v>
                </c:pt>
                <c:pt idx="42">
                  <c:v>936.9875646240796</c:v>
                </c:pt>
                <c:pt idx="43">
                  <c:v>936.16710971085104</c:v>
                </c:pt>
                <c:pt idx="44">
                  <c:v>942.98004662026938</c:v>
                </c:pt>
                <c:pt idx="45">
                  <c:v>942.791608886522</c:v>
                </c:pt>
                <c:pt idx="46">
                  <c:v>941.29272687117907</c:v>
                </c:pt>
                <c:pt idx="47">
                  <c:v>950.42541679875944</c:v>
                </c:pt>
                <c:pt idx="48">
                  <c:v>948.61620334471559</c:v>
                </c:pt>
                <c:pt idx="49">
                  <c:v>947.64420004807232</c:v>
                </c:pt>
                <c:pt idx="50">
                  <c:v>956.07552735008039</c:v>
                </c:pt>
                <c:pt idx="51">
                  <c:v>955.92299945329773</c:v>
                </c:pt>
                <c:pt idx="52">
                  <c:v>954.31374111924117</c:v>
                </c:pt>
                <c:pt idx="53">
                  <c:v>961.12885487357687</c:v>
                </c:pt>
                <c:pt idx="54">
                  <c:v>960.83368217416921</c:v>
                </c:pt>
                <c:pt idx="55">
                  <c:v>966.57716186921539</c:v>
                </c:pt>
                <c:pt idx="56">
                  <c:v>965.46755674583437</c:v>
                </c:pt>
                <c:pt idx="57">
                  <c:v>963.17613291793168</c:v>
                </c:pt>
                <c:pt idx="58">
                  <c:v>973.96619075476337</c:v>
                </c:pt>
                <c:pt idx="59">
                  <c:v>970.25081084939518</c:v>
                </c:pt>
                <c:pt idx="60">
                  <c:v>969.7499271851168</c:v>
                </c:pt>
                <c:pt idx="61">
                  <c:v>977.07776267317558</c:v>
                </c:pt>
                <c:pt idx="62">
                  <c:v>975.19579461813692</c:v>
                </c:pt>
                <c:pt idx="63">
                  <c:v>975.43375479007273</c:v>
                </c:pt>
                <c:pt idx="64">
                  <c:v>982.01177939564514</c:v>
                </c:pt>
                <c:pt idx="65">
                  <c:v>978.32230391296127</c:v>
                </c:pt>
                <c:pt idx="66">
                  <c:v>986.20441382422041</c:v>
                </c:pt>
                <c:pt idx="67">
                  <c:v>982.64493308911574</c:v>
                </c:pt>
                <c:pt idx="68">
                  <c:v>984.76700566029456</c:v>
                </c:pt>
                <c:pt idx="69">
                  <c:v>992.7962808201969</c:v>
                </c:pt>
                <c:pt idx="70">
                  <c:v>987.57826178349308</c:v>
                </c:pt>
                <c:pt idx="71">
                  <c:v>995.93758986697048</c:v>
                </c:pt>
                <c:pt idx="72">
                  <c:v>988.58294873181342</c:v>
                </c:pt>
                <c:pt idx="73">
                  <c:v>994.12565715777782</c:v>
                </c:pt>
                <c:pt idx="74">
                  <c:v>999.16761491442719</c:v>
                </c:pt>
                <c:pt idx="75">
                  <c:v>993.49596882255082</c:v>
                </c:pt>
                <c:pt idx="76">
                  <c:v>997.97471928051425</c:v>
                </c:pt>
                <c:pt idx="77">
                  <c:v>1004.9090305506617</c:v>
                </c:pt>
                <c:pt idx="78">
                  <c:v>999.23227639489255</c:v>
                </c:pt>
                <c:pt idx="79">
                  <c:v>1001.4241101579781</c:v>
                </c:pt>
                <c:pt idx="80">
                  <c:v>1004.8456729693493</c:v>
                </c:pt>
                <c:pt idx="81">
                  <c:v>1004.681941488945</c:v>
                </c:pt>
                <c:pt idx="82">
                  <c:v>1008.8703167096994</c:v>
                </c:pt>
                <c:pt idx="83">
                  <c:v>1004.0459505237519</c:v>
                </c:pt>
                <c:pt idx="84">
                  <c:v>1006.0299269431256</c:v>
                </c:pt>
                <c:pt idx="85">
                  <c:v>1011.9957447236654</c:v>
                </c:pt>
                <c:pt idx="86">
                  <c:v>1009.0589153554605</c:v>
                </c:pt>
                <c:pt idx="87">
                  <c:v>1013.0160445019764</c:v>
                </c:pt>
                <c:pt idx="88">
                  <c:v>1019.1719149754769</c:v>
                </c:pt>
                <c:pt idx="89">
                  <c:v>1010.4688854465664</c:v>
                </c:pt>
                <c:pt idx="90">
                  <c:v>1013.7613297436275</c:v>
                </c:pt>
                <c:pt idx="91">
                  <c:v>1019.6785580598952</c:v>
                </c:pt>
                <c:pt idx="92">
                  <c:v>1013.5834347312485</c:v>
                </c:pt>
                <c:pt idx="93">
                  <c:v>1015.9955171631772</c:v>
                </c:pt>
                <c:pt idx="94">
                  <c:v>1021.5403772901242</c:v>
                </c:pt>
                <c:pt idx="95">
                  <c:v>1016.4496414947863</c:v>
                </c:pt>
                <c:pt idx="96">
                  <c:v>1019.2654000018264</c:v>
                </c:pt>
                <c:pt idx="97">
                  <c:v>1022.491145871973</c:v>
                </c:pt>
                <c:pt idx="98">
                  <c:v>1018.3900703689862</c:v>
                </c:pt>
                <c:pt idx="99">
                  <c:v>1020.9946823293085</c:v>
                </c:pt>
                <c:pt idx="100">
                  <c:v>1025.1484109780843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2-4C50-9FAE-7F0076FE5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'ER120'!$P$3:$P$261</c:f>
              <c:numCache>
                <c:formatCode>0.000</c:formatCode>
                <c:ptCount val="259"/>
                <c:pt idx="0">
                  <c:v>810.54399999999998</c:v>
                </c:pt>
                <c:pt idx="1">
                  <c:v>811.60482535814958</c:v>
                </c:pt>
                <c:pt idx="2">
                  <c:v>811.81699042977948</c:v>
                </c:pt>
                <c:pt idx="3">
                  <c:v>812.02915550140949</c:v>
                </c:pt>
                <c:pt idx="4">
                  <c:v>812.24132057303939</c:v>
                </c:pt>
                <c:pt idx="5">
                  <c:v>812.45348564466929</c:v>
                </c:pt>
                <c:pt idx="6">
                  <c:v>812.66565071629918</c:v>
                </c:pt>
                <c:pt idx="7">
                  <c:v>812.87781578792908</c:v>
                </c:pt>
                <c:pt idx="8">
                  <c:v>813.08998085955909</c:v>
                </c:pt>
                <c:pt idx="9">
                  <c:v>813.30214593118899</c:v>
                </c:pt>
                <c:pt idx="10">
                  <c:v>813.51431100281889</c:v>
                </c:pt>
                <c:pt idx="11">
                  <c:v>813.72647607444878</c:v>
                </c:pt>
                <c:pt idx="12">
                  <c:v>813.93864114607879</c:v>
                </c:pt>
                <c:pt idx="13">
                  <c:v>814.15080621770869</c:v>
                </c:pt>
                <c:pt idx="14">
                  <c:v>814.36297128933859</c:v>
                </c:pt>
                <c:pt idx="15">
                  <c:v>814.57513636096849</c:v>
                </c:pt>
                <c:pt idx="16">
                  <c:v>814.78730143259838</c:v>
                </c:pt>
                <c:pt idx="17">
                  <c:v>815.8481267907481</c:v>
                </c:pt>
                <c:pt idx="18">
                  <c:v>816.9089521488977</c:v>
                </c:pt>
                <c:pt idx="19">
                  <c:v>817.9697775070473</c:v>
                </c:pt>
                <c:pt idx="20">
                  <c:v>819.0306028651969</c:v>
                </c:pt>
                <c:pt idx="21">
                  <c:v>820.0914282233465</c:v>
                </c:pt>
                <c:pt idx="22">
                  <c:v>821.1522535814961</c:v>
                </c:pt>
                <c:pt idx="23">
                  <c:v>822.2130789396457</c:v>
                </c:pt>
                <c:pt idx="24">
                  <c:v>823.2739042977953</c:v>
                </c:pt>
                <c:pt idx="25">
                  <c:v>824.3347296559449</c:v>
                </c:pt>
                <c:pt idx="26">
                  <c:v>825.39555501409461</c:v>
                </c:pt>
                <c:pt idx="27">
                  <c:v>826.45638037224421</c:v>
                </c:pt>
                <c:pt idx="28">
                  <c:v>827.51720573039381</c:v>
                </c:pt>
                <c:pt idx="29">
                  <c:v>828.57803108854341</c:v>
                </c:pt>
                <c:pt idx="30">
                  <c:v>829.63885644669301</c:v>
                </c:pt>
                <c:pt idx="31">
                  <c:v>830.69968180484261</c:v>
                </c:pt>
                <c:pt idx="32">
                  <c:v>831.76050716299221</c:v>
                </c:pt>
                <c:pt idx="33">
                  <c:v>832.82133252114181</c:v>
                </c:pt>
                <c:pt idx="34">
                  <c:v>833.88215787929141</c:v>
                </c:pt>
                <c:pt idx="35">
                  <c:v>834.94298323744101</c:v>
                </c:pt>
                <c:pt idx="36">
                  <c:v>836.00380859559073</c:v>
                </c:pt>
                <c:pt idx="37">
                  <c:v>837.06463395374033</c:v>
                </c:pt>
                <c:pt idx="38">
                  <c:v>838.12545931188993</c:v>
                </c:pt>
                <c:pt idx="39">
                  <c:v>839.18628467003953</c:v>
                </c:pt>
                <c:pt idx="40">
                  <c:v>840.24711002818913</c:v>
                </c:pt>
                <c:pt idx="41">
                  <c:v>841.30793538633873</c:v>
                </c:pt>
                <c:pt idx="42">
                  <c:v>842.36876074448833</c:v>
                </c:pt>
                <c:pt idx="43">
                  <c:v>870.52417691014159</c:v>
                </c:pt>
                <c:pt idx="44">
                  <c:v>896.9469944544079</c:v>
                </c:pt>
                <c:pt idx="45">
                  <c:v>919.13026327659259</c:v>
                </c:pt>
                <c:pt idx="46">
                  <c:v>938.31343720898815</c:v>
                </c:pt>
                <c:pt idx="47">
                  <c:v>955.2539817583812</c:v>
                </c:pt>
                <c:pt idx="48">
                  <c:v>970.45029107572009</c:v>
                </c:pt>
                <c:pt idx="49">
                  <c:v>984.24858333053407</c:v>
                </c:pt>
                <c:pt idx="50">
                  <c:v>996.89959181825827</c:v>
                </c:pt>
                <c:pt idx="51">
                  <c:v>1008.5909926890231</c:v>
                </c:pt>
                <c:pt idx="52">
                  <c:v>1019.467082821512</c:v>
                </c:pt>
                <c:pt idx="53">
                  <c:v>1029.6413021091782</c:v>
                </c:pt>
                <c:pt idx="54">
                  <c:v>1039.2045201285528</c:v>
                </c:pt>
                <c:pt idx="55">
                  <c:v>1048.2307026832113</c:v>
                </c:pt>
                <c:pt idx="56">
                  <c:v>1056.7808963123809</c:v>
                </c:pt>
                <c:pt idx="57">
                  <c:v>1064.9060982304602</c:v>
                </c:pt>
                <c:pt idx="58">
                  <c:v>1072.6493672099928</c:v>
                </c:pt>
                <c:pt idx="59">
                  <c:v>1080.0474050057198</c:v>
                </c:pt>
                <c:pt idx="60">
                  <c:v>1087.1317605987074</c:v>
                </c:pt>
                <c:pt idx="61">
                  <c:v>1093.9297606618859</c:v>
                </c:pt>
                <c:pt idx="62">
                  <c:v>1100.465237944627</c:v>
                </c:pt>
                <c:pt idx="63">
                  <c:v>1106.7591082324179</c:v>
                </c:pt>
                <c:pt idx="64">
                  <c:v>1112.8298322817982</c:v>
                </c:pt>
                <c:pt idx="65">
                  <c:v>1118.6937892907883</c:v>
                </c:pt>
                <c:pt idx="66">
                  <c:v>1124.3655815574732</c:v>
                </c:pt>
                <c:pt idx="67">
                  <c:v>1129.8582850550793</c:v>
                </c:pt>
                <c:pt idx="68">
                  <c:v>1135.1836570915405</c:v>
                </c:pt>
                <c:pt idx="69">
                  <c:v>1140.3523096137724</c:v>
                </c:pt>
                <c:pt idx="70">
                  <c:v>1145.3738547838464</c:v>
                </c:pt>
                <c:pt idx="71">
                  <c:v>1150.2570280054199</c:v>
                </c:pt>
                <c:pt idx="72">
                  <c:v>1155.00979248167</c:v>
                </c:pt>
                <c:pt idx="73">
                  <c:v>1159.639428547194</c:v>
                </c:pt>
                <c:pt idx="74">
                  <c:v>1164.1526103693432</c:v>
                </c:pt>
                <c:pt idx="75">
                  <c:v>1168.5554721111828</c:v>
                </c:pt>
                <c:pt idx="76">
                  <c:v>1172.8536652537482</c:v>
                </c:pt>
                <c:pt idx="77">
                  <c:v>1177.0524084636904</c:v>
                </c:pt>
                <c:pt idx="78">
                  <c:v>1181.1565311446466</c:v>
                </c:pt>
                <c:pt idx="79">
                  <c:v>1185.1705116123601</c:v>
                </c:pt>
                <c:pt idx="80">
                  <c:v>1189.0985106738694</c:v>
                </c:pt>
                <c:pt idx="81">
                  <c:v>1192.9444012617134</c:v>
                </c:pt>
                <c:pt idx="82">
                  <c:v>1196.7117946687254</c:v>
                </c:pt>
                <c:pt idx="83">
                  <c:v>1200.4040638427048</c:v>
                </c:pt>
                <c:pt idx="84">
                  <c:v>1204.0243641292561</c:v>
                </c:pt>
                <c:pt idx="85">
                  <c:v>1207.5756517923803</c:v>
                </c:pt>
                <c:pt idx="86">
                  <c:v>1211.0607005936529</c:v>
                </c:pt>
                <c:pt idx="87">
                  <c:v>1214.4821166701543</c:v>
                </c:pt>
                <c:pt idx="88">
                  <c:v>1217.8423519172607</c:v>
                </c:pt>
                <c:pt idx="89">
                  <c:v>1221.1437160537696</c:v>
                </c:pt>
                <c:pt idx="90">
                  <c:v>1224.3883875226611</c:v>
                </c:pt>
                <c:pt idx="91">
                  <c:v>1227.5784233603263</c:v>
                </c:pt>
                <c:pt idx="92">
                  <c:v>1230.7157681496976</c:v>
                </c:pt>
                <c:pt idx="93">
                  <c:v>1233.8022621578746</c:v>
                </c:pt>
                <c:pt idx="94">
                  <c:v>1236.8396487461505</c:v>
                </c:pt>
                <c:pt idx="95">
                  <c:v>1239.8295811294508</c:v>
                </c:pt>
                <c:pt idx="96">
                  <c:v>1242.7736285528265</c:v>
                </c:pt>
                <c:pt idx="97">
                  <c:v>1245.673281944551</c:v>
                </c:pt>
                <c:pt idx="98">
                  <c:v>1248.5299590983795</c:v>
                </c:pt>
                <c:pt idx="99">
                  <c:v>1251.3450094314458</c:v>
                </c:pt>
                <c:pt idx="100">
                  <c:v>1254.1197183589973</c:v>
                </c:pt>
                <c:pt idx="101">
                  <c:v>1256.8553113225646</c:v>
                </c:pt>
                <c:pt idx="102">
                  <c:v>1259.5529575041285</c:v>
                </c:pt>
                <c:pt idx="103">
                  <c:v>1262.213773255329</c:v>
                </c:pt>
                <c:pt idx="104">
                  <c:v>1264.8388252676662</c:v>
                </c:pt>
                <c:pt idx="105">
                  <c:v>1267.4291335069104</c:v>
                </c:pt>
                <c:pt idx="106">
                  <c:v>1269.9856739325501</c:v>
                </c:pt>
                <c:pt idx="107">
                  <c:v>1272.5093810209787</c:v>
                </c:pt>
                <c:pt idx="108">
                  <c:v>1275.001150109244</c:v>
                </c:pt>
                <c:pt idx="109">
                  <c:v>1277.4618395745249</c:v>
                </c:pt>
                <c:pt idx="110">
                  <c:v>1279.8922728630162</c:v>
                </c:pt>
                <c:pt idx="111">
                  <c:v>1282.2932403805912</c:v>
                </c:pt>
                <c:pt idx="112">
                  <c:v>1284.6655012564374</c:v>
                </c:pt>
                <c:pt idx="113">
                  <c:v>1287.0097849898125</c:v>
                </c:pt>
                <c:pt idx="114">
                  <c:v>1289.3267929891335</c:v>
                </c:pt>
                <c:pt idx="115">
                  <c:v>1291.617200011776</c:v>
                </c:pt>
                <c:pt idx="116">
                  <c:v>1293.8816555121964</c:v>
                </c:pt>
                <c:pt idx="117">
                  <c:v>1296.1207849053326</c:v>
                </c:pt>
                <c:pt idx="118">
                  <c:v>1298.3351907516146</c:v>
                </c:pt>
                <c:pt idx="119">
                  <c:v>1300.5254538693739</c:v>
                </c:pt>
                <c:pt idx="120">
                  <c:v>1302.6921343799518</c:v>
                </c:pt>
                <c:pt idx="121">
                  <c:v>1304.8357726903491</c:v>
                </c:pt>
                <c:pt idx="122">
                  <c:v>1306.9568904178695</c:v>
                </c:pt>
                <c:pt idx="123">
                  <c:v>1309.055991260826</c:v>
                </c:pt>
                <c:pt idx="124">
                  <c:v>1311.1335618190674</c:v>
                </c:pt>
                <c:pt idx="125">
                  <c:v>1313.1900723677654</c:v>
                </c:pt>
                <c:pt idx="126">
                  <c:v>1315.2259775876353</c:v>
                </c:pt>
                <c:pt idx="127">
                  <c:v>1317.2417172545124</c:v>
                </c:pt>
                <c:pt idx="128">
                  <c:v>1319.2377168909863</c:v>
                </c:pt>
                <c:pt idx="129">
                  <c:v>1321.2143883825725</c:v>
                </c:pt>
                <c:pt idx="130">
                  <c:v>1323.1721305607305</c:v>
                </c:pt>
                <c:pt idx="131">
                  <c:v>1325.11132975485</c:v>
                </c:pt>
                <c:pt idx="132">
                  <c:v>1327.032360315178</c:v>
                </c:pt>
                <c:pt idx="133">
                  <c:v>1328.9355851085088</c:v>
                </c:pt>
                <c:pt idx="134">
                  <c:v>1330.8213559883311</c:v>
                </c:pt>
                <c:pt idx="135">
                  <c:v>1332.6900142410009</c:v>
                </c:pt>
                <c:pt idx="136">
                  <c:v>1334.5418910093988</c:v>
                </c:pt>
                <c:pt idx="137">
                  <c:v>1336.3773076954301</c:v>
                </c:pt>
                <c:pt idx="138">
                  <c:v>1338.1965763426217</c:v>
                </c:pt>
                <c:pt idx="139">
                  <c:v>1340</c:v>
                </c:pt>
                <c:pt idx="140">
                  <c:v>1357.2236482334436</c:v>
                </c:pt>
                <c:pt idx="141">
                  <c:v>1373.1408437795244</c:v>
                </c:pt>
                <c:pt idx="142">
                  <c:v>1387.9480388564216</c:v>
                </c:pt>
                <c:pt idx="143">
                  <c:v>1401.7996756038574</c:v>
                </c:pt>
                <c:pt idx="144">
                  <c:v>1414.8194679235976</c:v>
                </c:pt>
                <c:pt idx="145">
                  <c:v>1427.1081161656043</c:v>
                </c:pt>
                <c:pt idx="146">
                  <c:v>1438.7487318160915</c:v>
                </c:pt>
                <c:pt idx="147">
                  <c:v>1449.8107447614227</c:v>
                </c:pt>
                <c:pt idx="148">
                  <c:v>1460.3527771385109</c:v>
                </c:pt>
                <c:pt idx="149">
                  <c:v>1470.4247963561857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1-4B65-AD9E-5B20F9C3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1-4730-B443-E39EB0B02497}"/>
            </c:ext>
          </c:extLst>
        </c:ser>
        <c:ser>
          <c:idx val="3"/>
          <c:order val="1"/>
          <c:tx>
            <c:strRef>
              <c:f>'ER120'!$F$1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'ER120'!$F$3:$F$418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11-4730-B443-E39EB0B02497}"/>
            </c:ext>
          </c:extLst>
        </c:ser>
        <c:ser>
          <c:idx val="6"/>
          <c:order val="2"/>
          <c:tx>
            <c:strRef>
              <c:f>'ER120'!$I$1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'ER120'!$H$3:$H$418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'ER120'!$I$3:$I$418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11-4730-B443-E39EB0B02497}"/>
            </c:ext>
          </c:extLst>
        </c:ser>
        <c:ser>
          <c:idx val="1"/>
          <c:order val="3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B11-4730-B443-E39EB0B02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8016"/>
        <c:axId val="-1494432576"/>
      </c:scatterChart>
      <c:valAx>
        <c:axId val="-14944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2576"/>
        <c:crosses val="autoZero"/>
        <c:crossBetween val="midCat"/>
      </c:valAx>
      <c:valAx>
        <c:axId val="-14944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5-45A4-8714-01A94C1F7683}"/>
            </c:ext>
          </c:extLst>
        </c:ser>
        <c:ser>
          <c:idx val="1"/>
          <c:order val="1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F5-45A4-8714-01A94C1F7683}"/>
            </c:ext>
          </c:extLst>
        </c:ser>
        <c:ser>
          <c:idx val="2"/>
          <c:order val="2"/>
          <c:tx>
            <c:strRef>
              <c:f>'ER120'!$AE$1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'ER120'!$AG$3:$AG$503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'ER120'!$AH$3:$AH$503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53.154600000000002</c:v>
                </c:pt>
                <c:pt idx="5">
                  <c:v>63.473199999999999</c:v>
                </c:pt>
                <c:pt idx="6">
                  <c:v>63.525700000000001</c:v>
                </c:pt>
                <c:pt idx="7">
                  <c:v>63.552</c:v>
                </c:pt>
                <c:pt idx="8">
                  <c:v>63.577199999999998</c:v>
                </c:pt>
                <c:pt idx="9">
                  <c:v>63.601300000000002</c:v>
                </c:pt>
                <c:pt idx="10">
                  <c:v>63.6248</c:v>
                </c:pt>
                <c:pt idx="11">
                  <c:v>63.648199999999996</c:v>
                </c:pt>
                <c:pt idx="12">
                  <c:v>63.670499999999997</c:v>
                </c:pt>
                <c:pt idx="13">
                  <c:v>63.692099999999996</c:v>
                </c:pt>
                <c:pt idx="14">
                  <c:v>63.713099999999997</c:v>
                </c:pt>
                <c:pt idx="15">
                  <c:v>63.733899999999998</c:v>
                </c:pt>
                <c:pt idx="16">
                  <c:v>63.7545</c:v>
                </c:pt>
                <c:pt idx="17">
                  <c:v>63.774800000000006</c:v>
                </c:pt>
                <c:pt idx="18">
                  <c:v>63.794800000000002</c:v>
                </c:pt>
                <c:pt idx="19">
                  <c:v>63.814500000000002</c:v>
                </c:pt>
                <c:pt idx="20">
                  <c:v>63.8339</c:v>
                </c:pt>
                <c:pt idx="21">
                  <c:v>63.853099999999998</c:v>
                </c:pt>
                <c:pt idx="22">
                  <c:v>63.872099999999996</c:v>
                </c:pt>
                <c:pt idx="23">
                  <c:v>63.890900000000002</c:v>
                </c:pt>
                <c:pt idx="24">
                  <c:v>63.909500000000001</c:v>
                </c:pt>
                <c:pt idx="25">
                  <c:v>63.927999999999997</c:v>
                </c:pt>
                <c:pt idx="26">
                  <c:v>63.946199999999997</c:v>
                </c:pt>
                <c:pt idx="27">
                  <c:v>63.964300000000001</c:v>
                </c:pt>
                <c:pt idx="28">
                  <c:v>63.982300000000002</c:v>
                </c:pt>
                <c:pt idx="29">
                  <c:v>64.000199999999992</c:v>
                </c:pt>
                <c:pt idx="30">
                  <c:v>64.018100000000004</c:v>
                </c:pt>
                <c:pt idx="31">
                  <c:v>64.037099999999995</c:v>
                </c:pt>
                <c:pt idx="32">
                  <c:v>64.067999999999998</c:v>
                </c:pt>
                <c:pt idx="33">
                  <c:v>64.113500000000002</c:v>
                </c:pt>
                <c:pt idx="34">
                  <c:v>64.169399999999996</c:v>
                </c:pt>
                <c:pt idx="35">
                  <c:v>64.233699999999999</c:v>
                </c:pt>
                <c:pt idx="36">
                  <c:v>64.305599999999998</c:v>
                </c:pt>
                <c:pt idx="37">
                  <c:v>64.382499999999993</c:v>
                </c:pt>
                <c:pt idx="38">
                  <c:v>64.465099999999993</c:v>
                </c:pt>
                <c:pt idx="39">
                  <c:v>64.552999999999997</c:v>
                </c:pt>
                <c:pt idx="40">
                  <c:v>64.6447</c:v>
                </c:pt>
                <c:pt idx="41">
                  <c:v>64.739599999999996</c:v>
                </c:pt>
                <c:pt idx="42">
                  <c:v>64.8369</c:v>
                </c:pt>
                <c:pt idx="43">
                  <c:v>64.936700000000002</c:v>
                </c:pt>
                <c:pt idx="44">
                  <c:v>65.038600000000002</c:v>
                </c:pt>
                <c:pt idx="45">
                  <c:v>65.1417</c:v>
                </c:pt>
                <c:pt idx="46">
                  <c:v>65.245900000000006</c:v>
                </c:pt>
                <c:pt idx="47">
                  <c:v>65.350200000000001</c:v>
                </c:pt>
                <c:pt idx="48">
                  <c:v>65.454099999999997</c:v>
                </c:pt>
                <c:pt idx="49">
                  <c:v>65.557400000000001</c:v>
                </c:pt>
                <c:pt idx="50">
                  <c:v>65.658699999999996</c:v>
                </c:pt>
                <c:pt idx="51">
                  <c:v>65.759899999999988</c:v>
                </c:pt>
                <c:pt idx="52">
                  <c:v>65.861100000000008</c:v>
                </c:pt>
                <c:pt idx="53">
                  <c:v>65.962600000000009</c:v>
                </c:pt>
                <c:pt idx="54">
                  <c:v>66.064300000000003</c:v>
                </c:pt>
                <c:pt idx="55">
                  <c:v>66.1661</c:v>
                </c:pt>
                <c:pt idx="56">
                  <c:v>66.267699999999991</c:v>
                </c:pt>
                <c:pt idx="57">
                  <c:v>66.368399999999994</c:v>
                </c:pt>
                <c:pt idx="58">
                  <c:v>66.468299999999999</c:v>
                </c:pt>
                <c:pt idx="59">
                  <c:v>66.566699999999997</c:v>
                </c:pt>
                <c:pt idx="60">
                  <c:v>66.662899999999993</c:v>
                </c:pt>
                <c:pt idx="61">
                  <c:v>66.756500000000003</c:v>
                </c:pt>
                <c:pt idx="62">
                  <c:v>66.847100000000012</c:v>
                </c:pt>
                <c:pt idx="63">
                  <c:v>66.9298</c:v>
                </c:pt>
                <c:pt idx="64">
                  <c:v>67.011600000000001</c:v>
                </c:pt>
                <c:pt idx="65">
                  <c:v>67.092799999999997</c:v>
                </c:pt>
                <c:pt idx="66">
                  <c:v>67.173400000000001</c:v>
                </c:pt>
                <c:pt idx="67">
                  <c:v>67.252899999999997</c:v>
                </c:pt>
                <c:pt idx="68">
                  <c:v>67.33189999999999</c:v>
                </c:pt>
                <c:pt idx="69">
                  <c:v>67.41</c:v>
                </c:pt>
                <c:pt idx="70">
                  <c:v>67.487399999999994</c:v>
                </c:pt>
                <c:pt idx="71">
                  <c:v>67.563800000000001</c:v>
                </c:pt>
                <c:pt idx="72">
                  <c:v>67.638999999999996</c:v>
                </c:pt>
                <c:pt idx="73">
                  <c:v>67.712399999999988</c:v>
                </c:pt>
                <c:pt idx="74">
                  <c:v>67.783899999999988</c:v>
                </c:pt>
                <c:pt idx="75">
                  <c:v>67.849899999999991</c:v>
                </c:pt>
                <c:pt idx="76">
                  <c:v>67.9131</c:v>
                </c:pt>
                <c:pt idx="77">
                  <c:v>67.9756</c:v>
                </c:pt>
                <c:pt idx="78">
                  <c:v>68.037800000000004</c:v>
                </c:pt>
                <c:pt idx="79">
                  <c:v>68.099600000000009</c:v>
                </c:pt>
                <c:pt idx="80">
                  <c:v>68.161100000000005</c:v>
                </c:pt>
                <c:pt idx="81">
                  <c:v>68.221999999999994</c:v>
                </c:pt>
                <c:pt idx="82">
                  <c:v>68.282200000000003</c:v>
                </c:pt>
                <c:pt idx="83">
                  <c:v>68.3416</c:v>
                </c:pt>
                <c:pt idx="84">
                  <c:v>68.399899999999988</c:v>
                </c:pt>
                <c:pt idx="85">
                  <c:v>68.456999999999994</c:v>
                </c:pt>
                <c:pt idx="86">
                  <c:v>68.512600000000006</c:v>
                </c:pt>
                <c:pt idx="87">
                  <c:v>68.563000000000002</c:v>
                </c:pt>
                <c:pt idx="88">
                  <c:v>68.611399999999989</c:v>
                </c:pt>
                <c:pt idx="89">
                  <c:v>68.659399999999991</c:v>
                </c:pt>
                <c:pt idx="90">
                  <c:v>68.706999999999994</c:v>
                </c:pt>
                <c:pt idx="91">
                  <c:v>68.754199999999997</c:v>
                </c:pt>
                <c:pt idx="92">
                  <c:v>68.801100000000005</c:v>
                </c:pt>
                <c:pt idx="93">
                  <c:v>68.8476</c:v>
                </c:pt>
                <c:pt idx="94">
                  <c:v>68.893600000000006</c:v>
                </c:pt>
                <c:pt idx="95">
                  <c:v>68.938999999999993</c:v>
                </c:pt>
                <c:pt idx="96">
                  <c:v>68.983699999999999</c:v>
                </c:pt>
                <c:pt idx="97">
                  <c:v>69.027000000000001</c:v>
                </c:pt>
                <c:pt idx="98">
                  <c:v>69.068100000000001</c:v>
                </c:pt>
                <c:pt idx="99">
                  <c:v>69.105000000000004</c:v>
                </c:pt>
                <c:pt idx="100">
                  <c:v>69.14139999999999</c:v>
                </c:pt>
                <c:pt idx="101">
                  <c:v>69.177399999999992</c:v>
                </c:pt>
                <c:pt idx="102">
                  <c:v>69.213100000000011</c:v>
                </c:pt>
                <c:pt idx="103">
                  <c:v>69.248500000000007</c:v>
                </c:pt>
                <c:pt idx="104">
                  <c:v>69.283600000000007</c:v>
                </c:pt>
                <c:pt idx="105">
                  <c:v>69.318399999999997</c:v>
                </c:pt>
                <c:pt idx="106">
                  <c:v>69.352899999999991</c:v>
                </c:pt>
                <c:pt idx="107">
                  <c:v>69.386899999999997</c:v>
                </c:pt>
                <c:pt idx="108">
                  <c:v>69.420199999999994</c:v>
                </c:pt>
                <c:pt idx="109">
                  <c:v>69.452300000000008</c:v>
                </c:pt>
                <c:pt idx="110">
                  <c:v>69.4803</c:v>
                </c:pt>
                <c:pt idx="111">
                  <c:v>69.507300000000001</c:v>
                </c:pt>
                <c:pt idx="112">
                  <c:v>69.533799999999999</c:v>
                </c:pt>
                <c:pt idx="113">
                  <c:v>69.560199999999995</c:v>
                </c:pt>
                <c:pt idx="114">
                  <c:v>69.586300000000008</c:v>
                </c:pt>
                <c:pt idx="115">
                  <c:v>69.612300000000005</c:v>
                </c:pt>
                <c:pt idx="116">
                  <c:v>69.638100000000009</c:v>
                </c:pt>
                <c:pt idx="117">
                  <c:v>69.663600000000002</c:v>
                </c:pt>
                <c:pt idx="118">
                  <c:v>69.688800000000001</c:v>
                </c:pt>
                <c:pt idx="119">
                  <c:v>69.7136</c:v>
                </c:pt>
                <c:pt idx="120">
                  <c:v>69.737800000000007</c:v>
                </c:pt>
                <c:pt idx="121">
                  <c:v>69.757899999999992</c:v>
                </c:pt>
                <c:pt idx="122">
                  <c:v>69.777000000000001</c:v>
                </c:pt>
                <c:pt idx="123">
                  <c:v>69.795699999999997</c:v>
                </c:pt>
                <c:pt idx="124">
                  <c:v>69.814300000000003</c:v>
                </c:pt>
                <c:pt idx="125">
                  <c:v>69.832700000000003</c:v>
                </c:pt>
                <c:pt idx="126">
                  <c:v>69.850899999999996</c:v>
                </c:pt>
                <c:pt idx="127">
                  <c:v>69.868899999999996</c:v>
                </c:pt>
                <c:pt idx="128">
                  <c:v>69.88669999999999</c:v>
                </c:pt>
                <c:pt idx="129">
                  <c:v>69.904399999999995</c:v>
                </c:pt>
                <c:pt idx="130">
                  <c:v>69.921800000000005</c:v>
                </c:pt>
                <c:pt idx="131">
                  <c:v>69.93780000000001</c:v>
                </c:pt>
                <c:pt idx="132">
                  <c:v>69.951300000000003</c:v>
                </c:pt>
                <c:pt idx="133">
                  <c:v>69.963800000000006</c:v>
                </c:pt>
                <c:pt idx="134">
                  <c:v>69.975899999999996</c:v>
                </c:pt>
                <c:pt idx="135">
                  <c:v>69.987899999999996</c:v>
                </c:pt>
                <c:pt idx="136">
                  <c:v>69.999600000000001</c:v>
                </c:pt>
                <c:pt idx="137">
                  <c:v>70.011200000000002</c:v>
                </c:pt>
                <c:pt idx="138">
                  <c:v>70.022600000000011</c:v>
                </c:pt>
                <c:pt idx="139">
                  <c:v>70.033899999999988</c:v>
                </c:pt>
                <c:pt idx="140">
                  <c:v>70.044899999999998</c:v>
                </c:pt>
                <c:pt idx="141">
                  <c:v>70.054199999999994</c:v>
                </c:pt>
                <c:pt idx="142">
                  <c:v>70.06219999999999</c:v>
                </c:pt>
                <c:pt idx="143">
                  <c:v>70.069500000000005</c:v>
                </c:pt>
                <c:pt idx="144">
                  <c:v>70.076399999999992</c:v>
                </c:pt>
                <c:pt idx="145">
                  <c:v>70.082899999999995</c:v>
                </c:pt>
                <c:pt idx="146">
                  <c:v>70.089100000000002</c:v>
                </c:pt>
                <c:pt idx="147">
                  <c:v>70.095100000000002</c:v>
                </c:pt>
                <c:pt idx="148">
                  <c:v>70.100899999999996</c:v>
                </c:pt>
                <c:pt idx="149">
                  <c:v>70.105999999999995</c:v>
                </c:pt>
                <c:pt idx="150">
                  <c:v>70.109200000000001</c:v>
                </c:pt>
                <c:pt idx="151">
                  <c:v>70.11160000000001</c:v>
                </c:pt>
                <c:pt idx="152">
                  <c:v>70.113600000000005</c:v>
                </c:pt>
                <c:pt idx="153">
                  <c:v>70.115100000000012</c:v>
                </c:pt>
                <c:pt idx="154">
                  <c:v>70.11630000000001</c:v>
                </c:pt>
                <c:pt idx="155">
                  <c:v>70.117100000000008</c:v>
                </c:pt>
                <c:pt idx="156">
                  <c:v>70.117000000000004</c:v>
                </c:pt>
                <c:pt idx="157">
                  <c:v>70.115300000000005</c:v>
                </c:pt>
                <c:pt idx="158">
                  <c:v>70.112100000000012</c:v>
                </c:pt>
                <c:pt idx="159">
                  <c:v>70.105899999999991</c:v>
                </c:pt>
                <c:pt idx="160">
                  <c:v>70.103499999999997</c:v>
                </c:pt>
                <c:pt idx="161">
                  <c:v>70.098300000000009</c:v>
                </c:pt>
                <c:pt idx="162">
                  <c:v>70.091200000000001</c:v>
                </c:pt>
                <c:pt idx="163">
                  <c:v>70.0822</c:v>
                </c:pt>
                <c:pt idx="164">
                  <c:v>70.072100000000006</c:v>
                </c:pt>
                <c:pt idx="165">
                  <c:v>70.0608</c:v>
                </c:pt>
                <c:pt idx="166">
                  <c:v>70.048299999999998</c:v>
                </c:pt>
                <c:pt idx="167">
                  <c:v>70.033199999999994</c:v>
                </c:pt>
                <c:pt idx="168">
                  <c:v>70.016600000000011</c:v>
                </c:pt>
                <c:pt idx="169">
                  <c:v>69.998699999999999</c:v>
                </c:pt>
                <c:pt idx="170">
                  <c:v>69.978700000000003</c:v>
                </c:pt>
                <c:pt idx="171">
                  <c:v>69.956399999999988</c:v>
                </c:pt>
                <c:pt idx="172">
                  <c:v>69.932600000000008</c:v>
                </c:pt>
                <c:pt idx="173">
                  <c:v>69.906899999999993</c:v>
                </c:pt>
                <c:pt idx="174">
                  <c:v>69.878699999999995</c:v>
                </c:pt>
                <c:pt idx="175">
                  <c:v>69.847899999999996</c:v>
                </c:pt>
                <c:pt idx="176">
                  <c:v>69.815600000000003</c:v>
                </c:pt>
                <c:pt idx="177">
                  <c:v>69.781600000000012</c:v>
                </c:pt>
                <c:pt idx="178">
                  <c:v>69.744699999999995</c:v>
                </c:pt>
                <c:pt idx="179">
                  <c:v>69.704999999999998</c:v>
                </c:pt>
                <c:pt idx="180">
                  <c:v>69.663600000000002</c:v>
                </c:pt>
                <c:pt idx="181">
                  <c:v>69.620399999999989</c:v>
                </c:pt>
                <c:pt idx="182">
                  <c:v>69.574100000000001</c:v>
                </c:pt>
                <c:pt idx="183">
                  <c:v>69.524699999999996</c:v>
                </c:pt>
                <c:pt idx="184">
                  <c:v>69.474299999999999</c:v>
                </c:pt>
                <c:pt idx="185">
                  <c:v>69.420600000000007</c:v>
                </c:pt>
                <c:pt idx="186">
                  <c:v>69.363699999999994</c:v>
                </c:pt>
                <c:pt idx="187">
                  <c:v>69.304899999999989</c:v>
                </c:pt>
                <c:pt idx="188">
                  <c:v>69.244399999999999</c:v>
                </c:pt>
                <c:pt idx="189">
                  <c:v>69.180600000000013</c:v>
                </c:pt>
                <c:pt idx="190">
                  <c:v>69.113100000000003</c:v>
                </c:pt>
                <c:pt idx="191">
                  <c:v>69.043899999999994</c:v>
                </c:pt>
                <c:pt idx="192">
                  <c:v>68.972999999999999</c:v>
                </c:pt>
                <c:pt idx="193">
                  <c:v>68.898399999999995</c:v>
                </c:pt>
                <c:pt idx="194">
                  <c:v>68.8202</c:v>
                </c:pt>
                <c:pt idx="195">
                  <c:v>68.741199999999992</c:v>
                </c:pt>
                <c:pt idx="196">
                  <c:v>68.658500000000004</c:v>
                </c:pt>
                <c:pt idx="197">
                  <c:v>68.572000000000003</c:v>
                </c:pt>
                <c:pt idx="198">
                  <c:v>68.48360000000001</c:v>
                </c:pt>
                <c:pt idx="199">
                  <c:v>68.393699999999995</c:v>
                </c:pt>
                <c:pt idx="200">
                  <c:v>68.299800000000005</c:v>
                </c:pt>
                <c:pt idx="201">
                  <c:v>68.201899999999995</c:v>
                </c:pt>
                <c:pt idx="202">
                  <c:v>68.1023</c:v>
                </c:pt>
                <c:pt idx="203">
                  <c:v>67.999899999999997</c:v>
                </c:pt>
                <c:pt idx="204">
                  <c:v>67.894600000000011</c:v>
                </c:pt>
                <c:pt idx="205">
                  <c:v>67.7864</c:v>
                </c:pt>
                <c:pt idx="206">
                  <c:v>67.675300000000007</c:v>
                </c:pt>
                <c:pt idx="207">
                  <c:v>67.561399999999992</c:v>
                </c:pt>
                <c:pt idx="208">
                  <c:v>67.444500000000005</c:v>
                </c:pt>
                <c:pt idx="209">
                  <c:v>67.324699999999993</c:v>
                </c:pt>
                <c:pt idx="210">
                  <c:v>67.201899999999995</c:v>
                </c:pt>
                <c:pt idx="211">
                  <c:v>67.0762</c:v>
                </c:pt>
                <c:pt idx="212">
                  <c:v>66.947500000000005</c:v>
                </c:pt>
                <c:pt idx="213">
                  <c:v>66.815799999999996</c:v>
                </c:pt>
                <c:pt idx="214">
                  <c:v>66.681200000000004</c:v>
                </c:pt>
                <c:pt idx="215">
                  <c:v>66.543499999999995</c:v>
                </c:pt>
                <c:pt idx="216">
                  <c:v>66.402899999999988</c:v>
                </c:pt>
                <c:pt idx="217">
                  <c:v>66.259100000000004</c:v>
                </c:pt>
                <c:pt idx="218">
                  <c:v>66.114100000000008</c:v>
                </c:pt>
                <c:pt idx="219">
                  <c:v>65.964300000000009</c:v>
                </c:pt>
                <c:pt idx="220">
                  <c:v>65.80980000000001</c:v>
                </c:pt>
                <c:pt idx="221">
                  <c:v>65.653899999999993</c:v>
                </c:pt>
                <c:pt idx="222">
                  <c:v>65.494799999999998</c:v>
                </c:pt>
                <c:pt idx="223">
                  <c:v>65.332700000000003</c:v>
                </c:pt>
                <c:pt idx="224">
                  <c:v>65.167500000000004</c:v>
                </c:pt>
                <c:pt idx="225">
                  <c:v>64.999099999999999</c:v>
                </c:pt>
                <c:pt idx="226">
                  <c:v>64.827600000000004</c:v>
                </c:pt>
                <c:pt idx="227">
                  <c:v>64.652900000000002</c:v>
                </c:pt>
                <c:pt idx="228">
                  <c:v>64.475099999999998</c:v>
                </c:pt>
                <c:pt idx="229">
                  <c:v>64.293999999999997</c:v>
                </c:pt>
                <c:pt idx="230">
                  <c:v>64.109800000000007</c:v>
                </c:pt>
                <c:pt idx="231">
                  <c:v>63.9223</c:v>
                </c:pt>
                <c:pt idx="232">
                  <c:v>63.731699999999996</c:v>
                </c:pt>
                <c:pt idx="233">
                  <c:v>63.537699999999994</c:v>
                </c:pt>
                <c:pt idx="234">
                  <c:v>63.340499999999999</c:v>
                </c:pt>
                <c:pt idx="235">
                  <c:v>63.140099999999997</c:v>
                </c:pt>
                <c:pt idx="236">
                  <c:v>62.936300000000003</c:v>
                </c:pt>
                <c:pt idx="237">
                  <c:v>62.729199999999999</c:v>
                </c:pt>
                <c:pt idx="238">
                  <c:v>62.518800000000006</c:v>
                </c:pt>
                <c:pt idx="239">
                  <c:v>62.305</c:v>
                </c:pt>
                <c:pt idx="240">
                  <c:v>62.087900000000005</c:v>
                </c:pt>
                <c:pt idx="241">
                  <c:v>61.8673</c:v>
                </c:pt>
                <c:pt idx="242">
                  <c:v>61.643300000000004</c:v>
                </c:pt>
                <c:pt idx="243">
                  <c:v>61.415999999999997</c:v>
                </c:pt>
                <c:pt idx="244">
                  <c:v>61.185099999999998</c:v>
                </c:pt>
                <c:pt idx="245">
                  <c:v>60.950800000000001</c:v>
                </c:pt>
                <c:pt idx="246">
                  <c:v>60.713000000000001</c:v>
                </c:pt>
                <c:pt idx="247">
                  <c:v>60.471699999999998</c:v>
                </c:pt>
                <c:pt idx="248">
                  <c:v>60.226900000000001</c:v>
                </c:pt>
                <c:pt idx="249">
                  <c:v>59.978499999999997</c:v>
                </c:pt>
                <c:pt idx="250">
                  <c:v>59.726500000000001</c:v>
                </c:pt>
                <c:pt idx="251">
                  <c:v>59.473800000000004</c:v>
                </c:pt>
                <c:pt idx="252">
                  <c:v>59.214599999999997</c:v>
                </c:pt>
                <c:pt idx="253">
                  <c:v>58.951800000000006</c:v>
                </c:pt>
                <c:pt idx="254">
                  <c:v>58.685300000000005</c:v>
                </c:pt>
                <c:pt idx="255">
                  <c:v>58.415099999999995</c:v>
                </c:pt>
                <c:pt idx="256">
                  <c:v>58.141199999999998</c:v>
                </c:pt>
                <c:pt idx="257">
                  <c:v>57.863599999999998</c:v>
                </c:pt>
                <c:pt idx="258">
                  <c:v>57.578900000000004</c:v>
                </c:pt>
                <c:pt idx="259">
                  <c:v>57.293599999999998</c:v>
                </c:pt>
                <c:pt idx="260">
                  <c:v>57.007800000000003</c:v>
                </c:pt>
                <c:pt idx="261">
                  <c:v>56.7149</c:v>
                </c:pt>
                <c:pt idx="262">
                  <c:v>56.418099999999995</c:v>
                </c:pt>
                <c:pt idx="263">
                  <c:v>56.117400000000004</c:v>
                </c:pt>
                <c:pt idx="264">
                  <c:v>55.8127</c:v>
                </c:pt>
                <c:pt idx="265">
                  <c:v>55.504100000000001</c:v>
                </c:pt>
                <c:pt idx="266">
                  <c:v>55.191499999999998</c:v>
                </c:pt>
                <c:pt idx="267">
                  <c:v>54.874900000000004</c:v>
                </c:pt>
                <c:pt idx="268">
                  <c:v>54.554199999999994</c:v>
                </c:pt>
                <c:pt idx="269">
                  <c:v>54.229399999999998</c:v>
                </c:pt>
                <c:pt idx="270">
                  <c:v>53.900599999999997</c:v>
                </c:pt>
                <c:pt idx="271">
                  <c:v>53.567500000000003</c:v>
                </c:pt>
                <c:pt idx="272">
                  <c:v>53.230400000000003</c:v>
                </c:pt>
                <c:pt idx="273">
                  <c:v>52.889000000000003</c:v>
                </c:pt>
                <c:pt idx="274">
                  <c:v>52.543399999999998</c:v>
                </c:pt>
                <c:pt idx="275">
                  <c:v>52.193599999999996</c:v>
                </c:pt>
                <c:pt idx="276">
                  <c:v>51.839500000000001</c:v>
                </c:pt>
                <c:pt idx="277">
                  <c:v>51.481000000000002</c:v>
                </c:pt>
                <c:pt idx="278">
                  <c:v>51.118300000000005</c:v>
                </c:pt>
                <c:pt idx="279">
                  <c:v>50.751100000000001</c:v>
                </c:pt>
                <c:pt idx="280">
                  <c:v>50.379599999999996</c:v>
                </c:pt>
                <c:pt idx="281">
                  <c:v>50.003599999999999</c:v>
                </c:pt>
                <c:pt idx="282">
                  <c:v>49.623199999999997</c:v>
                </c:pt>
                <c:pt idx="283">
                  <c:v>49.238099999999996</c:v>
                </c:pt>
                <c:pt idx="284">
                  <c:v>48.848599999999998</c:v>
                </c:pt>
                <c:pt idx="285">
                  <c:v>48.454500000000003</c:v>
                </c:pt>
                <c:pt idx="286">
                  <c:v>48.055900000000001</c:v>
                </c:pt>
                <c:pt idx="287">
                  <c:v>47.652699999999996</c:v>
                </c:pt>
                <c:pt idx="288">
                  <c:v>47.244900000000001</c:v>
                </c:pt>
                <c:pt idx="289">
                  <c:v>46.8324</c:v>
                </c:pt>
                <c:pt idx="290">
                  <c:v>46.415300000000002</c:v>
                </c:pt>
                <c:pt idx="291">
                  <c:v>45.993400000000001</c:v>
                </c:pt>
                <c:pt idx="292">
                  <c:v>45.566800000000001</c:v>
                </c:pt>
                <c:pt idx="293">
                  <c:v>45.1355</c:v>
                </c:pt>
                <c:pt idx="294">
                  <c:v>44.699599999999997</c:v>
                </c:pt>
                <c:pt idx="295">
                  <c:v>44.258800000000001</c:v>
                </c:pt>
                <c:pt idx="296">
                  <c:v>43.813300000000005</c:v>
                </c:pt>
                <c:pt idx="297">
                  <c:v>43.362900000000003</c:v>
                </c:pt>
                <c:pt idx="298">
                  <c:v>42.907800000000002</c:v>
                </c:pt>
                <c:pt idx="299">
                  <c:v>42.447800000000001</c:v>
                </c:pt>
                <c:pt idx="300">
                  <c:v>41.982999999999997</c:v>
                </c:pt>
                <c:pt idx="301">
                  <c:v>41.513500000000001</c:v>
                </c:pt>
                <c:pt idx="302">
                  <c:v>41.039099999999998</c:v>
                </c:pt>
                <c:pt idx="303">
                  <c:v>40.559899999999999</c:v>
                </c:pt>
                <c:pt idx="304">
                  <c:v>40.075800000000001</c:v>
                </c:pt>
                <c:pt idx="305">
                  <c:v>39.587000000000003</c:v>
                </c:pt>
                <c:pt idx="306">
                  <c:v>39.093300000000006</c:v>
                </c:pt>
                <c:pt idx="307">
                  <c:v>38.594800000000006</c:v>
                </c:pt>
                <c:pt idx="308">
                  <c:v>38.091500000000003</c:v>
                </c:pt>
                <c:pt idx="309">
                  <c:v>37.583500000000001</c:v>
                </c:pt>
                <c:pt idx="310">
                  <c:v>37.070599999999999</c:v>
                </c:pt>
                <c:pt idx="311">
                  <c:v>36.553100000000001</c:v>
                </c:pt>
                <c:pt idx="312">
                  <c:v>36.030800000000006</c:v>
                </c:pt>
                <c:pt idx="313">
                  <c:v>35.504100000000001</c:v>
                </c:pt>
                <c:pt idx="314">
                  <c:v>34.972799999999999</c:v>
                </c:pt>
                <c:pt idx="315">
                  <c:v>34.436900000000001</c:v>
                </c:pt>
                <c:pt idx="316">
                  <c:v>33.8964</c:v>
                </c:pt>
                <c:pt idx="317">
                  <c:v>33.351699999999994</c:v>
                </c:pt>
                <c:pt idx="318">
                  <c:v>32.802599999999998</c:v>
                </c:pt>
                <c:pt idx="319">
                  <c:v>32.249299999999998</c:v>
                </c:pt>
                <c:pt idx="320">
                  <c:v>31.692</c:v>
                </c:pt>
                <c:pt idx="321">
                  <c:v>31.130800000000001</c:v>
                </c:pt>
                <c:pt idx="322">
                  <c:v>30.5655</c:v>
                </c:pt>
                <c:pt idx="323">
                  <c:v>29.996500000000001</c:v>
                </c:pt>
                <c:pt idx="324">
                  <c:v>29.423999999999999</c:v>
                </c:pt>
                <c:pt idx="325">
                  <c:v>28.847999999999999</c:v>
                </c:pt>
                <c:pt idx="326">
                  <c:v>28.269200000000001</c:v>
                </c:pt>
                <c:pt idx="327">
                  <c:v>27.6877</c:v>
                </c:pt>
                <c:pt idx="328">
                  <c:v>27.103900000000003</c:v>
                </c:pt>
                <c:pt idx="329">
                  <c:v>26.518099999999997</c:v>
                </c:pt>
                <c:pt idx="330">
                  <c:v>25.930700000000002</c:v>
                </c:pt>
                <c:pt idx="331">
                  <c:v>25.341000000000001</c:v>
                </c:pt>
                <c:pt idx="332">
                  <c:v>24.7499</c:v>
                </c:pt>
                <c:pt idx="333">
                  <c:v>24.158200000000001</c:v>
                </c:pt>
                <c:pt idx="334">
                  <c:v>23.567299999999999</c:v>
                </c:pt>
                <c:pt idx="335">
                  <c:v>22.978000000000002</c:v>
                </c:pt>
                <c:pt idx="336">
                  <c:v>22.392199999999999</c:v>
                </c:pt>
                <c:pt idx="337">
                  <c:v>21.810400000000001</c:v>
                </c:pt>
                <c:pt idx="338">
                  <c:v>21.232299999999999</c:v>
                </c:pt>
                <c:pt idx="339">
                  <c:v>20.6569</c:v>
                </c:pt>
                <c:pt idx="340">
                  <c:v>20.084400000000002</c:v>
                </c:pt>
                <c:pt idx="341">
                  <c:v>19.518000000000001</c:v>
                </c:pt>
                <c:pt idx="342">
                  <c:v>18.962299999999999</c:v>
                </c:pt>
                <c:pt idx="343">
                  <c:v>18.418500000000002</c:v>
                </c:pt>
                <c:pt idx="344">
                  <c:v>17.886099999999999</c:v>
                </c:pt>
                <c:pt idx="345">
                  <c:v>17.365500000000001</c:v>
                </c:pt>
                <c:pt idx="346">
                  <c:v>16.856300000000001</c:v>
                </c:pt>
                <c:pt idx="347">
                  <c:v>16.358700000000002</c:v>
                </c:pt>
                <c:pt idx="348">
                  <c:v>15.8741</c:v>
                </c:pt>
                <c:pt idx="349">
                  <c:v>15.4055</c:v>
                </c:pt>
                <c:pt idx="350">
                  <c:v>14.954799999999999</c:v>
                </c:pt>
                <c:pt idx="351">
                  <c:v>14.5244</c:v>
                </c:pt>
                <c:pt idx="352">
                  <c:v>14.115</c:v>
                </c:pt>
                <c:pt idx="353">
                  <c:v>13.726000000000001</c:v>
                </c:pt>
                <c:pt idx="354">
                  <c:v>13.3545</c:v>
                </c:pt>
                <c:pt idx="355">
                  <c:v>13.001700000000001</c:v>
                </c:pt>
                <c:pt idx="356">
                  <c:v>12.6675</c:v>
                </c:pt>
                <c:pt idx="357">
                  <c:v>12.3506</c:v>
                </c:pt>
                <c:pt idx="358">
                  <c:v>12.049700000000001</c:v>
                </c:pt>
                <c:pt idx="359">
                  <c:v>11.757400000000001</c:v>
                </c:pt>
                <c:pt idx="360">
                  <c:v>11.4854</c:v>
                </c:pt>
                <c:pt idx="361">
                  <c:v>11.226000000000001</c:v>
                </c:pt>
                <c:pt idx="362">
                  <c:v>10.9785</c:v>
                </c:pt>
                <c:pt idx="363">
                  <c:v>10.746600000000001</c:v>
                </c:pt>
                <c:pt idx="364">
                  <c:v>10.515700000000001</c:v>
                </c:pt>
                <c:pt idx="365">
                  <c:v>10.299100000000001</c:v>
                </c:pt>
                <c:pt idx="366">
                  <c:v>10.0916</c:v>
                </c:pt>
                <c:pt idx="367">
                  <c:v>9.8926299999999987</c:v>
                </c:pt>
                <c:pt idx="368">
                  <c:v>9.7016299999999998</c:v>
                </c:pt>
                <c:pt idx="369">
                  <c:v>9.5181399999999989</c:v>
                </c:pt>
                <c:pt idx="370">
                  <c:v>9.3417199999999987</c:v>
                </c:pt>
                <c:pt idx="371">
                  <c:v>9.1719799999999996</c:v>
                </c:pt>
                <c:pt idx="372">
                  <c:v>9.00854</c:v>
                </c:pt>
                <c:pt idx="373">
                  <c:v>8.851049999999999</c:v>
                </c:pt>
                <c:pt idx="374">
                  <c:v>8.6991800000000001</c:v>
                </c:pt>
                <c:pt idx="375">
                  <c:v>8.5526400000000002</c:v>
                </c:pt>
                <c:pt idx="376">
                  <c:v>8.4111499999999992</c:v>
                </c:pt>
                <c:pt idx="377">
                  <c:v>8.2744499999999999</c:v>
                </c:pt>
                <c:pt idx="378">
                  <c:v>8.1423100000000002</c:v>
                </c:pt>
                <c:pt idx="379">
                  <c:v>8.0144900000000003</c:v>
                </c:pt>
                <c:pt idx="380">
                  <c:v>7.8907799999999995</c:v>
                </c:pt>
                <c:pt idx="381">
                  <c:v>7.7709899999999994</c:v>
                </c:pt>
                <c:pt idx="382">
                  <c:v>7.6549300000000002</c:v>
                </c:pt>
                <c:pt idx="383">
                  <c:v>7.5424300000000004</c:v>
                </c:pt>
                <c:pt idx="384">
                  <c:v>7.4333299999999998</c:v>
                </c:pt>
                <c:pt idx="385">
                  <c:v>7.3274600000000003</c:v>
                </c:pt>
                <c:pt idx="386">
                  <c:v>7.2246899999999998</c:v>
                </c:pt>
                <c:pt idx="387">
                  <c:v>7.1248800000000001</c:v>
                </c:pt>
                <c:pt idx="388">
                  <c:v>7.0278999999999998</c:v>
                </c:pt>
                <c:pt idx="389">
                  <c:v>6.9336000000000002</c:v>
                </c:pt>
                <c:pt idx="390">
                  <c:v>6.8418799999999997</c:v>
                </c:pt>
                <c:pt idx="391">
                  <c:v>6.7526599999999997</c:v>
                </c:pt>
                <c:pt idx="392">
                  <c:v>6.6658200000000001</c:v>
                </c:pt>
                <c:pt idx="393">
                  <c:v>6.5812799999999996</c:v>
                </c:pt>
                <c:pt idx="394">
                  <c:v>6.4989399999999993</c:v>
                </c:pt>
                <c:pt idx="395">
                  <c:v>6.4187200000000004</c:v>
                </c:pt>
                <c:pt idx="396">
                  <c:v>6.3405299999999993</c:v>
                </c:pt>
                <c:pt idx="397">
                  <c:v>6.2642799999999994</c:v>
                </c:pt>
                <c:pt idx="398">
                  <c:v>6.1899300000000004</c:v>
                </c:pt>
                <c:pt idx="399">
                  <c:v>6.1173700000000002</c:v>
                </c:pt>
                <c:pt idx="400">
                  <c:v>6.0465499999999999</c:v>
                </c:pt>
                <c:pt idx="401">
                  <c:v>5.9774099999999999</c:v>
                </c:pt>
                <c:pt idx="402">
                  <c:v>5.9098999999999995</c:v>
                </c:pt>
                <c:pt idx="403">
                  <c:v>5.8439399999999999</c:v>
                </c:pt>
                <c:pt idx="404">
                  <c:v>5.77949</c:v>
                </c:pt>
                <c:pt idx="405">
                  <c:v>5.7164999999999999</c:v>
                </c:pt>
                <c:pt idx="406">
                  <c:v>5.6549100000000001</c:v>
                </c:pt>
                <c:pt idx="407">
                  <c:v>5.5946699999999998</c:v>
                </c:pt>
                <c:pt idx="408">
                  <c:v>5.5357399999999997</c:v>
                </c:pt>
                <c:pt idx="409">
                  <c:v>5.4780800000000003</c:v>
                </c:pt>
                <c:pt idx="410">
                  <c:v>5.4216300000000004</c:v>
                </c:pt>
                <c:pt idx="411">
                  <c:v>5.3663400000000001</c:v>
                </c:pt>
                <c:pt idx="412">
                  <c:v>5.3127200000000006</c:v>
                </c:pt>
                <c:pt idx="413">
                  <c:v>5.2588299999999997</c:v>
                </c:pt>
                <c:pt idx="414">
                  <c:v>5.2065000000000001</c:v>
                </c:pt>
                <c:pt idx="415">
                  <c:v>5.1557399999999998</c:v>
                </c:pt>
                <c:pt idx="416">
                  <c:v>5.1053800000000003</c:v>
                </c:pt>
                <c:pt idx="417">
                  <c:v>5.056</c:v>
                </c:pt>
                <c:pt idx="418">
                  <c:v>5.0070399999999999</c:v>
                </c:pt>
                <c:pt idx="419">
                  <c:v>4.9595600000000006</c:v>
                </c:pt>
                <c:pt idx="420">
                  <c:v>4.9129899999999997</c:v>
                </c:pt>
                <c:pt idx="421">
                  <c:v>4.8673100000000007</c:v>
                </c:pt>
                <c:pt idx="422">
                  <c:v>4.8224799999999997</c:v>
                </c:pt>
                <c:pt idx="423">
                  <c:v>4.7785000000000002</c:v>
                </c:pt>
                <c:pt idx="424">
                  <c:v>4.7353300000000003</c:v>
                </c:pt>
                <c:pt idx="425">
                  <c:v>4.6929499999999997</c:v>
                </c:pt>
                <c:pt idx="426">
                  <c:v>4.6513400000000003</c:v>
                </c:pt>
                <c:pt idx="427">
                  <c:v>4.6104899999999995</c:v>
                </c:pt>
                <c:pt idx="428">
                  <c:v>4.57036</c:v>
                </c:pt>
                <c:pt idx="429">
                  <c:v>4.5309499999999998</c:v>
                </c:pt>
                <c:pt idx="430">
                  <c:v>4.4922299999999993</c:v>
                </c:pt>
                <c:pt idx="431">
                  <c:v>4.45418</c:v>
                </c:pt>
                <c:pt idx="432">
                  <c:v>4.4167899999999998</c:v>
                </c:pt>
                <c:pt idx="433">
                  <c:v>4.3800499999999998</c:v>
                </c:pt>
                <c:pt idx="434">
                  <c:v>4.3439199999999998</c:v>
                </c:pt>
                <c:pt idx="435">
                  <c:v>4.3084100000000003</c:v>
                </c:pt>
                <c:pt idx="436">
                  <c:v>4.2734899999999998</c:v>
                </c:pt>
                <c:pt idx="437">
                  <c:v>4.2391399999999999</c:v>
                </c:pt>
                <c:pt idx="438">
                  <c:v>4.2053599999999998</c:v>
                </c:pt>
                <c:pt idx="439">
                  <c:v>4.1721300000000001</c:v>
                </c:pt>
                <c:pt idx="440">
                  <c:v>4.1394399999999996</c:v>
                </c:pt>
                <c:pt idx="441">
                  <c:v>4.1072700000000006</c:v>
                </c:pt>
                <c:pt idx="442">
                  <c:v>4.0756100000000002</c:v>
                </c:pt>
                <c:pt idx="443">
                  <c:v>4.0444499999999994</c:v>
                </c:pt>
                <c:pt idx="444">
                  <c:v>4.0137700000000001</c:v>
                </c:pt>
                <c:pt idx="445">
                  <c:v>3.9835799999999999</c:v>
                </c:pt>
                <c:pt idx="446">
                  <c:v>3.95384</c:v>
                </c:pt>
                <c:pt idx="447">
                  <c:v>3.9245700000000001</c:v>
                </c:pt>
                <c:pt idx="448">
                  <c:v>3.8957299999999999</c:v>
                </c:pt>
                <c:pt idx="449">
                  <c:v>3.8673299999999999</c:v>
                </c:pt>
                <c:pt idx="450">
                  <c:v>3.83935</c:v>
                </c:pt>
                <c:pt idx="451">
                  <c:v>3.8117800000000002</c:v>
                </c:pt>
                <c:pt idx="452">
                  <c:v>3.7846199999999999</c:v>
                </c:pt>
                <c:pt idx="453">
                  <c:v>3.75786</c:v>
                </c:pt>
                <c:pt idx="454">
                  <c:v>3.7314799999999999</c:v>
                </c:pt>
                <c:pt idx="455">
                  <c:v>3.7054800000000001</c:v>
                </c:pt>
                <c:pt idx="456">
                  <c:v>3.6798600000000001</c:v>
                </c:pt>
                <c:pt idx="457">
                  <c:v>3.6545900000000002</c:v>
                </c:pt>
                <c:pt idx="458">
                  <c:v>3.62968</c:v>
                </c:pt>
                <c:pt idx="459">
                  <c:v>3.6051199999999999</c:v>
                </c:pt>
                <c:pt idx="460">
                  <c:v>3.5808899999999997</c:v>
                </c:pt>
                <c:pt idx="461">
                  <c:v>3.5569999999999999</c:v>
                </c:pt>
                <c:pt idx="462">
                  <c:v>3.5334400000000001</c:v>
                </c:pt>
                <c:pt idx="463">
                  <c:v>3.5101900000000001</c:v>
                </c:pt>
                <c:pt idx="464">
                  <c:v>3.48726</c:v>
                </c:pt>
                <c:pt idx="465">
                  <c:v>3.4646300000000001</c:v>
                </c:pt>
                <c:pt idx="466">
                  <c:v>3.4423000000000004</c:v>
                </c:pt>
                <c:pt idx="467">
                  <c:v>3.4202699999999999</c:v>
                </c:pt>
                <c:pt idx="468">
                  <c:v>3.3985300000000001</c:v>
                </c:pt>
                <c:pt idx="469">
                  <c:v>3.3770700000000002</c:v>
                </c:pt>
                <c:pt idx="470">
                  <c:v>3.35588</c:v>
                </c:pt>
                <c:pt idx="471">
                  <c:v>3.3349699999999998</c:v>
                </c:pt>
                <c:pt idx="472">
                  <c:v>3.3143200000000004</c:v>
                </c:pt>
                <c:pt idx="473">
                  <c:v>3.2939400000000001</c:v>
                </c:pt>
                <c:pt idx="474">
                  <c:v>3.2738100000000001</c:v>
                </c:pt>
                <c:pt idx="475">
                  <c:v>3.25393</c:v>
                </c:pt>
                <c:pt idx="476">
                  <c:v>3.2343000000000002</c:v>
                </c:pt>
                <c:pt idx="477">
                  <c:v>3.2149099999999997</c:v>
                </c:pt>
                <c:pt idx="478">
                  <c:v>3.1957600000000004</c:v>
                </c:pt>
                <c:pt idx="479">
                  <c:v>3.17685</c:v>
                </c:pt>
                <c:pt idx="480">
                  <c:v>3.1581599999999996</c:v>
                </c:pt>
                <c:pt idx="481">
                  <c:v>3.1396899999999999</c:v>
                </c:pt>
                <c:pt idx="482">
                  <c:v>3.1214499999999998</c:v>
                </c:pt>
                <c:pt idx="483">
                  <c:v>3.1034200000000003</c:v>
                </c:pt>
                <c:pt idx="484">
                  <c:v>3.08561</c:v>
                </c:pt>
                <c:pt idx="485">
                  <c:v>3.0680000000000001</c:v>
                </c:pt>
                <c:pt idx="486">
                  <c:v>3.0505999999999998</c:v>
                </c:pt>
                <c:pt idx="487">
                  <c:v>3.0333999999999999</c:v>
                </c:pt>
                <c:pt idx="488">
                  <c:v>3.0164</c:v>
                </c:pt>
                <c:pt idx="489">
                  <c:v>2.9996</c:v>
                </c:pt>
                <c:pt idx="490">
                  <c:v>2.98298</c:v>
                </c:pt>
                <c:pt idx="491">
                  <c:v>2.9665599999999999</c:v>
                </c:pt>
                <c:pt idx="492">
                  <c:v>2.95031</c:v>
                </c:pt>
                <c:pt idx="493">
                  <c:v>2.93425</c:v>
                </c:pt>
                <c:pt idx="494">
                  <c:v>2.9183699999999999</c:v>
                </c:pt>
                <c:pt idx="495">
                  <c:v>2.9026700000000001</c:v>
                </c:pt>
                <c:pt idx="496">
                  <c:v>2.88713</c:v>
                </c:pt>
                <c:pt idx="497">
                  <c:v>2.8717700000000002</c:v>
                </c:pt>
                <c:pt idx="498">
                  <c:v>2.8565700000000001</c:v>
                </c:pt>
                <c:pt idx="499">
                  <c:v>2.8415400000000002</c:v>
                </c:pt>
                <c:pt idx="500">
                  <c:v>2.82667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F5-45A4-8714-01A94C1F7683}"/>
            </c:ext>
          </c:extLst>
        </c:ser>
        <c:ser>
          <c:idx val="3"/>
          <c:order val="3"/>
          <c:tx>
            <c:strRef>
              <c:f>'ER120'!$AJ$1</c:f>
              <c:strCache>
                <c:ptCount val="1"/>
                <c:pt idx="0">
                  <c:v>有限元-3D模型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'ER120'!$AQ$3:$AQ$507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0.21000000000000002</c:v>
                </c:pt>
                <c:pt idx="7">
                  <c:v>0.22499999999999998</c:v>
                </c:pt>
                <c:pt idx="8">
                  <c:v>0.2475</c:v>
                </c:pt>
                <c:pt idx="9">
                  <c:v>0.28125</c:v>
                </c:pt>
                <c:pt idx="10">
                  <c:v>0.32125000000000004</c:v>
                </c:pt>
                <c:pt idx="11">
                  <c:v>0.36124999999999996</c:v>
                </c:pt>
                <c:pt idx="12">
                  <c:v>0.40125</c:v>
                </c:pt>
                <c:pt idx="13">
                  <c:v>0.44124999999999998</c:v>
                </c:pt>
                <c:pt idx="14">
                  <c:v>0.48125000000000001</c:v>
                </c:pt>
                <c:pt idx="15">
                  <c:v>0.52124999999999999</c:v>
                </c:pt>
                <c:pt idx="16">
                  <c:v>0.56125000000000003</c:v>
                </c:pt>
                <c:pt idx="17">
                  <c:v>0.60124999999999995</c:v>
                </c:pt>
                <c:pt idx="18">
                  <c:v>0.64124999999999999</c:v>
                </c:pt>
                <c:pt idx="19">
                  <c:v>0.68125000000000002</c:v>
                </c:pt>
                <c:pt idx="20">
                  <c:v>0.72124999999999995</c:v>
                </c:pt>
                <c:pt idx="21">
                  <c:v>0.76124999999999998</c:v>
                </c:pt>
                <c:pt idx="22">
                  <c:v>0.80125000000000002</c:v>
                </c:pt>
                <c:pt idx="23">
                  <c:v>0.84125000000000005</c:v>
                </c:pt>
                <c:pt idx="24">
                  <c:v>0.88124999999999998</c:v>
                </c:pt>
                <c:pt idx="25">
                  <c:v>0.92125000000000001</c:v>
                </c:pt>
                <c:pt idx="26">
                  <c:v>0.96125000000000005</c:v>
                </c:pt>
                <c:pt idx="27">
                  <c:v>1.00125</c:v>
                </c:pt>
                <c:pt idx="28">
                  <c:v>1.04125</c:v>
                </c:pt>
                <c:pt idx="29">
                  <c:v>1.08125</c:v>
                </c:pt>
                <c:pt idx="30">
                  <c:v>1.1212500000000001</c:v>
                </c:pt>
                <c:pt idx="31">
                  <c:v>1.1612500000000001</c:v>
                </c:pt>
                <c:pt idx="32">
                  <c:v>1.2012499999999999</c:v>
                </c:pt>
                <c:pt idx="33">
                  <c:v>1.24125</c:v>
                </c:pt>
                <c:pt idx="34">
                  <c:v>1.28125</c:v>
                </c:pt>
                <c:pt idx="35">
                  <c:v>1.32125</c:v>
                </c:pt>
                <c:pt idx="36">
                  <c:v>1.3612500000000001</c:v>
                </c:pt>
                <c:pt idx="37">
                  <c:v>1.4012500000000001</c:v>
                </c:pt>
                <c:pt idx="38">
                  <c:v>1.4412500000000001</c:v>
                </c:pt>
                <c:pt idx="39">
                  <c:v>1.4812500000000002</c:v>
                </c:pt>
                <c:pt idx="40">
                  <c:v>1.5212500000000002</c:v>
                </c:pt>
                <c:pt idx="41">
                  <c:v>1.5612500000000002</c:v>
                </c:pt>
                <c:pt idx="42">
                  <c:v>1.6012499999999998</c:v>
                </c:pt>
                <c:pt idx="43">
                  <c:v>1.6412499999999999</c:v>
                </c:pt>
                <c:pt idx="44">
                  <c:v>1.6812499999999999</c:v>
                </c:pt>
                <c:pt idx="45">
                  <c:v>1.7212499999999999</c:v>
                </c:pt>
                <c:pt idx="46">
                  <c:v>1.76125</c:v>
                </c:pt>
                <c:pt idx="47">
                  <c:v>1.80125</c:v>
                </c:pt>
                <c:pt idx="48">
                  <c:v>1.8412500000000001</c:v>
                </c:pt>
                <c:pt idx="49">
                  <c:v>1.8812499999999999</c:v>
                </c:pt>
                <c:pt idx="50">
                  <c:v>1.9212499999999999</c:v>
                </c:pt>
                <c:pt idx="51">
                  <c:v>1.9612499999999999</c:v>
                </c:pt>
                <c:pt idx="52">
                  <c:v>2.0012400000000001</c:v>
                </c:pt>
                <c:pt idx="53">
                  <c:v>2.0412599999999999</c:v>
                </c:pt>
                <c:pt idx="54">
                  <c:v>2.0812400000000002</c:v>
                </c:pt>
                <c:pt idx="55">
                  <c:v>2.1212599999999999</c:v>
                </c:pt>
                <c:pt idx="56">
                  <c:v>2.1612400000000003</c:v>
                </c:pt>
                <c:pt idx="57">
                  <c:v>2.20126</c:v>
                </c:pt>
                <c:pt idx="58">
                  <c:v>2.2412399999999999</c:v>
                </c:pt>
                <c:pt idx="59">
                  <c:v>2.2812600000000001</c:v>
                </c:pt>
                <c:pt idx="60">
                  <c:v>2.32124</c:v>
                </c:pt>
                <c:pt idx="61">
                  <c:v>2.3612600000000001</c:v>
                </c:pt>
                <c:pt idx="62">
                  <c:v>2.4012600000000002</c:v>
                </c:pt>
                <c:pt idx="63">
                  <c:v>2.4412400000000001</c:v>
                </c:pt>
                <c:pt idx="64">
                  <c:v>2.4812600000000002</c:v>
                </c:pt>
                <c:pt idx="65">
                  <c:v>2.5212400000000001</c:v>
                </c:pt>
                <c:pt idx="66">
                  <c:v>2.5612600000000003</c:v>
                </c:pt>
                <c:pt idx="67">
                  <c:v>2.6012600000000003</c:v>
                </c:pt>
                <c:pt idx="68">
                  <c:v>2.6412400000000003</c:v>
                </c:pt>
                <c:pt idx="69">
                  <c:v>2.6812399999999998</c:v>
                </c:pt>
                <c:pt idx="70">
                  <c:v>2.72126</c:v>
                </c:pt>
                <c:pt idx="71">
                  <c:v>2.76126</c:v>
                </c:pt>
                <c:pt idx="72">
                  <c:v>2.80124</c:v>
                </c:pt>
                <c:pt idx="73">
                  <c:v>2.8412600000000001</c:v>
                </c:pt>
                <c:pt idx="74">
                  <c:v>2.8812600000000002</c:v>
                </c:pt>
                <c:pt idx="75">
                  <c:v>2.9212400000000001</c:v>
                </c:pt>
                <c:pt idx="76">
                  <c:v>2.9612400000000001</c:v>
                </c:pt>
                <c:pt idx="77">
                  <c:v>3.0012600000000003</c:v>
                </c:pt>
                <c:pt idx="78">
                  <c:v>3.0412600000000003</c:v>
                </c:pt>
                <c:pt idx="79">
                  <c:v>3.0812400000000002</c:v>
                </c:pt>
                <c:pt idx="80">
                  <c:v>3.1212400000000002</c:v>
                </c:pt>
                <c:pt idx="81">
                  <c:v>3.1612600000000004</c:v>
                </c:pt>
                <c:pt idx="82">
                  <c:v>3.2012600000000004</c:v>
                </c:pt>
                <c:pt idx="83">
                  <c:v>3.2412400000000003</c:v>
                </c:pt>
                <c:pt idx="84">
                  <c:v>3.2812599999999996</c:v>
                </c:pt>
                <c:pt idx="85">
                  <c:v>3.3212599999999997</c:v>
                </c:pt>
                <c:pt idx="86">
                  <c:v>3.3612399999999996</c:v>
                </c:pt>
                <c:pt idx="87">
                  <c:v>3.4012399999999996</c:v>
                </c:pt>
                <c:pt idx="88">
                  <c:v>3.4412599999999998</c:v>
                </c:pt>
                <c:pt idx="89">
                  <c:v>3.4812599999999998</c:v>
                </c:pt>
                <c:pt idx="90">
                  <c:v>3.5212399999999997</c:v>
                </c:pt>
                <c:pt idx="91">
                  <c:v>3.5612399999999997</c:v>
                </c:pt>
                <c:pt idx="92">
                  <c:v>3.6012599999999999</c:v>
                </c:pt>
                <c:pt idx="93">
                  <c:v>3.6412599999999999</c:v>
                </c:pt>
                <c:pt idx="94">
                  <c:v>3.6812399999999998</c:v>
                </c:pt>
                <c:pt idx="95">
                  <c:v>3.7212399999999999</c:v>
                </c:pt>
                <c:pt idx="96">
                  <c:v>3.76126</c:v>
                </c:pt>
                <c:pt idx="97">
                  <c:v>3.80124</c:v>
                </c:pt>
                <c:pt idx="98">
                  <c:v>3.84124</c:v>
                </c:pt>
                <c:pt idx="99">
                  <c:v>3.8812600000000002</c:v>
                </c:pt>
                <c:pt idx="100">
                  <c:v>3.9212599999999997</c:v>
                </c:pt>
                <c:pt idx="101">
                  <c:v>3.9612399999999997</c:v>
                </c:pt>
                <c:pt idx="102">
                  <c:v>4.0012400000000001</c:v>
                </c:pt>
                <c:pt idx="103">
                  <c:v>4.0412599999999994</c:v>
                </c:pt>
                <c:pt idx="104">
                  <c:v>4.0812600000000003</c:v>
                </c:pt>
                <c:pt idx="105">
                  <c:v>4.1212400000000002</c:v>
                </c:pt>
                <c:pt idx="106">
                  <c:v>4.1612400000000003</c:v>
                </c:pt>
                <c:pt idx="107">
                  <c:v>4.2012599999999996</c:v>
                </c:pt>
                <c:pt idx="108">
                  <c:v>4.2412400000000003</c:v>
                </c:pt>
                <c:pt idx="109">
                  <c:v>4.2812400000000004</c:v>
                </c:pt>
                <c:pt idx="110">
                  <c:v>4.3212600000000005</c:v>
                </c:pt>
                <c:pt idx="111">
                  <c:v>4.3612599999999997</c:v>
                </c:pt>
                <c:pt idx="112">
                  <c:v>4.4012400000000005</c:v>
                </c:pt>
                <c:pt idx="113">
                  <c:v>4.4412400000000005</c:v>
                </c:pt>
                <c:pt idx="114">
                  <c:v>4.4812600000000007</c:v>
                </c:pt>
                <c:pt idx="115">
                  <c:v>4.5212599999999998</c:v>
                </c:pt>
                <c:pt idx="116">
                  <c:v>4.5612399999999997</c:v>
                </c:pt>
                <c:pt idx="117">
                  <c:v>4.6012399999999998</c:v>
                </c:pt>
                <c:pt idx="118">
                  <c:v>4.6412599999999999</c:v>
                </c:pt>
                <c:pt idx="119">
                  <c:v>4.6812399999999998</c:v>
                </c:pt>
                <c:pt idx="120">
                  <c:v>4.7212399999999999</c:v>
                </c:pt>
                <c:pt idx="121">
                  <c:v>4.76126</c:v>
                </c:pt>
                <c:pt idx="122">
                  <c:v>4.8012600000000001</c:v>
                </c:pt>
                <c:pt idx="123">
                  <c:v>4.84124</c:v>
                </c:pt>
                <c:pt idx="124">
                  <c:v>4.88124</c:v>
                </c:pt>
                <c:pt idx="125">
                  <c:v>4.9212600000000002</c:v>
                </c:pt>
                <c:pt idx="126">
                  <c:v>4.9612600000000002</c:v>
                </c:pt>
                <c:pt idx="127">
                  <c:v>5.0012400000000001</c:v>
                </c:pt>
                <c:pt idx="128">
                  <c:v>5.0412400000000002</c:v>
                </c:pt>
                <c:pt idx="129">
                  <c:v>5.0812599999999994</c:v>
                </c:pt>
                <c:pt idx="130">
                  <c:v>5.1212599999999995</c:v>
                </c:pt>
                <c:pt idx="131">
                  <c:v>5.1612599999999995</c:v>
                </c:pt>
                <c:pt idx="132">
                  <c:v>5.2012400000000003</c:v>
                </c:pt>
                <c:pt idx="133">
                  <c:v>5.2412400000000003</c:v>
                </c:pt>
                <c:pt idx="134">
                  <c:v>5.2812400000000004</c:v>
                </c:pt>
                <c:pt idx="135">
                  <c:v>5.3212400000000004</c:v>
                </c:pt>
                <c:pt idx="136">
                  <c:v>5.3612599999999997</c:v>
                </c:pt>
                <c:pt idx="137">
                  <c:v>5.4012599999999997</c:v>
                </c:pt>
                <c:pt idx="138">
                  <c:v>5.4412599999999998</c:v>
                </c:pt>
                <c:pt idx="139">
                  <c:v>5.4812599999999998</c:v>
                </c:pt>
                <c:pt idx="140">
                  <c:v>5.5212399999999997</c:v>
                </c:pt>
                <c:pt idx="141">
                  <c:v>5.5612399999999997</c:v>
                </c:pt>
                <c:pt idx="142">
                  <c:v>5.6012399999999998</c:v>
                </c:pt>
                <c:pt idx="143">
                  <c:v>5.6412599999999999</c:v>
                </c:pt>
                <c:pt idx="144">
                  <c:v>5.68126</c:v>
                </c:pt>
                <c:pt idx="145">
                  <c:v>5.72126</c:v>
                </c:pt>
                <c:pt idx="146">
                  <c:v>5.76126</c:v>
                </c:pt>
                <c:pt idx="147">
                  <c:v>5.80124</c:v>
                </c:pt>
                <c:pt idx="148">
                  <c:v>5.84124</c:v>
                </c:pt>
                <c:pt idx="149">
                  <c:v>5.88124</c:v>
                </c:pt>
                <c:pt idx="150">
                  <c:v>5.9212400000000001</c:v>
                </c:pt>
                <c:pt idx="151">
                  <c:v>5.9612600000000002</c:v>
                </c:pt>
                <c:pt idx="152">
                  <c:v>6.0012600000000003</c:v>
                </c:pt>
                <c:pt idx="153">
                  <c:v>6.0412600000000003</c:v>
                </c:pt>
                <c:pt idx="154">
                  <c:v>6.0812400000000002</c:v>
                </c:pt>
                <c:pt idx="155">
                  <c:v>6.1212400000000002</c:v>
                </c:pt>
                <c:pt idx="156">
                  <c:v>6.1612400000000003</c:v>
                </c:pt>
                <c:pt idx="157">
                  <c:v>6.2012400000000003</c:v>
                </c:pt>
                <c:pt idx="158">
                  <c:v>6.2412599999999996</c:v>
                </c:pt>
                <c:pt idx="159">
                  <c:v>6.2812599999999996</c:v>
                </c:pt>
                <c:pt idx="160">
                  <c:v>6.3212599999999997</c:v>
                </c:pt>
                <c:pt idx="161">
                  <c:v>6.3612599999999997</c:v>
                </c:pt>
                <c:pt idx="162">
                  <c:v>6.4012400000000005</c:v>
                </c:pt>
                <c:pt idx="163">
                  <c:v>6.4412400000000005</c:v>
                </c:pt>
                <c:pt idx="164">
                  <c:v>6.4812400000000006</c:v>
                </c:pt>
                <c:pt idx="165">
                  <c:v>6.5212599999999998</c:v>
                </c:pt>
                <c:pt idx="166">
                  <c:v>6.5612599999999999</c:v>
                </c:pt>
                <c:pt idx="167">
                  <c:v>6.6012599999999999</c:v>
                </c:pt>
                <c:pt idx="168">
                  <c:v>6.6412599999999999</c:v>
                </c:pt>
                <c:pt idx="169">
                  <c:v>6.6812400000000007</c:v>
                </c:pt>
                <c:pt idx="170">
                  <c:v>6.7212400000000008</c:v>
                </c:pt>
                <c:pt idx="171">
                  <c:v>6.761239999999999</c:v>
                </c:pt>
                <c:pt idx="172">
                  <c:v>6.80124</c:v>
                </c:pt>
                <c:pt idx="173">
                  <c:v>6.8412600000000001</c:v>
                </c:pt>
                <c:pt idx="174">
                  <c:v>6.8812600000000002</c:v>
                </c:pt>
                <c:pt idx="175">
                  <c:v>6.9212600000000002</c:v>
                </c:pt>
                <c:pt idx="176">
                  <c:v>6.9612400000000001</c:v>
                </c:pt>
                <c:pt idx="177">
                  <c:v>7.0012399999999992</c:v>
                </c:pt>
                <c:pt idx="178">
                  <c:v>7.0412400000000002</c:v>
                </c:pt>
                <c:pt idx="179">
                  <c:v>7.0812399999999993</c:v>
                </c:pt>
                <c:pt idx="180">
                  <c:v>7.1212600000000004</c:v>
                </c:pt>
                <c:pt idx="181">
                  <c:v>7.1612600000000004</c:v>
                </c:pt>
                <c:pt idx="182">
                  <c:v>7.2012600000000004</c:v>
                </c:pt>
                <c:pt idx="183">
                  <c:v>7.2412600000000005</c:v>
                </c:pt>
                <c:pt idx="184">
                  <c:v>7.2812400000000004</c:v>
                </c:pt>
                <c:pt idx="185">
                  <c:v>7.3212399999999995</c:v>
                </c:pt>
                <c:pt idx="186">
                  <c:v>7.3612400000000004</c:v>
                </c:pt>
                <c:pt idx="187">
                  <c:v>7.4012599999999997</c:v>
                </c:pt>
                <c:pt idx="188">
                  <c:v>7.4412599999999998</c:v>
                </c:pt>
                <c:pt idx="189">
                  <c:v>7.4812599999999998</c:v>
                </c:pt>
                <c:pt idx="190">
                  <c:v>7.5212599999999998</c:v>
                </c:pt>
                <c:pt idx="191">
                  <c:v>7.5612399999999997</c:v>
                </c:pt>
                <c:pt idx="192">
                  <c:v>7.6012400000000007</c:v>
                </c:pt>
                <c:pt idx="193">
                  <c:v>7.6412399999999998</c:v>
                </c:pt>
                <c:pt idx="194">
                  <c:v>7.6812400000000007</c:v>
                </c:pt>
                <c:pt idx="195">
                  <c:v>7.72126</c:v>
                </c:pt>
                <c:pt idx="196">
                  <c:v>7.76126</c:v>
                </c:pt>
                <c:pt idx="197">
                  <c:v>7.8012600000000001</c:v>
                </c:pt>
                <c:pt idx="198">
                  <c:v>7.8412400000000009</c:v>
                </c:pt>
                <c:pt idx="199">
                  <c:v>7.88124</c:v>
                </c:pt>
                <c:pt idx="200">
                  <c:v>7.9212400000000009</c:v>
                </c:pt>
                <c:pt idx="201">
                  <c:v>7.9612400000000001</c:v>
                </c:pt>
                <c:pt idx="202">
                  <c:v>8.0012600000000003</c:v>
                </c:pt>
                <c:pt idx="203">
                  <c:v>8.0412599999999994</c:v>
                </c:pt>
                <c:pt idx="204">
                  <c:v>8.0812600000000003</c:v>
                </c:pt>
                <c:pt idx="205">
                  <c:v>8.1212599999999995</c:v>
                </c:pt>
                <c:pt idx="206">
                  <c:v>8.1612399999999994</c:v>
                </c:pt>
                <c:pt idx="207">
                  <c:v>8.2012400000000003</c:v>
                </c:pt>
                <c:pt idx="208">
                  <c:v>8.2412399999999995</c:v>
                </c:pt>
                <c:pt idx="209">
                  <c:v>8.2812599999999996</c:v>
                </c:pt>
                <c:pt idx="210">
                  <c:v>8.3212600000000005</c:v>
                </c:pt>
                <c:pt idx="211">
                  <c:v>8.3612599999999997</c:v>
                </c:pt>
                <c:pt idx="212">
                  <c:v>8.4012600000000006</c:v>
                </c:pt>
                <c:pt idx="213">
                  <c:v>8.4412400000000005</c:v>
                </c:pt>
                <c:pt idx="214">
                  <c:v>8.4812399999999997</c:v>
                </c:pt>
                <c:pt idx="215">
                  <c:v>8.5212400000000006</c:v>
                </c:pt>
                <c:pt idx="216">
                  <c:v>8.5612399999999997</c:v>
                </c:pt>
                <c:pt idx="217">
                  <c:v>8.6012599999999999</c:v>
                </c:pt>
                <c:pt idx="218">
                  <c:v>8.6412599999999991</c:v>
                </c:pt>
                <c:pt idx="219">
                  <c:v>8.68126</c:v>
                </c:pt>
                <c:pt idx="220">
                  <c:v>8.7212599999999991</c:v>
                </c:pt>
                <c:pt idx="221">
                  <c:v>8.7612400000000008</c:v>
                </c:pt>
                <c:pt idx="222">
                  <c:v>8.80124</c:v>
                </c:pt>
                <c:pt idx="223">
                  <c:v>8.8412400000000009</c:v>
                </c:pt>
                <c:pt idx="224">
                  <c:v>8.8812599999999993</c:v>
                </c:pt>
                <c:pt idx="225">
                  <c:v>8.9212600000000002</c:v>
                </c:pt>
                <c:pt idx="226">
                  <c:v>8.9612599999999993</c:v>
                </c:pt>
                <c:pt idx="227">
                  <c:v>9.0012600000000003</c:v>
                </c:pt>
                <c:pt idx="228">
                  <c:v>9.0412400000000002</c:v>
                </c:pt>
                <c:pt idx="229">
                  <c:v>9.0812400000000011</c:v>
                </c:pt>
                <c:pt idx="230">
                  <c:v>9.1212400000000002</c:v>
                </c:pt>
                <c:pt idx="231">
                  <c:v>9.1612400000000012</c:v>
                </c:pt>
                <c:pt idx="232">
                  <c:v>9.2012599999999996</c:v>
                </c:pt>
                <c:pt idx="233">
                  <c:v>9.2412600000000005</c:v>
                </c:pt>
                <c:pt idx="234">
                  <c:v>9.2812599999999996</c:v>
                </c:pt>
                <c:pt idx="235">
                  <c:v>9.3212399999999995</c:v>
                </c:pt>
                <c:pt idx="236">
                  <c:v>9.3612399999999987</c:v>
                </c:pt>
                <c:pt idx="237">
                  <c:v>9.4012399999999996</c:v>
                </c:pt>
                <c:pt idx="238">
                  <c:v>9.4412400000000005</c:v>
                </c:pt>
                <c:pt idx="239">
                  <c:v>9.4812600000000007</c:v>
                </c:pt>
                <c:pt idx="240">
                  <c:v>9.5212599999999998</c:v>
                </c:pt>
                <c:pt idx="241">
                  <c:v>9.5612600000000008</c:v>
                </c:pt>
                <c:pt idx="242">
                  <c:v>9.6012599999999999</c:v>
                </c:pt>
                <c:pt idx="243">
                  <c:v>9.6412399999999998</c:v>
                </c:pt>
                <c:pt idx="244">
                  <c:v>9.681239999999999</c:v>
                </c:pt>
                <c:pt idx="245">
                  <c:v>9.7212399999999999</c:v>
                </c:pt>
                <c:pt idx="246">
                  <c:v>9.76126</c:v>
                </c:pt>
                <c:pt idx="247">
                  <c:v>9.801260000000001</c:v>
                </c:pt>
                <c:pt idx="248">
                  <c:v>9.8412600000000001</c:v>
                </c:pt>
                <c:pt idx="249">
                  <c:v>9.8812599999999993</c:v>
                </c:pt>
                <c:pt idx="250">
                  <c:v>9.9212400000000009</c:v>
                </c:pt>
                <c:pt idx="251">
                  <c:v>9.9612400000000001</c:v>
                </c:pt>
                <c:pt idx="252">
                  <c:v>10.00126</c:v>
                </c:pt>
                <c:pt idx="253">
                  <c:v>10.04124</c:v>
                </c:pt>
                <c:pt idx="254">
                  <c:v>10.081240000000001</c:v>
                </c:pt>
                <c:pt idx="255">
                  <c:v>10.121260000000001</c:v>
                </c:pt>
                <c:pt idx="256">
                  <c:v>10.161239999999999</c:v>
                </c:pt>
                <c:pt idx="257">
                  <c:v>10.201260000000001</c:v>
                </c:pt>
                <c:pt idx="258">
                  <c:v>10.241240000000001</c:v>
                </c:pt>
                <c:pt idx="259">
                  <c:v>10.281260000000001</c:v>
                </c:pt>
                <c:pt idx="260">
                  <c:v>10.32124</c:v>
                </c:pt>
                <c:pt idx="261">
                  <c:v>10.36124</c:v>
                </c:pt>
                <c:pt idx="262">
                  <c:v>10.401260000000001</c:v>
                </c:pt>
                <c:pt idx="263">
                  <c:v>10.441240000000001</c:v>
                </c:pt>
                <c:pt idx="264">
                  <c:v>10.481259999999999</c:v>
                </c:pt>
                <c:pt idx="265">
                  <c:v>10.521240000000001</c:v>
                </c:pt>
                <c:pt idx="266">
                  <c:v>10.561259999999999</c:v>
                </c:pt>
                <c:pt idx="267">
                  <c:v>10.601240000000001</c:v>
                </c:pt>
                <c:pt idx="268">
                  <c:v>10.64124</c:v>
                </c:pt>
                <c:pt idx="269">
                  <c:v>10.681259999999998</c:v>
                </c:pt>
                <c:pt idx="270">
                  <c:v>10.721240000000002</c:v>
                </c:pt>
                <c:pt idx="271">
                  <c:v>10.76126</c:v>
                </c:pt>
                <c:pt idx="272">
                  <c:v>10.80124</c:v>
                </c:pt>
                <c:pt idx="273">
                  <c:v>10.841259999999998</c:v>
                </c:pt>
                <c:pt idx="274">
                  <c:v>10.881240000000002</c:v>
                </c:pt>
                <c:pt idx="275">
                  <c:v>10.92126</c:v>
                </c:pt>
                <c:pt idx="276">
                  <c:v>10.961259999999999</c:v>
                </c:pt>
                <c:pt idx="277">
                  <c:v>11.001240000000001</c:v>
                </c:pt>
                <c:pt idx="278">
                  <c:v>11.041259999999999</c:v>
                </c:pt>
                <c:pt idx="279">
                  <c:v>11.081240000000001</c:v>
                </c:pt>
                <c:pt idx="280">
                  <c:v>11.121259999999999</c:v>
                </c:pt>
                <c:pt idx="281">
                  <c:v>11.161239999999999</c:v>
                </c:pt>
                <c:pt idx="282">
                  <c:v>11.20126</c:v>
                </c:pt>
                <c:pt idx="283">
                  <c:v>11.24126</c:v>
                </c:pt>
                <c:pt idx="284">
                  <c:v>11.281239999999999</c:v>
                </c:pt>
                <c:pt idx="285">
                  <c:v>11.321259999999999</c:v>
                </c:pt>
                <c:pt idx="286">
                  <c:v>11.361239999999999</c:v>
                </c:pt>
                <c:pt idx="287">
                  <c:v>11.401260000000001</c:v>
                </c:pt>
                <c:pt idx="288">
                  <c:v>11.441239999999999</c:v>
                </c:pt>
                <c:pt idx="289">
                  <c:v>11.481259999999999</c:v>
                </c:pt>
                <c:pt idx="290">
                  <c:v>11.52126</c:v>
                </c:pt>
                <c:pt idx="291">
                  <c:v>11.56124</c:v>
                </c:pt>
                <c:pt idx="292">
                  <c:v>11.60126</c:v>
                </c:pt>
                <c:pt idx="293">
                  <c:v>11.64124</c:v>
                </c:pt>
                <c:pt idx="294">
                  <c:v>11.68126</c:v>
                </c:pt>
                <c:pt idx="295">
                  <c:v>11.72124</c:v>
                </c:pt>
                <c:pt idx="296">
                  <c:v>11.76126</c:v>
                </c:pt>
                <c:pt idx="297">
                  <c:v>11.80124</c:v>
                </c:pt>
                <c:pt idx="298">
                  <c:v>11.841239999999999</c:v>
                </c:pt>
                <c:pt idx="299">
                  <c:v>11.881260000000001</c:v>
                </c:pt>
                <c:pt idx="300">
                  <c:v>11.921239999999999</c:v>
                </c:pt>
                <c:pt idx="301">
                  <c:v>11.961259999999999</c:v>
                </c:pt>
                <c:pt idx="302">
                  <c:v>12.001239999999999</c:v>
                </c:pt>
                <c:pt idx="303">
                  <c:v>12.041260000000001</c:v>
                </c:pt>
                <c:pt idx="304">
                  <c:v>12.081239999999999</c:v>
                </c:pt>
                <c:pt idx="305">
                  <c:v>12.12124</c:v>
                </c:pt>
                <c:pt idx="306">
                  <c:v>12.16126</c:v>
                </c:pt>
                <c:pt idx="307">
                  <c:v>12.20124</c:v>
                </c:pt>
                <c:pt idx="308">
                  <c:v>12.24126</c:v>
                </c:pt>
                <c:pt idx="309">
                  <c:v>12.28124</c:v>
                </c:pt>
                <c:pt idx="310">
                  <c:v>12.321260000000001</c:v>
                </c:pt>
                <c:pt idx="311">
                  <c:v>12.36124</c:v>
                </c:pt>
                <c:pt idx="312">
                  <c:v>12.40124</c:v>
                </c:pt>
                <c:pt idx="313">
                  <c:v>12.44126</c:v>
                </c:pt>
                <c:pt idx="314">
                  <c:v>12.48124</c:v>
                </c:pt>
                <c:pt idx="315">
                  <c:v>12.521260000000002</c:v>
                </c:pt>
                <c:pt idx="316">
                  <c:v>12.56124</c:v>
                </c:pt>
                <c:pt idx="317">
                  <c:v>12.60126</c:v>
                </c:pt>
                <c:pt idx="318">
                  <c:v>12.64124</c:v>
                </c:pt>
                <c:pt idx="319">
                  <c:v>12.681260000000002</c:v>
                </c:pt>
                <c:pt idx="320">
                  <c:v>12.721260000000001</c:v>
                </c:pt>
                <c:pt idx="321">
                  <c:v>12.761240000000001</c:v>
                </c:pt>
                <c:pt idx="322">
                  <c:v>12.801260000000001</c:v>
                </c:pt>
                <c:pt idx="323">
                  <c:v>12.841240000000001</c:v>
                </c:pt>
                <c:pt idx="324">
                  <c:v>12.881260000000001</c:v>
                </c:pt>
                <c:pt idx="325">
                  <c:v>12.921240000000001</c:v>
                </c:pt>
                <c:pt idx="326">
                  <c:v>12.961259999999999</c:v>
                </c:pt>
                <c:pt idx="327">
                  <c:v>13.001259999999998</c:v>
                </c:pt>
                <c:pt idx="328">
                  <c:v>13.04124</c:v>
                </c:pt>
                <c:pt idx="329">
                  <c:v>13.081259999999999</c:v>
                </c:pt>
                <c:pt idx="330">
                  <c:v>13.12124</c:v>
                </c:pt>
                <c:pt idx="331">
                  <c:v>13.161259999999999</c:v>
                </c:pt>
                <c:pt idx="332">
                  <c:v>13.20124</c:v>
                </c:pt>
                <c:pt idx="333">
                  <c:v>13.241259999999999</c:v>
                </c:pt>
                <c:pt idx="334">
                  <c:v>13.28126</c:v>
                </c:pt>
                <c:pt idx="335">
                  <c:v>13.321240000000001</c:v>
                </c:pt>
                <c:pt idx="336">
                  <c:v>13.36126</c:v>
                </c:pt>
                <c:pt idx="337">
                  <c:v>13.401240000000001</c:v>
                </c:pt>
                <c:pt idx="338">
                  <c:v>13.44126</c:v>
                </c:pt>
                <c:pt idx="339">
                  <c:v>13.481240000000001</c:v>
                </c:pt>
                <c:pt idx="340">
                  <c:v>13.52126</c:v>
                </c:pt>
                <c:pt idx="341">
                  <c:v>13.561240000000002</c:v>
                </c:pt>
                <c:pt idx="342">
                  <c:v>13.601240000000001</c:v>
                </c:pt>
                <c:pt idx="343">
                  <c:v>13.641259999999999</c:v>
                </c:pt>
                <c:pt idx="344">
                  <c:v>13.681239999999999</c:v>
                </c:pt>
                <c:pt idx="345">
                  <c:v>13.721259999999999</c:v>
                </c:pt>
                <c:pt idx="346">
                  <c:v>13.761239999999999</c:v>
                </c:pt>
                <c:pt idx="347">
                  <c:v>13.801259999999999</c:v>
                </c:pt>
                <c:pt idx="348">
                  <c:v>13.841239999999999</c:v>
                </c:pt>
                <c:pt idx="349">
                  <c:v>13.881239999999998</c:v>
                </c:pt>
                <c:pt idx="350">
                  <c:v>13.92126</c:v>
                </c:pt>
                <c:pt idx="351">
                  <c:v>13.96124</c:v>
                </c:pt>
                <c:pt idx="352">
                  <c:v>14.00126</c:v>
                </c:pt>
                <c:pt idx="353">
                  <c:v>14.041239999999998</c:v>
                </c:pt>
                <c:pt idx="354">
                  <c:v>14.08126</c:v>
                </c:pt>
                <c:pt idx="355">
                  <c:v>14.12124</c:v>
                </c:pt>
                <c:pt idx="356">
                  <c:v>14.16126</c:v>
                </c:pt>
                <c:pt idx="357">
                  <c:v>14.20126</c:v>
                </c:pt>
                <c:pt idx="358">
                  <c:v>14.241239999999999</c:v>
                </c:pt>
                <c:pt idx="359">
                  <c:v>14.28126</c:v>
                </c:pt>
                <c:pt idx="360">
                  <c:v>14.32124</c:v>
                </c:pt>
                <c:pt idx="361">
                  <c:v>14.36126</c:v>
                </c:pt>
                <c:pt idx="362">
                  <c:v>14.40124</c:v>
                </c:pt>
                <c:pt idx="363">
                  <c:v>14.44126</c:v>
                </c:pt>
                <c:pt idx="364">
                  <c:v>14.481260000000001</c:v>
                </c:pt>
                <c:pt idx="365">
                  <c:v>14.521239999999999</c:v>
                </c:pt>
                <c:pt idx="366">
                  <c:v>14.561260000000001</c:v>
                </c:pt>
                <c:pt idx="367">
                  <c:v>14.601240000000001</c:v>
                </c:pt>
                <c:pt idx="368">
                  <c:v>14.641260000000001</c:v>
                </c:pt>
                <c:pt idx="369">
                  <c:v>14.681239999999999</c:v>
                </c:pt>
                <c:pt idx="370">
                  <c:v>14.721260000000001</c:v>
                </c:pt>
                <c:pt idx="371">
                  <c:v>14.76126</c:v>
                </c:pt>
                <c:pt idx="372">
                  <c:v>14.80124</c:v>
                </c:pt>
                <c:pt idx="373">
                  <c:v>14.84126</c:v>
                </c:pt>
                <c:pt idx="374">
                  <c:v>14.88124</c:v>
                </c:pt>
                <c:pt idx="375">
                  <c:v>14.92126</c:v>
                </c:pt>
                <c:pt idx="376">
                  <c:v>14.96124</c:v>
                </c:pt>
                <c:pt idx="377">
                  <c:v>15.00126</c:v>
                </c:pt>
                <c:pt idx="378">
                  <c:v>15.04124</c:v>
                </c:pt>
                <c:pt idx="379">
                  <c:v>15.081240000000001</c:v>
                </c:pt>
                <c:pt idx="380">
                  <c:v>15.121260000000001</c:v>
                </c:pt>
                <c:pt idx="381">
                  <c:v>15.161239999999999</c:v>
                </c:pt>
                <c:pt idx="382">
                  <c:v>15.201260000000001</c:v>
                </c:pt>
                <c:pt idx="383">
                  <c:v>15.241240000000001</c:v>
                </c:pt>
                <c:pt idx="384">
                  <c:v>15.281260000000001</c:v>
                </c:pt>
                <c:pt idx="385">
                  <c:v>15.32124</c:v>
                </c:pt>
                <c:pt idx="386">
                  <c:v>15.36124</c:v>
                </c:pt>
                <c:pt idx="387">
                  <c:v>15.401260000000001</c:v>
                </c:pt>
                <c:pt idx="388">
                  <c:v>15.441240000000001</c:v>
                </c:pt>
                <c:pt idx="389">
                  <c:v>15.481259999999999</c:v>
                </c:pt>
                <c:pt idx="390">
                  <c:v>15.521240000000001</c:v>
                </c:pt>
                <c:pt idx="391">
                  <c:v>15.561259999999999</c:v>
                </c:pt>
                <c:pt idx="392">
                  <c:v>15.601240000000001</c:v>
                </c:pt>
                <c:pt idx="393">
                  <c:v>15.64124</c:v>
                </c:pt>
                <c:pt idx="394">
                  <c:v>15.681259999999998</c:v>
                </c:pt>
                <c:pt idx="395">
                  <c:v>15.721240000000002</c:v>
                </c:pt>
                <c:pt idx="396">
                  <c:v>15.76126</c:v>
                </c:pt>
                <c:pt idx="397">
                  <c:v>15.80124</c:v>
                </c:pt>
                <c:pt idx="398">
                  <c:v>15.841259999999998</c:v>
                </c:pt>
                <c:pt idx="399">
                  <c:v>15.881240000000002</c:v>
                </c:pt>
                <c:pt idx="400">
                  <c:v>15.92126</c:v>
                </c:pt>
                <c:pt idx="401">
                  <c:v>15.961259999999999</c:v>
                </c:pt>
                <c:pt idx="402">
                  <c:v>16.001240000000003</c:v>
                </c:pt>
                <c:pt idx="403">
                  <c:v>16.041260000000001</c:v>
                </c:pt>
                <c:pt idx="404">
                  <c:v>16.081240000000001</c:v>
                </c:pt>
                <c:pt idx="405">
                  <c:v>16.121259999999999</c:v>
                </c:pt>
                <c:pt idx="406">
                  <c:v>16.161239999999999</c:v>
                </c:pt>
                <c:pt idx="407">
                  <c:v>16.201259999999998</c:v>
                </c:pt>
                <c:pt idx="408">
                  <c:v>16.24126</c:v>
                </c:pt>
                <c:pt idx="409">
                  <c:v>16.28124</c:v>
                </c:pt>
                <c:pt idx="410">
                  <c:v>16.321259999999999</c:v>
                </c:pt>
                <c:pt idx="411">
                  <c:v>16.361239999999999</c:v>
                </c:pt>
                <c:pt idx="412">
                  <c:v>16.401260000000001</c:v>
                </c:pt>
                <c:pt idx="413">
                  <c:v>16.441240000000001</c:v>
                </c:pt>
                <c:pt idx="414">
                  <c:v>16.481259999999999</c:v>
                </c:pt>
                <c:pt idx="415">
                  <c:v>16.521259999999998</c:v>
                </c:pt>
                <c:pt idx="416">
                  <c:v>16.561239999999998</c:v>
                </c:pt>
                <c:pt idx="417">
                  <c:v>16.60126</c:v>
                </c:pt>
                <c:pt idx="418">
                  <c:v>16.64124</c:v>
                </c:pt>
                <c:pt idx="419">
                  <c:v>16.681260000000002</c:v>
                </c:pt>
                <c:pt idx="420">
                  <c:v>16.721239999999998</c:v>
                </c:pt>
                <c:pt idx="421">
                  <c:v>16.76126</c:v>
                </c:pt>
                <c:pt idx="422">
                  <c:v>16.80124</c:v>
                </c:pt>
                <c:pt idx="423">
                  <c:v>16.841239999999999</c:v>
                </c:pt>
                <c:pt idx="424">
                  <c:v>16.881260000000001</c:v>
                </c:pt>
                <c:pt idx="425">
                  <c:v>16.921240000000001</c:v>
                </c:pt>
                <c:pt idx="426">
                  <c:v>16.961259999999999</c:v>
                </c:pt>
                <c:pt idx="427">
                  <c:v>17.001239999999999</c:v>
                </c:pt>
                <c:pt idx="428">
                  <c:v>17.041260000000001</c:v>
                </c:pt>
                <c:pt idx="429">
                  <c:v>17.081240000000001</c:v>
                </c:pt>
                <c:pt idx="430">
                  <c:v>17.12124</c:v>
                </c:pt>
                <c:pt idx="431">
                  <c:v>17.161259999999999</c:v>
                </c:pt>
                <c:pt idx="432">
                  <c:v>17.201239999999999</c:v>
                </c:pt>
                <c:pt idx="433">
                  <c:v>17.24126</c:v>
                </c:pt>
                <c:pt idx="434">
                  <c:v>17.28124</c:v>
                </c:pt>
                <c:pt idx="435">
                  <c:v>17.321260000000002</c:v>
                </c:pt>
                <c:pt idx="436">
                  <c:v>17.361239999999999</c:v>
                </c:pt>
                <c:pt idx="437">
                  <c:v>17.401240000000001</c:v>
                </c:pt>
                <c:pt idx="438">
                  <c:v>17.44126</c:v>
                </c:pt>
                <c:pt idx="439">
                  <c:v>17.48124</c:v>
                </c:pt>
                <c:pt idx="440">
                  <c:v>17.521260000000002</c:v>
                </c:pt>
                <c:pt idx="441">
                  <c:v>17.561240000000002</c:v>
                </c:pt>
                <c:pt idx="442">
                  <c:v>17.60126</c:v>
                </c:pt>
                <c:pt idx="443">
                  <c:v>17.64124</c:v>
                </c:pt>
                <c:pt idx="444">
                  <c:v>17.681260000000002</c:v>
                </c:pt>
                <c:pt idx="445">
                  <c:v>17.721260000000001</c:v>
                </c:pt>
                <c:pt idx="446">
                  <c:v>17.761240000000001</c:v>
                </c:pt>
                <c:pt idx="447">
                  <c:v>17.801259999999999</c:v>
                </c:pt>
                <c:pt idx="448">
                  <c:v>17.841239999999999</c:v>
                </c:pt>
                <c:pt idx="449">
                  <c:v>17.881260000000001</c:v>
                </c:pt>
                <c:pt idx="450">
                  <c:v>17.921240000000001</c:v>
                </c:pt>
                <c:pt idx="451">
                  <c:v>17.961259999999999</c:v>
                </c:pt>
                <c:pt idx="452">
                  <c:v>18.001259999999998</c:v>
                </c:pt>
                <c:pt idx="453">
                  <c:v>18.041240000000002</c:v>
                </c:pt>
                <c:pt idx="454">
                  <c:v>18.08126</c:v>
                </c:pt>
                <c:pt idx="455">
                  <c:v>18.12124</c:v>
                </c:pt>
                <c:pt idx="456">
                  <c:v>18.161259999999999</c:v>
                </c:pt>
                <c:pt idx="457">
                  <c:v>18.201240000000002</c:v>
                </c:pt>
                <c:pt idx="458">
                  <c:v>18.24126</c:v>
                </c:pt>
                <c:pt idx="459">
                  <c:v>18.28126</c:v>
                </c:pt>
                <c:pt idx="460">
                  <c:v>18.32124</c:v>
                </c:pt>
                <c:pt idx="461">
                  <c:v>18.361259999999998</c:v>
                </c:pt>
                <c:pt idx="462">
                  <c:v>18.401240000000001</c:v>
                </c:pt>
                <c:pt idx="463">
                  <c:v>18.44126</c:v>
                </c:pt>
                <c:pt idx="464">
                  <c:v>18.48124</c:v>
                </c:pt>
                <c:pt idx="465">
                  <c:v>18.521259999999998</c:v>
                </c:pt>
                <c:pt idx="466">
                  <c:v>18.561240000000002</c:v>
                </c:pt>
                <c:pt idx="467">
                  <c:v>18.601240000000001</c:v>
                </c:pt>
                <c:pt idx="468">
                  <c:v>18.641259999999999</c:v>
                </c:pt>
                <c:pt idx="469">
                  <c:v>18.681239999999999</c:v>
                </c:pt>
                <c:pt idx="470">
                  <c:v>18.721260000000001</c:v>
                </c:pt>
                <c:pt idx="471">
                  <c:v>18.761240000000001</c:v>
                </c:pt>
                <c:pt idx="472">
                  <c:v>18.801259999999999</c:v>
                </c:pt>
                <c:pt idx="473">
                  <c:v>18.841239999999999</c:v>
                </c:pt>
                <c:pt idx="474">
                  <c:v>18.881239999999998</c:v>
                </c:pt>
                <c:pt idx="475">
                  <c:v>18.92126</c:v>
                </c:pt>
                <c:pt idx="476">
                  <c:v>18.96124</c:v>
                </c:pt>
                <c:pt idx="477">
                  <c:v>19.001259999999998</c:v>
                </c:pt>
                <c:pt idx="478">
                  <c:v>19.041239999999998</c:v>
                </c:pt>
                <c:pt idx="479">
                  <c:v>19.08126</c:v>
                </c:pt>
                <c:pt idx="480">
                  <c:v>19.12124</c:v>
                </c:pt>
                <c:pt idx="481">
                  <c:v>19.161259999999999</c:v>
                </c:pt>
                <c:pt idx="482">
                  <c:v>19.201260000000001</c:v>
                </c:pt>
                <c:pt idx="483">
                  <c:v>19.241239999999998</c:v>
                </c:pt>
                <c:pt idx="484">
                  <c:v>19.251259999999998</c:v>
                </c:pt>
                <c:pt idx="485">
                  <c:v>19.266259999999999</c:v>
                </c:pt>
                <c:pt idx="486">
                  <c:v>19.271879999999999</c:v>
                </c:pt>
                <c:pt idx="487">
                  <c:v>19.273979999999998</c:v>
                </c:pt>
                <c:pt idx="488">
                  <c:v>19.27478</c:v>
                </c:pt>
                <c:pt idx="489">
                  <c:v>19.275960000000001</c:v>
                </c:pt>
                <c:pt idx="490">
                  <c:v>19.276399999999999</c:v>
                </c:pt>
                <c:pt idx="491">
                  <c:v>19.277079999999998</c:v>
                </c:pt>
                <c:pt idx="492">
                  <c:v>19.278079999999999</c:v>
                </c:pt>
                <c:pt idx="493">
                  <c:v>19.27816</c:v>
                </c:pt>
                <c:pt idx="494">
                  <c:v>19.27826</c:v>
                </c:pt>
                <c:pt idx="495">
                  <c:v>19.278359999999999</c:v>
                </c:pt>
                <c:pt idx="496">
                  <c:v>19.278400000000001</c:v>
                </c:pt>
                <c:pt idx="497">
                  <c:v>19.27844</c:v>
                </c:pt>
                <c:pt idx="498">
                  <c:v>19.278459999999999</c:v>
                </c:pt>
                <c:pt idx="499">
                  <c:v>19.278500000000001</c:v>
                </c:pt>
                <c:pt idx="500">
                  <c:v>19.278500000000001</c:v>
                </c:pt>
                <c:pt idx="501">
                  <c:v>19.278500000000001</c:v>
                </c:pt>
                <c:pt idx="502">
                  <c:v>19.27852</c:v>
                </c:pt>
                <c:pt idx="503">
                  <c:v>19.27852</c:v>
                </c:pt>
                <c:pt idx="504">
                  <c:v>19.27854</c:v>
                </c:pt>
              </c:numCache>
            </c:numRef>
          </c:xVal>
          <c:yVal>
            <c:numRef>
              <c:f>'ER120'!$AR$3:$AR$507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13.2949</c:v>
                </c:pt>
                <c:pt idx="2">
                  <c:v>26.566700000000001</c:v>
                </c:pt>
                <c:pt idx="3">
                  <c:v>39.8157</c:v>
                </c:pt>
                <c:pt idx="4">
                  <c:v>53.041699999999999</c:v>
                </c:pt>
                <c:pt idx="5">
                  <c:v>63.351699999999994</c:v>
                </c:pt>
                <c:pt idx="6">
                  <c:v>63.386099999999999</c:v>
                </c:pt>
                <c:pt idx="7">
                  <c:v>63.400599999999997</c:v>
                </c:pt>
                <c:pt idx="8">
                  <c:v>63.415099999999995</c:v>
                </c:pt>
                <c:pt idx="9">
                  <c:v>63.436500000000002</c:v>
                </c:pt>
                <c:pt idx="10">
                  <c:v>63.461400000000005</c:v>
                </c:pt>
                <c:pt idx="11">
                  <c:v>63.485900000000001</c:v>
                </c:pt>
                <c:pt idx="12">
                  <c:v>63.508300000000006</c:v>
                </c:pt>
                <c:pt idx="13">
                  <c:v>63.53</c:v>
                </c:pt>
                <c:pt idx="14">
                  <c:v>63.551300000000005</c:v>
                </c:pt>
                <c:pt idx="15">
                  <c:v>63.572300000000006</c:v>
                </c:pt>
                <c:pt idx="16">
                  <c:v>63.593000000000004</c:v>
                </c:pt>
                <c:pt idx="17">
                  <c:v>63.613599999999998</c:v>
                </c:pt>
                <c:pt idx="18">
                  <c:v>63.633800000000001</c:v>
                </c:pt>
                <c:pt idx="19">
                  <c:v>63.653800000000004</c:v>
                </c:pt>
                <c:pt idx="20">
                  <c:v>63.673699999999997</c:v>
                </c:pt>
                <c:pt idx="21">
                  <c:v>63.693300000000001</c:v>
                </c:pt>
                <c:pt idx="22">
                  <c:v>63.712699999999998</c:v>
                </c:pt>
                <c:pt idx="23">
                  <c:v>63.731900000000003</c:v>
                </c:pt>
                <c:pt idx="24">
                  <c:v>63.750699999999995</c:v>
                </c:pt>
                <c:pt idx="25">
                  <c:v>63.769300000000001</c:v>
                </c:pt>
                <c:pt idx="26">
                  <c:v>63.787800000000004</c:v>
                </c:pt>
                <c:pt idx="27">
                  <c:v>63.805800000000005</c:v>
                </c:pt>
                <c:pt idx="28">
                  <c:v>63.823500000000003</c:v>
                </c:pt>
                <c:pt idx="29">
                  <c:v>63.841200000000001</c:v>
                </c:pt>
                <c:pt idx="30">
                  <c:v>63.858800000000002</c:v>
                </c:pt>
                <c:pt idx="31">
                  <c:v>63.876199999999997</c:v>
                </c:pt>
                <c:pt idx="32">
                  <c:v>63.893500000000003</c:v>
                </c:pt>
                <c:pt idx="33">
                  <c:v>63.910599999999995</c:v>
                </c:pt>
                <c:pt idx="34">
                  <c:v>63.927800000000005</c:v>
                </c:pt>
                <c:pt idx="35">
                  <c:v>63.965699999999998</c:v>
                </c:pt>
                <c:pt idx="36">
                  <c:v>64.016000000000005</c:v>
                </c:pt>
                <c:pt idx="37">
                  <c:v>64.076300000000003</c:v>
                </c:pt>
                <c:pt idx="38">
                  <c:v>64.145399999999995</c:v>
                </c:pt>
                <c:pt idx="39">
                  <c:v>64.221800000000002</c:v>
                </c:pt>
                <c:pt idx="40">
                  <c:v>64.304299999999998</c:v>
                </c:pt>
                <c:pt idx="41">
                  <c:v>64.391499999999994</c:v>
                </c:pt>
                <c:pt idx="42">
                  <c:v>64.482600000000005</c:v>
                </c:pt>
                <c:pt idx="43">
                  <c:v>64.576499999999996</c:v>
                </c:pt>
                <c:pt idx="44">
                  <c:v>64.674000000000007</c:v>
                </c:pt>
                <c:pt idx="45">
                  <c:v>64.7727</c:v>
                </c:pt>
                <c:pt idx="46">
                  <c:v>64.87469999999999</c:v>
                </c:pt>
                <c:pt idx="47">
                  <c:v>64.977900000000005</c:v>
                </c:pt>
                <c:pt idx="48">
                  <c:v>65.081900000000005</c:v>
                </c:pt>
                <c:pt idx="49">
                  <c:v>65.186400000000006</c:v>
                </c:pt>
                <c:pt idx="50">
                  <c:v>65.290599999999998</c:v>
                </c:pt>
                <c:pt idx="51">
                  <c:v>65.3947</c:v>
                </c:pt>
                <c:pt idx="52">
                  <c:v>65.496400000000008</c:v>
                </c:pt>
                <c:pt idx="53">
                  <c:v>65.597700000000003</c:v>
                </c:pt>
                <c:pt idx="54">
                  <c:v>65.6982</c:v>
                </c:pt>
                <c:pt idx="55">
                  <c:v>65.799300000000002</c:v>
                </c:pt>
                <c:pt idx="56">
                  <c:v>65.900600000000011</c:v>
                </c:pt>
                <c:pt idx="57">
                  <c:v>66.00160000000001</c:v>
                </c:pt>
                <c:pt idx="58">
                  <c:v>66.102699999999999</c:v>
                </c:pt>
                <c:pt idx="59">
                  <c:v>66.204399999999993</c:v>
                </c:pt>
                <c:pt idx="60">
                  <c:v>66.305000000000007</c:v>
                </c:pt>
                <c:pt idx="61">
                  <c:v>66.404200000000003</c:v>
                </c:pt>
                <c:pt idx="62">
                  <c:v>66.50139999999999</c:v>
                </c:pt>
                <c:pt idx="63">
                  <c:v>66.595699999999994</c:v>
                </c:pt>
                <c:pt idx="64">
                  <c:v>66.687899999999999</c:v>
                </c:pt>
                <c:pt idx="65">
                  <c:v>66.774000000000001</c:v>
                </c:pt>
                <c:pt idx="66">
                  <c:v>66.854900000000001</c:v>
                </c:pt>
                <c:pt idx="67">
                  <c:v>66.9358</c:v>
                </c:pt>
                <c:pt idx="68">
                  <c:v>67.016199999999998</c:v>
                </c:pt>
                <c:pt idx="69">
                  <c:v>67.096199999999996</c:v>
                </c:pt>
                <c:pt idx="70">
                  <c:v>67.17580000000001</c:v>
                </c:pt>
                <c:pt idx="71">
                  <c:v>67.254899999999992</c:v>
                </c:pt>
                <c:pt idx="72">
                  <c:v>67.333199999999991</c:v>
                </c:pt>
                <c:pt idx="73">
                  <c:v>67.410499999999999</c:v>
                </c:pt>
                <c:pt idx="74">
                  <c:v>67.48660000000001</c:v>
                </c:pt>
                <c:pt idx="75">
                  <c:v>67.56089999999999</c:v>
                </c:pt>
                <c:pt idx="76">
                  <c:v>67.63369999999999</c:v>
                </c:pt>
                <c:pt idx="77">
                  <c:v>67.703500000000005</c:v>
                </c:pt>
                <c:pt idx="78">
                  <c:v>67.766499999999994</c:v>
                </c:pt>
                <c:pt idx="79">
                  <c:v>67.82889999999999</c:v>
                </c:pt>
                <c:pt idx="80">
                  <c:v>67.891100000000009</c:v>
                </c:pt>
                <c:pt idx="81">
                  <c:v>67.953199999999995</c:v>
                </c:pt>
                <c:pt idx="82">
                  <c:v>68.014699999999991</c:v>
                </c:pt>
                <c:pt idx="83">
                  <c:v>68.075800000000001</c:v>
                </c:pt>
                <c:pt idx="84">
                  <c:v>68.136399999999995</c:v>
                </c:pt>
                <c:pt idx="85">
                  <c:v>68.196399999999997</c:v>
                </c:pt>
                <c:pt idx="86">
                  <c:v>68.255499999999998</c:v>
                </c:pt>
                <c:pt idx="87">
                  <c:v>68.312899999999999</c:v>
                </c:pt>
                <c:pt idx="88">
                  <c:v>68.369199999999992</c:v>
                </c:pt>
                <c:pt idx="89">
                  <c:v>68.422300000000007</c:v>
                </c:pt>
                <c:pt idx="90">
                  <c:v>68.470500000000001</c:v>
                </c:pt>
                <c:pt idx="91">
                  <c:v>68.518500000000003</c:v>
                </c:pt>
                <c:pt idx="92">
                  <c:v>68.566199999999995</c:v>
                </c:pt>
                <c:pt idx="93">
                  <c:v>68.613600000000005</c:v>
                </c:pt>
                <c:pt idx="94">
                  <c:v>68.660600000000002</c:v>
                </c:pt>
                <c:pt idx="95">
                  <c:v>68.7072</c:v>
                </c:pt>
                <c:pt idx="96">
                  <c:v>68.753299999999996</c:v>
                </c:pt>
                <c:pt idx="97">
                  <c:v>68.799000000000007</c:v>
                </c:pt>
                <c:pt idx="98">
                  <c:v>68.844100000000012</c:v>
                </c:pt>
                <c:pt idx="99">
                  <c:v>68.888000000000005</c:v>
                </c:pt>
                <c:pt idx="100">
                  <c:v>68.930800000000005</c:v>
                </c:pt>
                <c:pt idx="101">
                  <c:v>68.968699999999998</c:v>
                </c:pt>
                <c:pt idx="102">
                  <c:v>69.005099999999999</c:v>
                </c:pt>
                <c:pt idx="103">
                  <c:v>69.041300000000007</c:v>
                </c:pt>
                <c:pt idx="104">
                  <c:v>69.077100000000002</c:v>
                </c:pt>
                <c:pt idx="105">
                  <c:v>69.112700000000004</c:v>
                </c:pt>
                <c:pt idx="106">
                  <c:v>69.147999999999996</c:v>
                </c:pt>
                <c:pt idx="107">
                  <c:v>69.182899999999989</c:v>
                </c:pt>
                <c:pt idx="108">
                  <c:v>69.217600000000004</c:v>
                </c:pt>
                <c:pt idx="109">
                  <c:v>69.251999999999995</c:v>
                </c:pt>
                <c:pt idx="110">
                  <c:v>69.285699999999991</c:v>
                </c:pt>
                <c:pt idx="111">
                  <c:v>69.3185</c:v>
                </c:pt>
                <c:pt idx="112">
                  <c:v>69.348100000000002</c:v>
                </c:pt>
                <c:pt idx="113">
                  <c:v>69.374800000000008</c:v>
                </c:pt>
                <c:pt idx="114">
                  <c:v>69.401399999999995</c:v>
                </c:pt>
                <c:pt idx="115">
                  <c:v>69.427700000000002</c:v>
                </c:pt>
                <c:pt idx="116">
                  <c:v>69.45389999999999</c:v>
                </c:pt>
                <c:pt idx="117">
                  <c:v>69.479900000000001</c:v>
                </c:pt>
                <c:pt idx="118">
                  <c:v>69.50569999999999</c:v>
                </c:pt>
                <c:pt idx="119">
                  <c:v>69.531300000000002</c:v>
                </c:pt>
                <c:pt idx="120">
                  <c:v>69.556699999999992</c:v>
                </c:pt>
                <c:pt idx="121">
                  <c:v>69.58189999999999</c:v>
                </c:pt>
                <c:pt idx="122">
                  <c:v>69.6066</c:v>
                </c:pt>
                <c:pt idx="123">
                  <c:v>69.628100000000003</c:v>
                </c:pt>
                <c:pt idx="124">
                  <c:v>69.647100000000009</c:v>
                </c:pt>
                <c:pt idx="125">
                  <c:v>69.665899999999993</c:v>
                </c:pt>
                <c:pt idx="126">
                  <c:v>69.6845</c:v>
                </c:pt>
                <c:pt idx="127">
                  <c:v>69.7029</c:v>
                </c:pt>
                <c:pt idx="128">
                  <c:v>69.721199999999996</c:v>
                </c:pt>
                <c:pt idx="129">
                  <c:v>69.7393</c:v>
                </c:pt>
                <c:pt idx="130">
                  <c:v>69.757199999999997</c:v>
                </c:pt>
                <c:pt idx="131">
                  <c:v>69.775000000000006</c:v>
                </c:pt>
                <c:pt idx="132">
                  <c:v>69.792699999999996</c:v>
                </c:pt>
                <c:pt idx="133">
                  <c:v>69.810100000000006</c:v>
                </c:pt>
                <c:pt idx="134">
                  <c:v>69.823899999999995</c:v>
                </c:pt>
                <c:pt idx="135">
                  <c:v>69.836300000000008</c:v>
                </c:pt>
                <c:pt idx="136">
                  <c:v>69.848500000000001</c:v>
                </c:pt>
                <c:pt idx="137">
                  <c:v>69.860399999999998</c:v>
                </c:pt>
                <c:pt idx="138">
                  <c:v>69.872199999999992</c:v>
                </c:pt>
                <c:pt idx="139">
                  <c:v>69.883899999999997</c:v>
                </c:pt>
                <c:pt idx="140">
                  <c:v>69.895399999999995</c:v>
                </c:pt>
                <c:pt idx="141">
                  <c:v>69.906899999999993</c:v>
                </c:pt>
                <c:pt idx="142">
                  <c:v>69.918199999999999</c:v>
                </c:pt>
                <c:pt idx="143">
                  <c:v>69.928699999999992</c:v>
                </c:pt>
                <c:pt idx="144">
                  <c:v>69.936800000000005</c:v>
                </c:pt>
                <c:pt idx="145">
                  <c:v>69.944100000000006</c:v>
                </c:pt>
                <c:pt idx="146">
                  <c:v>69.950999999999993</c:v>
                </c:pt>
                <c:pt idx="147">
                  <c:v>69.957599999999999</c:v>
                </c:pt>
                <c:pt idx="148">
                  <c:v>69.963999999999999</c:v>
                </c:pt>
                <c:pt idx="149">
                  <c:v>69.970100000000002</c:v>
                </c:pt>
                <c:pt idx="150">
                  <c:v>69.976100000000002</c:v>
                </c:pt>
                <c:pt idx="151">
                  <c:v>69.981899999999996</c:v>
                </c:pt>
                <c:pt idx="152">
                  <c:v>69.986100000000008</c:v>
                </c:pt>
                <c:pt idx="153">
                  <c:v>69.988799999999998</c:v>
                </c:pt>
                <c:pt idx="154">
                  <c:v>69.990899999999996</c:v>
                </c:pt>
                <c:pt idx="155">
                  <c:v>69.99260000000001</c:v>
                </c:pt>
                <c:pt idx="156">
                  <c:v>69.994</c:v>
                </c:pt>
                <c:pt idx="157">
                  <c:v>69.995100000000008</c:v>
                </c:pt>
                <c:pt idx="158">
                  <c:v>69.995999999999995</c:v>
                </c:pt>
                <c:pt idx="159">
                  <c:v>69.995399999999989</c:v>
                </c:pt>
                <c:pt idx="160">
                  <c:v>69.992999999999995</c:v>
                </c:pt>
                <c:pt idx="161">
                  <c:v>69.988799999999998</c:v>
                </c:pt>
                <c:pt idx="162">
                  <c:v>69.985900000000001</c:v>
                </c:pt>
                <c:pt idx="163">
                  <c:v>69.981399999999994</c:v>
                </c:pt>
                <c:pt idx="164">
                  <c:v>69.976399999999998</c:v>
                </c:pt>
                <c:pt idx="165">
                  <c:v>69.968699999999998</c:v>
                </c:pt>
                <c:pt idx="166">
                  <c:v>69.959500000000006</c:v>
                </c:pt>
                <c:pt idx="167">
                  <c:v>69.949799999999996</c:v>
                </c:pt>
                <c:pt idx="168">
                  <c:v>69.939300000000003</c:v>
                </c:pt>
                <c:pt idx="169">
                  <c:v>69.926899999999989</c:v>
                </c:pt>
                <c:pt idx="170">
                  <c:v>69.912199999999999</c:v>
                </c:pt>
                <c:pt idx="171">
                  <c:v>69.8964</c:v>
                </c:pt>
                <c:pt idx="172">
                  <c:v>69.878899999999987</c:v>
                </c:pt>
                <c:pt idx="173">
                  <c:v>69.859899999999996</c:v>
                </c:pt>
                <c:pt idx="174">
                  <c:v>69.838899999999995</c:v>
                </c:pt>
                <c:pt idx="175">
                  <c:v>69.815799999999996</c:v>
                </c:pt>
                <c:pt idx="176">
                  <c:v>69.791600000000003</c:v>
                </c:pt>
                <c:pt idx="177">
                  <c:v>69.765600000000006</c:v>
                </c:pt>
                <c:pt idx="178">
                  <c:v>69.736800000000002</c:v>
                </c:pt>
                <c:pt idx="179">
                  <c:v>69.706100000000006</c:v>
                </c:pt>
                <c:pt idx="180">
                  <c:v>69.673699999999997</c:v>
                </c:pt>
                <c:pt idx="181">
                  <c:v>69.639099999999999</c:v>
                </c:pt>
                <c:pt idx="182">
                  <c:v>69.602800000000002</c:v>
                </c:pt>
                <c:pt idx="183">
                  <c:v>69.5642</c:v>
                </c:pt>
                <c:pt idx="184">
                  <c:v>69.523399999999995</c:v>
                </c:pt>
                <c:pt idx="185">
                  <c:v>69.481100000000012</c:v>
                </c:pt>
                <c:pt idx="186">
                  <c:v>69.43610000000001</c:v>
                </c:pt>
                <c:pt idx="187">
                  <c:v>69.388499999999993</c:v>
                </c:pt>
                <c:pt idx="188">
                  <c:v>69.339399999999998</c:v>
                </c:pt>
                <c:pt idx="189">
                  <c:v>69.287499999999994</c:v>
                </c:pt>
                <c:pt idx="190">
                  <c:v>69.2333</c:v>
                </c:pt>
                <c:pt idx="191">
                  <c:v>69.17710000000001</c:v>
                </c:pt>
                <c:pt idx="192">
                  <c:v>69.118899999999996</c:v>
                </c:pt>
                <c:pt idx="193">
                  <c:v>69.058300000000003</c:v>
                </c:pt>
                <c:pt idx="194">
                  <c:v>68.995500000000007</c:v>
                </c:pt>
                <c:pt idx="195">
                  <c:v>68.930199999999999</c:v>
                </c:pt>
                <c:pt idx="196">
                  <c:v>68.862700000000004</c:v>
                </c:pt>
                <c:pt idx="197">
                  <c:v>68.793000000000006</c:v>
                </c:pt>
                <c:pt idx="198">
                  <c:v>68.720799999999997</c:v>
                </c:pt>
                <c:pt idx="199">
                  <c:v>68.646299999999997</c:v>
                </c:pt>
                <c:pt idx="200">
                  <c:v>68.569600000000008</c:v>
                </c:pt>
                <c:pt idx="201">
                  <c:v>68.490600000000001</c:v>
                </c:pt>
                <c:pt idx="202">
                  <c:v>68.409199999999998</c:v>
                </c:pt>
                <c:pt idx="203">
                  <c:v>68.325299999999999</c:v>
                </c:pt>
                <c:pt idx="204">
                  <c:v>68.240200000000002</c:v>
                </c:pt>
                <c:pt idx="205">
                  <c:v>68.150800000000004</c:v>
                </c:pt>
                <c:pt idx="206">
                  <c:v>68.060100000000006</c:v>
                </c:pt>
                <c:pt idx="207">
                  <c:v>67.968199999999996</c:v>
                </c:pt>
                <c:pt idx="208">
                  <c:v>67.871600000000001</c:v>
                </c:pt>
                <c:pt idx="209">
                  <c:v>67.773800000000008</c:v>
                </c:pt>
                <c:pt idx="210">
                  <c:v>67.6738</c:v>
                </c:pt>
                <c:pt idx="211">
                  <c:v>67.5715</c:v>
                </c:pt>
                <c:pt idx="212">
                  <c:v>67.466800000000006</c:v>
                </c:pt>
                <c:pt idx="213">
                  <c:v>67.359700000000004</c:v>
                </c:pt>
                <c:pt idx="214">
                  <c:v>67.250500000000002</c:v>
                </c:pt>
                <c:pt idx="215">
                  <c:v>67.14</c:v>
                </c:pt>
                <c:pt idx="216">
                  <c:v>67.026200000000003</c:v>
                </c:pt>
                <c:pt idx="217">
                  <c:v>66.908799999999999</c:v>
                </c:pt>
                <c:pt idx="218">
                  <c:v>66.790300000000002</c:v>
                </c:pt>
                <c:pt idx="219">
                  <c:v>66.6708</c:v>
                </c:pt>
                <c:pt idx="220">
                  <c:v>66.546399999999991</c:v>
                </c:pt>
                <c:pt idx="221">
                  <c:v>66.421199999999999</c:v>
                </c:pt>
                <c:pt idx="222">
                  <c:v>66.293600000000012</c:v>
                </c:pt>
                <c:pt idx="223">
                  <c:v>66.163899999999998</c:v>
                </c:pt>
                <c:pt idx="224">
                  <c:v>66.031800000000004</c:v>
                </c:pt>
                <c:pt idx="225">
                  <c:v>65.899100000000004</c:v>
                </c:pt>
                <c:pt idx="226">
                  <c:v>65.762500000000003</c:v>
                </c:pt>
                <c:pt idx="227">
                  <c:v>65.622500000000002</c:v>
                </c:pt>
                <c:pt idx="228">
                  <c:v>65.481499999999997</c:v>
                </c:pt>
                <c:pt idx="229">
                  <c:v>65.338400000000007</c:v>
                </c:pt>
                <c:pt idx="230">
                  <c:v>65.194599999999994</c:v>
                </c:pt>
                <c:pt idx="231">
                  <c:v>65.047200000000004</c:v>
                </c:pt>
                <c:pt idx="232">
                  <c:v>64.895899999999997</c:v>
                </c:pt>
                <c:pt idx="233">
                  <c:v>64.744199999999992</c:v>
                </c:pt>
                <c:pt idx="234">
                  <c:v>64.590199999999996</c:v>
                </c:pt>
                <c:pt idx="235">
                  <c:v>64.434300000000007</c:v>
                </c:pt>
                <c:pt idx="236">
                  <c:v>64.275999999999996</c:v>
                </c:pt>
                <c:pt idx="237">
                  <c:v>64.115800000000007</c:v>
                </c:pt>
                <c:pt idx="238">
                  <c:v>63.953400000000002</c:v>
                </c:pt>
                <c:pt idx="239">
                  <c:v>63.790800000000004</c:v>
                </c:pt>
                <c:pt idx="240">
                  <c:v>63.622500000000002</c:v>
                </c:pt>
                <c:pt idx="241">
                  <c:v>63.453900000000004</c:v>
                </c:pt>
                <c:pt idx="242">
                  <c:v>63.283300000000004</c:v>
                </c:pt>
                <c:pt idx="243">
                  <c:v>63.1126</c:v>
                </c:pt>
                <c:pt idx="244">
                  <c:v>62.937899999999999</c:v>
                </c:pt>
                <c:pt idx="245">
                  <c:v>62.759399999999999</c:v>
                </c:pt>
                <c:pt idx="246">
                  <c:v>62.5807</c:v>
                </c:pt>
                <c:pt idx="247">
                  <c:v>62.400199999999998</c:v>
                </c:pt>
                <c:pt idx="248">
                  <c:v>62.217599999999997</c:v>
                </c:pt>
                <c:pt idx="249">
                  <c:v>62.033099999999997</c:v>
                </c:pt>
                <c:pt idx="250">
                  <c:v>61.846699999999998</c:v>
                </c:pt>
                <c:pt idx="251">
                  <c:v>61.660299999999999</c:v>
                </c:pt>
                <c:pt idx="252">
                  <c:v>61.4681</c:v>
                </c:pt>
                <c:pt idx="253">
                  <c:v>61.2761</c:v>
                </c:pt>
                <c:pt idx="254">
                  <c:v>61.084199999999996</c:v>
                </c:pt>
                <c:pt idx="255">
                  <c:v>60.888500000000001</c:v>
                </c:pt>
                <c:pt idx="256">
                  <c:v>60.688900000000004</c:v>
                </c:pt>
                <c:pt idx="257">
                  <c:v>60.489599999999996</c:v>
                </c:pt>
                <c:pt idx="258">
                  <c:v>60.288400000000003</c:v>
                </c:pt>
                <c:pt idx="259">
                  <c:v>60.085599999999999</c:v>
                </c:pt>
                <c:pt idx="260">
                  <c:v>59.881</c:v>
                </c:pt>
                <c:pt idx="261">
                  <c:v>59.674699999999994</c:v>
                </c:pt>
                <c:pt idx="262">
                  <c:v>59.466800000000006</c:v>
                </c:pt>
                <c:pt idx="263">
                  <c:v>59.257199999999997</c:v>
                </c:pt>
                <c:pt idx="264">
                  <c:v>59.048199999999994</c:v>
                </c:pt>
                <c:pt idx="265">
                  <c:v>58.833199999999998</c:v>
                </c:pt>
                <c:pt idx="266">
                  <c:v>58.6188</c:v>
                </c:pt>
                <c:pt idx="267">
                  <c:v>58.402800000000006</c:v>
                </c:pt>
                <c:pt idx="268">
                  <c:v>58.185300000000005</c:v>
                </c:pt>
                <c:pt idx="269">
                  <c:v>57.968599999999995</c:v>
                </c:pt>
                <c:pt idx="270">
                  <c:v>57.748100000000001</c:v>
                </c:pt>
                <c:pt idx="271">
                  <c:v>57.523800000000001</c:v>
                </c:pt>
                <c:pt idx="272">
                  <c:v>57.3005</c:v>
                </c:pt>
                <c:pt idx="273">
                  <c:v>57.075699999999998</c:v>
                </c:pt>
                <c:pt idx="274">
                  <c:v>56.849499999999999</c:v>
                </c:pt>
                <c:pt idx="275">
                  <c:v>56.622</c:v>
                </c:pt>
                <c:pt idx="276">
                  <c:v>56.393300000000004</c:v>
                </c:pt>
                <c:pt idx="277">
                  <c:v>56.163199999999996</c:v>
                </c:pt>
                <c:pt idx="278">
                  <c:v>55.9343</c:v>
                </c:pt>
                <c:pt idx="279">
                  <c:v>55.701900000000002</c:v>
                </c:pt>
                <c:pt idx="280">
                  <c:v>55.465900000000005</c:v>
                </c:pt>
                <c:pt idx="281">
                  <c:v>55.233599999999996</c:v>
                </c:pt>
                <c:pt idx="282">
                  <c:v>54.995400000000004</c:v>
                </c:pt>
                <c:pt idx="283">
                  <c:v>54.758699999999997</c:v>
                </c:pt>
                <c:pt idx="284">
                  <c:v>54.521000000000001</c:v>
                </c:pt>
                <c:pt idx="285">
                  <c:v>54.282300000000006</c:v>
                </c:pt>
                <c:pt idx="286">
                  <c:v>54.042699999999996</c:v>
                </c:pt>
                <c:pt idx="287">
                  <c:v>53.802300000000002</c:v>
                </c:pt>
                <c:pt idx="288">
                  <c:v>53.561</c:v>
                </c:pt>
                <c:pt idx="289">
                  <c:v>53.319000000000003</c:v>
                </c:pt>
                <c:pt idx="290">
                  <c:v>53.076300000000003</c:v>
                </c:pt>
                <c:pt idx="291">
                  <c:v>52.8352</c:v>
                </c:pt>
                <c:pt idx="292">
                  <c:v>52.588500000000003</c:v>
                </c:pt>
                <c:pt idx="293">
                  <c:v>52.343800000000002</c:v>
                </c:pt>
                <c:pt idx="294">
                  <c:v>52.100999999999999</c:v>
                </c:pt>
                <c:pt idx="295">
                  <c:v>51.852599999999995</c:v>
                </c:pt>
                <c:pt idx="296">
                  <c:v>51.608899999999998</c:v>
                </c:pt>
                <c:pt idx="297">
                  <c:v>51.359699999999997</c:v>
                </c:pt>
                <c:pt idx="298">
                  <c:v>51.112699999999997</c:v>
                </c:pt>
                <c:pt idx="299">
                  <c:v>50.865400000000001</c:v>
                </c:pt>
                <c:pt idx="300">
                  <c:v>50.617800000000003</c:v>
                </c:pt>
                <c:pt idx="301">
                  <c:v>50.370100000000001</c:v>
                </c:pt>
                <c:pt idx="302">
                  <c:v>50.122199999999999</c:v>
                </c:pt>
                <c:pt idx="303">
                  <c:v>49.874300000000005</c:v>
                </c:pt>
                <c:pt idx="304">
                  <c:v>49.626300000000001</c:v>
                </c:pt>
                <c:pt idx="305">
                  <c:v>49.3782</c:v>
                </c:pt>
                <c:pt idx="306">
                  <c:v>49.130199999999995</c:v>
                </c:pt>
                <c:pt idx="307">
                  <c:v>48.882400000000004</c:v>
                </c:pt>
                <c:pt idx="308">
                  <c:v>48.634500000000003</c:v>
                </c:pt>
                <c:pt idx="309">
                  <c:v>48.386800000000001</c:v>
                </c:pt>
                <c:pt idx="310">
                  <c:v>48.139300000000006</c:v>
                </c:pt>
                <c:pt idx="311">
                  <c:v>47.892099999999999</c:v>
                </c:pt>
                <c:pt idx="312">
                  <c:v>47.645099999999999</c:v>
                </c:pt>
                <c:pt idx="313">
                  <c:v>47.398400000000002</c:v>
                </c:pt>
                <c:pt idx="314">
                  <c:v>47.154499999999999</c:v>
                </c:pt>
                <c:pt idx="315">
                  <c:v>46.905900000000003</c:v>
                </c:pt>
                <c:pt idx="316">
                  <c:v>46.6601</c:v>
                </c:pt>
                <c:pt idx="317">
                  <c:v>46.417199999999994</c:v>
                </c:pt>
                <c:pt idx="318">
                  <c:v>46.169800000000002</c:v>
                </c:pt>
                <c:pt idx="319">
                  <c:v>45.925599999999996</c:v>
                </c:pt>
                <c:pt idx="320">
                  <c:v>45.681899999999999</c:v>
                </c:pt>
                <c:pt idx="321">
                  <c:v>45.441400000000002</c:v>
                </c:pt>
                <c:pt idx="322">
                  <c:v>45.197000000000003</c:v>
                </c:pt>
                <c:pt idx="323">
                  <c:v>44.955800000000004</c:v>
                </c:pt>
                <c:pt idx="324">
                  <c:v>44.715499999999999</c:v>
                </c:pt>
                <c:pt idx="325">
                  <c:v>44.476300000000002</c:v>
                </c:pt>
                <c:pt idx="326">
                  <c:v>44.238099999999996</c:v>
                </c:pt>
                <c:pt idx="327">
                  <c:v>44.0032</c:v>
                </c:pt>
                <c:pt idx="328">
                  <c:v>43.765099999999997</c:v>
                </c:pt>
                <c:pt idx="329">
                  <c:v>43.530500000000004</c:v>
                </c:pt>
                <c:pt idx="330">
                  <c:v>43.296999999999997</c:v>
                </c:pt>
                <c:pt idx="331">
                  <c:v>43.064500000000002</c:v>
                </c:pt>
                <c:pt idx="332">
                  <c:v>42.833199999999998</c:v>
                </c:pt>
                <c:pt idx="333">
                  <c:v>42.603300000000004</c:v>
                </c:pt>
                <c:pt idx="334">
                  <c:v>42.374600000000001</c:v>
                </c:pt>
                <c:pt idx="335">
                  <c:v>42.147500000000001</c:v>
                </c:pt>
                <c:pt idx="336">
                  <c:v>41.921800000000005</c:v>
                </c:pt>
                <c:pt idx="337">
                  <c:v>41.697600000000001</c:v>
                </c:pt>
                <c:pt idx="338">
                  <c:v>41.475099999999998</c:v>
                </c:pt>
                <c:pt idx="339">
                  <c:v>41.254300000000001</c:v>
                </c:pt>
                <c:pt idx="340">
                  <c:v>41.0349</c:v>
                </c:pt>
                <c:pt idx="341">
                  <c:v>40.817399999999999</c:v>
                </c:pt>
                <c:pt idx="342">
                  <c:v>40.601800000000004</c:v>
                </c:pt>
                <c:pt idx="343">
                  <c:v>40.388199999999998</c:v>
                </c:pt>
                <c:pt idx="344">
                  <c:v>40.176600000000001</c:v>
                </c:pt>
                <c:pt idx="345">
                  <c:v>39.966999999999999</c:v>
                </c:pt>
                <c:pt idx="346">
                  <c:v>39.7592</c:v>
                </c:pt>
                <c:pt idx="347">
                  <c:v>39.553100000000001</c:v>
                </c:pt>
                <c:pt idx="348">
                  <c:v>39.349199999999996</c:v>
                </c:pt>
                <c:pt idx="349">
                  <c:v>39.147199999999998</c:v>
                </c:pt>
                <c:pt idx="350">
                  <c:v>38.947300000000006</c:v>
                </c:pt>
                <c:pt idx="351">
                  <c:v>38.749499999999998</c:v>
                </c:pt>
                <c:pt idx="352">
                  <c:v>38.554000000000002</c:v>
                </c:pt>
                <c:pt idx="353">
                  <c:v>38.360500000000002</c:v>
                </c:pt>
                <c:pt idx="354">
                  <c:v>38.169199999999996</c:v>
                </c:pt>
                <c:pt idx="355">
                  <c:v>37.9803</c:v>
                </c:pt>
                <c:pt idx="356">
                  <c:v>37.793699999999994</c:v>
                </c:pt>
                <c:pt idx="357">
                  <c:v>37.6096</c:v>
                </c:pt>
                <c:pt idx="358">
                  <c:v>37.427699999999994</c:v>
                </c:pt>
                <c:pt idx="359">
                  <c:v>37.2483</c:v>
                </c:pt>
                <c:pt idx="360">
                  <c:v>37.071100000000001</c:v>
                </c:pt>
                <c:pt idx="361">
                  <c:v>36.8964</c:v>
                </c:pt>
                <c:pt idx="362">
                  <c:v>36.723599999999998</c:v>
                </c:pt>
                <c:pt idx="363">
                  <c:v>36.552900000000001</c:v>
                </c:pt>
                <c:pt idx="364">
                  <c:v>36.384099999999997</c:v>
                </c:pt>
                <c:pt idx="365">
                  <c:v>36.217500000000001</c:v>
                </c:pt>
                <c:pt idx="366">
                  <c:v>36.052999999999997</c:v>
                </c:pt>
                <c:pt idx="367">
                  <c:v>35.890500000000003</c:v>
                </c:pt>
                <c:pt idx="368">
                  <c:v>35.729999999999997</c:v>
                </c:pt>
                <c:pt idx="369">
                  <c:v>35.571599999999997</c:v>
                </c:pt>
                <c:pt idx="370">
                  <c:v>35.415399999999998</c:v>
                </c:pt>
                <c:pt idx="371">
                  <c:v>35.261199999999995</c:v>
                </c:pt>
                <c:pt idx="372">
                  <c:v>35.109099999999998</c:v>
                </c:pt>
                <c:pt idx="373">
                  <c:v>34.9589</c:v>
                </c:pt>
                <c:pt idx="374">
                  <c:v>34.810699999999997</c:v>
                </c:pt>
                <c:pt idx="375">
                  <c:v>34.664499999999997</c:v>
                </c:pt>
                <c:pt idx="376">
                  <c:v>34.520099999999999</c:v>
                </c:pt>
                <c:pt idx="377">
                  <c:v>34.377600000000001</c:v>
                </c:pt>
                <c:pt idx="378">
                  <c:v>34.236899999999999</c:v>
                </c:pt>
                <c:pt idx="379">
                  <c:v>34.097900000000003</c:v>
                </c:pt>
                <c:pt idx="380">
                  <c:v>33.960300000000004</c:v>
                </c:pt>
                <c:pt idx="381">
                  <c:v>33.824300000000001</c:v>
                </c:pt>
                <c:pt idx="382">
                  <c:v>33.689800000000005</c:v>
                </c:pt>
                <c:pt idx="383">
                  <c:v>33.556699999999999</c:v>
                </c:pt>
                <c:pt idx="384">
                  <c:v>33.425199999999997</c:v>
                </c:pt>
                <c:pt idx="385">
                  <c:v>33.295400000000001</c:v>
                </c:pt>
                <c:pt idx="386">
                  <c:v>33.167099999999998</c:v>
                </c:pt>
                <c:pt idx="387">
                  <c:v>33.040399999999998</c:v>
                </c:pt>
                <c:pt idx="388">
                  <c:v>32.915199999999999</c:v>
                </c:pt>
                <c:pt idx="389">
                  <c:v>32.791499999999999</c:v>
                </c:pt>
                <c:pt idx="390">
                  <c:v>32.6693</c:v>
                </c:pt>
                <c:pt idx="391">
                  <c:v>32.548499999999997</c:v>
                </c:pt>
                <c:pt idx="392">
                  <c:v>32.429099999999998</c:v>
                </c:pt>
                <c:pt idx="393">
                  <c:v>32.311099999999996</c:v>
                </c:pt>
                <c:pt idx="394">
                  <c:v>32.194499999999998</c:v>
                </c:pt>
                <c:pt idx="395">
                  <c:v>32.079299999999996</c:v>
                </c:pt>
                <c:pt idx="396">
                  <c:v>31.965299999999999</c:v>
                </c:pt>
                <c:pt idx="397">
                  <c:v>31.852599999999999</c:v>
                </c:pt>
                <c:pt idx="398">
                  <c:v>31.741099999999999</c:v>
                </c:pt>
                <c:pt idx="399">
                  <c:v>31.630500000000001</c:v>
                </c:pt>
                <c:pt idx="400">
                  <c:v>31.520900000000001</c:v>
                </c:pt>
                <c:pt idx="401">
                  <c:v>31.412500000000001</c:v>
                </c:pt>
                <c:pt idx="402">
                  <c:v>31.305299999999999</c:v>
                </c:pt>
                <c:pt idx="403">
                  <c:v>31.199200000000001</c:v>
                </c:pt>
                <c:pt idx="404">
                  <c:v>31.0943</c:v>
                </c:pt>
                <c:pt idx="405">
                  <c:v>30.990400000000001</c:v>
                </c:pt>
                <c:pt idx="406">
                  <c:v>30.887700000000002</c:v>
                </c:pt>
                <c:pt idx="407">
                  <c:v>30.786099999999998</c:v>
                </c:pt>
                <c:pt idx="408">
                  <c:v>30.685599999999997</c:v>
                </c:pt>
                <c:pt idx="409">
                  <c:v>30.585999999999999</c:v>
                </c:pt>
                <c:pt idx="410">
                  <c:v>30.487500000000001</c:v>
                </c:pt>
                <c:pt idx="411">
                  <c:v>30.39</c:v>
                </c:pt>
                <c:pt idx="412">
                  <c:v>30.293599999999998</c:v>
                </c:pt>
                <c:pt idx="413">
                  <c:v>30.198</c:v>
                </c:pt>
                <c:pt idx="414">
                  <c:v>30.1035</c:v>
                </c:pt>
                <c:pt idx="415">
                  <c:v>30.009799999999998</c:v>
                </c:pt>
                <c:pt idx="416">
                  <c:v>29.917099999999998</c:v>
                </c:pt>
                <c:pt idx="417">
                  <c:v>29.825299999999999</c:v>
                </c:pt>
                <c:pt idx="418">
                  <c:v>29.734299999999998</c:v>
                </c:pt>
                <c:pt idx="419">
                  <c:v>29.643900000000002</c:v>
                </c:pt>
                <c:pt idx="420">
                  <c:v>29.554200000000002</c:v>
                </c:pt>
                <c:pt idx="421">
                  <c:v>29.465299999999999</c:v>
                </c:pt>
                <c:pt idx="422">
                  <c:v>29.377200000000002</c:v>
                </c:pt>
                <c:pt idx="423">
                  <c:v>29.289900000000003</c:v>
                </c:pt>
                <c:pt idx="424">
                  <c:v>29.203400000000002</c:v>
                </c:pt>
                <c:pt idx="425">
                  <c:v>29.117699999999999</c:v>
                </c:pt>
                <c:pt idx="426">
                  <c:v>29.032700000000002</c:v>
                </c:pt>
                <c:pt idx="427">
                  <c:v>28.948499999999999</c:v>
                </c:pt>
                <c:pt idx="428">
                  <c:v>28.864900000000002</c:v>
                </c:pt>
                <c:pt idx="429">
                  <c:v>28.7821</c:v>
                </c:pt>
                <c:pt idx="430">
                  <c:v>28.7</c:v>
                </c:pt>
                <c:pt idx="431">
                  <c:v>28.618599999999997</c:v>
                </c:pt>
                <c:pt idx="432">
                  <c:v>28.537800000000001</c:v>
                </c:pt>
                <c:pt idx="433">
                  <c:v>28.457599999999999</c:v>
                </c:pt>
                <c:pt idx="434">
                  <c:v>28.3781</c:v>
                </c:pt>
                <c:pt idx="435">
                  <c:v>28.299299999999999</c:v>
                </c:pt>
                <c:pt idx="436">
                  <c:v>28.221</c:v>
                </c:pt>
                <c:pt idx="437">
                  <c:v>28.1433</c:v>
                </c:pt>
                <c:pt idx="438">
                  <c:v>28.066200000000002</c:v>
                </c:pt>
                <c:pt idx="439">
                  <c:v>27.989699999999999</c:v>
                </c:pt>
                <c:pt idx="440">
                  <c:v>27.913700000000002</c:v>
                </c:pt>
                <c:pt idx="441">
                  <c:v>27.838000000000001</c:v>
                </c:pt>
                <c:pt idx="442">
                  <c:v>27.762900000000002</c:v>
                </c:pt>
                <c:pt idx="443">
                  <c:v>27.688200000000002</c:v>
                </c:pt>
                <c:pt idx="444">
                  <c:v>27.614000000000001</c:v>
                </c:pt>
                <c:pt idx="445">
                  <c:v>27.540200000000002</c:v>
                </c:pt>
                <c:pt idx="446">
                  <c:v>27.466999999999999</c:v>
                </c:pt>
                <c:pt idx="447">
                  <c:v>27.394299999999998</c:v>
                </c:pt>
                <c:pt idx="448">
                  <c:v>27.321999999999999</c:v>
                </c:pt>
                <c:pt idx="449">
                  <c:v>27.2501</c:v>
                </c:pt>
                <c:pt idx="450">
                  <c:v>27.178699999999999</c:v>
                </c:pt>
                <c:pt idx="451">
                  <c:v>27.107700000000001</c:v>
                </c:pt>
                <c:pt idx="452">
                  <c:v>27.037200000000002</c:v>
                </c:pt>
                <c:pt idx="453">
                  <c:v>26.967099999999999</c:v>
                </c:pt>
                <c:pt idx="454">
                  <c:v>26.897400000000001</c:v>
                </c:pt>
                <c:pt idx="455">
                  <c:v>26.827999999999999</c:v>
                </c:pt>
                <c:pt idx="456">
                  <c:v>26.7591</c:v>
                </c:pt>
                <c:pt idx="457">
                  <c:v>26.6906</c:v>
                </c:pt>
                <c:pt idx="458">
                  <c:v>26.622400000000003</c:v>
                </c:pt>
                <c:pt idx="459">
                  <c:v>26.554599999999997</c:v>
                </c:pt>
                <c:pt idx="460">
                  <c:v>26.487200000000001</c:v>
                </c:pt>
                <c:pt idx="461">
                  <c:v>26.420099999999998</c:v>
                </c:pt>
                <c:pt idx="462">
                  <c:v>26.353300000000001</c:v>
                </c:pt>
                <c:pt idx="463">
                  <c:v>26.286999999999999</c:v>
                </c:pt>
                <c:pt idx="464">
                  <c:v>26.2209</c:v>
                </c:pt>
                <c:pt idx="465">
                  <c:v>26.155099999999997</c:v>
                </c:pt>
                <c:pt idx="466">
                  <c:v>26.089599999999997</c:v>
                </c:pt>
                <c:pt idx="467">
                  <c:v>26.0243</c:v>
                </c:pt>
                <c:pt idx="468">
                  <c:v>25.959299999999999</c:v>
                </c:pt>
                <c:pt idx="469">
                  <c:v>25.8947</c:v>
                </c:pt>
                <c:pt idx="470">
                  <c:v>25.830299999999998</c:v>
                </c:pt>
                <c:pt idx="471">
                  <c:v>25.766299999999998</c:v>
                </c:pt>
                <c:pt idx="472">
                  <c:v>25.702500000000001</c:v>
                </c:pt>
                <c:pt idx="473">
                  <c:v>25.639099999999999</c:v>
                </c:pt>
                <c:pt idx="474">
                  <c:v>25.575900000000001</c:v>
                </c:pt>
                <c:pt idx="475">
                  <c:v>25.513099999999998</c:v>
                </c:pt>
                <c:pt idx="476">
                  <c:v>25.450500000000002</c:v>
                </c:pt>
                <c:pt idx="477">
                  <c:v>25.388200000000001</c:v>
                </c:pt>
                <c:pt idx="478">
                  <c:v>25.3262</c:v>
                </c:pt>
                <c:pt idx="479">
                  <c:v>25.264299999999999</c:v>
                </c:pt>
                <c:pt idx="480">
                  <c:v>25.202500000000001</c:v>
                </c:pt>
                <c:pt idx="481">
                  <c:v>25.140099999999997</c:v>
                </c:pt>
                <c:pt idx="482">
                  <c:v>25.075800000000001</c:v>
                </c:pt>
                <c:pt idx="483">
                  <c:v>25.0014</c:v>
                </c:pt>
                <c:pt idx="484">
                  <c:v>24.9801</c:v>
                </c:pt>
                <c:pt idx="485">
                  <c:v>24.937999999999999</c:v>
                </c:pt>
                <c:pt idx="486">
                  <c:v>24.9161</c:v>
                </c:pt>
                <c:pt idx="487">
                  <c:v>24.905799999999999</c:v>
                </c:pt>
                <c:pt idx="488">
                  <c:v>24.901299999999999</c:v>
                </c:pt>
                <c:pt idx="489">
                  <c:v>24.8935</c:v>
                </c:pt>
                <c:pt idx="490">
                  <c:v>24.8902</c:v>
                </c:pt>
                <c:pt idx="491">
                  <c:v>24.8843</c:v>
                </c:pt>
                <c:pt idx="492">
                  <c:v>24.867099999999997</c:v>
                </c:pt>
                <c:pt idx="493">
                  <c:v>24.8644</c:v>
                </c:pt>
                <c:pt idx="494">
                  <c:v>24.861099999999997</c:v>
                </c:pt>
                <c:pt idx="495">
                  <c:v>24.856400000000001</c:v>
                </c:pt>
                <c:pt idx="496">
                  <c:v>24.854200000000002</c:v>
                </c:pt>
                <c:pt idx="497">
                  <c:v>24.849799999999998</c:v>
                </c:pt>
                <c:pt idx="498">
                  <c:v>24.8476</c:v>
                </c:pt>
                <c:pt idx="499">
                  <c:v>24.8429</c:v>
                </c:pt>
                <c:pt idx="500">
                  <c:v>24.840400000000002</c:v>
                </c:pt>
                <c:pt idx="501">
                  <c:v>24.839200000000002</c:v>
                </c:pt>
                <c:pt idx="502">
                  <c:v>24.836599999999997</c:v>
                </c:pt>
                <c:pt idx="503">
                  <c:v>24.837599999999998</c:v>
                </c:pt>
                <c:pt idx="504">
                  <c:v>24.838999999999999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F5-45A4-8714-01A94C1F7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'ER120-rmm凑出来的'!$D$2:$D$54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'ER120-rmm凑出来的'!$C$2:$C$54</c:f>
              <c:numCache>
                <c:formatCode>0.000_ </c:formatCode>
                <c:ptCount val="53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A-4A12-9E5F-34901670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'ER120-rmm凑出来的'!$C$2:$C$553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  <c:pt idx="53">
                  <c:v>890.75838549671982</c:v>
                </c:pt>
                <c:pt idx="54">
                  <c:v>925.5942194406739</c:v>
                </c:pt>
                <c:pt idx="55">
                  <c:v>946.06791132001524</c:v>
                </c:pt>
                <c:pt idx="56">
                  <c:v>964.70813825493804</c:v>
                </c:pt>
                <c:pt idx="57">
                  <c:v>972.65315301408543</c:v>
                </c:pt>
                <c:pt idx="58">
                  <c:v>972.19478677798077</c:v>
                </c:pt>
                <c:pt idx="59">
                  <c:v>972.34757552334906</c:v>
                </c:pt>
                <c:pt idx="60">
                  <c:v>972.80594175945373</c:v>
                </c:pt>
                <c:pt idx="61">
                  <c:v>974.94498419460876</c:v>
                </c:pt>
                <c:pt idx="62">
                  <c:v>976.62566039365913</c:v>
                </c:pt>
                <c:pt idx="63">
                  <c:v>980.29259028249623</c:v>
                </c:pt>
                <c:pt idx="64">
                  <c:v>982.4316327176515</c:v>
                </c:pt>
                <c:pt idx="65">
                  <c:v>981.51490024544216</c:v>
                </c:pt>
                <c:pt idx="66">
                  <c:v>985.48740762501575</c:v>
                </c:pt>
                <c:pt idx="67">
                  <c:v>988.84876002311671</c:v>
                </c:pt>
                <c:pt idx="68">
                  <c:v>989.00154876848501</c:v>
                </c:pt>
                <c:pt idx="69">
                  <c:v>997.25214101836877</c:v>
                </c:pt>
                <c:pt idx="70">
                  <c:v>993.58521112953156</c:v>
                </c:pt>
                <c:pt idx="71">
                  <c:v>1000.7662821618379</c:v>
                </c:pt>
                <c:pt idx="72">
                  <c:v>1001.8358033794152</c:v>
                </c:pt>
                <c:pt idx="73">
                  <c:v>1003.3636908330976</c:v>
                </c:pt>
                <c:pt idx="74">
                  <c:v>1009.7808181385628</c:v>
                </c:pt>
                <c:pt idx="75">
                  <c:v>1006.1138882497255</c:v>
                </c:pt>
                <c:pt idx="76">
                  <c:v>1013.6005367727684</c:v>
                </c:pt>
                <c:pt idx="77">
                  <c:v>1013.4477480273999</c:v>
                </c:pt>
                <c:pt idx="78">
                  <c:v>1016.6563116801325</c:v>
                </c:pt>
                <c:pt idx="79">
                  <c:v>1022.0039177680204</c:v>
                </c:pt>
                <c:pt idx="80">
                  <c:v>1022.4622840041251</c:v>
                </c:pt>
                <c:pt idx="81">
                  <c:v>1024.7541151846483</c:v>
                </c:pt>
                <c:pt idx="82">
                  <c:v>1026.7403688744353</c:v>
                </c:pt>
                <c:pt idx="83">
                  <c:v>1032.3935524530591</c:v>
                </c:pt>
                <c:pt idx="84">
                  <c:v>1031.6296087262181</c:v>
                </c:pt>
                <c:pt idx="85">
                  <c:v>1029.7961437817994</c:v>
                </c:pt>
                <c:pt idx="86">
                  <c:v>1040.4913559575748</c:v>
                </c:pt>
                <c:pt idx="87">
                  <c:v>1037.4355810502104</c:v>
                </c:pt>
                <c:pt idx="88">
                  <c:v>1036.366059832633</c:v>
                </c:pt>
                <c:pt idx="89">
                  <c:v>1045.2278070639898</c:v>
                </c:pt>
                <c:pt idx="90">
                  <c:v>1041.5608771751524</c:v>
                </c:pt>
                <c:pt idx="91">
                  <c:v>1045.9917507908306</c:v>
                </c:pt>
                <c:pt idx="92">
                  <c:v>1044.4638633371487</c:v>
                </c:pt>
                <c:pt idx="93">
                  <c:v>1048.5891594620905</c:v>
                </c:pt>
                <c:pt idx="94">
                  <c:v>1048.2835819713541</c:v>
                </c:pt>
                <c:pt idx="95">
                  <c:v>1053.0200330777689</c:v>
                </c:pt>
                <c:pt idx="96">
                  <c:v>1053.4783993138735</c:v>
                </c:pt>
                <c:pt idx="97">
                  <c:v>1049.5058919342998</c:v>
                </c:pt>
                <c:pt idx="98">
                  <c:v>1059.1315828924976</c:v>
                </c:pt>
                <c:pt idx="99">
                  <c:v>1058.3676391656566</c:v>
                </c:pt>
                <c:pt idx="100">
                  <c:v>1056.5341742212379</c:v>
                </c:pt>
                <c:pt idx="101">
                  <c:v>1062.4929352905986</c:v>
                </c:pt>
                <c:pt idx="102">
                  <c:v>1060.812259091548</c:v>
                </c:pt>
                <c:pt idx="103">
                  <c:v>1058.2148504202885</c:v>
                </c:pt>
                <c:pt idx="104">
                  <c:v>1066.7710201609086</c:v>
                </c:pt>
                <c:pt idx="105">
                  <c:v>1063.2568790174396</c:v>
                </c:pt>
                <c:pt idx="106">
                  <c:v>1061.2706253276526</c:v>
                </c:pt>
                <c:pt idx="107">
                  <c:v>1069.3684288321683</c:v>
                </c:pt>
                <c:pt idx="108">
                  <c:v>1067.687752633118</c:v>
                </c:pt>
                <c:pt idx="109">
                  <c:v>1064.93755521649</c:v>
                </c:pt>
                <c:pt idx="110">
                  <c:v>1070.8963162858506</c:v>
                </c:pt>
                <c:pt idx="111">
                  <c:v>1069.3684288321683</c:v>
                </c:pt>
                <c:pt idx="112">
                  <c:v>1073.9520911932148</c:v>
                </c:pt>
                <c:pt idx="113">
                  <c:v>1071.3546825219553</c:v>
                </c:pt>
                <c:pt idx="114">
                  <c:v>1067.8405413784863</c:v>
                </c:pt>
                <c:pt idx="115">
                  <c:v>1077.9245985727887</c:v>
                </c:pt>
                <c:pt idx="116">
                  <c:v>1072.4242037395329</c:v>
                </c:pt>
                <c:pt idx="117">
                  <c:v>1070.8963162858506</c:v>
                </c:pt>
                <c:pt idx="118">
                  <c:v>1077.1606548459476</c:v>
                </c:pt>
                <c:pt idx="119">
                  <c:v>1073.6465137024786</c:v>
                </c:pt>
                <c:pt idx="120">
                  <c:v>1072.8825699756376</c:v>
                </c:pt>
                <c:pt idx="121">
                  <c:v>1078.3829648088933</c:v>
                </c:pt>
                <c:pt idx="122">
                  <c:v>1073.1881474663739</c:v>
                </c:pt>
                <c:pt idx="123">
                  <c:v>1079.9108522625754</c:v>
                </c:pt>
                <c:pt idx="124">
                  <c:v>1074.716034920056</c:v>
                </c:pt>
                <c:pt idx="125">
                  <c:v>1075.9383448830019</c:v>
                </c:pt>
                <c:pt idx="126">
                  <c:v>1082.96662716994</c:v>
                </c:pt>
                <c:pt idx="127">
                  <c:v>1076.09113362837</c:v>
                </c:pt>
                <c:pt idx="128">
                  <c:v>1083.2722046606762</c:v>
                </c:pt>
                <c:pt idx="129">
                  <c:v>1074.1048799385833</c:v>
                </c:pt>
                <c:pt idx="130">
                  <c:v>1078.841331044998</c:v>
                </c:pt>
                <c:pt idx="131">
                  <c:v>1082.355472188467</c:v>
                </c:pt>
                <c:pt idx="132">
                  <c:v>1075.0216124107926</c:v>
                </c:pt>
                <c:pt idx="133">
                  <c:v>1078.6885422996297</c:v>
                </c:pt>
                <c:pt idx="134">
                  <c:v>1084.1889371328855</c:v>
                </c:pt>
                <c:pt idx="135">
                  <c:v>1076.8550773552113</c:v>
                </c:pt>
                <c:pt idx="136">
                  <c:v>1077.9245985727887</c:v>
                </c:pt>
                <c:pt idx="137">
                  <c:v>1079.9108522625754</c:v>
                </c:pt>
                <c:pt idx="138">
                  <c:v>1078.3829648088933</c:v>
                </c:pt>
                <c:pt idx="139">
                  <c:v>1080.9803734801528</c:v>
                </c:pt>
                <c:pt idx="140">
                  <c:v>1074.716034920056</c:v>
                </c:pt>
                <c:pt idx="141">
                  <c:v>1075.4799786468973</c:v>
                </c:pt>
                <c:pt idx="142">
                  <c:v>1079.9108522625754</c:v>
                </c:pt>
                <c:pt idx="143">
                  <c:v>1075.6327673922654</c:v>
                </c:pt>
                <c:pt idx="144">
                  <c:v>1078.3829648088933</c:v>
                </c:pt>
                <c:pt idx="145">
                  <c:v>1082.96662716994</c:v>
                </c:pt>
                <c:pt idx="146">
                  <c:v>1072.576992484901</c:v>
                </c:pt>
                <c:pt idx="147">
                  <c:v>1074.716034920056</c:v>
                </c:pt>
                <c:pt idx="148">
                  <c:v>1078.9941197903663</c:v>
                </c:pt>
                <c:pt idx="149">
                  <c:v>1071.3546825219553</c:v>
                </c:pt>
                <c:pt idx="150">
                  <c:v>1072.576992484901</c:v>
                </c:pt>
                <c:pt idx="151">
                  <c:v>1076.3967111191066</c:v>
                </c:pt>
                <c:pt idx="152">
                  <c:v>1069.826795068273</c:v>
                </c:pt>
                <c:pt idx="153">
                  <c:v>1071.3546825219553</c:v>
                </c:pt>
                <c:pt idx="154">
                  <c:v>1072.7297812302693</c:v>
                </c:pt>
                <c:pt idx="155">
                  <c:v>1067.2293863970133</c:v>
                </c:pt>
                <c:pt idx="156">
                  <c:v>1068.6044851053273</c:v>
                </c:pt>
                <c:pt idx="157">
                  <c:v>1070.8963162858506</c:v>
                </c:pt>
                <c:pt idx="158">
                  <c:v>1063.5624565081762</c:v>
                </c:pt>
                <c:pt idx="159">
                  <c:v>1064.1736114896487</c:v>
                </c:pt>
                <c:pt idx="160">
                  <c:v>1065.5487101979627</c:v>
                </c:pt>
                <c:pt idx="161">
                  <c:v>1056.8397517119745</c:v>
                </c:pt>
                <c:pt idx="162">
                  <c:v>1056.8397517119745</c:v>
                </c:pt>
                <c:pt idx="163">
                  <c:v>1056.8397517119745</c:v>
                </c:pt>
                <c:pt idx="164">
                  <c:v>1049.2003144435635</c:v>
                </c:pt>
                <c:pt idx="165">
                  <c:v>1048.1307932259858</c:v>
                </c:pt>
                <c:pt idx="166">
                  <c:v>1051.0337793879819</c:v>
                </c:pt>
                <c:pt idx="167">
                  <c:v>1040.6441447029431</c:v>
                </c:pt>
                <c:pt idx="168">
                  <c:v>1040.0329897214701</c:v>
                </c:pt>
                <c:pt idx="169">
                  <c:v>1040.0329897214701</c:v>
                </c:pt>
                <c:pt idx="170">
                  <c:v>1031.9351862169544</c:v>
                </c:pt>
                <c:pt idx="171">
                  <c:v>1031.1712424901134</c:v>
                </c:pt>
                <c:pt idx="172">
                  <c:v>1026.4347913836987</c:v>
                </c:pt>
                <c:pt idx="173">
                  <c:v>1019.559297842129</c:v>
                </c:pt>
                <c:pt idx="174">
                  <c:v>1021.2399740411793</c:v>
                </c:pt>
                <c:pt idx="175">
                  <c:v>1010.6975506107719</c:v>
                </c:pt>
                <c:pt idx="176">
                  <c:v>1009.4752406478262</c:v>
                </c:pt>
                <c:pt idx="177">
                  <c:v>1003.8220570692023</c:v>
                </c:pt>
                <c:pt idx="178">
                  <c:v>996.94656352763241</c:v>
                </c:pt>
                <c:pt idx="179">
                  <c:v>996.64098603689592</c:v>
                </c:pt>
                <c:pt idx="180">
                  <c:v>985.48740762501575</c:v>
                </c:pt>
                <c:pt idx="181">
                  <c:v>986.09856260648883</c:v>
                </c:pt>
                <c:pt idx="182">
                  <c:v>977.0840266297638</c:v>
                </c:pt>
                <c:pt idx="183">
                  <c:v>968.06949065303888</c:v>
                </c:pt>
                <c:pt idx="184">
                  <c:v>964.86092700030611</c:v>
                </c:pt>
                <c:pt idx="185">
                  <c:v>954.6240810606356</c:v>
                </c:pt>
                <c:pt idx="186">
                  <c:v>946.3734888107515</c:v>
                </c:pt>
                <c:pt idx="187">
                  <c:v>942.70655892191439</c:v>
                </c:pt>
                <c:pt idx="188">
                  <c:v>937.66453032476318</c:v>
                </c:pt>
                <c:pt idx="189">
                  <c:v>926.66374065825119</c:v>
                </c:pt>
                <c:pt idx="190">
                  <c:v>922.38565578794123</c:v>
                </c:pt>
                <c:pt idx="191">
                  <c:v>914.8990072648985</c:v>
                </c:pt>
                <c:pt idx="192">
                  <c:v>904.05100634375492</c:v>
                </c:pt>
                <c:pt idx="193">
                  <c:v>895.49483660313456</c:v>
                </c:pt>
                <c:pt idx="194">
                  <c:v>888.77213180693298</c:v>
                </c:pt>
                <c:pt idx="195">
                  <c:v>879.60480708483965</c:v>
                </c:pt>
                <c:pt idx="196">
                  <c:v>870.43748236274644</c:v>
                </c:pt>
                <c:pt idx="197">
                  <c:v>862.79804509433563</c:v>
                </c:pt>
                <c:pt idx="198">
                  <c:v>851.33888919171898</c:v>
                </c:pt>
                <c:pt idx="199">
                  <c:v>840.79646576131199</c:v>
                </c:pt>
                <c:pt idx="200">
                  <c:v>832.85145100216448</c:v>
                </c:pt>
                <c:pt idx="201">
                  <c:v>818.94767517365653</c:v>
                </c:pt>
                <c:pt idx="202">
                  <c:v>811.00266041450925</c:v>
                </c:pt>
                <c:pt idx="203">
                  <c:v>801.071391965575</c:v>
                </c:pt>
                <c:pt idx="204">
                  <c:v>786.55646115559398</c:v>
                </c:pt>
                <c:pt idx="205">
                  <c:v>777.84750266960555</c:v>
                </c:pt>
                <c:pt idx="206">
                  <c:v>19.556959407132062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15-4F6F-985F-6AC7D4CF0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'ER120-rmm凑出来的'!$C$2:$C$553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  <c:pt idx="53">
                  <c:v>890.75838549671982</c:v>
                </c:pt>
                <c:pt idx="54">
                  <c:v>925.5942194406739</c:v>
                </c:pt>
                <c:pt idx="55">
                  <c:v>946.06791132001524</c:v>
                </c:pt>
                <c:pt idx="56">
                  <c:v>964.70813825493804</c:v>
                </c:pt>
                <c:pt idx="57">
                  <c:v>972.65315301408543</c:v>
                </c:pt>
                <c:pt idx="58">
                  <c:v>972.19478677798077</c:v>
                </c:pt>
                <c:pt idx="59">
                  <c:v>972.34757552334906</c:v>
                </c:pt>
                <c:pt idx="60">
                  <c:v>972.80594175945373</c:v>
                </c:pt>
                <c:pt idx="61">
                  <c:v>974.94498419460876</c:v>
                </c:pt>
                <c:pt idx="62">
                  <c:v>976.62566039365913</c:v>
                </c:pt>
                <c:pt idx="63">
                  <c:v>980.29259028249623</c:v>
                </c:pt>
                <c:pt idx="64">
                  <c:v>982.4316327176515</c:v>
                </c:pt>
                <c:pt idx="65">
                  <c:v>981.51490024544216</c:v>
                </c:pt>
                <c:pt idx="66">
                  <c:v>985.48740762501575</c:v>
                </c:pt>
                <c:pt idx="67">
                  <c:v>988.84876002311671</c:v>
                </c:pt>
                <c:pt idx="68">
                  <c:v>989.00154876848501</c:v>
                </c:pt>
                <c:pt idx="69">
                  <c:v>997.25214101836877</c:v>
                </c:pt>
                <c:pt idx="70">
                  <c:v>993.58521112953156</c:v>
                </c:pt>
                <c:pt idx="71">
                  <c:v>1000.7662821618379</c:v>
                </c:pt>
                <c:pt idx="72">
                  <c:v>1001.8358033794152</c:v>
                </c:pt>
                <c:pt idx="73">
                  <c:v>1003.3636908330976</c:v>
                </c:pt>
                <c:pt idx="74">
                  <c:v>1009.7808181385628</c:v>
                </c:pt>
                <c:pt idx="75">
                  <c:v>1006.1138882497255</c:v>
                </c:pt>
                <c:pt idx="76">
                  <c:v>1013.6005367727684</c:v>
                </c:pt>
                <c:pt idx="77">
                  <c:v>1013.4477480273999</c:v>
                </c:pt>
                <c:pt idx="78">
                  <c:v>1016.6563116801325</c:v>
                </c:pt>
                <c:pt idx="79">
                  <c:v>1022.0039177680204</c:v>
                </c:pt>
                <c:pt idx="80">
                  <c:v>1022.4622840041251</c:v>
                </c:pt>
                <c:pt idx="81">
                  <c:v>1024.7541151846483</c:v>
                </c:pt>
                <c:pt idx="82">
                  <c:v>1026.7403688744353</c:v>
                </c:pt>
                <c:pt idx="83">
                  <c:v>1032.3935524530591</c:v>
                </c:pt>
                <c:pt idx="84">
                  <c:v>1031.6296087262181</c:v>
                </c:pt>
                <c:pt idx="85">
                  <c:v>1029.7961437817994</c:v>
                </c:pt>
                <c:pt idx="86">
                  <c:v>1040.4913559575748</c:v>
                </c:pt>
                <c:pt idx="87">
                  <c:v>1037.4355810502104</c:v>
                </c:pt>
                <c:pt idx="88">
                  <c:v>1036.366059832633</c:v>
                </c:pt>
                <c:pt idx="89">
                  <c:v>1045.2278070639898</c:v>
                </c:pt>
                <c:pt idx="90">
                  <c:v>1041.5608771751524</c:v>
                </c:pt>
                <c:pt idx="91">
                  <c:v>1045.9917507908306</c:v>
                </c:pt>
                <c:pt idx="92">
                  <c:v>1044.4638633371487</c:v>
                </c:pt>
                <c:pt idx="93">
                  <c:v>1048.5891594620905</c:v>
                </c:pt>
                <c:pt idx="94">
                  <c:v>1048.2835819713541</c:v>
                </c:pt>
                <c:pt idx="95">
                  <c:v>1053.0200330777689</c:v>
                </c:pt>
                <c:pt idx="96">
                  <c:v>1053.4783993138735</c:v>
                </c:pt>
                <c:pt idx="97">
                  <c:v>1049.5058919342998</c:v>
                </c:pt>
                <c:pt idx="98">
                  <c:v>1059.1315828924976</c:v>
                </c:pt>
                <c:pt idx="99">
                  <c:v>1058.3676391656566</c:v>
                </c:pt>
                <c:pt idx="100">
                  <c:v>1056.5341742212379</c:v>
                </c:pt>
                <c:pt idx="101">
                  <c:v>1062.4929352905986</c:v>
                </c:pt>
                <c:pt idx="102">
                  <c:v>1060.812259091548</c:v>
                </c:pt>
                <c:pt idx="103">
                  <c:v>1058.2148504202885</c:v>
                </c:pt>
                <c:pt idx="104">
                  <c:v>1066.7710201609086</c:v>
                </c:pt>
                <c:pt idx="105">
                  <c:v>1063.2568790174396</c:v>
                </c:pt>
                <c:pt idx="106">
                  <c:v>1061.2706253276526</c:v>
                </c:pt>
                <c:pt idx="107">
                  <c:v>1069.3684288321683</c:v>
                </c:pt>
                <c:pt idx="108">
                  <c:v>1067.687752633118</c:v>
                </c:pt>
                <c:pt idx="109">
                  <c:v>1064.93755521649</c:v>
                </c:pt>
                <c:pt idx="110">
                  <c:v>1070.8963162858506</c:v>
                </c:pt>
                <c:pt idx="111">
                  <c:v>1069.3684288321683</c:v>
                </c:pt>
                <c:pt idx="112">
                  <c:v>1073.9520911932148</c:v>
                </c:pt>
                <c:pt idx="113">
                  <c:v>1071.3546825219553</c:v>
                </c:pt>
                <c:pt idx="114">
                  <c:v>1067.8405413784863</c:v>
                </c:pt>
                <c:pt idx="115">
                  <c:v>1077.9245985727887</c:v>
                </c:pt>
                <c:pt idx="116">
                  <c:v>1072.4242037395329</c:v>
                </c:pt>
                <c:pt idx="117">
                  <c:v>1070.8963162858506</c:v>
                </c:pt>
                <c:pt idx="118">
                  <c:v>1077.1606548459476</c:v>
                </c:pt>
                <c:pt idx="119">
                  <c:v>1073.6465137024786</c:v>
                </c:pt>
                <c:pt idx="120">
                  <c:v>1072.8825699756376</c:v>
                </c:pt>
                <c:pt idx="121">
                  <c:v>1078.3829648088933</c:v>
                </c:pt>
                <c:pt idx="122">
                  <c:v>1073.1881474663739</c:v>
                </c:pt>
                <c:pt idx="123">
                  <c:v>1079.9108522625754</c:v>
                </c:pt>
                <c:pt idx="124">
                  <c:v>1074.716034920056</c:v>
                </c:pt>
                <c:pt idx="125">
                  <c:v>1075.9383448830019</c:v>
                </c:pt>
                <c:pt idx="126">
                  <c:v>1082.96662716994</c:v>
                </c:pt>
                <c:pt idx="127">
                  <c:v>1076.09113362837</c:v>
                </c:pt>
                <c:pt idx="128">
                  <c:v>1083.2722046606762</c:v>
                </c:pt>
                <c:pt idx="129">
                  <c:v>1074.1048799385833</c:v>
                </c:pt>
                <c:pt idx="130">
                  <c:v>1078.841331044998</c:v>
                </c:pt>
                <c:pt idx="131">
                  <c:v>1082.355472188467</c:v>
                </c:pt>
                <c:pt idx="132">
                  <c:v>1075.0216124107926</c:v>
                </c:pt>
                <c:pt idx="133">
                  <c:v>1078.6885422996297</c:v>
                </c:pt>
                <c:pt idx="134">
                  <c:v>1084.1889371328855</c:v>
                </c:pt>
                <c:pt idx="135">
                  <c:v>1076.8550773552113</c:v>
                </c:pt>
                <c:pt idx="136">
                  <c:v>1077.9245985727887</c:v>
                </c:pt>
                <c:pt idx="137">
                  <c:v>1079.9108522625754</c:v>
                </c:pt>
                <c:pt idx="138">
                  <c:v>1078.3829648088933</c:v>
                </c:pt>
                <c:pt idx="139">
                  <c:v>1080.9803734801528</c:v>
                </c:pt>
                <c:pt idx="140">
                  <c:v>1074.716034920056</c:v>
                </c:pt>
                <c:pt idx="141">
                  <c:v>1075.4799786468973</c:v>
                </c:pt>
                <c:pt idx="142">
                  <c:v>1079.9108522625754</c:v>
                </c:pt>
                <c:pt idx="143">
                  <c:v>1075.6327673922654</c:v>
                </c:pt>
                <c:pt idx="144">
                  <c:v>1078.3829648088933</c:v>
                </c:pt>
                <c:pt idx="145">
                  <c:v>1082.96662716994</c:v>
                </c:pt>
                <c:pt idx="146">
                  <c:v>1072.576992484901</c:v>
                </c:pt>
                <c:pt idx="147">
                  <c:v>1074.716034920056</c:v>
                </c:pt>
                <c:pt idx="148">
                  <c:v>1078.9941197903663</c:v>
                </c:pt>
                <c:pt idx="149">
                  <c:v>1071.3546825219553</c:v>
                </c:pt>
                <c:pt idx="150">
                  <c:v>1072.576992484901</c:v>
                </c:pt>
                <c:pt idx="151">
                  <c:v>1076.3967111191066</c:v>
                </c:pt>
                <c:pt idx="152">
                  <c:v>1069.826795068273</c:v>
                </c:pt>
                <c:pt idx="153">
                  <c:v>1071.3546825219553</c:v>
                </c:pt>
                <c:pt idx="154">
                  <c:v>1072.7297812302693</c:v>
                </c:pt>
                <c:pt idx="155">
                  <c:v>1067.2293863970133</c:v>
                </c:pt>
                <c:pt idx="156">
                  <c:v>1068.6044851053273</c:v>
                </c:pt>
                <c:pt idx="157">
                  <c:v>1070.8963162858506</c:v>
                </c:pt>
                <c:pt idx="158">
                  <c:v>1063.5624565081762</c:v>
                </c:pt>
                <c:pt idx="159">
                  <c:v>1064.1736114896487</c:v>
                </c:pt>
                <c:pt idx="160">
                  <c:v>1065.5487101979627</c:v>
                </c:pt>
                <c:pt idx="161">
                  <c:v>1056.8397517119745</c:v>
                </c:pt>
                <c:pt idx="162">
                  <c:v>1056.8397517119745</c:v>
                </c:pt>
                <c:pt idx="163">
                  <c:v>1056.8397517119745</c:v>
                </c:pt>
                <c:pt idx="164">
                  <c:v>1049.2003144435635</c:v>
                </c:pt>
                <c:pt idx="165">
                  <c:v>1048.1307932259858</c:v>
                </c:pt>
                <c:pt idx="166">
                  <c:v>1051.0337793879819</c:v>
                </c:pt>
                <c:pt idx="167">
                  <c:v>1040.6441447029431</c:v>
                </c:pt>
                <c:pt idx="168">
                  <c:v>1040.0329897214701</c:v>
                </c:pt>
                <c:pt idx="169">
                  <c:v>1040.0329897214701</c:v>
                </c:pt>
                <c:pt idx="170">
                  <c:v>1031.9351862169544</c:v>
                </c:pt>
                <c:pt idx="171">
                  <c:v>1031.1712424901134</c:v>
                </c:pt>
                <c:pt idx="172">
                  <c:v>1026.4347913836987</c:v>
                </c:pt>
                <c:pt idx="173">
                  <c:v>1019.559297842129</c:v>
                </c:pt>
                <c:pt idx="174">
                  <c:v>1021.2399740411793</c:v>
                </c:pt>
                <c:pt idx="175">
                  <c:v>1010.6975506107719</c:v>
                </c:pt>
                <c:pt idx="176">
                  <c:v>1009.4752406478262</c:v>
                </c:pt>
                <c:pt idx="177">
                  <c:v>1003.8220570692023</c:v>
                </c:pt>
                <c:pt idx="178">
                  <c:v>996.94656352763241</c:v>
                </c:pt>
                <c:pt idx="179">
                  <c:v>996.64098603689592</c:v>
                </c:pt>
                <c:pt idx="180">
                  <c:v>985.48740762501575</c:v>
                </c:pt>
                <c:pt idx="181">
                  <c:v>986.09856260648883</c:v>
                </c:pt>
                <c:pt idx="182">
                  <c:v>977.0840266297638</c:v>
                </c:pt>
                <c:pt idx="183">
                  <c:v>968.06949065303888</c:v>
                </c:pt>
                <c:pt idx="184">
                  <c:v>964.86092700030611</c:v>
                </c:pt>
                <c:pt idx="185">
                  <c:v>954.6240810606356</c:v>
                </c:pt>
                <c:pt idx="186">
                  <c:v>946.3734888107515</c:v>
                </c:pt>
                <c:pt idx="187">
                  <c:v>942.70655892191439</c:v>
                </c:pt>
                <c:pt idx="188">
                  <c:v>937.66453032476318</c:v>
                </c:pt>
                <c:pt idx="189">
                  <c:v>926.66374065825119</c:v>
                </c:pt>
                <c:pt idx="190">
                  <c:v>922.38565578794123</c:v>
                </c:pt>
                <c:pt idx="191">
                  <c:v>914.8990072648985</c:v>
                </c:pt>
                <c:pt idx="192">
                  <c:v>904.05100634375492</c:v>
                </c:pt>
                <c:pt idx="193">
                  <c:v>895.49483660313456</c:v>
                </c:pt>
                <c:pt idx="194">
                  <c:v>888.77213180693298</c:v>
                </c:pt>
                <c:pt idx="195">
                  <c:v>879.60480708483965</c:v>
                </c:pt>
                <c:pt idx="196">
                  <c:v>870.43748236274644</c:v>
                </c:pt>
                <c:pt idx="197">
                  <c:v>862.79804509433563</c:v>
                </c:pt>
                <c:pt idx="198">
                  <c:v>851.33888919171898</c:v>
                </c:pt>
                <c:pt idx="199">
                  <c:v>840.79646576131199</c:v>
                </c:pt>
                <c:pt idx="200">
                  <c:v>832.85145100216448</c:v>
                </c:pt>
                <c:pt idx="201">
                  <c:v>818.94767517365653</c:v>
                </c:pt>
                <c:pt idx="202">
                  <c:v>811.00266041450925</c:v>
                </c:pt>
                <c:pt idx="203">
                  <c:v>801.071391965575</c:v>
                </c:pt>
                <c:pt idx="204">
                  <c:v>786.55646115559398</c:v>
                </c:pt>
                <c:pt idx="205">
                  <c:v>777.84750266960555</c:v>
                </c:pt>
                <c:pt idx="206">
                  <c:v>19.556959407132062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F8-4530-8E94-3900637F030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'ER120-rmm凑出来的'!$K$2:$K$282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F8-4530-8E94-3900637F0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-2.0376448208966614E-5</c:v>
                </c:pt>
                <c:pt idx="2">
                  <c:v>8.2489158524643352E-6</c:v>
                </c:pt>
                <c:pt idx="3">
                  <c:v>-2.9687594078594616E-6</c:v>
                </c:pt>
                <c:pt idx="4">
                  <c:v>-2.4384691626204132E-5</c:v>
                </c:pt>
                <c:pt idx="5">
                  <c:v>-5.9852501589024705E-5</c:v>
                </c:pt>
                <c:pt idx="6">
                  <c:v>-3.684442851512043E-5</c:v>
                </c:pt>
                <c:pt idx="7">
                  <c:v>-3.5464805096913153E-5</c:v>
                </c:pt>
                <c:pt idx="8">
                  <c:v>-4.4188955302053518E-5</c:v>
                </c:pt>
                <c:pt idx="9">
                  <c:v>-2.1066649628671743E-5</c:v>
                </c:pt>
                <c:pt idx="10">
                  <c:v>-2.6609249454671792E-5</c:v>
                </c:pt>
                <c:pt idx="11">
                  <c:v>-9.2463535940743484E-6</c:v>
                </c:pt>
                <c:pt idx="12">
                  <c:v>-2.2867043318254131E-5</c:v>
                </c:pt>
                <c:pt idx="13">
                  <c:v>-3.6660867623763624E-5</c:v>
                </c:pt>
                <c:pt idx="14">
                  <c:v>-1.7253419819412801E-5</c:v>
                </c:pt>
                <c:pt idx="15">
                  <c:v>-2.4787750639150086E-5</c:v>
                </c:pt>
                <c:pt idx="16">
                  <c:v>-2.8220190337733446E-5</c:v>
                </c:pt>
                <c:pt idx="17">
                  <c:v>-5.6376283189680382E-5</c:v>
                </c:pt>
                <c:pt idx="18">
                  <c:v>-5.3490615696027153E-5</c:v>
                </c:pt>
                <c:pt idx="19">
                  <c:v>-6.4696951198346588E-5</c:v>
                </c:pt>
                <c:pt idx="20">
                  <c:v>-8.1611798731168759E-5</c:v>
                </c:pt>
                <c:pt idx="21">
                  <c:v>-7.6981738676096039E-5</c:v>
                </c:pt>
                <c:pt idx="22">
                  <c:v>-7.952525700815477E-5</c:v>
                </c:pt>
                <c:pt idx="23">
                  <c:v>-7.7493724665723572E-5</c:v>
                </c:pt>
                <c:pt idx="24">
                  <c:v>-5.9111750841470958E-5</c:v>
                </c:pt>
                <c:pt idx="25">
                  <c:v>-8.5969060582022881E-5</c:v>
                </c:pt>
                <c:pt idx="26">
                  <c:v>-7.030849577096274E-5</c:v>
                </c:pt>
                <c:pt idx="27">
                  <c:v>-8.1688180090742349E-5</c:v>
                </c:pt>
                <c:pt idx="28">
                  <c:v>-6.4732767214437234E-5</c:v>
                </c:pt>
                <c:pt idx="29">
                  <c:v>-6.9620368083540048E-5</c:v>
                </c:pt>
                <c:pt idx="30">
                  <c:v>-8.0618325756719959E-6</c:v>
                </c:pt>
                <c:pt idx="31">
                  <c:v>-3.6379977438564344E-5</c:v>
                </c:pt>
                <c:pt idx="32">
                  <c:v>-3.3205927946742143E-5</c:v>
                </c:pt>
                <c:pt idx="33">
                  <c:v>-4.3397706372653002E-5</c:v>
                </c:pt>
                <c:pt idx="34">
                  <c:v>-3.8133675893896497E-5</c:v>
                </c:pt>
                <c:pt idx="35">
                  <c:v>-3.1598006309816037E-5</c:v>
                </c:pt>
                <c:pt idx="36">
                  <c:v>-3.6939689073420658E-5</c:v>
                </c:pt>
                <c:pt idx="37">
                  <c:v>-2.0669035136762492E-5</c:v>
                </c:pt>
                <c:pt idx="38">
                  <c:v>-2.1443541276925087E-5</c:v>
                </c:pt>
                <c:pt idx="39">
                  <c:v>-9.4722581899815E-6</c:v>
                </c:pt>
                <c:pt idx="40">
                  <c:v>-3.5817780537024391E-5</c:v>
                </c:pt>
                <c:pt idx="41">
                  <c:v>-1.7079943480296199E-5</c:v>
                </c:pt>
                <c:pt idx="42">
                  <c:v>-2.3122215450618704E-5</c:v>
                </c:pt>
                <c:pt idx="43">
                  <c:v>-6.4567769663645934E-5</c:v>
                </c:pt>
                <c:pt idx="44">
                  <c:v>-4.7863050572295902E-5</c:v>
                </c:pt>
                <c:pt idx="45">
                  <c:v>-7.3574483169923637E-5</c:v>
                </c:pt>
                <c:pt idx="46">
                  <c:v>-3.2154157664045398E-5</c:v>
                </c:pt>
                <c:pt idx="47">
                  <c:v>-4.8971709376044534E-5</c:v>
                </c:pt>
                <c:pt idx="48">
                  <c:v>-7.1349075574061397E-5</c:v>
                </c:pt>
                <c:pt idx="49">
                  <c:v>-4.9686894242475816E-5</c:v>
                </c:pt>
                <c:pt idx="50">
                  <c:v>-4.7758522865841944E-5</c:v>
                </c:pt>
                <c:pt idx="51">
                  <c:v>-3.5009445116539455E-5</c:v>
                </c:pt>
                <c:pt idx="52">
                  <c:v>-4.9203667686416406E-5</c:v>
                </c:pt>
                <c:pt idx="53">
                  <c:v>1.4274942719104487E-5</c:v>
                </c:pt>
                <c:pt idx="54">
                  <c:v>6.4243065006625803E-5</c:v>
                </c:pt>
                <c:pt idx="55">
                  <c:v>2.8459176845185667E-4</c:v>
                </c:pt>
                <c:pt idx="56">
                  <c:v>8.5063047437981647E-4</c:v>
                </c:pt>
                <c:pt idx="57">
                  <c:v>2.2286827497799474E-3</c:v>
                </c:pt>
                <c:pt idx="58">
                  <c:v>3.7407827976797675E-3</c:v>
                </c:pt>
                <c:pt idx="59">
                  <c:v>5.3232878951719412E-3</c:v>
                </c:pt>
                <c:pt idx="60">
                  <c:v>6.4951570831465258E-3</c:v>
                </c:pt>
                <c:pt idx="61">
                  <c:v>8.2608848952787639E-3</c:v>
                </c:pt>
                <c:pt idx="62">
                  <c:v>9.3050096470436924E-3</c:v>
                </c:pt>
                <c:pt idx="63">
                  <c:v>1.0770673819115322E-2</c:v>
                </c:pt>
                <c:pt idx="64">
                  <c:v>1.2391330916461427E-2</c:v>
                </c:pt>
                <c:pt idx="65">
                  <c:v>1.3370312088242369E-2</c:v>
                </c:pt>
                <c:pt idx="66">
                  <c:v>1.4851061335443727E-2</c:v>
                </c:pt>
                <c:pt idx="67">
                  <c:v>1.6283431853214382E-2</c:v>
                </c:pt>
                <c:pt idx="68">
                  <c:v>1.7199834187090913E-2</c:v>
                </c:pt>
                <c:pt idx="69">
                  <c:v>1.8654606021862939E-2</c:v>
                </c:pt>
                <c:pt idx="70">
                  <c:v>1.9747262810536143E-2</c:v>
                </c:pt>
                <c:pt idx="71">
                  <c:v>2.1205120311733553E-2</c:v>
                </c:pt>
                <c:pt idx="72">
                  <c:v>2.2387191002189243E-2</c:v>
                </c:pt>
                <c:pt idx="73">
                  <c:v>2.3487637294759573E-2</c:v>
                </c:pt>
                <c:pt idx="74">
                  <c:v>2.4775015046724469E-2</c:v>
                </c:pt>
                <c:pt idx="75">
                  <c:v>2.574484607353349E-2</c:v>
                </c:pt>
                <c:pt idx="76">
                  <c:v>2.7227525176949364E-2</c:v>
                </c:pt>
                <c:pt idx="77">
                  <c:v>2.8340090983846988E-2</c:v>
                </c:pt>
                <c:pt idx="78">
                  <c:v>2.949449549197955E-2</c:v>
                </c:pt>
                <c:pt idx="79">
                  <c:v>3.0785208378163599E-2</c:v>
                </c:pt>
                <c:pt idx="80">
                  <c:v>3.2093496144980777E-2</c:v>
                </c:pt>
                <c:pt idx="81">
                  <c:v>3.3380693589726694E-2</c:v>
                </c:pt>
                <c:pt idx="82">
                  <c:v>3.4441966121063115E-2</c:v>
                </c:pt>
                <c:pt idx="83">
                  <c:v>3.5633959564060541E-2</c:v>
                </c:pt>
                <c:pt idx="84">
                  <c:v>3.6862910647564154E-2</c:v>
                </c:pt>
                <c:pt idx="85">
                  <c:v>3.7760098095722526E-2</c:v>
                </c:pt>
                <c:pt idx="86">
                  <c:v>3.9361771349120708E-2</c:v>
                </c:pt>
                <c:pt idx="87">
                  <c:v>4.0634997768730058E-2</c:v>
                </c:pt>
                <c:pt idx="88">
                  <c:v>4.1534021497874794E-2</c:v>
                </c:pt>
                <c:pt idx="89">
                  <c:v>4.3004353732545464E-2</c:v>
                </c:pt>
                <c:pt idx="90">
                  <c:v>4.4037826321504756E-2</c:v>
                </c:pt>
                <c:pt idx="91">
                  <c:v>4.5517977837241992E-2</c:v>
                </c:pt>
                <c:pt idx="92">
                  <c:v>4.6650800028198332E-2</c:v>
                </c:pt>
                <c:pt idx="93">
                  <c:v>4.8060068544913306E-2</c:v>
                </c:pt>
                <c:pt idx="94">
                  <c:v>4.9141400641904177E-2</c:v>
                </c:pt>
                <c:pt idx="95">
                  <c:v>5.0626778817900168E-2</c:v>
                </c:pt>
                <c:pt idx="96">
                  <c:v>5.1978468686758386E-2</c:v>
                </c:pt>
                <c:pt idx="97">
                  <c:v>5.2877441528172558E-2</c:v>
                </c:pt>
                <c:pt idx="98">
                  <c:v>5.4447040050785052E-2</c:v>
                </c:pt>
                <c:pt idx="99">
                  <c:v>5.5803990298775169E-2</c:v>
                </c:pt>
                <c:pt idx="100">
                  <c:v>5.6665949547966096E-2</c:v>
                </c:pt>
                <c:pt idx="101">
                  <c:v>5.8258800246710499E-2</c:v>
                </c:pt>
                <c:pt idx="102">
                  <c:v>5.9642970069176009E-2</c:v>
                </c:pt>
                <c:pt idx="103">
                  <c:v>6.0510908648449123E-2</c:v>
                </c:pt>
                <c:pt idx="104">
                  <c:v>6.2067611113133331E-2</c:v>
                </c:pt>
                <c:pt idx="105">
                  <c:v>6.347092095712302E-2</c:v>
                </c:pt>
                <c:pt idx="106">
                  <c:v>6.4320453628031127E-2</c:v>
                </c:pt>
                <c:pt idx="107">
                  <c:v>6.5534591252252167E-2</c:v>
                </c:pt>
                <c:pt idx="108">
                  <c:v>6.6948698385831493E-2</c:v>
                </c:pt>
                <c:pt idx="109">
                  <c:v>6.7851067021207134E-2</c:v>
                </c:pt>
                <c:pt idx="110">
                  <c:v>6.9353033788106241E-2</c:v>
                </c:pt>
                <c:pt idx="111">
                  <c:v>7.0475114035839018E-2</c:v>
                </c:pt>
                <c:pt idx="112">
                  <c:v>7.2128915308618535E-2</c:v>
                </c:pt>
                <c:pt idx="113">
                  <c:v>7.3407334594791457E-2</c:v>
                </c:pt>
                <c:pt idx="114">
                  <c:v>7.4328118753756112E-2</c:v>
                </c:pt>
                <c:pt idx="115">
                  <c:v>7.6015137910447866E-2</c:v>
                </c:pt>
                <c:pt idx="116">
                  <c:v>7.732763476525692E-2</c:v>
                </c:pt>
                <c:pt idx="117">
                  <c:v>7.8239495165756193E-2</c:v>
                </c:pt>
                <c:pt idx="118">
                  <c:v>7.9898134341424135E-2</c:v>
                </c:pt>
                <c:pt idx="119">
                  <c:v>8.1247351802781781E-2</c:v>
                </c:pt>
                <c:pt idx="120">
                  <c:v>8.2201934434630614E-2</c:v>
                </c:pt>
                <c:pt idx="121">
                  <c:v>8.3776314005646751E-2</c:v>
                </c:pt>
                <c:pt idx="122">
                  <c:v>8.4859573742255875E-2</c:v>
                </c:pt>
                <c:pt idx="123">
                  <c:v>8.6599779690680528E-2</c:v>
                </c:pt>
                <c:pt idx="124">
                  <c:v>8.7823870057531644E-2</c:v>
                </c:pt>
                <c:pt idx="125">
                  <c:v>8.8833751874700259E-2</c:v>
                </c:pt>
                <c:pt idx="126">
                  <c:v>9.0402861969149914E-2</c:v>
                </c:pt>
                <c:pt idx="127">
                  <c:v>9.1528317110084578E-2</c:v>
                </c:pt>
                <c:pt idx="128">
                  <c:v>9.3264069578810851E-2</c:v>
                </c:pt>
                <c:pt idx="129">
                  <c:v>9.4387589353470538E-2</c:v>
                </c:pt>
                <c:pt idx="130">
                  <c:v>9.5550842632005972E-2</c:v>
                </c:pt>
                <c:pt idx="131">
                  <c:v>9.7332424929816183E-2</c:v>
                </c:pt>
                <c:pt idx="132">
                  <c:v>9.8467252019604989E-2</c:v>
                </c:pt>
                <c:pt idx="133">
                  <c:v>9.9537480116031238E-2</c:v>
                </c:pt>
                <c:pt idx="134">
                  <c:v>0.10134082491117487</c:v>
                </c:pt>
                <c:pt idx="135">
                  <c:v>0.10249164481098039</c:v>
                </c:pt>
                <c:pt idx="136">
                  <c:v>0.10367905864761755</c:v>
                </c:pt>
                <c:pt idx="137">
                  <c:v>0.10523178351038952</c:v>
                </c:pt>
                <c:pt idx="138">
                  <c:v>0.1064854796038707</c:v>
                </c:pt>
                <c:pt idx="139">
                  <c:v>0.1082189230970225</c:v>
                </c:pt>
                <c:pt idx="140">
                  <c:v>0.10926163644991302</c:v>
                </c:pt>
                <c:pt idx="141">
                  <c:v>0.11051512649913602</c:v>
                </c:pt>
                <c:pt idx="142">
                  <c:v>0.11228627912131363</c:v>
                </c:pt>
                <c:pt idx="143">
                  <c:v>0.11336417247136751</c:v>
                </c:pt>
                <c:pt idx="144">
                  <c:v>0.11470468318497995</c:v>
                </c:pt>
                <c:pt idx="145">
                  <c:v>0.11649067276353055</c:v>
                </c:pt>
                <c:pt idx="146">
                  <c:v>0.117598381884292</c:v>
                </c:pt>
                <c:pt idx="147">
                  <c:v>0.11884257108468921</c:v>
                </c:pt>
                <c:pt idx="148">
                  <c:v>0.12066003371208915</c:v>
                </c:pt>
                <c:pt idx="149">
                  <c:v>0.12180053570388959</c:v>
                </c:pt>
                <c:pt idx="150">
                  <c:v>0.12302510386926613</c:v>
                </c:pt>
                <c:pt idx="151">
                  <c:v>0.12488506129316176</c:v>
                </c:pt>
                <c:pt idx="152">
                  <c:v>0.12603709412838465</c:v>
                </c:pt>
                <c:pt idx="153">
                  <c:v>0.12736217187438448</c:v>
                </c:pt>
                <c:pt idx="154">
                  <c:v>0.12922306253434115</c:v>
                </c:pt>
                <c:pt idx="155">
                  <c:v>0.13036538741787354</c:v>
                </c:pt>
                <c:pt idx="156">
                  <c:v>0.13161897682183649</c:v>
                </c:pt>
                <c:pt idx="157">
                  <c:v>0.13351578483826934</c:v>
                </c:pt>
                <c:pt idx="158">
                  <c:v>0.1347167899287931</c:v>
                </c:pt>
                <c:pt idx="159">
                  <c:v>0.13595731993609422</c:v>
                </c:pt>
                <c:pt idx="160">
                  <c:v>0.13789315809778455</c:v>
                </c:pt>
                <c:pt idx="161">
                  <c:v>0.13908451360377053</c:v>
                </c:pt>
                <c:pt idx="162">
                  <c:v>0.14034914357517075</c:v>
                </c:pt>
                <c:pt idx="163">
                  <c:v>0.142269533004133</c:v>
                </c:pt>
                <c:pt idx="164">
                  <c:v>0.14348577835186391</c:v>
                </c:pt>
                <c:pt idx="165">
                  <c:v>0.14470929100759095</c:v>
                </c:pt>
                <c:pt idx="166">
                  <c:v>0.14664862973461767</c:v>
                </c:pt>
                <c:pt idx="167">
                  <c:v>0.14790660906203096</c:v>
                </c:pt>
                <c:pt idx="168">
                  <c:v>0.14904117626528482</c:v>
                </c:pt>
                <c:pt idx="169">
                  <c:v>0.15101193784029501</c:v>
                </c:pt>
                <c:pt idx="170">
                  <c:v>0.15228388180026556</c:v>
                </c:pt>
                <c:pt idx="171">
                  <c:v>0.15352777257674421</c:v>
                </c:pt>
                <c:pt idx="172">
                  <c:v>0.15525779214381927</c:v>
                </c:pt>
                <c:pt idx="173">
                  <c:v>0.15636266547609345</c:v>
                </c:pt>
                <c:pt idx="174">
                  <c:v>0.15815792104766208</c:v>
                </c:pt>
                <c:pt idx="175">
                  <c:v>0.15942725813389863</c:v>
                </c:pt>
                <c:pt idx="176">
                  <c:v>0.16098191783318111</c:v>
                </c:pt>
                <c:pt idx="177">
                  <c:v>0.16255342182581722</c:v>
                </c:pt>
                <c:pt idx="178">
                  <c:v>0.16374039750121569</c:v>
                </c:pt>
                <c:pt idx="179">
                  <c:v>0.16560822333825681</c:v>
                </c:pt>
                <c:pt idx="180">
                  <c:v>0.16678900104323083</c:v>
                </c:pt>
                <c:pt idx="181">
                  <c:v>0.16834037650209549</c:v>
                </c:pt>
                <c:pt idx="182">
                  <c:v>0.17002586997552907</c:v>
                </c:pt>
                <c:pt idx="183">
                  <c:v>0.1712660514957112</c:v>
                </c:pt>
                <c:pt idx="184">
                  <c:v>0.17288658935789092</c:v>
                </c:pt>
                <c:pt idx="185">
                  <c:v>0.17481623302949781</c:v>
                </c:pt>
                <c:pt idx="186">
                  <c:v>0.17584596490739346</c:v>
                </c:pt>
                <c:pt idx="187">
                  <c:v>0.17697477901293199</c:v>
                </c:pt>
                <c:pt idx="188">
                  <c:v>0.17900839974162996</c:v>
                </c:pt>
                <c:pt idx="189">
                  <c:v>0.18025389355705843</c:v>
                </c:pt>
                <c:pt idx="190">
                  <c:v>0.18148903156966012</c:v>
                </c:pt>
                <c:pt idx="191">
                  <c:v>0.18361833004328754</c:v>
                </c:pt>
                <c:pt idx="192">
                  <c:v>0.18487231905281196</c:v>
                </c:pt>
                <c:pt idx="193">
                  <c:v>0.18610033953743665</c:v>
                </c:pt>
                <c:pt idx="194">
                  <c:v>0.18780871802244864</c:v>
                </c:pt>
                <c:pt idx="195">
                  <c:v>0.18925131886329913</c:v>
                </c:pt>
                <c:pt idx="196">
                  <c:v>0.19065347341438696</c:v>
                </c:pt>
                <c:pt idx="197">
                  <c:v>0.19218985857273738</c:v>
                </c:pt>
                <c:pt idx="198">
                  <c:v>0.19393504226873134</c:v>
                </c:pt>
                <c:pt idx="199">
                  <c:v>0.19514227291925945</c:v>
                </c:pt>
                <c:pt idx="200">
                  <c:v>0.19701420168401995</c:v>
                </c:pt>
                <c:pt idx="201">
                  <c:v>0.19855034012979658</c:v>
                </c:pt>
                <c:pt idx="202">
                  <c:v>0.19970850679491417</c:v>
                </c:pt>
                <c:pt idx="203">
                  <c:v>0.20151125871932354</c:v>
                </c:pt>
                <c:pt idx="204">
                  <c:v>0.2029955608933979</c:v>
                </c:pt>
                <c:pt idx="205">
                  <c:v>0.20461428389298697</c:v>
                </c:pt>
                <c:pt idx="206">
                  <c:v>0.24238717200306842</c:v>
                </c:pt>
              </c:numCache>
            </c:numRef>
          </c:xVal>
          <c:yVal>
            <c:numRef>
              <c:f>'ER120-rmm凑出来的'!$E$2:$E$553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14.209908620772127</c:v>
                </c:pt>
                <c:pt idx="2">
                  <c:v>22.003786531462268</c:v>
                </c:pt>
                <c:pt idx="3">
                  <c:v>50.583629317574051</c:v>
                </c:pt>
                <c:pt idx="4">
                  <c:v>71.524791023445005</c:v>
                </c:pt>
                <c:pt idx="5">
                  <c:v>82.376592867151288</c:v>
                </c:pt>
                <c:pt idx="6">
                  <c:v>87.729705641712798</c:v>
                </c:pt>
                <c:pt idx="7">
                  <c:v>100.26791908978359</c:v>
                </c:pt>
                <c:pt idx="8">
                  <c:v>117.24128788394253</c:v>
                </c:pt>
                <c:pt idx="9">
                  <c:v>127.33817086224791</c:v>
                </c:pt>
                <c:pt idx="10">
                  <c:v>148.14014849321964</c:v>
                </c:pt>
                <c:pt idx="11">
                  <c:v>159.00457509066501</c:v>
                </c:pt>
                <c:pt idx="12">
                  <c:v>183.02405066264126</c:v>
                </c:pt>
                <c:pt idx="13">
                  <c:v>201.538060367349</c:v>
                </c:pt>
                <c:pt idx="14">
                  <c:v>214.70448953044735</c:v>
                </c:pt>
                <c:pt idx="15">
                  <c:v>235.98007370512545</c:v>
                </c:pt>
                <c:pt idx="16">
                  <c:v>255.88216781696244</c:v>
                </c:pt>
                <c:pt idx="17">
                  <c:v>275.7806159187457</c:v>
                </c:pt>
                <c:pt idx="18">
                  <c:v>290.94260808598978</c:v>
                </c:pt>
                <c:pt idx="19">
                  <c:v>299.97561752073409</c:v>
                </c:pt>
                <c:pt idx="20">
                  <c:v>307.16929197135903</c:v>
                </c:pt>
                <c:pt idx="21">
                  <c:v>310.69368542604457</c:v>
                </c:pt>
                <c:pt idx="22">
                  <c:v>309.77385096949979</c:v>
                </c:pt>
                <c:pt idx="23">
                  <c:v>310.08082866519112</c:v>
                </c:pt>
                <c:pt idx="24">
                  <c:v>309.32065447199301</c:v>
                </c:pt>
                <c:pt idx="25">
                  <c:v>309.77185226352725</c:v>
                </c:pt>
                <c:pt idx="26">
                  <c:v>309.77670979971435</c:v>
                </c:pt>
                <c:pt idx="27">
                  <c:v>310.53904724319648</c:v>
                </c:pt>
                <c:pt idx="28">
                  <c:v>310.69749608125039</c:v>
                </c:pt>
                <c:pt idx="29">
                  <c:v>310.69597554293534</c:v>
                </c:pt>
                <c:pt idx="30">
                  <c:v>311.02149826595024</c:v>
                </c:pt>
                <c:pt idx="31">
                  <c:v>336.90315427195424</c:v>
                </c:pt>
                <c:pt idx="32">
                  <c:v>351.92025609579872</c:v>
                </c:pt>
                <c:pt idx="33">
                  <c:v>378.88869587464421</c:v>
                </c:pt>
                <c:pt idx="34">
                  <c:v>399.58370691170825</c:v>
                </c:pt>
                <c:pt idx="35">
                  <c:v>422.58291765936445</c:v>
                </c:pt>
                <c:pt idx="36">
                  <c:v>450.48899069879013</c:v>
                </c:pt>
                <c:pt idx="37">
                  <c:v>470.58856816624024</c:v>
                </c:pt>
                <c:pt idx="38">
                  <c:v>499.58217251577884</c:v>
                </c:pt>
                <c:pt idx="39">
                  <c:v>519.53543603986191</c:v>
                </c:pt>
                <c:pt idx="40">
                  <c:v>548.98762137008669</c:v>
                </c:pt>
                <c:pt idx="41">
                  <c:v>570.02792474400428</c:v>
                </c:pt>
                <c:pt idx="42">
                  <c:v>593.82185370452203</c:v>
                </c:pt>
                <c:pt idx="43">
                  <c:v>624.81637406384891</c:v>
                </c:pt>
                <c:pt idx="44">
                  <c:v>651.86049008994064</c:v>
                </c:pt>
                <c:pt idx="45">
                  <c:v>679.19005912884609</c:v>
                </c:pt>
                <c:pt idx="46">
                  <c:v>704.26671895142999</c:v>
                </c:pt>
                <c:pt idx="47">
                  <c:v>736.53305191963659</c:v>
                </c:pt>
                <c:pt idx="48">
                  <c:v>759.88471923785869</c:v>
                </c:pt>
                <c:pt idx="49">
                  <c:v>786.96545751001702</c:v>
                </c:pt>
                <c:pt idx="50">
                  <c:v>811.88384483720517</c:v>
                </c:pt>
                <c:pt idx="51">
                  <c:v>836.04733354044572</c:v>
                </c:pt>
                <c:pt idx="52">
                  <c:v>873.5819029502826</c:v>
                </c:pt>
                <c:pt idx="53">
                  <c:v>894.10975703114491</c:v>
                </c:pt>
                <c:pt idx="54">
                  <c:v>929.25973915661848</c:v>
                </c:pt>
                <c:pt idx="55">
                  <c:v>950.10669415479856</c:v>
                </c:pt>
                <c:pt idx="56">
                  <c:v>969.4535182928513</c:v>
                </c:pt>
                <c:pt idx="57">
                  <c:v>978.82387860050039</c:v>
                </c:pt>
                <c:pt idx="58">
                  <c:v>979.8473013787293</c:v>
                </c:pt>
                <c:pt idx="59">
                  <c:v>981.56041322582075</c:v>
                </c:pt>
                <c:pt idx="60">
                  <c:v>983.18126733845725</c:v>
                </c:pt>
                <c:pt idx="61">
                  <c:v>987.10069575204557</c:v>
                </c:pt>
                <c:pt idx="62">
                  <c:v>989.84667167369855</c:v>
                </c:pt>
                <c:pt idx="63">
                  <c:v>995.04217062514567</c:v>
                </c:pt>
                <c:pt idx="64">
                  <c:v>998.84674884197557</c:v>
                </c:pt>
                <c:pt idx="65">
                  <c:v>998.89230746951966</c:v>
                </c:pt>
                <c:pt idx="66">
                  <c:v>1004.44467701255</c:v>
                </c:pt>
                <c:pt idx="67">
                  <c:v>1009.3360252879036</c:v>
                </c:pt>
                <c:pt idx="68">
                  <c:v>1010.4220959528899</c:v>
                </c:pt>
                <c:pt idx="69">
                  <c:v>1020.377161630887</c:v>
                </c:pt>
                <c:pt idx="70">
                  <c:v>1017.7253375474304</c:v>
                </c:pt>
                <c:pt idx="71">
                  <c:v>1026.6145740806551</c:v>
                </c:pt>
                <c:pt idx="72">
                  <c:v>1028.9372651652745</c:v>
                </c:pt>
                <c:pt idx="73">
                  <c:v>1031.6528478088271</c:v>
                </c:pt>
                <c:pt idx="74">
                  <c:v>1039.6230524175589</c:v>
                </c:pt>
                <c:pt idx="75">
                  <c:v>1036.8407673750942</c:v>
                </c:pt>
                <c:pt idx="76">
                  <c:v>1046.1466823922412</c:v>
                </c:pt>
                <c:pt idx="77">
                  <c:v>1047.1577969736209</c:v>
                </c:pt>
                <c:pt idx="78">
                  <c:v>1051.7064733491118</c:v>
                </c:pt>
                <c:pt idx="79">
                  <c:v>1058.6346026287401</c:v>
                </c:pt>
                <c:pt idx="80">
                  <c:v>1060.5042202352392</c:v>
                </c:pt>
                <c:pt idx="81">
                  <c:v>1064.2670967349954</c:v>
                </c:pt>
                <c:pt idx="82">
                  <c:v>1067.4765394272169</c:v>
                </c:pt>
                <c:pt idx="83">
                  <c:v>1074.6665376400624</c:v>
                </c:pt>
                <c:pt idx="84">
                  <c:v>1075.1942335753411</c:v>
                </c:pt>
                <c:pt idx="85">
                  <c:v>1074.2424336903421</c:v>
                </c:pt>
                <c:pt idx="86">
                  <c:v>1087.1980348646357</c:v>
                </c:pt>
                <c:pt idx="87">
                  <c:v>1085.3778861010887</c:v>
                </c:pt>
                <c:pt idx="88">
                  <c:v>1085.233497014782</c:v>
                </c:pt>
                <c:pt idx="89">
                  <c:v>1096.173757317443</c:v>
                </c:pt>
                <c:pt idx="90">
                  <c:v>1093.4450865546678</c:v>
                </c:pt>
                <c:pt idx="91">
                  <c:v>1099.7522540888667</c:v>
                </c:pt>
                <c:pt idx="92">
                  <c:v>1099.3888756256868</c:v>
                </c:pt>
                <c:pt idx="93">
                  <c:v>1105.3150647136088</c:v>
                </c:pt>
                <c:pt idx="94">
                  <c:v>1106.1925281558695</c:v>
                </c:pt>
                <c:pt idx="95">
                  <c:v>1112.8735022143032</c:v>
                </c:pt>
                <c:pt idx="96">
                  <c:v>1114.8731820256312</c:v>
                </c:pt>
                <c:pt idx="97">
                  <c:v>1111.653096989196</c:v>
                </c:pt>
                <c:pt idx="98">
                  <c:v>1123.6674993544646</c:v>
                </c:pt>
                <c:pt idx="99">
                  <c:v>1124.3850775488954</c:v>
                </c:pt>
                <c:pt idx="100">
                  <c:v>1123.4005316530213</c:v>
                </c:pt>
                <c:pt idx="101">
                  <c:v>1131.5760559443236</c:v>
                </c:pt>
                <c:pt idx="102">
                  <c:v>1131.3499306638264</c:v>
                </c:pt>
                <c:pt idx="103">
                  <c:v>1129.551272245415</c:v>
                </c:pt>
                <c:pt idx="104">
                  <c:v>1140.5105001585111</c:v>
                </c:pt>
                <c:pt idx="105">
                  <c:v>1138.3394440136585</c:v>
                </c:pt>
                <c:pt idx="106">
                  <c:v>1137.1730400576864</c:v>
                </c:pt>
                <c:pt idx="107">
                  <c:v>1147.2906328200963</c:v>
                </c:pt>
                <c:pt idx="108">
                  <c:v>1147.1075993439572</c:v>
                </c:pt>
                <c:pt idx="109">
                  <c:v>1145.1764893430893</c:v>
                </c:pt>
                <c:pt idx="110">
                  <c:v>1153.3546258482922</c:v>
                </c:pt>
                <c:pt idx="111">
                  <c:v>1153.000418609003</c:v>
                </c:pt>
                <c:pt idx="112">
                  <c:v>1159.8925942430585</c:v>
                </c:pt>
                <c:pt idx="113">
                  <c:v>1158.5610680950012</c:v>
                </c:pt>
                <c:pt idx="114">
                  <c:v>1155.8113595015179</c:v>
                </c:pt>
                <c:pt idx="115">
                  <c:v>1168.759428905716</c:v>
                </c:pt>
                <c:pt idx="116">
                  <c:v>1164.3009730192744</c:v>
                </c:pt>
                <c:pt idx="117">
                  <c:v>1163.6999126221401</c:v>
                </c:pt>
                <c:pt idx="118">
                  <c:v>1172.4933152078108</c:v>
                </c:pt>
                <c:pt idx="119">
                  <c:v>1170.2349535417643</c:v>
                </c:pt>
                <c:pt idx="120">
                  <c:v>1170.5205057480873</c:v>
                </c:pt>
                <c:pt idx="121">
                  <c:v>1178.4141352747743</c:v>
                </c:pt>
                <c:pt idx="122">
                  <c:v>1173.9867646955536</c:v>
                </c:pt>
                <c:pt idx="123">
                  <c:v>1183.4452965890646</c:v>
                </c:pt>
                <c:pt idx="124">
                  <c:v>1179.1739197069387</c:v>
                </c:pt>
                <c:pt idx="125">
                  <c:v>1181.7204067923535</c:v>
                </c:pt>
                <c:pt idx="126">
                  <c:v>1191.3555369842363</c:v>
                </c:pt>
                <c:pt idx="127">
                  <c:v>1185.0939141401918</c:v>
                </c:pt>
                <c:pt idx="128">
                  <c:v>1195.1251078403645</c:v>
                </c:pt>
                <c:pt idx="129">
                  <c:v>1186.2995384781761</c:v>
                </c:pt>
                <c:pt idx="130">
                  <c:v>1192.9507885893333</c:v>
                </c:pt>
                <c:pt idx="131">
                  <c:v>1199.0011378973127</c:v>
                </c:pt>
                <c:pt idx="132">
                  <c:v>1192.1951625870611</c:v>
                </c:pt>
                <c:pt idx="133">
                  <c:v>1197.569663136617</c:v>
                </c:pt>
                <c:pt idx="134">
                  <c:v>1205.8908366607939</c:v>
                </c:pt>
                <c:pt idx="135">
                  <c:v>1199.0787316738711</c:v>
                </c:pt>
                <c:pt idx="136">
                  <c:v>1201.7089321895737</c:v>
                </c:pt>
                <c:pt idx="137">
                  <c:v>1205.8148075632191</c:v>
                </c:pt>
                <c:pt idx="138">
                  <c:v>1205.618329786734</c:v>
                </c:pt>
                <c:pt idx="139">
                  <c:v>1210.644380051639</c:v>
                </c:pt>
                <c:pt idx="140">
                  <c:v>1204.8551406285023</c:v>
                </c:pt>
                <c:pt idx="141">
                  <c:v>1207.2359123317508</c:v>
                </c:pt>
                <c:pt idx="142">
                  <c:v>1214.3948936683985</c:v>
                </c:pt>
                <c:pt idx="143">
                  <c:v>1210.8706984265527</c:v>
                </c:pt>
                <c:pt idx="144">
                  <c:v>1215.6192534023717</c:v>
                </c:pt>
                <c:pt idx="145">
                  <c:v>1223.0062979705724</c:v>
                </c:pt>
                <c:pt idx="146">
                  <c:v>1212.5626625358798</c:v>
                </c:pt>
                <c:pt idx="147">
                  <c:v>1216.5135956923527</c:v>
                </c:pt>
                <c:pt idx="148">
                  <c:v>1223.6142696718744</c:v>
                </c:pt>
                <c:pt idx="149">
                  <c:v>1216.3001216774983</c:v>
                </c:pt>
                <c:pt idx="150">
                  <c:v>1219.1946205958125</c:v>
                </c:pt>
                <c:pt idx="151">
                  <c:v>1225.8484527481492</c:v>
                </c:pt>
                <c:pt idx="152">
                  <c:v>1219.7395697937436</c:v>
                </c:pt>
                <c:pt idx="153">
                  <c:v>1223.1184800021915</c:v>
                </c:pt>
                <c:pt idx="154">
                  <c:v>1226.9893750463675</c:v>
                </c:pt>
                <c:pt idx="155">
                  <c:v>1222.0680844427834</c:v>
                </c:pt>
                <c:pt idx="156">
                  <c:v>1225.1936187951701</c:v>
                </c:pt>
                <c:pt idx="157">
                  <c:v>1230.1780931737012</c:v>
                </c:pt>
                <c:pt idx="158">
                  <c:v>1223.1858451620124</c:v>
                </c:pt>
                <c:pt idx="159">
                  <c:v>1225.4193893002</c:v>
                </c:pt>
                <c:pt idx="160">
                  <c:v>1229.4009057917499</c:v>
                </c:pt>
                <c:pt idx="161">
                  <c:v>1220.7621707457574</c:v>
                </c:pt>
                <c:pt idx="162">
                  <c:v>1222.3149008457679</c:v>
                </c:pt>
                <c:pt idx="163">
                  <c:v>1224.6765783653282</c:v>
                </c:pt>
                <c:pt idx="164">
                  <c:v>1217.2658163085107</c:v>
                </c:pt>
                <c:pt idx="165">
                  <c:v>1217.5149762708327</c:v>
                </c:pt>
                <c:pt idx="166">
                  <c:v>1223.2866544580988</c:v>
                </c:pt>
                <c:pt idx="167">
                  <c:v>1212.6649944909896</c:v>
                </c:pt>
                <c:pt idx="168">
                  <c:v>1213.3320227459751</c:v>
                </c:pt>
                <c:pt idx="169">
                  <c:v>1215.737806257139</c:v>
                </c:pt>
                <c:pt idx="170">
                  <c:v>1207.766952815721</c:v>
                </c:pt>
                <c:pt idx="171">
                  <c:v>1208.378082382314</c:v>
                </c:pt>
                <c:pt idx="172">
                  <c:v>1204.8928176119471</c:v>
                </c:pt>
                <c:pt idx="173">
                  <c:v>1198.1110064773768</c:v>
                </c:pt>
                <c:pt idx="174">
                  <c:v>1202.2632970061611</c:v>
                </c:pt>
                <c:pt idx="175">
                  <c:v>1191.3088188398476</c:v>
                </c:pt>
                <c:pt idx="176">
                  <c:v>1191.7214185243163</c:v>
                </c:pt>
                <c:pt idx="177">
                  <c:v>1186.8873991958567</c:v>
                </c:pt>
                <c:pt idx="178">
                  <c:v>1180.1246278582923</c:v>
                </c:pt>
                <c:pt idx="179">
                  <c:v>1181.9777191648777</c:v>
                </c:pt>
                <c:pt idx="180">
                  <c:v>1170.0725694401153</c:v>
                </c:pt>
                <c:pt idx="181">
                  <c:v>1172.6284933818222</c:v>
                </c:pt>
                <c:pt idx="182">
                  <c:v>1163.8259477587283</c:v>
                </c:pt>
                <c:pt idx="183">
                  <c:v>1154.4742914550923</c:v>
                </c:pt>
                <c:pt idx="184">
                  <c:v>1152.504590742134</c:v>
                </c:pt>
                <c:pt idx="185">
                  <c:v>1142.4312095789082</c:v>
                </c:pt>
                <c:pt idx="186">
                  <c:v>1133.6827770388095</c:v>
                </c:pt>
                <c:pt idx="187">
                  <c:v>1130.5507392059747</c:v>
                </c:pt>
                <c:pt idx="188">
                  <c:v>1126.7753757679275</c:v>
                </c:pt>
                <c:pt idx="189">
                  <c:v>1114.8882541922744</c:v>
                </c:pt>
                <c:pt idx="190">
                  <c:v>1111.0950981839731</c:v>
                </c:pt>
                <c:pt idx="191">
                  <c:v>1104.3949573213606</c:v>
                </c:pt>
                <c:pt idx="192">
                  <c:v>1092.6155785522785</c:v>
                </c:pt>
                <c:pt idx="193">
                  <c:v>1083.5636175040804</c:v>
                </c:pt>
                <c:pt idx="194">
                  <c:v>1077.239337508169</c:v>
                </c:pt>
                <c:pt idx="195">
                  <c:v>1067.6242048603754</c:v>
                </c:pt>
                <c:pt idx="196">
                  <c:v>1057.9368536510374</c:v>
                </c:pt>
                <c:pt idx="197">
                  <c:v>1050.2303252310862</c:v>
                </c:pt>
                <c:pt idx="198">
                  <c:v>1038.0389378407967</c:v>
                </c:pt>
                <c:pt idx="199">
                  <c:v>1026.3728240699613</c:v>
                </c:pt>
                <c:pt idx="200">
                  <c:v>1018.5457928197121</c:v>
                </c:pt>
                <c:pt idx="201">
                  <c:v>1003.01651666755</c:v>
                </c:pt>
                <c:pt idx="202">
                  <c:v>994.40096917463381</c:v>
                </c:pt>
                <c:pt idx="203">
                  <c:v>983.95315495858813</c:v>
                </c:pt>
                <c:pt idx="204">
                  <c:v>967.49296775866196</c:v>
                </c:pt>
                <c:pt idx="205">
                  <c:v>958.29376422405483</c:v>
                </c:pt>
                <c:pt idx="206">
                  <c:v>24.923787248142631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1D-41D7-870E-2F922DCCCC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'ER120-rmm凑出来的'!$S$2:$S$282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1D-41D7-870E-2F922DCCC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'ER120-rmm凑出来的'!$P$2:$P$102</c:f>
              <c:numCache>
                <c:formatCode>0.000_ </c:formatCode>
                <c:ptCount val="101"/>
                <c:pt idx="0">
                  <c:v>1.6283431853214382E-2</c:v>
                </c:pt>
                <c:pt idx="1">
                  <c:v>1.7199834187090913E-2</c:v>
                </c:pt>
                <c:pt idx="2">
                  <c:v>1.8654606021862939E-2</c:v>
                </c:pt>
                <c:pt idx="3">
                  <c:v>1.9747262810536143E-2</c:v>
                </c:pt>
                <c:pt idx="4">
                  <c:v>2.1205120311733553E-2</c:v>
                </c:pt>
                <c:pt idx="5">
                  <c:v>2.2387191002189243E-2</c:v>
                </c:pt>
                <c:pt idx="6">
                  <c:v>2.3487637294759573E-2</c:v>
                </c:pt>
                <c:pt idx="7">
                  <c:v>2.4775015046724469E-2</c:v>
                </c:pt>
                <c:pt idx="8">
                  <c:v>2.574484607353349E-2</c:v>
                </c:pt>
                <c:pt idx="9">
                  <c:v>2.7227525176949364E-2</c:v>
                </c:pt>
                <c:pt idx="10">
                  <c:v>2.8340090983846988E-2</c:v>
                </c:pt>
                <c:pt idx="11">
                  <c:v>2.949449549197955E-2</c:v>
                </c:pt>
                <c:pt idx="12">
                  <c:v>3.0785208378163599E-2</c:v>
                </c:pt>
                <c:pt idx="13">
                  <c:v>3.2093496144980777E-2</c:v>
                </c:pt>
                <c:pt idx="14">
                  <c:v>3.3380693589726694E-2</c:v>
                </c:pt>
                <c:pt idx="15">
                  <c:v>3.4441966121063115E-2</c:v>
                </c:pt>
                <c:pt idx="16">
                  <c:v>3.5633959564060541E-2</c:v>
                </c:pt>
                <c:pt idx="17">
                  <c:v>3.6862910647564154E-2</c:v>
                </c:pt>
                <c:pt idx="18">
                  <c:v>3.7760098095722526E-2</c:v>
                </c:pt>
                <c:pt idx="19">
                  <c:v>3.9361771349120708E-2</c:v>
                </c:pt>
                <c:pt idx="20">
                  <c:v>4.0634997768730058E-2</c:v>
                </c:pt>
                <c:pt idx="21">
                  <c:v>4.1534021497874794E-2</c:v>
                </c:pt>
                <c:pt idx="22">
                  <c:v>4.3004353732545464E-2</c:v>
                </c:pt>
                <c:pt idx="23">
                  <c:v>4.4037826321504756E-2</c:v>
                </c:pt>
                <c:pt idx="24">
                  <c:v>4.5517977837241992E-2</c:v>
                </c:pt>
                <c:pt idx="25">
                  <c:v>4.6650800028198332E-2</c:v>
                </c:pt>
                <c:pt idx="26">
                  <c:v>4.8060068544913306E-2</c:v>
                </c:pt>
                <c:pt idx="27">
                  <c:v>4.9141400641904177E-2</c:v>
                </c:pt>
                <c:pt idx="28">
                  <c:v>5.0626778817900168E-2</c:v>
                </c:pt>
                <c:pt idx="29">
                  <c:v>5.1978468686758386E-2</c:v>
                </c:pt>
                <c:pt idx="30">
                  <c:v>5.2877441528172558E-2</c:v>
                </c:pt>
                <c:pt idx="31">
                  <c:v>5.4447040050785052E-2</c:v>
                </c:pt>
                <c:pt idx="32">
                  <c:v>5.5803990298775169E-2</c:v>
                </c:pt>
                <c:pt idx="33">
                  <c:v>5.6665949547966096E-2</c:v>
                </c:pt>
                <c:pt idx="34">
                  <c:v>5.8258800246710499E-2</c:v>
                </c:pt>
                <c:pt idx="35">
                  <c:v>5.9642970069176009E-2</c:v>
                </c:pt>
                <c:pt idx="36">
                  <c:v>6.0510908648449123E-2</c:v>
                </c:pt>
                <c:pt idx="37">
                  <c:v>6.2067611113133331E-2</c:v>
                </c:pt>
                <c:pt idx="38">
                  <c:v>6.347092095712302E-2</c:v>
                </c:pt>
                <c:pt idx="39">
                  <c:v>6.4320453628031127E-2</c:v>
                </c:pt>
                <c:pt idx="40">
                  <c:v>6.5534591252252167E-2</c:v>
                </c:pt>
                <c:pt idx="41">
                  <c:v>6.6948698385831493E-2</c:v>
                </c:pt>
                <c:pt idx="42">
                  <c:v>6.7851067021207134E-2</c:v>
                </c:pt>
                <c:pt idx="43">
                  <c:v>6.9353033788106241E-2</c:v>
                </c:pt>
                <c:pt idx="44">
                  <c:v>7.0475114035839018E-2</c:v>
                </c:pt>
                <c:pt idx="45">
                  <c:v>7.2128915308618535E-2</c:v>
                </c:pt>
                <c:pt idx="46">
                  <c:v>7.3407334594791457E-2</c:v>
                </c:pt>
                <c:pt idx="47">
                  <c:v>7.4328118753756112E-2</c:v>
                </c:pt>
                <c:pt idx="48">
                  <c:v>7.6015137910447866E-2</c:v>
                </c:pt>
                <c:pt idx="49">
                  <c:v>7.732763476525692E-2</c:v>
                </c:pt>
                <c:pt idx="50">
                  <c:v>7.8239495165756193E-2</c:v>
                </c:pt>
                <c:pt idx="51">
                  <c:v>7.9898134341424135E-2</c:v>
                </c:pt>
                <c:pt idx="52">
                  <c:v>8.1247351802781781E-2</c:v>
                </c:pt>
                <c:pt idx="53">
                  <c:v>8.2201934434630614E-2</c:v>
                </c:pt>
                <c:pt idx="54">
                  <c:v>8.3776314005646751E-2</c:v>
                </c:pt>
                <c:pt idx="55">
                  <c:v>8.4859573742255875E-2</c:v>
                </c:pt>
                <c:pt idx="56">
                  <c:v>8.6599779690680528E-2</c:v>
                </c:pt>
                <c:pt idx="57">
                  <c:v>8.7823870057531644E-2</c:v>
                </c:pt>
                <c:pt idx="58">
                  <c:v>8.8833751874700259E-2</c:v>
                </c:pt>
                <c:pt idx="59">
                  <c:v>9.0402861969149914E-2</c:v>
                </c:pt>
                <c:pt idx="60">
                  <c:v>9.1528317110084578E-2</c:v>
                </c:pt>
                <c:pt idx="61">
                  <c:v>9.3264069578810851E-2</c:v>
                </c:pt>
                <c:pt idx="62">
                  <c:v>9.4387589353470538E-2</c:v>
                </c:pt>
                <c:pt idx="63">
                  <c:v>9.5550842632005972E-2</c:v>
                </c:pt>
                <c:pt idx="64">
                  <c:v>9.7332424929816183E-2</c:v>
                </c:pt>
                <c:pt idx="65">
                  <c:v>9.8467252019604989E-2</c:v>
                </c:pt>
                <c:pt idx="66">
                  <c:v>9.9537480116031238E-2</c:v>
                </c:pt>
                <c:pt idx="67">
                  <c:v>0.10134082491117487</c:v>
                </c:pt>
                <c:pt idx="68">
                  <c:v>0.10249164481098039</c:v>
                </c:pt>
                <c:pt idx="69">
                  <c:v>0.10367905864761755</c:v>
                </c:pt>
                <c:pt idx="70">
                  <c:v>0.10523178351038952</c:v>
                </c:pt>
                <c:pt idx="71">
                  <c:v>0.1064854796038707</c:v>
                </c:pt>
                <c:pt idx="72">
                  <c:v>0.1082189230970225</c:v>
                </c:pt>
                <c:pt idx="73">
                  <c:v>0.10926163644991302</c:v>
                </c:pt>
                <c:pt idx="74">
                  <c:v>0.11051512649913602</c:v>
                </c:pt>
                <c:pt idx="75">
                  <c:v>0.11228627912131363</c:v>
                </c:pt>
                <c:pt idx="76">
                  <c:v>0.11336417247136751</c:v>
                </c:pt>
                <c:pt idx="77">
                  <c:v>0.11470468318497995</c:v>
                </c:pt>
                <c:pt idx="78">
                  <c:v>0.11649067276353055</c:v>
                </c:pt>
                <c:pt idx="79">
                  <c:v>0.117598381884292</c:v>
                </c:pt>
                <c:pt idx="80">
                  <c:v>0.11884257108468921</c:v>
                </c:pt>
                <c:pt idx="81">
                  <c:v>0.12066003371208915</c:v>
                </c:pt>
                <c:pt idx="82">
                  <c:v>0.12180053570388959</c:v>
                </c:pt>
                <c:pt idx="83">
                  <c:v>0.12302510386926613</c:v>
                </c:pt>
                <c:pt idx="84">
                  <c:v>0.12488506129316176</c:v>
                </c:pt>
                <c:pt idx="85">
                  <c:v>0.12603709412838465</c:v>
                </c:pt>
                <c:pt idx="86">
                  <c:v>0.12736217187438448</c:v>
                </c:pt>
                <c:pt idx="87">
                  <c:v>0.12922306253434115</c:v>
                </c:pt>
                <c:pt idx="88">
                  <c:v>0.13036538741787354</c:v>
                </c:pt>
                <c:pt idx="89">
                  <c:v>0.13161897682183649</c:v>
                </c:pt>
                <c:pt idx="90">
                  <c:v>0.13351578483826934</c:v>
                </c:pt>
                <c:pt idx="91">
                  <c:v>0.1347167899287931</c:v>
                </c:pt>
                <c:pt idx="92">
                  <c:v>0.13595731993609422</c:v>
                </c:pt>
                <c:pt idx="93">
                  <c:v>0.13789315809778455</c:v>
                </c:pt>
                <c:pt idx="94">
                  <c:v>0.13908451360377053</c:v>
                </c:pt>
                <c:pt idx="95">
                  <c:v>0.14034914357517075</c:v>
                </c:pt>
                <c:pt idx="96">
                  <c:v>0.142269533004133</c:v>
                </c:pt>
                <c:pt idx="97">
                  <c:v>0.14348577835186391</c:v>
                </c:pt>
                <c:pt idx="98">
                  <c:v>0.14470929100759095</c:v>
                </c:pt>
                <c:pt idx="99">
                  <c:v>0.14664862973461767</c:v>
                </c:pt>
                <c:pt idx="100">
                  <c:v>0.14790660906203096</c:v>
                </c:pt>
              </c:numCache>
            </c:numRef>
          </c:xVal>
          <c:yVal>
            <c:numRef>
              <c:f>'ER120-rmm凑出来的'!$O$2:$O$102</c:f>
              <c:numCache>
                <c:formatCode>0.000_ </c:formatCode>
                <c:ptCount val="101"/>
                <c:pt idx="0">
                  <c:v>1009.3360252879036</c:v>
                </c:pt>
                <c:pt idx="1">
                  <c:v>1010.4220959528899</c:v>
                </c:pt>
                <c:pt idx="2">
                  <c:v>1020.377161630887</c:v>
                </c:pt>
                <c:pt idx="3">
                  <c:v>1017.7253375474304</c:v>
                </c:pt>
                <c:pt idx="4">
                  <c:v>1026.6145740806551</c:v>
                </c:pt>
                <c:pt idx="5">
                  <c:v>1028.9372651652745</c:v>
                </c:pt>
                <c:pt idx="6">
                  <c:v>1031.6528478088271</c:v>
                </c:pt>
                <c:pt idx="7">
                  <c:v>1039.6230524175589</c:v>
                </c:pt>
                <c:pt idx="8">
                  <c:v>1036.8407673750942</c:v>
                </c:pt>
                <c:pt idx="9">
                  <c:v>1046.1466823922412</c:v>
                </c:pt>
                <c:pt idx="10">
                  <c:v>1047.1577969736209</c:v>
                </c:pt>
                <c:pt idx="11">
                  <c:v>1051.7064733491118</c:v>
                </c:pt>
                <c:pt idx="12">
                  <c:v>1058.6346026287401</c:v>
                </c:pt>
                <c:pt idx="13">
                  <c:v>1060.5042202352392</c:v>
                </c:pt>
                <c:pt idx="14">
                  <c:v>1064.2670967349954</c:v>
                </c:pt>
                <c:pt idx="15">
                  <c:v>1067.4765394272169</c:v>
                </c:pt>
                <c:pt idx="16">
                  <c:v>1074.6665376400624</c:v>
                </c:pt>
                <c:pt idx="17">
                  <c:v>1075.1942335753411</c:v>
                </c:pt>
                <c:pt idx="18">
                  <c:v>1074.2424336903421</c:v>
                </c:pt>
                <c:pt idx="19">
                  <c:v>1087.1980348646357</c:v>
                </c:pt>
                <c:pt idx="20">
                  <c:v>1085.3778861010887</c:v>
                </c:pt>
                <c:pt idx="21">
                  <c:v>1085.233497014782</c:v>
                </c:pt>
                <c:pt idx="22">
                  <c:v>1096.173757317443</c:v>
                </c:pt>
                <c:pt idx="23">
                  <c:v>1093.4450865546678</c:v>
                </c:pt>
                <c:pt idx="24">
                  <c:v>1099.7522540888667</c:v>
                </c:pt>
                <c:pt idx="25">
                  <c:v>1099.3888756256868</c:v>
                </c:pt>
                <c:pt idx="26">
                  <c:v>1105.3150647136088</c:v>
                </c:pt>
                <c:pt idx="27">
                  <c:v>1106.1925281558695</c:v>
                </c:pt>
                <c:pt idx="28">
                  <c:v>1112.8735022143032</c:v>
                </c:pt>
                <c:pt idx="29">
                  <c:v>1114.8731820256312</c:v>
                </c:pt>
                <c:pt idx="30">
                  <c:v>1111.653096989196</c:v>
                </c:pt>
                <c:pt idx="31">
                  <c:v>1123.6674993544646</c:v>
                </c:pt>
                <c:pt idx="32">
                  <c:v>1124.3850775488954</c:v>
                </c:pt>
                <c:pt idx="33">
                  <c:v>1123.4005316530213</c:v>
                </c:pt>
                <c:pt idx="34">
                  <c:v>1131.5760559443236</c:v>
                </c:pt>
                <c:pt idx="35">
                  <c:v>1131.3499306638264</c:v>
                </c:pt>
                <c:pt idx="36">
                  <c:v>1129.551272245415</c:v>
                </c:pt>
                <c:pt idx="37">
                  <c:v>1140.5105001585111</c:v>
                </c:pt>
                <c:pt idx="38">
                  <c:v>1138.3394440136585</c:v>
                </c:pt>
                <c:pt idx="39">
                  <c:v>1137.1730400576864</c:v>
                </c:pt>
                <c:pt idx="40">
                  <c:v>1147.2906328200963</c:v>
                </c:pt>
                <c:pt idx="41">
                  <c:v>1147.1075993439572</c:v>
                </c:pt>
                <c:pt idx="42">
                  <c:v>1145.1764893430893</c:v>
                </c:pt>
                <c:pt idx="43">
                  <c:v>1153.3546258482922</c:v>
                </c:pt>
                <c:pt idx="44">
                  <c:v>1153.000418609003</c:v>
                </c:pt>
                <c:pt idx="45">
                  <c:v>1159.8925942430585</c:v>
                </c:pt>
                <c:pt idx="46">
                  <c:v>1158.5610680950012</c:v>
                </c:pt>
                <c:pt idx="47">
                  <c:v>1155.8113595015179</c:v>
                </c:pt>
                <c:pt idx="48">
                  <c:v>1168.759428905716</c:v>
                </c:pt>
                <c:pt idx="49">
                  <c:v>1164.3009730192744</c:v>
                </c:pt>
                <c:pt idx="50">
                  <c:v>1163.6999126221401</c:v>
                </c:pt>
                <c:pt idx="51">
                  <c:v>1172.4933152078108</c:v>
                </c:pt>
                <c:pt idx="52">
                  <c:v>1170.2349535417643</c:v>
                </c:pt>
                <c:pt idx="53">
                  <c:v>1170.5205057480873</c:v>
                </c:pt>
                <c:pt idx="54">
                  <c:v>1178.4141352747743</c:v>
                </c:pt>
                <c:pt idx="55">
                  <c:v>1173.9867646955536</c:v>
                </c:pt>
                <c:pt idx="56">
                  <c:v>1183.4452965890646</c:v>
                </c:pt>
                <c:pt idx="57">
                  <c:v>1179.1739197069387</c:v>
                </c:pt>
                <c:pt idx="58">
                  <c:v>1181.7204067923535</c:v>
                </c:pt>
                <c:pt idx="59">
                  <c:v>1191.3555369842363</c:v>
                </c:pt>
                <c:pt idx="60">
                  <c:v>1185.0939141401918</c:v>
                </c:pt>
                <c:pt idx="61">
                  <c:v>1195.1251078403645</c:v>
                </c:pt>
                <c:pt idx="62">
                  <c:v>1186.2995384781761</c:v>
                </c:pt>
                <c:pt idx="63">
                  <c:v>1192.9507885893333</c:v>
                </c:pt>
                <c:pt idx="64">
                  <c:v>1199.0011378973127</c:v>
                </c:pt>
                <c:pt idx="65">
                  <c:v>1192.1951625870611</c:v>
                </c:pt>
                <c:pt idx="66">
                  <c:v>1197.569663136617</c:v>
                </c:pt>
                <c:pt idx="67">
                  <c:v>1205.8908366607939</c:v>
                </c:pt>
                <c:pt idx="68">
                  <c:v>1199.0787316738711</c:v>
                </c:pt>
                <c:pt idx="69">
                  <c:v>1201.7089321895737</c:v>
                </c:pt>
                <c:pt idx="70">
                  <c:v>1205.8148075632191</c:v>
                </c:pt>
                <c:pt idx="71">
                  <c:v>1205.618329786734</c:v>
                </c:pt>
                <c:pt idx="72">
                  <c:v>1210.644380051639</c:v>
                </c:pt>
                <c:pt idx="73">
                  <c:v>1204.8551406285023</c:v>
                </c:pt>
                <c:pt idx="74">
                  <c:v>1207.2359123317508</c:v>
                </c:pt>
                <c:pt idx="75">
                  <c:v>1214.3948936683985</c:v>
                </c:pt>
                <c:pt idx="76">
                  <c:v>1210.8706984265527</c:v>
                </c:pt>
                <c:pt idx="77">
                  <c:v>1215.6192534023717</c:v>
                </c:pt>
                <c:pt idx="78">
                  <c:v>1223.0062979705724</c:v>
                </c:pt>
                <c:pt idx="79">
                  <c:v>1212.5626625358798</c:v>
                </c:pt>
                <c:pt idx="80">
                  <c:v>1216.5135956923527</c:v>
                </c:pt>
                <c:pt idx="81">
                  <c:v>1223.6142696718744</c:v>
                </c:pt>
                <c:pt idx="82">
                  <c:v>1216.3001216774983</c:v>
                </c:pt>
                <c:pt idx="83">
                  <c:v>1219.1946205958125</c:v>
                </c:pt>
                <c:pt idx="84">
                  <c:v>1225.8484527481492</c:v>
                </c:pt>
                <c:pt idx="85">
                  <c:v>1219.7395697937436</c:v>
                </c:pt>
                <c:pt idx="86">
                  <c:v>1223.1184800021915</c:v>
                </c:pt>
                <c:pt idx="87">
                  <c:v>1226.9893750463675</c:v>
                </c:pt>
                <c:pt idx="88">
                  <c:v>1222.0680844427834</c:v>
                </c:pt>
                <c:pt idx="89">
                  <c:v>1225.1936187951701</c:v>
                </c:pt>
                <c:pt idx="90">
                  <c:v>1230.1780931737012</c:v>
                </c:pt>
                <c:pt idx="91">
                  <c:v>1223.1858451620124</c:v>
                </c:pt>
                <c:pt idx="92">
                  <c:v>1225.4193893002</c:v>
                </c:pt>
                <c:pt idx="93">
                  <c:v>1229.4009057917499</c:v>
                </c:pt>
                <c:pt idx="94">
                  <c:v>1220.7621707457574</c:v>
                </c:pt>
                <c:pt idx="95">
                  <c:v>1222.3149008457679</c:v>
                </c:pt>
                <c:pt idx="96">
                  <c:v>1224.6765783653282</c:v>
                </c:pt>
                <c:pt idx="97">
                  <c:v>1217.2658163085107</c:v>
                </c:pt>
                <c:pt idx="98">
                  <c:v>1217.5149762708327</c:v>
                </c:pt>
                <c:pt idx="99">
                  <c:v>1223.2866544580988</c:v>
                </c:pt>
                <c:pt idx="100">
                  <c:v>1212.6649944909896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0E-42C7-B15D-E9D287CD2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凑出来'!$K$2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凑出来'!$J$3:$J$261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 凑出来'!$K$3:$K$261</c:f>
              <c:numCache>
                <c:formatCode>0.000</c:formatCode>
                <c:ptCount val="259"/>
                <c:pt idx="0">
                  <c:v>972.65315301408543</c:v>
                </c:pt>
                <c:pt idx="1">
                  <c:v>973.40091544411518</c:v>
                </c:pt>
                <c:pt idx="2">
                  <c:v>973.55046793012116</c:v>
                </c:pt>
                <c:pt idx="3">
                  <c:v>973.70002041612713</c:v>
                </c:pt>
                <c:pt idx="4">
                  <c:v>973.84957290213299</c:v>
                </c:pt>
                <c:pt idx="5">
                  <c:v>973.99912538813896</c:v>
                </c:pt>
                <c:pt idx="6">
                  <c:v>974.14867787414494</c:v>
                </c:pt>
                <c:pt idx="7">
                  <c:v>974.29823036015091</c:v>
                </c:pt>
                <c:pt idx="8">
                  <c:v>974.44778284615688</c:v>
                </c:pt>
                <c:pt idx="9">
                  <c:v>974.59733533216274</c:v>
                </c:pt>
                <c:pt idx="10">
                  <c:v>974.74688781816872</c:v>
                </c:pt>
                <c:pt idx="11">
                  <c:v>974.89644030417469</c:v>
                </c:pt>
                <c:pt idx="12">
                  <c:v>975.04599279018066</c:v>
                </c:pt>
                <c:pt idx="13">
                  <c:v>975.19554527618664</c:v>
                </c:pt>
                <c:pt idx="14">
                  <c:v>975.34509776219261</c:v>
                </c:pt>
                <c:pt idx="15">
                  <c:v>975.49465024819847</c:v>
                </c:pt>
                <c:pt idx="16">
                  <c:v>975.64420273420444</c:v>
                </c:pt>
                <c:pt idx="17">
                  <c:v>976.39196516423419</c:v>
                </c:pt>
                <c:pt idx="18">
                  <c:v>977.13972759426395</c:v>
                </c:pt>
                <c:pt idx="19">
                  <c:v>977.8874900242937</c:v>
                </c:pt>
                <c:pt idx="20">
                  <c:v>978.63525245432345</c:v>
                </c:pt>
                <c:pt idx="21">
                  <c:v>979.3830148843532</c:v>
                </c:pt>
                <c:pt idx="22">
                  <c:v>980.13077731438295</c:v>
                </c:pt>
                <c:pt idx="23">
                  <c:v>980.87853974441271</c:v>
                </c:pt>
                <c:pt idx="24">
                  <c:v>981.62630217444246</c:v>
                </c:pt>
                <c:pt idx="25">
                  <c:v>982.37406460447221</c:v>
                </c:pt>
                <c:pt idx="26">
                  <c:v>983.12182703450196</c:v>
                </c:pt>
                <c:pt idx="27">
                  <c:v>983.86958946453183</c:v>
                </c:pt>
                <c:pt idx="28">
                  <c:v>984.61735189456158</c:v>
                </c:pt>
                <c:pt idx="29">
                  <c:v>985.36511432459133</c:v>
                </c:pt>
                <c:pt idx="30">
                  <c:v>986.11287675462108</c:v>
                </c:pt>
                <c:pt idx="31">
                  <c:v>986.86063918465084</c:v>
                </c:pt>
                <c:pt idx="32">
                  <c:v>987.60840161468059</c:v>
                </c:pt>
                <c:pt idx="33">
                  <c:v>988.35616404471034</c:v>
                </c:pt>
                <c:pt idx="34">
                  <c:v>989.10392647474009</c:v>
                </c:pt>
                <c:pt idx="35">
                  <c:v>989.85168890476984</c:v>
                </c:pt>
                <c:pt idx="36">
                  <c:v>990.5994513347996</c:v>
                </c:pt>
                <c:pt idx="37">
                  <c:v>991.34721376482935</c:v>
                </c:pt>
                <c:pt idx="38">
                  <c:v>992.0949761948591</c:v>
                </c:pt>
                <c:pt idx="39">
                  <c:v>992.84273862488885</c:v>
                </c:pt>
                <c:pt idx="40">
                  <c:v>996.87881003424059</c:v>
                </c:pt>
                <c:pt idx="41">
                  <c:v>1001.577408618609</c:v>
                </c:pt>
                <c:pt idx="42">
                  <c:v>1006.1377329035187</c:v>
                </c:pt>
                <c:pt idx="43">
                  <c:v>1045.6810247191365</c:v>
                </c:pt>
                <c:pt idx="44">
                  <c:v>1077.4203372603747</c:v>
                </c:pt>
                <c:pt idx="45">
                  <c:v>1104.0670679186051</c:v>
                </c:pt>
                <c:pt idx="46">
                  <c:v>1127.1100591496956</c:v>
                </c:pt>
                <c:pt idx="47">
                  <c:v>1147.4591849448982</c:v>
                </c:pt>
                <c:pt idx="48">
                  <c:v>1165.713120585498</c:v>
                </c:pt>
                <c:pt idx="49">
                  <c:v>1182.2877462732085</c:v>
                </c:pt>
                <c:pt idx="50">
                  <c:v>1197.4842449691196</c:v>
                </c:pt>
                <c:pt idx="51">
                  <c:v>1211.5280548565565</c:v>
                </c:pt>
                <c:pt idx="52">
                  <c:v>1224.5925065700587</c:v>
                </c:pt>
                <c:pt idx="53">
                  <c:v>1236.8138650717908</c:v>
                </c:pt>
                <c:pt idx="54">
                  <c:v>1248.3012836677985</c:v>
                </c:pt>
                <c:pt idx="55">
                  <c:v>1259.143610708684</c:v>
                </c:pt>
                <c:pt idx="56">
                  <c:v>1269.414175815137</c:v>
                </c:pt>
                <c:pt idx="57">
                  <c:v>1279.1742372736303</c:v>
                </c:pt>
                <c:pt idx="58">
                  <c:v>1288.4755176469487</c:v>
                </c:pt>
                <c:pt idx="59">
                  <c:v>1297.3621033941765</c:v>
                </c:pt>
                <c:pt idx="60">
                  <c:v>1305.8718914189546</c:v>
                </c:pt>
                <c:pt idx="61">
                  <c:v>1314.0377067525808</c:v>
                </c:pt>
                <c:pt idx="62">
                  <c:v>1321.8881774957397</c:v>
                </c:pt>
                <c:pt idx="63">
                  <c:v>1329.4484278673567</c:v>
                </c:pt>
                <c:pt idx="64">
                  <c:v>1336.7406330847637</c:v>
                </c:pt>
                <c:pt idx="65">
                  <c:v>1343.7844679795444</c:v>
                </c:pt>
                <c:pt idx="66">
                  <c:v>1350.5974729560085</c:v>
                </c:pt>
                <c:pt idx="67">
                  <c:v>1357.1953549841005</c:v>
                </c:pt>
                <c:pt idx="68">
                  <c:v>1363.5922370418314</c:v>
                </c:pt>
                <c:pt idx="69">
                  <c:v>1369.8008662898419</c:v>
                </c:pt>
                <c:pt idx="70">
                  <c:v>1375.8327889387385</c:v>
                </c:pt>
                <c:pt idx="71">
                  <c:v>1381.6984980294847</c:v>
                </c:pt>
                <c:pt idx="72">
                  <c:v>1387.4075590292769</c:v>
                </c:pt>
                <c:pt idx="73">
                  <c:v>1392.9687171377823</c:v>
                </c:pt>
                <c:pt idx="74">
                  <c:v>1398.3899894214305</c:v>
                </c:pt>
                <c:pt idx="75">
                  <c:v>1403.6787442889231</c:v>
                </c:pt>
                <c:pt idx="76">
                  <c:v>1408.8417703472132</c:v>
                </c:pt>
                <c:pt idx="77">
                  <c:v>1413.8853363029443</c:v>
                </c:pt>
                <c:pt idx="78">
                  <c:v>1418.8152432767267</c:v>
                </c:pt>
                <c:pt idx="79">
                  <c:v>1423.6368706594139</c:v>
                </c:pt>
                <c:pt idx="80">
                  <c:v>1428.355216447711</c:v>
                </c:pt>
                <c:pt idx="81">
                  <c:v>1432.9749328410326</c:v>
                </c:pt>
                <c:pt idx="82">
                  <c:v>1437.5003577549587</c:v>
                </c:pt>
                <c:pt idx="83">
                  <c:v>1441.9355428029949</c:v>
                </c:pt>
                <c:pt idx="84">
                  <c:v>1446.2842782130426</c:v>
                </c:pt>
                <c:pt idx="85">
                  <c:v>1450.5501150744944</c:v>
                </c:pt>
                <c:pt idx="86">
                  <c:v>1454.7363852532803</c:v>
                </c:pt>
                <c:pt idx="87">
                  <c:v>1458.8462192633651</c:v>
                </c:pt>
                <c:pt idx="88">
                  <c:v>1462.8825623422711</c:v>
                </c:pt>
                <c:pt idx="89">
                  <c:v>1466.8481889438078</c:v>
                </c:pt>
                <c:pt idx="90">
                  <c:v>1470.7457158321592</c:v>
                </c:pt>
                <c:pt idx="91">
                  <c:v>1474.5776139368859</c:v>
                </c:pt>
                <c:pt idx="92">
                  <c:v>1478.3462191074984</c:v>
                </c:pt>
                <c:pt idx="93">
                  <c:v>1482.053741888446</c:v>
                </c:pt>
                <c:pt idx="94">
                  <c:v>1485.7022764201004</c:v>
                </c:pt>
                <c:pt idx="95">
                  <c:v>1489.2938085582516</c:v>
                </c:pt>
                <c:pt idx="96">
                  <c:v>1492.8302232933645</c:v>
                </c:pt>
                <c:pt idx="97">
                  <c:v>1496.3133115411272</c:v>
                </c:pt>
                <c:pt idx="98">
                  <c:v>1499.7447763674229</c:v>
                </c:pt>
                <c:pt idx="99">
                  <c:v>1503.1262387035579</c:v>
                </c:pt>
                <c:pt idx="100">
                  <c:v>1506.45924260123</c:v>
                </c:pt>
                <c:pt idx="101">
                  <c:v>1509.7452600711995</c:v>
                </c:pt>
                <c:pt idx="102">
                  <c:v>1512.9856955447781</c:v>
                </c:pt>
                <c:pt idx="103">
                  <c:v>1516.1818899930242</c:v>
                </c:pt>
                <c:pt idx="104">
                  <c:v>1519.3351247348148</c:v>
                </c:pt>
                <c:pt idx="105">
                  <c:v>1522.4466249616844</c:v>
                </c:pt>
                <c:pt idx="106">
                  <c:v>1525.517563004448</c:v>
                </c:pt>
                <c:pt idx="107">
                  <c:v>1528.5490613640752</c:v>
                </c:pt>
                <c:pt idx="108">
                  <c:v>1531.5421955270219</c:v>
                </c:pt>
                <c:pt idx="109">
                  <c:v>1534.4979965832356</c:v>
                </c:pt>
                <c:pt idx="110">
                  <c:v>1537.4174536632695</c:v>
                </c:pt>
                <c:pt idx="111">
                  <c:v>1540.3015162093629</c:v>
                </c:pt>
                <c:pt idx="112">
                  <c:v>1543.151096093934</c:v>
                </c:pt>
                <c:pt idx="113">
                  <c:v>1545.9670695976783</c:v>
                </c:pt>
                <c:pt idx="114">
                  <c:v>1548.7502792583364</c:v>
                </c:pt>
                <c:pt idx="115">
                  <c:v>1551.5015356001895</c:v>
                </c:pt>
                <c:pt idx="116">
                  <c:v>1554.22161875344</c:v>
                </c:pt>
                <c:pt idx="117">
                  <c:v>1556.9112799718155</c:v>
                </c:pt>
                <c:pt idx="118">
                  <c:v>1559.571243056015</c:v>
                </c:pt>
                <c:pt idx="119">
                  <c:v>1562.202205689945</c:v>
                </c:pt>
                <c:pt idx="120">
                  <c:v>1564.8048406961107</c:v>
                </c:pt>
                <c:pt idx="121">
                  <c:v>1567.3797972159857</c:v>
                </c:pt>
                <c:pt idx="122">
                  <c:v>1569.9277018206988</c:v>
                </c:pt>
                <c:pt idx="123">
                  <c:v>1572.4491595569359</c:v>
                </c:pt>
                <c:pt idx="124">
                  <c:v>1574.9447549325625</c:v>
                </c:pt>
                <c:pt idx="125">
                  <c:v>1577.4150528461039</c:v>
                </c:pt>
                <c:pt idx="126">
                  <c:v>1579.8605994638908</c:v>
                </c:pt>
                <c:pt idx="127">
                  <c:v>1582.2819230483876</c:v>
                </c:pt>
                <c:pt idx="128">
                  <c:v>1584.6795347409375</c:v>
                </c:pt>
                <c:pt idx="129">
                  <c:v>1587.0539293019151</c:v>
                </c:pt>
                <c:pt idx="130">
                  <c:v>1589.4055858110523</c:v>
                </c:pt>
                <c:pt idx="131">
                  <c:v>1591.734968330489</c:v>
                </c:pt>
                <c:pt idx="132">
                  <c:v>1594.0425265329166</c:v>
                </c:pt>
                <c:pt idx="133">
                  <c:v>1596.3286962970062</c:v>
                </c:pt>
                <c:pt idx="134">
                  <c:v>1598.5939002721527</c:v>
                </c:pt>
                <c:pt idx="135">
                  <c:v>1600.8385484144217</c:v>
                </c:pt>
                <c:pt idx="136">
                  <c:v>1603.0630384954502</c:v>
                </c:pt>
                <c:pt idx="137">
                  <c:v>1605.2677565859321</c:v>
                </c:pt>
                <c:pt idx="138">
                  <c:v>1607.4530775151993</c:v>
                </c:pt>
                <c:pt idx="139">
                  <c:v>1609.6193653083121</c:v>
                </c:pt>
                <c:pt idx="140">
                  <c:v>1630.3085576499607</c:v>
                </c:pt>
                <c:pt idx="141">
                  <c:v>1649.4284279427748</c:v>
                </c:pt>
                <c:pt idx="142">
                  <c:v>1667.2149562574552</c:v>
                </c:pt>
                <c:pt idx="143">
                  <c:v>1683.8536598021483</c:v>
                </c:pt>
                <c:pt idx="144">
                  <c:v>1699.493144764944</c:v>
                </c:pt>
                <c:pt idx="145">
                  <c:v>1714.2543732603142</c:v>
                </c:pt>
                <c:pt idx="146">
                  <c:v>1728.237179510415</c:v>
                </c:pt>
                <c:pt idx="147">
                  <c:v>1741.5249632836212</c:v>
                </c:pt>
                <c:pt idx="148">
                  <c:v>1754.1881419880006</c:v>
                </c:pt>
                <c:pt idx="149">
                  <c:v>1766.2867368988414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269-A0FF-B2C0B2298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 凑出来'!$C$3:$C$418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6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12-4A63-A37B-58DAB9CB5094}"/>
            </c:ext>
          </c:extLst>
        </c:ser>
        <c:ser>
          <c:idx val="1"/>
          <c:order val="1"/>
          <c:tx>
            <c:strRef>
              <c:f>'ER120 凑出来'!$U$1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凑出来'!$W$3:$W$507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13.056077999999999</c:v>
                </c:pt>
                <c:pt idx="105">
                  <c:v>13.17421</c:v>
                </c:pt>
                <c:pt idx="106">
                  <c:v>13.292327999999999</c:v>
                </c:pt>
                <c:pt idx="107">
                  <c:v>13.432328</c:v>
                </c:pt>
                <c:pt idx="108">
                  <c:v>13.572327999999999</c:v>
                </c:pt>
                <c:pt idx="109">
                  <c:v>13.607328000000001</c:v>
                </c:pt>
                <c:pt idx="110">
                  <c:v>13.659827999999999</c:v>
                </c:pt>
                <c:pt idx="111">
                  <c:v>13.738577999999999</c:v>
                </c:pt>
                <c:pt idx="112">
                  <c:v>13.85671</c:v>
                </c:pt>
                <c:pt idx="113">
                  <c:v>13.89171</c:v>
                </c:pt>
                <c:pt idx="114">
                  <c:v>13.94421</c:v>
                </c:pt>
                <c:pt idx="115">
                  <c:v>14</c:v>
                </c:pt>
                <c:pt idx="116">
                  <c:v>14</c:v>
                </c:pt>
              </c:numCache>
            </c:numRef>
          </c:xVal>
          <c:yVal>
            <c:numRef>
              <c:f>'ER120 凑出来'!$X$3:$X$507</c:f>
              <c:numCache>
                <c:formatCode>General</c:formatCode>
                <c:ptCount val="505"/>
                <c:pt idx="0">
                  <c:v>0</c:v>
                </c:pt>
                <c:pt idx="1">
                  <c:v>56.7027</c:v>
                </c:pt>
                <c:pt idx="2">
                  <c:v>70.763899999999992</c:v>
                </c:pt>
                <c:pt idx="3">
                  <c:v>75.710100000000011</c:v>
                </c:pt>
                <c:pt idx="4">
                  <c:v>76.107900000000001</c:v>
                </c:pt>
                <c:pt idx="5">
                  <c:v>76.170299999999997</c:v>
                </c:pt>
                <c:pt idx="6">
                  <c:v>76.1845</c:v>
                </c:pt>
                <c:pt idx="7">
                  <c:v>76.182899999999989</c:v>
                </c:pt>
                <c:pt idx="8">
                  <c:v>76.170600000000007</c:v>
                </c:pt>
                <c:pt idx="9">
                  <c:v>76.150600000000011</c:v>
                </c:pt>
                <c:pt idx="10">
                  <c:v>76.118499999999997</c:v>
                </c:pt>
                <c:pt idx="11">
                  <c:v>76.066100000000006</c:v>
                </c:pt>
                <c:pt idx="12">
                  <c:v>75.98060000000001</c:v>
                </c:pt>
                <c:pt idx="13">
                  <c:v>75.928100000000001</c:v>
                </c:pt>
                <c:pt idx="14">
                  <c:v>75.978300000000004</c:v>
                </c:pt>
                <c:pt idx="15">
                  <c:v>76.011499999999998</c:v>
                </c:pt>
                <c:pt idx="16">
                  <c:v>76.0976</c:v>
                </c:pt>
                <c:pt idx="17">
                  <c:v>76.340399999999988</c:v>
                </c:pt>
                <c:pt idx="18">
                  <c:v>76.748199999999997</c:v>
                </c:pt>
                <c:pt idx="19">
                  <c:v>77.256399999999999</c:v>
                </c:pt>
                <c:pt idx="20">
                  <c:v>77.81689999999999</c:v>
                </c:pt>
                <c:pt idx="21">
                  <c:v>78.395399999999995</c:v>
                </c:pt>
                <c:pt idx="22">
                  <c:v>78.915000000000006</c:v>
                </c:pt>
                <c:pt idx="23">
                  <c:v>79.384</c:v>
                </c:pt>
                <c:pt idx="24">
                  <c:v>79.849500000000006</c:v>
                </c:pt>
                <c:pt idx="25">
                  <c:v>80.285300000000007</c:v>
                </c:pt>
                <c:pt idx="26">
                  <c:v>80.651399999999995</c:v>
                </c:pt>
                <c:pt idx="27">
                  <c:v>81.013000000000005</c:v>
                </c:pt>
                <c:pt idx="28">
                  <c:v>81.356300000000005</c:v>
                </c:pt>
                <c:pt idx="29">
                  <c:v>81.649899999999988</c:v>
                </c:pt>
                <c:pt idx="30">
                  <c:v>81.93010000000001</c:v>
                </c:pt>
                <c:pt idx="31">
                  <c:v>82.2</c:v>
                </c:pt>
                <c:pt idx="32">
                  <c:v>82.432500000000005</c:v>
                </c:pt>
                <c:pt idx="33">
                  <c:v>82.646600000000007</c:v>
                </c:pt>
                <c:pt idx="34">
                  <c:v>82.853399999999993</c:v>
                </c:pt>
                <c:pt idx="35">
                  <c:v>83.031199999999998</c:v>
                </c:pt>
                <c:pt idx="36">
                  <c:v>83.191999999999993</c:v>
                </c:pt>
                <c:pt idx="37">
                  <c:v>83.348399999999998</c:v>
                </c:pt>
                <c:pt idx="38">
                  <c:v>83.481999999999999</c:v>
                </c:pt>
                <c:pt idx="39">
                  <c:v>83.599699999999999</c:v>
                </c:pt>
                <c:pt idx="40">
                  <c:v>83.714699999999993</c:v>
                </c:pt>
                <c:pt idx="41">
                  <c:v>83.810699999999997</c:v>
                </c:pt>
                <c:pt idx="42">
                  <c:v>83.893199999999993</c:v>
                </c:pt>
                <c:pt idx="43">
                  <c:v>83.973300000000009</c:v>
                </c:pt>
                <c:pt idx="44">
                  <c:v>84.035899999999998</c:v>
                </c:pt>
                <c:pt idx="45">
                  <c:v>84.088800000000006</c:v>
                </c:pt>
                <c:pt idx="46">
                  <c:v>84.138199999999998</c:v>
                </c:pt>
                <c:pt idx="47">
                  <c:v>84.169800000000009</c:v>
                </c:pt>
                <c:pt idx="48">
                  <c:v>84.196799999999996</c:v>
                </c:pt>
                <c:pt idx="49">
                  <c:v>84.210499999999996</c:v>
                </c:pt>
                <c:pt idx="50">
                  <c:v>84.215000000000003</c:v>
                </c:pt>
                <c:pt idx="51">
                  <c:v>84.203800000000001</c:v>
                </c:pt>
                <c:pt idx="52">
                  <c:v>84.172399999999996</c:v>
                </c:pt>
                <c:pt idx="53">
                  <c:v>84.115899999999996</c:v>
                </c:pt>
                <c:pt idx="54">
                  <c:v>84.029300000000006</c:v>
                </c:pt>
                <c:pt idx="55">
                  <c:v>83.909100000000009</c:v>
                </c:pt>
                <c:pt idx="56">
                  <c:v>83.751899999999992</c:v>
                </c:pt>
                <c:pt idx="57">
                  <c:v>83.554699999999997</c:v>
                </c:pt>
                <c:pt idx="58">
                  <c:v>83.315399999999997</c:v>
                </c:pt>
                <c:pt idx="59">
                  <c:v>83.031999999999996</c:v>
                </c:pt>
                <c:pt idx="60">
                  <c:v>82.703000000000003</c:v>
                </c:pt>
                <c:pt idx="61">
                  <c:v>82.327100000000002</c:v>
                </c:pt>
                <c:pt idx="62">
                  <c:v>81.903100000000009</c:v>
                </c:pt>
                <c:pt idx="63">
                  <c:v>81.430000000000007</c:v>
                </c:pt>
                <c:pt idx="64">
                  <c:v>80.906899999999993</c:v>
                </c:pt>
                <c:pt idx="65">
                  <c:v>80.332999999999998</c:v>
                </c:pt>
                <c:pt idx="66">
                  <c:v>79.707399999999993</c:v>
                </c:pt>
                <c:pt idx="67">
                  <c:v>79.029300000000006</c:v>
                </c:pt>
                <c:pt idx="68">
                  <c:v>78.297699999999992</c:v>
                </c:pt>
                <c:pt idx="69">
                  <c:v>77.51169999999999</c:v>
                </c:pt>
                <c:pt idx="70">
                  <c:v>76.670299999999997</c:v>
                </c:pt>
                <c:pt idx="71">
                  <c:v>75.77239999999999</c:v>
                </c:pt>
                <c:pt idx="72">
                  <c:v>74.816699999999997</c:v>
                </c:pt>
                <c:pt idx="73">
                  <c:v>73.801899999999989</c:v>
                </c:pt>
                <c:pt idx="74">
                  <c:v>72.726699999999994</c:v>
                </c:pt>
                <c:pt idx="75">
                  <c:v>71.589300000000009</c:v>
                </c:pt>
                <c:pt idx="76">
                  <c:v>70.388199999999998</c:v>
                </c:pt>
                <c:pt idx="77">
                  <c:v>69.121499999999997</c:v>
                </c:pt>
                <c:pt idx="78">
                  <c:v>67.787399999999991</c:v>
                </c:pt>
                <c:pt idx="79">
                  <c:v>66.383899999999997</c:v>
                </c:pt>
                <c:pt idx="80">
                  <c:v>64.908699999999996</c:v>
                </c:pt>
                <c:pt idx="81">
                  <c:v>63.3598</c:v>
                </c:pt>
                <c:pt idx="82">
                  <c:v>61.7348</c:v>
                </c:pt>
                <c:pt idx="83">
                  <c:v>60.031300000000002</c:v>
                </c:pt>
                <c:pt idx="84">
                  <c:v>58.246499999999997</c:v>
                </c:pt>
                <c:pt idx="85">
                  <c:v>56.378699999999995</c:v>
                </c:pt>
                <c:pt idx="86">
                  <c:v>54.425599999999996</c:v>
                </c:pt>
                <c:pt idx="87">
                  <c:v>52.385599999999997</c:v>
                </c:pt>
                <c:pt idx="88">
                  <c:v>50.256800000000005</c:v>
                </c:pt>
                <c:pt idx="89">
                  <c:v>48.038199999999996</c:v>
                </c:pt>
                <c:pt idx="90">
                  <c:v>45.729099999999995</c:v>
                </c:pt>
                <c:pt idx="91">
                  <c:v>43.3294</c:v>
                </c:pt>
                <c:pt idx="92">
                  <c:v>40.840499999999999</c:v>
                </c:pt>
                <c:pt idx="93">
                  <c:v>38.264000000000003</c:v>
                </c:pt>
                <c:pt idx="94">
                  <c:v>35.601399999999998</c:v>
                </c:pt>
                <c:pt idx="95">
                  <c:v>32.851900000000001</c:v>
                </c:pt>
                <c:pt idx="96">
                  <c:v>30.006499999999999</c:v>
                </c:pt>
                <c:pt idx="97">
                  <c:v>27.029900000000001</c:v>
                </c:pt>
                <c:pt idx="98">
                  <c:v>23.8339</c:v>
                </c:pt>
                <c:pt idx="99">
                  <c:v>20.604400000000002</c:v>
                </c:pt>
                <c:pt idx="100">
                  <c:v>19.852</c:v>
                </c:pt>
                <c:pt idx="101">
                  <c:v>19.123699999999999</c:v>
                </c:pt>
                <c:pt idx="102">
                  <c:v>18.087900000000001</c:v>
                </c:pt>
                <c:pt idx="103">
                  <c:v>16.691400000000002</c:v>
                </c:pt>
                <c:pt idx="104">
                  <c:v>14.946299999999999</c:v>
                </c:pt>
                <c:pt idx="105">
                  <c:v>13.5131</c:v>
                </c:pt>
                <c:pt idx="106">
                  <c:v>12.2723</c:v>
                </c:pt>
                <c:pt idx="107">
                  <c:v>10.960600000000001</c:v>
                </c:pt>
                <c:pt idx="108">
                  <c:v>9.7521299999999993</c:v>
                </c:pt>
                <c:pt idx="109">
                  <c:v>9.4667700000000004</c:v>
                </c:pt>
                <c:pt idx="110">
                  <c:v>9.040989999999999</c:v>
                </c:pt>
                <c:pt idx="111">
                  <c:v>8.4148099999999992</c:v>
                </c:pt>
                <c:pt idx="112">
                  <c:v>7.53627</c:v>
                </c:pt>
                <c:pt idx="113">
                  <c:v>7.19991</c:v>
                </c:pt>
                <c:pt idx="114">
                  <c:v>6.4647899999999998</c:v>
                </c:pt>
                <c:pt idx="115">
                  <c:v>5.9126700000000003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12-4A63-A37B-58DAB9CB5094}"/>
            </c:ext>
          </c:extLst>
        </c:ser>
        <c:ser>
          <c:idx val="2"/>
          <c:order val="2"/>
          <c:tx>
            <c:strRef>
              <c:f>'ER120 凑出来'!$Z$1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凑出来'!$AB$3:$AB$503</c:f>
              <c:numCache>
                <c:formatCode>0.00_);[Red]\(0.00\)</c:formatCode>
                <c:ptCount val="501"/>
              </c:numCache>
            </c:numRef>
          </c:xVal>
          <c:yVal>
            <c:numRef>
              <c:f>'ER120 凑出来'!$AC$3:$AC$503</c:f>
              <c:numCache>
                <c:formatCode>0.00_);[Red]\(0.00\)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12-4A63-A37B-58DAB9CB5094}"/>
            </c:ext>
          </c:extLst>
        </c:ser>
        <c:ser>
          <c:idx val="3"/>
          <c:order val="3"/>
          <c:tx>
            <c:strRef>
              <c:f>'ER120 凑出来'!$AE$1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凑出来'!$AL$3:$AL$507</c:f>
              <c:numCache>
                <c:formatCode>0.00_);[Red]\(0.00\)</c:formatCode>
                <c:ptCount val="505"/>
              </c:numCache>
            </c:numRef>
          </c:xVal>
          <c:yVal>
            <c:numRef>
              <c:f>'ER120 凑出来'!$AM$3:$AM$507</c:f>
              <c:numCache>
                <c:formatCode>0.00_);[Red]\(0.00\)</c:formatCode>
                <c:ptCount val="50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12-4A63-A37B-58DAB9CB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 (2)'!$K$2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(2)'!$J$3:$J$261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 凑出来 (2)'!$K$3:$K$261</c:f>
              <c:numCache>
                <c:formatCode>0.000</c:formatCode>
                <c:ptCount val="259"/>
                <c:pt idx="0">
                  <c:v>972.65315301408543</c:v>
                </c:pt>
                <c:pt idx="1">
                  <c:v>974.90592580820476</c:v>
                </c:pt>
                <c:pt idx="2">
                  <c:v>975.35648036702867</c:v>
                </c:pt>
                <c:pt idx="3">
                  <c:v>975.80703492585258</c:v>
                </c:pt>
                <c:pt idx="4">
                  <c:v>976.25758948467637</c:v>
                </c:pt>
                <c:pt idx="5">
                  <c:v>976.70814404350028</c:v>
                </c:pt>
                <c:pt idx="6">
                  <c:v>977.15869860232419</c:v>
                </c:pt>
                <c:pt idx="7">
                  <c:v>977.6092531611481</c:v>
                </c:pt>
                <c:pt idx="8">
                  <c:v>978.0598077199719</c:v>
                </c:pt>
                <c:pt idx="9">
                  <c:v>978.51036227879581</c:v>
                </c:pt>
                <c:pt idx="10">
                  <c:v>978.96091683761972</c:v>
                </c:pt>
                <c:pt idx="11">
                  <c:v>979.41147139644352</c:v>
                </c:pt>
                <c:pt idx="12">
                  <c:v>979.86202595526743</c:v>
                </c:pt>
                <c:pt idx="13">
                  <c:v>980.31258051409134</c:v>
                </c:pt>
                <c:pt idx="14">
                  <c:v>980.76313507291513</c:v>
                </c:pt>
                <c:pt idx="15">
                  <c:v>981.21368963173904</c:v>
                </c:pt>
                <c:pt idx="16">
                  <c:v>981.66424419056295</c:v>
                </c:pt>
                <c:pt idx="17">
                  <c:v>983.91701698468228</c:v>
                </c:pt>
                <c:pt idx="18">
                  <c:v>986.16978977880171</c:v>
                </c:pt>
                <c:pt idx="19">
                  <c:v>988.42256257292104</c:v>
                </c:pt>
                <c:pt idx="20">
                  <c:v>990.67533536704036</c:v>
                </c:pt>
                <c:pt idx="21">
                  <c:v>992.9281081611598</c:v>
                </c:pt>
                <c:pt idx="22">
                  <c:v>995.18088095527912</c:v>
                </c:pt>
                <c:pt idx="23">
                  <c:v>997.43365374939856</c:v>
                </c:pt>
                <c:pt idx="24">
                  <c:v>999.68642654351788</c:v>
                </c:pt>
                <c:pt idx="25">
                  <c:v>1001.9391993376372</c:v>
                </c:pt>
                <c:pt idx="26">
                  <c:v>1004.1919721317566</c:v>
                </c:pt>
                <c:pt idx="27">
                  <c:v>1006.444744925876</c:v>
                </c:pt>
                <c:pt idx="28">
                  <c:v>1008.6975177199954</c:v>
                </c:pt>
                <c:pt idx="29">
                  <c:v>1010.9502905141147</c:v>
                </c:pt>
                <c:pt idx="30">
                  <c:v>1013.2030633082342</c:v>
                </c:pt>
                <c:pt idx="31">
                  <c:v>1015.4558361023535</c:v>
                </c:pt>
                <c:pt idx="32">
                  <c:v>1017.7086088964728</c:v>
                </c:pt>
                <c:pt idx="33">
                  <c:v>1019.9613816905922</c:v>
                </c:pt>
                <c:pt idx="34">
                  <c:v>1022.2141544847116</c:v>
                </c:pt>
                <c:pt idx="35">
                  <c:v>1024.466927278831</c:v>
                </c:pt>
                <c:pt idx="36">
                  <c:v>1026.7197000729504</c:v>
                </c:pt>
                <c:pt idx="37">
                  <c:v>1028.9724728670697</c:v>
                </c:pt>
                <c:pt idx="38">
                  <c:v>1031.2252456611891</c:v>
                </c:pt>
                <c:pt idx="39">
                  <c:v>1033.4780184553085</c:v>
                </c:pt>
                <c:pt idx="40">
                  <c:v>1035.7307912494277</c:v>
                </c:pt>
                <c:pt idx="41">
                  <c:v>1037.9835640435472</c:v>
                </c:pt>
                <c:pt idx="42">
                  <c:v>1040.2363368376666</c:v>
                </c:pt>
                <c:pt idx="43">
                  <c:v>1062.7640647788603</c:v>
                </c:pt>
                <c:pt idx="44">
                  <c:v>1085.291792720054</c:v>
                </c:pt>
                <c:pt idx="45">
                  <c:v>1107.8195206612477</c:v>
                </c:pt>
                <c:pt idx="46">
                  <c:v>1130.3472486024414</c:v>
                </c:pt>
                <c:pt idx="47">
                  <c:v>1147.4591849448982</c:v>
                </c:pt>
                <c:pt idx="48">
                  <c:v>1165.713120585498</c:v>
                </c:pt>
                <c:pt idx="49">
                  <c:v>1182.2877462732085</c:v>
                </c:pt>
                <c:pt idx="50">
                  <c:v>1197.4842449691196</c:v>
                </c:pt>
                <c:pt idx="51">
                  <c:v>1211.5280548565565</c:v>
                </c:pt>
                <c:pt idx="52">
                  <c:v>1224.5925065700587</c:v>
                </c:pt>
                <c:pt idx="53">
                  <c:v>1236.8138650717908</c:v>
                </c:pt>
                <c:pt idx="54">
                  <c:v>1248.3012836677985</c:v>
                </c:pt>
                <c:pt idx="55">
                  <c:v>1259.143610708684</c:v>
                </c:pt>
                <c:pt idx="56">
                  <c:v>1269.414175815137</c:v>
                </c:pt>
                <c:pt idx="57">
                  <c:v>1279.1742372736303</c:v>
                </c:pt>
                <c:pt idx="58">
                  <c:v>1288.4755176469487</c:v>
                </c:pt>
                <c:pt idx="59">
                  <c:v>1297.3621033941765</c:v>
                </c:pt>
                <c:pt idx="60">
                  <c:v>1305.8718914189546</c:v>
                </c:pt>
                <c:pt idx="61">
                  <c:v>1314.0377067525808</c:v>
                </c:pt>
                <c:pt idx="62">
                  <c:v>1321.8881774957397</c:v>
                </c:pt>
                <c:pt idx="63">
                  <c:v>1329.4484278673567</c:v>
                </c:pt>
                <c:pt idx="64">
                  <c:v>1336.7406330847637</c:v>
                </c:pt>
                <c:pt idx="65">
                  <c:v>1343.7844679795444</c:v>
                </c:pt>
                <c:pt idx="66">
                  <c:v>1350.5974729560085</c:v>
                </c:pt>
                <c:pt idx="67">
                  <c:v>1357.1953549841005</c:v>
                </c:pt>
                <c:pt idx="68">
                  <c:v>1363.5922370418314</c:v>
                </c:pt>
                <c:pt idx="69">
                  <c:v>1369.8008662898419</c:v>
                </c:pt>
                <c:pt idx="70">
                  <c:v>1375.8327889387385</c:v>
                </c:pt>
                <c:pt idx="71">
                  <c:v>1381.6984980294847</c:v>
                </c:pt>
                <c:pt idx="72">
                  <c:v>1387.4075590292769</c:v>
                </c:pt>
                <c:pt idx="73">
                  <c:v>1392.9687171377823</c:v>
                </c:pt>
                <c:pt idx="74">
                  <c:v>1398.3899894214305</c:v>
                </c:pt>
                <c:pt idx="75">
                  <c:v>1403.6787442889231</c:v>
                </c:pt>
                <c:pt idx="76">
                  <c:v>1408.8417703472132</c:v>
                </c:pt>
                <c:pt idx="77">
                  <c:v>1413.8853363029443</c:v>
                </c:pt>
                <c:pt idx="78">
                  <c:v>1418.8152432767267</c:v>
                </c:pt>
                <c:pt idx="79">
                  <c:v>1423.6368706594139</c:v>
                </c:pt>
                <c:pt idx="80">
                  <c:v>1428.355216447711</c:v>
                </c:pt>
                <c:pt idx="81">
                  <c:v>1432.9749328410326</c:v>
                </c:pt>
                <c:pt idx="82">
                  <c:v>1437.5003577549587</c:v>
                </c:pt>
                <c:pt idx="83">
                  <c:v>1441.9355428029949</c:v>
                </c:pt>
                <c:pt idx="84">
                  <c:v>1446.2842782130426</c:v>
                </c:pt>
                <c:pt idx="85">
                  <c:v>1450.5501150744944</c:v>
                </c:pt>
                <c:pt idx="86">
                  <c:v>1454.7363852532803</c:v>
                </c:pt>
                <c:pt idx="87">
                  <c:v>1458.8462192633651</c:v>
                </c:pt>
                <c:pt idx="88">
                  <c:v>1462.8825623422711</c:v>
                </c:pt>
                <c:pt idx="89">
                  <c:v>1466.8481889438078</c:v>
                </c:pt>
                <c:pt idx="90">
                  <c:v>1470.7457158321592</c:v>
                </c:pt>
                <c:pt idx="91">
                  <c:v>1474.5776139368859</c:v>
                </c:pt>
                <c:pt idx="92">
                  <c:v>1478.3462191074984</c:v>
                </c:pt>
                <c:pt idx="93">
                  <c:v>1482.053741888446</c:v>
                </c:pt>
                <c:pt idx="94">
                  <c:v>1485.7022764201004</c:v>
                </c:pt>
                <c:pt idx="95">
                  <c:v>1489.2938085582516</c:v>
                </c:pt>
                <c:pt idx="96">
                  <c:v>1492.8302232933645</c:v>
                </c:pt>
                <c:pt idx="97">
                  <c:v>1496.3133115411272</c:v>
                </c:pt>
                <c:pt idx="98">
                  <c:v>1499.7447763674229</c:v>
                </c:pt>
                <c:pt idx="99">
                  <c:v>1503.1262387035579</c:v>
                </c:pt>
                <c:pt idx="100">
                  <c:v>1506.45924260123</c:v>
                </c:pt>
                <c:pt idx="101">
                  <c:v>1509.7452600711995</c:v>
                </c:pt>
                <c:pt idx="102">
                  <c:v>1512.9856955447781</c:v>
                </c:pt>
                <c:pt idx="103">
                  <c:v>1516.1818899930242</c:v>
                </c:pt>
                <c:pt idx="104">
                  <c:v>1519.3351247348148</c:v>
                </c:pt>
                <c:pt idx="105">
                  <c:v>1522.4466249616844</c:v>
                </c:pt>
                <c:pt idx="106">
                  <c:v>1525.517563004448</c:v>
                </c:pt>
                <c:pt idx="107">
                  <c:v>1528.5490613640752</c:v>
                </c:pt>
                <c:pt idx="108">
                  <c:v>1531.5421955270219</c:v>
                </c:pt>
                <c:pt idx="109">
                  <c:v>1534.4979965832356</c:v>
                </c:pt>
                <c:pt idx="110">
                  <c:v>1537.4174536632695</c:v>
                </c:pt>
                <c:pt idx="111">
                  <c:v>1540.3015162093629</c:v>
                </c:pt>
                <c:pt idx="112">
                  <c:v>1543.151096093934</c:v>
                </c:pt>
                <c:pt idx="113">
                  <c:v>1545.9670695976783</c:v>
                </c:pt>
                <c:pt idx="114">
                  <c:v>1548.7502792583364</c:v>
                </c:pt>
                <c:pt idx="115">
                  <c:v>1551.5015356001895</c:v>
                </c:pt>
                <c:pt idx="116">
                  <c:v>1554.22161875344</c:v>
                </c:pt>
                <c:pt idx="117">
                  <c:v>1556.9112799718155</c:v>
                </c:pt>
                <c:pt idx="118">
                  <c:v>1559.571243056015</c:v>
                </c:pt>
                <c:pt idx="119">
                  <c:v>1562.202205689945</c:v>
                </c:pt>
                <c:pt idx="120">
                  <c:v>1564.8048406961107</c:v>
                </c:pt>
                <c:pt idx="121">
                  <c:v>1567.3797972159857</c:v>
                </c:pt>
                <c:pt idx="122">
                  <c:v>1569.9277018206988</c:v>
                </c:pt>
                <c:pt idx="123">
                  <c:v>1572.4491595569359</c:v>
                </c:pt>
                <c:pt idx="124">
                  <c:v>1574.9447549325625</c:v>
                </c:pt>
                <c:pt idx="125">
                  <c:v>1577.4150528461039</c:v>
                </c:pt>
                <c:pt idx="126">
                  <c:v>1579.8605994638908</c:v>
                </c:pt>
                <c:pt idx="127">
                  <c:v>1582.2819230483876</c:v>
                </c:pt>
                <c:pt idx="128">
                  <c:v>1584.6795347409375</c:v>
                </c:pt>
                <c:pt idx="129">
                  <c:v>1587.0539293019151</c:v>
                </c:pt>
                <c:pt idx="130">
                  <c:v>1589.4055858110523</c:v>
                </c:pt>
                <c:pt idx="131">
                  <c:v>1591.734968330489</c:v>
                </c:pt>
                <c:pt idx="132">
                  <c:v>1594.0425265329166</c:v>
                </c:pt>
                <c:pt idx="133">
                  <c:v>1596.3286962970062</c:v>
                </c:pt>
                <c:pt idx="134">
                  <c:v>1598.5939002721527</c:v>
                </c:pt>
                <c:pt idx="135">
                  <c:v>1600.8385484144217</c:v>
                </c:pt>
                <c:pt idx="136">
                  <c:v>1603.0630384954502</c:v>
                </c:pt>
                <c:pt idx="137">
                  <c:v>1605.2677565859321</c:v>
                </c:pt>
                <c:pt idx="138">
                  <c:v>1607.4530775151993</c:v>
                </c:pt>
                <c:pt idx="139">
                  <c:v>1609.6193653083121</c:v>
                </c:pt>
                <c:pt idx="140">
                  <c:v>1630.3085576499607</c:v>
                </c:pt>
                <c:pt idx="141">
                  <c:v>1649.4284279427748</c:v>
                </c:pt>
                <c:pt idx="142">
                  <c:v>1667.2149562574552</c:v>
                </c:pt>
                <c:pt idx="143">
                  <c:v>1683.8536598021483</c:v>
                </c:pt>
                <c:pt idx="144">
                  <c:v>1699.493144764944</c:v>
                </c:pt>
                <c:pt idx="145">
                  <c:v>1714.2543732603142</c:v>
                </c:pt>
                <c:pt idx="146">
                  <c:v>1728.237179510415</c:v>
                </c:pt>
                <c:pt idx="147">
                  <c:v>1741.5249632836212</c:v>
                </c:pt>
                <c:pt idx="148">
                  <c:v>1754.1881419880006</c:v>
                </c:pt>
                <c:pt idx="149">
                  <c:v>1766.2867368988414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E2-4261-AE61-B3A7C07D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869632454307202E-2"/>
          <c:y val="2.4116806133851552E-2"/>
          <c:w val="0.92154471948445882"/>
          <c:h val="0.925022455215160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'ER120 凑出来 (2)'!$C$1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7">
                  <c:v>13.721018000000001</c:v>
                </c:pt>
              </c:numCache>
            </c:numRef>
          </c:xVal>
          <c:yVal>
            <c:numRef>
              <c:f>'ER120 凑出来 (2)'!$C$3:$C$418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7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6-4C66-BA11-A9C155B39756}"/>
            </c:ext>
          </c:extLst>
        </c:ser>
        <c:ser>
          <c:idx val="1"/>
          <c:order val="1"/>
          <c:tx>
            <c:strRef>
              <c:f>'ER120 凑出来 (2)'!$AE$1</c:f>
              <c:strCache>
                <c:ptCount val="1"/>
                <c:pt idx="0">
                  <c:v>有限元-2D模型 old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(2)'!$AG$3:$AG$507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 凑出来 (2)'!$AH$3:$AH$507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53.154699999999998</c:v>
                </c:pt>
                <c:pt idx="5">
                  <c:v>66.384799999999998</c:v>
                </c:pt>
                <c:pt idx="6">
                  <c:v>76.1524</c:v>
                </c:pt>
                <c:pt idx="7">
                  <c:v>76.287300000000002</c:v>
                </c:pt>
                <c:pt idx="8">
                  <c:v>76.395800000000008</c:v>
                </c:pt>
                <c:pt idx="9">
                  <c:v>76.500699999999995</c:v>
                </c:pt>
                <c:pt idx="10">
                  <c:v>76.603399999999993</c:v>
                </c:pt>
                <c:pt idx="11">
                  <c:v>76.7029</c:v>
                </c:pt>
                <c:pt idx="12">
                  <c:v>76.799399999999991</c:v>
                </c:pt>
                <c:pt idx="13">
                  <c:v>76.894999999999996</c:v>
                </c:pt>
                <c:pt idx="14">
                  <c:v>76.989399999999989</c:v>
                </c:pt>
                <c:pt idx="15">
                  <c:v>77.082599999999999</c:v>
                </c:pt>
                <c:pt idx="16">
                  <c:v>77.174999999999997</c:v>
                </c:pt>
                <c:pt idx="17">
                  <c:v>77.2667</c:v>
                </c:pt>
                <c:pt idx="18">
                  <c:v>77.357500000000002</c:v>
                </c:pt>
                <c:pt idx="19">
                  <c:v>77.447500000000005</c:v>
                </c:pt>
                <c:pt idx="20">
                  <c:v>77.536600000000007</c:v>
                </c:pt>
                <c:pt idx="21">
                  <c:v>77.625199999999992</c:v>
                </c:pt>
                <c:pt idx="22">
                  <c:v>77.713100000000011</c:v>
                </c:pt>
                <c:pt idx="23">
                  <c:v>77.800300000000007</c:v>
                </c:pt>
                <c:pt idx="24">
                  <c:v>77.886899999999997</c:v>
                </c:pt>
                <c:pt idx="25">
                  <c:v>77.973100000000002</c:v>
                </c:pt>
                <c:pt idx="26">
                  <c:v>78.058499999999995</c:v>
                </c:pt>
                <c:pt idx="27">
                  <c:v>78.143600000000006</c:v>
                </c:pt>
                <c:pt idx="28">
                  <c:v>78.226900000000001</c:v>
                </c:pt>
                <c:pt idx="29">
                  <c:v>78.3108</c:v>
                </c:pt>
                <c:pt idx="30">
                  <c:v>78.394300000000001</c:v>
                </c:pt>
                <c:pt idx="31">
                  <c:v>78.477100000000007</c:v>
                </c:pt>
                <c:pt idx="32">
                  <c:v>78.559399999999997</c:v>
                </c:pt>
                <c:pt idx="33">
                  <c:v>78.64139999999999</c:v>
                </c:pt>
                <c:pt idx="34">
                  <c:v>78.723199999999991</c:v>
                </c:pt>
                <c:pt idx="35">
                  <c:v>78.804500000000004</c:v>
                </c:pt>
                <c:pt idx="36">
                  <c:v>78.885199999999998</c:v>
                </c:pt>
                <c:pt idx="37">
                  <c:v>78.965600000000009</c:v>
                </c:pt>
                <c:pt idx="38">
                  <c:v>79.0458</c:v>
                </c:pt>
                <c:pt idx="39">
                  <c:v>79.125399999999999</c:v>
                </c:pt>
                <c:pt idx="40">
                  <c:v>79.204700000000003</c:v>
                </c:pt>
                <c:pt idx="41">
                  <c:v>79.283699999999996</c:v>
                </c:pt>
                <c:pt idx="42">
                  <c:v>79.362300000000005</c:v>
                </c:pt>
                <c:pt idx="43">
                  <c:v>79.440600000000003</c:v>
                </c:pt>
                <c:pt idx="44">
                  <c:v>79.518600000000006</c:v>
                </c:pt>
                <c:pt idx="45">
                  <c:v>79.596199999999996</c:v>
                </c:pt>
                <c:pt idx="46">
                  <c:v>79.673299999999998</c:v>
                </c:pt>
                <c:pt idx="47">
                  <c:v>79.750199999999992</c:v>
                </c:pt>
                <c:pt idx="48">
                  <c:v>79.826800000000006</c:v>
                </c:pt>
                <c:pt idx="49">
                  <c:v>79.903100000000009</c:v>
                </c:pt>
                <c:pt idx="50">
                  <c:v>79.979199999999992</c:v>
                </c:pt>
                <c:pt idx="51">
                  <c:v>80.054899999999989</c:v>
                </c:pt>
                <c:pt idx="52">
                  <c:v>80.130399999999995</c:v>
                </c:pt>
                <c:pt idx="53">
                  <c:v>80.205500000000001</c:v>
                </c:pt>
                <c:pt idx="54">
                  <c:v>80.280299999999997</c:v>
                </c:pt>
                <c:pt idx="55">
                  <c:v>80.354799999999997</c:v>
                </c:pt>
                <c:pt idx="56">
                  <c:v>80.429000000000002</c:v>
                </c:pt>
                <c:pt idx="57">
                  <c:v>80.503</c:v>
                </c:pt>
                <c:pt idx="58">
                  <c:v>80.576700000000002</c:v>
                </c:pt>
                <c:pt idx="59">
                  <c:v>80.650100000000009</c:v>
                </c:pt>
                <c:pt idx="60">
                  <c:v>80.723300000000009</c:v>
                </c:pt>
                <c:pt idx="61">
                  <c:v>80.796199999999999</c:v>
                </c:pt>
                <c:pt idx="62">
                  <c:v>80.868800000000007</c:v>
                </c:pt>
                <c:pt idx="63">
                  <c:v>80.941199999999995</c:v>
                </c:pt>
                <c:pt idx="64">
                  <c:v>81.013300000000001</c:v>
                </c:pt>
                <c:pt idx="65">
                  <c:v>81.085100000000011</c:v>
                </c:pt>
                <c:pt idx="66">
                  <c:v>81.156700000000001</c:v>
                </c:pt>
                <c:pt idx="67">
                  <c:v>81.227999999999994</c:v>
                </c:pt>
                <c:pt idx="68">
                  <c:v>81.298899999999989</c:v>
                </c:pt>
                <c:pt idx="69">
                  <c:v>81.369600000000005</c:v>
                </c:pt>
                <c:pt idx="70">
                  <c:v>81.44</c:v>
                </c:pt>
                <c:pt idx="71">
                  <c:v>81.510199999999998</c:v>
                </c:pt>
                <c:pt idx="72">
                  <c:v>81.580100000000002</c:v>
                </c:pt>
                <c:pt idx="73">
                  <c:v>81.649799999999999</c:v>
                </c:pt>
                <c:pt idx="74">
                  <c:v>81.719200000000001</c:v>
                </c:pt>
                <c:pt idx="75">
                  <c:v>81.788499999999999</c:v>
                </c:pt>
                <c:pt idx="76">
                  <c:v>81.857399999999998</c:v>
                </c:pt>
                <c:pt idx="77">
                  <c:v>81.925699999999992</c:v>
                </c:pt>
                <c:pt idx="78">
                  <c:v>81.994100000000003</c:v>
                </c:pt>
                <c:pt idx="79">
                  <c:v>82.062100000000001</c:v>
                </c:pt>
                <c:pt idx="80">
                  <c:v>82.129899999999992</c:v>
                </c:pt>
                <c:pt idx="81">
                  <c:v>82.196899999999999</c:v>
                </c:pt>
                <c:pt idx="82">
                  <c:v>82.262899999999988</c:v>
                </c:pt>
                <c:pt idx="83">
                  <c:v>82.327399999999997</c:v>
                </c:pt>
                <c:pt idx="84">
                  <c:v>82.389200000000002</c:v>
                </c:pt>
                <c:pt idx="85">
                  <c:v>82.446699999999993</c:v>
                </c:pt>
                <c:pt idx="86">
                  <c:v>82.499100000000013</c:v>
                </c:pt>
                <c:pt idx="87">
                  <c:v>82.540300000000002</c:v>
                </c:pt>
                <c:pt idx="88">
                  <c:v>82.58</c:v>
                </c:pt>
                <c:pt idx="89">
                  <c:v>82.619</c:v>
                </c:pt>
                <c:pt idx="90">
                  <c:v>82.657600000000002</c:v>
                </c:pt>
                <c:pt idx="91">
                  <c:v>82.695700000000002</c:v>
                </c:pt>
                <c:pt idx="92">
                  <c:v>82.733500000000006</c:v>
                </c:pt>
                <c:pt idx="93">
                  <c:v>82.771199999999993</c:v>
                </c:pt>
                <c:pt idx="94">
                  <c:v>82.808600000000013</c:v>
                </c:pt>
                <c:pt idx="95">
                  <c:v>82.846000000000004</c:v>
                </c:pt>
                <c:pt idx="96">
                  <c:v>82.883899999999997</c:v>
                </c:pt>
                <c:pt idx="97">
                  <c:v>82.922899999999998</c:v>
                </c:pt>
                <c:pt idx="98">
                  <c:v>82.964399999999998</c:v>
                </c:pt>
                <c:pt idx="99">
                  <c:v>83.005899999999997</c:v>
                </c:pt>
                <c:pt idx="100">
                  <c:v>83.047300000000007</c:v>
                </c:pt>
                <c:pt idx="101">
                  <c:v>83.088499999999996</c:v>
                </c:pt>
                <c:pt idx="102">
                  <c:v>83.12939999999999</c:v>
                </c:pt>
                <c:pt idx="103">
                  <c:v>83.170199999999994</c:v>
                </c:pt>
                <c:pt idx="104">
                  <c:v>83.210800000000006</c:v>
                </c:pt>
                <c:pt idx="105">
                  <c:v>83.251100000000008</c:v>
                </c:pt>
                <c:pt idx="106">
                  <c:v>83.290999999999997</c:v>
                </c:pt>
                <c:pt idx="107">
                  <c:v>83.330300000000008</c:v>
                </c:pt>
                <c:pt idx="108">
                  <c:v>83.368399999999994</c:v>
                </c:pt>
                <c:pt idx="109">
                  <c:v>83.402699999999996</c:v>
                </c:pt>
                <c:pt idx="110">
                  <c:v>83.434399999999997</c:v>
                </c:pt>
                <c:pt idx="111">
                  <c:v>83.465899999999991</c:v>
                </c:pt>
                <c:pt idx="112">
                  <c:v>83.497</c:v>
                </c:pt>
                <c:pt idx="113">
                  <c:v>83.527799999999999</c:v>
                </c:pt>
                <c:pt idx="114">
                  <c:v>83.558399999999992</c:v>
                </c:pt>
                <c:pt idx="115">
                  <c:v>83.588700000000003</c:v>
                </c:pt>
                <c:pt idx="116">
                  <c:v>83.618899999999996</c:v>
                </c:pt>
                <c:pt idx="117">
                  <c:v>83.648699999999991</c:v>
                </c:pt>
                <c:pt idx="118">
                  <c:v>83.678200000000004</c:v>
                </c:pt>
                <c:pt idx="119">
                  <c:v>83.7072</c:v>
                </c:pt>
                <c:pt idx="120">
                  <c:v>83.73360000000001</c:v>
                </c:pt>
                <c:pt idx="121">
                  <c:v>83.756399999999999</c:v>
                </c:pt>
                <c:pt idx="122">
                  <c:v>83.778899999999993</c:v>
                </c:pt>
                <c:pt idx="123">
                  <c:v>83.801000000000002</c:v>
                </c:pt>
                <c:pt idx="124">
                  <c:v>83.822800000000001</c:v>
                </c:pt>
                <c:pt idx="125">
                  <c:v>83.844399999999993</c:v>
                </c:pt>
                <c:pt idx="126">
                  <c:v>83.865899999999996</c:v>
                </c:pt>
                <c:pt idx="127">
                  <c:v>83.887100000000004</c:v>
                </c:pt>
                <c:pt idx="128">
                  <c:v>83.908100000000005</c:v>
                </c:pt>
                <c:pt idx="129">
                  <c:v>83.92880000000001</c:v>
                </c:pt>
                <c:pt idx="130">
                  <c:v>83.94919999999999</c:v>
                </c:pt>
                <c:pt idx="131">
                  <c:v>83.967100000000002</c:v>
                </c:pt>
                <c:pt idx="132">
                  <c:v>83.982300000000009</c:v>
                </c:pt>
                <c:pt idx="133">
                  <c:v>83.997</c:v>
                </c:pt>
                <c:pt idx="134">
                  <c:v>84.011399999999995</c:v>
                </c:pt>
                <c:pt idx="135">
                  <c:v>84.025600000000011</c:v>
                </c:pt>
                <c:pt idx="136">
                  <c:v>84.039600000000007</c:v>
                </c:pt>
                <c:pt idx="137">
                  <c:v>84.053399999999996</c:v>
                </c:pt>
                <c:pt idx="138">
                  <c:v>84.06689999999999</c:v>
                </c:pt>
                <c:pt idx="139">
                  <c:v>84.080300000000008</c:v>
                </c:pt>
                <c:pt idx="140">
                  <c:v>84.093299999999999</c:v>
                </c:pt>
                <c:pt idx="141">
                  <c:v>84.103800000000007</c:v>
                </c:pt>
                <c:pt idx="142">
                  <c:v>84.113</c:v>
                </c:pt>
                <c:pt idx="143">
                  <c:v>84.121499999999997</c:v>
                </c:pt>
                <c:pt idx="144">
                  <c:v>84.12939999999999</c:v>
                </c:pt>
                <c:pt idx="145">
                  <c:v>84.137</c:v>
                </c:pt>
                <c:pt idx="146">
                  <c:v>84.144199999999998</c:v>
                </c:pt>
                <c:pt idx="147">
                  <c:v>84.151200000000003</c:v>
                </c:pt>
                <c:pt idx="148">
                  <c:v>84.158000000000001</c:v>
                </c:pt>
                <c:pt idx="149">
                  <c:v>84.163499999999999</c:v>
                </c:pt>
                <c:pt idx="150">
                  <c:v>84.167000000000002</c:v>
                </c:pt>
                <c:pt idx="151">
                  <c:v>84.169800000000009</c:v>
                </c:pt>
                <c:pt idx="152">
                  <c:v>84.171899999999994</c:v>
                </c:pt>
                <c:pt idx="153">
                  <c:v>84.173600000000008</c:v>
                </c:pt>
                <c:pt idx="154">
                  <c:v>84.174800000000005</c:v>
                </c:pt>
                <c:pt idx="155">
                  <c:v>84.175699999999992</c:v>
                </c:pt>
                <c:pt idx="156">
                  <c:v>84.174999999999997</c:v>
                </c:pt>
                <c:pt idx="157">
                  <c:v>84.171999999999997</c:v>
                </c:pt>
                <c:pt idx="158">
                  <c:v>84.167600000000007</c:v>
                </c:pt>
                <c:pt idx="159">
                  <c:v>84.162999999999997</c:v>
                </c:pt>
                <c:pt idx="160">
                  <c:v>84.1571</c:v>
                </c:pt>
                <c:pt idx="161">
                  <c:v>84.150199999999998</c:v>
                </c:pt>
                <c:pt idx="162">
                  <c:v>84.140299999999996</c:v>
                </c:pt>
                <c:pt idx="163">
                  <c:v>84.128399999999999</c:v>
                </c:pt>
                <c:pt idx="164">
                  <c:v>84.115600000000001</c:v>
                </c:pt>
                <c:pt idx="165">
                  <c:v>84.101799999999997</c:v>
                </c:pt>
                <c:pt idx="166">
                  <c:v>84.084800000000001</c:v>
                </c:pt>
                <c:pt idx="167">
                  <c:v>84.064999999999998</c:v>
                </c:pt>
                <c:pt idx="168">
                  <c:v>84.044699999999992</c:v>
                </c:pt>
                <c:pt idx="169">
                  <c:v>84.021899999999988</c:v>
                </c:pt>
                <c:pt idx="170">
                  <c:v>83.996100000000013</c:v>
                </c:pt>
                <c:pt idx="171">
                  <c:v>83.967500000000001</c:v>
                </c:pt>
                <c:pt idx="172">
                  <c:v>83.937399999999997</c:v>
                </c:pt>
                <c:pt idx="173">
                  <c:v>83.905299999999997</c:v>
                </c:pt>
                <c:pt idx="174">
                  <c:v>83.869799999999998</c:v>
                </c:pt>
                <c:pt idx="175">
                  <c:v>83.831999999999994</c:v>
                </c:pt>
                <c:pt idx="176">
                  <c:v>83.791499999999999</c:v>
                </c:pt>
                <c:pt idx="177">
                  <c:v>83.748000000000005</c:v>
                </c:pt>
                <c:pt idx="178">
                  <c:v>83.700999999999993</c:v>
                </c:pt>
                <c:pt idx="179">
                  <c:v>83.652000000000001</c:v>
                </c:pt>
                <c:pt idx="180">
                  <c:v>83.600999999999999</c:v>
                </c:pt>
                <c:pt idx="181">
                  <c:v>83.54610000000001</c:v>
                </c:pt>
                <c:pt idx="182">
                  <c:v>83.488399999999999</c:v>
                </c:pt>
                <c:pt idx="183">
                  <c:v>83.427800000000005</c:v>
                </c:pt>
                <c:pt idx="184">
                  <c:v>83.363900000000001</c:v>
                </c:pt>
                <c:pt idx="185">
                  <c:v>83.297200000000004</c:v>
                </c:pt>
                <c:pt idx="186">
                  <c:v>83.226300000000009</c:v>
                </c:pt>
                <c:pt idx="187">
                  <c:v>83.153100000000009</c:v>
                </c:pt>
                <c:pt idx="188">
                  <c:v>83.076899999999995</c:v>
                </c:pt>
                <c:pt idx="189">
                  <c:v>82.998500000000007</c:v>
                </c:pt>
                <c:pt idx="190">
                  <c:v>82.915800000000004</c:v>
                </c:pt>
                <c:pt idx="191">
                  <c:v>82.83</c:v>
                </c:pt>
                <c:pt idx="192">
                  <c:v>82.740700000000004</c:v>
                </c:pt>
                <c:pt idx="193">
                  <c:v>82.647000000000006</c:v>
                </c:pt>
                <c:pt idx="194">
                  <c:v>82.551199999999994</c:v>
                </c:pt>
                <c:pt idx="195">
                  <c:v>82.453299999999999</c:v>
                </c:pt>
                <c:pt idx="196">
                  <c:v>82.350800000000007</c:v>
                </c:pt>
                <c:pt idx="197">
                  <c:v>82.243600000000001</c:v>
                </c:pt>
                <c:pt idx="198">
                  <c:v>82.134299999999996</c:v>
                </c:pt>
                <c:pt idx="199">
                  <c:v>82.022899999999993</c:v>
                </c:pt>
                <c:pt idx="200">
                  <c:v>81.906800000000004</c:v>
                </c:pt>
                <c:pt idx="201">
                  <c:v>81.785699999999991</c:v>
                </c:pt>
                <c:pt idx="202">
                  <c:v>81.662600000000012</c:v>
                </c:pt>
                <c:pt idx="203">
                  <c:v>81.537499999999994</c:v>
                </c:pt>
                <c:pt idx="204">
                  <c:v>81.405799999999999</c:v>
                </c:pt>
                <c:pt idx="205">
                  <c:v>81.272199999999998</c:v>
                </c:pt>
                <c:pt idx="206">
                  <c:v>81.13669999999999</c:v>
                </c:pt>
                <c:pt idx="207">
                  <c:v>80.995999999999995</c:v>
                </c:pt>
                <c:pt idx="208">
                  <c:v>80.849999999999994</c:v>
                </c:pt>
                <c:pt idx="209">
                  <c:v>80.702100000000002</c:v>
                </c:pt>
                <c:pt idx="210">
                  <c:v>80.5505</c:v>
                </c:pt>
                <c:pt idx="211">
                  <c:v>80.395399999999995</c:v>
                </c:pt>
                <c:pt idx="212">
                  <c:v>80.23660000000001</c:v>
                </c:pt>
                <c:pt idx="213">
                  <c:v>80.07419999999999</c:v>
                </c:pt>
                <c:pt idx="214">
                  <c:v>79.908100000000005</c:v>
                </c:pt>
                <c:pt idx="215">
                  <c:v>79.73830000000001</c:v>
                </c:pt>
                <c:pt idx="216">
                  <c:v>79.564800000000005</c:v>
                </c:pt>
                <c:pt idx="217">
                  <c:v>79.387600000000006</c:v>
                </c:pt>
                <c:pt idx="218">
                  <c:v>79.206699999999998</c:v>
                </c:pt>
                <c:pt idx="219">
                  <c:v>79.022000000000006</c:v>
                </c:pt>
                <c:pt idx="220">
                  <c:v>78.833600000000004</c:v>
                </c:pt>
                <c:pt idx="221">
                  <c:v>78.64139999999999</c:v>
                </c:pt>
                <c:pt idx="222">
                  <c:v>78.445300000000003</c:v>
                </c:pt>
                <c:pt idx="223">
                  <c:v>78.245500000000007</c:v>
                </c:pt>
                <c:pt idx="224">
                  <c:v>78.041800000000009</c:v>
                </c:pt>
                <c:pt idx="225">
                  <c:v>77.834299999999999</c:v>
                </c:pt>
                <c:pt idx="226">
                  <c:v>77.622899999999987</c:v>
                </c:pt>
                <c:pt idx="227">
                  <c:v>77.407600000000002</c:v>
                </c:pt>
                <c:pt idx="228">
                  <c:v>77.188399999999987</c:v>
                </c:pt>
                <c:pt idx="229">
                  <c:v>76.965299999999999</c:v>
                </c:pt>
                <c:pt idx="230">
                  <c:v>76.738199999999992</c:v>
                </c:pt>
                <c:pt idx="231">
                  <c:v>76.507199999999997</c:v>
                </c:pt>
                <c:pt idx="232">
                  <c:v>76.272199999999998</c:v>
                </c:pt>
                <c:pt idx="233">
                  <c:v>76.033199999999994</c:v>
                </c:pt>
                <c:pt idx="234">
                  <c:v>75.79010000000001</c:v>
                </c:pt>
                <c:pt idx="235">
                  <c:v>75.543000000000006</c:v>
                </c:pt>
                <c:pt idx="236">
                  <c:v>75.291800000000009</c:v>
                </c:pt>
                <c:pt idx="237">
                  <c:v>75.036500000000004</c:v>
                </c:pt>
                <c:pt idx="238">
                  <c:v>74.777100000000004</c:v>
                </c:pt>
                <c:pt idx="239">
                  <c:v>74.513600000000011</c:v>
                </c:pt>
                <c:pt idx="240">
                  <c:v>74.245800000000003</c:v>
                </c:pt>
                <c:pt idx="241">
                  <c:v>73.9739</c:v>
                </c:pt>
                <c:pt idx="242">
                  <c:v>73.697699999999998</c:v>
                </c:pt>
                <c:pt idx="243">
                  <c:v>73.417299999999997</c:v>
                </c:pt>
                <c:pt idx="244">
                  <c:v>73.132600000000011</c:v>
                </c:pt>
                <c:pt idx="245">
                  <c:v>72.843600000000009</c:v>
                </c:pt>
                <c:pt idx="246">
                  <c:v>72.550300000000007</c:v>
                </c:pt>
                <c:pt idx="247">
                  <c:v>72.252600000000001</c:v>
                </c:pt>
                <c:pt idx="248">
                  <c:v>71.950600000000009</c:v>
                </c:pt>
                <c:pt idx="249">
                  <c:v>71.644000000000005</c:v>
                </c:pt>
                <c:pt idx="250">
                  <c:v>71.333100000000002</c:v>
                </c:pt>
                <c:pt idx="251">
                  <c:v>71.017699999999991</c:v>
                </c:pt>
                <c:pt idx="252">
                  <c:v>70.697699999999998</c:v>
                </c:pt>
                <c:pt idx="253">
                  <c:v>70.377100000000013</c:v>
                </c:pt>
                <c:pt idx="254">
                  <c:v>70.048100000000005</c:v>
                </c:pt>
                <c:pt idx="255">
                  <c:v>69.714500000000001</c:v>
                </c:pt>
                <c:pt idx="256">
                  <c:v>69.372199999999992</c:v>
                </c:pt>
                <c:pt idx="257">
                  <c:v>69.029300000000006</c:v>
                </c:pt>
                <c:pt idx="258">
                  <c:v>68.685699999999997</c:v>
                </c:pt>
                <c:pt idx="259">
                  <c:v>68.333300000000008</c:v>
                </c:pt>
                <c:pt idx="260">
                  <c:v>67.976199999999992</c:v>
                </c:pt>
                <c:pt idx="261">
                  <c:v>67.614199999999997</c:v>
                </c:pt>
                <c:pt idx="262">
                  <c:v>67.247399999999999</c:v>
                </c:pt>
                <c:pt idx="263">
                  <c:v>66.875699999999995</c:v>
                </c:pt>
                <c:pt idx="264">
                  <c:v>66.498999999999995</c:v>
                </c:pt>
                <c:pt idx="265">
                  <c:v>66.117399999999989</c:v>
                </c:pt>
                <c:pt idx="266">
                  <c:v>65.730800000000002</c:v>
                </c:pt>
                <c:pt idx="267">
                  <c:v>65.339199999999991</c:v>
                </c:pt>
                <c:pt idx="268">
                  <c:v>64.942499999999995</c:v>
                </c:pt>
                <c:pt idx="269">
                  <c:v>64.540700000000001</c:v>
                </c:pt>
                <c:pt idx="270">
                  <c:v>64.13369999999999</c:v>
                </c:pt>
                <c:pt idx="271">
                  <c:v>63.721499999999999</c:v>
                </c:pt>
                <c:pt idx="272">
                  <c:v>63.304099999999998</c:v>
                </c:pt>
                <c:pt idx="273">
                  <c:v>62.881500000000003</c:v>
                </c:pt>
                <c:pt idx="274">
                  <c:v>62.453499999999998</c:v>
                </c:pt>
                <c:pt idx="275">
                  <c:v>62.020199999999996</c:v>
                </c:pt>
                <c:pt idx="276">
                  <c:v>61.581499999999998</c:v>
                </c:pt>
                <c:pt idx="277">
                  <c:v>61.1374</c:v>
                </c:pt>
                <c:pt idx="278">
                  <c:v>60.687800000000003</c:v>
                </c:pt>
                <c:pt idx="279">
                  <c:v>60.232800000000005</c:v>
                </c:pt>
                <c:pt idx="280">
                  <c:v>59.772100000000002</c:v>
                </c:pt>
                <c:pt idx="281">
                  <c:v>59.305800000000005</c:v>
                </c:pt>
                <c:pt idx="282">
                  <c:v>58.827500000000001</c:v>
                </c:pt>
                <c:pt idx="283">
                  <c:v>58.356199999999994</c:v>
                </c:pt>
                <c:pt idx="284">
                  <c:v>57.872900000000001</c:v>
                </c:pt>
                <c:pt idx="285">
                  <c:v>57.383900000000004</c:v>
                </c:pt>
                <c:pt idx="286">
                  <c:v>56.889099999999999</c:v>
                </c:pt>
                <c:pt idx="287">
                  <c:v>56.388599999999997</c:v>
                </c:pt>
                <c:pt idx="288">
                  <c:v>55.882199999999997</c:v>
                </c:pt>
                <c:pt idx="289">
                  <c:v>55.369800000000005</c:v>
                </c:pt>
                <c:pt idx="290">
                  <c:v>54.851599999999998</c:v>
                </c:pt>
                <c:pt idx="291">
                  <c:v>54.327500000000001</c:v>
                </c:pt>
                <c:pt idx="292">
                  <c:v>53.797599999999996</c:v>
                </c:pt>
                <c:pt idx="293">
                  <c:v>53.261600000000001</c:v>
                </c:pt>
                <c:pt idx="294">
                  <c:v>52.7196</c:v>
                </c:pt>
                <c:pt idx="295">
                  <c:v>52.171599999999998</c:v>
                </c:pt>
                <c:pt idx="296">
                  <c:v>51.617599999999996</c:v>
                </c:pt>
                <c:pt idx="297">
                  <c:v>51.057499999999997</c:v>
                </c:pt>
                <c:pt idx="298">
                  <c:v>50.491300000000003</c:v>
                </c:pt>
                <c:pt idx="299">
                  <c:v>49.9191</c:v>
                </c:pt>
                <c:pt idx="300">
                  <c:v>49.340900000000005</c:v>
                </c:pt>
                <c:pt idx="301">
                  <c:v>48.756399999999999</c:v>
                </c:pt>
                <c:pt idx="302">
                  <c:v>48.1661</c:v>
                </c:pt>
                <c:pt idx="303">
                  <c:v>47.569600000000001</c:v>
                </c:pt>
                <c:pt idx="304">
                  <c:v>46.966900000000003</c:v>
                </c:pt>
                <c:pt idx="305">
                  <c:v>46.358199999999997</c:v>
                </c:pt>
                <c:pt idx="306">
                  <c:v>45.743499999999997</c:v>
                </c:pt>
                <c:pt idx="307">
                  <c:v>45.122599999999998</c:v>
                </c:pt>
                <c:pt idx="308">
                  <c:v>44.495800000000003</c:v>
                </c:pt>
                <c:pt idx="309">
                  <c:v>43.862900000000003</c:v>
                </c:pt>
                <c:pt idx="310">
                  <c:v>43.223999999999997</c:v>
                </c:pt>
                <c:pt idx="311">
                  <c:v>42.579500000000003</c:v>
                </c:pt>
                <c:pt idx="312">
                  <c:v>41.929099999999998</c:v>
                </c:pt>
                <c:pt idx="313">
                  <c:v>41.273000000000003</c:v>
                </c:pt>
                <c:pt idx="314">
                  <c:v>40.6113</c:v>
                </c:pt>
                <c:pt idx="315">
                  <c:v>39.943800000000003</c:v>
                </c:pt>
                <c:pt idx="316">
                  <c:v>39.270900000000005</c:v>
                </c:pt>
                <c:pt idx="317">
                  <c:v>38.592800000000004</c:v>
                </c:pt>
                <c:pt idx="318">
                  <c:v>37.909500000000001</c:v>
                </c:pt>
                <c:pt idx="319">
                  <c:v>37.2209</c:v>
                </c:pt>
                <c:pt idx="320">
                  <c:v>36.5274</c:v>
                </c:pt>
                <c:pt idx="321">
                  <c:v>35.8292</c:v>
                </c:pt>
                <c:pt idx="322">
                  <c:v>35.1265</c:v>
                </c:pt>
                <c:pt idx="323">
                  <c:v>34.419699999999999</c:v>
                </c:pt>
                <c:pt idx="324">
                  <c:v>33.709400000000002</c:v>
                </c:pt>
                <c:pt idx="325">
                  <c:v>32.995699999999999</c:v>
                </c:pt>
                <c:pt idx="326">
                  <c:v>32.279200000000003</c:v>
                </c:pt>
                <c:pt idx="327">
                  <c:v>31.56</c:v>
                </c:pt>
                <c:pt idx="328">
                  <c:v>30.8385</c:v>
                </c:pt>
                <c:pt idx="329">
                  <c:v>30.1145</c:v>
                </c:pt>
                <c:pt idx="330">
                  <c:v>29.389099999999999</c:v>
                </c:pt>
                <c:pt idx="331">
                  <c:v>28.663799999999998</c:v>
                </c:pt>
                <c:pt idx="332">
                  <c:v>27.9405</c:v>
                </c:pt>
                <c:pt idx="333">
                  <c:v>27.220700000000001</c:v>
                </c:pt>
                <c:pt idx="334">
                  <c:v>26.505800000000001</c:v>
                </c:pt>
                <c:pt idx="335">
                  <c:v>25.795300000000001</c:v>
                </c:pt>
                <c:pt idx="336">
                  <c:v>25.0885</c:v>
                </c:pt>
                <c:pt idx="337">
                  <c:v>24.384700000000002</c:v>
                </c:pt>
                <c:pt idx="338">
                  <c:v>23.686900000000001</c:v>
                </c:pt>
                <c:pt idx="339">
                  <c:v>23.0015</c:v>
                </c:pt>
                <c:pt idx="340">
                  <c:v>22.331099999999999</c:v>
                </c:pt>
                <c:pt idx="341">
                  <c:v>21.6755</c:v>
                </c:pt>
                <c:pt idx="342">
                  <c:v>21.034599999999998</c:v>
                </c:pt>
                <c:pt idx="343">
                  <c:v>20.407900000000001</c:v>
                </c:pt>
                <c:pt idx="344">
                  <c:v>19.795300000000001</c:v>
                </c:pt>
                <c:pt idx="345">
                  <c:v>19.1982</c:v>
                </c:pt>
                <c:pt idx="346">
                  <c:v>18.619799999999998</c:v>
                </c:pt>
                <c:pt idx="347">
                  <c:v>18.063599999999997</c:v>
                </c:pt>
                <c:pt idx="348">
                  <c:v>17.532700000000002</c:v>
                </c:pt>
                <c:pt idx="349">
                  <c:v>17.029</c:v>
                </c:pt>
                <c:pt idx="350">
                  <c:v>16.5518</c:v>
                </c:pt>
                <c:pt idx="351">
                  <c:v>16.099799999999998</c:v>
                </c:pt>
                <c:pt idx="352">
                  <c:v>15.6694</c:v>
                </c:pt>
                <c:pt idx="353">
                  <c:v>15.2607</c:v>
                </c:pt>
                <c:pt idx="354">
                  <c:v>14.873700000000001</c:v>
                </c:pt>
                <c:pt idx="355">
                  <c:v>14.5067</c:v>
                </c:pt>
                <c:pt idx="356">
                  <c:v>14.158100000000001</c:v>
                </c:pt>
                <c:pt idx="357">
                  <c:v>13.819600000000001</c:v>
                </c:pt>
                <c:pt idx="358">
                  <c:v>13.5044</c:v>
                </c:pt>
                <c:pt idx="359">
                  <c:v>13.203799999999999</c:v>
                </c:pt>
                <c:pt idx="360">
                  <c:v>12.916799999999999</c:v>
                </c:pt>
                <c:pt idx="361">
                  <c:v>12.6426</c:v>
                </c:pt>
                <c:pt idx="362">
                  <c:v>12.385299999999999</c:v>
                </c:pt>
                <c:pt idx="363">
                  <c:v>12.1289</c:v>
                </c:pt>
                <c:pt idx="364">
                  <c:v>11.8881</c:v>
                </c:pt>
                <c:pt idx="365">
                  <c:v>11.6571</c:v>
                </c:pt>
                <c:pt idx="366">
                  <c:v>11.4353</c:v>
                </c:pt>
                <c:pt idx="367">
                  <c:v>11.222100000000001</c:v>
                </c:pt>
                <c:pt idx="368">
                  <c:v>11.017100000000001</c:v>
                </c:pt>
                <c:pt idx="369">
                  <c:v>10.819700000000001</c:v>
                </c:pt>
                <c:pt idx="370">
                  <c:v>10.629700000000001</c:v>
                </c:pt>
                <c:pt idx="371">
                  <c:v>10.4465</c:v>
                </c:pt>
                <c:pt idx="372">
                  <c:v>10.2698</c:v>
                </c:pt>
                <c:pt idx="373">
                  <c:v>10.099200000000002</c:v>
                </c:pt>
                <c:pt idx="374">
                  <c:v>9.9344199999999994</c:v>
                </c:pt>
                <c:pt idx="375">
                  <c:v>9.7751999999999999</c:v>
                </c:pt>
                <c:pt idx="376">
                  <c:v>9.6212199999999992</c:v>
                </c:pt>
                <c:pt idx="377">
                  <c:v>9.4722399999999993</c:v>
                </c:pt>
                <c:pt idx="378">
                  <c:v>9.3280100000000008</c:v>
                </c:pt>
                <c:pt idx="379">
                  <c:v>9.1882999999999999</c:v>
                </c:pt>
                <c:pt idx="380">
                  <c:v>9.0528999999999993</c:v>
                </c:pt>
                <c:pt idx="381">
                  <c:v>8.9216100000000012</c:v>
                </c:pt>
                <c:pt idx="382">
                  <c:v>8.7942499999999999</c:v>
                </c:pt>
                <c:pt idx="383">
                  <c:v>8.6706299999999992</c:v>
                </c:pt>
                <c:pt idx="384">
                  <c:v>8.5505899999999997</c:v>
                </c:pt>
                <c:pt idx="385">
                  <c:v>8.4339699999999986</c:v>
                </c:pt>
                <c:pt idx="386">
                  <c:v>8.3206399999999991</c:v>
                </c:pt>
                <c:pt idx="387">
                  <c:v>8.2103900000000003</c:v>
                </c:pt>
                <c:pt idx="388">
                  <c:v>8.1031399999999998</c:v>
                </c:pt>
                <c:pt idx="389">
                  <c:v>7.99878</c:v>
                </c:pt>
                <c:pt idx="390">
                  <c:v>7.8971899999999993</c:v>
                </c:pt>
                <c:pt idx="391">
                  <c:v>7.79826</c:v>
                </c:pt>
                <c:pt idx="392">
                  <c:v>7.7018800000000001</c:v>
                </c:pt>
                <c:pt idx="393">
                  <c:v>7.6079499999999998</c:v>
                </c:pt>
                <c:pt idx="394">
                  <c:v>7.5163900000000003</c:v>
                </c:pt>
                <c:pt idx="395">
                  <c:v>7.4270899999999997</c:v>
                </c:pt>
                <c:pt idx="396">
                  <c:v>7.3399799999999997</c:v>
                </c:pt>
                <c:pt idx="397">
                  <c:v>7.2549599999999996</c:v>
                </c:pt>
                <c:pt idx="398">
                  <c:v>7.1719600000000003</c:v>
                </c:pt>
                <c:pt idx="399">
                  <c:v>7.09091</c:v>
                </c:pt>
                <c:pt idx="400">
                  <c:v>7.0117399999999996</c:v>
                </c:pt>
                <c:pt idx="401">
                  <c:v>6.9343900000000005</c:v>
                </c:pt>
                <c:pt idx="402">
                  <c:v>6.8587799999999994</c:v>
                </c:pt>
                <c:pt idx="403">
                  <c:v>6.7848600000000001</c:v>
                </c:pt>
                <c:pt idx="404">
                  <c:v>6.71258</c:v>
                </c:pt>
                <c:pt idx="405">
                  <c:v>6.6418599999999994</c:v>
                </c:pt>
                <c:pt idx="406">
                  <c:v>6.5726700000000005</c:v>
                </c:pt>
                <c:pt idx="407">
                  <c:v>6.50495</c:v>
                </c:pt>
                <c:pt idx="408">
                  <c:v>6.43865</c:v>
                </c:pt>
                <c:pt idx="409">
                  <c:v>6.3736999999999995</c:v>
                </c:pt>
                <c:pt idx="410">
                  <c:v>6.3107600000000001</c:v>
                </c:pt>
                <c:pt idx="411">
                  <c:v>6.24817</c:v>
                </c:pt>
                <c:pt idx="412">
                  <c:v>6.1866599999999998</c:v>
                </c:pt>
                <c:pt idx="413">
                  <c:v>6.1262600000000003</c:v>
                </c:pt>
                <c:pt idx="414">
                  <c:v>6.0663500000000008</c:v>
                </c:pt>
                <c:pt idx="415">
                  <c:v>6.0082700000000004</c:v>
                </c:pt>
                <c:pt idx="416">
                  <c:v>5.9512999999999998</c:v>
                </c:pt>
                <c:pt idx="417">
                  <c:v>5.8954199999999997</c:v>
                </c:pt>
                <c:pt idx="418">
                  <c:v>5.8406000000000002</c:v>
                </c:pt>
                <c:pt idx="419">
                  <c:v>5.7868199999999996</c:v>
                </c:pt>
                <c:pt idx="420">
                  <c:v>5.7340400000000002</c:v>
                </c:pt>
                <c:pt idx="421">
                  <c:v>5.6822499999999998</c:v>
                </c:pt>
                <c:pt idx="422">
                  <c:v>5.6313999999999993</c:v>
                </c:pt>
                <c:pt idx="423">
                  <c:v>5.5814899999999996</c:v>
                </c:pt>
                <c:pt idx="424">
                  <c:v>5.53247</c:v>
                </c:pt>
                <c:pt idx="425">
                  <c:v>5.4843400000000004</c:v>
                </c:pt>
                <c:pt idx="426">
                  <c:v>5.4370600000000007</c:v>
                </c:pt>
                <c:pt idx="427">
                  <c:v>5.3906099999999997</c:v>
                </c:pt>
                <c:pt idx="428">
                  <c:v>5.34497</c:v>
                </c:pt>
                <c:pt idx="429">
                  <c:v>5.3001300000000002</c:v>
                </c:pt>
                <c:pt idx="430">
                  <c:v>5.2560500000000001</c:v>
                </c:pt>
                <c:pt idx="431">
                  <c:v>5.21272</c:v>
                </c:pt>
                <c:pt idx="432">
                  <c:v>5.1701199999999998</c:v>
                </c:pt>
                <c:pt idx="433">
                  <c:v>5.1282299999999994</c:v>
                </c:pt>
                <c:pt idx="434">
                  <c:v>5.08704</c:v>
                </c:pt>
                <c:pt idx="435">
                  <c:v>5.0465200000000001</c:v>
                </c:pt>
                <c:pt idx="436">
                  <c:v>5.0066600000000001</c:v>
                </c:pt>
                <c:pt idx="437">
                  <c:v>4.9674499999999995</c:v>
                </c:pt>
                <c:pt idx="438">
                  <c:v>4.9288699999999999</c:v>
                </c:pt>
                <c:pt idx="439">
                  <c:v>4.8908999999999994</c:v>
                </c:pt>
                <c:pt idx="440">
                  <c:v>4.8535200000000005</c:v>
                </c:pt>
                <c:pt idx="441">
                  <c:v>4.8167299999999997</c:v>
                </c:pt>
                <c:pt idx="442">
                  <c:v>4.7805200000000001</c:v>
                </c:pt>
                <c:pt idx="443">
                  <c:v>4.7448600000000001</c:v>
                </c:pt>
                <c:pt idx="444">
                  <c:v>4.70974</c:v>
                </c:pt>
                <c:pt idx="445">
                  <c:v>4.67516</c:v>
                </c:pt>
                <c:pt idx="446">
                  <c:v>4.6410900000000002</c:v>
                </c:pt>
                <c:pt idx="447">
                  <c:v>4.6075299999999997</c:v>
                </c:pt>
                <c:pt idx="448">
                  <c:v>4.5744699999999998</c:v>
                </c:pt>
                <c:pt idx="449">
                  <c:v>4.5419</c:v>
                </c:pt>
                <c:pt idx="450">
                  <c:v>4.5098000000000003</c:v>
                </c:pt>
                <c:pt idx="451">
                  <c:v>4.4781599999999999</c:v>
                </c:pt>
                <c:pt idx="452">
                  <c:v>4.4469799999999999</c:v>
                </c:pt>
                <c:pt idx="453">
                  <c:v>4.4162499999999998</c:v>
                </c:pt>
                <c:pt idx="454">
                  <c:v>4.3859399999999997</c:v>
                </c:pt>
                <c:pt idx="455">
                  <c:v>4.3560600000000003</c:v>
                </c:pt>
                <c:pt idx="456">
                  <c:v>4.3266</c:v>
                </c:pt>
                <c:pt idx="457">
                  <c:v>4.2975500000000002</c:v>
                </c:pt>
                <c:pt idx="458">
                  <c:v>4.2688999999999995</c:v>
                </c:pt>
                <c:pt idx="459">
                  <c:v>4.2406300000000003</c:v>
                </c:pt>
                <c:pt idx="460">
                  <c:v>4.2127499999999998</c:v>
                </c:pt>
                <c:pt idx="461">
                  <c:v>4.1852499999999999</c:v>
                </c:pt>
                <c:pt idx="462">
                  <c:v>4.1581099999999998</c:v>
                </c:pt>
                <c:pt idx="463">
                  <c:v>4.1313300000000002</c:v>
                </c:pt>
                <c:pt idx="464">
                  <c:v>4.1049100000000003</c:v>
                </c:pt>
                <c:pt idx="465">
                  <c:v>4.07883</c:v>
                </c:pt>
                <c:pt idx="466">
                  <c:v>4.0530900000000001</c:v>
                </c:pt>
                <c:pt idx="467">
                  <c:v>4.0276800000000001</c:v>
                </c:pt>
                <c:pt idx="468">
                  <c:v>4.0025900000000005</c:v>
                </c:pt>
                <c:pt idx="469">
                  <c:v>3.97783</c:v>
                </c:pt>
                <c:pt idx="470">
                  <c:v>3.9533800000000001</c:v>
                </c:pt>
                <c:pt idx="471">
                  <c:v>3.9292399999999996</c:v>
                </c:pt>
                <c:pt idx="472">
                  <c:v>3.9054000000000002</c:v>
                </c:pt>
                <c:pt idx="473">
                  <c:v>3.88185</c:v>
                </c:pt>
                <c:pt idx="474">
                  <c:v>3.8586</c:v>
                </c:pt>
                <c:pt idx="475">
                  <c:v>3.8356300000000001</c:v>
                </c:pt>
                <c:pt idx="476">
                  <c:v>3.8129299999999997</c:v>
                </c:pt>
                <c:pt idx="477">
                  <c:v>3.7905199999999999</c:v>
                </c:pt>
                <c:pt idx="478">
                  <c:v>3.76837</c:v>
                </c:pt>
                <c:pt idx="479">
                  <c:v>3.7464899999999997</c:v>
                </c:pt>
                <c:pt idx="480">
                  <c:v>3.7248699999999997</c:v>
                </c:pt>
                <c:pt idx="481">
                  <c:v>3.7035</c:v>
                </c:pt>
                <c:pt idx="482">
                  <c:v>3.6823800000000002</c:v>
                </c:pt>
                <c:pt idx="483">
                  <c:v>3.6615100000000003</c:v>
                </c:pt>
                <c:pt idx="484">
                  <c:v>3.6408800000000001</c:v>
                </c:pt>
                <c:pt idx="485">
                  <c:v>3.6204899999999998</c:v>
                </c:pt>
                <c:pt idx="486">
                  <c:v>3.60033</c:v>
                </c:pt>
                <c:pt idx="487">
                  <c:v>3.5804</c:v>
                </c:pt>
                <c:pt idx="488">
                  <c:v>3.5606999999999998</c:v>
                </c:pt>
                <c:pt idx="489">
                  <c:v>3.5412199999999996</c:v>
                </c:pt>
                <c:pt idx="490">
                  <c:v>3.5219499999999999</c:v>
                </c:pt>
                <c:pt idx="491">
                  <c:v>3.5028999999999999</c:v>
                </c:pt>
                <c:pt idx="492">
                  <c:v>3.4840599999999999</c:v>
                </c:pt>
                <c:pt idx="493">
                  <c:v>3.46543</c:v>
                </c:pt>
                <c:pt idx="494">
                  <c:v>3.4470000000000001</c:v>
                </c:pt>
                <c:pt idx="495">
                  <c:v>3.4287700000000001</c:v>
                </c:pt>
                <c:pt idx="496">
                  <c:v>3.4107399999999997</c:v>
                </c:pt>
                <c:pt idx="497">
                  <c:v>3.3929</c:v>
                </c:pt>
                <c:pt idx="498">
                  <c:v>3.3752600000000004</c:v>
                </c:pt>
                <c:pt idx="499">
                  <c:v>3.3578000000000001</c:v>
                </c:pt>
                <c:pt idx="500">
                  <c:v>3.3405200000000002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16-4C66-BA11-A9C155B39756}"/>
            </c:ext>
          </c:extLst>
        </c:ser>
        <c:ser>
          <c:idx val="2"/>
          <c:order val="2"/>
          <c:tx>
            <c:strRef>
              <c:f>'ER120 凑出来 (2)'!$Z$1</c:f>
              <c:strCache>
                <c:ptCount val="1"/>
                <c:pt idx="0">
                  <c:v>有限元-inp 弹性模量=206 k1609 n 0.134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(2)'!$AB$3:$AB$503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0.14000000000000001</c:v>
                </c:pt>
                <c:pt idx="2">
                  <c:v>0.28000000000000003</c:v>
                </c:pt>
                <c:pt idx="3">
                  <c:v>0.315</c:v>
                </c:pt>
                <c:pt idx="4">
                  <c:v>0.35000000000000003</c:v>
                </c:pt>
                <c:pt idx="5">
                  <c:v>0.38500000000000001</c:v>
                </c:pt>
                <c:pt idx="6">
                  <c:v>0.4375</c:v>
                </c:pt>
                <c:pt idx="7">
                  <c:v>0.51624999999999999</c:v>
                </c:pt>
                <c:pt idx="8">
                  <c:v>0.63437500000000002</c:v>
                </c:pt>
                <c:pt idx="9">
                  <c:v>0.77437500000000004</c:v>
                </c:pt>
                <c:pt idx="10">
                  <c:v>0.91437499999999994</c:v>
                </c:pt>
                <c:pt idx="11">
                  <c:v>1.0543750000000001</c:v>
                </c:pt>
                <c:pt idx="12">
                  <c:v>1.194375</c:v>
                </c:pt>
                <c:pt idx="13">
                  <c:v>1.3343749999999999</c:v>
                </c:pt>
                <c:pt idx="14">
                  <c:v>1.4743680000000001</c:v>
                </c:pt>
                <c:pt idx="15">
                  <c:v>1.614382</c:v>
                </c:pt>
                <c:pt idx="16">
                  <c:v>1.7543820000000001</c:v>
                </c:pt>
                <c:pt idx="17">
                  <c:v>1.8943679999999998</c:v>
                </c:pt>
                <c:pt idx="18">
                  <c:v>2.0343819999999999</c:v>
                </c:pt>
                <c:pt idx="19">
                  <c:v>2.1743680000000003</c:v>
                </c:pt>
                <c:pt idx="20">
                  <c:v>2.314368</c:v>
                </c:pt>
                <c:pt idx="21">
                  <c:v>2.4543819999999998</c:v>
                </c:pt>
                <c:pt idx="22">
                  <c:v>2.5943680000000002</c:v>
                </c:pt>
                <c:pt idx="23">
                  <c:v>2.7343819999999996</c:v>
                </c:pt>
                <c:pt idx="24">
                  <c:v>2.8743819999999998</c:v>
                </c:pt>
                <c:pt idx="25">
                  <c:v>3.0143680000000002</c:v>
                </c:pt>
                <c:pt idx="26">
                  <c:v>3.154382</c:v>
                </c:pt>
                <c:pt idx="27">
                  <c:v>3.2943819999999997</c:v>
                </c:pt>
                <c:pt idx="28">
                  <c:v>3.4343680000000001</c:v>
                </c:pt>
                <c:pt idx="29">
                  <c:v>3.5743819999999999</c:v>
                </c:pt>
                <c:pt idx="30">
                  <c:v>3.7143679999999999</c:v>
                </c:pt>
                <c:pt idx="31">
                  <c:v>3.8543819999999998</c:v>
                </c:pt>
                <c:pt idx="32">
                  <c:v>3.9943819999999999</c:v>
                </c:pt>
                <c:pt idx="33">
                  <c:v>4.1343680000000003</c:v>
                </c:pt>
                <c:pt idx="34">
                  <c:v>4.2743820000000001</c:v>
                </c:pt>
                <c:pt idx="35">
                  <c:v>4.4143819999999998</c:v>
                </c:pt>
                <c:pt idx="36">
                  <c:v>4.5543680000000002</c:v>
                </c:pt>
                <c:pt idx="37">
                  <c:v>4.6943679999999999</c:v>
                </c:pt>
                <c:pt idx="38">
                  <c:v>4.8343819999999997</c:v>
                </c:pt>
                <c:pt idx="39">
                  <c:v>4.9743680000000001</c:v>
                </c:pt>
                <c:pt idx="40">
                  <c:v>5.1143680000000007</c:v>
                </c:pt>
                <c:pt idx="41">
                  <c:v>5.2543819999999997</c:v>
                </c:pt>
                <c:pt idx="42">
                  <c:v>5.3943680000000001</c:v>
                </c:pt>
                <c:pt idx="43">
                  <c:v>5.5343679999999997</c:v>
                </c:pt>
                <c:pt idx="44">
                  <c:v>5.6743819999999996</c:v>
                </c:pt>
                <c:pt idx="45">
                  <c:v>5.814368</c:v>
                </c:pt>
                <c:pt idx="46">
                  <c:v>5.9543680000000005</c:v>
                </c:pt>
                <c:pt idx="47">
                  <c:v>6.0943820000000004</c:v>
                </c:pt>
                <c:pt idx="48">
                  <c:v>6.2343820000000001</c:v>
                </c:pt>
                <c:pt idx="49">
                  <c:v>6.3743679999999996</c:v>
                </c:pt>
                <c:pt idx="50">
                  <c:v>6.5143819999999995</c:v>
                </c:pt>
                <c:pt idx="51">
                  <c:v>6.654382</c:v>
                </c:pt>
                <c:pt idx="52">
                  <c:v>6.7943680000000004</c:v>
                </c:pt>
                <c:pt idx="53">
                  <c:v>6.9343820000000003</c:v>
                </c:pt>
                <c:pt idx="54">
                  <c:v>7.0743819999999999</c:v>
                </c:pt>
                <c:pt idx="55">
                  <c:v>7.2143680000000003</c:v>
                </c:pt>
                <c:pt idx="56">
                  <c:v>7.354368</c:v>
                </c:pt>
                <c:pt idx="57">
                  <c:v>7.4943679999999997</c:v>
                </c:pt>
                <c:pt idx="58">
                  <c:v>7.6343820000000004</c:v>
                </c:pt>
                <c:pt idx="59">
                  <c:v>7.7743819999999992</c:v>
                </c:pt>
                <c:pt idx="60">
                  <c:v>7.9143819999999998</c:v>
                </c:pt>
                <c:pt idx="61">
                  <c:v>8.0543680000000002</c:v>
                </c:pt>
                <c:pt idx="62">
                  <c:v>8.1943680000000008</c:v>
                </c:pt>
                <c:pt idx="63">
                  <c:v>8.3343679999999996</c:v>
                </c:pt>
                <c:pt idx="64">
                  <c:v>8.4743820000000003</c:v>
                </c:pt>
                <c:pt idx="65">
                  <c:v>8.6143819999999991</c:v>
                </c:pt>
                <c:pt idx="66">
                  <c:v>8.7543819999999997</c:v>
                </c:pt>
                <c:pt idx="67">
                  <c:v>8.8943680000000001</c:v>
                </c:pt>
                <c:pt idx="68">
                  <c:v>9.0343680000000006</c:v>
                </c:pt>
                <c:pt idx="69">
                  <c:v>9.1743679999999994</c:v>
                </c:pt>
                <c:pt idx="70">
                  <c:v>9.3143820000000002</c:v>
                </c:pt>
                <c:pt idx="71">
                  <c:v>9.4543820000000007</c:v>
                </c:pt>
                <c:pt idx="72">
                  <c:v>9.5943819999999995</c:v>
                </c:pt>
                <c:pt idx="73">
                  <c:v>9.7343820000000001</c:v>
                </c:pt>
                <c:pt idx="74">
                  <c:v>9.8743680000000005</c:v>
                </c:pt>
                <c:pt idx="75">
                  <c:v>10.014367999999999</c:v>
                </c:pt>
                <c:pt idx="76">
                  <c:v>10.154368</c:v>
                </c:pt>
                <c:pt idx="77">
                  <c:v>10.294382000000001</c:v>
                </c:pt>
                <c:pt idx="78">
                  <c:v>10.434381999999999</c:v>
                </c:pt>
                <c:pt idx="79">
                  <c:v>10.574382</c:v>
                </c:pt>
                <c:pt idx="80">
                  <c:v>10.714368</c:v>
                </c:pt>
                <c:pt idx="81">
                  <c:v>10.854368000000001</c:v>
                </c:pt>
                <c:pt idx="82">
                  <c:v>10.994368</c:v>
                </c:pt>
                <c:pt idx="83">
                  <c:v>11.134382</c:v>
                </c:pt>
                <c:pt idx="84">
                  <c:v>11.274381999999999</c:v>
                </c:pt>
                <c:pt idx="85">
                  <c:v>11.414382</c:v>
                </c:pt>
                <c:pt idx="86">
                  <c:v>11.554368</c:v>
                </c:pt>
                <c:pt idx="87">
                  <c:v>11.694368000000001</c:v>
                </c:pt>
                <c:pt idx="88">
                  <c:v>11.834368</c:v>
                </c:pt>
                <c:pt idx="89">
                  <c:v>11.974382</c:v>
                </c:pt>
                <c:pt idx="90">
                  <c:v>12.114381999999999</c:v>
                </c:pt>
                <c:pt idx="91">
                  <c:v>12.254382</c:v>
                </c:pt>
                <c:pt idx="92">
                  <c:v>12.394368</c:v>
                </c:pt>
                <c:pt idx="93">
                  <c:v>12.534368000000001</c:v>
                </c:pt>
                <c:pt idx="94">
                  <c:v>12.674367999999999</c:v>
                </c:pt>
                <c:pt idx="95">
                  <c:v>12.709368</c:v>
                </c:pt>
                <c:pt idx="96">
                  <c:v>12.744368</c:v>
                </c:pt>
                <c:pt idx="97">
                  <c:v>12.796882</c:v>
                </c:pt>
                <c:pt idx="98">
                  <c:v>12.875632</c:v>
                </c:pt>
                <c:pt idx="99">
                  <c:v>12.99375</c:v>
                </c:pt>
                <c:pt idx="100">
                  <c:v>13.111867999999999</c:v>
                </c:pt>
                <c:pt idx="101">
                  <c:v>13.229999999999999</c:v>
                </c:pt>
                <c:pt idx="102">
                  <c:v>13.37</c:v>
                </c:pt>
                <c:pt idx="103">
                  <c:v>13.405000000000001</c:v>
                </c:pt>
                <c:pt idx="104">
                  <c:v>13.457500000000001</c:v>
                </c:pt>
                <c:pt idx="105">
                  <c:v>13.536250000000001</c:v>
                </c:pt>
                <c:pt idx="106">
                  <c:v>13.565776</c:v>
                </c:pt>
                <c:pt idx="107">
                  <c:v>13.610072000000001</c:v>
                </c:pt>
                <c:pt idx="108">
                  <c:v>13.67653</c:v>
                </c:pt>
                <c:pt idx="109">
                  <c:v>13.701436000000001</c:v>
                </c:pt>
                <c:pt idx="110">
                  <c:v>13.738816</c:v>
                </c:pt>
                <c:pt idx="111">
                  <c:v>13.794886</c:v>
                </c:pt>
                <c:pt idx="112">
                  <c:v>13.815899999999999</c:v>
                </c:pt>
                <c:pt idx="113">
                  <c:v>13.847441999999999</c:v>
                </c:pt>
                <c:pt idx="114">
                  <c:v>13.894748</c:v>
                </c:pt>
                <c:pt idx="115">
                  <c:v>13.9657</c:v>
                </c:pt>
                <c:pt idx="116">
                  <c:v>14</c:v>
                </c:pt>
              </c:numCache>
            </c:numRef>
          </c:xVal>
          <c:yVal>
            <c:numRef>
              <c:f>'ER120 凑出来 (2)'!$AC$3:$AC$503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48.879100000000001</c:v>
                </c:pt>
                <c:pt idx="2">
                  <c:v>76.326399999999992</c:v>
                </c:pt>
                <c:pt idx="3">
                  <c:v>76.426100000000005</c:v>
                </c:pt>
                <c:pt idx="4">
                  <c:v>76.523200000000003</c:v>
                </c:pt>
                <c:pt idx="5">
                  <c:v>76.618200000000002</c:v>
                </c:pt>
                <c:pt idx="6">
                  <c:v>76.756899999999987</c:v>
                </c:pt>
                <c:pt idx="7">
                  <c:v>76.956600000000009</c:v>
                </c:pt>
                <c:pt idx="8">
                  <c:v>77.245399999999989</c:v>
                </c:pt>
                <c:pt idx="9">
                  <c:v>77.576899999999995</c:v>
                </c:pt>
                <c:pt idx="10">
                  <c:v>77.899199999999993</c:v>
                </c:pt>
                <c:pt idx="11">
                  <c:v>78.213800000000006</c:v>
                </c:pt>
                <c:pt idx="12">
                  <c:v>78.521000000000001</c:v>
                </c:pt>
                <c:pt idx="13">
                  <c:v>78.823100000000011</c:v>
                </c:pt>
                <c:pt idx="14">
                  <c:v>79.119799999999998</c:v>
                </c:pt>
                <c:pt idx="15">
                  <c:v>79.411799999999999</c:v>
                </c:pt>
                <c:pt idx="16">
                  <c:v>79.6995</c:v>
                </c:pt>
                <c:pt idx="17">
                  <c:v>79.983399999999989</c:v>
                </c:pt>
                <c:pt idx="18">
                  <c:v>80.261600000000001</c:v>
                </c:pt>
                <c:pt idx="19">
                  <c:v>80.536799999999999</c:v>
                </c:pt>
                <c:pt idx="20">
                  <c:v>80.808600000000013</c:v>
                </c:pt>
                <c:pt idx="21">
                  <c:v>81.075999999999993</c:v>
                </c:pt>
                <c:pt idx="22">
                  <c:v>81.340100000000007</c:v>
                </c:pt>
                <c:pt idx="23">
                  <c:v>81.5946</c:v>
                </c:pt>
                <c:pt idx="24">
                  <c:v>81.803899999999999</c:v>
                </c:pt>
                <c:pt idx="25">
                  <c:v>81.99839999999999</c:v>
                </c:pt>
                <c:pt idx="26">
                  <c:v>82.189499999999995</c:v>
                </c:pt>
                <c:pt idx="27">
                  <c:v>82.389399999999995</c:v>
                </c:pt>
                <c:pt idx="28">
                  <c:v>82.590999999999994</c:v>
                </c:pt>
                <c:pt idx="29">
                  <c:v>82.787800000000004</c:v>
                </c:pt>
                <c:pt idx="30">
                  <c:v>82.965000000000003</c:v>
                </c:pt>
                <c:pt idx="31">
                  <c:v>83.1203</c:v>
                </c:pt>
                <c:pt idx="32">
                  <c:v>83.272999999999996</c:v>
                </c:pt>
                <c:pt idx="33">
                  <c:v>83.411000000000001</c:v>
                </c:pt>
                <c:pt idx="34">
                  <c:v>83.528499999999994</c:v>
                </c:pt>
                <c:pt idx="35">
                  <c:v>83.639899999999997</c:v>
                </c:pt>
                <c:pt idx="36">
                  <c:v>83.742800000000003</c:v>
                </c:pt>
                <c:pt idx="37">
                  <c:v>83.824399999999997</c:v>
                </c:pt>
                <c:pt idx="38">
                  <c:v>83.904399999999995</c:v>
                </c:pt>
                <c:pt idx="39">
                  <c:v>83.974600000000009</c:v>
                </c:pt>
                <c:pt idx="40">
                  <c:v>84.027500000000003</c:v>
                </c:pt>
                <c:pt idx="41">
                  <c:v>84.078500000000005</c:v>
                </c:pt>
                <c:pt idx="42">
                  <c:v>84.116699999999994</c:v>
                </c:pt>
                <c:pt idx="43">
                  <c:v>84.144300000000001</c:v>
                </c:pt>
                <c:pt idx="44">
                  <c:v>84.164899999999989</c:v>
                </c:pt>
                <c:pt idx="45">
                  <c:v>84.171499999999995</c:v>
                </c:pt>
                <c:pt idx="46">
                  <c:v>84.163600000000002</c:v>
                </c:pt>
                <c:pt idx="47">
                  <c:v>84.145499999999998</c:v>
                </c:pt>
                <c:pt idx="48">
                  <c:v>84.098600000000005</c:v>
                </c:pt>
                <c:pt idx="49">
                  <c:v>84.022899999999993</c:v>
                </c:pt>
                <c:pt idx="50">
                  <c:v>83.914500000000004</c:v>
                </c:pt>
                <c:pt idx="51">
                  <c:v>83.769800000000004</c:v>
                </c:pt>
                <c:pt idx="52">
                  <c:v>83.585899999999995</c:v>
                </c:pt>
                <c:pt idx="53">
                  <c:v>83.360100000000003</c:v>
                </c:pt>
                <c:pt idx="54">
                  <c:v>83.090500000000006</c:v>
                </c:pt>
                <c:pt idx="55">
                  <c:v>82.775199999999998</c:v>
                </c:pt>
                <c:pt idx="56">
                  <c:v>82.412800000000004</c:v>
                </c:pt>
                <c:pt idx="57">
                  <c:v>82.002100000000013</c:v>
                </c:pt>
                <c:pt idx="58">
                  <c:v>81.542199999999994</c:v>
                </c:pt>
                <c:pt idx="59">
                  <c:v>81.031899999999993</c:v>
                </c:pt>
                <c:pt idx="60">
                  <c:v>80.470300000000009</c:v>
                </c:pt>
                <c:pt idx="61">
                  <c:v>79.856800000000007</c:v>
                </c:pt>
                <c:pt idx="62">
                  <c:v>79.189800000000005</c:v>
                </c:pt>
                <c:pt idx="63">
                  <c:v>78.469100000000012</c:v>
                </c:pt>
                <c:pt idx="64">
                  <c:v>77.693399999999997</c:v>
                </c:pt>
                <c:pt idx="65">
                  <c:v>76.86160000000001</c:v>
                </c:pt>
                <c:pt idx="66">
                  <c:v>75.972700000000003</c:v>
                </c:pt>
                <c:pt idx="67">
                  <c:v>75.025199999999998</c:v>
                </c:pt>
                <c:pt idx="68">
                  <c:v>74.017800000000008</c:v>
                </c:pt>
                <c:pt idx="69">
                  <c:v>72.949100000000001</c:v>
                </c:pt>
                <c:pt idx="70">
                  <c:v>71.817300000000003</c:v>
                </c:pt>
                <c:pt idx="71">
                  <c:v>70.620800000000003</c:v>
                </c:pt>
                <c:pt idx="72">
                  <c:v>69.357600000000005</c:v>
                </c:pt>
                <c:pt idx="73">
                  <c:v>68.025700000000001</c:v>
                </c:pt>
                <c:pt idx="74">
                  <c:v>66.622899999999987</c:v>
                </c:pt>
                <c:pt idx="75">
                  <c:v>65.147000000000006</c:v>
                </c:pt>
                <c:pt idx="76">
                  <c:v>63.595599999999997</c:v>
                </c:pt>
                <c:pt idx="77">
                  <c:v>61.966300000000004</c:v>
                </c:pt>
                <c:pt idx="78">
                  <c:v>60.256399999999999</c:v>
                </c:pt>
                <c:pt idx="79">
                  <c:v>58.462800000000001</c:v>
                </c:pt>
                <c:pt idx="80">
                  <c:v>56.583500000000001</c:v>
                </c:pt>
                <c:pt idx="81">
                  <c:v>54.616</c:v>
                </c:pt>
                <c:pt idx="82">
                  <c:v>52.558199999999999</c:v>
                </c:pt>
                <c:pt idx="83">
                  <c:v>50.408000000000001</c:v>
                </c:pt>
                <c:pt idx="84">
                  <c:v>48.164000000000001</c:v>
                </c:pt>
                <c:pt idx="85">
                  <c:v>45.8249</c:v>
                </c:pt>
                <c:pt idx="86">
                  <c:v>43.390500000000003</c:v>
                </c:pt>
                <c:pt idx="87">
                  <c:v>40.861599999999996</c:v>
                </c:pt>
                <c:pt idx="88">
                  <c:v>38.24</c:v>
                </c:pt>
                <c:pt idx="89">
                  <c:v>35.527300000000004</c:v>
                </c:pt>
                <c:pt idx="90">
                  <c:v>32.723399999999998</c:v>
                </c:pt>
                <c:pt idx="91">
                  <c:v>29.8202</c:v>
                </c:pt>
                <c:pt idx="92">
                  <c:v>26.777900000000002</c:v>
                </c:pt>
                <c:pt idx="93">
                  <c:v>23.5016</c:v>
                </c:pt>
                <c:pt idx="94">
                  <c:v>20.201400000000003</c:v>
                </c:pt>
                <c:pt idx="95">
                  <c:v>19.436499999999999</c:v>
                </c:pt>
                <c:pt idx="96">
                  <c:v>18.698700000000002</c:v>
                </c:pt>
                <c:pt idx="97">
                  <c:v>17.653299999999998</c:v>
                </c:pt>
                <c:pt idx="98">
                  <c:v>16.253499999999999</c:v>
                </c:pt>
                <c:pt idx="99">
                  <c:v>14.515000000000001</c:v>
                </c:pt>
                <c:pt idx="100">
                  <c:v>13.088299999999998</c:v>
                </c:pt>
                <c:pt idx="101">
                  <c:v>11.8491</c:v>
                </c:pt>
                <c:pt idx="102">
                  <c:v>10.520700000000001</c:v>
                </c:pt>
                <c:pt idx="103">
                  <c:v>10.211799999999998</c:v>
                </c:pt>
                <c:pt idx="104">
                  <c:v>9.7557800000000015</c:v>
                </c:pt>
                <c:pt idx="105">
                  <c:v>9.0817499999999995</c:v>
                </c:pt>
                <c:pt idx="106">
                  <c:v>8.8365899999999993</c:v>
                </c:pt>
                <c:pt idx="107">
                  <c:v>8.4760000000000009</c:v>
                </c:pt>
                <c:pt idx="108">
                  <c:v>7.9762500000000003</c:v>
                </c:pt>
                <c:pt idx="109">
                  <c:v>7.7980400000000003</c:v>
                </c:pt>
                <c:pt idx="110">
                  <c:v>7.5459100000000001</c:v>
                </c:pt>
                <c:pt idx="111">
                  <c:v>7.0099799999999997</c:v>
                </c:pt>
                <c:pt idx="112">
                  <c:v>6.74092</c:v>
                </c:pt>
                <c:pt idx="113">
                  <c:v>6.3132000000000001</c:v>
                </c:pt>
                <c:pt idx="114">
                  <c:v>5.8609</c:v>
                </c:pt>
                <c:pt idx="115">
                  <c:v>5.5010600000000007</c:v>
                </c:pt>
                <c:pt idx="116">
                  <c:v>5.3848500000000001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16-4C66-BA11-A9C155B39756}"/>
            </c:ext>
          </c:extLst>
        </c:ser>
        <c:ser>
          <c:idx val="3"/>
          <c:order val="3"/>
          <c:tx>
            <c:strRef>
              <c:f>'ER120 凑出来 (2)'!$AJ$1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(2)'!$AL$3:$AL$581</c:f>
              <c:numCache>
                <c:formatCode>0.00_);[Red]\(0.00\)</c:formatCode>
                <c:ptCount val="57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 凑出来 (2)'!$AM$3:$AM$581</c:f>
              <c:numCache>
                <c:formatCode>0.00_);[Red]\(0.00\)</c:formatCode>
                <c:ptCount val="579"/>
                <c:pt idx="0">
                  <c:v>0</c:v>
                </c:pt>
                <c:pt idx="1">
                  <c:v>13.32</c:v>
                </c:pt>
                <c:pt idx="2">
                  <c:v>26.616900000000001</c:v>
                </c:pt>
                <c:pt idx="3">
                  <c:v>39.890900000000002</c:v>
                </c:pt>
                <c:pt idx="4">
                  <c:v>53.142000000000003</c:v>
                </c:pt>
                <c:pt idx="5">
                  <c:v>66.370199999999997</c:v>
                </c:pt>
                <c:pt idx="6">
                  <c:v>75.8523</c:v>
                </c:pt>
                <c:pt idx="7">
                  <c:v>76.221100000000007</c:v>
                </c:pt>
                <c:pt idx="8">
                  <c:v>76.326100000000011</c:v>
                </c:pt>
                <c:pt idx="9">
                  <c:v>76.429600000000008</c:v>
                </c:pt>
                <c:pt idx="10">
                  <c:v>76.531000000000006</c:v>
                </c:pt>
                <c:pt idx="11">
                  <c:v>76.631199999999993</c:v>
                </c:pt>
                <c:pt idx="12">
                  <c:v>76.729799999999997</c:v>
                </c:pt>
                <c:pt idx="13">
                  <c:v>76.827199999999991</c:v>
                </c:pt>
                <c:pt idx="14">
                  <c:v>76.923299999999998</c:v>
                </c:pt>
                <c:pt idx="15">
                  <c:v>77.018299999999996</c:v>
                </c:pt>
                <c:pt idx="16">
                  <c:v>77.112300000000005</c:v>
                </c:pt>
                <c:pt idx="17">
                  <c:v>77.205300000000008</c:v>
                </c:pt>
                <c:pt idx="18">
                  <c:v>77.297499999999999</c:v>
                </c:pt>
                <c:pt idx="19">
                  <c:v>77.388600000000011</c:v>
                </c:pt>
                <c:pt idx="20">
                  <c:v>77.479100000000003</c:v>
                </c:pt>
                <c:pt idx="21">
                  <c:v>77.568799999999996</c:v>
                </c:pt>
                <c:pt idx="22">
                  <c:v>77.657899999999998</c:v>
                </c:pt>
                <c:pt idx="23">
                  <c:v>77.745800000000003</c:v>
                </c:pt>
                <c:pt idx="24">
                  <c:v>77.833100000000002</c:v>
                </c:pt>
                <c:pt idx="25">
                  <c:v>77.919899999999998</c:v>
                </c:pt>
                <c:pt idx="26">
                  <c:v>78.006199999999993</c:v>
                </c:pt>
                <c:pt idx="27">
                  <c:v>78.091700000000003</c:v>
                </c:pt>
                <c:pt idx="28">
                  <c:v>78.176400000000001</c:v>
                </c:pt>
                <c:pt idx="29">
                  <c:v>78.2607</c:v>
                </c:pt>
                <c:pt idx="30">
                  <c:v>78.3446</c:v>
                </c:pt>
                <c:pt idx="31">
                  <c:v>78.427800000000005</c:v>
                </c:pt>
                <c:pt idx="32">
                  <c:v>78.51039999999999</c:v>
                </c:pt>
                <c:pt idx="33">
                  <c:v>78.592500000000001</c:v>
                </c:pt>
                <c:pt idx="34">
                  <c:v>78.67410000000001</c:v>
                </c:pt>
                <c:pt idx="35">
                  <c:v>78.755300000000005</c:v>
                </c:pt>
                <c:pt idx="36">
                  <c:v>78.835999999999999</c:v>
                </c:pt>
                <c:pt idx="37">
                  <c:v>78.9161</c:v>
                </c:pt>
                <c:pt idx="38">
                  <c:v>78.995800000000003</c:v>
                </c:pt>
                <c:pt idx="39">
                  <c:v>79.075199999999995</c:v>
                </c:pt>
                <c:pt idx="40">
                  <c:v>79.153899999999993</c:v>
                </c:pt>
                <c:pt idx="41">
                  <c:v>79.232100000000003</c:v>
                </c:pt>
                <c:pt idx="42">
                  <c:v>79.309899999999999</c:v>
                </c:pt>
                <c:pt idx="43">
                  <c:v>79.387199999999993</c:v>
                </c:pt>
                <c:pt idx="44">
                  <c:v>79.464100000000002</c:v>
                </c:pt>
                <c:pt idx="45">
                  <c:v>79.540600000000012</c:v>
                </c:pt>
                <c:pt idx="46">
                  <c:v>79.616900000000001</c:v>
                </c:pt>
                <c:pt idx="47">
                  <c:v>79.692999999999998</c:v>
                </c:pt>
                <c:pt idx="48">
                  <c:v>79.768699999999995</c:v>
                </c:pt>
                <c:pt idx="49">
                  <c:v>79.844100000000012</c:v>
                </c:pt>
                <c:pt idx="50">
                  <c:v>79.919300000000007</c:v>
                </c:pt>
                <c:pt idx="51">
                  <c:v>79.994199999999992</c:v>
                </c:pt>
                <c:pt idx="52">
                  <c:v>80.068799999999996</c:v>
                </c:pt>
                <c:pt idx="53">
                  <c:v>80.143199999999993</c:v>
                </c:pt>
                <c:pt idx="54">
                  <c:v>80.217300000000009</c:v>
                </c:pt>
                <c:pt idx="55">
                  <c:v>80.2911</c:v>
                </c:pt>
                <c:pt idx="56">
                  <c:v>80.36460000000001</c:v>
                </c:pt>
                <c:pt idx="57">
                  <c:v>80.437899999999999</c:v>
                </c:pt>
                <c:pt idx="58">
                  <c:v>80.510999999999996</c:v>
                </c:pt>
                <c:pt idx="59">
                  <c:v>80.583699999999993</c:v>
                </c:pt>
                <c:pt idx="60">
                  <c:v>80.656199999999998</c:v>
                </c:pt>
                <c:pt idx="61">
                  <c:v>80.728499999999997</c:v>
                </c:pt>
                <c:pt idx="62">
                  <c:v>80.8005</c:v>
                </c:pt>
                <c:pt idx="63">
                  <c:v>80.87230000000001</c:v>
                </c:pt>
                <c:pt idx="64">
                  <c:v>80.943799999999996</c:v>
                </c:pt>
                <c:pt idx="65">
                  <c:v>81.015000000000001</c:v>
                </c:pt>
                <c:pt idx="66">
                  <c:v>81.085999999999999</c:v>
                </c:pt>
                <c:pt idx="67">
                  <c:v>81.156800000000004</c:v>
                </c:pt>
                <c:pt idx="68">
                  <c:v>81.2273</c:v>
                </c:pt>
                <c:pt idx="69">
                  <c:v>81.297499999999999</c:v>
                </c:pt>
                <c:pt idx="70">
                  <c:v>81.367500000000007</c:v>
                </c:pt>
                <c:pt idx="71">
                  <c:v>81.437300000000008</c:v>
                </c:pt>
                <c:pt idx="72">
                  <c:v>81.506899999999987</c:v>
                </c:pt>
                <c:pt idx="73">
                  <c:v>81.5762</c:v>
                </c:pt>
                <c:pt idx="74">
                  <c:v>81.645200000000003</c:v>
                </c:pt>
                <c:pt idx="75">
                  <c:v>81.713999999999999</c:v>
                </c:pt>
                <c:pt idx="76">
                  <c:v>81.782399999999996</c:v>
                </c:pt>
                <c:pt idx="77">
                  <c:v>81.850399999999993</c:v>
                </c:pt>
                <c:pt idx="78">
                  <c:v>81.918000000000006</c:v>
                </c:pt>
                <c:pt idx="79">
                  <c:v>81.985199999999992</c:v>
                </c:pt>
                <c:pt idx="80">
                  <c:v>82.051899999999989</c:v>
                </c:pt>
                <c:pt idx="81">
                  <c:v>82.117899999999992</c:v>
                </c:pt>
                <c:pt idx="82">
                  <c:v>82.182199999999995</c:v>
                </c:pt>
                <c:pt idx="83">
                  <c:v>82.244600000000005</c:v>
                </c:pt>
                <c:pt idx="84">
                  <c:v>82.305600000000013</c:v>
                </c:pt>
                <c:pt idx="85">
                  <c:v>82.364000000000004</c:v>
                </c:pt>
                <c:pt idx="86">
                  <c:v>82.418899999999994</c:v>
                </c:pt>
                <c:pt idx="87">
                  <c:v>82.471399999999988</c:v>
                </c:pt>
                <c:pt idx="88">
                  <c:v>82.519199999999998</c:v>
                </c:pt>
                <c:pt idx="89">
                  <c:v>82.557899999999989</c:v>
                </c:pt>
                <c:pt idx="90">
                  <c:v>82.596199999999996</c:v>
                </c:pt>
                <c:pt idx="91">
                  <c:v>82.634199999999993</c:v>
                </c:pt>
                <c:pt idx="92">
                  <c:v>82.671899999999994</c:v>
                </c:pt>
                <c:pt idx="93">
                  <c:v>82.709699999999998</c:v>
                </c:pt>
                <c:pt idx="94">
                  <c:v>82.74730000000001</c:v>
                </c:pt>
                <c:pt idx="95">
                  <c:v>82.7851</c:v>
                </c:pt>
                <c:pt idx="96">
                  <c:v>82.822800000000001</c:v>
                </c:pt>
                <c:pt idx="97">
                  <c:v>82.860600000000005</c:v>
                </c:pt>
                <c:pt idx="98">
                  <c:v>82.898699999999991</c:v>
                </c:pt>
                <c:pt idx="99">
                  <c:v>82.938000000000002</c:v>
                </c:pt>
                <c:pt idx="100">
                  <c:v>82.979399999999998</c:v>
                </c:pt>
                <c:pt idx="101">
                  <c:v>83.020600000000002</c:v>
                </c:pt>
                <c:pt idx="102">
                  <c:v>83.061600000000013</c:v>
                </c:pt>
                <c:pt idx="103">
                  <c:v>83.102399999999989</c:v>
                </c:pt>
                <c:pt idx="104">
                  <c:v>83.143000000000001</c:v>
                </c:pt>
                <c:pt idx="105">
                  <c:v>83.183000000000007</c:v>
                </c:pt>
                <c:pt idx="106">
                  <c:v>83.2226</c:v>
                </c:pt>
                <c:pt idx="107">
                  <c:v>83.261499999999998</c:v>
                </c:pt>
                <c:pt idx="108">
                  <c:v>83.3</c:v>
                </c:pt>
                <c:pt idx="109">
                  <c:v>83.337800000000001</c:v>
                </c:pt>
                <c:pt idx="110">
                  <c:v>83.374300000000005</c:v>
                </c:pt>
                <c:pt idx="111">
                  <c:v>83.407899999999998</c:v>
                </c:pt>
                <c:pt idx="112">
                  <c:v>83.438800000000001</c:v>
                </c:pt>
                <c:pt idx="113">
                  <c:v>83.469300000000004</c:v>
                </c:pt>
                <c:pt idx="114">
                  <c:v>83.499499999999998</c:v>
                </c:pt>
                <c:pt idx="115">
                  <c:v>83.529499999999999</c:v>
                </c:pt>
                <c:pt idx="116">
                  <c:v>83.559300000000007</c:v>
                </c:pt>
                <c:pt idx="117">
                  <c:v>83.588700000000003</c:v>
                </c:pt>
                <c:pt idx="118">
                  <c:v>83.617699999999999</c:v>
                </c:pt>
                <c:pt idx="119">
                  <c:v>83.646199999999993</c:v>
                </c:pt>
                <c:pt idx="120">
                  <c:v>83.674300000000002</c:v>
                </c:pt>
                <c:pt idx="121">
                  <c:v>83.701999999999998</c:v>
                </c:pt>
                <c:pt idx="122">
                  <c:v>83.7286</c:v>
                </c:pt>
                <c:pt idx="123">
                  <c:v>83.751300000000001</c:v>
                </c:pt>
                <c:pt idx="124">
                  <c:v>83.773200000000003</c:v>
                </c:pt>
                <c:pt idx="125">
                  <c:v>83.794800000000009</c:v>
                </c:pt>
                <c:pt idx="126">
                  <c:v>83.816299999999998</c:v>
                </c:pt>
                <c:pt idx="127">
                  <c:v>83.837600000000009</c:v>
                </c:pt>
                <c:pt idx="128">
                  <c:v>83.858699999999999</c:v>
                </c:pt>
                <c:pt idx="129">
                  <c:v>83.87939999999999</c:v>
                </c:pt>
                <c:pt idx="130">
                  <c:v>83.899799999999999</c:v>
                </c:pt>
                <c:pt idx="131">
                  <c:v>83.919899999999998</c:v>
                </c:pt>
                <c:pt idx="132">
                  <c:v>83.939700000000002</c:v>
                </c:pt>
                <c:pt idx="133">
                  <c:v>83.958799999999997</c:v>
                </c:pt>
                <c:pt idx="134">
                  <c:v>83.9739</c:v>
                </c:pt>
                <c:pt idx="135">
                  <c:v>83.988500000000002</c:v>
                </c:pt>
                <c:pt idx="136">
                  <c:v>84.002800000000008</c:v>
                </c:pt>
                <c:pt idx="137">
                  <c:v>84.016899999999993</c:v>
                </c:pt>
                <c:pt idx="138">
                  <c:v>84.030799999999999</c:v>
                </c:pt>
                <c:pt idx="139">
                  <c:v>84.044499999999999</c:v>
                </c:pt>
                <c:pt idx="140">
                  <c:v>84.05810000000001</c:v>
                </c:pt>
                <c:pt idx="141">
                  <c:v>84.071399999999997</c:v>
                </c:pt>
                <c:pt idx="142">
                  <c:v>84.084399999999988</c:v>
                </c:pt>
                <c:pt idx="143">
                  <c:v>84.096999999999994</c:v>
                </c:pt>
                <c:pt idx="144">
                  <c:v>84.106100000000012</c:v>
                </c:pt>
                <c:pt idx="145">
                  <c:v>84.114100000000008</c:v>
                </c:pt>
                <c:pt idx="146">
                  <c:v>84.121800000000007</c:v>
                </c:pt>
                <c:pt idx="147">
                  <c:v>84.129100000000008</c:v>
                </c:pt>
                <c:pt idx="148">
                  <c:v>84.136300000000006</c:v>
                </c:pt>
                <c:pt idx="149">
                  <c:v>84.1434</c:v>
                </c:pt>
                <c:pt idx="150">
                  <c:v>84.150199999999998</c:v>
                </c:pt>
                <c:pt idx="151">
                  <c:v>84.156999999999996</c:v>
                </c:pt>
                <c:pt idx="152">
                  <c:v>84.163300000000007</c:v>
                </c:pt>
                <c:pt idx="153">
                  <c:v>84.166800000000009</c:v>
                </c:pt>
                <c:pt idx="154">
                  <c:v>84.169200000000004</c:v>
                </c:pt>
                <c:pt idx="155">
                  <c:v>84.17110000000001</c:v>
                </c:pt>
                <c:pt idx="156">
                  <c:v>84.172499999999999</c:v>
                </c:pt>
                <c:pt idx="157">
                  <c:v>84.173699999999997</c:v>
                </c:pt>
                <c:pt idx="158">
                  <c:v>84.174499999999995</c:v>
                </c:pt>
                <c:pt idx="159">
                  <c:v>84.174899999999994</c:v>
                </c:pt>
                <c:pt idx="160">
                  <c:v>84.173000000000002</c:v>
                </c:pt>
                <c:pt idx="161">
                  <c:v>84.168999999999997</c:v>
                </c:pt>
                <c:pt idx="162">
                  <c:v>84.164299999999997</c:v>
                </c:pt>
                <c:pt idx="163">
                  <c:v>84.159600000000012</c:v>
                </c:pt>
                <c:pt idx="164">
                  <c:v>84.153800000000004</c:v>
                </c:pt>
                <c:pt idx="165">
                  <c:v>84.146199999999993</c:v>
                </c:pt>
                <c:pt idx="166">
                  <c:v>84.1357</c:v>
                </c:pt>
                <c:pt idx="167">
                  <c:v>84.123800000000003</c:v>
                </c:pt>
                <c:pt idx="168">
                  <c:v>84.110699999999994</c:v>
                </c:pt>
                <c:pt idx="169">
                  <c:v>84.096399999999988</c:v>
                </c:pt>
                <c:pt idx="170">
                  <c:v>84.079399999999993</c:v>
                </c:pt>
                <c:pt idx="171">
                  <c:v>84.06</c:v>
                </c:pt>
                <c:pt idx="172">
                  <c:v>84.039199999999994</c:v>
                </c:pt>
                <c:pt idx="173">
                  <c:v>84.01639999999999</c:v>
                </c:pt>
                <c:pt idx="174">
                  <c:v>83.990399999999994</c:v>
                </c:pt>
                <c:pt idx="175">
                  <c:v>83.962299999999999</c:v>
                </c:pt>
                <c:pt idx="176">
                  <c:v>83.93180000000001</c:v>
                </c:pt>
                <c:pt idx="177">
                  <c:v>83.899699999999996</c:v>
                </c:pt>
                <c:pt idx="178">
                  <c:v>83.864100000000008</c:v>
                </c:pt>
                <c:pt idx="179">
                  <c:v>83.826499999999996</c:v>
                </c:pt>
                <c:pt idx="180">
                  <c:v>83.786000000000001</c:v>
                </c:pt>
                <c:pt idx="181">
                  <c:v>83.742500000000007</c:v>
                </c:pt>
                <c:pt idx="182">
                  <c:v>83.695599999999999</c:v>
                </c:pt>
                <c:pt idx="183">
                  <c:v>83.646600000000007</c:v>
                </c:pt>
                <c:pt idx="184">
                  <c:v>83.595399999999998</c:v>
                </c:pt>
                <c:pt idx="185">
                  <c:v>83.540600000000012</c:v>
                </c:pt>
                <c:pt idx="186">
                  <c:v>83.482900000000001</c:v>
                </c:pt>
                <c:pt idx="187">
                  <c:v>83.422200000000004</c:v>
                </c:pt>
                <c:pt idx="188">
                  <c:v>83.357399999999998</c:v>
                </c:pt>
                <c:pt idx="189">
                  <c:v>83.290499999999994</c:v>
                </c:pt>
                <c:pt idx="190">
                  <c:v>83.220500000000001</c:v>
                </c:pt>
                <c:pt idx="191">
                  <c:v>83.147300000000001</c:v>
                </c:pt>
                <c:pt idx="192">
                  <c:v>83.070999999999998</c:v>
                </c:pt>
                <c:pt idx="193">
                  <c:v>82.991399999999999</c:v>
                </c:pt>
                <c:pt idx="194">
                  <c:v>82.908699999999996</c:v>
                </c:pt>
                <c:pt idx="195">
                  <c:v>82.822699999999998</c:v>
                </c:pt>
                <c:pt idx="196">
                  <c:v>82.733399999999989</c:v>
                </c:pt>
                <c:pt idx="197">
                  <c:v>82.640799999999999</c:v>
                </c:pt>
                <c:pt idx="198">
                  <c:v>82.546199999999999</c:v>
                </c:pt>
                <c:pt idx="199">
                  <c:v>82.447000000000003</c:v>
                </c:pt>
                <c:pt idx="200">
                  <c:v>82.343199999999996</c:v>
                </c:pt>
                <c:pt idx="201">
                  <c:v>82.237300000000005</c:v>
                </c:pt>
                <c:pt idx="202">
                  <c:v>82.128</c:v>
                </c:pt>
                <c:pt idx="203">
                  <c:v>82.015299999999996</c:v>
                </c:pt>
                <c:pt idx="204">
                  <c:v>81.899100000000004</c:v>
                </c:pt>
                <c:pt idx="205">
                  <c:v>81.779499999999999</c:v>
                </c:pt>
                <c:pt idx="206">
                  <c:v>81.656499999999994</c:v>
                </c:pt>
                <c:pt idx="207">
                  <c:v>81.529899999999998</c:v>
                </c:pt>
                <c:pt idx="208">
                  <c:v>81.399899999999988</c:v>
                </c:pt>
                <c:pt idx="209">
                  <c:v>81.26639999999999</c:v>
                </c:pt>
                <c:pt idx="210">
                  <c:v>81.129300000000001</c:v>
                </c:pt>
                <c:pt idx="211">
                  <c:v>80.988699999999994</c:v>
                </c:pt>
                <c:pt idx="212">
                  <c:v>80.844499999999996</c:v>
                </c:pt>
                <c:pt idx="213">
                  <c:v>80.696699999999993</c:v>
                </c:pt>
                <c:pt idx="214">
                  <c:v>80.545400000000001</c:v>
                </c:pt>
                <c:pt idx="215">
                  <c:v>80.3904</c:v>
                </c:pt>
                <c:pt idx="216">
                  <c:v>80.231800000000007</c:v>
                </c:pt>
                <c:pt idx="217">
                  <c:v>80.069500000000005</c:v>
                </c:pt>
                <c:pt idx="218">
                  <c:v>79.903600000000012</c:v>
                </c:pt>
                <c:pt idx="219">
                  <c:v>79.733999999999995</c:v>
                </c:pt>
                <c:pt idx="220">
                  <c:v>79.560699999999997</c:v>
                </c:pt>
                <c:pt idx="221">
                  <c:v>79.38369999999999</c:v>
                </c:pt>
                <c:pt idx="222">
                  <c:v>79.203000000000003</c:v>
                </c:pt>
                <c:pt idx="223">
                  <c:v>79.018500000000003</c:v>
                </c:pt>
                <c:pt idx="224">
                  <c:v>78.830300000000008</c:v>
                </c:pt>
                <c:pt idx="225">
                  <c:v>78.638300000000001</c:v>
                </c:pt>
                <c:pt idx="226">
                  <c:v>78.442499999999995</c:v>
                </c:pt>
                <c:pt idx="227">
                  <c:v>78.242899999999992</c:v>
                </c:pt>
                <c:pt idx="228">
                  <c:v>78.039400000000001</c:v>
                </c:pt>
                <c:pt idx="229">
                  <c:v>77.832100000000011</c:v>
                </c:pt>
                <c:pt idx="230">
                  <c:v>77.620999999999995</c:v>
                </c:pt>
                <c:pt idx="231">
                  <c:v>77.405899999999988</c:v>
                </c:pt>
                <c:pt idx="232">
                  <c:v>77.189499999999995</c:v>
                </c:pt>
                <c:pt idx="233">
                  <c:v>76.9666</c:v>
                </c:pt>
                <c:pt idx="234">
                  <c:v>76.739899999999992</c:v>
                </c:pt>
                <c:pt idx="235">
                  <c:v>76.509100000000004</c:v>
                </c:pt>
                <c:pt idx="236">
                  <c:v>76.2744</c:v>
                </c:pt>
                <c:pt idx="237">
                  <c:v>76.035699999999991</c:v>
                </c:pt>
                <c:pt idx="238">
                  <c:v>75.790199999999999</c:v>
                </c:pt>
                <c:pt idx="239">
                  <c:v>75.543399999999991</c:v>
                </c:pt>
                <c:pt idx="240">
                  <c:v>75.295199999999994</c:v>
                </c:pt>
                <c:pt idx="241">
                  <c:v>75.040300000000002</c:v>
                </c:pt>
                <c:pt idx="242">
                  <c:v>74.781100000000009</c:v>
                </c:pt>
                <c:pt idx="243">
                  <c:v>74.517899999999997</c:v>
                </c:pt>
                <c:pt idx="244">
                  <c:v>74.250399999999999</c:v>
                </c:pt>
                <c:pt idx="245">
                  <c:v>73.978800000000007</c:v>
                </c:pt>
                <c:pt idx="246">
                  <c:v>73.7029</c:v>
                </c:pt>
                <c:pt idx="247">
                  <c:v>73.422800000000009</c:v>
                </c:pt>
                <c:pt idx="248">
                  <c:v>73.135100000000008</c:v>
                </c:pt>
                <c:pt idx="249">
                  <c:v>72.846399999999988</c:v>
                </c:pt>
                <c:pt idx="250">
                  <c:v>72.556699999999992</c:v>
                </c:pt>
                <c:pt idx="251">
                  <c:v>72.259299999999996</c:v>
                </c:pt>
                <c:pt idx="252">
                  <c:v>71.957499999999996</c:v>
                </c:pt>
                <c:pt idx="253">
                  <c:v>71.651300000000006</c:v>
                </c:pt>
                <c:pt idx="254">
                  <c:v>71.340600000000009</c:v>
                </c:pt>
                <c:pt idx="255">
                  <c:v>71.025499999999994</c:v>
                </c:pt>
                <c:pt idx="256">
                  <c:v>70.701999999999998</c:v>
                </c:pt>
                <c:pt idx="257">
                  <c:v>70.377800000000008</c:v>
                </c:pt>
                <c:pt idx="258">
                  <c:v>70.052800000000005</c:v>
                </c:pt>
                <c:pt idx="259">
                  <c:v>69.719399999999993</c:v>
                </c:pt>
                <c:pt idx="260">
                  <c:v>69.381299999999996</c:v>
                </c:pt>
                <c:pt idx="261">
                  <c:v>69.038600000000002</c:v>
                </c:pt>
                <c:pt idx="262">
                  <c:v>68.691199999999995</c:v>
                </c:pt>
                <c:pt idx="263">
                  <c:v>68.338999999999999</c:v>
                </c:pt>
                <c:pt idx="264">
                  <c:v>67.981999999999999</c:v>
                </c:pt>
                <c:pt idx="265">
                  <c:v>67.620199999999997</c:v>
                </c:pt>
                <c:pt idx="266">
                  <c:v>67.253500000000003</c:v>
                </c:pt>
                <c:pt idx="267">
                  <c:v>66.882000000000005</c:v>
                </c:pt>
                <c:pt idx="268">
                  <c:v>66.505499999999998</c:v>
                </c:pt>
                <c:pt idx="269">
                  <c:v>66.124100000000013</c:v>
                </c:pt>
                <c:pt idx="270">
                  <c:v>65.7376</c:v>
                </c:pt>
                <c:pt idx="271">
                  <c:v>65.346199999999996</c:v>
                </c:pt>
                <c:pt idx="272">
                  <c:v>64.949600000000004</c:v>
                </c:pt>
                <c:pt idx="273">
                  <c:v>64.547899999999998</c:v>
                </c:pt>
                <c:pt idx="274">
                  <c:v>64.141099999999994</c:v>
                </c:pt>
                <c:pt idx="275">
                  <c:v>63.729099999999995</c:v>
                </c:pt>
                <c:pt idx="276">
                  <c:v>63.311800000000005</c:v>
                </c:pt>
                <c:pt idx="277">
                  <c:v>62.889300000000006</c:v>
                </c:pt>
                <c:pt idx="278">
                  <c:v>62.461400000000005</c:v>
                </c:pt>
                <c:pt idx="279">
                  <c:v>62.028199999999998</c:v>
                </c:pt>
                <c:pt idx="280">
                  <c:v>61.589700000000001</c:v>
                </c:pt>
                <c:pt idx="281">
                  <c:v>61.145600000000002</c:v>
                </c:pt>
                <c:pt idx="282">
                  <c:v>60.696199999999997</c:v>
                </c:pt>
                <c:pt idx="283">
                  <c:v>60.241099999999996</c:v>
                </c:pt>
                <c:pt idx="284">
                  <c:v>59.780500000000004</c:v>
                </c:pt>
                <c:pt idx="285">
                  <c:v>59.314300000000003</c:v>
                </c:pt>
                <c:pt idx="286">
                  <c:v>58.842300000000002</c:v>
                </c:pt>
                <c:pt idx="287">
                  <c:v>58.364699999999999</c:v>
                </c:pt>
                <c:pt idx="288">
                  <c:v>57.881399999999999</c:v>
                </c:pt>
                <c:pt idx="289">
                  <c:v>57.392400000000002</c:v>
                </c:pt>
                <c:pt idx="290">
                  <c:v>56.8977</c:v>
                </c:pt>
                <c:pt idx="291">
                  <c:v>56.397100000000002</c:v>
                </c:pt>
                <c:pt idx="292">
                  <c:v>55.890699999999995</c:v>
                </c:pt>
                <c:pt idx="293">
                  <c:v>55.378399999999999</c:v>
                </c:pt>
                <c:pt idx="294">
                  <c:v>54.860199999999999</c:v>
                </c:pt>
                <c:pt idx="295">
                  <c:v>54.336100000000002</c:v>
                </c:pt>
                <c:pt idx="296">
                  <c:v>53.806100000000001</c:v>
                </c:pt>
                <c:pt idx="297">
                  <c:v>53.27</c:v>
                </c:pt>
                <c:pt idx="298">
                  <c:v>52.728000000000002</c:v>
                </c:pt>
                <c:pt idx="299">
                  <c:v>52.179900000000004</c:v>
                </c:pt>
                <c:pt idx="300">
                  <c:v>51.625800000000005</c:v>
                </c:pt>
                <c:pt idx="301">
                  <c:v>51.0657</c:v>
                </c:pt>
                <c:pt idx="302">
                  <c:v>50.499499999999998</c:v>
                </c:pt>
                <c:pt idx="303">
                  <c:v>49.927199999999999</c:v>
                </c:pt>
                <c:pt idx="304">
                  <c:v>49.3489</c:v>
                </c:pt>
                <c:pt idx="305">
                  <c:v>48.764300000000006</c:v>
                </c:pt>
                <c:pt idx="306">
                  <c:v>48.173900000000003</c:v>
                </c:pt>
                <c:pt idx="307">
                  <c:v>47.577300000000001</c:v>
                </c:pt>
                <c:pt idx="308">
                  <c:v>46.974499999999999</c:v>
                </c:pt>
                <c:pt idx="309">
                  <c:v>46.3658</c:v>
                </c:pt>
                <c:pt idx="310">
                  <c:v>45.750999999999998</c:v>
                </c:pt>
                <c:pt idx="311">
                  <c:v>45.130099999999999</c:v>
                </c:pt>
                <c:pt idx="312">
                  <c:v>44.503300000000003</c:v>
                </c:pt>
                <c:pt idx="313">
                  <c:v>43.8705</c:v>
                </c:pt>
                <c:pt idx="314">
                  <c:v>43.2316</c:v>
                </c:pt>
                <c:pt idx="315">
                  <c:v>42.586800000000004</c:v>
                </c:pt>
                <c:pt idx="316">
                  <c:v>41.936099999999996</c:v>
                </c:pt>
                <c:pt idx="317">
                  <c:v>41.279800000000002</c:v>
                </c:pt>
                <c:pt idx="318">
                  <c:v>40.617800000000003</c:v>
                </c:pt>
                <c:pt idx="319">
                  <c:v>39.950300000000006</c:v>
                </c:pt>
                <c:pt idx="320">
                  <c:v>39.2774</c:v>
                </c:pt>
                <c:pt idx="321">
                  <c:v>38.599199999999996</c:v>
                </c:pt>
                <c:pt idx="322">
                  <c:v>37.915599999999998</c:v>
                </c:pt>
                <c:pt idx="323">
                  <c:v>37.226999999999997</c:v>
                </c:pt>
                <c:pt idx="324">
                  <c:v>36.533499999999997</c:v>
                </c:pt>
                <c:pt idx="325">
                  <c:v>35.8354</c:v>
                </c:pt>
                <c:pt idx="326">
                  <c:v>35.133000000000003</c:v>
                </c:pt>
                <c:pt idx="327">
                  <c:v>34.4268</c:v>
                </c:pt>
                <c:pt idx="328">
                  <c:v>33.716999999999999</c:v>
                </c:pt>
                <c:pt idx="329">
                  <c:v>33.004100000000001</c:v>
                </c:pt>
                <c:pt idx="330">
                  <c:v>32.288800000000002</c:v>
                </c:pt>
                <c:pt idx="331">
                  <c:v>31.571900000000003</c:v>
                </c:pt>
                <c:pt idx="332">
                  <c:v>30.853999999999999</c:v>
                </c:pt>
                <c:pt idx="333">
                  <c:v>30.134799999999998</c:v>
                </c:pt>
                <c:pt idx="334">
                  <c:v>29.415299999999998</c:v>
                </c:pt>
                <c:pt idx="335">
                  <c:v>28.6966</c:v>
                </c:pt>
                <c:pt idx="336">
                  <c:v>27.98</c:v>
                </c:pt>
                <c:pt idx="337">
                  <c:v>27.2669</c:v>
                </c:pt>
                <c:pt idx="338">
                  <c:v>26.558299999999999</c:v>
                </c:pt>
                <c:pt idx="339">
                  <c:v>25.854599999999998</c:v>
                </c:pt>
                <c:pt idx="340">
                  <c:v>25.154900000000001</c:v>
                </c:pt>
                <c:pt idx="341">
                  <c:v>24.459400000000002</c:v>
                </c:pt>
                <c:pt idx="342">
                  <c:v>23.77</c:v>
                </c:pt>
                <c:pt idx="343">
                  <c:v>23.091699999999999</c:v>
                </c:pt>
                <c:pt idx="344">
                  <c:v>22.4284</c:v>
                </c:pt>
                <c:pt idx="345">
                  <c:v>21.780200000000001</c:v>
                </c:pt>
                <c:pt idx="346">
                  <c:v>21.147500000000001</c:v>
                </c:pt>
                <c:pt idx="347">
                  <c:v>20.530099999999997</c:v>
                </c:pt>
                <c:pt idx="348">
                  <c:v>19.9282</c:v>
                </c:pt>
                <c:pt idx="349">
                  <c:v>19.3432</c:v>
                </c:pt>
                <c:pt idx="350">
                  <c:v>18.7774</c:v>
                </c:pt>
                <c:pt idx="351">
                  <c:v>18.233400000000003</c:v>
                </c:pt>
                <c:pt idx="352">
                  <c:v>17.713200000000001</c:v>
                </c:pt>
                <c:pt idx="353">
                  <c:v>17.217299999999998</c:v>
                </c:pt>
                <c:pt idx="354">
                  <c:v>16.744799999999998</c:v>
                </c:pt>
                <c:pt idx="355">
                  <c:v>16.2928</c:v>
                </c:pt>
                <c:pt idx="356">
                  <c:v>15.8636</c:v>
                </c:pt>
                <c:pt idx="357">
                  <c:v>15.457600000000001</c:v>
                </c:pt>
                <c:pt idx="358">
                  <c:v>15.072799999999999</c:v>
                </c:pt>
                <c:pt idx="359">
                  <c:v>14.707700000000001</c:v>
                </c:pt>
                <c:pt idx="360">
                  <c:v>14.3606</c:v>
                </c:pt>
                <c:pt idx="361">
                  <c:v>14.030200000000001</c:v>
                </c:pt>
                <c:pt idx="362">
                  <c:v>13.714600000000001</c:v>
                </c:pt>
                <c:pt idx="363">
                  <c:v>13.4076</c:v>
                </c:pt>
                <c:pt idx="364">
                  <c:v>13.1206</c:v>
                </c:pt>
                <c:pt idx="365">
                  <c:v>12.846299999999999</c:v>
                </c:pt>
                <c:pt idx="366">
                  <c:v>12.5838</c:v>
                </c:pt>
                <c:pt idx="367">
                  <c:v>12.3323</c:v>
                </c:pt>
                <c:pt idx="368">
                  <c:v>12.091100000000001</c:v>
                </c:pt>
                <c:pt idx="369">
                  <c:v>11.8598</c:v>
                </c:pt>
                <c:pt idx="370">
                  <c:v>11.637499999999999</c:v>
                </c:pt>
                <c:pt idx="371">
                  <c:v>11.4239</c:v>
                </c:pt>
                <c:pt idx="372">
                  <c:v>11.218399999999999</c:v>
                </c:pt>
                <c:pt idx="373">
                  <c:v>11.0206</c:v>
                </c:pt>
                <c:pt idx="374">
                  <c:v>10.83</c:v>
                </c:pt>
                <c:pt idx="375">
                  <c:v>10.6462</c:v>
                </c:pt>
                <c:pt idx="376">
                  <c:v>10.4689</c:v>
                </c:pt>
                <c:pt idx="377">
                  <c:v>10.297700000000001</c:v>
                </c:pt>
                <c:pt idx="378">
                  <c:v>10.132299999999999</c:v>
                </c:pt>
                <c:pt idx="379">
                  <c:v>9.972430000000001</c:v>
                </c:pt>
                <c:pt idx="380">
                  <c:v>9.8178000000000001</c:v>
                </c:pt>
                <c:pt idx="381">
                  <c:v>9.6681600000000003</c:v>
                </c:pt>
                <c:pt idx="382">
                  <c:v>9.5232500000000009</c:v>
                </c:pt>
                <c:pt idx="383">
                  <c:v>9.3828500000000012</c:v>
                </c:pt>
                <c:pt idx="384">
                  <c:v>9.2467500000000005</c:v>
                </c:pt>
                <c:pt idx="385">
                  <c:v>9.1147399999999994</c:v>
                </c:pt>
                <c:pt idx="386">
                  <c:v>8.9866499999999991</c:v>
                </c:pt>
                <c:pt idx="387">
                  <c:v>8.8622900000000016</c:v>
                </c:pt>
                <c:pt idx="388">
                  <c:v>8.7415099999999999</c:v>
                </c:pt>
                <c:pt idx="389">
                  <c:v>8.6241500000000002</c:v>
                </c:pt>
                <c:pt idx="390">
                  <c:v>8.5100599999999993</c:v>
                </c:pt>
                <c:pt idx="391">
                  <c:v>8.3991000000000007</c:v>
                </c:pt>
                <c:pt idx="392">
                  <c:v>8.2911399999999986</c:v>
                </c:pt>
                <c:pt idx="393">
                  <c:v>8.1860600000000012</c:v>
                </c:pt>
                <c:pt idx="394">
                  <c:v>8.0837400000000006</c:v>
                </c:pt>
                <c:pt idx="395">
                  <c:v>7.98407</c:v>
                </c:pt>
                <c:pt idx="396">
                  <c:v>7.8869499999999997</c:v>
                </c:pt>
                <c:pt idx="397">
                  <c:v>7.7922799999999999</c:v>
                </c:pt>
                <c:pt idx="398">
                  <c:v>7.6999700000000004</c:v>
                </c:pt>
                <c:pt idx="399">
                  <c:v>7.6099199999999998</c:v>
                </c:pt>
                <c:pt idx="400">
                  <c:v>7.5220500000000001</c:v>
                </c:pt>
                <c:pt idx="401">
                  <c:v>7.43628</c:v>
                </c:pt>
                <c:pt idx="402">
                  <c:v>7.3525299999999998</c:v>
                </c:pt>
                <c:pt idx="403">
                  <c:v>7.27074</c:v>
                </c:pt>
                <c:pt idx="404">
                  <c:v>7.1908300000000001</c:v>
                </c:pt>
                <c:pt idx="405">
                  <c:v>7.1127399999999996</c:v>
                </c:pt>
                <c:pt idx="406">
                  <c:v>7.0363999999999995</c:v>
                </c:pt>
                <c:pt idx="407">
                  <c:v>6.9617500000000003</c:v>
                </c:pt>
                <c:pt idx="408">
                  <c:v>6.8887299999999998</c:v>
                </c:pt>
                <c:pt idx="409">
                  <c:v>6.8173000000000004</c:v>
                </c:pt>
                <c:pt idx="410">
                  <c:v>6.7473999999999998</c:v>
                </c:pt>
                <c:pt idx="411">
                  <c:v>6.6789799999999993</c:v>
                </c:pt>
                <c:pt idx="412">
                  <c:v>6.61198</c:v>
                </c:pt>
                <c:pt idx="413">
                  <c:v>6.5463800000000001</c:v>
                </c:pt>
                <c:pt idx="414">
                  <c:v>6.4821200000000001</c:v>
                </c:pt>
                <c:pt idx="415">
                  <c:v>6.4191499999999992</c:v>
                </c:pt>
                <c:pt idx="416">
                  <c:v>6.3574399999999995</c:v>
                </c:pt>
                <c:pt idx="417">
                  <c:v>6.2969499999999998</c:v>
                </c:pt>
                <c:pt idx="418">
                  <c:v>6.2376499999999995</c:v>
                </c:pt>
                <c:pt idx="419">
                  <c:v>6.1794899999999995</c:v>
                </c:pt>
                <c:pt idx="420">
                  <c:v>6.1224399999999992</c:v>
                </c:pt>
                <c:pt idx="421">
                  <c:v>6.0664799999999994</c:v>
                </c:pt>
                <c:pt idx="422">
                  <c:v>6.0115800000000004</c:v>
                </c:pt>
                <c:pt idx="423">
                  <c:v>5.9576899999999995</c:v>
                </c:pt>
                <c:pt idx="424">
                  <c:v>5.9047799999999997</c:v>
                </c:pt>
                <c:pt idx="425">
                  <c:v>5.85283</c:v>
                </c:pt>
                <c:pt idx="426">
                  <c:v>5.8018199999999993</c:v>
                </c:pt>
                <c:pt idx="427">
                  <c:v>5.7516999999999996</c:v>
                </c:pt>
                <c:pt idx="428">
                  <c:v>5.7024699999999999</c:v>
                </c:pt>
                <c:pt idx="429">
                  <c:v>5.6540799999999996</c:v>
                </c:pt>
                <c:pt idx="430">
                  <c:v>5.6065200000000006</c:v>
                </c:pt>
                <c:pt idx="431">
                  <c:v>5.5597500000000002</c:v>
                </c:pt>
                <c:pt idx="432">
                  <c:v>5.5141499999999999</c:v>
                </c:pt>
                <c:pt idx="433">
                  <c:v>5.46868</c:v>
                </c:pt>
                <c:pt idx="434">
                  <c:v>5.4234399999999994</c:v>
                </c:pt>
                <c:pt idx="435">
                  <c:v>5.3793500000000005</c:v>
                </c:pt>
                <c:pt idx="436">
                  <c:v>5.33596</c:v>
                </c:pt>
                <c:pt idx="437">
                  <c:v>5.2936699999999997</c:v>
                </c:pt>
                <c:pt idx="438">
                  <c:v>5.2512600000000003</c:v>
                </c:pt>
                <c:pt idx="439">
                  <c:v>5.2099299999999999</c:v>
                </c:pt>
                <c:pt idx="440">
                  <c:v>5.1692499999999999</c:v>
                </c:pt>
                <c:pt idx="441">
                  <c:v>5.1292099999999996</c:v>
                </c:pt>
                <c:pt idx="442">
                  <c:v>5.0898000000000003</c:v>
                </c:pt>
                <c:pt idx="443">
                  <c:v>5.0510000000000002</c:v>
                </c:pt>
                <c:pt idx="444">
                  <c:v>5.01281</c:v>
                </c:pt>
                <c:pt idx="445">
                  <c:v>4.9752000000000001</c:v>
                </c:pt>
                <c:pt idx="446">
                  <c:v>4.9381700000000004</c:v>
                </c:pt>
                <c:pt idx="447">
                  <c:v>4.9016999999999999</c:v>
                </c:pt>
                <c:pt idx="448">
                  <c:v>4.86578</c:v>
                </c:pt>
                <c:pt idx="449">
                  <c:v>4.8303900000000004</c:v>
                </c:pt>
                <c:pt idx="450">
                  <c:v>4.7955299999999994</c:v>
                </c:pt>
                <c:pt idx="451">
                  <c:v>4.7611800000000004</c:v>
                </c:pt>
                <c:pt idx="452">
                  <c:v>4.7273399999999999</c:v>
                </c:pt>
                <c:pt idx="453">
                  <c:v>4.6939799999999998</c:v>
                </c:pt>
                <c:pt idx="454">
                  <c:v>4.6611000000000002</c:v>
                </c:pt>
                <c:pt idx="455">
                  <c:v>4.6287000000000003</c:v>
                </c:pt>
                <c:pt idx="456">
                  <c:v>4.5967500000000001</c:v>
                </c:pt>
                <c:pt idx="457">
                  <c:v>4.5652600000000003</c:v>
                </c:pt>
                <c:pt idx="458">
                  <c:v>4.5342000000000002</c:v>
                </c:pt>
                <c:pt idx="459">
                  <c:v>4.5035800000000004</c:v>
                </c:pt>
                <c:pt idx="460">
                  <c:v>4.4733700000000001</c:v>
                </c:pt>
                <c:pt idx="461">
                  <c:v>4.4435799999999999</c:v>
                </c:pt>
                <c:pt idx="462">
                  <c:v>4.4142000000000001</c:v>
                </c:pt>
                <c:pt idx="463">
                  <c:v>4.3852099999999998</c:v>
                </c:pt>
                <c:pt idx="464">
                  <c:v>4.3566199999999995</c:v>
                </c:pt>
                <c:pt idx="465">
                  <c:v>4.3283999999999994</c:v>
                </c:pt>
                <c:pt idx="466">
                  <c:v>4.3005600000000008</c:v>
                </c:pt>
                <c:pt idx="467">
                  <c:v>4.2730800000000002</c:v>
                </c:pt>
                <c:pt idx="468">
                  <c:v>4.2459600000000002</c:v>
                </c:pt>
                <c:pt idx="469">
                  <c:v>4.2191899999999993</c:v>
                </c:pt>
                <c:pt idx="470">
                  <c:v>4.1927700000000003</c:v>
                </c:pt>
                <c:pt idx="471">
                  <c:v>4.16669</c:v>
                </c:pt>
                <c:pt idx="472">
                  <c:v>4.14093</c:v>
                </c:pt>
                <c:pt idx="473">
                  <c:v>4.1155100000000004</c:v>
                </c:pt>
                <c:pt idx="474">
                  <c:v>4.0903999999999998</c:v>
                </c:pt>
                <c:pt idx="475">
                  <c:v>4.0655999999999999</c:v>
                </c:pt>
                <c:pt idx="476">
                  <c:v>4.0411099999999998</c:v>
                </c:pt>
                <c:pt idx="477">
                  <c:v>4.0169299999999994</c:v>
                </c:pt>
                <c:pt idx="478">
                  <c:v>3.9930400000000001</c:v>
                </c:pt>
                <c:pt idx="479">
                  <c:v>3.9694400000000001</c:v>
                </c:pt>
                <c:pt idx="480">
                  <c:v>3.9461200000000001</c:v>
                </c:pt>
                <c:pt idx="481">
                  <c:v>3.9230900000000002</c:v>
                </c:pt>
                <c:pt idx="482">
                  <c:v>3.9003299999999999</c:v>
                </c:pt>
                <c:pt idx="483">
                  <c:v>3.87784</c:v>
                </c:pt>
                <c:pt idx="484">
                  <c:v>3.85561</c:v>
                </c:pt>
                <c:pt idx="485">
                  <c:v>3.8336399999999999</c:v>
                </c:pt>
                <c:pt idx="486">
                  <c:v>3.8119399999999999</c:v>
                </c:pt>
                <c:pt idx="487">
                  <c:v>3.7904800000000001</c:v>
                </c:pt>
                <c:pt idx="488">
                  <c:v>3.7692700000000001</c:v>
                </c:pt>
                <c:pt idx="489">
                  <c:v>3.7483</c:v>
                </c:pt>
                <c:pt idx="490">
                  <c:v>3.7275700000000001</c:v>
                </c:pt>
                <c:pt idx="491">
                  <c:v>3.7070700000000003</c:v>
                </c:pt>
                <c:pt idx="492">
                  <c:v>3.6868099999999999</c:v>
                </c:pt>
                <c:pt idx="493">
                  <c:v>3.6667700000000001</c:v>
                </c:pt>
                <c:pt idx="494">
                  <c:v>3.6469499999999999</c:v>
                </c:pt>
                <c:pt idx="495">
                  <c:v>3.6273499999999999</c:v>
                </c:pt>
                <c:pt idx="496">
                  <c:v>3.6079699999999999</c:v>
                </c:pt>
                <c:pt idx="497">
                  <c:v>3.5888</c:v>
                </c:pt>
                <c:pt idx="498">
                  <c:v>3.5698400000000001</c:v>
                </c:pt>
                <c:pt idx="499">
                  <c:v>3.5510799999999998</c:v>
                </c:pt>
                <c:pt idx="500">
                  <c:v>3.5325199999999999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16-4C66-BA11-A9C155B39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1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3961033179478"/>
          <c:y val="0.68128500316770746"/>
          <c:w val="0.35258340032543323"/>
          <c:h val="0.20115051135849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0105639899718984"/>
          <c:y val="3.0530113794060506E-2"/>
          <c:w val="0.85425308939009781"/>
          <c:h val="0.8531384190622816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'ER120 凑出来 (2)'!$C$1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'ER120 凑出来 (2)'!$B$3:$B$418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7">
                  <c:v>13.721018000000001</c:v>
                </c:pt>
              </c:numCache>
            </c:numRef>
          </c:xVal>
          <c:yVal>
            <c:numRef>
              <c:f>'ER120 凑出来 (2)'!$C$3:$C$418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7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ser>
          <c:idx val="1"/>
          <c:order val="1"/>
          <c:tx>
            <c:strRef>
              <c:f>'ER120 凑出来 (2)'!$AM$1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'ER120 凑出来 (2)'!$AL$3:$AL$303</c:f>
              <c:numCache>
                <c:formatCode>0.00_);[Red]\(0.00\)</c:formatCode>
                <c:ptCount val="30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</c:numCache>
            </c:numRef>
          </c:xVal>
          <c:yVal>
            <c:numRef>
              <c:f>'ER120 凑出来 (2)'!$AM$3:$AM$303</c:f>
              <c:numCache>
                <c:formatCode>0.00_);[Red]\(0.00\)</c:formatCode>
                <c:ptCount val="301"/>
                <c:pt idx="0">
                  <c:v>0</c:v>
                </c:pt>
                <c:pt idx="1">
                  <c:v>13.32</c:v>
                </c:pt>
                <c:pt idx="2">
                  <c:v>26.616900000000001</c:v>
                </c:pt>
                <c:pt idx="3">
                  <c:v>39.890900000000002</c:v>
                </c:pt>
                <c:pt idx="4">
                  <c:v>53.142000000000003</c:v>
                </c:pt>
                <c:pt idx="5">
                  <c:v>66.370199999999997</c:v>
                </c:pt>
                <c:pt idx="6">
                  <c:v>75.8523</c:v>
                </c:pt>
                <c:pt idx="7">
                  <c:v>76.221100000000007</c:v>
                </c:pt>
                <c:pt idx="8">
                  <c:v>76.326100000000011</c:v>
                </c:pt>
                <c:pt idx="9">
                  <c:v>76.429600000000008</c:v>
                </c:pt>
                <c:pt idx="10">
                  <c:v>76.531000000000006</c:v>
                </c:pt>
                <c:pt idx="11">
                  <c:v>76.631199999999993</c:v>
                </c:pt>
                <c:pt idx="12">
                  <c:v>76.729799999999997</c:v>
                </c:pt>
                <c:pt idx="13">
                  <c:v>76.827199999999991</c:v>
                </c:pt>
                <c:pt idx="14">
                  <c:v>76.923299999999998</c:v>
                </c:pt>
                <c:pt idx="15">
                  <c:v>77.018299999999996</c:v>
                </c:pt>
                <c:pt idx="16">
                  <c:v>77.112300000000005</c:v>
                </c:pt>
                <c:pt idx="17">
                  <c:v>77.205300000000008</c:v>
                </c:pt>
                <c:pt idx="18">
                  <c:v>77.297499999999999</c:v>
                </c:pt>
                <c:pt idx="19">
                  <c:v>77.388600000000011</c:v>
                </c:pt>
                <c:pt idx="20">
                  <c:v>77.479100000000003</c:v>
                </c:pt>
                <c:pt idx="21">
                  <c:v>77.568799999999996</c:v>
                </c:pt>
                <c:pt idx="22">
                  <c:v>77.657899999999998</c:v>
                </c:pt>
                <c:pt idx="23">
                  <c:v>77.745800000000003</c:v>
                </c:pt>
                <c:pt idx="24">
                  <c:v>77.833100000000002</c:v>
                </c:pt>
                <c:pt idx="25">
                  <c:v>77.919899999999998</c:v>
                </c:pt>
                <c:pt idx="26">
                  <c:v>78.006199999999993</c:v>
                </c:pt>
                <c:pt idx="27">
                  <c:v>78.091700000000003</c:v>
                </c:pt>
                <c:pt idx="28">
                  <c:v>78.176400000000001</c:v>
                </c:pt>
                <c:pt idx="29">
                  <c:v>78.2607</c:v>
                </c:pt>
                <c:pt idx="30">
                  <c:v>78.3446</c:v>
                </c:pt>
                <c:pt idx="31">
                  <c:v>78.427800000000005</c:v>
                </c:pt>
                <c:pt idx="32">
                  <c:v>78.51039999999999</c:v>
                </c:pt>
                <c:pt idx="33">
                  <c:v>78.592500000000001</c:v>
                </c:pt>
                <c:pt idx="34">
                  <c:v>78.67410000000001</c:v>
                </c:pt>
                <c:pt idx="35">
                  <c:v>78.755300000000005</c:v>
                </c:pt>
                <c:pt idx="36">
                  <c:v>78.835999999999999</c:v>
                </c:pt>
                <c:pt idx="37">
                  <c:v>78.9161</c:v>
                </c:pt>
                <c:pt idx="38">
                  <c:v>78.995800000000003</c:v>
                </c:pt>
                <c:pt idx="39">
                  <c:v>79.075199999999995</c:v>
                </c:pt>
                <c:pt idx="40">
                  <c:v>79.153899999999993</c:v>
                </c:pt>
                <c:pt idx="41">
                  <c:v>79.232100000000003</c:v>
                </c:pt>
                <c:pt idx="42">
                  <c:v>79.309899999999999</c:v>
                </c:pt>
                <c:pt idx="43">
                  <c:v>79.387199999999993</c:v>
                </c:pt>
                <c:pt idx="44">
                  <c:v>79.464100000000002</c:v>
                </c:pt>
                <c:pt idx="45">
                  <c:v>79.540600000000012</c:v>
                </c:pt>
                <c:pt idx="46">
                  <c:v>79.616900000000001</c:v>
                </c:pt>
                <c:pt idx="47">
                  <c:v>79.692999999999998</c:v>
                </c:pt>
                <c:pt idx="48">
                  <c:v>79.768699999999995</c:v>
                </c:pt>
                <c:pt idx="49">
                  <c:v>79.844100000000012</c:v>
                </c:pt>
                <c:pt idx="50">
                  <c:v>79.919300000000007</c:v>
                </c:pt>
                <c:pt idx="51">
                  <c:v>79.994199999999992</c:v>
                </c:pt>
                <c:pt idx="52">
                  <c:v>80.068799999999996</c:v>
                </c:pt>
                <c:pt idx="53">
                  <c:v>80.143199999999993</c:v>
                </c:pt>
                <c:pt idx="54">
                  <c:v>80.217300000000009</c:v>
                </c:pt>
                <c:pt idx="55">
                  <c:v>80.2911</c:v>
                </c:pt>
                <c:pt idx="56">
                  <c:v>80.36460000000001</c:v>
                </c:pt>
                <c:pt idx="57">
                  <c:v>80.437899999999999</c:v>
                </c:pt>
                <c:pt idx="58">
                  <c:v>80.510999999999996</c:v>
                </c:pt>
                <c:pt idx="59">
                  <c:v>80.583699999999993</c:v>
                </c:pt>
                <c:pt idx="60">
                  <c:v>80.656199999999998</c:v>
                </c:pt>
                <c:pt idx="61">
                  <c:v>80.728499999999997</c:v>
                </c:pt>
                <c:pt idx="62">
                  <c:v>80.8005</c:v>
                </c:pt>
                <c:pt idx="63">
                  <c:v>80.87230000000001</c:v>
                </c:pt>
                <c:pt idx="64">
                  <c:v>80.943799999999996</c:v>
                </c:pt>
                <c:pt idx="65">
                  <c:v>81.015000000000001</c:v>
                </c:pt>
                <c:pt idx="66">
                  <c:v>81.085999999999999</c:v>
                </c:pt>
                <c:pt idx="67">
                  <c:v>81.156800000000004</c:v>
                </c:pt>
                <c:pt idx="68">
                  <c:v>81.2273</c:v>
                </c:pt>
                <c:pt idx="69">
                  <c:v>81.297499999999999</c:v>
                </c:pt>
                <c:pt idx="70">
                  <c:v>81.367500000000007</c:v>
                </c:pt>
                <c:pt idx="71">
                  <c:v>81.437300000000008</c:v>
                </c:pt>
                <c:pt idx="72">
                  <c:v>81.506899999999987</c:v>
                </c:pt>
                <c:pt idx="73">
                  <c:v>81.5762</c:v>
                </c:pt>
                <c:pt idx="74">
                  <c:v>81.645200000000003</c:v>
                </c:pt>
                <c:pt idx="75">
                  <c:v>81.713999999999999</c:v>
                </c:pt>
                <c:pt idx="76">
                  <c:v>81.782399999999996</c:v>
                </c:pt>
                <c:pt idx="77">
                  <c:v>81.850399999999993</c:v>
                </c:pt>
                <c:pt idx="78">
                  <c:v>81.918000000000006</c:v>
                </c:pt>
                <c:pt idx="79">
                  <c:v>81.985199999999992</c:v>
                </c:pt>
                <c:pt idx="80">
                  <c:v>82.051899999999989</c:v>
                </c:pt>
                <c:pt idx="81">
                  <c:v>82.117899999999992</c:v>
                </c:pt>
                <c:pt idx="82">
                  <c:v>82.182199999999995</c:v>
                </c:pt>
                <c:pt idx="83">
                  <c:v>82.244600000000005</c:v>
                </c:pt>
                <c:pt idx="84">
                  <c:v>82.305600000000013</c:v>
                </c:pt>
                <c:pt idx="85">
                  <c:v>82.364000000000004</c:v>
                </c:pt>
                <c:pt idx="86">
                  <c:v>82.418899999999994</c:v>
                </c:pt>
                <c:pt idx="87">
                  <c:v>82.471399999999988</c:v>
                </c:pt>
                <c:pt idx="88">
                  <c:v>82.519199999999998</c:v>
                </c:pt>
                <c:pt idx="89">
                  <c:v>82.557899999999989</c:v>
                </c:pt>
                <c:pt idx="90">
                  <c:v>82.596199999999996</c:v>
                </c:pt>
                <c:pt idx="91">
                  <c:v>82.634199999999993</c:v>
                </c:pt>
                <c:pt idx="92">
                  <c:v>82.671899999999994</c:v>
                </c:pt>
                <c:pt idx="93">
                  <c:v>82.709699999999998</c:v>
                </c:pt>
                <c:pt idx="94">
                  <c:v>82.74730000000001</c:v>
                </c:pt>
                <c:pt idx="95">
                  <c:v>82.7851</c:v>
                </c:pt>
                <c:pt idx="96">
                  <c:v>82.822800000000001</c:v>
                </c:pt>
                <c:pt idx="97">
                  <c:v>82.860600000000005</c:v>
                </c:pt>
                <c:pt idx="98">
                  <c:v>82.898699999999991</c:v>
                </c:pt>
                <c:pt idx="99">
                  <c:v>82.938000000000002</c:v>
                </c:pt>
                <c:pt idx="100">
                  <c:v>82.979399999999998</c:v>
                </c:pt>
                <c:pt idx="101">
                  <c:v>83.020600000000002</c:v>
                </c:pt>
                <c:pt idx="102">
                  <c:v>83.061600000000013</c:v>
                </c:pt>
                <c:pt idx="103">
                  <c:v>83.102399999999989</c:v>
                </c:pt>
                <c:pt idx="104">
                  <c:v>83.143000000000001</c:v>
                </c:pt>
                <c:pt idx="105">
                  <c:v>83.183000000000007</c:v>
                </c:pt>
                <c:pt idx="106">
                  <c:v>83.2226</c:v>
                </c:pt>
                <c:pt idx="107">
                  <c:v>83.261499999999998</c:v>
                </c:pt>
                <c:pt idx="108">
                  <c:v>83.3</c:v>
                </c:pt>
                <c:pt idx="109">
                  <c:v>83.337800000000001</c:v>
                </c:pt>
                <c:pt idx="110">
                  <c:v>83.374300000000005</c:v>
                </c:pt>
                <c:pt idx="111">
                  <c:v>83.407899999999998</c:v>
                </c:pt>
                <c:pt idx="112">
                  <c:v>83.438800000000001</c:v>
                </c:pt>
                <c:pt idx="113">
                  <c:v>83.469300000000004</c:v>
                </c:pt>
                <c:pt idx="114">
                  <c:v>83.499499999999998</c:v>
                </c:pt>
                <c:pt idx="115">
                  <c:v>83.529499999999999</c:v>
                </c:pt>
                <c:pt idx="116">
                  <c:v>83.559300000000007</c:v>
                </c:pt>
                <c:pt idx="117">
                  <c:v>83.588700000000003</c:v>
                </c:pt>
                <c:pt idx="118">
                  <c:v>83.617699999999999</c:v>
                </c:pt>
                <c:pt idx="119">
                  <c:v>83.646199999999993</c:v>
                </c:pt>
                <c:pt idx="120">
                  <c:v>83.674300000000002</c:v>
                </c:pt>
                <c:pt idx="121">
                  <c:v>83.701999999999998</c:v>
                </c:pt>
                <c:pt idx="122">
                  <c:v>83.7286</c:v>
                </c:pt>
                <c:pt idx="123">
                  <c:v>83.751300000000001</c:v>
                </c:pt>
                <c:pt idx="124">
                  <c:v>83.773200000000003</c:v>
                </c:pt>
                <c:pt idx="125">
                  <c:v>83.794800000000009</c:v>
                </c:pt>
                <c:pt idx="126">
                  <c:v>83.816299999999998</c:v>
                </c:pt>
                <c:pt idx="127">
                  <c:v>83.837600000000009</c:v>
                </c:pt>
                <c:pt idx="128">
                  <c:v>83.858699999999999</c:v>
                </c:pt>
                <c:pt idx="129">
                  <c:v>83.87939999999999</c:v>
                </c:pt>
                <c:pt idx="130">
                  <c:v>83.899799999999999</c:v>
                </c:pt>
                <c:pt idx="131">
                  <c:v>83.919899999999998</c:v>
                </c:pt>
                <c:pt idx="132">
                  <c:v>83.939700000000002</c:v>
                </c:pt>
                <c:pt idx="133">
                  <c:v>83.958799999999997</c:v>
                </c:pt>
                <c:pt idx="134">
                  <c:v>83.9739</c:v>
                </c:pt>
                <c:pt idx="135">
                  <c:v>83.988500000000002</c:v>
                </c:pt>
                <c:pt idx="136">
                  <c:v>84.002800000000008</c:v>
                </c:pt>
                <c:pt idx="137">
                  <c:v>84.016899999999993</c:v>
                </c:pt>
                <c:pt idx="138">
                  <c:v>84.030799999999999</c:v>
                </c:pt>
                <c:pt idx="139">
                  <c:v>84.044499999999999</c:v>
                </c:pt>
                <c:pt idx="140">
                  <c:v>84.05810000000001</c:v>
                </c:pt>
                <c:pt idx="141">
                  <c:v>84.071399999999997</c:v>
                </c:pt>
                <c:pt idx="142">
                  <c:v>84.084399999999988</c:v>
                </c:pt>
                <c:pt idx="143">
                  <c:v>84.096999999999994</c:v>
                </c:pt>
                <c:pt idx="144">
                  <c:v>84.106100000000012</c:v>
                </c:pt>
                <c:pt idx="145">
                  <c:v>84.114100000000008</c:v>
                </c:pt>
                <c:pt idx="146">
                  <c:v>84.121800000000007</c:v>
                </c:pt>
                <c:pt idx="147">
                  <c:v>84.129100000000008</c:v>
                </c:pt>
                <c:pt idx="148">
                  <c:v>84.136300000000006</c:v>
                </c:pt>
                <c:pt idx="149">
                  <c:v>84.1434</c:v>
                </c:pt>
                <c:pt idx="150">
                  <c:v>84.150199999999998</c:v>
                </c:pt>
                <c:pt idx="151">
                  <c:v>84.156999999999996</c:v>
                </c:pt>
                <c:pt idx="152">
                  <c:v>84.163300000000007</c:v>
                </c:pt>
                <c:pt idx="153">
                  <c:v>84.166800000000009</c:v>
                </c:pt>
                <c:pt idx="154">
                  <c:v>84.169200000000004</c:v>
                </c:pt>
                <c:pt idx="155">
                  <c:v>84.17110000000001</c:v>
                </c:pt>
                <c:pt idx="156">
                  <c:v>84.172499999999999</c:v>
                </c:pt>
                <c:pt idx="157">
                  <c:v>84.173699999999997</c:v>
                </c:pt>
                <c:pt idx="158">
                  <c:v>84.174499999999995</c:v>
                </c:pt>
                <c:pt idx="159">
                  <c:v>84.174899999999994</c:v>
                </c:pt>
                <c:pt idx="160">
                  <c:v>84.173000000000002</c:v>
                </c:pt>
                <c:pt idx="161">
                  <c:v>84.168999999999997</c:v>
                </c:pt>
                <c:pt idx="162">
                  <c:v>84.164299999999997</c:v>
                </c:pt>
                <c:pt idx="163">
                  <c:v>84.159600000000012</c:v>
                </c:pt>
                <c:pt idx="164">
                  <c:v>84.153800000000004</c:v>
                </c:pt>
                <c:pt idx="165">
                  <c:v>84.146199999999993</c:v>
                </c:pt>
                <c:pt idx="166">
                  <c:v>84.1357</c:v>
                </c:pt>
                <c:pt idx="167">
                  <c:v>84.123800000000003</c:v>
                </c:pt>
                <c:pt idx="168">
                  <c:v>84.110699999999994</c:v>
                </c:pt>
                <c:pt idx="169">
                  <c:v>84.096399999999988</c:v>
                </c:pt>
                <c:pt idx="170">
                  <c:v>84.079399999999993</c:v>
                </c:pt>
                <c:pt idx="171">
                  <c:v>84.06</c:v>
                </c:pt>
                <c:pt idx="172">
                  <c:v>84.039199999999994</c:v>
                </c:pt>
                <c:pt idx="173">
                  <c:v>84.01639999999999</c:v>
                </c:pt>
                <c:pt idx="174">
                  <c:v>83.990399999999994</c:v>
                </c:pt>
                <c:pt idx="175">
                  <c:v>83.962299999999999</c:v>
                </c:pt>
                <c:pt idx="176">
                  <c:v>83.93180000000001</c:v>
                </c:pt>
                <c:pt idx="177">
                  <c:v>83.899699999999996</c:v>
                </c:pt>
                <c:pt idx="178">
                  <c:v>83.864100000000008</c:v>
                </c:pt>
                <c:pt idx="179">
                  <c:v>83.826499999999996</c:v>
                </c:pt>
                <c:pt idx="180">
                  <c:v>83.786000000000001</c:v>
                </c:pt>
                <c:pt idx="181">
                  <c:v>83.742500000000007</c:v>
                </c:pt>
                <c:pt idx="182">
                  <c:v>83.695599999999999</c:v>
                </c:pt>
                <c:pt idx="183">
                  <c:v>83.646600000000007</c:v>
                </c:pt>
                <c:pt idx="184">
                  <c:v>83.595399999999998</c:v>
                </c:pt>
                <c:pt idx="185">
                  <c:v>83.540600000000012</c:v>
                </c:pt>
                <c:pt idx="186">
                  <c:v>83.482900000000001</c:v>
                </c:pt>
                <c:pt idx="187">
                  <c:v>83.422200000000004</c:v>
                </c:pt>
                <c:pt idx="188">
                  <c:v>83.357399999999998</c:v>
                </c:pt>
                <c:pt idx="189">
                  <c:v>83.290499999999994</c:v>
                </c:pt>
                <c:pt idx="190">
                  <c:v>83.220500000000001</c:v>
                </c:pt>
                <c:pt idx="191">
                  <c:v>83.147300000000001</c:v>
                </c:pt>
                <c:pt idx="192">
                  <c:v>83.070999999999998</c:v>
                </c:pt>
                <c:pt idx="193">
                  <c:v>82.991399999999999</c:v>
                </c:pt>
                <c:pt idx="194">
                  <c:v>82.908699999999996</c:v>
                </c:pt>
                <c:pt idx="195">
                  <c:v>82.822699999999998</c:v>
                </c:pt>
                <c:pt idx="196">
                  <c:v>82.733399999999989</c:v>
                </c:pt>
                <c:pt idx="197">
                  <c:v>82.640799999999999</c:v>
                </c:pt>
                <c:pt idx="198">
                  <c:v>82.546199999999999</c:v>
                </c:pt>
                <c:pt idx="199">
                  <c:v>82.447000000000003</c:v>
                </c:pt>
                <c:pt idx="200">
                  <c:v>82.343199999999996</c:v>
                </c:pt>
                <c:pt idx="201">
                  <c:v>82.237300000000005</c:v>
                </c:pt>
                <c:pt idx="202">
                  <c:v>82.128</c:v>
                </c:pt>
                <c:pt idx="203">
                  <c:v>82.015299999999996</c:v>
                </c:pt>
                <c:pt idx="204">
                  <c:v>81.899100000000004</c:v>
                </c:pt>
                <c:pt idx="205">
                  <c:v>81.779499999999999</c:v>
                </c:pt>
                <c:pt idx="206">
                  <c:v>81.656499999999994</c:v>
                </c:pt>
                <c:pt idx="207">
                  <c:v>81.529899999999998</c:v>
                </c:pt>
                <c:pt idx="208">
                  <c:v>81.399899999999988</c:v>
                </c:pt>
                <c:pt idx="209">
                  <c:v>81.26639999999999</c:v>
                </c:pt>
                <c:pt idx="210">
                  <c:v>81.129300000000001</c:v>
                </c:pt>
                <c:pt idx="211">
                  <c:v>80.988699999999994</c:v>
                </c:pt>
                <c:pt idx="212">
                  <c:v>80.844499999999996</c:v>
                </c:pt>
                <c:pt idx="213">
                  <c:v>80.696699999999993</c:v>
                </c:pt>
                <c:pt idx="214">
                  <c:v>80.545400000000001</c:v>
                </c:pt>
                <c:pt idx="215">
                  <c:v>80.3904</c:v>
                </c:pt>
                <c:pt idx="216">
                  <c:v>80.231800000000007</c:v>
                </c:pt>
                <c:pt idx="217">
                  <c:v>80.069500000000005</c:v>
                </c:pt>
                <c:pt idx="218">
                  <c:v>79.903600000000012</c:v>
                </c:pt>
                <c:pt idx="219">
                  <c:v>79.733999999999995</c:v>
                </c:pt>
                <c:pt idx="220">
                  <c:v>79.560699999999997</c:v>
                </c:pt>
                <c:pt idx="221">
                  <c:v>79.38369999999999</c:v>
                </c:pt>
                <c:pt idx="222">
                  <c:v>79.203000000000003</c:v>
                </c:pt>
                <c:pt idx="223">
                  <c:v>79.018500000000003</c:v>
                </c:pt>
                <c:pt idx="224">
                  <c:v>78.830300000000008</c:v>
                </c:pt>
                <c:pt idx="225">
                  <c:v>78.638300000000001</c:v>
                </c:pt>
                <c:pt idx="226">
                  <c:v>78.442499999999995</c:v>
                </c:pt>
                <c:pt idx="227">
                  <c:v>78.242899999999992</c:v>
                </c:pt>
                <c:pt idx="228">
                  <c:v>78.039400000000001</c:v>
                </c:pt>
                <c:pt idx="229">
                  <c:v>77.832100000000011</c:v>
                </c:pt>
                <c:pt idx="230">
                  <c:v>77.620999999999995</c:v>
                </c:pt>
                <c:pt idx="231">
                  <c:v>77.405899999999988</c:v>
                </c:pt>
                <c:pt idx="232">
                  <c:v>77.189499999999995</c:v>
                </c:pt>
                <c:pt idx="233">
                  <c:v>76.9666</c:v>
                </c:pt>
                <c:pt idx="234">
                  <c:v>76.739899999999992</c:v>
                </c:pt>
                <c:pt idx="235">
                  <c:v>76.509100000000004</c:v>
                </c:pt>
                <c:pt idx="236">
                  <c:v>76.2744</c:v>
                </c:pt>
                <c:pt idx="237">
                  <c:v>76.035699999999991</c:v>
                </c:pt>
                <c:pt idx="238">
                  <c:v>75.790199999999999</c:v>
                </c:pt>
                <c:pt idx="239">
                  <c:v>75.543399999999991</c:v>
                </c:pt>
                <c:pt idx="240">
                  <c:v>75.295199999999994</c:v>
                </c:pt>
                <c:pt idx="241">
                  <c:v>75.040300000000002</c:v>
                </c:pt>
                <c:pt idx="242">
                  <c:v>74.781100000000009</c:v>
                </c:pt>
                <c:pt idx="243">
                  <c:v>74.517899999999997</c:v>
                </c:pt>
                <c:pt idx="244">
                  <c:v>74.250399999999999</c:v>
                </c:pt>
                <c:pt idx="245">
                  <c:v>73.978800000000007</c:v>
                </c:pt>
                <c:pt idx="246">
                  <c:v>73.7029</c:v>
                </c:pt>
                <c:pt idx="247">
                  <c:v>73.422800000000009</c:v>
                </c:pt>
                <c:pt idx="248">
                  <c:v>73.135100000000008</c:v>
                </c:pt>
                <c:pt idx="249">
                  <c:v>72.846399999999988</c:v>
                </c:pt>
                <c:pt idx="250">
                  <c:v>72.556699999999992</c:v>
                </c:pt>
                <c:pt idx="251">
                  <c:v>72.259299999999996</c:v>
                </c:pt>
                <c:pt idx="252">
                  <c:v>71.957499999999996</c:v>
                </c:pt>
                <c:pt idx="253">
                  <c:v>71.651300000000006</c:v>
                </c:pt>
                <c:pt idx="254">
                  <c:v>71.340600000000009</c:v>
                </c:pt>
                <c:pt idx="255">
                  <c:v>71.025499999999994</c:v>
                </c:pt>
                <c:pt idx="256">
                  <c:v>70.701999999999998</c:v>
                </c:pt>
                <c:pt idx="257">
                  <c:v>70.377800000000008</c:v>
                </c:pt>
                <c:pt idx="258">
                  <c:v>70.052800000000005</c:v>
                </c:pt>
                <c:pt idx="259">
                  <c:v>69.719399999999993</c:v>
                </c:pt>
                <c:pt idx="260">
                  <c:v>69.381299999999996</c:v>
                </c:pt>
                <c:pt idx="261">
                  <c:v>69.038600000000002</c:v>
                </c:pt>
                <c:pt idx="262">
                  <c:v>68.691199999999995</c:v>
                </c:pt>
                <c:pt idx="263">
                  <c:v>68.338999999999999</c:v>
                </c:pt>
                <c:pt idx="264">
                  <c:v>67.981999999999999</c:v>
                </c:pt>
                <c:pt idx="265">
                  <c:v>67.620199999999997</c:v>
                </c:pt>
                <c:pt idx="266">
                  <c:v>67.253500000000003</c:v>
                </c:pt>
                <c:pt idx="267">
                  <c:v>66.882000000000005</c:v>
                </c:pt>
                <c:pt idx="268">
                  <c:v>66.505499999999998</c:v>
                </c:pt>
                <c:pt idx="269">
                  <c:v>66.124100000000013</c:v>
                </c:pt>
                <c:pt idx="270">
                  <c:v>65.7376</c:v>
                </c:pt>
                <c:pt idx="271">
                  <c:v>65.346199999999996</c:v>
                </c:pt>
                <c:pt idx="272">
                  <c:v>64.949600000000004</c:v>
                </c:pt>
                <c:pt idx="273">
                  <c:v>64.547899999999998</c:v>
                </c:pt>
                <c:pt idx="274">
                  <c:v>64.141099999999994</c:v>
                </c:pt>
                <c:pt idx="275">
                  <c:v>63.729099999999995</c:v>
                </c:pt>
                <c:pt idx="276">
                  <c:v>63.311800000000005</c:v>
                </c:pt>
                <c:pt idx="277">
                  <c:v>62.889300000000006</c:v>
                </c:pt>
                <c:pt idx="278">
                  <c:v>62.461400000000005</c:v>
                </c:pt>
                <c:pt idx="279">
                  <c:v>62.028199999999998</c:v>
                </c:pt>
                <c:pt idx="280">
                  <c:v>61.589700000000001</c:v>
                </c:pt>
                <c:pt idx="281">
                  <c:v>61.145600000000002</c:v>
                </c:pt>
                <c:pt idx="282">
                  <c:v>60.696199999999997</c:v>
                </c:pt>
                <c:pt idx="283">
                  <c:v>60.241099999999996</c:v>
                </c:pt>
                <c:pt idx="284">
                  <c:v>59.780500000000004</c:v>
                </c:pt>
                <c:pt idx="285">
                  <c:v>59.314300000000003</c:v>
                </c:pt>
                <c:pt idx="286">
                  <c:v>58.842300000000002</c:v>
                </c:pt>
                <c:pt idx="287">
                  <c:v>58.364699999999999</c:v>
                </c:pt>
                <c:pt idx="288">
                  <c:v>57.881399999999999</c:v>
                </c:pt>
                <c:pt idx="289">
                  <c:v>57.392400000000002</c:v>
                </c:pt>
                <c:pt idx="290">
                  <c:v>56.8977</c:v>
                </c:pt>
                <c:pt idx="291">
                  <c:v>56.397100000000002</c:v>
                </c:pt>
                <c:pt idx="292">
                  <c:v>55.890699999999995</c:v>
                </c:pt>
                <c:pt idx="293">
                  <c:v>55.378399999999999</c:v>
                </c:pt>
                <c:pt idx="294">
                  <c:v>54.860199999999999</c:v>
                </c:pt>
                <c:pt idx="295">
                  <c:v>54.336100000000002</c:v>
                </c:pt>
                <c:pt idx="296">
                  <c:v>53.806100000000001</c:v>
                </c:pt>
                <c:pt idx="297">
                  <c:v>53.27</c:v>
                </c:pt>
                <c:pt idx="298">
                  <c:v>52.728000000000002</c:v>
                </c:pt>
                <c:pt idx="299">
                  <c:v>52.179900000000004</c:v>
                </c:pt>
                <c:pt idx="300">
                  <c:v>51.625800000000005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ax val="1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</a:t>
                </a:r>
                <a:r>
                  <a:rPr lang="en-US" altLang="zh-CN"/>
                  <a:t>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2"/>
      </c:valAx>
      <c:valAx>
        <c:axId val="11153190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力</a:t>
                </a:r>
                <a:r>
                  <a:rPr lang="en-US" altLang="zh-CN"/>
                  <a:t>/kN</a:t>
                </a:r>
              </a:p>
            </c:rich>
          </c:tx>
          <c:layout>
            <c:manualLayout>
              <c:xMode val="edge"/>
              <c:yMode val="edge"/>
              <c:x val="8.7433098277858896E-3"/>
              <c:y val="0.39418966227584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43182973123176821"/>
          <c:y val="0.57353839805093287"/>
          <c:w val="0.35903383114234388"/>
          <c:h val="0.18694164665082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627530</xdr:colOff>
      <xdr:row>25</xdr:row>
      <xdr:rowOff>56029</xdr:rowOff>
    </xdr:from>
    <xdr:to>
      <xdr:col>12</xdr:col>
      <xdr:colOff>280147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571499</xdr:colOff>
      <xdr:row>27</xdr:row>
      <xdr:rowOff>22412</xdr:rowOff>
    </xdr:from>
    <xdr:to>
      <xdr:col>12</xdr:col>
      <xdr:colOff>280146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567498</xdr:colOff>
      <xdr:row>13</xdr:row>
      <xdr:rowOff>78441</xdr:rowOff>
    </xdr:from>
    <xdr:to>
      <xdr:col>15</xdr:col>
      <xdr:colOff>661148</xdr:colOff>
      <xdr:row>55</xdr:row>
      <xdr:rowOff>153680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272943</xdr:colOff>
      <xdr:row>6</xdr:row>
      <xdr:rowOff>109978</xdr:rowOff>
    </xdr:from>
    <xdr:to>
      <xdr:col>26</xdr:col>
      <xdr:colOff>68036</xdr:colOff>
      <xdr:row>28</xdr:row>
      <xdr:rowOff>81643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27</xdr:col>
      <xdr:colOff>704371</xdr:colOff>
      <xdr:row>62</xdr:row>
      <xdr:rowOff>21292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AB0D1FE-4004-4D87-846F-C93A2BF49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824273</xdr:colOff>
      <xdr:row>15</xdr:row>
      <xdr:rowOff>142474</xdr:rowOff>
    </xdr:from>
    <xdr:to>
      <xdr:col>17</xdr:col>
      <xdr:colOff>461043</xdr:colOff>
      <xdr:row>38</xdr:row>
      <xdr:rowOff>117021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666751</xdr:colOff>
      <xdr:row>10</xdr:row>
      <xdr:rowOff>50345</xdr:rowOff>
    </xdr:from>
    <xdr:to>
      <xdr:col>30</xdr:col>
      <xdr:colOff>585107</xdr:colOff>
      <xdr:row>39</xdr:row>
      <xdr:rowOff>81643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48077</xdr:colOff>
      <xdr:row>15</xdr:row>
      <xdr:rowOff>79616</xdr:rowOff>
    </xdr:from>
    <xdr:to>
      <xdr:col>11</xdr:col>
      <xdr:colOff>409175</xdr:colOff>
      <xdr:row>33</xdr:row>
      <xdr:rowOff>93223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494747</xdr:colOff>
      <xdr:row>14</xdr:row>
      <xdr:rowOff>10339</xdr:rowOff>
    </xdr:from>
    <xdr:to>
      <xdr:col>11</xdr:col>
      <xdr:colOff>858566</xdr:colOff>
      <xdr:row>32</xdr:row>
      <xdr:rowOff>29388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230667</xdr:colOff>
      <xdr:row>46</xdr:row>
      <xdr:rowOff>16302</xdr:rowOff>
    </xdr:from>
    <xdr:to>
      <xdr:col>29</xdr:col>
      <xdr:colOff>51955</xdr:colOff>
      <xdr:row>74</xdr:row>
      <xdr:rowOff>72331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89648</xdr:colOff>
      <xdr:row>11</xdr:row>
      <xdr:rowOff>44823</xdr:rowOff>
    </xdr:from>
    <xdr:to>
      <xdr:col>24</xdr:col>
      <xdr:colOff>651542</xdr:colOff>
      <xdr:row>38</xdr:row>
      <xdr:rowOff>56029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128C504-5022-4D7D-8807-DCAF4A0D2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</xdr:colOff>
      <xdr:row>35</xdr:row>
      <xdr:rowOff>0</xdr:rowOff>
    </xdr:from>
    <xdr:to>
      <xdr:col>12</xdr:col>
      <xdr:colOff>276226</xdr:colOff>
      <xdr:row>56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290552</xdr:colOff>
      <xdr:row>48</xdr:row>
      <xdr:rowOff>120065</xdr:rowOff>
    </xdr:from>
    <xdr:to>
      <xdr:col>35</xdr:col>
      <xdr:colOff>295355</xdr:colOff>
      <xdr:row>76</xdr:row>
      <xdr:rowOff>176095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33617</xdr:colOff>
      <xdr:row>8</xdr:row>
      <xdr:rowOff>78440</xdr:rowOff>
    </xdr:from>
    <xdr:to>
      <xdr:col>32</xdr:col>
      <xdr:colOff>629130</xdr:colOff>
      <xdr:row>41</xdr:row>
      <xdr:rowOff>33617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BE0CCDA-5033-46BF-A27B-0AFE4C1F3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303679</xdr:colOff>
      <xdr:row>7</xdr:row>
      <xdr:rowOff>106457</xdr:rowOff>
    </xdr:from>
    <xdr:to>
      <xdr:col>33</xdr:col>
      <xdr:colOff>550695</xdr:colOff>
      <xdr:row>30</xdr:row>
      <xdr:rowOff>83596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CB2419-329C-49AB-9614-C2B034E0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324971</xdr:colOff>
      <xdr:row>29</xdr:row>
      <xdr:rowOff>134471</xdr:rowOff>
    </xdr:from>
    <xdr:to>
      <xdr:col>13</xdr:col>
      <xdr:colOff>814109</xdr:colOff>
      <xdr:row>67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2201E65-15A2-4DFF-A6CD-7276DE64A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0403DF3-37BF-488C-9730-AE86F46AD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D2D7E79-93FE-4E1C-89F2-0A6806981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18</xdr:row>
      <xdr:rowOff>78440</xdr:rowOff>
    </xdr:from>
    <xdr:to>
      <xdr:col>7</xdr:col>
      <xdr:colOff>544286</xdr:colOff>
      <xdr:row>37</xdr:row>
      <xdr:rowOff>108857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448144-1DC8-409C-A1EC-84EDCF369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33617</xdr:colOff>
      <xdr:row>8</xdr:row>
      <xdr:rowOff>78439</xdr:rowOff>
    </xdr:from>
    <xdr:to>
      <xdr:col>29</xdr:col>
      <xdr:colOff>81644</xdr:colOff>
      <xdr:row>48</xdr:row>
      <xdr:rowOff>176892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70822C6-F782-4339-B1F8-32AEC8505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18</xdr:row>
      <xdr:rowOff>78439</xdr:rowOff>
    </xdr:from>
    <xdr:to>
      <xdr:col>9</xdr:col>
      <xdr:colOff>176893</xdr:colOff>
      <xdr:row>43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CF90D44-848D-4AAD-BBCA-705388F3E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605116</xdr:colOff>
      <xdr:row>50</xdr:row>
      <xdr:rowOff>81643</xdr:rowOff>
    </xdr:from>
    <xdr:to>
      <xdr:col>27</xdr:col>
      <xdr:colOff>381001</xdr:colOff>
      <xdr:row>81</xdr:row>
      <xdr:rowOff>163286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ECD495F-03E0-49A2-98AE-44E320777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68036</xdr:colOff>
      <xdr:row>15</xdr:row>
      <xdr:rowOff>40822</xdr:rowOff>
    </xdr:from>
    <xdr:to>
      <xdr:col>29</xdr:col>
      <xdr:colOff>524279</xdr:colOff>
      <xdr:row>46</xdr:row>
      <xdr:rowOff>122465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A7F855D-2D31-47F3-9A23-90D2A25AB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1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2" xr16:uid="{00000000-0016-0000-07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3" xr16:uid="{00000000-0016-0000-0B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4" xr16:uid="{00000000-0016-0000-0D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5" xr16:uid="{A69FFA1D-CCA4-4EF8-B705-EA6DF44C8CCD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6" xr16:uid="{205D4BC6-F2DB-4653-9DEE-43452E8B4C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41"/>
  <sheetViews>
    <sheetView zoomScale="70" zoomScaleNormal="70" workbookViewId="0">
      <pane ySplit="1" topLeftCell="A2" activePane="bottomLeft" state="frozen"/>
      <selection pane="bottomLeft" activeCell="L8" sqref="L8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9.5" style="24" bestFit="1" customWidth="1"/>
    <col min="5" max="5" width="10.5" style="2" bestFit="1" customWidth="1"/>
    <col min="6" max="6" width="10.5" style="2" customWidth="1"/>
    <col min="7" max="7" width="10.5" style="45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3" t="s">
        <v>3</v>
      </c>
      <c r="E1" s="6" t="s">
        <v>4</v>
      </c>
      <c r="F1" s="6" t="s">
        <v>21</v>
      </c>
      <c r="G1" s="44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294.07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 t="shared" ref="C2:C65" si="0">A2*1000/300.2</f>
        <v>0</v>
      </c>
      <c r="D2" s="24">
        <f t="shared" ref="D2:D65" si="1">B2/100</f>
        <v>0</v>
      </c>
      <c r="E2" s="2">
        <f>C2*(1+D2)</f>
        <v>0</v>
      </c>
      <c r="F2" s="2">
        <f>LN(1+D2)</f>
        <v>0</v>
      </c>
      <c r="G2" s="45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934.11059293804112</v>
      </c>
      <c r="M2" s="2">
        <f>C182</f>
        <v>932.57828114590279</v>
      </c>
      <c r="N2" s="2">
        <f t="shared" ref="N2:O2" si="2">D182</f>
        <v>5.7100000000000007E-3</v>
      </c>
      <c r="O2" s="2">
        <f t="shared" si="2"/>
        <v>937.90330313124605</v>
      </c>
      <c r="P2" s="2">
        <f>G182</f>
        <v>1.2275535365349451E-3</v>
      </c>
      <c r="R2" s="1">
        <v>0</v>
      </c>
      <c r="S2" s="1">
        <f>210*1000*(R2)</f>
        <v>0</v>
      </c>
      <c r="U2" s="2" t="s">
        <v>8</v>
      </c>
      <c r="V2" s="16">
        <f>MAX(C:C)</f>
        <v>979.58027981345776</v>
      </c>
    </row>
    <row r="3" spans="1:28" x14ac:dyDescent="0.15">
      <c r="A3" s="1">
        <v>0.40999999999999659</v>
      </c>
      <c r="B3" s="1">
        <v>3.4000000000000002E-2</v>
      </c>
      <c r="C3" s="2">
        <f t="shared" si="0"/>
        <v>1.3657561625582832</v>
      </c>
      <c r="D3" s="24">
        <f t="shared" si="1"/>
        <v>3.4000000000000002E-4</v>
      </c>
      <c r="E3" s="2">
        <f t="shared" ref="E3:E37" si="3">C3*(1+D3)</f>
        <v>1.3662205196535531</v>
      </c>
      <c r="F3" s="2">
        <f t="shared" ref="F3:F66" si="4">LN(1+D3)</f>
        <v>3.3994221309800038E-4</v>
      </c>
      <c r="G3" s="45">
        <f t="shared" ref="G3:G66" si="5">F3-E3/210000</f>
        <v>3.3343640109965013E-4</v>
      </c>
      <c r="H3" s="2">
        <f t="shared" ref="H3:H66" si="6">LN(1+D3)-C3/165454</f>
        <v>3.316876156717775E-4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C183</f>
        <v>934.11059293804112</v>
      </c>
      <c r="N3" s="2">
        <f t="shared" ref="N3:N66" si="9">D183</f>
        <v>7.0600000000000003E-3</v>
      </c>
      <c r="O3" s="2">
        <f t="shared" ref="O3:O66" si="10">E183</f>
        <v>940.7054137241837</v>
      </c>
      <c r="P3" s="2">
        <f t="shared" ref="P3:P66" si="11">G183</f>
        <v>2.5556452918339412E-3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328</v>
      </c>
    </row>
    <row r="4" spans="1:28" x14ac:dyDescent="0.15">
      <c r="A4" s="1">
        <v>0.88999999999999702</v>
      </c>
      <c r="B4" s="1">
        <v>4.1999999999999996E-2</v>
      </c>
      <c r="C4" s="2">
        <f t="shared" si="0"/>
        <v>2.9646902065289709</v>
      </c>
      <c r="D4" s="24">
        <f t="shared" si="1"/>
        <v>4.1999999999999996E-4</v>
      </c>
      <c r="E4" s="2">
        <f t="shared" si="3"/>
        <v>2.9659353764157133</v>
      </c>
      <c r="F4" s="2">
        <f t="shared" si="4"/>
        <v>4.1991182468831029E-4</v>
      </c>
      <c r="G4" s="45">
        <f t="shared" si="5"/>
        <v>4.057883228958545E-4</v>
      </c>
      <c r="H4" s="2">
        <f t="shared" si="6"/>
        <v>4.0199330832407028E-4</v>
      </c>
      <c r="J4" s="1">
        <v>2.0400000000000001E-3</v>
      </c>
      <c r="K4" s="1">
        <f t="shared" si="7"/>
        <v>8.5200000000000227</v>
      </c>
      <c r="L4" s="11">
        <f>MATCH(L2,C2:C515,0)</f>
        <v>182</v>
      </c>
      <c r="M4" s="2">
        <f t="shared" si="8"/>
        <v>930.17988007994677</v>
      </c>
      <c r="N4" s="2">
        <f t="shared" si="9"/>
        <v>8.9099999999999995E-3</v>
      </c>
      <c r="O4" s="2">
        <f t="shared" si="10"/>
        <v>938.46778281145907</v>
      </c>
      <c r="P4" s="2">
        <f t="shared" si="11"/>
        <v>4.4016459643235221E-3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5.6340000000000001E-2</v>
      </c>
    </row>
    <row r="5" spans="1:28" x14ac:dyDescent="0.15">
      <c r="A5" s="1">
        <v>0.85999999999999943</v>
      </c>
      <c r="B5" s="1">
        <v>3.7999999999999999E-2</v>
      </c>
      <c r="C5" s="2">
        <f t="shared" si="0"/>
        <v>2.8647568287808109</v>
      </c>
      <c r="D5" s="24">
        <f t="shared" si="1"/>
        <v>3.7999999999999997E-4</v>
      </c>
      <c r="E5" s="2">
        <f t="shared" si="3"/>
        <v>2.8658454363757477</v>
      </c>
      <c r="F5" s="2">
        <f t="shared" si="4"/>
        <v>3.7992781828550236E-4</v>
      </c>
      <c r="G5" s="45">
        <f t="shared" si="5"/>
        <v>3.6628093525514164E-4</v>
      </c>
      <c r="H5" s="2">
        <f t="shared" si="6"/>
        <v>3.6261329685488835E-4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935.67621585609595</v>
      </c>
      <c r="N5" s="2">
        <f t="shared" si="9"/>
        <v>8.1000000000000013E-3</v>
      </c>
      <c r="O5" s="2">
        <f t="shared" si="10"/>
        <v>943.25519320453031</v>
      </c>
      <c r="P5" s="2">
        <f t="shared" si="11"/>
        <v>3.5756796815467435E-3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1055.1931632245169</v>
      </c>
    </row>
    <row r="6" spans="1:28" x14ac:dyDescent="0.15">
      <c r="A6" s="1">
        <v>0.60999999999999943</v>
      </c>
      <c r="B6" s="1">
        <v>-1.6E-2</v>
      </c>
      <c r="C6" s="2">
        <f t="shared" si="0"/>
        <v>2.031978680879412</v>
      </c>
      <c r="D6" s="24">
        <f t="shared" si="1"/>
        <v>-1.6000000000000001E-4</v>
      </c>
      <c r="E6" s="2">
        <f t="shared" si="3"/>
        <v>2.0316535642904712</v>
      </c>
      <c r="F6" s="2">
        <f t="shared" si="4"/>
        <v>-1.600128013655462E-4</v>
      </c>
      <c r="G6" s="45">
        <f t="shared" si="5"/>
        <v>-1.6968734214788177E-4</v>
      </c>
      <c r="H6" s="2">
        <f t="shared" si="6"/>
        <v>-1.7229403168260963E-4</v>
      </c>
      <c r="J6" s="1">
        <v>2.0799999999999998E-3</v>
      </c>
      <c r="K6" s="1">
        <f t="shared" si="7"/>
        <v>17.039999999999953</v>
      </c>
      <c r="L6" s="25">
        <f>INDEX(D2:D515,L4,1)</f>
        <v>7.0600000000000003E-3</v>
      </c>
      <c r="M6" s="2">
        <f t="shared" si="8"/>
        <v>935.84277148567628</v>
      </c>
      <c r="N6" s="2">
        <f t="shared" si="9"/>
        <v>8.4100000000000008E-3</v>
      </c>
      <c r="O6" s="2">
        <f t="shared" si="10"/>
        <v>943.71320919387085</v>
      </c>
      <c r="P6" s="2">
        <f t="shared" si="11"/>
        <v>3.8809605574472083E-3</v>
      </c>
      <c r="R6" s="1">
        <v>8.0000000000000007E-5</v>
      </c>
      <c r="S6" s="1">
        <f t="shared" si="12"/>
        <v>16.8</v>
      </c>
      <c r="U6" s="2" t="s">
        <v>33</v>
      </c>
      <c r="V6" s="16">
        <f>MATCH(V5,O:O,0)</f>
        <v>212</v>
      </c>
    </row>
    <row r="7" spans="1:28" x14ac:dyDescent="0.15">
      <c r="A7" s="1">
        <v>0.46999999999999886</v>
      </c>
      <c r="B7" s="1">
        <v>4.1999999999999996E-2</v>
      </c>
      <c r="C7" s="2">
        <f t="shared" si="0"/>
        <v>1.5656229180546266</v>
      </c>
      <c r="D7" s="24">
        <f t="shared" si="1"/>
        <v>4.1999999999999996E-4</v>
      </c>
      <c r="E7" s="2">
        <f t="shared" si="3"/>
        <v>1.5662804796802097</v>
      </c>
      <c r="F7" s="2">
        <f t="shared" si="4"/>
        <v>4.1991182468831029E-4</v>
      </c>
      <c r="G7" s="45">
        <f t="shared" si="5"/>
        <v>4.1245334621364262E-4</v>
      </c>
      <c r="H7" s="2">
        <f t="shared" si="6"/>
        <v>4.1044923739483519E-4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937.04197201865429</v>
      </c>
      <c r="N7" s="2">
        <f t="shared" si="9"/>
        <v>8.6400000000000001E-3</v>
      </c>
      <c r="O7" s="2">
        <f t="shared" si="10"/>
        <v>945.13801465689539</v>
      </c>
      <c r="P7" s="2">
        <f t="shared" si="11"/>
        <v>4.1022315946159698E-3</v>
      </c>
      <c r="R7" s="1">
        <v>1E-4</v>
      </c>
      <c r="S7" s="1">
        <f t="shared" si="12"/>
        <v>21</v>
      </c>
      <c r="U7" s="2" t="s">
        <v>34</v>
      </c>
      <c r="V7" s="16">
        <f>INDEX(P:P,V6)</f>
        <v>7.3897350656145153E-2</v>
      </c>
    </row>
    <row r="8" spans="1:28" x14ac:dyDescent="0.15">
      <c r="A8" s="1">
        <v>0.31999999999999673</v>
      </c>
      <c r="B8" s="1">
        <v>3.7999999999999999E-2</v>
      </c>
      <c r="C8" s="2">
        <f t="shared" si="0"/>
        <v>1.06595602931378</v>
      </c>
      <c r="D8" s="24">
        <f t="shared" si="1"/>
        <v>3.7999999999999997E-4</v>
      </c>
      <c r="E8" s="2">
        <f t="shared" si="3"/>
        <v>1.0663610926049192</v>
      </c>
      <c r="F8" s="2">
        <f t="shared" si="4"/>
        <v>3.7992781828550236E-4</v>
      </c>
      <c r="G8" s="45">
        <f t="shared" si="5"/>
        <v>3.7484990832071705E-4</v>
      </c>
      <c r="H8" s="2">
        <f t="shared" si="6"/>
        <v>3.7348520566015769E-4</v>
      </c>
      <c r="J8" s="1">
        <v>2.1199999999999999E-3</v>
      </c>
      <c r="K8" s="1">
        <f t="shared" si="7"/>
        <v>25.559999999999974</v>
      </c>
      <c r="L8" s="10">
        <f>L2/L6</f>
        <v>132310.2822858415</v>
      </c>
      <c r="M8" s="2">
        <f t="shared" si="8"/>
        <v>935.67621585609595</v>
      </c>
      <c r="N8" s="2">
        <f t="shared" si="9"/>
        <v>9.0699999999999999E-3</v>
      </c>
      <c r="O8" s="2">
        <f t="shared" si="10"/>
        <v>944.16279913391065</v>
      </c>
      <c r="P8" s="2">
        <f t="shared" si="11"/>
        <v>4.5331012553109012E-3</v>
      </c>
      <c r="R8" s="1">
        <v>1.2E-4</v>
      </c>
      <c r="S8" s="1">
        <f t="shared" si="12"/>
        <v>25.2</v>
      </c>
      <c r="U8" s="2" t="s">
        <v>38</v>
      </c>
      <c r="V8" s="19">
        <v>1359</v>
      </c>
    </row>
    <row r="9" spans="1:28" x14ac:dyDescent="0.15">
      <c r="A9" s="1">
        <v>0.19999999999999929</v>
      </c>
      <c r="B9" s="1">
        <v>4.1999999999999996E-2</v>
      </c>
      <c r="C9" s="2">
        <f t="shared" si="0"/>
        <v>0.6662225183211169</v>
      </c>
      <c r="D9" s="24">
        <f t="shared" si="1"/>
        <v>4.1999999999999996E-4</v>
      </c>
      <c r="E9" s="2">
        <f t="shared" si="3"/>
        <v>0.6665023317788118</v>
      </c>
      <c r="F9" s="2">
        <f t="shared" si="4"/>
        <v>4.1991182468831029E-4</v>
      </c>
      <c r="G9" s="45">
        <f t="shared" si="5"/>
        <v>4.1673800406079211E-4</v>
      </c>
      <c r="H9" s="2">
        <f t="shared" si="6"/>
        <v>4.1588519179746984E-4</v>
      </c>
      <c r="J9" s="1">
        <v>2.14E-3</v>
      </c>
      <c r="K9" s="1">
        <f t="shared" si="7"/>
        <v>29.819999999999986</v>
      </c>
      <c r="M9" s="2">
        <f t="shared" si="8"/>
        <v>938.94070619586944</v>
      </c>
      <c r="N9" s="2">
        <f t="shared" si="9"/>
        <v>9.1000000000000004E-3</v>
      </c>
      <c r="O9" s="2">
        <f t="shared" si="10"/>
        <v>947.48506662225191</v>
      </c>
      <c r="P9" s="2">
        <f t="shared" si="11"/>
        <v>4.5470108377639942E-3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0.14999999999999858</v>
      </c>
      <c r="B10" s="1">
        <v>-8.0000000000000002E-3</v>
      </c>
      <c r="C10" s="2">
        <f t="shared" si="0"/>
        <v>0.4996668887408347</v>
      </c>
      <c r="D10" s="24">
        <f t="shared" si="1"/>
        <v>-8.0000000000000007E-5</v>
      </c>
      <c r="E10" s="2">
        <f t="shared" si="3"/>
        <v>0.49962691538973547</v>
      </c>
      <c r="F10" s="2">
        <f t="shared" si="4"/>
        <v>-8.0003200170645887E-5</v>
      </c>
      <c r="G10" s="45">
        <f t="shared" si="5"/>
        <v>-8.2382375958216055E-5</v>
      </c>
      <c r="H10" s="2">
        <f t="shared" si="6"/>
        <v>-8.3023174838776209E-5</v>
      </c>
      <c r="J10" s="1">
        <v>2.16E-3</v>
      </c>
      <c r="K10" s="1">
        <f t="shared" si="7"/>
        <v>34.08</v>
      </c>
      <c r="M10" s="2">
        <f t="shared" si="8"/>
        <v>937.90806129247176</v>
      </c>
      <c r="N10" s="2">
        <f t="shared" si="9"/>
        <v>1.0109999999999999E-2</v>
      </c>
      <c r="O10" s="2">
        <f t="shared" si="10"/>
        <v>947.39031179213873</v>
      </c>
      <c r="P10" s="2">
        <f t="shared" si="11"/>
        <v>5.5478533767913171E-3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1279.1966043794355</v>
      </c>
    </row>
    <row r="11" spans="1:28" x14ac:dyDescent="0.15">
      <c r="A11" s="1">
        <v>2.7299999999999969</v>
      </c>
      <c r="B11" s="1">
        <v>3.7999999999999999E-2</v>
      </c>
      <c r="C11" s="2">
        <f t="shared" si="0"/>
        <v>9.0939373750832679</v>
      </c>
      <c r="D11" s="24">
        <f t="shared" si="1"/>
        <v>3.7999999999999997E-4</v>
      </c>
      <c r="E11" s="2">
        <f t="shared" si="3"/>
        <v>9.0973930712858007</v>
      </c>
      <c r="F11" s="2">
        <f t="shared" si="4"/>
        <v>3.7992781828550236E-4</v>
      </c>
      <c r="G11" s="45">
        <f t="shared" si="5"/>
        <v>3.3660689889842714E-4</v>
      </c>
      <c r="H11" s="2">
        <f t="shared" si="6"/>
        <v>3.2496427932553001E-4</v>
      </c>
      <c r="J11" s="1">
        <v>2.1800000000000001E-3</v>
      </c>
      <c r="K11" s="1">
        <f t="shared" si="7"/>
        <v>38.340000000000011</v>
      </c>
      <c r="M11" s="2">
        <f t="shared" si="8"/>
        <v>937.20852764823439</v>
      </c>
      <c r="N11" s="2">
        <f t="shared" si="9"/>
        <v>1.0029999999999999E-2</v>
      </c>
      <c r="O11" s="2">
        <f t="shared" si="10"/>
        <v>946.60872918054622</v>
      </c>
      <c r="P11" s="2">
        <f t="shared" si="11"/>
        <v>5.4723727671951517E-3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7.3897350656145153E-2</v>
      </c>
    </row>
    <row r="12" spans="1:28" x14ac:dyDescent="0.15">
      <c r="A12" s="1">
        <v>3.8699999999999974</v>
      </c>
      <c r="B12" s="1">
        <v>2.3E-2</v>
      </c>
      <c r="C12" s="2">
        <f t="shared" si="0"/>
        <v>12.891405729513648</v>
      </c>
      <c r="D12" s="24">
        <f t="shared" si="1"/>
        <v>2.3000000000000001E-4</v>
      </c>
      <c r="E12" s="2">
        <f t="shared" si="3"/>
        <v>12.894370752831437</v>
      </c>
      <c r="F12" s="2">
        <f t="shared" si="4"/>
        <v>2.2997355405491966E-4</v>
      </c>
      <c r="G12" s="45">
        <f t="shared" si="5"/>
        <v>1.6857178856524615E-4</v>
      </c>
      <c r="H12" s="2">
        <f t="shared" si="6"/>
        <v>1.5205820761715659E-4</v>
      </c>
      <c r="J12" s="1">
        <v>2.2000000000000001E-3</v>
      </c>
      <c r="K12" s="1">
        <f t="shared" si="7"/>
        <v>42.600000000000023</v>
      </c>
      <c r="M12" s="2">
        <f t="shared" si="8"/>
        <v>939.97335109926723</v>
      </c>
      <c r="N12" s="2">
        <f t="shared" si="9"/>
        <v>1.038E-2</v>
      </c>
      <c r="O12" s="2">
        <f t="shared" si="10"/>
        <v>949.7302744836777</v>
      </c>
      <c r="P12" s="2">
        <f t="shared" si="11"/>
        <v>5.8039726007145399E-3</v>
      </c>
      <c r="R12" s="1">
        <v>2.0000000000000001E-4</v>
      </c>
      <c r="S12" s="1">
        <f t="shared" si="12"/>
        <v>42</v>
      </c>
    </row>
    <row r="13" spans="1:28" x14ac:dyDescent="0.15">
      <c r="A13" s="1">
        <v>4.5699999999999985</v>
      </c>
      <c r="B13" s="1">
        <v>3.7999999999999999E-2</v>
      </c>
      <c r="C13" s="2">
        <f t="shared" si="0"/>
        <v>15.22318454363757</v>
      </c>
      <c r="D13" s="24">
        <f t="shared" si="1"/>
        <v>3.7999999999999997E-4</v>
      </c>
      <c r="E13" s="2">
        <f t="shared" si="3"/>
        <v>15.228969353764153</v>
      </c>
      <c r="F13" s="2">
        <f t="shared" si="4"/>
        <v>3.7992781828550236E-4</v>
      </c>
      <c r="G13" s="45">
        <f t="shared" si="5"/>
        <v>3.0740891660091117E-4</v>
      </c>
      <c r="H13" s="2">
        <f t="shared" si="6"/>
        <v>2.8791925672979761E-4</v>
      </c>
      <c r="J13" s="1">
        <v>2.2200000000000002E-3</v>
      </c>
      <c r="K13" s="1">
        <f t="shared" si="7"/>
        <v>46.860000000000028</v>
      </c>
      <c r="M13" s="2">
        <f t="shared" si="8"/>
        <v>935.84277148567628</v>
      </c>
      <c r="N13" s="2">
        <f t="shared" si="9"/>
        <v>1.3580000000000002E-2</v>
      </c>
      <c r="O13" s="2">
        <f t="shared" si="10"/>
        <v>948.55151632245168</v>
      </c>
      <c r="P13" s="2">
        <f t="shared" si="11"/>
        <v>8.9717061980668436E-3</v>
      </c>
      <c r="R13" s="1">
        <v>2.2000000000000001E-4</v>
      </c>
      <c r="S13" s="1">
        <f t="shared" si="12"/>
        <v>46.2</v>
      </c>
    </row>
    <row r="14" spans="1:28" x14ac:dyDescent="0.15">
      <c r="A14" s="1">
        <v>5.8499999999999979</v>
      </c>
      <c r="B14" s="1">
        <v>4.1999999999999996E-2</v>
      </c>
      <c r="C14" s="2">
        <f t="shared" si="0"/>
        <v>19.487008660892734</v>
      </c>
      <c r="D14" s="24">
        <f t="shared" si="1"/>
        <v>4.1999999999999996E-4</v>
      </c>
      <c r="E14" s="2">
        <f t="shared" si="3"/>
        <v>19.49519320453031</v>
      </c>
      <c r="F14" s="2">
        <f t="shared" si="4"/>
        <v>4.1991182468831029E-4</v>
      </c>
      <c r="G14" s="45">
        <f t="shared" si="5"/>
        <v>3.2707757133340403E-4</v>
      </c>
      <c r="H14" s="2">
        <f t="shared" si="6"/>
        <v>3.0213281263122651E-4</v>
      </c>
      <c r="J14" s="1">
        <v>2.2399999999999998E-3</v>
      </c>
      <c r="K14" s="1">
        <f t="shared" si="7"/>
        <v>51.119999999999948</v>
      </c>
      <c r="M14" s="2">
        <f t="shared" si="8"/>
        <v>938.74083944037307</v>
      </c>
      <c r="N14" s="2">
        <f t="shared" si="9"/>
        <v>1.123E-2</v>
      </c>
      <c r="O14" s="2">
        <f t="shared" si="10"/>
        <v>949.28289906728855</v>
      </c>
      <c r="P14" s="2">
        <f t="shared" si="11"/>
        <v>6.6470169344335578E-3</v>
      </c>
      <c r="R14" s="1">
        <v>2.4000000000000001E-4</v>
      </c>
      <c r="S14" s="1">
        <f t="shared" si="12"/>
        <v>50.4</v>
      </c>
    </row>
    <row r="15" spans="1:28" x14ac:dyDescent="0.15">
      <c r="A15" s="1">
        <v>6.4099999999999984</v>
      </c>
      <c r="B15" s="1">
        <v>4.1999999999999996E-2</v>
      </c>
      <c r="C15" s="2">
        <f t="shared" si="0"/>
        <v>21.352431712191866</v>
      </c>
      <c r="D15" s="24">
        <f t="shared" si="1"/>
        <v>4.1999999999999996E-4</v>
      </c>
      <c r="E15" s="2">
        <f t="shared" si="3"/>
        <v>21.361399733510989</v>
      </c>
      <c r="F15" s="2">
        <f t="shared" si="4"/>
        <v>4.1991182468831029E-4</v>
      </c>
      <c r="G15" s="45">
        <f t="shared" si="5"/>
        <v>3.1819087357635317E-4</v>
      </c>
      <c r="H15" s="2">
        <f t="shared" si="6"/>
        <v>2.9085824053687326E-4</v>
      </c>
      <c r="J15" s="1">
        <v>2.2599999999999999E-3</v>
      </c>
      <c r="K15" s="1">
        <f t="shared" si="7"/>
        <v>55.37999999999996</v>
      </c>
      <c r="M15" s="2">
        <f t="shared" si="8"/>
        <v>941.50566289140579</v>
      </c>
      <c r="N15" s="2">
        <f t="shared" si="9"/>
        <v>1.1380000000000001E-2</v>
      </c>
      <c r="O15" s="2">
        <f t="shared" si="10"/>
        <v>952.21999733510995</v>
      </c>
      <c r="P15" s="2">
        <f t="shared" si="11"/>
        <v>6.7813539586320595E-3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6.5799999999999983</v>
      </c>
      <c r="B16" s="1">
        <v>1.4999999999999999E-2</v>
      </c>
      <c r="C16" s="2">
        <f t="shared" si="0"/>
        <v>21.918720852764817</v>
      </c>
      <c r="D16" s="24">
        <f t="shared" si="1"/>
        <v>1.4999999999999999E-4</v>
      </c>
      <c r="E16" s="2">
        <f t="shared" si="3"/>
        <v>21.922008660892732</v>
      </c>
      <c r="F16" s="2">
        <f t="shared" si="4"/>
        <v>1.4998875112496793E-4</v>
      </c>
      <c r="G16" s="45">
        <f t="shared" si="5"/>
        <v>4.5598233692145394E-5</v>
      </c>
      <c r="H16" s="2">
        <f t="shared" si="6"/>
        <v>1.7512529016316475E-5</v>
      </c>
      <c r="J16" s="1">
        <v>2.2799999999999999E-3</v>
      </c>
      <c r="K16" s="1">
        <f t="shared" si="7"/>
        <v>59.639999999999972</v>
      </c>
      <c r="M16" s="2">
        <f t="shared" si="8"/>
        <v>941.83877415056634</v>
      </c>
      <c r="N16" s="2">
        <f t="shared" si="9"/>
        <v>1.1730000000000001E-2</v>
      </c>
      <c r="O16" s="2">
        <f t="shared" si="10"/>
        <v>952.88654297135247</v>
      </c>
      <c r="P16" s="2">
        <f t="shared" si="11"/>
        <v>7.1241818827414262E-3</v>
      </c>
      <c r="R16" s="1">
        <v>2.7999999999999998E-4</v>
      </c>
      <c r="S16" s="1">
        <f t="shared" si="12"/>
        <v>58.8</v>
      </c>
    </row>
    <row r="17" spans="1:19" x14ac:dyDescent="0.15">
      <c r="A17" s="1">
        <v>6.9899999999999984</v>
      </c>
      <c r="B17" s="1">
        <v>6.9999999999999993E-3</v>
      </c>
      <c r="C17" s="2">
        <f t="shared" si="0"/>
        <v>23.284477015323112</v>
      </c>
      <c r="D17" s="24">
        <f t="shared" si="1"/>
        <v>6.9999999999999994E-5</v>
      </c>
      <c r="E17" s="2">
        <f t="shared" si="3"/>
        <v>23.286106928714187</v>
      </c>
      <c r="F17" s="2">
        <f t="shared" si="4"/>
        <v>6.999755011434183E-5</v>
      </c>
      <c r="G17" s="45">
        <f t="shared" si="5"/>
        <v>-4.088867335572573E-5</v>
      </c>
      <c r="H17" s="2">
        <f t="shared" si="6"/>
        <v>-7.0733269420532584E-5</v>
      </c>
      <c r="J17" s="1">
        <v>2.3E-3</v>
      </c>
      <c r="K17" s="1">
        <f t="shared" si="7"/>
        <v>63.899999999999984</v>
      </c>
      <c r="M17" s="2">
        <f t="shared" si="8"/>
        <v>940.13990672884722</v>
      </c>
      <c r="N17" s="2">
        <f t="shared" si="9"/>
        <v>1.2770000000000002E-2</v>
      </c>
      <c r="O17" s="2">
        <f t="shared" si="10"/>
        <v>952.1454933377745</v>
      </c>
      <c r="P17" s="2">
        <f t="shared" si="11"/>
        <v>8.1551249572366299E-3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7.4899999999999984</v>
      </c>
      <c r="B18" s="1">
        <v>4.5999999999999999E-2</v>
      </c>
      <c r="C18" s="2">
        <f t="shared" si="0"/>
        <v>24.95003331112591</v>
      </c>
      <c r="D18" s="24">
        <f t="shared" si="1"/>
        <v>4.6000000000000001E-4</v>
      </c>
      <c r="E18" s="2">
        <f t="shared" si="3"/>
        <v>24.961510326449027</v>
      </c>
      <c r="F18" s="2">
        <f t="shared" si="4"/>
        <v>4.5989423243404876E-4</v>
      </c>
      <c r="G18" s="45">
        <f t="shared" si="5"/>
        <v>3.4102989754619624E-4</v>
      </c>
      <c r="H18" s="2">
        <f t="shared" si="6"/>
        <v>3.0909683067207314E-4</v>
      </c>
      <c r="J18" s="1">
        <v>2.32E-3</v>
      </c>
      <c r="K18" s="1">
        <f t="shared" si="7"/>
        <v>68.16</v>
      </c>
      <c r="M18" s="2">
        <f t="shared" si="8"/>
        <v>939.97335109926723</v>
      </c>
      <c r="N18" s="2">
        <f t="shared" si="9"/>
        <v>1.3580000000000002E-2</v>
      </c>
      <c r="O18" s="2">
        <f t="shared" si="10"/>
        <v>952.73818920719521</v>
      </c>
      <c r="P18" s="2">
        <f t="shared" si="11"/>
        <v>8.9517696605204457E-3</v>
      </c>
      <c r="R18" s="1">
        <v>3.2000000000000003E-4</v>
      </c>
      <c r="S18" s="1">
        <f t="shared" si="12"/>
        <v>67.2</v>
      </c>
    </row>
    <row r="19" spans="1:19" x14ac:dyDescent="0.15">
      <c r="A19" s="1">
        <v>7.8399999999999981</v>
      </c>
      <c r="B19" s="1">
        <v>6.9999999999999993E-3</v>
      </c>
      <c r="C19" s="2">
        <f t="shared" si="0"/>
        <v>26.115922718187871</v>
      </c>
      <c r="D19" s="24">
        <f t="shared" si="1"/>
        <v>6.9999999999999994E-5</v>
      </c>
      <c r="E19" s="2">
        <f t="shared" si="3"/>
        <v>26.117750832778146</v>
      </c>
      <c r="F19" s="2">
        <f t="shared" si="4"/>
        <v>6.999755011434183E-5</v>
      </c>
      <c r="G19" s="45">
        <f t="shared" si="5"/>
        <v>-5.4372691946506481E-5</v>
      </c>
      <c r="H19" s="2">
        <f t="shared" si="6"/>
        <v>-8.7846459206604612E-5</v>
      </c>
      <c r="J19" s="1">
        <v>2.3400000000000001E-3</v>
      </c>
      <c r="K19" s="1">
        <f t="shared" si="7"/>
        <v>72.42</v>
      </c>
      <c r="M19" s="2">
        <f t="shared" si="8"/>
        <v>940.13990672884722</v>
      </c>
      <c r="N19" s="2">
        <f t="shared" si="9"/>
        <v>1.2890000000000002E-2</v>
      </c>
      <c r="O19" s="2">
        <f t="shared" si="10"/>
        <v>952.25831012658216</v>
      </c>
      <c r="P19" s="2">
        <f t="shared" si="11"/>
        <v>8.273067637417978E-3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8.6699999999999982</v>
      </c>
      <c r="B20" s="1">
        <v>4.5999999999999999E-2</v>
      </c>
      <c r="C20" s="2">
        <f t="shared" si="0"/>
        <v>28.880746169220515</v>
      </c>
      <c r="D20" s="24">
        <f t="shared" si="1"/>
        <v>4.6000000000000001E-4</v>
      </c>
      <c r="E20" s="2">
        <f t="shared" si="3"/>
        <v>28.894031312458353</v>
      </c>
      <c r="F20" s="2">
        <f t="shared" si="4"/>
        <v>4.5989423243404876E-4</v>
      </c>
      <c r="G20" s="45">
        <f t="shared" si="5"/>
        <v>3.2230360713662799E-4</v>
      </c>
      <c r="H20" s="2">
        <f t="shared" si="6"/>
        <v>2.8533969661611442E-4</v>
      </c>
      <c r="J20" s="1">
        <v>2.3600000000000001E-3</v>
      </c>
      <c r="K20" s="1">
        <f t="shared" si="7"/>
        <v>76.680000000000021</v>
      </c>
      <c r="M20" s="2">
        <f t="shared" si="8"/>
        <v>939.60692871419053</v>
      </c>
      <c r="N20" s="2">
        <f t="shared" si="9"/>
        <v>1.3080000000000001E-2</v>
      </c>
      <c r="O20" s="2">
        <f t="shared" si="10"/>
        <v>951.89698734177216</v>
      </c>
      <c r="P20" s="2">
        <f t="shared" si="11"/>
        <v>8.4623526979457284E-3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8.8299999999999983</v>
      </c>
      <c r="B21" s="1">
        <v>4.1999999999999996E-2</v>
      </c>
      <c r="C21" s="2">
        <f t="shared" si="0"/>
        <v>29.41372418387741</v>
      </c>
      <c r="D21" s="24">
        <f t="shared" si="1"/>
        <v>4.1999999999999996E-4</v>
      </c>
      <c r="E21" s="2">
        <f t="shared" si="3"/>
        <v>29.426077948034642</v>
      </c>
      <c r="F21" s="2">
        <f t="shared" si="4"/>
        <v>4.1991182468831029E-4</v>
      </c>
      <c r="G21" s="45">
        <f t="shared" si="5"/>
        <v>2.7978764398338342E-4</v>
      </c>
      <c r="H21" s="2">
        <f t="shared" si="6"/>
        <v>2.4213598255770353E-4</v>
      </c>
      <c r="J21" s="1">
        <v>2.3800000000000002E-3</v>
      </c>
      <c r="K21" s="1">
        <f t="shared" si="7"/>
        <v>80.940000000000026</v>
      </c>
      <c r="M21" s="2">
        <f t="shared" si="8"/>
        <v>944.57028647568291</v>
      </c>
      <c r="N21" s="2">
        <f t="shared" si="9"/>
        <v>1.374E-2</v>
      </c>
      <c r="O21" s="2">
        <f t="shared" si="10"/>
        <v>957.54868221185882</v>
      </c>
      <c r="P21" s="2">
        <f t="shared" si="11"/>
        <v>9.0867064042707557E-3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9.1699999999999982</v>
      </c>
      <c r="B22" s="1">
        <v>1.0999999999999996E-2</v>
      </c>
      <c r="C22" s="2">
        <f t="shared" si="0"/>
        <v>30.546302465023313</v>
      </c>
      <c r="D22" s="24">
        <f t="shared" si="1"/>
        <v>1.0999999999999996E-4</v>
      </c>
      <c r="E22" s="2">
        <f t="shared" si="3"/>
        <v>30.549662558294468</v>
      </c>
      <c r="F22" s="2">
        <f t="shared" si="4"/>
        <v>1.0999395044368456E-4</v>
      </c>
      <c r="G22" s="45">
        <f t="shared" si="5"/>
        <v>-3.5480633167241476E-5</v>
      </c>
      <c r="H22" s="2">
        <f t="shared" si="6"/>
        <v>-7.4627167601350986E-5</v>
      </c>
      <c r="J22" s="1">
        <v>2.3999999999999998E-3</v>
      </c>
      <c r="K22" s="1">
        <f t="shared" si="7"/>
        <v>85.199999999999946</v>
      </c>
      <c r="M22" s="2">
        <f t="shared" si="8"/>
        <v>941.50566289140579</v>
      </c>
      <c r="N22" s="2">
        <f t="shared" si="9"/>
        <v>1.4040000000000002E-2</v>
      </c>
      <c r="O22" s="2">
        <f t="shared" si="10"/>
        <v>954.72440239840114</v>
      </c>
      <c r="P22" s="2">
        <f t="shared" si="11"/>
        <v>9.3960454446179627E-3</v>
      </c>
      <c r="R22" s="1">
        <v>4.0000000000000002E-4</v>
      </c>
      <c r="S22" s="1">
        <f t="shared" si="12"/>
        <v>84</v>
      </c>
    </row>
    <row r="23" spans="1:19" x14ac:dyDescent="0.15">
      <c r="A23" s="1">
        <v>10.099999999999998</v>
      </c>
      <c r="B23" s="1">
        <v>3.7999999999999999E-2</v>
      </c>
      <c r="C23" s="2">
        <f t="shared" si="0"/>
        <v>33.644237175216517</v>
      </c>
      <c r="D23" s="24">
        <f t="shared" si="1"/>
        <v>3.7999999999999997E-4</v>
      </c>
      <c r="E23" s="2">
        <f t="shared" si="3"/>
        <v>33.6570219853431</v>
      </c>
      <c r="F23" s="2">
        <f t="shared" si="4"/>
        <v>3.7992781828550236E-4</v>
      </c>
      <c r="G23" s="45">
        <f t="shared" si="5"/>
        <v>2.1965628502196378E-4</v>
      </c>
      <c r="H23" s="2">
        <f t="shared" si="6"/>
        <v>1.765828572980586E-4</v>
      </c>
      <c r="J23" s="1">
        <v>2.4199999999999998E-3</v>
      </c>
      <c r="K23" s="1">
        <f t="shared" si="7"/>
        <v>89.459999999999951</v>
      </c>
      <c r="M23" s="2">
        <f t="shared" si="8"/>
        <v>942.87141905396402</v>
      </c>
      <c r="N23" s="2">
        <f t="shared" si="9"/>
        <v>1.443E-2</v>
      </c>
      <c r="O23" s="2">
        <f t="shared" si="10"/>
        <v>956.47705363091268</v>
      </c>
      <c r="P23" s="2">
        <f t="shared" si="11"/>
        <v>9.7722257596727681E-3</v>
      </c>
      <c r="R23" s="1">
        <v>4.2000000000000002E-4</v>
      </c>
      <c r="S23" s="1">
        <f t="shared" si="12"/>
        <v>88.2</v>
      </c>
    </row>
    <row r="24" spans="1:19" x14ac:dyDescent="0.15">
      <c r="A24" s="1">
        <v>10.479999999999999</v>
      </c>
      <c r="B24" s="1">
        <v>3.7999999999999999E-2</v>
      </c>
      <c r="C24" s="2">
        <f t="shared" si="0"/>
        <v>34.910059960026643</v>
      </c>
      <c r="D24" s="24">
        <f t="shared" si="1"/>
        <v>3.7999999999999997E-4</v>
      </c>
      <c r="E24" s="2">
        <f t="shared" si="3"/>
        <v>34.923325782811453</v>
      </c>
      <c r="F24" s="2">
        <f t="shared" si="4"/>
        <v>3.7992781828550236E-4</v>
      </c>
      <c r="G24" s="45">
        <f t="shared" si="5"/>
        <v>2.1362626693878116E-4</v>
      </c>
      <c r="H24" s="2">
        <f t="shared" si="6"/>
        <v>1.6893225480546173E-4</v>
      </c>
      <c r="J24" s="1">
        <v>2.4399999999999999E-3</v>
      </c>
      <c r="K24" s="1">
        <f t="shared" si="7"/>
        <v>93.71999999999997</v>
      </c>
      <c r="M24" s="2">
        <f t="shared" si="8"/>
        <v>939.10726182544954</v>
      </c>
      <c r="N24" s="2">
        <f t="shared" si="9"/>
        <v>1.7250000000000001E-2</v>
      </c>
      <c r="O24" s="2">
        <f t="shared" si="10"/>
        <v>955.30686209193857</v>
      </c>
      <c r="P24" s="2">
        <f t="shared" si="11"/>
        <v>1.2553827603986371E-2</v>
      </c>
      <c r="R24" s="1">
        <v>4.4000000000000002E-4</v>
      </c>
      <c r="S24" s="1">
        <f t="shared" si="12"/>
        <v>92.4</v>
      </c>
    </row>
    <row r="25" spans="1:19" x14ac:dyDescent="0.15">
      <c r="A25" s="1">
        <v>11.349999999999998</v>
      </c>
      <c r="B25" s="1">
        <v>2.7E-2</v>
      </c>
      <c r="C25" s="2">
        <f t="shared" si="0"/>
        <v>37.808127914723514</v>
      </c>
      <c r="D25" s="24">
        <f t="shared" si="1"/>
        <v>2.7E-4</v>
      </c>
      <c r="E25" s="2">
        <f t="shared" si="3"/>
        <v>37.818336109260486</v>
      </c>
      <c r="F25" s="2">
        <f t="shared" si="4"/>
        <v>2.6996355655966415E-4</v>
      </c>
      <c r="G25" s="45">
        <f t="shared" si="5"/>
        <v>8.987624175366184E-5</v>
      </c>
      <c r="H25" s="2">
        <f t="shared" si="6"/>
        <v>4.1452140004467447E-5</v>
      </c>
      <c r="J25" s="1">
        <v>2.4599999999999999E-3</v>
      </c>
      <c r="K25" s="1">
        <f t="shared" si="7"/>
        <v>97.979999999999976</v>
      </c>
      <c r="M25" s="2">
        <f t="shared" si="8"/>
        <v>941.83877415056634</v>
      </c>
      <c r="N25" s="2">
        <f t="shared" si="9"/>
        <v>1.567E-2</v>
      </c>
      <c r="O25" s="2">
        <f t="shared" si="10"/>
        <v>956.59738774150583</v>
      </c>
      <c r="P25" s="2">
        <f t="shared" si="11"/>
        <v>1.0993267590804282E-2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11.469999999999999</v>
      </c>
      <c r="B26" s="1">
        <v>0.05</v>
      </c>
      <c r="C26" s="2">
        <f t="shared" si="0"/>
        <v>38.207861425716182</v>
      </c>
      <c r="D26" s="24">
        <f t="shared" si="1"/>
        <v>5.0000000000000001E-4</v>
      </c>
      <c r="E26" s="2">
        <f t="shared" si="3"/>
        <v>38.226965356429041</v>
      </c>
      <c r="F26" s="2">
        <f t="shared" si="4"/>
        <v>4.9987504165099287E-4</v>
      </c>
      <c r="G26" s="45">
        <f t="shared" si="5"/>
        <v>3.1784187328704502E-4</v>
      </c>
      <c r="H26" s="2">
        <f t="shared" si="6"/>
        <v>2.6894764536129193E-4</v>
      </c>
      <c r="J26" s="1">
        <v>2.48E-3</v>
      </c>
      <c r="K26" s="1">
        <f t="shared" si="7"/>
        <v>102.24</v>
      </c>
      <c r="M26" s="2">
        <f t="shared" si="8"/>
        <v>943.90406395736159</v>
      </c>
      <c r="N26" s="2">
        <f t="shared" si="9"/>
        <v>1.5509999999999999E-2</v>
      </c>
      <c r="O26" s="2">
        <f t="shared" si="10"/>
        <v>958.54401598934021</v>
      </c>
      <c r="P26" s="2">
        <f t="shared" si="11"/>
        <v>1.0826454041411936E-2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12.399999999999999</v>
      </c>
      <c r="B27" s="1">
        <v>3.4000000000000002E-2</v>
      </c>
      <c r="C27" s="2">
        <f t="shared" si="0"/>
        <v>41.305796135909389</v>
      </c>
      <c r="D27" s="24">
        <f t="shared" si="1"/>
        <v>3.4000000000000002E-4</v>
      </c>
      <c r="E27" s="2">
        <f t="shared" si="3"/>
        <v>41.319840106595599</v>
      </c>
      <c r="F27" s="2">
        <f t="shared" si="4"/>
        <v>3.3994221309800038E-4</v>
      </c>
      <c r="G27" s="45">
        <f t="shared" si="5"/>
        <v>1.4318106973325943E-4</v>
      </c>
      <c r="H27" s="2">
        <f t="shared" si="6"/>
        <v>9.0290973865891227E-5</v>
      </c>
      <c r="J27" s="1">
        <v>2.5000000000000001E-3</v>
      </c>
      <c r="K27" s="1">
        <f t="shared" si="7"/>
        <v>106.5</v>
      </c>
      <c r="M27" s="2">
        <f t="shared" si="8"/>
        <v>941.50566289140579</v>
      </c>
      <c r="N27" s="2">
        <f t="shared" si="9"/>
        <v>1.5010000000000001E-2</v>
      </c>
      <c r="O27" s="2">
        <f t="shared" si="10"/>
        <v>955.63766289140574</v>
      </c>
      <c r="P27" s="2">
        <f t="shared" si="11"/>
        <v>1.0347809124388499E-2</v>
      </c>
      <c r="R27" s="1">
        <v>5.0000000000000001E-4</v>
      </c>
      <c r="S27" s="1">
        <f t="shared" si="12"/>
        <v>105</v>
      </c>
    </row>
    <row r="28" spans="1:19" x14ac:dyDescent="0.15">
      <c r="A28" s="1">
        <v>12.509999999999998</v>
      </c>
      <c r="B28" s="1">
        <v>5.3999999999999999E-2</v>
      </c>
      <c r="C28" s="2">
        <f t="shared" si="0"/>
        <v>41.672218520986007</v>
      </c>
      <c r="D28" s="24">
        <f t="shared" si="1"/>
        <v>5.4000000000000001E-4</v>
      </c>
      <c r="E28" s="2">
        <f t="shared" si="3"/>
        <v>41.694721518987336</v>
      </c>
      <c r="F28" s="2">
        <f t="shared" si="4"/>
        <v>5.3985425246673652E-4</v>
      </c>
      <c r="G28" s="45">
        <f t="shared" si="5"/>
        <v>3.4130795951917777E-4</v>
      </c>
      <c r="H28" s="2">
        <f t="shared" si="6"/>
        <v>2.8798836514466508E-4</v>
      </c>
      <c r="J28" s="1">
        <v>2.5200000000000001E-3</v>
      </c>
      <c r="K28" s="1">
        <f t="shared" si="7"/>
        <v>110.76000000000002</v>
      </c>
      <c r="M28" s="2">
        <f t="shared" si="8"/>
        <v>946.63557628247838</v>
      </c>
      <c r="N28" s="2">
        <f t="shared" si="9"/>
        <v>1.6240000000000001E-2</v>
      </c>
      <c r="O28" s="2">
        <f t="shared" si="10"/>
        <v>962.0089380413059</v>
      </c>
      <c r="P28" s="2">
        <f t="shared" si="11"/>
        <v>1.1528546790014419E-2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13.619999999999997</v>
      </c>
      <c r="B29" s="1">
        <v>4.5999999999999999E-2</v>
      </c>
      <c r="C29" s="2">
        <f t="shared" si="0"/>
        <v>45.369753497668214</v>
      </c>
      <c r="D29" s="24">
        <f t="shared" si="1"/>
        <v>4.6000000000000001E-4</v>
      </c>
      <c r="E29" s="2">
        <f t="shared" si="3"/>
        <v>45.390623584277137</v>
      </c>
      <c r="F29" s="2">
        <f t="shared" si="4"/>
        <v>4.5989423243404876E-4</v>
      </c>
      <c r="G29" s="45">
        <f t="shared" si="5"/>
        <v>2.4374840584225288E-4</v>
      </c>
      <c r="H29" s="2">
        <f t="shared" si="6"/>
        <v>1.8568053256781274E-4</v>
      </c>
      <c r="J29" s="1">
        <v>2.5400000000000002E-3</v>
      </c>
      <c r="K29" s="1">
        <f t="shared" si="7"/>
        <v>115.02000000000002</v>
      </c>
      <c r="M29" s="2">
        <f t="shared" si="8"/>
        <v>942.00532978014644</v>
      </c>
      <c r="N29" s="2">
        <f t="shared" si="9"/>
        <v>1.6629999999999999E-2</v>
      </c>
      <c r="O29" s="2">
        <f t="shared" si="10"/>
        <v>957.67087841439024</v>
      </c>
      <c r="P29" s="2">
        <f t="shared" si="11"/>
        <v>1.193289821080255E-2</v>
      </c>
      <c r="R29" s="1">
        <v>5.4000000000000001E-4</v>
      </c>
      <c r="S29" s="1">
        <f t="shared" si="12"/>
        <v>113.4</v>
      </c>
    </row>
    <row r="30" spans="1:19" x14ac:dyDescent="0.15">
      <c r="A30" s="1">
        <v>14.27</v>
      </c>
      <c r="B30" s="1">
        <v>5.7999999999999996E-2</v>
      </c>
      <c r="C30" s="2">
        <f t="shared" si="0"/>
        <v>47.534976682211862</v>
      </c>
      <c r="D30" s="24">
        <f t="shared" si="1"/>
        <v>5.8E-4</v>
      </c>
      <c r="E30" s="2">
        <f t="shared" si="3"/>
        <v>47.562546968687549</v>
      </c>
      <c r="F30" s="2">
        <f t="shared" si="4"/>
        <v>5.7983186500908015E-4</v>
      </c>
      <c r="G30" s="45">
        <f t="shared" si="5"/>
        <v>3.53343546110568E-4</v>
      </c>
      <c r="H30" s="2">
        <f t="shared" si="6"/>
        <v>2.9253160824761255E-4</v>
      </c>
      <c r="J30" s="1">
        <v>2.5600000000000002E-3</v>
      </c>
      <c r="K30" s="1">
        <f t="shared" si="7"/>
        <v>119.28000000000003</v>
      </c>
      <c r="M30" s="2">
        <f t="shared" si="8"/>
        <v>946.30246502331784</v>
      </c>
      <c r="N30" s="2">
        <f t="shared" si="9"/>
        <v>1.686E-2</v>
      </c>
      <c r="O30" s="2">
        <f t="shared" si="10"/>
        <v>962.25712458361102</v>
      </c>
      <c r="P30" s="2">
        <f t="shared" si="11"/>
        <v>1.2137271023036361E-2</v>
      </c>
      <c r="R30" s="1">
        <v>5.5999999999999995E-4</v>
      </c>
      <c r="S30" s="1">
        <f t="shared" si="12"/>
        <v>117.6</v>
      </c>
    </row>
    <row r="31" spans="1:19" x14ac:dyDescent="0.15">
      <c r="A31" s="1">
        <v>15.119999999999997</v>
      </c>
      <c r="B31" s="1">
        <v>0.05</v>
      </c>
      <c r="C31" s="2">
        <f t="shared" si="0"/>
        <v>50.366422385076611</v>
      </c>
      <c r="D31" s="24">
        <f t="shared" si="1"/>
        <v>5.0000000000000001E-4</v>
      </c>
      <c r="E31" s="2">
        <f t="shared" si="3"/>
        <v>50.391605596269144</v>
      </c>
      <c r="F31" s="2">
        <f t="shared" si="4"/>
        <v>4.9987504165099287E-4</v>
      </c>
      <c r="G31" s="45">
        <f t="shared" si="5"/>
        <v>2.5991501500209217E-4</v>
      </c>
      <c r="H31" s="2">
        <f t="shared" si="6"/>
        <v>1.954615951034533E-4</v>
      </c>
      <c r="J31" s="1">
        <v>2.5799999999999998E-3</v>
      </c>
      <c r="K31" s="1">
        <f t="shared" si="7"/>
        <v>123.53999999999995</v>
      </c>
      <c r="M31" s="2">
        <f t="shared" si="8"/>
        <v>942.87141905396402</v>
      </c>
      <c r="N31" s="2">
        <f t="shared" si="9"/>
        <v>1.721E-2</v>
      </c>
      <c r="O31" s="2">
        <f t="shared" si="10"/>
        <v>959.09823617588268</v>
      </c>
      <c r="P31" s="2">
        <f t="shared" si="11"/>
        <v>1.2496450967899943E-2</v>
      </c>
      <c r="R31" s="1">
        <v>5.8E-4</v>
      </c>
      <c r="S31" s="1">
        <f t="shared" si="12"/>
        <v>121.8</v>
      </c>
    </row>
    <row r="32" spans="1:19" x14ac:dyDescent="0.15">
      <c r="A32" s="1">
        <v>15.629999999999999</v>
      </c>
      <c r="B32" s="1">
        <v>5.3999999999999999E-2</v>
      </c>
      <c r="C32" s="2">
        <f t="shared" si="0"/>
        <v>52.065289806795462</v>
      </c>
      <c r="D32" s="24">
        <f t="shared" si="1"/>
        <v>5.4000000000000001E-4</v>
      </c>
      <c r="E32" s="2">
        <f t="shared" si="3"/>
        <v>52.093405063291129</v>
      </c>
      <c r="F32" s="2">
        <f t="shared" si="4"/>
        <v>5.3985425246673652E-4</v>
      </c>
      <c r="G32" s="45">
        <f t="shared" si="5"/>
        <v>2.9179041883201686E-4</v>
      </c>
      <c r="H32" s="2">
        <f t="shared" si="6"/>
        <v>2.2517289204755376E-4</v>
      </c>
      <c r="J32" s="1">
        <v>2.5999999999999999E-3</v>
      </c>
      <c r="K32" s="1">
        <f t="shared" si="7"/>
        <v>127.79999999999997</v>
      </c>
      <c r="M32" s="2">
        <f t="shared" si="8"/>
        <v>942.7048634243838</v>
      </c>
      <c r="N32" s="2">
        <f t="shared" si="9"/>
        <v>1.8600000000000002E-2</v>
      </c>
      <c r="O32" s="2">
        <f t="shared" si="10"/>
        <v>960.23917388407733</v>
      </c>
      <c r="P32" s="2">
        <f t="shared" si="11"/>
        <v>1.385656797368106E-2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16.54</v>
      </c>
      <c r="B33" s="1">
        <v>6.0999999999999999E-2</v>
      </c>
      <c r="C33" s="2">
        <f t="shared" si="0"/>
        <v>55.096602265156562</v>
      </c>
      <c r="D33" s="24">
        <f t="shared" si="1"/>
        <v>6.0999999999999997E-4</v>
      </c>
      <c r="E33" s="2">
        <f t="shared" si="3"/>
        <v>55.130211192538304</v>
      </c>
      <c r="F33" s="2">
        <f t="shared" si="4"/>
        <v>6.0981402562573501E-4</v>
      </c>
      <c r="G33" s="45">
        <f t="shared" si="5"/>
        <v>3.4728921042317165E-4</v>
      </c>
      <c r="H33" s="2">
        <f t="shared" si="6"/>
        <v>2.7681148555322807E-4</v>
      </c>
      <c r="J33" s="1">
        <v>2.6199999999999999E-3</v>
      </c>
      <c r="K33" s="1">
        <f t="shared" si="7"/>
        <v>132.05999999999997</v>
      </c>
      <c r="M33" s="2">
        <f t="shared" si="8"/>
        <v>944.77015323117928</v>
      </c>
      <c r="N33" s="2">
        <f t="shared" si="9"/>
        <v>1.7670000000000002E-2</v>
      </c>
      <c r="O33" s="2">
        <f t="shared" si="10"/>
        <v>961.46424183877434</v>
      </c>
      <c r="P33" s="2">
        <f t="shared" si="11"/>
        <v>1.2937299394407648E-2</v>
      </c>
      <c r="R33" s="1">
        <v>6.2E-4</v>
      </c>
      <c r="S33" s="1">
        <f t="shared" si="12"/>
        <v>130.19999999999999</v>
      </c>
    </row>
    <row r="34" spans="1:19" x14ac:dyDescent="0.15">
      <c r="A34" s="1">
        <v>17.279999999999998</v>
      </c>
      <c r="B34" s="1">
        <v>6.5000000000000002E-2</v>
      </c>
      <c r="C34" s="2">
        <f t="shared" si="0"/>
        <v>57.561625582944693</v>
      </c>
      <c r="D34" s="24">
        <f t="shared" si="1"/>
        <v>6.4999999999999997E-4</v>
      </c>
      <c r="E34" s="2">
        <f t="shared" si="3"/>
        <v>57.599040639573609</v>
      </c>
      <c r="F34" s="2">
        <f t="shared" si="4"/>
        <v>6.4978884149710268E-4</v>
      </c>
      <c r="G34" s="45">
        <f t="shared" si="5"/>
        <v>3.7550769559437119E-4</v>
      </c>
      <c r="H34" s="2">
        <f t="shared" si="6"/>
        <v>3.0188775972848605E-4</v>
      </c>
      <c r="J34" s="1">
        <v>2.64E-3</v>
      </c>
      <c r="K34" s="1">
        <f t="shared" si="7"/>
        <v>136.32</v>
      </c>
      <c r="M34" s="2">
        <f t="shared" si="8"/>
        <v>944.57028647568291</v>
      </c>
      <c r="N34" s="2">
        <f t="shared" si="9"/>
        <v>1.8370000000000001E-2</v>
      </c>
      <c r="O34" s="2">
        <f t="shared" si="10"/>
        <v>961.92204263824124</v>
      </c>
      <c r="P34" s="2">
        <f t="shared" si="11"/>
        <v>1.3622728698453461E-2</v>
      </c>
      <c r="R34" s="1">
        <v>6.4000000000000005E-4</v>
      </c>
      <c r="S34" s="1">
        <f t="shared" si="12"/>
        <v>134.4</v>
      </c>
    </row>
    <row r="35" spans="1:19" x14ac:dyDescent="0.15">
      <c r="A35" s="1">
        <v>18.059999999999999</v>
      </c>
      <c r="B35" s="1">
        <v>5.3999999999999999E-2</v>
      </c>
      <c r="C35" s="2">
        <f t="shared" si="0"/>
        <v>60.159893404397074</v>
      </c>
      <c r="D35" s="24">
        <f t="shared" si="1"/>
        <v>5.4000000000000001E-4</v>
      </c>
      <c r="E35" s="2">
        <f t="shared" si="3"/>
        <v>60.192379746835449</v>
      </c>
      <c r="F35" s="2">
        <f t="shared" si="4"/>
        <v>5.3985425246673652E-4</v>
      </c>
      <c r="G35" s="45">
        <f t="shared" si="5"/>
        <v>2.5322387271990102E-4</v>
      </c>
      <c r="H35" s="2">
        <f t="shared" si="6"/>
        <v>1.7624930242384195E-4</v>
      </c>
      <c r="J35" s="1">
        <v>2.66E-3</v>
      </c>
      <c r="K35" s="1">
        <f t="shared" si="7"/>
        <v>140.58000000000001</v>
      </c>
      <c r="M35" s="2">
        <f t="shared" si="8"/>
        <v>945.1032644903396</v>
      </c>
      <c r="N35" s="2">
        <f t="shared" si="9"/>
        <v>1.8520000000000002E-2</v>
      </c>
      <c r="O35" s="2">
        <f t="shared" si="10"/>
        <v>962.60657694870076</v>
      </c>
      <c r="P35" s="2">
        <f t="shared" si="11"/>
        <v>1.376675236998046E-2</v>
      </c>
      <c r="R35" s="1">
        <v>6.6E-4</v>
      </c>
      <c r="S35" s="1">
        <f t="shared" si="12"/>
        <v>138.6</v>
      </c>
    </row>
    <row r="36" spans="1:19" x14ac:dyDescent="0.15">
      <c r="A36" s="1">
        <v>18.36</v>
      </c>
      <c r="B36" s="1">
        <v>8.1000000000000003E-2</v>
      </c>
      <c r="C36" s="2">
        <f t="shared" si="0"/>
        <v>61.159227181878748</v>
      </c>
      <c r="D36" s="24">
        <f t="shared" si="1"/>
        <v>8.1000000000000006E-4</v>
      </c>
      <c r="E36" s="2">
        <f t="shared" si="3"/>
        <v>61.208766155896072</v>
      </c>
      <c r="F36" s="2">
        <f t="shared" si="4"/>
        <v>8.096721270394303E-4</v>
      </c>
      <c r="G36" s="45">
        <f t="shared" si="5"/>
        <v>5.1820181201135381E-4</v>
      </c>
      <c r="H36" s="2">
        <f t="shared" si="6"/>
        <v>4.4002722766027508E-4</v>
      </c>
      <c r="J36" s="1">
        <v>2.6800000000000001E-3</v>
      </c>
      <c r="K36" s="1">
        <f t="shared" si="7"/>
        <v>144.84</v>
      </c>
      <c r="M36" s="2">
        <f t="shared" si="8"/>
        <v>946.13590939373751</v>
      </c>
      <c r="N36" s="2">
        <f t="shared" si="9"/>
        <v>1.8870000000000001E-2</v>
      </c>
      <c r="O36" s="2">
        <f t="shared" si="10"/>
        <v>963.98949400399727</v>
      </c>
      <c r="P36" s="2">
        <f t="shared" si="11"/>
        <v>1.4103743885190978E-2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19.059999999999999</v>
      </c>
      <c r="B37" s="1">
        <v>8.1000000000000003E-2</v>
      </c>
      <c r="C37" s="2">
        <f t="shared" si="0"/>
        <v>63.49100599600267</v>
      </c>
      <c r="D37" s="24">
        <f t="shared" si="1"/>
        <v>8.1000000000000006E-4</v>
      </c>
      <c r="E37" s="2">
        <f t="shared" si="3"/>
        <v>63.542433710859427</v>
      </c>
      <c r="F37" s="2">
        <f t="shared" si="4"/>
        <v>8.096721270394303E-4</v>
      </c>
      <c r="G37" s="45">
        <f t="shared" si="5"/>
        <v>5.0708910936867108E-4</v>
      </c>
      <c r="H37" s="2">
        <f t="shared" si="6"/>
        <v>4.2593401254233337E-4</v>
      </c>
      <c r="J37" s="1">
        <v>2.7000000000000001E-3</v>
      </c>
      <c r="K37" s="1">
        <f t="shared" si="7"/>
        <v>149.10000000000002</v>
      </c>
      <c r="M37" s="2">
        <f t="shared" si="8"/>
        <v>944.57028647568291</v>
      </c>
      <c r="N37" s="2">
        <f t="shared" si="9"/>
        <v>1.941E-2</v>
      </c>
      <c r="O37" s="2">
        <f t="shared" si="10"/>
        <v>962.90439573617584</v>
      </c>
      <c r="P37" s="2">
        <f t="shared" si="11"/>
        <v>1.4638769540350052E-2</v>
      </c>
      <c r="R37" s="1">
        <v>6.9999999999999999E-4</v>
      </c>
      <c r="S37" s="1">
        <f t="shared" si="12"/>
        <v>147</v>
      </c>
    </row>
    <row r="38" spans="1:19" x14ac:dyDescent="0.15">
      <c r="A38" s="1">
        <v>19.369999999999997</v>
      </c>
      <c r="B38" s="1">
        <v>8.1000000000000003E-2</v>
      </c>
      <c r="C38" s="2">
        <f t="shared" si="0"/>
        <v>64.523650899400394</v>
      </c>
      <c r="D38" s="24">
        <f t="shared" si="1"/>
        <v>8.1000000000000006E-4</v>
      </c>
      <c r="E38" s="2">
        <f t="shared" ref="E38:E89" si="13">C38*(1+D38)</f>
        <v>64.575915056628901</v>
      </c>
      <c r="F38" s="2">
        <f t="shared" si="4"/>
        <v>8.096721270394303E-4</v>
      </c>
      <c r="G38" s="45">
        <f t="shared" si="5"/>
        <v>5.0216776962691166E-4</v>
      </c>
      <c r="H38" s="2">
        <f t="shared" si="6"/>
        <v>4.1969273156153075E-4</v>
      </c>
      <c r="J38" s="1">
        <v>2.7200000000000002E-3</v>
      </c>
      <c r="K38" s="1">
        <f t="shared" si="7"/>
        <v>153.36000000000004</v>
      </c>
      <c r="M38" s="2">
        <f t="shared" si="8"/>
        <v>943.37108594270489</v>
      </c>
      <c r="N38" s="2">
        <f t="shared" si="9"/>
        <v>2.1149999999999999E-2</v>
      </c>
      <c r="O38" s="2">
        <f t="shared" si="10"/>
        <v>963.32338441039315</v>
      </c>
      <c r="P38" s="2">
        <f t="shared" si="11"/>
        <v>1.6342188969551787E-2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19.549999999999997</v>
      </c>
      <c r="B39" s="1">
        <v>7.6999999999999999E-2</v>
      </c>
      <c r="C39" s="2">
        <f t="shared" si="0"/>
        <v>65.1232511658894</v>
      </c>
      <c r="D39" s="24">
        <f t="shared" si="1"/>
        <v>7.6999999999999996E-4</v>
      </c>
      <c r="E39" s="2">
        <f t="shared" si="13"/>
        <v>65.173396069287136</v>
      </c>
      <c r="F39" s="2">
        <f t="shared" si="4"/>
        <v>7.6970370208977559E-4</v>
      </c>
      <c r="G39" s="45">
        <f t="shared" si="5"/>
        <v>4.5935419699793205E-4</v>
      </c>
      <c r="H39" s="2">
        <f t="shared" si="6"/>
        <v>3.7610033701011961E-4</v>
      </c>
      <c r="J39" s="1">
        <v>2.7399999999999998E-3</v>
      </c>
      <c r="K39" s="1">
        <f t="shared" si="7"/>
        <v>157.61999999999995</v>
      </c>
      <c r="M39" s="2">
        <f t="shared" si="8"/>
        <v>948.70086608927386</v>
      </c>
      <c r="N39" s="2">
        <f t="shared" si="9"/>
        <v>1.9950000000000002E-2</v>
      </c>
      <c r="O39" s="2">
        <f t="shared" si="10"/>
        <v>967.62744836775482</v>
      </c>
      <c r="P39" s="2">
        <f t="shared" si="11"/>
        <v>1.5145856732704082E-2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19.909999999999997</v>
      </c>
      <c r="B40" s="1">
        <v>8.4999999999999992E-2</v>
      </c>
      <c r="C40" s="2">
        <f t="shared" si="0"/>
        <v>66.322451698867411</v>
      </c>
      <c r="D40" s="24">
        <f t="shared" si="1"/>
        <v>8.4999999999999995E-4</v>
      </c>
      <c r="E40" s="2">
        <f t="shared" si="13"/>
        <v>66.378825782811447</v>
      </c>
      <c r="F40" s="2">
        <f t="shared" si="4"/>
        <v>8.4963895457793785E-4</v>
      </c>
      <c r="G40" s="45">
        <f t="shared" si="5"/>
        <v>5.3354930799312137E-4</v>
      </c>
      <c r="H40" s="2">
        <f t="shared" si="6"/>
        <v>4.4878765029476907E-4</v>
      </c>
      <c r="J40" s="1">
        <v>2.7599999999999999E-3</v>
      </c>
      <c r="K40" s="1">
        <f t="shared" si="7"/>
        <v>161.87999999999997</v>
      </c>
      <c r="M40" s="2">
        <f t="shared" si="8"/>
        <v>945.6029313790807</v>
      </c>
      <c r="N40" s="2">
        <f t="shared" si="9"/>
        <v>2.1839999999999998E-2</v>
      </c>
      <c r="O40" s="2">
        <f t="shared" si="10"/>
        <v>966.25489940039995</v>
      </c>
      <c r="P40" s="2">
        <f t="shared" si="11"/>
        <v>1.7003709945715845E-2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20.029999999999998</v>
      </c>
      <c r="B41" s="1">
        <v>8.4999999999999992E-2</v>
      </c>
      <c r="C41" s="2">
        <f t="shared" si="0"/>
        <v>66.722185209860086</v>
      </c>
      <c r="D41" s="24">
        <f t="shared" si="1"/>
        <v>8.4999999999999995E-4</v>
      </c>
      <c r="E41" s="2">
        <f t="shared" si="13"/>
        <v>66.778899067288464</v>
      </c>
      <c r="F41" s="2">
        <f t="shared" si="4"/>
        <v>8.4963895457793785E-4</v>
      </c>
      <c r="G41" s="45">
        <f t="shared" si="5"/>
        <v>5.316441971146594E-4</v>
      </c>
      <c r="H41" s="2">
        <f t="shared" si="6"/>
        <v>4.4637167056026474E-4</v>
      </c>
      <c r="J41" s="1">
        <v>2.7799999999999999E-3</v>
      </c>
      <c r="K41" s="1">
        <f t="shared" si="7"/>
        <v>166.14</v>
      </c>
      <c r="M41" s="2">
        <f t="shared" si="8"/>
        <v>944.77015323117928</v>
      </c>
      <c r="N41" s="2">
        <f t="shared" si="9"/>
        <v>2.3419999999999996E-2</v>
      </c>
      <c r="O41" s="2">
        <f t="shared" si="10"/>
        <v>966.89667021985349</v>
      </c>
      <c r="P41" s="2">
        <f t="shared" si="11"/>
        <v>1.8545690040509762E-2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20.049999999999997</v>
      </c>
      <c r="B42" s="1">
        <v>8.4999999999999992E-2</v>
      </c>
      <c r="C42" s="2">
        <f t="shared" si="0"/>
        <v>66.788807461692201</v>
      </c>
      <c r="D42" s="24">
        <f t="shared" si="1"/>
        <v>8.4999999999999995E-4</v>
      </c>
      <c r="E42" s="2">
        <f t="shared" si="13"/>
        <v>66.845577948034645</v>
      </c>
      <c r="F42" s="2">
        <f t="shared" si="4"/>
        <v>8.4963895457793785E-4</v>
      </c>
      <c r="G42" s="45">
        <f t="shared" si="5"/>
        <v>5.3132667863491577E-4</v>
      </c>
      <c r="H42" s="2">
        <f t="shared" si="6"/>
        <v>4.4596900727118067E-4</v>
      </c>
      <c r="J42" s="1">
        <v>2.8E-3</v>
      </c>
      <c r="K42" s="1">
        <f t="shared" si="7"/>
        <v>170.39999999999998</v>
      </c>
      <c r="M42" s="2">
        <f t="shared" si="8"/>
        <v>946.46902065289805</v>
      </c>
      <c r="N42" s="2">
        <f t="shared" si="9"/>
        <v>2.1029999999999997E-2</v>
      </c>
      <c r="O42" s="2">
        <f t="shared" si="10"/>
        <v>966.37326415722862</v>
      </c>
      <c r="P42" s="2">
        <f t="shared" si="11"/>
        <v>1.6210144260374627E-2</v>
      </c>
      <c r="R42" s="1">
        <v>8.0000000000000004E-4</v>
      </c>
      <c r="S42" s="1">
        <f t="shared" si="12"/>
        <v>168</v>
      </c>
    </row>
    <row r="43" spans="1:19" x14ac:dyDescent="0.15">
      <c r="A43" s="1">
        <v>20.069999999999997</v>
      </c>
      <c r="B43" s="1">
        <v>7.2999999999999995E-2</v>
      </c>
      <c r="C43" s="2">
        <f t="shared" si="0"/>
        <v>66.855429713524302</v>
      </c>
      <c r="D43" s="24">
        <f t="shared" si="1"/>
        <v>7.2999999999999996E-4</v>
      </c>
      <c r="E43" s="2">
        <f t="shared" si="13"/>
        <v>66.904234177215173</v>
      </c>
      <c r="F43" s="2">
        <f t="shared" si="4"/>
        <v>7.2973367960127661E-4</v>
      </c>
      <c r="G43" s="45">
        <f t="shared" si="5"/>
        <v>4.1114208828120437E-4</v>
      </c>
      <c r="H43" s="2">
        <f t="shared" si="6"/>
        <v>3.2566106900543546E-4</v>
      </c>
      <c r="J43" s="1">
        <v>2.82E-3</v>
      </c>
      <c r="K43" s="1">
        <f t="shared" si="7"/>
        <v>174.66</v>
      </c>
      <c r="M43" s="2">
        <f t="shared" si="8"/>
        <v>948.36775483011331</v>
      </c>
      <c r="N43" s="2">
        <f t="shared" si="9"/>
        <v>2.145E-2</v>
      </c>
      <c r="O43" s="2">
        <f t="shared" si="10"/>
        <v>968.71024317121919</v>
      </c>
      <c r="P43" s="2">
        <f t="shared" si="11"/>
        <v>1.6610280531662441E-2</v>
      </c>
      <c r="R43" s="1">
        <v>8.1999999999999998E-4</v>
      </c>
      <c r="S43" s="1">
        <f t="shared" si="12"/>
        <v>172.2</v>
      </c>
    </row>
    <row r="44" spans="1:19" x14ac:dyDescent="0.15">
      <c r="A44" s="1">
        <v>20.02</v>
      </c>
      <c r="B44" s="1">
        <v>8.1000000000000003E-2</v>
      </c>
      <c r="C44" s="2">
        <f t="shared" si="0"/>
        <v>66.688874083944043</v>
      </c>
      <c r="D44" s="24">
        <f t="shared" si="1"/>
        <v>8.1000000000000006E-4</v>
      </c>
      <c r="E44" s="2">
        <f t="shared" si="13"/>
        <v>66.742892071952042</v>
      </c>
      <c r="F44" s="2">
        <f t="shared" si="4"/>
        <v>8.096721270394303E-4</v>
      </c>
      <c r="G44" s="45">
        <f t="shared" si="5"/>
        <v>4.9184883145870627E-4</v>
      </c>
      <c r="H44" s="2">
        <f t="shared" si="6"/>
        <v>4.0660617466629911E-4</v>
      </c>
      <c r="J44" s="1">
        <v>2.8400000000000001E-3</v>
      </c>
      <c r="K44" s="1">
        <f t="shared" si="7"/>
        <v>178.92000000000002</v>
      </c>
      <c r="M44" s="2">
        <f t="shared" si="8"/>
        <v>948.53431045969353</v>
      </c>
      <c r="N44" s="2">
        <f t="shared" si="9"/>
        <v>2.1759999999999998E-2</v>
      </c>
      <c r="O44" s="2">
        <f t="shared" si="10"/>
        <v>969.17441705529643</v>
      </c>
      <c r="P44" s="2">
        <f t="shared" si="11"/>
        <v>1.691151427258826E-2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20.029999999999998</v>
      </c>
      <c r="B45" s="1">
        <v>8.1000000000000003E-2</v>
      </c>
      <c r="C45" s="2">
        <f t="shared" si="0"/>
        <v>66.722185209860086</v>
      </c>
      <c r="D45" s="24">
        <f t="shared" si="1"/>
        <v>8.1000000000000006E-4</v>
      </c>
      <c r="E45" s="2">
        <f t="shared" si="13"/>
        <v>66.776230179880073</v>
      </c>
      <c r="F45" s="2">
        <f t="shared" si="4"/>
        <v>8.096721270394303E-4</v>
      </c>
      <c r="G45" s="45">
        <f t="shared" si="5"/>
        <v>4.9169007856381098E-4</v>
      </c>
      <c r="H45" s="2">
        <f t="shared" si="6"/>
        <v>4.0640484302175719E-4</v>
      </c>
      <c r="J45" s="1">
        <v>2.8600000000000001E-3</v>
      </c>
      <c r="K45" s="1">
        <f t="shared" si="7"/>
        <v>183.18</v>
      </c>
      <c r="M45" s="2">
        <f t="shared" si="8"/>
        <v>948.53431045969353</v>
      </c>
      <c r="N45" s="2">
        <f t="shared" si="9"/>
        <v>2.2109999999999998E-2</v>
      </c>
      <c r="O45" s="2">
        <f t="shared" si="10"/>
        <v>969.50640406395746</v>
      </c>
      <c r="P45" s="2">
        <f t="shared" si="11"/>
        <v>1.7252420921318679E-2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20.029999999999998</v>
      </c>
      <c r="B46" s="1">
        <v>8.1000000000000003E-2</v>
      </c>
      <c r="C46" s="2">
        <f t="shared" si="0"/>
        <v>66.722185209860086</v>
      </c>
      <c r="D46" s="24">
        <f t="shared" si="1"/>
        <v>8.1000000000000006E-4</v>
      </c>
      <c r="E46" s="2">
        <f t="shared" si="13"/>
        <v>66.776230179880073</v>
      </c>
      <c r="F46" s="2">
        <f t="shared" si="4"/>
        <v>8.096721270394303E-4</v>
      </c>
      <c r="G46" s="45">
        <f t="shared" si="5"/>
        <v>4.9169007856381098E-4</v>
      </c>
      <c r="H46" s="2">
        <f t="shared" si="6"/>
        <v>4.0640484302175719E-4</v>
      </c>
      <c r="J46" s="1">
        <v>2.8800000000000002E-3</v>
      </c>
      <c r="K46" s="1">
        <f t="shared" si="7"/>
        <v>187.44000000000003</v>
      </c>
      <c r="M46" s="2">
        <f t="shared" si="8"/>
        <v>946.80213191205848</v>
      </c>
      <c r="N46" s="2">
        <f t="shared" si="9"/>
        <v>2.3E-2</v>
      </c>
      <c r="O46" s="2">
        <f t="shared" si="10"/>
        <v>968.5785809460358</v>
      </c>
      <c r="P46" s="2">
        <f t="shared" si="11"/>
        <v>1.8127208012603455E-2</v>
      </c>
      <c r="R46" s="1">
        <v>8.8000000000000003E-4</v>
      </c>
      <c r="S46" s="1">
        <f t="shared" si="12"/>
        <v>184.8</v>
      </c>
    </row>
    <row r="47" spans="1:19" x14ac:dyDescent="0.15">
      <c r="A47" s="1">
        <v>20.04</v>
      </c>
      <c r="B47" s="1">
        <v>8.7999999999999995E-2</v>
      </c>
      <c r="C47" s="2">
        <f t="shared" si="0"/>
        <v>66.755496335776158</v>
      </c>
      <c r="D47" s="24">
        <f t="shared" si="1"/>
        <v>8.7999999999999992E-4</v>
      </c>
      <c r="E47" s="2">
        <f t="shared" si="13"/>
        <v>66.814241172551647</v>
      </c>
      <c r="F47" s="2">
        <f t="shared" si="4"/>
        <v>8.7961302700750692E-4</v>
      </c>
      <c r="G47" s="45">
        <f t="shared" si="5"/>
        <v>5.6144997380488005E-4</v>
      </c>
      <c r="H47" s="2">
        <f t="shared" si="6"/>
        <v>4.7614441134529172E-4</v>
      </c>
      <c r="J47" s="1">
        <v>2.8999999999999998E-3</v>
      </c>
      <c r="K47" s="1">
        <f t="shared" si="7"/>
        <v>191.69999999999996</v>
      </c>
      <c r="M47" s="2">
        <f t="shared" si="8"/>
        <v>951.59893404397053</v>
      </c>
      <c r="N47" s="2">
        <f t="shared" si="9"/>
        <v>2.2799999999999997E-2</v>
      </c>
      <c r="O47" s="2">
        <f t="shared" si="10"/>
        <v>973.29538974017294</v>
      </c>
      <c r="P47" s="2">
        <f t="shared" si="11"/>
        <v>1.7909224483750756E-2</v>
      </c>
      <c r="R47" s="1">
        <v>8.9999999999999998E-4</v>
      </c>
      <c r="S47" s="1">
        <f t="shared" si="12"/>
        <v>189</v>
      </c>
    </row>
    <row r="48" spans="1:19" x14ac:dyDescent="0.15">
      <c r="A48" s="1">
        <v>20.059999999999999</v>
      </c>
      <c r="B48" s="1">
        <v>8.1000000000000003E-2</v>
      </c>
      <c r="C48" s="2">
        <f t="shared" si="0"/>
        <v>66.822118587608259</v>
      </c>
      <c r="D48" s="24">
        <f t="shared" si="1"/>
        <v>8.1000000000000006E-4</v>
      </c>
      <c r="E48" s="2">
        <f t="shared" si="13"/>
        <v>66.876244503664225</v>
      </c>
      <c r="F48" s="2">
        <f t="shared" si="4"/>
        <v>8.096721270394303E-4</v>
      </c>
      <c r="G48" s="45">
        <f t="shared" si="5"/>
        <v>4.9121381987912445E-4</v>
      </c>
      <c r="H48" s="2">
        <f t="shared" si="6"/>
        <v>4.0580084808813108E-4</v>
      </c>
      <c r="J48" s="1">
        <v>2.9199999999999999E-3</v>
      </c>
      <c r="K48" s="1">
        <f t="shared" si="7"/>
        <v>195.95999999999995</v>
      </c>
      <c r="M48" s="2">
        <f t="shared" si="8"/>
        <v>950.23317788141242</v>
      </c>
      <c r="N48" s="2">
        <f t="shared" si="9"/>
        <v>2.3269999999999999E-2</v>
      </c>
      <c r="O48" s="2">
        <f t="shared" si="10"/>
        <v>972.34510393071275</v>
      </c>
      <c r="P48" s="2">
        <f t="shared" si="11"/>
        <v>1.8373166984340519E-2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20.059999999999999</v>
      </c>
      <c r="B49" s="1">
        <v>7.2999999999999995E-2</v>
      </c>
      <c r="C49" s="2">
        <f t="shared" si="0"/>
        <v>66.822118587608259</v>
      </c>
      <c r="D49" s="24">
        <f t="shared" si="1"/>
        <v>7.2999999999999996E-4</v>
      </c>
      <c r="E49" s="2">
        <f t="shared" si="13"/>
        <v>66.870898734177203</v>
      </c>
      <c r="F49" s="2">
        <f t="shared" si="4"/>
        <v>7.2973367960127661E-4</v>
      </c>
      <c r="G49" s="45">
        <f t="shared" si="5"/>
        <v>4.1130082848614706E-4</v>
      </c>
      <c r="H49" s="2">
        <f t="shared" si="6"/>
        <v>3.2586240064997739E-4</v>
      </c>
      <c r="J49" s="1">
        <v>2.9399999999999999E-3</v>
      </c>
      <c r="K49" s="1">
        <f t="shared" si="7"/>
        <v>200.21999999999997</v>
      </c>
      <c r="M49" s="2">
        <f t="shared" si="8"/>
        <v>951.26582278481021</v>
      </c>
      <c r="N49" s="2">
        <f t="shared" si="9"/>
        <v>2.3379999999999998E-2</v>
      </c>
      <c r="O49" s="2">
        <f t="shared" si="10"/>
        <v>973.50641772151903</v>
      </c>
      <c r="P49" s="2">
        <f t="shared" si="11"/>
        <v>1.8475129650799074E-2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20.049999999999997</v>
      </c>
      <c r="B50" s="1">
        <v>8.1000000000000003E-2</v>
      </c>
      <c r="C50" s="2">
        <f t="shared" si="0"/>
        <v>66.788807461692201</v>
      </c>
      <c r="D50" s="24">
        <f t="shared" si="1"/>
        <v>8.1000000000000006E-4</v>
      </c>
      <c r="E50" s="2">
        <f t="shared" si="13"/>
        <v>66.842906395736165</v>
      </c>
      <c r="F50" s="2">
        <f t="shared" si="4"/>
        <v>8.096721270394303E-4</v>
      </c>
      <c r="G50" s="45">
        <f t="shared" si="5"/>
        <v>4.9137257277401996E-4</v>
      </c>
      <c r="H50" s="2">
        <f t="shared" si="6"/>
        <v>4.0600217973267311E-4</v>
      </c>
      <c r="J50" s="1">
        <v>2.96E-3</v>
      </c>
      <c r="K50" s="1">
        <f t="shared" si="7"/>
        <v>204.48</v>
      </c>
      <c r="M50" s="2">
        <f t="shared" si="8"/>
        <v>949.56695536309132</v>
      </c>
      <c r="N50" s="2">
        <f t="shared" si="9"/>
        <v>2.3649999999999997E-2</v>
      </c>
      <c r="O50" s="2">
        <f t="shared" si="10"/>
        <v>972.02421385742844</v>
      </c>
      <c r="P50" s="2">
        <f t="shared" si="11"/>
        <v>1.8745984583796123E-2</v>
      </c>
      <c r="R50" s="1">
        <v>9.6000000000000002E-4</v>
      </c>
      <c r="S50" s="1">
        <f t="shared" si="12"/>
        <v>201.6</v>
      </c>
    </row>
    <row r="51" spans="1:19" x14ac:dyDescent="0.15">
      <c r="A51" s="1">
        <v>20.069999999999997</v>
      </c>
      <c r="B51" s="1">
        <v>9.1999999999999998E-2</v>
      </c>
      <c r="C51" s="2">
        <f t="shared" si="0"/>
        <v>66.855429713524302</v>
      </c>
      <c r="D51" s="24">
        <f t="shared" si="1"/>
        <v>9.2000000000000003E-4</v>
      </c>
      <c r="E51" s="2">
        <f t="shared" si="13"/>
        <v>66.916936708860746</v>
      </c>
      <c r="F51" s="2">
        <f t="shared" si="4"/>
        <v>9.1957705938373196E-4</v>
      </c>
      <c r="G51" s="45">
        <f t="shared" si="5"/>
        <v>6.0092497981772833E-4</v>
      </c>
      <c r="H51" s="2">
        <f t="shared" si="6"/>
        <v>5.1550444878789082E-4</v>
      </c>
      <c r="J51" s="1">
        <v>2.98E-3</v>
      </c>
      <c r="K51" s="1">
        <f t="shared" si="7"/>
        <v>208.73999999999998</v>
      </c>
      <c r="M51" s="2">
        <f t="shared" si="8"/>
        <v>949.73351099267143</v>
      </c>
      <c r="N51" s="2">
        <f t="shared" si="9"/>
        <v>2.3889999999999998E-2</v>
      </c>
      <c r="O51" s="2">
        <f t="shared" si="10"/>
        <v>972.42264457028637</v>
      </c>
      <c r="P51" s="2">
        <f t="shared" si="11"/>
        <v>1.8978514950409898E-2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20.049999999999997</v>
      </c>
      <c r="B52" s="1">
        <v>8.4999999999999992E-2</v>
      </c>
      <c r="C52" s="2">
        <f t="shared" si="0"/>
        <v>66.788807461692201</v>
      </c>
      <c r="D52" s="24">
        <f t="shared" si="1"/>
        <v>8.4999999999999995E-4</v>
      </c>
      <c r="E52" s="2">
        <f t="shared" si="13"/>
        <v>66.845577948034645</v>
      </c>
      <c r="F52" s="2">
        <f t="shared" si="4"/>
        <v>8.4963895457793785E-4</v>
      </c>
      <c r="G52" s="45">
        <f t="shared" si="5"/>
        <v>5.3132667863491577E-4</v>
      </c>
      <c r="H52" s="2">
        <f t="shared" si="6"/>
        <v>4.4596900727118067E-4</v>
      </c>
      <c r="J52" s="1">
        <v>3.0000000000000001E-3</v>
      </c>
      <c r="K52" s="1">
        <f t="shared" si="7"/>
        <v>213</v>
      </c>
      <c r="M52" s="2">
        <f t="shared" si="8"/>
        <v>950.39973351099275</v>
      </c>
      <c r="N52" s="2">
        <f t="shared" si="9"/>
        <v>2.7129999999999998E-2</v>
      </c>
      <c r="O52" s="2">
        <f t="shared" si="10"/>
        <v>976.18407828114607</v>
      </c>
      <c r="P52" s="2">
        <f t="shared" si="11"/>
        <v>2.212000960317909E-2</v>
      </c>
      <c r="R52" s="1">
        <v>1E-3</v>
      </c>
      <c r="S52" s="1">
        <f t="shared" si="12"/>
        <v>210</v>
      </c>
    </row>
    <row r="53" spans="1:19" x14ac:dyDescent="0.15">
      <c r="A53" s="1">
        <v>20.049999999999997</v>
      </c>
      <c r="B53" s="1">
        <v>8.1000000000000003E-2</v>
      </c>
      <c r="C53" s="2">
        <f t="shared" si="0"/>
        <v>66.788807461692201</v>
      </c>
      <c r="D53" s="24">
        <f t="shared" si="1"/>
        <v>8.1000000000000006E-4</v>
      </c>
      <c r="E53" s="2">
        <f t="shared" si="13"/>
        <v>66.842906395736165</v>
      </c>
      <c r="F53" s="2">
        <f t="shared" si="4"/>
        <v>8.096721270394303E-4</v>
      </c>
      <c r="G53" s="45">
        <f t="shared" si="5"/>
        <v>4.9137257277401996E-4</v>
      </c>
      <c r="H53" s="2">
        <f t="shared" si="6"/>
        <v>4.0600217973267311E-4</v>
      </c>
      <c r="J53" s="1">
        <v>3.0200000000000001E-3</v>
      </c>
      <c r="K53" s="1">
        <f t="shared" si="7"/>
        <v>217.26000000000002</v>
      </c>
      <c r="M53" s="2">
        <f t="shared" si="8"/>
        <v>948.00133244503672</v>
      </c>
      <c r="N53" s="2">
        <f t="shared" si="9"/>
        <v>2.682E-2</v>
      </c>
      <c r="O53" s="2">
        <f t="shared" si="10"/>
        <v>973.42672818121264</v>
      </c>
      <c r="P53" s="2">
        <f t="shared" si="11"/>
        <v>2.1831282442734731E-2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20.069999999999997</v>
      </c>
      <c r="B54" s="1">
        <v>7.6999999999999999E-2</v>
      </c>
      <c r="C54" s="2">
        <f t="shared" si="0"/>
        <v>66.855429713524302</v>
      </c>
      <c r="D54" s="24">
        <f t="shared" si="1"/>
        <v>7.6999999999999996E-4</v>
      </c>
      <c r="E54" s="2">
        <f t="shared" si="13"/>
        <v>66.906908394403715</v>
      </c>
      <c r="F54" s="2">
        <f t="shared" si="4"/>
        <v>7.6970370208977559E-4</v>
      </c>
      <c r="G54" s="45">
        <f t="shared" si="5"/>
        <v>4.5109937640213884E-4</v>
      </c>
      <c r="H54" s="2">
        <f t="shared" si="6"/>
        <v>3.6563109149393444E-4</v>
      </c>
      <c r="J54" s="1">
        <v>3.0400000000000002E-3</v>
      </c>
      <c r="K54" s="1">
        <f t="shared" si="7"/>
        <v>221.52000000000004</v>
      </c>
      <c r="M54" s="2">
        <f t="shared" si="8"/>
        <v>947.33510992671552</v>
      </c>
      <c r="N54" s="2">
        <f t="shared" si="9"/>
        <v>2.5309999999999996E-2</v>
      </c>
      <c r="O54" s="2">
        <f t="shared" si="10"/>
        <v>971.31216155896061</v>
      </c>
      <c r="P54" s="2">
        <f t="shared" si="11"/>
        <v>2.0369709881875541E-2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20.369999999999997</v>
      </c>
      <c r="B55" s="1">
        <v>8.1000000000000003E-2</v>
      </c>
      <c r="C55" s="2">
        <f t="shared" si="0"/>
        <v>67.854763491005983</v>
      </c>
      <c r="D55" s="24">
        <f t="shared" si="1"/>
        <v>8.1000000000000006E-4</v>
      </c>
      <c r="E55" s="2">
        <f t="shared" si="13"/>
        <v>67.909725849433698</v>
      </c>
      <c r="F55" s="2">
        <f t="shared" si="4"/>
        <v>8.096721270394303E-4</v>
      </c>
      <c r="G55" s="45">
        <f t="shared" si="5"/>
        <v>4.8629248013736507E-4</v>
      </c>
      <c r="H55" s="2">
        <f t="shared" si="6"/>
        <v>3.9955956710732845E-4</v>
      </c>
      <c r="J55" s="1">
        <v>3.0599999999999998E-3</v>
      </c>
      <c r="K55" s="1">
        <f t="shared" si="7"/>
        <v>225.77999999999994</v>
      </c>
      <c r="M55" s="2">
        <f t="shared" si="8"/>
        <v>950.93271152564944</v>
      </c>
      <c r="N55" s="2">
        <f t="shared" si="9"/>
        <v>2.6159999999999996E-2</v>
      </c>
      <c r="O55" s="2">
        <f t="shared" si="10"/>
        <v>975.80911125916043</v>
      </c>
      <c r="P55" s="2">
        <f t="shared" si="11"/>
        <v>2.1176969955843145E-2</v>
      </c>
      <c r="R55" s="1">
        <v>1.06E-3</v>
      </c>
      <c r="S55" s="1">
        <f t="shared" si="12"/>
        <v>222.6</v>
      </c>
    </row>
    <row r="56" spans="1:19" x14ac:dyDescent="0.15">
      <c r="A56" s="1">
        <v>20.869999999999997</v>
      </c>
      <c r="B56" s="1">
        <v>7.2999999999999995E-2</v>
      </c>
      <c r="C56" s="2">
        <f t="shared" si="0"/>
        <v>69.520319786808784</v>
      </c>
      <c r="D56" s="24">
        <f t="shared" si="1"/>
        <v>7.2999999999999996E-4</v>
      </c>
      <c r="E56" s="2">
        <f t="shared" si="13"/>
        <v>69.571069620253141</v>
      </c>
      <c r="F56" s="2">
        <f t="shared" si="4"/>
        <v>7.2973367960127661E-4</v>
      </c>
      <c r="G56" s="45">
        <f t="shared" si="5"/>
        <v>3.9844287188578546E-4</v>
      </c>
      <c r="H56" s="2">
        <f t="shared" si="6"/>
        <v>3.0955453744207356E-4</v>
      </c>
      <c r="J56" s="1">
        <v>3.0799999999999998E-3</v>
      </c>
      <c r="K56" s="1">
        <f t="shared" si="7"/>
        <v>230.03999999999996</v>
      </c>
      <c r="M56" s="2">
        <f t="shared" si="8"/>
        <v>951.7988007994669</v>
      </c>
      <c r="N56" s="2">
        <f t="shared" si="9"/>
        <v>2.5509999999999998E-2</v>
      </c>
      <c r="O56" s="2">
        <f t="shared" si="10"/>
        <v>976.07918820786119</v>
      </c>
      <c r="P56" s="2">
        <f t="shared" si="11"/>
        <v>2.0542053689240371E-2</v>
      </c>
      <c r="R56" s="1">
        <v>1.08E-3</v>
      </c>
      <c r="S56" s="1">
        <f t="shared" si="12"/>
        <v>226.8</v>
      </c>
    </row>
    <row r="57" spans="1:19" x14ac:dyDescent="0.15">
      <c r="A57" s="1">
        <v>20.99</v>
      </c>
      <c r="B57" s="1">
        <v>8.4999999999999992E-2</v>
      </c>
      <c r="C57" s="2">
        <f t="shared" si="0"/>
        <v>69.920053297801473</v>
      </c>
      <c r="D57" s="24">
        <f t="shared" si="1"/>
        <v>8.4999999999999995E-4</v>
      </c>
      <c r="E57" s="2">
        <f t="shared" si="13"/>
        <v>69.979485343104599</v>
      </c>
      <c r="F57" s="2">
        <f t="shared" si="4"/>
        <v>8.4963895457793785E-4</v>
      </c>
      <c r="G57" s="45">
        <f t="shared" si="5"/>
        <v>5.1640331008696362E-4</v>
      </c>
      <c r="H57" s="2">
        <f t="shared" si="6"/>
        <v>4.2704383268423038E-4</v>
      </c>
      <c r="J57" s="1">
        <v>3.0999999999999999E-3</v>
      </c>
      <c r="K57" s="1">
        <f t="shared" si="7"/>
        <v>234.29999999999995</v>
      </c>
      <c r="M57" s="2">
        <f t="shared" si="8"/>
        <v>950.0666222518322</v>
      </c>
      <c r="N57" s="2">
        <f t="shared" si="9"/>
        <v>2.5929999999999998E-2</v>
      </c>
      <c r="O57" s="2">
        <f t="shared" si="10"/>
        <v>974.70184976682219</v>
      </c>
      <c r="P57" s="2">
        <f t="shared" si="11"/>
        <v>2.095808092037044E-2</v>
      </c>
      <c r="R57" s="1">
        <v>1.1000000000000001E-3</v>
      </c>
      <c r="S57" s="1">
        <f t="shared" si="12"/>
        <v>231</v>
      </c>
    </row>
    <row r="58" spans="1:19" x14ac:dyDescent="0.15">
      <c r="A58" s="1">
        <v>21.29</v>
      </c>
      <c r="B58" s="1">
        <v>9.1999999999999998E-2</v>
      </c>
      <c r="C58" s="2">
        <f t="shared" si="0"/>
        <v>70.919387075283154</v>
      </c>
      <c r="D58" s="24">
        <f t="shared" si="1"/>
        <v>9.2000000000000003E-4</v>
      </c>
      <c r="E58" s="2">
        <f t="shared" si="13"/>
        <v>70.984632911392424</v>
      </c>
      <c r="F58" s="2">
        <f t="shared" si="4"/>
        <v>9.1957705938373196E-4</v>
      </c>
      <c r="G58" s="45">
        <f t="shared" si="5"/>
        <v>5.8155499790091096E-4</v>
      </c>
      <c r="H58" s="2">
        <f t="shared" si="6"/>
        <v>4.9094198815376384E-4</v>
      </c>
      <c r="J58" s="1">
        <v>3.1199999999999999E-3</v>
      </c>
      <c r="K58" s="1">
        <f t="shared" si="7"/>
        <v>238.55999999999997</v>
      </c>
      <c r="M58" s="2">
        <f t="shared" si="8"/>
        <v>953.16455696202536</v>
      </c>
      <c r="N58" s="2">
        <f t="shared" si="9"/>
        <v>2.6119999999999997E-2</v>
      </c>
      <c r="O58" s="2">
        <f t="shared" si="10"/>
        <v>978.06121518987334</v>
      </c>
      <c r="P58" s="2">
        <f t="shared" si="11"/>
        <v>2.1127264615680083E-2</v>
      </c>
      <c r="R58" s="1">
        <v>1.1199999999999999E-3</v>
      </c>
      <c r="S58" s="1">
        <f t="shared" si="12"/>
        <v>235.2</v>
      </c>
    </row>
    <row r="59" spans="1:19" x14ac:dyDescent="0.15">
      <c r="A59" s="1">
        <v>21.889999999999997</v>
      </c>
      <c r="B59" s="1">
        <v>8.1000000000000003E-2</v>
      </c>
      <c r="C59" s="2">
        <f t="shared" si="0"/>
        <v>72.918054630246488</v>
      </c>
      <c r="D59" s="24">
        <f t="shared" si="1"/>
        <v>8.1000000000000006E-4</v>
      </c>
      <c r="E59" s="2">
        <f t="shared" si="13"/>
        <v>72.977118254496986</v>
      </c>
      <c r="F59" s="2">
        <f t="shared" si="4"/>
        <v>8.096721270394303E-4</v>
      </c>
      <c r="G59" s="45">
        <f t="shared" si="5"/>
        <v>4.6216204011325415E-4</v>
      </c>
      <c r="H59" s="2">
        <f t="shared" si="6"/>
        <v>3.6895715713694088E-4</v>
      </c>
      <c r="J59" s="1">
        <v>3.14E-3</v>
      </c>
      <c r="K59" s="1">
        <f t="shared" si="7"/>
        <v>242.82</v>
      </c>
      <c r="M59" s="2">
        <f t="shared" si="8"/>
        <v>951.7988007994669</v>
      </c>
      <c r="N59" s="2">
        <f t="shared" si="9"/>
        <v>2.8709999999999999E-2</v>
      </c>
      <c r="O59" s="2">
        <f t="shared" si="10"/>
        <v>979.1249443704196</v>
      </c>
      <c r="P59" s="2">
        <f t="shared" si="11"/>
        <v>2.364309037959773E-2</v>
      </c>
      <c r="R59" s="1">
        <v>1.14E-3</v>
      </c>
      <c r="S59" s="1">
        <f t="shared" si="12"/>
        <v>239.39999999999998</v>
      </c>
    </row>
    <row r="60" spans="1:19" x14ac:dyDescent="0.15">
      <c r="A60" s="1">
        <v>22.83</v>
      </c>
      <c r="B60" s="1">
        <v>8.1000000000000003E-2</v>
      </c>
      <c r="C60" s="2">
        <f t="shared" si="0"/>
        <v>76.04930046635576</v>
      </c>
      <c r="D60" s="24">
        <f t="shared" si="1"/>
        <v>8.1000000000000006E-4</v>
      </c>
      <c r="E60" s="2">
        <f t="shared" si="13"/>
        <v>76.110900399733509</v>
      </c>
      <c r="F60" s="2">
        <f t="shared" si="4"/>
        <v>8.096721270394303E-4</v>
      </c>
      <c r="G60" s="45">
        <f t="shared" si="5"/>
        <v>4.4723926799308025E-4</v>
      </c>
      <c r="H60" s="2">
        <f t="shared" si="6"/>
        <v>3.5003198254999058E-4</v>
      </c>
      <c r="J60" s="1">
        <v>3.16E-3</v>
      </c>
      <c r="K60" s="1">
        <f t="shared" si="7"/>
        <v>247.08</v>
      </c>
      <c r="M60" s="2">
        <f t="shared" si="8"/>
        <v>954.19720186542304</v>
      </c>
      <c r="N60" s="2">
        <f t="shared" si="9"/>
        <v>2.682E-2</v>
      </c>
      <c r="O60" s="2">
        <f t="shared" si="10"/>
        <v>979.7887708194537</v>
      </c>
      <c r="P60" s="2">
        <f t="shared" si="11"/>
        <v>2.1800987001600249E-2</v>
      </c>
      <c r="R60" s="1">
        <v>1.16E-3</v>
      </c>
      <c r="S60" s="1">
        <f t="shared" si="12"/>
        <v>243.6</v>
      </c>
    </row>
    <row r="61" spans="1:19" x14ac:dyDescent="0.15">
      <c r="A61" s="1">
        <v>23.97</v>
      </c>
      <c r="B61" s="1">
        <v>7.2999999999999995E-2</v>
      </c>
      <c r="C61" s="2">
        <f t="shared" si="0"/>
        <v>79.846768820786139</v>
      </c>
      <c r="D61" s="24">
        <f t="shared" si="1"/>
        <v>7.2999999999999996E-4</v>
      </c>
      <c r="E61" s="2">
        <f t="shared" si="13"/>
        <v>79.905056962025299</v>
      </c>
      <c r="F61" s="2">
        <f t="shared" si="4"/>
        <v>7.2973367960127661E-4</v>
      </c>
      <c r="G61" s="45">
        <f t="shared" si="5"/>
        <v>3.4923340835353708E-4</v>
      </c>
      <c r="H61" s="2">
        <f t="shared" si="6"/>
        <v>2.4714172763404621E-4</v>
      </c>
      <c r="J61" s="1">
        <v>3.1800000000000001E-3</v>
      </c>
      <c r="K61" s="1">
        <f t="shared" si="7"/>
        <v>251.34</v>
      </c>
      <c r="M61" s="2">
        <f t="shared" si="8"/>
        <v>953.66422385076601</v>
      </c>
      <c r="N61" s="2">
        <f t="shared" si="9"/>
        <v>2.7239999999999997E-2</v>
      </c>
      <c r="O61" s="2">
        <f t="shared" si="10"/>
        <v>979.64203730846077</v>
      </c>
      <c r="P61" s="2">
        <f t="shared" si="11"/>
        <v>2.2210631922933557E-2</v>
      </c>
      <c r="R61" s="1">
        <v>1.1800000000000001E-3</v>
      </c>
      <c r="S61" s="1">
        <f t="shared" si="12"/>
        <v>247.8</v>
      </c>
    </row>
    <row r="62" spans="1:19" x14ac:dyDescent="0.15">
      <c r="A62" s="1">
        <v>24.97</v>
      </c>
      <c r="B62" s="1">
        <v>8.4999999999999992E-2</v>
      </c>
      <c r="C62" s="2">
        <f t="shared" si="0"/>
        <v>83.177881412391741</v>
      </c>
      <c r="D62" s="24">
        <f t="shared" si="1"/>
        <v>8.4999999999999995E-4</v>
      </c>
      <c r="E62" s="2">
        <f t="shared" si="13"/>
        <v>83.248582611592269</v>
      </c>
      <c r="F62" s="2">
        <f t="shared" si="4"/>
        <v>8.4963895457793785E-4</v>
      </c>
      <c r="G62" s="45">
        <f t="shared" si="5"/>
        <v>4.5321713261797466E-4</v>
      </c>
      <c r="H62" s="2">
        <f t="shared" si="6"/>
        <v>3.4691383815650505E-4</v>
      </c>
      <c r="J62" s="1">
        <v>3.2000000000000002E-3</v>
      </c>
      <c r="K62" s="1">
        <f t="shared" si="7"/>
        <v>255.60000000000002</v>
      </c>
      <c r="M62" s="2">
        <f t="shared" si="8"/>
        <v>952.46502331778822</v>
      </c>
      <c r="N62" s="2">
        <f t="shared" si="9"/>
        <v>2.8979999999999995E-2</v>
      </c>
      <c r="O62" s="2">
        <f t="shared" si="10"/>
        <v>980.06745969353778</v>
      </c>
      <c r="P62" s="2">
        <f t="shared" si="11"/>
        <v>2.3901032413754821E-2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25.63</v>
      </c>
      <c r="B63" s="1">
        <v>9.6000000000000002E-2</v>
      </c>
      <c r="C63" s="2">
        <f t="shared" si="0"/>
        <v>85.376415722851434</v>
      </c>
      <c r="D63" s="24">
        <f t="shared" si="1"/>
        <v>9.6000000000000002E-4</v>
      </c>
      <c r="E63" s="2">
        <f t="shared" si="13"/>
        <v>85.458377081945372</v>
      </c>
      <c r="F63" s="2">
        <f t="shared" si="4"/>
        <v>9.5953949469989815E-4</v>
      </c>
      <c r="G63" s="45">
        <f t="shared" si="5"/>
        <v>5.5259484192872964E-4</v>
      </c>
      <c r="H63" s="2">
        <f t="shared" si="6"/>
        <v>4.4352648973869184E-4</v>
      </c>
      <c r="J63" s="1">
        <v>3.2200000000000002E-3</v>
      </c>
      <c r="K63" s="1">
        <f t="shared" si="7"/>
        <v>259.86</v>
      </c>
      <c r="M63" s="2">
        <f t="shared" si="8"/>
        <v>954.86342438374425</v>
      </c>
      <c r="N63" s="2">
        <f t="shared" si="9"/>
        <v>2.7779999999999999E-2</v>
      </c>
      <c r="O63" s="2">
        <f t="shared" si="10"/>
        <v>981.38953031312462</v>
      </c>
      <c r="P63" s="2">
        <f t="shared" si="11"/>
        <v>2.2727852870257505E-2</v>
      </c>
      <c r="R63" s="1">
        <v>1.2199999999999999E-3</v>
      </c>
      <c r="S63" s="1">
        <f t="shared" si="12"/>
        <v>256.2</v>
      </c>
    </row>
    <row r="64" spans="1:19" x14ac:dyDescent="0.15">
      <c r="A64" s="1">
        <v>26.7</v>
      </c>
      <c r="B64" s="1">
        <v>8.4999999999999992E-2</v>
      </c>
      <c r="C64" s="2">
        <f t="shared" si="0"/>
        <v>88.940706195869424</v>
      </c>
      <c r="D64" s="24">
        <f t="shared" si="1"/>
        <v>8.4999999999999995E-4</v>
      </c>
      <c r="E64" s="2">
        <f t="shared" si="13"/>
        <v>89.01630579613591</v>
      </c>
      <c r="F64" s="2">
        <f t="shared" si="4"/>
        <v>8.4963895457793785E-4</v>
      </c>
      <c r="G64" s="45">
        <f t="shared" si="5"/>
        <v>4.2575178412014781E-4</v>
      </c>
      <c r="H64" s="2">
        <f t="shared" si="6"/>
        <v>3.1208346365073499E-4</v>
      </c>
      <c r="J64" s="1">
        <v>3.2399999999999998E-3</v>
      </c>
      <c r="K64" s="1">
        <f t="shared" si="7"/>
        <v>264.11999999999995</v>
      </c>
      <c r="M64" s="2">
        <f t="shared" si="8"/>
        <v>952.83144570286458</v>
      </c>
      <c r="N64" s="2">
        <f t="shared" si="9"/>
        <v>2.9099999999999997E-2</v>
      </c>
      <c r="O64" s="2">
        <f t="shared" si="10"/>
        <v>980.5588407728178</v>
      </c>
      <c r="P64" s="2">
        <f t="shared" si="11"/>
        <v>2.4015306046704966E-2</v>
      </c>
      <c r="R64" s="1">
        <v>1.24E-3</v>
      </c>
      <c r="S64" s="1">
        <f t="shared" si="12"/>
        <v>260.39999999999998</v>
      </c>
    </row>
    <row r="65" spans="1:19" x14ac:dyDescent="0.15">
      <c r="A65" s="1">
        <v>27.849999999999998</v>
      </c>
      <c r="B65" s="1">
        <v>8.7999999999999995E-2</v>
      </c>
      <c r="C65" s="2">
        <f t="shared" si="0"/>
        <v>92.771485676215846</v>
      </c>
      <c r="D65" s="24">
        <f t="shared" si="1"/>
        <v>8.7999999999999992E-4</v>
      </c>
      <c r="E65" s="2">
        <f t="shared" si="13"/>
        <v>92.853124583610921</v>
      </c>
      <c r="F65" s="2">
        <f t="shared" si="4"/>
        <v>8.7961302700750692E-4</v>
      </c>
      <c r="G65" s="45">
        <f t="shared" si="5"/>
        <v>4.3745529089507398E-4</v>
      </c>
      <c r="H65" s="2">
        <f t="shared" si="6"/>
        <v>3.1890439695797144E-4</v>
      </c>
      <c r="J65" s="1">
        <v>3.2599999999999999E-3</v>
      </c>
      <c r="K65" s="1">
        <f t="shared" si="7"/>
        <v>268.37999999999994</v>
      </c>
      <c r="M65" s="2">
        <f t="shared" si="8"/>
        <v>958.29447035309795</v>
      </c>
      <c r="N65" s="2">
        <f t="shared" si="9"/>
        <v>2.852E-2</v>
      </c>
      <c r="O65" s="2">
        <f t="shared" si="10"/>
        <v>985.62502864756846</v>
      </c>
      <c r="P65" s="2">
        <f t="shared" si="11"/>
        <v>2.3427423199285379E-2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28.88</v>
      </c>
      <c r="B66" s="1">
        <v>0.123</v>
      </c>
      <c r="C66" s="2">
        <f t="shared" ref="C66:C129" si="14">A66*1000/300.2</f>
        <v>96.202531645569621</v>
      </c>
      <c r="D66" s="24">
        <f t="shared" ref="D66:D129" si="15">B66/100</f>
        <v>1.23E-3</v>
      </c>
      <c r="E66" s="2">
        <f t="shared" si="13"/>
        <v>96.320860759493684</v>
      </c>
      <c r="F66" s="2">
        <f t="shared" si="4"/>
        <v>1.2292441697174103E-3</v>
      </c>
      <c r="G66" s="45">
        <f t="shared" si="5"/>
        <v>7.7057340419601182E-4</v>
      </c>
      <c r="H66" s="2">
        <f t="shared" si="6"/>
        <v>6.4779838028004627E-4</v>
      </c>
      <c r="J66" s="1">
        <v>3.2799999999999999E-3</v>
      </c>
      <c r="K66" s="1">
        <f t="shared" si="7"/>
        <v>272.64</v>
      </c>
      <c r="M66" s="2">
        <f t="shared" si="8"/>
        <v>957.42838107928037</v>
      </c>
      <c r="N66" s="2">
        <f t="shared" si="9"/>
        <v>2.879E-2</v>
      </c>
      <c r="O66" s="2">
        <f t="shared" si="10"/>
        <v>984.9927441705529</v>
      </c>
      <c r="P66" s="2">
        <f t="shared" si="11"/>
        <v>2.3692912752862075E-2</v>
      </c>
      <c r="R66" s="1">
        <v>1.2800000000000001E-3</v>
      </c>
      <c r="S66" s="1">
        <f t="shared" si="12"/>
        <v>268.8</v>
      </c>
    </row>
    <row r="67" spans="1:19" x14ac:dyDescent="0.15">
      <c r="A67" s="1">
        <v>30.11</v>
      </c>
      <c r="B67" s="1">
        <v>0.123</v>
      </c>
      <c r="C67" s="2">
        <f t="shared" si="14"/>
        <v>100.2998001332445</v>
      </c>
      <c r="D67" s="24">
        <f t="shared" si="15"/>
        <v>1.23E-3</v>
      </c>
      <c r="E67" s="2">
        <f t="shared" si="13"/>
        <v>100.42316888740839</v>
      </c>
      <c r="F67" s="2">
        <f t="shared" ref="F67:F130" si="16">LN(1+D67)</f>
        <v>1.2292441697174103E-3</v>
      </c>
      <c r="G67" s="45">
        <f t="shared" ref="G67:G130" si="17">F67-E67/210000</f>
        <v>7.510386035868941E-4</v>
      </c>
      <c r="H67" s="2">
        <f t="shared" ref="H67:H130" si="18">LN(1+D67)-C67/165454</f>
        <v>6.2303458800137736E-4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C247</f>
        <v>953.99733510992678</v>
      </c>
      <c r="N67" s="2">
        <f t="shared" ref="N67:N130" si="21">D247</f>
        <v>3.211E-2</v>
      </c>
      <c r="O67" s="2">
        <f t="shared" ref="O67:O130" si="22">E247</f>
        <v>984.63018954030656</v>
      </c>
      <c r="P67" s="2">
        <f t="shared" ref="P67:P130" si="23">G247</f>
        <v>2.6916535338151186E-2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31.14</v>
      </c>
      <c r="B68" s="1">
        <v>0.13100000000000001</v>
      </c>
      <c r="C68" s="2">
        <f t="shared" si="14"/>
        <v>103.73084610259828</v>
      </c>
      <c r="D68" s="24">
        <f t="shared" si="15"/>
        <v>1.31E-3</v>
      </c>
      <c r="E68" s="2">
        <f t="shared" si="13"/>
        <v>103.86673351099267</v>
      </c>
      <c r="F68" s="2">
        <f t="shared" si="16"/>
        <v>1.3091426986281101E-3</v>
      </c>
      <c r="G68" s="45">
        <f t="shared" si="17"/>
        <v>8.1453920571862115E-4</v>
      </c>
      <c r="H68" s="2">
        <f t="shared" si="18"/>
        <v>6.8219595752424872E-4</v>
      </c>
      <c r="J68" s="1">
        <v>3.32E-3</v>
      </c>
      <c r="K68" s="1">
        <f t="shared" si="19"/>
        <v>281.16000000000003</v>
      </c>
      <c r="M68" s="2">
        <f t="shared" si="20"/>
        <v>954.5303131245837</v>
      </c>
      <c r="N68" s="2">
        <f t="shared" si="21"/>
        <v>3.0249999999999999E-2</v>
      </c>
      <c r="O68" s="2">
        <f t="shared" si="22"/>
        <v>983.40485509660243</v>
      </c>
      <c r="P68" s="2">
        <f t="shared" si="23"/>
        <v>2.5118610974425012E-2</v>
      </c>
      <c r="R68" s="1">
        <v>1.32E-3</v>
      </c>
      <c r="S68" s="1">
        <f t="shared" si="24"/>
        <v>277.2</v>
      </c>
    </row>
    <row r="69" spans="1:19" x14ac:dyDescent="0.15">
      <c r="A69" s="1">
        <v>31.5</v>
      </c>
      <c r="B69" s="1">
        <v>0.14600000000000002</v>
      </c>
      <c r="C69" s="2">
        <f t="shared" si="14"/>
        <v>104.93004663557629</v>
      </c>
      <c r="D69" s="24">
        <f t="shared" si="15"/>
        <v>1.4600000000000001E-3</v>
      </c>
      <c r="E69" s="2">
        <f t="shared" si="13"/>
        <v>105.08324450366423</v>
      </c>
      <c r="F69" s="2">
        <f t="shared" si="16"/>
        <v>1.4589352362440789E-3</v>
      </c>
      <c r="G69" s="45">
        <f t="shared" si="17"/>
        <v>9.5853883384567783E-4</v>
      </c>
      <c r="H69" s="2">
        <f t="shared" si="18"/>
        <v>8.2474055593670479E-4</v>
      </c>
      <c r="J69" s="1">
        <v>3.3400000000000001E-3</v>
      </c>
      <c r="K69" s="1">
        <f t="shared" si="19"/>
        <v>285.42</v>
      </c>
      <c r="M69" s="2">
        <f t="shared" si="20"/>
        <v>956.42904730179885</v>
      </c>
      <c r="N69" s="2">
        <f t="shared" si="21"/>
        <v>2.964E-2</v>
      </c>
      <c r="O69" s="2">
        <f t="shared" si="22"/>
        <v>984.77760426382429</v>
      </c>
      <c r="P69" s="2">
        <f t="shared" si="23"/>
        <v>2.4519809420825718E-2</v>
      </c>
      <c r="R69" s="1">
        <v>1.34E-3</v>
      </c>
      <c r="S69" s="1">
        <f t="shared" si="24"/>
        <v>281.40000000000003</v>
      </c>
    </row>
    <row r="70" spans="1:19" x14ac:dyDescent="0.15">
      <c r="A70" s="1">
        <v>32.869999999999997</v>
      </c>
      <c r="B70" s="1">
        <v>0.112</v>
      </c>
      <c r="C70" s="2">
        <f t="shared" si="14"/>
        <v>109.49367088607595</v>
      </c>
      <c r="D70" s="24">
        <f t="shared" si="15"/>
        <v>1.1200000000000001E-3</v>
      </c>
      <c r="E70" s="2">
        <f t="shared" si="13"/>
        <v>109.61630379746835</v>
      </c>
      <c r="F70" s="2">
        <f t="shared" si="16"/>
        <v>1.1193732679163155E-3</v>
      </c>
      <c r="G70" s="45">
        <f t="shared" si="17"/>
        <v>5.9739086888075201E-4</v>
      </c>
      <c r="H70" s="2">
        <f t="shared" si="18"/>
        <v>4.5759615230668419E-4</v>
      </c>
      <c r="J70" s="1">
        <v>3.3600000000000001E-3</v>
      </c>
      <c r="K70" s="1">
        <f t="shared" si="19"/>
        <v>289.68</v>
      </c>
      <c r="M70" s="2">
        <f t="shared" si="20"/>
        <v>956.76215856095916</v>
      </c>
      <c r="N70" s="2">
        <f t="shared" si="21"/>
        <v>2.9939999999999998E-2</v>
      </c>
      <c r="O70" s="2">
        <f t="shared" si="22"/>
        <v>985.40761758827432</v>
      </c>
      <c r="P70" s="2">
        <f t="shared" si="23"/>
        <v>2.4808130891010652E-2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34.07</v>
      </c>
      <c r="B71" s="1">
        <v>0.108</v>
      </c>
      <c r="C71" s="2">
        <f t="shared" si="14"/>
        <v>113.49100599600267</v>
      </c>
      <c r="D71" s="24">
        <f t="shared" si="15"/>
        <v>1.08E-3</v>
      </c>
      <c r="E71" s="2">
        <f t="shared" si="13"/>
        <v>113.61357628247835</v>
      </c>
      <c r="F71" s="2">
        <f t="shared" si="16"/>
        <v>1.0794172195641412E-3</v>
      </c>
      <c r="G71" s="45">
        <f t="shared" si="17"/>
        <v>5.3840018964757767E-4</v>
      </c>
      <c r="H71" s="2">
        <f t="shared" si="18"/>
        <v>3.9348030660946696E-4</v>
      </c>
      <c r="J71" s="1">
        <v>3.3800000000000002E-3</v>
      </c>
      <c r="K71" s="1">
        <f t="shared" si="19"/>
        <v>293.94000000000005</v>
      </c>
      <c r="M71" s="2">
        <f t="shared" si="20"/>
        <v>955.56295802798115</v>
      </c>
      <c r="N71" s="2">
        <f t="shared" si="21"/>
        <v>3.2799999999999996E-2</v>
      </c>
      <c r="O71" s="2">
        <f t="shared" si="22"/>
        <v>986.90542305129884</v>
      </c>
      <c r="P71" s="2">
        <f t="shared" si="23"/>
        <v>2.757401091671802E-2</v>
      </c>
      <c r="R71" s="1">
        <v>1.3799999999999999E-3</v>
      </c>
      <c r="S71" s="1">
        <f t="shared" si="24"/>
        <v>289.8</v>
      </c>
    </row>
    <row r="72" spans="1:19" x14ac:dyDescent="0.15">
      <c r="A72" s="1">
        <v>35.549999999999997</v>
      </c>
      <c r="B72" s="1">
        <v>0.108</v>
      </c>
      <c r="C72" s="2">
        <f t="shared" si="14"/>
        <v>118.42105263157895</v>
      </c>
      <c r="D72" s="24">
        <f t="shared" si="15"/>
        <v>1.08E-3</v>
      </c>
      <c r="E72" s="2">
        <f t="shared" si="13"/>
        <v>118.54894736842105</v>
      </c>
      <c r="F72" s="2">
        <f t="shared" si="16"/>
        <v>1.0794172195641412E-3</v>
      </c>
      <c r="G72" s="45">
        <f t="shared" si="17"/>
        <v>5.1489842257166003E-4</v>
      </c>
      <c r="H72" s="2">
        <f t="shared" si="18"/>
        <v>3.6368322321724759E-4</v>
      </c>
      <c r="J72" s="1">
        <v>3.3999999999999998E-3</v>
      </c>
      <c r="K72" s="1">
        <f t="shared" si="19"/>
        <v>298.19999999999993</v>
      </c>
      <c r="M72" s="2">
        <f t="shared" si="20"/>
        <v>959.32711525649574</v>
      </c>
      <c r="N72" s="2">
        <f t="shared" si="21"/>
        <v>3.0599999999999995E-2</v>
      </c>
      <c r="O72" s="2">
        <f t="shared" si="22"/>
        <v>988.68252498334448</v>
      </c>
      <c r="P72" s="2">
        <f t="shared" si="23"/>
        <v>2.5433144888256598E-2</v>
      </c>
      <c r="R72" s="1">
        <v>1.4E-3</v>
      </c>
      <c r="S72" s="1">
        <f t="shared" si="24"/>
        <v>294</v>
      </c>
    </row>
    <row r="73" spans="1:19" x14ac:dyDescent="0.15">
      <c r="A73" s="1">
        <v>35.78</v>
      </c>
      <c r="B73" s="1">
        <v>0.13100000000000001</v>
      </c>
      <c r="C73" s="2">
        <f t="shared" si="14"/>
        <v>119.18720852764824</v>
      </c>
      <c r="D73" s="24">
        <f t="shared" si="15"/>
        <v>1.31E-3</v>
      </c>
      <c r="E73" s="2">
        <f t="shared" si="13"/>
        <v>119.34334377081944</v>
      </c>
      <c r="F73" s="2">
        <f t="shared" si="16"/>
        <v>1.3091426986281101E-3</v>
      </c>
      <c r="G73" s="45">
        <f t="shared" si="17"/>
        <v>7.4084106162420802E-4</v>
      </c>
      <c r="H73" s="2">
        <f t="shared" si="18"/>
        <v>5.8877807445674988E-4</v>
      </c>
      <c r="J73" s="1">
        <v>3.4199999999999999E-3</v>
      </c>
      <c r="K73" s="1">
        <f t="shared" si="19"/>
        <v>302.45999999999998</v>
      </c>
      <c r="M73" s="2">
        <f t="shared" si="20"/>
        <v>959.49367088607585</v>
      </c>
      <c r="N73" s="2">
        <f t="shared" si="21"/>
        <v>3.0909999999999997E-2</v>
      </c>
      <c r="O73" s="2">
        <f t="shared" si="22"/>
        <v>989.15162025316442</v>
      </c>
      <c r="P73" s="2">
        <f t="shared" si="23"/>
        <v>2.5731661524332459E-2</v>
      </c>
      <c r="R73" s="1">
        <v>1.42E-3</v>
      </c>
      <c r="S73" s="1">
        <f t="shared" si="24"/>
        <v>298.2</v>
      </c>
    </row>
    <row r="74" spans="1:19" x14ac:dyDescent="0.15">
      <c r="A74" s="1">
        <v>37.42</v>
      </c>
      <c r="B74" s="1">
        <v>0.123</v>
      </c>
      <c r="C74" s="2">
        <f t="shared" si="14"/>
        <v>124.65023317788142</v>
      </c>
      <c r="D74" s="24">
        <f t="shared" si="15"/>
        <v>1.23E-3</v>
      </c>
      <c r="E74" s="2">
        <f t="shared" si="13"/>
        <v>124.80355296469023</v>
      </c>
      <c r="F74" s="2">
        <f t="shared" si="16"/>
        <v>1.2292441697174103E-3</v>
      </c>
      <c r="G74" s="45">
        <f t="shared" si="17"/>
        <v>6.3494153655221876E-4</v>
      </c>
      <c r="H74" s="2">
        <f t="shared" si="18"/>
        <v>4.7586115584115818E-4</v>
      </c>
      <c r="J74" s="1">
        <v>3.4399999999999999E-3</v>
      </c>
      <c r="K74" s="1">
        <f t="shared" si="19"/>
        <v>306.71999999999997</v>
      </c>
      <c r="M74" s="2">
        <f t="shared" si="20"/>
        <v>957.62824783477663</v>
      </c>
      <c r="N74" s="2">
        <f t="shared" si="21"/>
        <v>3.1300000000000001E-2</v>
      </c>
      <c r="O74" s="2">
        <f t="shared" si="22"/>
        <v>987.60201199200526</v>
      </c>
      <c r="P74" s="2">
        <f t="shared" si="23"/>
        <v>2.6117275616114911E-2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38.42</v>
      </c>
      <c r="B75" s="1">
        <v>0.112</v>
      </c>
      <c r="C75" s="2">
        <f t="shared" si="14"/>
        <v>127.98134576948701</v>
      </c>
      <c r="D75" s="24">
        <f t="shared" si="15"/>
        <v>1.1200000000000001E-3</v>
      </c>
      <c r="E75" s="2">
        <f t="shared" si="13"/>
        <v>128.12468487674883</v>
      </c>
      <c r="F75" s="2">
        <f t="shared" si="16"/>
        <v>1.1193732679163155E-3</v>
      </c>
      <c r="G75" s="45">
        <f t="shared" si="17"/>
        <v>5.0925572088417821E-4</v>
      </c>
      <c r="H75" s="2">
        <f t="shared" si="18"/>
        <v>3.4585708958586117E-4</v>
      </c>
      <c r="J75" s="1">
        <v>3.46E-3</v>
      </c>
      <c r="K75" s="1">
        <f t="shared" si="19"/>
        <v>310.97999999999996</v>
      </c>
      <c r="M75" s="2">
        <f t="shared" si="20"/>
        <v>956.59560293137895</v>
      </c>
      <c r="N75" s="2">
        <f t="shared" si="21"/>
        <v>3.2919999999999998E-2</v>
      </c>
      <c r="O75" s="2">
        <f t="shared" si="22"/>
        <v>988.08673017987996</v>
      </c>
      <c r="P75" s="2">
        <f t="shared" si="23"/>
        <v>2.768456789603272E-2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39.590000000000003</v>
      </c>
      <c r="B76" s="1">
        <v>0.11899999999999999</v>
      </c>
      <c r="C76" s="2">
        <f t="shared" si="14"/>
        <v>131.87874750166557</v>
      </c>
      <c r="D76" s="24">
        <f t="shared" si="15"/>
        <v>1.1899999999999999E-3</v>
      </c>
      <c r="E76" s="2">
        <f t="shared" si="13"/>
        <v>132.03568321119255</v>
      </c>
      <c r="F76" s="2">
        <f t="shared" si="16"/>
        <v>1.1892925112188331E-3</v>
      </c>
      <c r="G76" s="45">
        <f t="shared" si="17"/>
        <v>5.6055116259410664E-4</v>
      </c>
      <c r="H76" s="2">
        <f t="shared" si="18"/>
        <v>3.9222053047696182E-4</v>
      </c>
      <c r="J76" s="1">
        <v>3.48E-3</v>
      </c>
      <c r="K76" s="1">
        <f t="shared" si="19"/>
        <v>315.24</v>
      </c>
      <c r="M76" s="2">
        <f t="shared" si="20"/>
        <v>959.49367088607585</v>
      </c>
      <c r="N76" s="2">
        <f t="shared" si="21"/>
        <v>3.1989999999999998E-2</v>
      </c>
      <c r="O76" s="2">
        <f t="shared" si="22"/>
        <v>990.18787341772133</v>
      </c>
      <c r="P76" s="2">
        <f t="shared" si="23"/>
        <v>2.6773796740334539E-2</v>
      </c>
      <c r="R76" s="1">
        <v>1.48E-3</v>
      </c>
      <c r="S76" s="1">
        <f t="shared" si="24"/>
        <v>310.8</v>
      </c>
    </row>
    <row r="77" spans="1:19" x14ac:dyDescent="0.15">
      <c r="A77" s="1">
        <v>40.65</v>
      </c>
      <c r="B77" s="1">
        <v>0.115</v>
      </c>
      <c r="C77" s="2">
        <f t="shared" si="14"/>
        <v>135.40972684876749</v>
      </c>
      <c r="D77" s="24">
        <f t="shared" si="15"/>
        <v>1.15E-3</v>
      </c>
      <c r="E77" s="2">
        <f t="shared" si="13"/>
        <v>135.56544803464357</v>
      </c>
      <c r="F77" s="2">
        <f t="shared" si="16"/>
        <v>1.149339256521468E-3</v>
      </c>
      <c r="G77" s="45">
        <f t="shared" si="17"/>
        <v>5.0378950397554623E-4</v>
      </c>
      <c r="H77" s="2">
        <f t="shared" si="18"/>
        <v>3.3092612145814231E-4</v>
      </c>
      <c r="J77" s="1">
        <v>3.5000000000000001E-3</v>
      </c>
      <c r="K77" s="1">
        <f t="shared" si="19"/>
        <v>319.5</v>
      </c>
      <c r="M77" s="2">
        <f t="shared" si="20"/>
        <v>960.35976015989343</v>
      </c>
      <c r="N77" s="2">
        <f t="shared" si="21"/>
        <v>3.2259999999999997E-2</v>
      </c>
      <c r="O77" s="2">
        <f t="shared" si="22"/>
        <v>991.34096602265151</v>
      </c>
      <c r="P77" s="2">
        <f t="shared" si="23"/>
        <v>2.7029902046047913E-2</v>
      </c>
      <c r="R77" s="1">
        <v>1.5E-3</v>
      </c>
      <c r="S77" s="1">
        <f t="shared" si="24"/>
        <v>315</v>
      </c>
    </row>
    <row r="78" spans="1:19" x14ac:dyDescent="0.15">
      <c r="A78" s="1">
        <v>42.16</v>
      </c>
      <c r="B78" s="1">
        <v>0.127</v>
      </c>
      <c r="C78" s="2">
        <f t="shared" si="14"/>
        <v>140.43970686209195</v>
      </c>
      <c r="D78" s="24">
        <f t="shared" si="15"/>
        <v>1.2700000000000001E-3</v>
      </c>
      <c r="E78" s="2">
        <f t="shared" si="13"/>
        <v>140.61806528980682</v>
      </c>
      <c r="F78" s="2">
        <f t="shared" si="16"/>
        <v>1.2691942321447361E-3</v>
      </c>
      <c r="G78" s="45">
        <f t="shared" si="17"/>
        <v>5.9958439743137027E-4</v>
      </c>
      <c r="H78" s="2">
        <f t="shared" si="18"/>
        <v>4.2038001875556485E-4</v>
      </c>
      <c r="J78" s="1">
        <v>3.5200000000000001E-3</v>
      </c>
      <c r="K78" s="1">
        <f t="shared" si="19"/>
        <v>323.76</v>
      </c>
      <c r="M78" s="2">
        <f t="shared" si="20"/>
        <v>956.92871419053972</v>
      </c>
      <c r="N78" s="2">
        <f t="shared" si="21"/>
        <v>3.2919999999999998E-2</v>
      </c>
      <c r="O78" s="2">
        <f t="shared" si="22"/>
        <v>988.43080746169232</v>
      </c>
      <c r="P78" s="2">
        <f t="shared" si="23"/>
        <v>2.7682929432785996E-2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43.95</v>
      </c>
      <c r="B79" s="1">
        <v>0.17299999999999999</v>
      </c>
      <c r="C79" s="2">
        <f t="shared" si="14"/>
        <v>146.40239840106597</v>
      </c>
      <c r="D79" s="24">
        <f t="shared" si="15"/>
        <v>1.7299999999999998E-3</v>
      </c>
      <c r="E79" s="2">
        <f t="shared" si="13"/>
        <v>146.65567455029981</v>
      </c>
      <c r="F79" s="2">
        <f t="shared" si="16"/>
        <v>1.7285052736694081E-3</v>
      </c>
      <c r="G79" s="45">
        <f t="shared" si="17"/>
        <v>1.0301449186679804E-3</v>
      </c>
      <c r="H79" s="2">
        <f t="shared" si="18"/>
        <v>8.4365269590721452E-4</v>
      </c>
      <c r="J79" s="1">
        <v>3.5400000000000002E-3</v>
      </c>
      <c r="K79" s="1">
        <f t="shared" si="19"/>
        <v>328.02000000000004</v>
      </c>
      <c r="M79" s="2">
        <f t="shared" si="20"/>
        <v>961.05929380413056</v>
      </c>
      <c r="N79" s="2">
        <f t="shared" si="21"/>
        <v>3.2919999999999998E-2</v>
      </c>
      <c r="O79" s="2">
        <f t="shared" si="22"/>
        <v>992.69736575616264</v>
      </c>
      <c r="P79" s="2">
        <f t="shared" si="23"/>
        <v>2.7662612488526611E-2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44.83</v>
      </c>
      <c r="B80" s="1">
        <v>0.13900000000000001</v>
      </c>
      <c r="C80" s="2">
        <f t="shared" si="14"/>
        <v>149.33377748167888</v>
      </c>
      <c r="D80" s="24">
        <f t="shared" si="15"/>
        <v>1.3900000000000002E-3</v>
      </c>
      <c r="E80" s="2">
        <f t="shared" si="13"/>
        <v>149.54135143237841</v>
      </c>
      <c r="F80" s="2">
        <f t="shared" si="16"/>
        <v>1.3890348442741197E-3</v>
      </c>
      <c r="G80" s="45">
        <f t="shared" si="17"/>
        <v>6.7693317078660351E-4</v>
      </c>
      <c r="H80" s="2">
        <f t="shared" si="18"/>
        <v>4.8646508179222821E-4</v>
      </c>
      <c r="J80" s="1">
        <v>3.5599999999999998E-3</v>
      </c>
      <c r="K80" s="1">
        <f t="shared" si="19"/>
        <v>332.28</v>
      </c>
      <c r="M80" s="2">
        <f t="shared" si="20"/>
        <v>962.05862758161231</v>
      </c>
      <c r="N80" s="2">
        <f t="shared" si="21"/>
        <v>3.3259999999999998E-2</v>
      </c>
      <c r="O80" s="2">
        <f t="shared" si="22"/>
        <v>994.05669753497682</v>
      </c>
      <c r="P80" s="2">
        <f t="shared" si="23"/>
        <v>2.798524924113098E-2</v>
      </c>
      <c r="R80" s="1">
        <v>1.56E-3</v>
      </c>
      <c r="S80" s="1">
        <f t="shared" si="24"/>
        <v>327.59999999999997</v>
      </c>
    </row>
    <row r="81" spans="1:19" x14ac:dyDescent="0.15">
      <c r="A81" s="1">
        <v>47.099999999999994</v>
      </c>
      <c r="B81" s="1">
        <v>0.13900000000000001</v>
      </c>
      <c r="C81" s="2">
        <f t="shared" si="14"/>
        <v>156.89540306462357</v>
      </c>
      <c r="D81" s="24">
        <f t="shared" si="15"/>
        <v>1.3900000000000002E-3</v>
      </c>
      <c r="E81" s="2">
        <f t="shared" si="13"/>
        <v>157.1134876748834</v>
      </c>
      <c r="F81" s="2">
        <f t="shared" si="16"/>
        <v>1.3890348442741197E-3</v>
      </c>
      <c r="G81" s="45">
        <f t="shared" si="17"/>
        <v>6.4087537915562731E-4</v>
      </c>
      <c r="H81" s="2">
        <f t="shared" si="18"/>
        <v>4.4076279848118897E-4</v>
      </c>
      <c r="J81" s="1">
        <v>3.5799999999999998E-3</v>
      </c>
      <c r="K81" s="1">
        <f t="shared" si="19"/>
        <v>336.53999999999996</v>
      </c>
      <c r="M81" s="2">
        <f t="shared" si="20"/>
        <v>961.05929380413056</v>
      </c>
      <c r="N81" s="2">
        <f t="shared" si="21"/>
        <v>3.3489999999999999E-2</v>
      </c>
      <c r="O81" s="2">
        <f t="shared" si="22"/>
        <v>993.24516955363094</v>
      </c>
      <c r="P81" s="2">
        <f t="shared" si="23"/>
        <v>2.8211685331505698E-2</v>
      </c>
      <c r="R81" s="1">
        <v>1.58E-3</v>
      </c>
      <c r="S81" s="1">
        <f t="shared" si="24"/>
        <v>331.8</v>
      </c>
    </row>
    <row r="82" spans="1:19" x14ac:dyDescent="0.15">
      <c r="A82" s="1">
        <v>47.209999999999994</v>
      </c>
      <c r="B82" s="1">
        <v>0.21200000000000002</v>
      </c>
      <c r="C82" s="2">
        <f t="shared" si="14"/>
        <v>157.26182544970018</v>
      </c>
      <c r="D82" s="24">
        <f t="shared" si="15"/>
        <v>2.1200000000000004E-3</v>
      </c>
      <c r="E82" s="2">
        <f t="shared" si="13"/>
        <v>157.59522051965354</v>
      </c>
      <c r="F82" s="2">
        <f t="shared" si="16"/>
        <v>2.1177559710012085E-3</v>
      </c>
      <c r="G82" s="45">
        <f t="shared" si="17"/>
        <v>1.3673025399552393E-3</v>
      </c>
      <c r="H82" s="2">
        <f t="shared" si="18"/>
        <v>1.1672692771183156E-3</v>
      </c>
      <c r="J82" s="1">
        <v>3.5999999999999999E-3</v>
      </c>
      <c r="K82" s="1">
        <f t="shared" si="19"/>
        <v>340.79999999999995</v>
      </c>
      <c r="M82" s="2">
        <f t="shared" si="20"/>
        <v>961.89207195203198</v>
      </c>
      <c r="N82" s="2">
        <f t="shared" si="21"/>
        <v>3.388E-2</v>
      </c>
      <c r="O82" s="2">
        <f t="shared" si="22"/>
        <v>994.48097534976671</v>
      </c>
      <c r="P82" s="2">
        <f t="shared" si="23"/>
        <v>2.8583091500683264E-2</v>
      </c>
      <c r="R82" s="1">
        <v>1.6000000000000001E-3</v>
      </c>
      <c r="S82" s="1">
        <f t="shared" si="24"/>
        <v>336</v>
      </c>
    </row>
    <row r="83" spans="1:19" x14ac:dyDescent="0.15">
      <c r="A83" s="1">
        <v>47.15</v>
      </c>
      <c r="B83" s="1">
        <v>0.254</v>
      </c>
      <c r="C83" s="2">
        <f t="shared" si="14"/>
        <v>157.06195869420387</v>
      </c>
      <c r="D83" s="24">
        <f t="shared" si="15"/>
        <v>2.5400000000000002E-3</v>
      </c>
      <c r="E83" s="2">
        <f t="shared" si="13"/>
        <v>157.46089606928714</v>
      </c>
      <c r="F83" s="2">
        <f t="shared" si="16"/>
        <v>2.5367796519699679E-3</v>
      </c>
      <c r="G83" s="45">
        <f t="shared" si="17"/>
        <v>1.7869658611638388E-3</v>
      </c>
      <c r="H83" s="2">
        <f t="shared" si="18"/>
        <v>1.5875009479543269E-3</v>
      </c>
      <c r="J83" s="1">
        <v>3.62E-3</v>
      </c>
      <c r="K83" s="1">
        <f t="shared" si="19"/>
        <v>345.06</v>
      </c>
      <c r="M83" s="2">
        <f t="shared" si="20"/>
        <v>962.25849433710869</v>
      </c>
      <c r="N83" s="2">
        <f t="shared" si="21"/>
        <v>3.4110000000000001E-2</v>
      </c>
      <c r="O83" s="2">
        <f t="shared" si="22"/>
        <v>995.08113157894752</v>
      </c>
      <c r="P83" s="2">
        <f t="shared" si="23"/>
        <v>2.8802671827745718E-2</v>
      </c>
      <c r="R83" s="1">
        <v>1.6199999999999999E-3</v>
      </c>
      <c r="S83" s="1">
        <f t="shared" si="24"/>
        <v>340.2</v>
      </c>
    </row>
    <row r="84" spans="1:19" x14ac:dyDescent="0.15">
      <c r="A84" s="1">
        <v>51.319999999999993</v>
      </c>
      <c r="B84" s="1">
        <v>0.158</v>
      </c>
      <c r="C84" s="2">
        <f t="shared" si="14"/>
        <v>170.95269820119918</v>
      </c>
      <c r="D84" s="24">
        <f t="shared" si="15"/>
        <v>1.58E-3</v>
      </c>
      <c r="E84" s="2">
        <f t="shared" si="13"/>
        <v>171.22280346435707</v>
      </c>
      <c r="F84" s="2">
        <f t="shared" si="16"/>
        <v>1.5787531132145452E-3</v>
      </c>
      <c r="G84" s="45">
        <f t="shared" si="17"/>
        <v>7.6340643005094007E-4</v>
      </c>
      <c r="H84" s="2">
        <f t="shared" si="18"/>
        <v>5.4551911342488055E-4</v>
      </c>
      <c r="J84" s="1">
        <v>3.64E-3</v>
      </c>
      <c r="K84" s="1">
        <f t="shared" si="19"/>
        <v>349.32</v>
      </c>
      <c r="M84" s="2">
        <f t="shared" si="20"/>
        <v>959.32711525649574</v>
      </c>
      <c r="N84" s="2">
        <f t="shared" si="21"/>
        <v>3.6429999999999997E-2</v>
      </c>
      <c r="O84" s="2">
        <f t="shared" si="22"/>
        <v>994.27540206528988</v>
      </c>
      <c r="P84" s="2">
        <f t="shared" si="23"/>
        <v>3.1047470867900315E-2</v>
      </c>
      <c r="R84" s="1">
        <v>1.64E-3</v>
      </c>
      <c r="S84" s="1">
        <f t="shared" si="24"/>
        <v>344.4</v>
      </c>
    </row>
    <row r="85" spans="1:19" x14ac:dyDescent="0.15">
      <c r="A85" s="1">
        <v>53.55</v>
      </c>
      <c r="B85" s="1">
        <v>0.154</v>
      </c>
      <c r="C85" s="2">
        <f t="shared" si="14"/>
        <v>178.3810792804797</v>
      </c>
      <c r="D85" s="24">
        <f t="shared" si="15"/>
        <v>1.5399999999999999E-3</v>
      </c>
      <c r="E85" s="2">
        <f t="shared" si="13"/>
        <v>178.65578614257166</v>
      </c>
      <c r="F85" s="2">
        <f t="shared" si="16"/>
        <v>1.5388154160170385E-3</v>
      </c>
      <c r="G85" s="45">
        <f t="shared" si="17"/>
        <v>6.880735772428878E-4</v>
      </c>
      <c r="H85" s="2">
        <f t="shared" si="18"/>
        <v>4.6068445949450239E-4</v>
      </c>
      <c r="J85" s="1">
        <v>3.6600000000000001E-3</v>
      </c>
      <c r="K85" s="1">
        <f t="shared" si="19"/>
        <v>353.58</v>
      </c>
      <c r="M85" s="2">
        <f t="shared" si="20"/>
        <v>959.32711525649574</v>
      </c>
      <c r="N85" s="2">
        <f t="shared" si="21"/>
        <v>3.5269999999999996E-2</v>
      </c>
      <c r="O85" s="2">
        <f t="shared" si="22"/>
        <v>993.16258261159226</v>
      </c>
      <c r="P85" s="2">
        <f t="shared" si="23"/>
        <v>2.9932916630517392E-2</v>
      </c>
      <c r="R85" s="1">
        <v>1.66E-3</v>
      </c>
      <c r="S85" s="1">
        <f t="shared" si="24"/>
        <v>348.6</v>
      </c>
    </row>
    <row r="86" spans="1:19" x14ac:dyDescent="0.15">
      <c r="A86" s="1">
        <v>54.17</v>
      </c>
      <c r="B86" s="1">
        <v>0.2</v>
      </c>
      <c r="C86" s="2">
        <f t="shared" si="14"/>
        <v>180.44636908727514</v>
      </c>
      <c r="D86" s="24">
        <f t="shared" si="15"/>
        <v>2E-3</v>
      </c>
      <c r="E86" s="2">
        <f t="shared" si="13"/>
        <v>180.8072618254497</v>
      </c>
      <c r="F86" s="2">
        <f t="shared" si="16"/>
        <v>1.9980026626730579E-3</v>
      </c>
      <c r="G86" s="45">
        <f t="shared" si="17"/>
        <v>1.137015701599488E-3</v>
      </c>
      <c r="H86" s="2">
        <f t="shared" si="18"/>
        <v>9.0738914418891643E-4</v>
      </c>
      <c r="J86" s="1">
        <v>3.6800000000000001E-3</v>
      </c>
      <c r="K86" s="1">
        <f t="shared" si="19"/>
        <v>357.84000000000003</v>
      </c>
      <c r="M86" s="2">
        <f t="shared" si="20"/>
        <v>965.32311792138557</v>
      </c>
      <c r="N86" s="2">
        <f t="shared" si="21"/>
        <v>3.5229999999999997E-2</v>
      </c>
      <c r="O86" s="2">
        <f t="shared" si="22"/>
        <v>999.33145136575604</v>
      </c>
      <c r="P86" s="2">
        <f t="shared" si="23"/>
        <v>2.9864903054874267E-2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55.11</v>
      </c>
      <c r="B87" s="1">
        <v>0.23499999999999999</v>
      </c>
      <c r="C87" s="2">
        <f t="shared" si="14"/>
        <v>183.57761492338443</v>
      </c>
      <c r="D87" s="24">
        <f t="shared" si="15"/>
        <v>2.3499999999999997E-3</v>
      </c>
      <c r="E87" s="2">
        <f t="shared" si="13"/>
        <v>184.00902231845438</v>
      </c>
      <c r="F87" s="2">
        <f t="shared" si="16"/>
        <v>2.3472430683482118E-3</v>
      </c>
      <c r="G87" s="45">
        <f t="shared" si="17"/>
        <v>1.4710096287365243E-3</v>
      </c>
      <c r="H87" s="2">
        <f t="shared" si="18"/>
        <v>1.23770437527712E-3</v>
      </c>
      <c r="J87" s="1">
        <v>3.7000000000000002E-3</v>
      </c>
      <c r="K87" s="1">
        <f t="shared" si="19"/>
        <v>362.1</v>
      </c>
      <c r="M87" s="2">
        <f t="shared" si="20"/>
        <v>962.25849433710869</v>
      </c>
      <c r="N87" s="2">
        <f t="shared" si="21"/>
        <v>3.5539999999999995E-2</v>
      </c>
      <c r="O87" s="2">
        <f t="shared" si="22"/>
        <v>996.4571612258494</v>
      </c>
      <c r="P87" s="2">
        <f t="shared" si="23"/>
        <v>3.0177995688154154E-2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</v>
      </c>
      <c r="C88" s="2">
        <f t="shared" si="14"/>
        <v>191.43904063957362</v>
      </c>
      <c r="D88" s="24">
        <f t="shared" si="15"/>
        <v>1.5E-3</v>
      </c>
      <c r="E88" s="2">
        <f t="shared" si="13"/>
        <v>191.72619920053299</v>
      </c>
      <c r="F88" s="2">
        <f t="shared" si="16"/>
        <v>1.4988761237359487E-3</v>
      </c>
      <c r="G88" s="45">
        <f t="shared" si="17"/>
        <v>5.8589422278102973E-4</v>
      </c>
      <c r="H88" s="2">
        <f t="shared" si="18"/>
        <v>3.4182316255293942E-4</v>
      </c>
      <c r="J88" s="1">
        <v>3.7200000000000002E-3</v>
      </c>
      <c r="K88" s="1">
        <f t="shared" si="19"/>
        <v>366.36</v>
      </c>
      <c r="M88" s="2">
        <f t="shared" si="20"/>
        <v>963.95736175882746</v>
      </c>
      <c r="N88" s="2">
        <f t="shared" si="21"/>
        <v>3.8399999999999997E-2</v>
      </c>
      <c r="O88" s="2">
        <f t="shared" si="22"/>
        <v>1000.9733244503665</v>
      </c>
      <c r="P88" s="2">
        <f t="shared" si="23"/>
        <v>3.2914527327448644E-2</v>
      </c>
      <c r="R88" s="1">
        <v>1.72E-3</v>
      </c>
      <c r="S88" s="1">
        <f t="shared" si="24"/>
        <v>361.2</v>
      </c>
    </row>
    <row r="89" spans="1:19" x14ac:dyDescent="0.15">
      <c r="A89" s="1">
        <v>58.269999999999996</v>
      </c>
      <c r="B89" s="1">
        <v>0.23899999999999999</v>
      </c>
      <c r="C89" s="2">
        <f t="shared" si="14"/>
        <v>194.10393071285807</v>
      </c>
      <c r="D89" s="24">
        <f t="shared" si="15"/>
        <v>2.3899999999999998E-3</v>
      </c>
      <c r="E89" s="2">
        <f t="shared" si="13"/>
        <v>194.56783910726179</v>
      </c>
      <c r="F89" s="2">
        <f t="shared" si="16"/>
        <v>2.3871484924981026E-3</v>
      </c>
      <c r="G89" s="45">
        <f t="shared" si="17"/>
        <v>1.4606349729397131E-3</v>
      </c>
      <c r="H89" s="2">
        <f t="shared" si="18"/>
        <v>1.2139889997517315E-3</v>
      </c>
      <c r="J89" s="1">
        <v>3.7399999999999998E-3</v>
      </c>
      <c r="K89" s="1">
        <f t="shared" si="19"/>
        <v>370.61999999999995</v>
      </c>
      <c r="M89" s="2">
        <f t="shared" si="20"/>
        <v>960.8594270486343</v>
      </c>
      <c r="N89" s="2">
        <f t="shared" si="21"/>
        <v>3.6659999999999998E-2</v>
      </c>
      <c r="O89" s="2">
        <f t="shared" si="22"/>
        <v>996.08453364423713</v>
      </c>
      <c r="P89" s="2">
        <f t="shared" si="23"/>
        <v>3.1260746950167492E-2</v>
      </c>
      <c r="R89" s="1">
        <v>1.74E-3</v>
      </c>
      <c r="S89" s="1">
        <f t="shared" si="24"/>
        <v>365.4</v>
      </c>
    </row>
    <row r="90" spans="1:19" x14ac:dyDescent="0.15">
      <c r="A90" s="1">
        <v>60.67</v>
      </c>
      <c r="B90" s="1">
        <v>0.23899999999999999</v>
      </c>
      <c r="C90" s="2">
        <f t="shared" si="14"/>
        <v>202.09860093271152</v>
      </c>
      <c r="D90" s="24">
        <f t="shared" si="15"/>
        <v>2.3899999999999998E-3</v>
      </c>
      <c r="E90" s="2">
        <f t="shared" ref="E90:E147" si="25">C90*(1+D90)</f>
        <v>202.58161658894068</v>
      </c>
      <c r="F90" s="2">
        <f t="shared" si="16"/>
        <v>2.3871484924981026E-3</v>
      </c>
      <c r="G90" s="45">
        <f t="shared" si="17"/>
        <v>1.4224741277888613E-3</v>
      </c>
      <c r="H90" s="2">
        <f t="shared" si="18"/>
        <v>1.1656694050616457E-3</v>
      </c>
      <c r="J90" s="1">
        <v>3.7599999999999999E-3</v>
      </c>
      <c r="K90" s="1">
        <f t="shared" si="19"/>
        <v>374.88</v>
      </c>
      <c r="M90" s="2">
        <f t="shared" si="20"/>
        <v>963.45769487008647</v>
      </c>
      <c r="N90" s="2">
        <f t="shared" si="21"/>
        <v>3.8510000000000003E-2</v>
      </c>
      <c r="O90" s="2">
        <f t="shared" si="22"/>
        <v>1000.5604506995336</v>
      </c>
      <c r="P90" s="2">
        <f t="shared" si="23"/>
        <v>3.302241998589904E-2</v>
      </c>
      <c r="R90" s="1">
        <v>1.7600000000000001E-3</v>
      </c>
      <c r="S90" s="1">
        <f t="shared" si="24"/>
        <v>369.6</v>
      </c>
    </row>
    <row r="91" spans="1:19" x14ac:dyDescent="0.15">
      <c r="A91" s="1">
        <v>60.559999999999995</v>
      </c>
      <c r="B91" s="1">
        <v>0.158</v>
      </c>
      <c r="C91" s="2">
        <f t="shared" si="14"/>
        <v>201.7321785476349</v>
      </c>
      <c r="D91" s="24">
        <f t="shared" si="15"/>
        <v>1.58E-3</v>
      </c>
      <c r="E91" s="2">
        <f t="shared" si="25"/>
        <v>202.05091538974014</v>
      </c>
      <c r="F91" s="2">
        <f t="shared" si="16"/>
        <v>1.5787531132145452E-3</v>
      </c>
      <c r="G91" s="45">
        <f t="shared" si="17"/>
        <v>6.1660589707292549E-4</v>
      </c>
      <c r="H91" s="2">
        <f t="shared" si="18"/>
        <v>3.5948867386805059E-4</v>
      </c>
      <c r="J91" s="1">
        <v>3.7799999999999999E-3</v>
      </c>
      <c r="K91" s="1">
        <f t="shared" si="19"/>
        <v>379.14</v>
      </c>
      <c r="M91" s="2">
        <f t="shared" si="20"/>
        <v>962.59160559626901</v>
      </c>
      <c r="N91" s="2">
        <f t="shared" si="21"/>
        <v>3.925E-2</v>
      </c>
      <c r="O91" s="2">
        <f t="shared" si="22"/>
        <v>1000.3733261159226</v>
      </c>
      <c r="P91" s="2">
        <f t="shared" si="23"/>
        <v>3.3735616645295854E-2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63.89</v>
      </c>
      <c r="B92" s="1">
        <v>0.158</v>
      </c>
      <c r="C92" s="2">
        <f t="shared" si="14"/>
        <v>212.82478347768156</v>
      </c>
      <c r="D92" s="24">
        <f t="shared" si="15"/>
        <v>1.58E-3</v>
      </c>
      <c r="E92" s="2">
        <f t="shared" si="25"/>
        <v>213.16104663557627</v>
      </c>
      <c r="F92" s="2">
        <f t="shared" si="16"/>
        <v>1.5787531132145452E-3</v>
      </c>
      <c r="G92" s="45">
        <f t="shared" si="17"/>
        <v>5.6370051018799156E-4</v>
      </c>
      <c r="H92" s="2">
        <f t="shared" si="18"/>
        <v>2.9244523623555663E-4</v>
      </c>
      <c r="J92" s="1">
        <v>3.8E-3</v>
      </c>
      <c r="K92" s="1">
        <f t="shared" si="19"/>
        <v>383.4</v>
      </c>
      <c r="M92" s="2">
        <f t="shared" si="20"/>
        <v>965.68954030646239</v>
      </c>
      <c r="N92" s="2">
        <f t="shared" si="21"/>
        <v>3.7079999999999995E-2</v>
      </c>
      <c r="O92" s="2">
        <f t="shared" si="22"/>
        <v>1001.497308461026</v>
      </c>
      <c r="P92" s="2">
        <f t="shared" si="23"/>
        <v>3.1640037081968497E-2</v>
      </c>
      <c r="R92" s="1">
        <v>1.8E-3</v>
      </c>
      <c r="S92" s="1">
        <f t="shared" si="24"/>
        <v>378</v>
      </c>
    </row>
    <row r="93" spans="1:19" x14ac:dyDescent="0.15">
      <c r="A93" s="1">
        <v>64.88</v>
      </c>
      <c r="B93" s="1">
        <v>0.158</v>
      </c>
      <c r="C93" s="2">
        <f t="shared" si="14"/>
        <v>216.12258494337107</v>
      </c>
      <c r="D93" s="24">
        <f t="shared" si="15"/>
        <v>1.58E-3</v>
      </c>
      <c r="E93" s="2">
        <f t="shared" si="25"/>
        <v>216.46405862758158</v>
      </c>
      <c r="F93" s="2">
        <f t="shared" si="16"/>
        <v>1.5787531132145452E-3</v>
      </c>
      <c r="G93" s="45">
        <f t="shared" si="17"/>
        <v>5.4797188165463294E-4</v>
      </c>
      <c r="H93" s="2">
        <f t="shared" si="18"/>
        <v>2.7251340342589647E-4</v>
      </c>
      <c r="J93" s="1">
        <v>3.82E-3</v>
      </c>
      <c r="K93" s="1">
        <f t="shared" si="19"/>
        <v>387.66</v>
      </c>
      <c r="M93" s="2">
        <f t="shared" si="20"/>
        <v>966.02265156562294</v>
      </c>
      <c r="N93" s="2">
        <f t="shared" si="21"/>
        <v>3.7429999999999998E-2</v>
      </c>
      <c r="O93" s="2">
        <f t="shared" si="22"/>
        <v>1002.1808794137243</v>
      </c>
      <c r="P93" s="2">
        <f t="shared" si="23"/>
        <v>3.1974211065033488E-2</v>
      </c>
      <c r="R93" s="1">
        <v>1.82E-3</v>
      </c>
      <c r="S93" s="1">
        <f t="shared" si="24"/>
        <v>382.2</v>
      </c>
    </row>
    <row r="94" spans="1:19" x14ac:dyDescent="0.15">
      <c r="A94" s="1">
        <v>66.41</v>
      </c>
      <c r="B94" s="1">
        <v>0.23099999999999998</v>
      </c>
      <c r="C94" s="2">
        <f t="shared" si="14"/>
        <v>221.21918720852764</v>
      </c>
      <c r="D94" s="24">
        <f t="shared" si="15"/>
        <v>2.31E-3</v>
      </c>
      <c r="E94" s="2">
        <f t="shared" si="25"/>
        <v>221.73020353097934</v>
      </c>
      <c r="F94" s="2">
        <f t="shared" si="16"/>
        <v>2.3073360516916732E-3</v>
      </c>
      <c r="G94" s="45">
        <f t="shared" si="17"/>
        <v>1.2514779396393906E-3</v>
      </c>
      <c r="H94" s="2">
        <f t="shared" si="18"/>
        <v>9.7029260028809483E-4</v>
      </c>
      <c r="J94" s="1">
        <v>3.8400000000000001E-3</v>
      </c>
      <c r="K94" s="1">
        <f t="shared" si="19"/>
        <v>391.92</v>
      </c>
      <c r="M94" s="2">
        <f t="shared" si="20"/>
        <v>961.39240506329099</v>
      </c>
      <c r="N94" s="2">
        <f t="shared" si="21"/>
        <v>4.0399999999999998E-2</v>
      </c>
      <c r="O94" s="2">
        <f t="shared" si="22"/>
        <v>1000.232658227848</v>
      </c>
      <c r="P94" s="2">
        <f t="shared" si="23"/>
        <v>3.4842241934131574E-2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68.960000000000008</v>
      </c>
      <c r="B95" s="1">
        <v>0.19700000000000001</v>
      </c>
      <c r="C95" s="2">
        <f t="shared" si="14"/>
        <v>229.71352431712197</v>
      </c>
      <c r="D95" s="24">
        <f t="shared" si="15"/>
        <v>1.97E-3</v>
      </c>
      <c r="E95" s="2">
        <f t="shared" si="25"/>
        <v>230.1660599600267</v>
      </c>
      <c r="F95" s="2">
        <f t="shared" si="16"/>
        <v>1.9680620946982723E-3</v>
      </c>
      <c r="G95" s="45">
        <f t="shared" si="17"/>
        <v>8.7203323774576419E-4</v>
      </c>
      <c r="H95" s="2">
        <f t="shared" si="18"/>
        <v>5.7967907393647764E-4</v>
      </c>
      <c r="J95" s="1">
        <v>3.8600000000000001E-3</v>
      </c>
      <c r="K95" s="1">
        <f t="shared" si="19"/>
        <v>396.18</v>
      </c>
      <c r="M95" s="2">
        <f t="shared" si="20"/>
        <v>963.45769487008647</v>
      </c>
      <c r="N95" s="2">
        <f t="shared" si="21"/>
        <v>4.0750000000000001E-2</v>
      </c>
      <c r="O95" s="2">
        <f t="shared" si="22"/>
        <v>1002.7185959360426</v>
      </c>
      <c r="P95" s="2">
        <f t="shared" si="23"/>
        <v>3.5166756636109527E-2</v>
      </c>
      <c r="R95" s="1">
        <v>1.8600000000000001E-3</v>
      </c>
      <c r="S95" s="1">
        <f t="shared" si="24"/>
        <v>390.6</v>
      </c>
    </row>
    <row r="96" spans="1:19" x14ac:dyDescent="0.15">
      <c r="A96" s="1">
        <v>68.67</v>
      </c>
      <c r="B96" s="1">
        <v>0.185</v>
      </c>
      <c r="C96" s="2">
        <f t="shared" si="14"/>
        <v>228.74750166555631</v>
      </c>
      <c r="D96" s="24">
        <f t="shared" si="15"/>
        <v>1.8500000000000001E-3</v>
      </c>
      <c r="E96" s="2">
        <f t="shared" si="25"/>
        <v>229.17068454363758</v>
      </c>
      <c r="F96" s="2">
        <f t="shared" si="16"/>
        <v>1.8482908576175248E-3</v>
      </c>
      <c r="G96" s="45">
        <f t="shared" si="17"/>
        <v>7.5700188360020297E-4</v>
      </c>
      <c r="H96" s="2">
        <f t="shared" si="18"/>
        <v>4.6574645454744911E-4</v>
      </c>
      <c r="J96" s="1">
        <v>3.8800000000000002E-3</v>
      </c>
      <c r="K96" s="1">
        <f t="shared" si="19"/>
        <v>400.44000000000005</v>
      </c>
      <c r="M96" s="2">
        <f t="shared" si="20"/>
        <v>965.32311792138557</v>
      </c>
      <c r="N96" s="2">
        <f t="shared" si="21"/>
        <v>3.8199999999999998E-2</v>
      </c>
      <c r="O96" s="2">
        <f t="shared" si="22"/>
        <v>1002.1984610259825</v>
      </c>
      <c r="P96" s="2">
        <f t="shared" si="23"/>
        <v>3.2716070787058356E-2</v>
      </c>
      <c r="R96" s="1">
        <v>1.8799999999999999E-3</v>
      </c>
      <c r="S96" s="1">
        <f t="shared" si="24"/>
        <v>394.8</v>
      </c>
    </row>
    <row r="97" spans="1:19" x14ac:dyDescent="0.15">
      <c r="A97" s="1">
        <v>71.989999999999995</v>
      </c>
      <c r="B97" s="1">
        <v>0.25800000000000001</v>
      </c>
      <c r="C97" s="2">
        <f t="shared" si="14"/>
        <v>239.80679546968688</v>
      </c>
      <c r="D97" s="24">
        <f t="shared" si="15"/>
        <v>2.5800000000000003E-3</v>
      </c>
      <c r="E97" s="2">
        <f t="shared" si="25"/>
        <v>240.42549700199868</v>
      </c>
      <c r="F97" s="2">
        <f t="shared" si="16"/>
        <v>2.5766775134499252E-3</v>
      </c>
      <c r="G97" s="45">
        <f t="shared" si="17"/>
        <v>1.4317941943927887E-3</v>
      </c>
      <c r="H97" s="2">
        <f t="shared" si="18"/>
        <v>1.1272910043918978E-3</v>
      </c>
      <c r="J97" s="1">
        <v>3.8999999999999998E-3</v>
      </c>
      <c r="K97" s="1">
        <f t="shared" si="19"/>
        <v>404.69999999999993</v>
      </c>
      <c r="M97" s="2">
        <f t="shared" si="20"/>
        <v>967.55496335776149</v>
      </c>
      <c r="N97" s="2">
        <f t="shared" si="21"/>
        <v>3.8629999999999998E-2</v>
      </c>
      <c r="O97" s="2">
        <f t="shared" si="22"/>
        <v>1004.9316115922718</v>
      </c>
      <c r="P97" s="2">
        <f t="shared" si="23"/>
        <v>3.3117148421837481E-2</v>
      </c>
      <c r="R97" s="1">
        <v>1.9E-3</v>
      </c>
      <c r="S97" s="1">
        <f t="shared" si="24"/>
        <v>399</v>
      </c>
    </row>
    <row r="98" spans="1:19" x14ac:dyDescent="0.15">
      <c r="A98" s="1">
        <v>72.72999999999999</v>
      </c>
      <c r="B98" s="1">
        <v>0.251</v>
      </c>
      <c r="C98" s="2">
        <f t="shared" si="14"/>
        <v>242.27181878747498</v>
      </c>
      <c r="D98" s="24">
        <f t="shared" si="15"/>
        <v>2.5100000000000001E-3</v>
      </c>
      <c r="E98" s="2">
        <f t="shared" si="25"/>
        <v>242.87992105263154</v>
      </c>
      <c r="F98" s="2">
        <f t="shared" si="16"/>
        <v>2.5068552111807475E-3</v>
      </c>
      <c r="G98" s="45">
        <f t="shared" si="17"/>
        <v>1.3502841585491688E-3</v>
      </c>
      <c r="H98" s="2">
        <f t="shared" si="18"/>
        <v>1.0425701604266104E-3</v>
      </c>
      <c r="J98" s="1">
        <v>3.9200000000000103E-3</v>
      </c>
      <c r="K98" s="1">
        <f t="shared" si="19"/>
        <v>408.9600000000022</v>
      </c>
      <c r="M98" s="2">
        <f t="shared" si="20"/>
        <v>966.35576282478337</v>
      </c>
      <c r="N98" s="2">
        <f t="shared" si="21"/>
        <v>3.9480000000000001E-2</v>
      </c>
      <c r="O98" s="2">
        <f t="shared" si="22"/>
        <v>1004.5074883411057</v>
      </c>
      <c r="P98" s="2">
        <f t="shared" si="23"/>
        <v>3.3937219119498457E-2</v>
      </c>
      <c r="R98" s="1">
        <v>1.92E-3</v>
      </c>
      <c r="S98" s="1">
        <f t="shared" si="24"/>
        <v>403.2</v>
      </c>
    </row>
    <row r="99" spans="1:19" x14ac:dyDescent="0.15">
      <c r="A99" s="1">
        <v>75.430000000000007</v>
      </c>
      <c r="B99" s="1">
        <v>0.158</v>
      </c>
      <c r="C99" s="2">
        <f t="shared" si="14"/>
        <v>251.26582278481013</v>
      </c>
      <c r="D99" s="24">
        <f t="shared" si="15"/>
        <v>1.58E-3</v>
      </c>
      <c r="E99" s="2">
        <f t="shared" si="25"/>
        <v>251.66282278481012</v>
      </c>
      <c r="F99" s="2">
        <f t="shared" si="16"/>
        <v>1.5787531132145452E-3</v>
      </c>
      <c r="G99" s="45">
        <f t="shared" si="17"/>
        <v>3.8035871900116364E-4</v>
      </c>
      <c r="H99" s="2">
        <f t="shared" si="18"/>
        <v>6.0108518434061646E-5</v>
      </c>
      <c r="J99" s="1">
        <v>3.9400000000000103E-3</v>
      </c>
      <c r="K99" s="1">
        <f t="shared" si="19"/>
        <v>413.22000000000219</v>
      </c>
      <c r="M99" s="2">
        <f t="shared" si="20"/>
        <v>965.15656229180547</v>
      </c>
      <c r="N99" s="2">
        <f t="shared" si="21"/>
        <v>4.0600000000000004E-2</v>
      </c>
      <c r="O99" s="2">
        <f t="shared" si="22"/>
        <v>1004.3419187208527</v>
      </c>
      <c r="P99" s="2">
        <f t="shared" si="23"/>
        <v>3.5014889308728661E-2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77.489999999999995</v>
      </c>
      <c r="B100" s="1">
        <v>0.34299999999999997</v>
      </c>
      <c r="C100" s="2">
        <f t="shared" si="14"/>
        <v>258.12791472351768</v>
      </c>
      <c r="D100" s="24">
        <f t="shared" si="15"/>
        <v>3.4299999999999999E-3</v>
      </c>
      <c r="E100" s="2">
        <f t="shared" si="25"/>
        <v>259.01329347101938</v>
      </c>
      <c r="F100" s="2">
        <f t="shared" si="16"/>
        <v>3.42413096669384E-3</v>
      </c>
      <c r="G100" s="45">
        <f t="shared" si="17"/>
        <v>2.1907343311175576E-3</v>
      </c>
      <c r="H100" s="2">
        <f t="shared" si="18"/>
        <v>1.8640120531376995E-3</v>
      </c>
      <c r="J100" s="1">
        <v>3.9600000000000104E-3</v>
      </c>
      <c r="K100" s="1">
        <f t="shared" si="19"/>
        <v>417.48000000000218</v>
      </c>
      <c r="M100" s="2">
        <f t="shared" si="20"/>
        <v>968.42105263157885</v>
      </c>
      <c r="N100" s="2">
        <f t="shared" si="21"/>
        <v>3.9589999999999993E-2</v>
      </c>
      <c r="O100" s="2">
        <f t="shared" si="22"/>
        <v>1006.760842105263</v>
      </c>
      <c r="P100" s="2">
        <f t="shared" si="23"/>
        <v>3.4032305406550993E-2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78.349999999999994</v>
      </c>
      <c r="B101" s="1">
        <v>0.32</v>
      </c>
      <c r="C101" s="2">
        <f t="shared" si="14"/>
        <v>260.99267155229848</v>
      </c>
      <c r="D101" s="24">
        <f t="shared" si="15"/>
        <v>3.2000000000000002E-3</v>
      </c>
      <c r="E101" s="2">
        <f t="shared" si="25"/>
        <v>261.82784810126583</v>
      </c>
      <c r="F101" s="2">
        <f t="shared" si="16"/>
        <v>3.1948908965192886E-3</v>
      </c>
      <c r="G101" s="45">
        <f t="shared" si="17"/>
        <v>1.9480916198465943E-3</v>
      </c>
      <c r="H101" s="2">
        <f t="shared" si="18"/>
        <v>1.6174574615325341E-3</v>
      </c>
      <c r="J101" s="1">
        <v>3.9800000000000096E-3</v>
      </c>
      <c r="K101" s="1">
        <f t="shared" si="19"/>
        <v>421.74000000000206</v>
      </c>
      <c r="M101" s="2">
        <f t="shared" si="20"/>
        <v>966.18920719520327</v>
      </c>
      <c r="N101" s="2">
        <f t="shared" si="21"/>
        <v>3.9939999999999996E-2</v>
      </c>
      <c r="O101" s="2">
        <f t="shared" si="22"/>
        <v>1004.7788041305797</v>
      </c>
      <c r="P101" s="2">
        <f t="shared" si="23"/>
        <v>3.4378358209273499E-2</v>
      </c>
      <c r="R101" s="1">
        <v>1.98E-3</v>
      </c>
      <c r="S101" s="1">
        <f t="shared" si="24"/>
        <v>415.8</v>
      </c>
    </row>
    <row r="102" spans="1:19" x14ac:dyDescent="0.15">
      <c r="A102" s="1">
        <v>81.739999999999995</v>
      </c>
      <c r="B102" s="1">
        <v>0.33199999999999996</v>
      </c>
      <c r="C102" s="2">
        <f t="shared" si="14"/>
        <v>272.28514323784145</v>
      </c>
      <c r="D102" s="24">
        <f t="shared" si="15"/>
        <v>3.3199999999999996E-3</v>
      </c>
      <c r="E102" s="2">
        <f t="shared" si="25"/>
        <v>273.18912991339107</v>
      </c>
      <c r="F102" s="2">
        <f t="shared" si="16"/>
        <v>3.31450096782978E-3</v>
      </c>
      <c r="G102" s="45">
        <f t="shared" si="17"/>
        <v>2.0136003491945846E-3</v>
      </c>
      <c r="H102" s="2">
        <f t="shared" si="18"/>
        <v>1.6688161053432795E-3</v>
      </c>
      <c r="J102" s="1">
        <v>4.0000000000000096E-3</v>
      </c>
      <c r="K102" s="1">
        <f t="shared" si="19"/>
        <v>426.00000000000205</v>
      </c>
      <c r="M102" s="2">
        <f t="shared" si="20"/>
        <v>969.62025316455697</v>
      </c>
      <c r="N102" s="2">
        <f t="shared" si="21"/>
        <v>4.0289999999999999E-2</v>
      </c>
      <c r="O102" s="2">
        <f t="shared" si="22"/>
        <v>1008.6862531645569</v>
      </c>
      <c r="P102" s="2">
        <f t="shared" si="23"/>
        <v>3.4696252564552187E-2</v>
      </c>
      <c r="R102" s="1">
        <v>2E-3</v>
      </c>
      <c r="S102" s="1">
        <f t="shared" si="24"/>
        <v>420</v>
      </c>
    </row>
    <row r="103" spans="1:19" x14ac:dyDescent="0.15">
      <c r="A103" s="1">
        <v>83.41</v>
      </c>
      <c r="B103" s="1">
        <v>0.16599999999999998</v>
      </c>
      <c r="C103" s="2">
        <f t="shared" si="14"/>
        <v>277.84810126582278</v>
      </c>
      <c r="D103" s="24">
        <f t="shared" si="15"/>
        <v>1.6599999999999998E-3</v>
      </c>
      <c r="E103" s="2">
        <f t="shared" si="25"/>
        <v>278.30932911392404</v>
      </c>
      <c r="F103" s="2">
        <f t="shared" si="16"/>
        <v>1.6586237228695129E-3</v>
      </c>
      <c r="G103" s="45">
        <f t="shared" si="17"/>
        <v>3.3334120327939832E-4</v>
      </c>
      <c r="H103" s="2">
        <f t="shared" si="18"/>
        <v>-2.06835242555054E-5</v>
      </c>
      <c r="J103" s="1">
        <v>4.0200000000000097E-3</v>
      </c>
      <c r="K103" s="1">
        <f t="shared" si="19"/>
        <v>430.26000000000204</v>
      </c>
      <c r="M103" s="2">
        <f t="shared" si="20"/>
        <v>966.85542971352436</v>
      </c>
      <c r="N103" s="2">
        <f t="shared" si="21"/>
        <v>4.0630000000000006E-2</v>
      </c>
      <c r="O103" s="2">
        <f t="shared" si="22"/>
        <v>1006.1387658227848</v>
      </c>
      <c r="P103" s="2">
        <f t="shared" si="23"/>
        <v>3.5035161999824815E-2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85.78</v>
      </c>
      <c r="B104" s="1">
        <v>0.34299999999999997</v>
      </c>
      <c r="C104" s="2">
        <f t="shared" si="14"/>
        <v>285.74283810792804</v>
      </c>
      <c r="D104" s="24">
        <f t="shared" si="15"/>
        <v>3.4299999999999999E-3</v>
      </c>
      <c r="E104" s="2">
        <f t="shared" si="25"/>
        <v>286.72293604263825</v>
      </c>
      <c r="F104" s="2">
        <f t="shared" si="16"/>
        <v>3.42413096669384E-3</v>
      </c>
      <c r="G104" s="45">
        <f t="shared" si="17"/>
        <v>2.0587836522050866E-3</v>
      </c>
      <c r="H104" s="2">
        <f t="shared" si="18"/>
        <v>1.6971081198123622E-3</v>
      </c>
      <c r="J104" s="1">
        <v>4.0400000000000097E-3</v>
      </c>
      <c r="K104" s="1">
        <f t="shared" si="19"/>
        <v>434.52000000000209</v>
      </c>
      <c r="M104" s="2">
        <f t="shared" si="20"/>
        <v>968.75416389073951</v>
      </c>
      <c r="N104" s="2">
        <f t="shared" si="21"/>
        <v>4.1329999999999999E-2</v>
      </c>
      <c r="O104" s="2">
        <f t="shared" si="22"/>
        <v>1008.7927734843439</v>
      </c>
      <c r="P104" s="2">
        <f t="shared" si="23"/>
        <v>3.5694967168048646E-2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86.1</v>
      </c>
      <c r="B105" s="1">
        <v>0.158</v>
      </c>
      <c r="C105" s="2">
        <f t="shared" si="14"/>
        <v>286.80879413724188</v>
      </c>
      <c r="D105" s="24">
        <f t="shared" si="15"/>
        <v>1.58E-3</v>
      </c>
      <c r="E105" s="2">
        <f t="shared" si="25"/>
        <v>287.26195203197869</v>
      </c>
      <c r="F105" s="2">
        <f t="shared" si="16"/>
        <v>1.5787531132145452E-3</v>
      </c>
      <c r="G105" s="45">
        <f t="shared" si="17"/>
        <v>2.1083905591940864E-4</v>
      </c>
      <c r="H105" s="2">
        <f t="shared" si="18"/>
        <v>-1.5471234629227761E-4</v>
      </c>
      <c r="J105" s="1">
        <v>4.0600000000000098E-3</v>
      </c>
      <c r="K105" s="1">
        <f t="shared" si="19"/>
        <v>438.78000000000208</v>
      </c>
      <c r="M105" s="2">
        <f t="shared" si="20"/>
        <v>968.42105263157885</v>
      </c>
      <c r="N105" s="2">
        <f t="shared" si="21"/>
        <v>4.1440000000000005E-2</v>
      </c>
      <c r="O105" s="2">
        <f t="shared" si="22"/>
        <v>1008.5524210526314</v>
      </c>
      <c r="P105" s="2">
        <f t="shared" si="23"/>
        <v>3.5801740265498955E-2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90.08</v>
      </c>
      <c r="B106" s="1">
        <v>0.189</v>
      </c>
      <c r="C106" s="2">
        <f t="shared" si="14"/>
        <v>300.06662225183214</v>
      </c>
      <c r="D106" s="24">
        <f t="shared" si="15"/>
        <v>1.89E-3</v>
      </c>
      <c r="E106" s="2">
        <f t="shared" si="25"/>
        <v>300.63374816788809</v>
      </c>
      <c r="F106" s="2">
        <f t="shared" si="16"/>
        <v>1.8882161972377885E-3</v>
      </c>
      <c r="G106" s="45">
        <f t="shared" si="17"/>
        <v>4.5662692024784528E-4</v>
      </c>
      <c r="H106" s="2">
        <f t="shared" si="18"/>
        <v>7.4620743203240121E-5</v>
      </c>
      <c r="J106" s="1">
        <v>4.0800000000000098E-3</v>
      </c>
      <c r="K106" s="1">
        <f t="shared" si="19"/>
        <v>443.04000000000207</v>
      </c>
      <c r="M106" s="2">
        <f t="shared" si="20"/>
        <v>967.38840772818105</v>
      </c>
      <c r="N106" s="2">
        <f t="shared" si="21"/>
        <v>4.4340000000000004E-2</v>
      </c>
      <c r="O106" s="2">
        <f t="shared" si="22"/>
        <v>1010.2824097268486</v>
      </c>
      <c r="P106" s="2">
        <f t="shared" si="23"/>
        <v>3.857423832165862E-2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92.28</v>
      </c>
      <c r="B107" s="1">
        <v>0.185</v>
      </c>
      <c r="C107" s="2">
        <f t="shared" si="14"/>
        <v>307.39506995336444</v>
      </c>
      <c r="D107" s="24">
        <f t="shared" si="15"/>
        <v>1.8500000000000001E-3</v>
      </c>
      <c r="E107" s="2">
        <f t="shared" si="25"/>
        <v>307.96375083277815</v>
      </c>
      <c r="F107" s="2">
        <f t="shared" si="16"/>
        <v>1.8482908576175248E-3</v>
      </c>
      <c r="G107" s="45">
        <f t="shared" si="17"/>
        <v>3.8179680603286697E-4</v>
      </c>
      <c r="H107" s="2">
        <f t="shared" si="18"/>
        <v>-9.5975582162686427E-6</v>
      </c>
      <c r="J107" s="1">
        <v>4.1000000000000099E-3</v>
      </c>
      <c r="K107" s="1">
        <f t="shared" si="19"/>
        <v>447.30000000000211</v>
      </c>
      <c r="M107" s="2">
        <f t="shared" si="20"/>
        <v>969.95336442371752</v>
      </c>
      <c r="N107" s="2">
        <f t="shared" si="21"/>
        <v>4.2020000000000002E-2</v>
      </c>
      <c r="O107" s="2">
        <f t="shared" si="22"/>
        <v>1010.7108047968021</v>
      </c>
      <c r="P107" s="2">
        <f t="shared" si="23"/>
        <v>3.6348228410670355E-2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93.5</v>
      </c>
      <c r="B108" s="1">
        <v>0.189</v>
      </c>
      <c r="C108" s="2">
        <f t="shared" si="14"/>
        <v>311.45902731512325</v>
      </c>
      <c r="D108" s="24">
        <f t="shared" si="15"/>
        <v>1.89E-3</v>
      </c>
      <c r="E108" s="2">
        <f t="shared" si="25"/>
        <v>312.0476848767488</v>
      </c>
      <c r="F108" s="2">
        <f t="shared" si="16"/>
        <v>1.8882161972377885E-3</v>
      </c>
      <c r="G108" s="45">
        <f t="shared" si="17"/>
        <v>4.0227484068184184E-4</v>
      </c>
      <c r="H108" s="2">
        <f t="shared" si="18"/>
        <v>5.765320769868373E-6</v>
      </c>
      <c r="J108" s="1">
        <v>4.1200000000000099E-3</v>
      </c>
      <c r="K108" s="1">
        <f t="shared" si="19"/>
        <v>451.56000000000211</v>
      </c>
      <c r="M108" s="2">
        <f t="shared" si="20"/>
        <v>969.62025316455697</v>
      </c>
      <c r="N108" s="2">
        <f t="shared" si="21"/>
        <v>4.2330000000000007E-2</v>
      </c>
      <c r="O108" s="2">
        <f t="shared" si="22"/>
        <v>1010.6642784810126</v>
      </c>
      <c r="P108" s="2">
        <f t="shared" si="23"/>
        <v>3.66459048087854E-2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95.62</v>
      </c>
      <c r="B109" s="1">
        <v>0.193</v>
      </c>
      <c r="C109" s="2">
        <f t="shared" si="14"/>
        <v>318.52098600932715</v>
      </c>
      <c r="D109" s="24">
        <f t="shared" si="15"/>
        <v>1.9300000000000001E-3</v>
      </c>
      <c r="E109" s="2">
        <f t="shared" si="25"/>
        <v>319.13573151232515</v>
      </c>
      <c r="F109" s="2">
        <f t="shared" si="16"/>
        <v>1.9281399428889478E-3</v>
      </c>
      <c r="G109" s="45">
        <f t="shared" si="17"/>
        <v>4.0844598330644724E-4</v>
      </c>
      <c r="H109" s="2">
        <f t="shared" si="18"/>
        <v>3.006757778118525E-6</v>
      </c>
      <c r="J109" s="1">
        <v>4.14000000000001E-3</v>
      </c>
      <c r="K109" s="1">
        <f t="shared" si="19"/>
        <v>455.8200000000021</v>
      </c>
      <c r="M109" s="2">
        <f t="shared" si="20"/>
        <v>968.75416389073951</v>
      </c>
      <c r="N109" s="2">
        <f t="shared" si="21"/>
        <v>4.2760000000000006E-2</v>
      </c>
      <c r="O109" s="2">
        <f t="shared" si="22"/>
        <v>1010.1780919387074</v>
      </c>
      <c r="P109" s="2">
        <f t="shared" si="23"/>
        <v>3.706067220893125E-2</v>
      </c>
      <c r="R109" s="1">
        <v>2.14E-3</v>
      </c>
      <c r="S109" s="1">
        <f t="shared" si="24"/>
        <v>449.4</v>
      </c>
    </row>
    <row r="110" spans="1:19" x14ac:dyDescent="0.15">
      <c r="A110" s="1">
        <v>98.09</v>
      </c>
      <c r="B110" s="1">
        <v>0.32799999999999996</v>
      </c>
      <c r="C110" s="2">
        <f t="shared" si="14"/>
        <v>326.74883411059295</v>
      </c>
      <c r="D110" s="24">
        <f t="shared" si="15"/>
        <v>3.2799999999999995E-3</v>
      </c>
      <c r="E110" s="2">
        <f t="shared" si="25"/>
        <v>327.82057028647569</v>
      </c>
      <c r="F110" s="2">
        <f t="shared" si="16"/>
        <v>3.2746325336572108E-3</v>
      </c>
      <c r="G110" s="45">
        <f t="shared" si="17"/>
        <v>1.7135821989597076E-3</v>
      </c>
      <c r="H110" s="2">
        <f t="shared" si="18"/>
        <v>1.2997704323445018E-3</v>
      </c>
      <c r="J110" s="1">
        <v>4.16000000000001E-3</v>
      </c>
      <c r="K110" s="1">
        <f t="shared" si="19"/>
        <v>460.08000000000214</v>
      </c>
      <c r="M110" s="2">
        <f t="shared" si="20"/>
        <v>968.42105263157885</v>
      </c>
      <c r="N110" s="2">
        <f t="shared" si="21"/>
        <v>4.299E-2</v>
      </c>
      <c r="O110" s="2">
        <f t="shared" si="22"/>
        <v>1010.0534736842105</v>
      </c>
      <c r="P110" s="2">
        <f t="shared" si="23"/>
        <v>3.7281809798849097E-2</v>
      </c>
      <c r="R110" s="1">
        <v>2.16E-3</v>
      </c>
      <c r="S110" s="1">
        <f t="shared" si="24"/>
        <v>453.6</v>
      </c>
    </row>
    <row r="111" spans="1:19" x14ac:dyDescent="0.15">
      <c r="A111" s="1">
        <v>101.21</v>
      </c>
      <c r="B111" s="1">
        <v>0.42</v>
      </c>
      <c r="C111" s="2">
        <f t="shared" si="14"/>
        <v>337.14190539640242</v>
      </c>
      <c r="D111" s="24">
        <f t="shared" si="15"/>
        <v>4.1999999999999997E-3</v>
      </c>
      <c r="E111" s="2">
        <f t="shared" si="25"/>
        <v>338.5579013990673</v>
      </c>
      <c r="F111" s="2">
        <f t="shared" si="16"/>
        <v>4.1912046184680524E-3</v>
      </c>
      <c r="G111" s="45">
        <f t="shared" si="17"/>
        <v>2.5790241356153511E-3</v>
      </c>
      <c r="H111" s="2">
        <f t="shared" si="18"/>
        <v>2.153527044058232E-3</v>
      </c>
      <c r="J111" s="1">
        <v>4.1800000000000101E-3</v>
      </c>
      <c r="K111" s="1">
        <f t="shared" si="19"/>
        <v>464.34000000000214</v>
      </c>
      <c r="M111" s="2">
        <f t="shared" si="20"/>
        <v>970.98600932711531</v>
      </c>
      <c r="N111" s="2">
        <f t="shared" si="21"/>
        <v>4.3260000000000007E-2</v>
      </c>
      <c r="O111" s="2">
        <f t="shared" si="22"/>
        <v>1012.9908640906064</v>
      </c>
      <c r="P111" s="2">
        <f t="shared" si="23"/>
        <v>3.7526659854252159E-2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102.91</v>
      </c>
      <c r="B112" s="1">
        <v>0.17699999999999999</v>
      </c>
      <c r="C112" s="2">
        <f t="shared" si="14"/>
        <v>342.80479680213193</v>
      </c>
      <c r="D112" s="24">
        <f t="shared" si="15"/>
        <v>1.7699999999999999E-3</v>
      </c>
      <c r="E112" s="2">
        <f t="shared" si="25"/>
        <v>343.41156129247173</v>
      </c>
      <c r="F112" s="2">
        <f t="shared" si="16"/>
        <v>1.768435395960753E-3</v>
      </c>
      <c r="G112" s="45">
        <f t="shared" si="17"/>
        <v>1.331422469489829E-4</v>
      </c>
      <c r="H112" s="2">
        <f t="shared" si="18"/>
        <v>-3.0346855802121158E-4</v>
      </c>
      <c r="J112" s="1">
        <v>4.2000000000000101E-3</v>
      </c>
      <c r="K112" s="1">
        <f t="shared" si="19"/>
        <v>468.60000000000213</v>
      </c>
      <c r="M112" s="2">
        <f t="shared" si="20"/>
        <v>969.12058627581621</v>
      </c>
      <c r="N112" s="2">
        <f t="shared" si="21"/>
        <v>4.5609999999999998E-2</v>
      </c>
      <c r="O112" s="2">
        <f t="shared" si="22"/>
        <v>1013.3221762158561</v>
      </c>
      <c r="P112" s="2">
        <f t="shared" si="23"/>
        <v>3.9775103472639003E-2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103.28</v>
      </c>
      <c r="B113" s="1">
        <v>0.21600000000000003</v>
      </c>
      <c r="C113" s="2">
        <f t="shared" si="14"/>
        <v>344.03730846102599</v>
      </c>
      <c r="D113" s="24">
        <f t="shared" si="15"/>
        <v>2.1600000000000005E-3</v>
      </c>
      <c r="E113" s="2">
        <f t="shared" si="25"/>
        <v>344.78042904730177</v>
      </c>
      <c r="F113" s="2">
        <f t="shared" si="16"/>
        <v>2.1576705537993709E-3</v>
      </c>
      <c r="G113" s="45">
        <f t="shared" si="17"/>
        <v>5.1585898690745778E-4</v>
      </c>
      <c r="H113" s="2">
        <f t="shared" si="18"/>
        <v>7.8317328969351816E-5</v>
      </c>
      <c r="J113" s="1">
        <v>4.2200000000000102E-3</v>
      </c>
      <c r="K113" s="1">
        <f t="shared" si="19"/>
        <v>472.86000000000217</v>
      </c>
      <c r="M113" s="2">
        <f t="shared" si="20"/>
        <v>971.15256495669541</v>
      </c>
      <c r="N113" s="2">
        <f t="shared" si="21"/>
        <v>4.4030000000000007E-2</v>
      </c>
      <c r="O113" s="2">
        <f t="shared" si="22"/>
        <v>1013.9124123917387</v>
      </c>
      <c r="P113" s="2">
        <f t="shared" si="23"/>
        <v>3.8260070335047962E-2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106.94</v>
      </c>
      <c r="B114" s="1">
        <v>0.40099999999999997</v>
      </c>
      <c r="C114" s="2">
        <f t="shared" si="14"/>
        <v>356.22918054630247</v>
      </c>
      <c r="D114" s="24">
        <f t="shared" si="15"/>
        <v>4.0099999999999997E-3</v>
      </c>
      <c r="E114" s="2">
        <f t="shared" si="25"/>
        <v>357.65765956029315</v>
      </c>
      <c r="F114" s="2">
        <f t="shared" si="16"/>
        <v>4.0019813792980139E-3</v>
      </c>
      <c r="G114" s="45">
        <f t="shared" si="17"/>
        <v>2.2988496671061415E-3</v>
      </c>
      <c r="H114" s="2">
        <f t="shared" si="18"/>
        <v>1.8489407725656142E-3</v>
      </c>
      <c r="J114" s="1">
        <v>4.2400000000000103E-3</v>
      </c>
      <c r="K114" s="1">
        <f t="shared" si="19"/>
        <v>477.12000000000216</v>
      </c>
      <c r="M114" s="2">
        <f t="shared" si="20"/>
        <v>971.31912058627586</v>
      </c>
      <c r="N114" s="2">
        <f t="shared" si="21"/>
        <v>4.4069999999999998E-2</v>
      </c>
      <c r="O114" s="2">
        <f t="shared" si="22"/>
        <v>1014.1251542305131</v>
      </c>
      <c r="P114" s="2">
        <f t="shared" si="23"/>
        <v>3.8297369620040531E-2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108.89999999999999</v>
      </c>
      <c r="B115" s="1">
        <v>0.38200000000000001</v>
      </c>
      <c r="C115" s="2">
        <f t="shared" si="14"/>
        <v>362.75816122584939</v>
      </c>
      <c r="D115" s="24">
        <f t="shared" si="15"/>
        <v>3.82E-3</v>
      </c>
      <c r="E115" s="2">
        <f t="shared" si="25"/>
        <v>364.14389740173209</v>
      </c>
      <c r="F115" s="2">
        <f t="shared" si="16"/>
        <v>3.8127223279169021E-3</v>
      </c>
      <c r="G115" s="45">
        <f t="shared" si="17"/>
        <v>2.0787037688610351E-3</v>
      </c>
      <c r="H115" s="2">
        <f t="shared" si="18"/>
        <v>1.620220718854266E-3</v>
      </c>
      <c r="J115" s="1">
        <v>4.2600000000000103E-3</v>
      </c>
      <c r="K115" s="1">
        <f t="shared" si="19"/>
        <v>481.38000000000221</v>
      </c>
      <c r="M115" s="2">
        <f t="shared" si="20"/>
        <v>971.68554297135245</v>
      </c>
      <c r="N115" s="2">
        <f t="shared" si="21"/>
        <v>4.5920000000000002E-2</v>
      </c>
      <c r="O115" s="2">
        <f t="shared" si="22"/>
        <v>1016.3053431045969</v>
      </c>
      <c r="P115" s="2">
        <f t="shared" si="23"/>
        <v>4.0057331629403309E-2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111.53999999999999</v>
      </c>
      <c r="B116" s="1">
        <v>0.22399999999999998</v>
      </c>
      <c r="C116" s="2">
        <f t="shared" si="14"/>
        <v>371.55229846768816</v>
      </c>
      <c r="D116" s="24">
        <f t="shared" si="15"/>
        <v>2.2399999999999998E-3</v>
      </c>
      <c r="E116" s="2">
        <f t="shared" si="25"/>
        <v>372.3845756162558</v>
      </c>
      <c r="F116" s="2">
        <f t="shared" si="16"/>
        <v>2.2374949401918671E-3</v>
      </c>
      <c r="G116" s="45">
        <f t="shared" si="17"/>
        <v>4.642350563049348E-4</v>
      </c>
      <c r="H116" s="2">
        <f t="shared" si="18"/>
        <v>-8.1582230298631042E-6</v>
      </c>
      <c r="J116" s="1">
        <v>4.2800000000000104E-3</v>
      </c>
      <c r="K116" s="1">
        <f t="shared" si="19"/>
        <v>485.6400000000022</v>
      </c>
      <c r="M116" s="2">
        <f t="shared" si="20"/>
        <v>967.55496335776149</v>
      </c>
      <c r="N116" s="2">
        <f t="shared" si="21"/>
        <v>4.6080000000000003E-2</v>
      </c>
      <c r="O116" s="2">
        <f t="shared" si="22"/>
        <v>1012.139896069287</v>
      </c>
      <c r="P116" s="2">
        <f t="shared" si="23"/>
        <v>4.0230130762902522E-2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114.64999999999999</v>
      </c>
      <c r="B117" s="1">
        <v>0.22699999999999998</v>
      </c>
      <c r="C117" s="2">
        <f t="shared" si="14"/>
        <v>381.91205862758159</v>
      </c>
      <c r="D117" s="24">
        <f t="shared" si="15"/>
        <v>2.2699999999999999E-3</v>
      </c>
      <c r="E117" s="2">
        <f t="shared" si="25"/>
        <v>382.7789990006662</v>
      </c>
      <c r="F117" s="2">
        <f t="shared" si="16"/>
        <v>2.2674274424015982E-3</v>
      </c>
      <c r="G117" s="45">
        <f t="shared" si="17"/>
        <v>4.4467030430318777E-4</v>
      </c>
      <c r="H117" s="2">
        <f t="shared" si="18"/>
        <v>-4.0839862272701571E-5</v>
      </c>
      <c r="J117" s="1">
        <v>4.3000000000000104E-3</v>
      </c>
      <c r="K117" s="1">
        <f t="shared" si="19"/>
        <v>489.90000000000219</v>
      </c>
      <c r="M117" s="2">
        <f t="shared" si="20"/>
        <v>969.62025316455697</v>
      </c>
      <c r="N117" s="2">
        <f t="shared" si="21"/>
        <v>4.5730000000000007E-2</v>
      </c>
      <c r="O117" s="2">
        <f t="shared" si="22"/>
        <v>1013.9609873417722</v>
      </c>
      <c r="P117" s="2">
        <f t="shared" si="23"/>
        <v>3.9886820473393786E-2</v>
      </c>
      <c r="R117" s="1">
        <v>2.3E-3</v>
      </c>
      <c r="S117" s="1">
        <f t="shared" si="24"/>
        <v>483</v>
      </c>
    </row>
    <row r="118" spans="1:19" x14ac:dyDescent="0.15">
      <c r="A118" s="1">
        <v>116.17999999999999</v>
      </c>
      <c r="B118" s="1">
        <v>0.35899999999999999</v>
      </c>
      <c r="C118" s="2">
        <f t="shared" si="14"/>
        <v>387.00866089273813</v>
      </c>
      <c r="D118" s="24">
        <f t="shared" si="15"/>
        <v>3.5899999999999999E-3</v>
      </c>
      <c r="E118" s="2">
        <f t="shared" si="25"/>
        <v>388.39802198534306</v>
      </c>
      <c r="F118" s="2">
        <f t="shared" si="16"/>
        <v>3.5835713313527749E-3</v>
      </c>
      <c r="G118" s="45">
        <f t="shared" si="17"/>
        <v>1.7340569409463793E-3</v>
      </c>
      <c r="H118" s="2">
        <f t="shared" si="18"/>
        <v>1.2445002850635456E-3</v>
      </c>
      <c r="J118" s="1">
        <v>4.3200000000000096E-3</v>
      </c>
      <c r="K118" s="1">
        <f t="shared" si="19"/>
        <v>494.16000000000201</v>
      </c>
      <c r="M118" s="2">
        <f t="shared" si="20"/>
        <v>970.65289806795477</v>
      </c>
      <c r="N118" s="2">
        <f t="shared" si="21"/>
        <v>4.5499999999999999E-2</v>
      </c>
      <c r="O118" s="2">
        <f t="shared" si="22"/>
        <v>1014.8176049300469</v>
      </c>
      <c r="P118" s="2">
        <f t="shared" si="23"/>
        <v>3.9662775101170125E-2</v>
      </c>
      <c r="R118" s="1">
        <v>2.32E-3</v>
      </c>
      <c r="S118" s="1">
        <f t="shared" si="24"/>
        <v>487.2</v>
      </c>
    </row>
    <row r="119" spans="1:19" x14ac:dyDescent="0.15">
      <c r="A119" s="1">
        <v>115.84</v>
      </c>
      <c r="B119" s="1">
        <v>0.22399999999999998</v>
      </c>
      <c r="C119" s="2">
        <f t="shared" si="14"/>
        <v>385.87608261159227</v>
      </c>
      <c r="D119" s="24">
        <f t="shared" si="15"/>
        <v>2.2399999999999998E-3</v>
      </c>
      <c r="E119" s="2">
        <f t="shared" si="25"/>
        <v>386.74044503664226</v>
      </c>
      <c r="F119" s="2">
        <f t="shared" si="16"/>
        <v>2.2374949401918671E-3</v>
      </c>
      <c r="G119" s="45">
        <f t="shared" si="17"/>
        <v>3.9587377335071347E-4</v>
      </c>
      <c r="H119" s="2">
        <f t="shared" si="18"/>
        <v>-9.4730830182933583E-5</v>
      </c>
      <c r="J119" s="1">
        <v>4.3400000000000096E-3</v>
      </c>
      <c r="K119" s="1">
        <f t="shared" si="19"/>
        <v>498.42000000000206</v>
      </c>
      <c r="M119" s="2">
        <f t="shared" si="20"/>
        <v>970.11992005329762</v>
      </c>
      <c r="N119" s="2">
        <f t="shared" si="21"/>
        <v>4.623E-2</v>
      </c>
      <c r="O119" s="2">
        <f t="shared" si="22"/>
        <v>1014.9685639573615</v>
      </c>
      <c r="P119" s="2">
        <f t="shared" si="23"/>
        <v>4.0360043110861235E-2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120.76</v>
      </c>
      <c r="B120" s="1">
        <v>0.316</v>
      </c>
      <c r="C120" s="2">
        <f t="shared" si="14"/>
        <v>402.26515656229179</v>
      </c>
      <c r="D120" s="24">
        <f t="shared" si="15"/>
        <v>3.16E-3</v>
      </c>
      <c r="E120" s="2">
        <f t="shared" si="25"/>
        <v>403.53631445702865</v>
      </c>
      <c r="F120" s="2">
        <f t="shared" si="16"/>
        <v>3.1550176933001855E-3</v>
      </c>
      <c r="G120" s="45">
        <f t="shared" si="17"/>
        <v>1.2334161958857633E-3</v>
      </c>
      <c r="H120" s="2">
        <f t="shared" si="18"/>
        <v>7.2373675381070916E-4</v>
      </c>
      <c r="J120" s="1">
        <v>4.3600000000000097E-3</v>
      </c>
      <c r="K120" s="1">
        <f t="shared" si="19"/>
        <v>502.68000000000205</v>
      </c>
      <c r="M120" s="2">
        <f t="shared" si="20"/>
        <v>972.35176548967354</v>
      </c>
      <c r="N120" s="2">
        <f t="shared" si="21"/>
        <v>4.6379999999999998E-2</v>
      </c>
      <c r="O120" s="2">
        <f t="shared" si="22"/>
        <v>1017.4494403730847</v>
      </c>
      <c r="P120" s="2">
        <f t="shared" si="23"/>
        <v>4.0491591053181689E-2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109.42</v>
      </c>
      <c r="B121" s="1">
        <v>0.21600000000000003</v>
      </c>
      <c r="C121" s="2">
        <f t="shared" si="14"/>
        <v>364.49033977348438</v>
      </c>
      <c r="D121" s="24">
        <f t="shared" si="15"/>
        <v>2.1600000000000005E-3</v>
      </c>
      <c r="E121" s="2">
        <f t="shared" si="25"/>
        <v>365.2776389073951</v>
      </c>
      <c r="F121" s="2">
        <f t="shared" si="16"/>
        <v>2.1576705537993709E-3</v>
      </c>
      <c r="G121" s="45">
        <f t="shared" si="17"/>
        <v>4.1825322566891817E-4</v>
      </c>
      <c r="H121" s="2">
        <f t="shared" si="18"/>
        <v>-4.5300300779450679E-5</v>
      </c>
      <c r="J121" s="1">
        <v>4.3800000000000098E-3</v>
      </c>
      <c r="K121" s="1">
        <f t="shared" si="19"/>
        <v>506.94000000000204</v>
      </c>
      <c r="M121" s="2">
        <f t="shared" si="20"/>
        <v>970.65289806795477</v>
      </c>
      <c r="N121" s="2">
        <f t="shared" si="21"/>
        <v>4.6770000000000006E-2</v>
      </c>
      <c r="O121" s="2">
        <f t="shared" si="22"/>
        <v>1016.050334110593</v>
      </c>
      <c r="P121" s="2">
        <f t="shared" si="23"/>
        <v>4.0870897569263688E-2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115.32</v>
      </c>
      <c r="B122" s="1">
        <v>0.21600000000000003</v>
      </c>
      <c r="C122" s="2">
        <f t="shared" si="14"/>
        <v>384.14390406395739</v>
      </c>
      <c r="D122" s="24">
        <f t="shared" si="15"/>
        <v>2.1600000000000005E-3</v>
      </c>
      <c r="E122" s="2">
        <f t="shared" si="25"/>
        <v>384.97365489673552</v>
      </c>
      <c r="F122" s="2">
        <f t="shared" si="16"/>
        <v>2.1576705537993709E-3</v>
      </c>
      <c r="G122" s="45">
        <f t="shared" si="17"/>
        <v>3.2446267333872568E-4</v>
      </c>
      <c r="H122" s="2">
        <f t="shared" si="18"/>
        <v>-1.6408597105924475E-4</v>
      </c>
      <c r="J122" s="1">
        <v>4.4000000000000098E-3</v>
      </c>
      <c r="K122" s="1">
        <f t="shared" si="19"/>
        <v>511.20000000000209</v>
      </c>
      <c r="M122" s="2">
        <f t="shared" si="20"/>
        <v>972.88474350433046</v>
      </c>
      <c r="N122" s="2">
        <f t="shared" si="21"/>
        <v>4.6920000000000003E-2</v>
      </c>
      <c r="O122" s="2">
        <f t="shared" si="22"/>
        <v>1018.5324956695537</v>
      </c>
      <c r="P122" s="2">
        <f t="shared" si="23"/>
        <v>4.1002365440805696E-2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121.62</v>
      </c>
      <c r="B123" s="1">
        <v>0.312</v>
      </c>
      <c r="C123" s="2">
        <f t="shared" si="14"/>
        <v>405.12991339107265</v>
      </c>
      <c r="D123" s="24">
        <f t="shared" si="15"/>
        <v>3.1199999999999999E-3</v>
      </c>
      <c r="E123" s="2">
        <f t="shared" si="25"/>
        <v>406.39391872085281</v>
      </c>
      <c r="F123" s="2">
        <f t="shared" si="16"/>
        <v>3.1151429001453519E-3</v>
      </c>
      <c r="G123" s="45">
        <f t="shared" si="17"/>
        <v>1.1799337633793862E-3</v>
      </c>
      <c r="H123" s="2">
        <f t="shared" si="18"/>
        <v>6.665474392252616E-4</v>
      </c>
      <c r="J123" s="1">
        <v>4.4200000000000099E-3</v>
      </c>
      <c r="K123" s="1">
        <f t="shared" si="19"/>
        <v>515.46000000000208</v>
      </c>
      <c r="M123" s="2">
        <f t="shared" si="20"/>
        <v>969.62025316455697</v>
      </c>
      <c r="N123" s="2">
        <f t="shared" si="21"/>
        <v>4.8470000000000006E-2</v>
      </c>
      <c r="O123" s="2">
        <f t="shared" si="22"/>
        <v>1016.6177468354431</v>
      </c>
      <c r="P123" s="2">
        <f t="shared" si="23"/>
        <v>4.2490921757514843E-2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126.61</v>
      </c>
      <c r="B124" s="1">
        <v>0.36199999999999999</v>
      </c>
      <c r="C124" s="2">
        <f t="shared" si="14"/>
        <v>421.75216522318453</v>
      </c>
      <c r="D124" s="24">
        <f t="shared" si="15"/>
        <v>3.62E-3</v>
      </c>
      <c r="E124" s="2">
        <f t="shared" si="25"/>
        <v>423.27890806129244</v>
      </c>
      <c r="F124" s="2">
        <f t="shared" si="16"/>
        <v>3.613463569835254E-3</v>
      </c>
      <c r="G124" s="45">
        <f t="shared" si="17"/>
        <v>1.5978497219243377E-3</v>
      </c>
      <c r="H124" s="2">
        <f t="shared" si="18"/>
        <v>1.0644036182886939E-3</v>
      </c>
      <c r="J124" s="1">
        <v>4.4400000000000099E-3</v>
      </c>
      <c r="K124" s="1">
        <f t="shared" si="19"/>
        <v>519.72000000000207</v>
      </c>
      <c r="M124" s="2">
        <f t="shared" si="20"/>
        <v>971.31912058627586</v>
      </c>
      <c r="N124" s="2">
        <f t="shared" si="21"/>
        <v>4.87E-2</v>
      </c>
      <c r="O124" s="2">
        <f t="shared" si="22"/>
        <v>1018.6223617588274</v>
      </c>
      <c r="P124" s="2">
        <f t="shared" si="23"/>
        <v>4.2700719183180316E-2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128.91</v>
      </c>
      <c r="B125" s="1">
        <v>0.22399999999999998</v>
      </c>
      <c r="C125" s="2">
        <f t="shared" si="14"/>
        <v>429.41372418387743</v>
      </c>
      <c r="D125" s="24">
        <f t="shared" si="15"/>
        <v>2.2399999999999998E-3</v>
      </c>
      <c r="E125" s="2">
        <f t="shared" si="25"/>
        <v>430.37561092604932</v>
      </c>
      <c r="F125" s="2">
        <f t="shared" si="16"/>
        <v>2.2374949401918671E-3</v>
      </c>
      <c r="G125" s="45">
        <f t="shared" si="17"/>
        <v>1.8808726911544171E-4</v>
      </c>
      <c r="H125" s="2">
        <f t="shared" si="18"/>
        <v>-3.5787128959935844E-4</v>
      </c>
      <c r="J125" s="1">
        <v>4.46000000000001E-3</v>
      </c>
      <c r="K125" s="1">
        <f t="shared" si="19"/>
        <v>523.98000000000206</v>
      </c>
      <c r="M125" s="2">
        <f t="shared" si="20"/>
        <v>974.25049966688857</v>
      </c>
      <c r="N125" s="2">
        <f t="shared" si="21"/>
        <v>4.7890000000000009E-2</v>
      </c>
      <c r="O125" s="2">
        <f t="shared" si="22"/>
        <v>1020.9073560959358</v>
      </c>
      <c r="P125" s="2">
        <f t="shared" si="23"/>
        <v>4.191715495745392E-2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129.82999999999998</v>
      </c>
      <c r="B126" s="1">
        <v>0.23099999999999998</v>
      </c>
      <c r="C126" s="2">
        <f t="shared" si="14"/>
        <v>432.47834776815455</v>
      </c>
      <c r="D126" s="24">
        <f t="shared" si="15"/>
        <v>2.31E-3</v>
      </c>
      <c r="E126" s="2">
        <f t="shared" si="25"/>
        <v>433.47737275149899</v>
      </c>
      <c r="F126" s="2">
        <f t="shared" si="16"/>
        <v>2.3073360516916732E-3</v>
      </c>
      <c r="G126" s="45">
        <f t="shared" si="17"/>
        <v>2.4315808620834455E-4</v>
      </c>
      <c r="H126" s="2">
        <f t="shared" si="18"/>
        <v>-3.0655268939741836E-4</v>
      </c>
      <c r="J126" s="1">
        <v>4.48000000000001E-3</v>
      </c>
      <c r="K126" s="1">
        <f t="shared" si="19"/>
        <v>528.24000000000217</v>
      </c>
      <c r="M126" s="2">
        <f t="shared" si="20"/>
        <v>974.25049966688857</v>
      </c>
      <c r="N126" s="2">
        <f t="shared" si="21"/>
        <v>4.8349999999999997E-2</v>
      </c>
      <c r="O126" s="2">
        <f t="shared" si="22"/>
        <v>1021.3555113257826</v>
      </c>
      <c r="P126" s="2">
        <f t="shared" si="23"/>
        <v>4.2353901936130645E-2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134.36000000000001</v>
      </c>
      <c r="B127" s="1">
        <v>0.23499999999999999</v>
      </c>
      <c r="C127" s="2">
        <f t="shared" si="14"/>
        <v>447.56828780812793</v>
      </c>
      <c r="D127" s="24">
        <f t="shared" si="15"/>
        <v>2.3499999999999997E-3</v>
      </c>
      <c r="E127" s="2">
        <f t="shared" si="25"/>
        <v>448.62007328447709</v>
      </c>
      <c r="F127" s="2">
        <f t="shared" si="16"/>
        <v>2.3472430683482118E-3</v>
      </c>
      <c r="G127" s="45">
        <f t="shared" si="17"/>
        <v>2.109570050887969E-4</v>
      </c>
      <c r="H127" s="2">
        <f t="shared" si="18"/>
        <v>-3.5784890771841651E-4</v>
      </c>
      <c r="J127" s="1">
        <v>4.5000000000000101E-3</v>
      </c>
      <c r="K127" s="1">
        <f t="shared" si="19"/>
        <v>532.50000000000216</v>
      </c>
      <c r="M127" s="2">
        <f t="shared" si="20"/>
        <v>971.51898734177223</v>
      </c>
      <c r="N127" s="2">
        <f t="shared" si="21"/>
        <v>5.1089999999999997E-2</v>
      </c>
      <c r="O127" s="2">
        <f t="shared" si="22"/>
        <v>1021.1538924050634</v>
      </c>
      <c r="P127" s="2">
        <f t="shared" si="23"/>
        <v>4.4965083376392545E-2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136.81</v>
      </c>
      <c r="B128" s="1">
        <v>0.42</v>
      </c>
      <c r="C128" s="2">
        <f t="shared" si="14"/>
        <v>455.72951365756165</v>
      </c>
      <c r="D128" s="24">
        <f t="shared" si="15"/>
        <v>4.1999999999999997E-3</v>
      </c>
      <c r="E128" s="2">
        <f t="shared" si="25"/>
        <v>457.6435776149234</v>
      </c>
      <c r="F128" s="2">
        <f t="shared" si="16"/>
        <v>4.1912046184680524E-3</v>
      </c>
      <c r="G128" s="45">
        <f t="shared" si="17"/>
        <v>2.0119494869684173E-3</v>
      </c>
      <c r="H128" s="2">
        <f t="shared" si="18"/>
        <v>1.4367863894886282E-3</v>
      </c>
      <c r="J128" s="1">
        <v>4.5200000000000101E-3</v>
      </c>
      <c r="K128" s="1">
        <f t="shared" si="19"/>
        <v>536.76000000000215</v>
      </c>
      <c r="M128" s="2">
        <f t="shared" si="20"/>
        <v>974.41705529646902</v>
      </c>
      <c r="N128" s="2">
        <f t="shared" si="21"/>
        <v>5.21E-2</v>
      </c>
      <c r="O128" s="2">
        <f t="shared" si="22"/>
        <v>1025.1841838774151</v>
      </c>
      <c r="P128" s="2">
        <f t="shared" si="23"/>
        <v>4.5906337385069787E-2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140.44</v>
      </c>
      <c r="B129" s="1">
        <v>0.23899999999999999</v>
      </c>
      <c r="C129" s="2">
        <f t="shared" si="14"/>
        <v>467.82145236508995</v>
      </c>
      <c r="D129" s="24">
        <f t="shared" si="15"/>
        <v>2.3899999999999998E-3</v>
      </c>
      <c r="E129" s="2">
        <f t="shared" si="25"/>
        <v>468.93954563624249</v>
      </c>
      <c r="F129" s="2">
        <f t="shared" si="16"/>
        <v>2.3871484924981026E-3</v>
      </c>
      <c r="G129" s="45">
        <f t="shared" si="17"/>
        <v>1.541030370874239E-4</v>
      </c>
      <c r="H129" s="2">
        <f t="shared" si="18"/>
        <v>-4.4035312345007621E-4</v>
      </c>
      <c r="J129" s="1">
        <v>4.5400000000000102E-3</v>
      </c>
      <c r="K129" s="1">
        <f t="shared" si="19"/>
        <v>541.02000000000214</v>
      </c>
      <c r="M129" s="2">
        <f t="shared" si="20"/>
        <v>970.81945369753498</v>
      </c>
      <c r="N129" s="2">
        <f t="shared" si="21"/>
        <v>5.2130000000000003E-2</v>
      </c>
      <c r="O129" s="2">
        <f t="shared" si="22"/>
        <v>1021.4282718187875</v>
      </c>
      <c r="P129" s="2">
        <f t="shared" si="23"/>
        <v>4.5952736673831145E-2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143.13</v>
      </c>
      <c r="B130" s="1">
        <v>0.32400000000000001</v>
      </c>
      <c r="C130" s="2">
        <f t="shared" ref="C130:C193" si="26">A130*1000/300.2</f>
        <v>476.782145236509</v>
      </c>
      <c r="D130" s="24">
        <f t="shared" ref="D130:D193" si="27">B130/100</f>
        <v>3.2400000000000003E-3</v>
      </c>
      <c r="E130" s="2">
        <f t="shared" si="25"/>
        <v>478.32691938707524</v>
      </c>
      <c r="F130" s="2">
        <f t="shared" si="16"/>
        <v>3.2347625099292255E-3</v>
      </c>
      <c r="G130" s="45">
        <f t="shared" si="17"/>
        <v>9.5701527475267664E-4</v>
      </c>
      <c r="H130" s="2">
        <f t="shared" si="18"/>
        <v>3.5310268159924243E-4</v>
      </c>
      <c r="J130" s="1">
        <v>4.5600000000000102E-3</v>
      </c>
      <c r="K130" s="1">
        <f t="shared" si="19"/>
        <v>545.28000000000213</v>
      </c>
      <c r="M130" s="2">
        <f t="shared" si="20"/>
        <v>975.78281145902736</v>
      </c>
      <c r="N130" s="2">
        <f t="shared" si="21"/>
        <v>4.9970000000000001E-2</v>
      </c>
      <c r="O130" s="2">
        <f t="shared" si="22"/>
        <v>1024.542678547635</v>
      </c>
      <c r="P130" s="2">
        <f t="shared" si="23"/>
        <v>4.3882817672938959E-2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145.57</v>
      </c>
      <c r="B131" s="1">
        <v>0.47099999999999997</v>
      </c>
      <c r="C131" s="2">
        <f t="shared" si="26"/>
        <v>484.91005996002667</v>
      </c>
      <c r="D131" s="24">
        <f t="shared" si="27"/>
        <v>4.7099999999999998E-3</v>
      </c>
      <c r="E131" s="2">
        <f t="shared" si="25"/>
        <v>487.19398634243839</v>
      </c>
      <c r="F131" s="2">
        <f t="shared" ref="F131:F194" si="28">LN(1+D131)</f>
        <v>4.6989426564651967E-3</v>
      </c>
      <c r="G131" s="45">
        <f t="shared" ref="G131:G194" si="29">F131-E131/210000</f>
        <v>2.3789712929297756E-3</v>
      </c>
      <c r="H131" s="2">
        <f t="shared" ref="H131:H194" si="30">LN(1+D131)-C131/165454</f>
        <v>1.7681579068669598E-3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C311</f>
        <v>974.75016655562956</v>
      </c>
      <c r="N131" s="2">
        <f t="shared" ref="N131:N194" si="33">D311</f>
        <v>5.024E-2</v>
      </c>
      <c r="O131" s="2">
        <f t="shared" ref="O131:O194" si="34">E311</f>
        <v>1023.7216149233844</v>
      </c>
      <c r="P131" s="2">
        <f t="shared" ref="P131:P194" si="35">G311</f>
        <v>4.4143844646565893E-2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148.05000000000001</v>
      </c>
      <c r="B132" s="1">
        <v>0.53600000000000003</v>
      </c>
      <c r="C132" s="2">
        <f t="shared" si="26"/>
        <v>493.17121918720852</v>
      </c>
      <c r="D132" s="24">
        <f t="shared" si="27"/>
        <v>5.3600000000000002E-3</v>
      </c>
      <c r="E132" s="2">
        <f t="shared" si="25"/>
        <v>495.81461692205198</v>
      </c>
      <c r="F132" s="2">
        <f t="shared" si="28"/>
        <v>5.3456863247521025E-3</v>
      </c>
      <c r="G132" s="45">
        <f t="shared" si="29"/>
        <v>2.9846643394089976E-3</v>
      </c>
      <c r="H132" s="2">
        <f t="shared" si="30"/>
        <v>2.3649713273074442E-3</v>
      </c>
      <c r="J132" s="1">
        <v>4.6000000000000103E-3</v>
      </c>
      <c r="K132" s="1">
        <f t="shared" si="31"/>
        <v>553.80000000000223</v>
      </c>
      <c r="M132" s="2">
        <f t="shared" si="32"/>
        <v>974.58361092604935</v>
      </c>
      <c r="N132" s="2">
        <f t="shared" si="33"/>
        <v>5.0440000000000006E-2</v>
      </c>
      <c r="O132" s="2">
        <f t="shared" si="34"/>
        <v>1023.7416082611593</v>
      </c>
      <c r="P132" s="2">
        <f t="shared" si="35"/>
        <v>4.4334163973207961E-2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150.99</v>
      </c>
      <c r="B133" s="1">
        <v>0.27800000000000002</v>
      </c>
      <c r="C133" s="2">
        <f t="shared" si="26"/>
        <v>502.96469020652899</v>
      </c>
      <c r="D133" s="24">
        <f t="shared" si="27"/>
        <v>2.7800000000000004E-3</v>
      </c>
      <c r="E133" s="2">
        <f t="shared" si="25"/>
        <v>504.36293204530313</v>
      </c>
      <c r="F133" s="2">
        <f t="shared" si="28"/>
        <v>2.7761429467517617E-3</v>
      </c>
      <c r="G133" s="45">
        <f t="shared" si="29"/>
        <v>3.7441469891698505E-4</v>
      </c>
      <c r="H133" s="2">
        <f t="shared" si="30"/>
        <v>-2.637635541882519E-4</v>
      </c>
      <c r="J133" s="1">
        <v>4.6200000000000104E-3</v>
      </c>
      <c r="K133" s="1">
        <f t="shared" si="31"/>
        <v>558.06000000000222</v>
      </c>
      <c r="M133" s="2">
        <f t="shared" si="32"/>
        <v>972.71818787475024</v>
      </c>
      <c r="N133" s="2">
        <f t="shared" si="33"/>
        <v>5.1560000000000009E-2</v>
      </c>
      <c r="O133" s="2">
        <f t="shared" si="34"/>
        <v>1022.8715376415724</v>
      </c>
      <c r="P133" s="2">
        <f t="shared" si="35"/>
        <v>4.5403959027710342E-2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153.76</v>
      </c>
      <c r="B134" s="1">
        <v>0.29699999999999999</v>
      </c>
      <c r="C134" s="2">
        <f t="shared" si="26"/>
        <v>512.19187208527649</v>
      </c>
      <c r="D134" s="24">
        <f t="shared" si="27"/>
        <v>2.97E-3</v>
      </c>
      <c r="E134" s="2">
        <f t="shared" si="25"/>
        <v>513.71308194536971</v>
      </c>
      <c r="F134" s="2">
        <f t="shared" si="28"/>
        <v>2.9655982632849523E-3</v>
      </c>
      <c r="G134" s="45">
        <f t="shared" si="29"/>
        <v>5.193454921165251E-4</v>
      </c>
      <c r="H134" s="2">
        <f t="shared" si="30"/>
        <v>-1.3007710319320152E-4</v>
      </c>
      <c r="J134" s="1">
        <v>4.6400000000000096E-3</v>
      </c>
      <c r="K134" s="1">
        <f t="shared" si="31"/>
        <v>562.32000000000198</v>
      </c>
      <c r="M134" s="2">
        <f t="shared" si="32"/>
        <v>970.98600932711531</v>
      </c>
      <c r="N134" s="2">
        <f t="shared" si="33"/>
        <v>5.287E-2</v>
      </c>
      <c r="O134" s="2">
        <f t="shared" si="34"/>
        <v>1022.3220396402398</v>
      </c>
      <c r="P134" s="2">
        <f t="shared" si="35"/>
        <v>4.6651568551535127E-2</v>
      </c>
      <c r="R134" s="1">
        <v>2.64E-3</v>
      </c>
      <c r="S134" s="1">
        <f t="shared" si="36"/>
        <v>554.4</v>
      </c>
    </row>
    <row r="135" spans="1:19" x14ac:dyDescent="0.15">
      <c r="A135" s="1">
        <v>158.30000000000001</v>
      </c>
      <c r="B135" s="1">
        <v>0.29299999999999998</v>
      </c>
      <c r="C135" s="2">
        <f t="shared" si="26"/>
        <v>527.31512325116591</v>
      </c>
      <c r="D135" s="24">
        <f t="shared" si="27"/>
        <v>2.9299999999999999E-3</v>
      </c>
      <c r="E135" s="2">
        <f t="shared" si="25"/>
        <v>528.86015656229188</v>
      </c>
      <c r="F135" s="2">
        <f t="shared" si="28"/>
        <v>2.925715916203722E-3</v>
      </c>
      <c r="G135" s="45">
        <f t="shared" si="29"/>
        <v>4.0733421828804657E-4</v>
      </c>
      <c r="H135" s="2">
        <f t="shared" si="30"/>
        <v>-2.6136401689651071E-4</v>
      </c>
      <c r="J135" s="1">
        <v>4.6600000000000096E-3</v>
      </c>
      <c r="K135" s="1">
        <f t="shared" si="31"/>
        <v>566.58000000000209</v>
      </c>
      <c r="M135" s="2">
        <f t="shared" si="32"/>
        <v>977.31512325116591</v>
      </c>
      <c r="N135" s="2">
        <f t="shared" si="33"/>
        <v>5.1630000000000002E-2</v>
      </c>
      <c r="O135" s="2">
        <f t="shared" si="34"/>
        <v>1027.7739030646237</v>
      </c>
      <c r="P135" s="2">
        <f t="shared" si="35"/>
        <v>4.5447179980908095E-2</v>
      </c>
      <c r="R135" s="1">
        <v>2.66E-3</v>
      </c>
      <c r="S135" s="1">
        <f t="shared" si="36"/>
        <v>558.6</v>
      </c>
    </row>
    <row r="136" spans="1:19" x14ac:dyDescent="0.15">
      <c r="A136" s="1">
        <v>161.13999999999999</v>
      </c>
      <c r="B136" s="1">
        <v>0.505</v>
      </c>
      <c r="C136" s="2">
        <f t="shared" si="26"/>
        <v>536.77548301132583</v>
      </c>
      <c r="D136" s="24">
        <f t="shared" si="27"/>
        <v>5.0499999999999998E-3</v>
      </c>
      <c r="E136" s="2">
        <f t="shared" si="25"/>
        <v>539.48619920053306</v>
      </c>
      <c r="F136" s="2">
        <f t="shared" si="28"/>
        <v>5.0372915172680844E-3</v>
      </c>
      <c r="G136" s="45">
        <f t="shared" si="29"/>
        <v>2.4683096163131651E-3</v>
      </c>
      <c r="H136" s="2">
        <f t="shared" si="30"/>
        <v>1.793033397117917E-3</v>
      </c>
      <c r="J136" s="1">
        <v>4.6800000000000097E-3</v>
      </c>
      <c r="K136" s="1">
        <f t="shared" si="31"/>
        <v>570.84000000000208</v>
      </c>
      <c r="M136" s="2">
        <f t="shared" si="32"/>
        <v>975.44970019986681</v>
      </c>
      <c r="N136" s="2">
        <f t="shared" si="33"/>
        <v>5.1830000000000001E-2</v>
      </c>
      <c r="O136" s="2">
        <f t="shared" si="34"/>
        <v>1026.007258161226</v>
      </c>
      <c r="P136" s="2">
        <f t="shared" si="35"/>
        <v>4.5645755450761216E-2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163.74</v>
      </c>
      <c r="B137" s="1">
        <v>0.316</v>
      </c>
      <c r="C137" s="2">
        <f t="shared" si="26"/>
        <v>545.43637574950037</v>
      </c>
      <c r="D137" s="24">
        <f t="shared" si="27"/>
        <v>3.16E-3</v>
      </c>
      <c r="E137" s="2">
        <f t="shared" si="25"/>
        <v>547.15995469686879</v>
      </c>
      <c r="F137" s="2">
        <f t="shared" si="28"/>
        <v>3.1550176933001855E-3</v>
      </c>
      <c r="G137" s="45">
        <f t="shared" si="29"/>
        <v>5.4949409950557195E-4</v>
      </c>
      <c r="H137" s="2">
        <f t="shared" si="30"/>
        <v>-1.415866544309083E-4</v>
      </c>
      <c r="J137" s="1">
        <v>4.7000000000000097E-3</v>
      </c>
      <c r="K137" s="1">
        <f t="shared" si="31"/>
        <v>575.10000000000207</v>
      </c>
      <c r="M137" s="2">
        <f t="shared" si="32"/>
        <v>975.78281145902736</v>
      </c>
      <c r="N137" s="2">
        <f t="shared" si="33"/>
        <v>5.4949999999999999E-2</v>
      </c>
      <c r="O137" s="2">
        <f t="shared" si="34"/>
        <v>1029.4020769487011</v>
      </c>
      <c r="P137" s="2">
        <f t="shared" si="35"/>
        <v>4.8591457787863286E-2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166.14</v>
      </c>
      <c r="B138" s="1">
        <v>0.29699999999999999</v>
      </c>
      <c r="C138" s="2">
        <f t="shared" si="26"/>
        <v>553.43104596935382</v>
      </c>
      <c r="D138" s="24">
        <f t="shared" si="27"/>
        <v>2.97E-3</v>
      </c>
      <c r="E138" s="2">
        <f t="shared" si="25"/>
        <v>555.07473617588278</v>
      </c>
      <c r="F138" s="2">
        <f t="shared" si="28"/>
        <v>2.9655982632849523E-3</v>
      </c>
      <c r="G138" s="45">
        <f t="shared" si="29"/>
        <v>3.2238523387598684E-4</v>
      </c>
      <c r="H138" s="2">
        <f t="shared" si="30"/>
        <v>-3.7932567913622709E-4</v>
      </c>
      <c r="J138" s="1">
        <v>4.7200000000000098E-3</v>
      </c>
      <c r="K138" s="1">
        <f t="shared" si="31"/>
        <v>579.36000000000206</v>
      </c>
      <c r="M138" s="2">
        <f t="shared" si="32"/>
        <v>971.85209860093278</v>
      </c>
      <c r="N138" s="2">
        <f t="shared" si="33"/>
        <v>5.4760000000000003E-2</v>
      </c>
      <c r="O138" s="2">
        <f t="shared" si="34"/>
        <v>1025.0707195203197</v>
      </c>
      <c r="P138" s="2">
        <f t="shared" si="35"/>
        <v>4.8431963756443541E-2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169.18</v>
      </c>
      <c r="B139" s="1">
        <v>0.30499999999999999</v>
      </c>
      <c r="C139" s="2">
        <f t="shared" si="26"/>
        <v>563.55762824783483</v>
      </c>
      <c r="D139" s="24">
        <f t="shared" si="27"/>
        <v>3.0499999999999998E-3</v>
      </c>
      <c r="E139" s="2">
        <f t="shared" si="25"/>
        <v>565.27647901399075</v>
      </c>
      <c r="F139" s="2">
        <f t="shared" si="28"/>
        <v>3.0453581859601906E-3</v>
      </c>
      <c r="G139" s="45">
        <f t="shared" si="29"/>
        <v>3.5356542875071085E-4</v>
      </c>
      <c r="H139" s="2">
        <f t="shared" si="30"/>
        <v>-3.6077057640176383E-4</v>
      </c>
      <c r="J139" s="1">
        <v>4.7400000000000098E-3</v>
      </c>
      <c r="K139" s="1">
        <f t="shared" si="31"/>
        <v>583.62000000000205</v>
      </c>
      <c r="M139" s="2">
        <f t="shared" si="32"/>
        <v>973.71752165223188</v>
      </c>
      <c r="N139" s="2">
        <f t="shared" si="33"/>
        <v>5.484E-2</v>
      </c>
      <c r="O139" s="2">
        <f t="shared" si="34"/>
        <v>1027.1161905396402</v>
      </c>
      <c r="P139" s="2">
        <f t="shared" si="35"/>
        <v>4.849806718014333E-2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171.76</v>
      </c>
      <c r="B140" s="1">
        <v>0.30499999999999999</v>
      </c>
      <c r="C140" s="2">
        <f t="shared" si="26"/>
        <v>572.15189873417728</v>
      </c>
      <c r="D140" s="24">
        <f t="shared" si="27"/>
        <v>3.0499999999999998E-3</v>
      </c>
      <c r="E140" s="2">
        <f t="shared" si="25"/>
        <v>573.8969620253165</v>
      </c>
      <c r="F140" s="2">
        <f t="shared" si="28"/>
        <v>3.0453581859601906E-3</v>
      </c>
      <c r="G140" s="45">
        <f t="shared" si="29"/>
        <v>3.1251550964915943E-4</v>
      </c>
      <c r="H140" s="2">
        <f t="shared" si="30"/>
        <v>-4.1271414069360629E-4</v>
      </c>
      <c r="J140" s="1">
        <v>4.7600000000000099E-3</v>
      </c>
      <c r="K140" s="1">
        <f t="shared" si="31"/>
        <v>587.88000000000204</v>
      </c>
      <c r="M140" s="2">
        <f t="shared" si="32"/>
        <v>977.1485676215857</v>
      </c>
      <c r="N140" s="2">
        <f t="shared" si="33"/>
        <v>5.3180000000000005E-2</v>
      </c>
      <c r="O140" s="2">
        <f t="shared" si="34"/>
        <v>1029.1133284477016</v>
      </c>
      <c r="P140" s="2">
        <f t="shared" si="35"/>
        <v>4.6913619054897611E-2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170.29000000000002</v>
      </c>
      <c r="B141" s="1">
        <v>0.312</v>
      </c>
      <c r="C141" s="2">
        <f t="shared" si="26"/>
        <v>567.2551632245171</v>
      </c>
      <c r="D141" s="24">
        <f t="shared" si="27"/>
        <v>3.1199999999999999E-3</v>
      </c>
      <c r="E141" s="2">
        <f t="shared" si="25"/>
        <v>569.0249993337776</v>
      </c>
      <c r="F141" s="2">
        <f t="shared" si="28"/>
        <v>3.1151429001453519E-3</v>
      </c>
      <c r="G141" s="45">
        <f t="shared" si="29"/>
        <v>4.0550004617498229E-4</v>
      </c>
      <c r="H141" s="2">
        <f t="shared" si="30"/>
        <v>-3.133336747607675E-4</v>
      </c>
      <c r="J141" s="1">
        <v>4.7800000000000099E-3</v>
      </c>
      <c r="K141" s="1">
        <f t="shared" si="31"/>
        <v>592.14000000000215</v>
      </c>
      <c r="M141" s="2">
        <f t="shared" si="32"/>
        <v>976.48234510326449</v>
      </c>
      <c r="N141" s="2">
        <f t="shared" si="33"/>
        <v>5.3719999999999997E-2</v>
      </c>
      <c r="O141" s="2">
        <f t="shared" si="34"/>
        <v>1028.9389766822119</v>
      </c>
      <c r="P141" s="2">
        <f t="shared" si="35"/>
        <v>4.7427050764994982E-2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173.21999999999997</v>
      </c>
      <c r="B142" s="1">
        <v>0.316</v>
      </c>
      <c r="C142" s="2">
        <f t="shared" si="26"/>
        <v>577.0153231179213</v>
      </c>
      <c r="D142" s="24">
        <f t="shared" si="27"/>
        <v>3.16E-3</v>
      </c>
      <c r="E142" s="2">
        <f t="shared" si="25"/>
        <v>578.83869153897399</v>
      </c>
      <c r="F142" s="2">
        <f t="shared" si="28"/>
        <v>3.1550176933001855E-3</v>
      </c>
      <c r="G142" s="45">
        <f t="shared" si="29"/>
        <v>3.9864297168602358E-4</v>
      </c>
      <c r="H142" s="2">
        <f t="shared" si="30"/>
        <v>-3.3244905345674583E-4</v>
      </c>
      <c r="J142" s="1">
        <v>4.80000000000001E-3</v>
      </c>
      <c r="K142" s="1">
        <f t="shared" si="31"/>
        <v>596.40000000000214</v>
      </c>
      <c r="M142" s="2">
        <f t="shared" si="32"/>
        <v>977.31512325116591</v>
      </c>
      <c r="N142" s="2">
        <f t="shared" si="33"/>
        <v>5.4100000000000002E-2</v>
      </c>
      <c r="O142" s="2">
        <f t="shared" si="34"/>
        <v>1030.1878714190541</v>
      </c>
      <c r="P142" s="2">
        <f t="shared" si="35"/>
        <v>4.7781665748439568E-2</v>
      </c>
      <c r="R142" s="1">
        <v>2.8E-3</v>
      </c>
      <c r="S142" s="1">
        <f t="shared" si="36"/>
        <v>588</v>
      </c>
    </row>
    <row r="143" spans="1:19" x14ac:dyDescent="0.15">
      <c r="A143" s="1">
        <v>177.82</v>
      </c>
      <c r="B143" s="1">
        <v>0.316</v>
      </c>
      <c r="C143" s="2">
        <f t="shared" si="26"/>
        <v>592.3384410393071</v>
      </c>
      <c r="D143" s="24">
        <f t="shared" si="27"/>
        <v>3.16E-3</v>
      </c>
      <c r="E143" s="2">
        <f t="shared" si="25"/>
        <v>594.2102305129913</v>
      </c>
      <c r="F143" s="2">
        <f t="shared" si="28"/>
        <v>3.1550176933001855E-3</v>
      </c>
      <c r="G143" s="45">
        <f t="shared" si="29"/>
        <v>3.2544516704784577E-4</v>
      </c>
      <c r="H143" s="2">
        <f t="shared" si="30"/>
        <v>-4.2506160994607673E-4</v>
      </c>
      <c r="J143" s="1">
        <v>4.82000000000001E-3</v>
      </c>
      <c r="K143" s="1">
        <f t="shared" si="31"/>
        <v>600.66000000000213</v>
      </c>
      <c r="M143" s="2">
        <f t="shared" si="32"/>
        <v>974.58361092604935</v>
      </c>
      <c r="N143" s="2">
        <f t="shared" si="33"/>
        <v>5.5840000000000008E-2</v>
      </c>
      <c r="O143" s="2">
        <f t="shared" si="34"/>
        <v>1029.00435976016</v>
      </c>
      <c r="P143" s="2">
        <f t="shared" si="35"/>
        <v>4.9436637892211879E-2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181.92000000000002</v>
      </c>
      <c r="B144" s="1">
        <v>0.32799999999999996</v>
      </c>
      <c r="C144" s="2">
        <f t="shared" si="26"/>
        <v>605.99600266489017</v>
      </c>
      <c r="D144" s="24">
        <f t="shared" si="27"/>
        <v>3.2799999999999995E-3</v>
      </c>
      <c r="E144" s="2">
        <f t="shared" si="25"/>
        <v>607.98366955363099</v>
      </c>
      <c r="F144" s="2">
        <f t="shared" si="28"/>
        <v>3.2746325336572108E-3</v>
      </c>
      <c r="G144" s="45">
        <f t="shared" si="29"/>
        <v>3.7947220244944442E-4</v>
      </c>
      <c r="H144" s="2">
        <f t="shared" si="30"/>
        <v>-3.8799274385128198E-4</v>
      </c>
      <c r="J144" s="1">
        <v>4.8400000000000101E-3</v>
      </c>
      <c r="K144" s="1">
        <f t="shared" si="31"/>
        <v>604.92000000000212</v>
      </c>
      <c r="M144" s="2">
        <f t="shared" si="32"/>
        <v>974.75016655562956</v>
      </c>
      <c r="N144" s="2">
        <f t="shared" si="33"/>
        <v>5.6260000000000004E-2</v>
      </c>
      <c r="O144" s="2">
        <f t="shared" si="34"/>
        <v>1029.5896109260493</v>
      </c>
      <c r="P144" s="2">
        <f t="shared" si="35"/>
        <v>4.9831559428975332E-2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185.88</v>
      </c>
      <c r="B145" s="1">
        <v>0.42799999999999999</v>
      </c>
      <c r="C145" s="2">
        <f t="shared" si="26"/>
        <v>619.18720852764829</v>
      </c>
      <c r="D145" s="24">
        <f t="shared" si="27"/>
        <v>4.28E-3</v>
      </c>
      <c r="E145" s="2">
        <f t="shared" si="25"/>
        <v>621.83732978014666</v>
      </c>
      <c r="F145" s="2">
        <f t="shared" si="28"/>
        <v>4.2708668506460049E-3</v>
      </c>
      <c r="G145" s="45">
        <f t="shared" si="29"/>
        <v>1.3097367088357828E-3</v>
      </c>
      <c r="H145" s="2">
        <f t="shared" si="30"/>
        <v>5.2851424189887105E-4</v>
      </c>
      <c r="J145" s="1">
        <v>4.8600000000000101E-3</v>
      </c>
      <c r="K145" s="1">
        <f t="shared" si="31"/>
        <v>609.18000000000211</v>
      </c>
      <c r="M145" s="2">
        <f t="shared" si="32"/>
        <v>977.1485676215857</v>
      </c>
      <c r="N145" s="2">
        <f t="shared" si="33"/>
        <v>5.5220000000000005E-2</v>
      </c>
      <c r="O145" s="2">
        <f t="shared" si="34"/>
        <v>1031.1067115256496</v>
      </c>
      <c r="P145" s="2">
        <f t="shared" si="35"/>
        <v>4.8839244034544843E-2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186.94</v>
      </c>
      <c r="B146" s="1">
        <v>0.32400000000000001</v>
      </c>
      <c r="C146" s="2">
        <f t="shared" si="26"/>
        <v>622.71818787475024</v>
      </c>
      <c r="D146" s="24">
        <f t="shared" si="27"/>
        <v>3.2400000000000003E-3</v>
      </c>
      <c r="E146" s="2">
        <f t="shared" si="25"/>
        <v>624.73579480346439</v>
      </c>
      <c r="F146" s="2">
        <f t="shared" si="28"/>
        <v>3.2347625099292255E-3</v>
      </c>
      <c r="G146" s="45">
        <f t="shared" si="29"/>
        <v>2.5983015372225233E-4</v>
      </c>
      <c r="H146" s="2">
        <f t="shared" si="30"/>
        <v>-5.2893125313936305E-4</v>
      </c>
      <c r="J146" s="1">
        <v>4.8800000000000102E-3</v>
      </c>
      <c r="K146" s="1">
        <f t="shared" si="31"/>
        <v>613.44000000000221</v>
      </c>
      <c r="M146" s="2">
        <f t="shared" si="32"/>
        <v>977.31512325116591</v>
      </c>
      <c r="N146" s="2">
        <f t="shared" si="33"/>
        <v>5.5490000000000005E-2</v>
      </c>
      <c r="O146" s="2">
        <f t="shared" si="34"/>
        <v>1031.5463394403732</v>
      </c>
      <c r="P146" s="2">
        <f t="shared" si="35"/>
        <v>4.9092988652599659E-2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191.21999999999997</v>
      </c>
      <c r="B147" s="1">
        <v>0.32400000000000001</v>
      </c>
      <c r="C147" s="2">
        <f t="shared" si="26"/>
        <v>636.97534976682209</v>
      </c>
      <c r="D147" s="24">
        <f t="shared" si="27"/>
        <v>3.2400000000000003E-3</v>
      </c>
      <c r="E147" s="2">
        <f t="shared" si="25"/>
        <v>639.03914990006649</v>
      </c>
      <c r="F147" s="2">
        <f t="shared" si="28"/>
        <v>3.2347625099292255E-3</v>
      </c>
      <c r="G147" s="45">
        <f t="shared" si="29"/>
        <v>1.9171893897652805E-4</v>
      </c>
      <c r="H147" s="2">
        <f t="shared" si="30"/>
        <v>-6.1510119700334837E-4</v>
      </c>
      <c r="J147" s="1">
        <v>4.9000000000000103E-3</v>
      </c>
      <c r="K147" s="1">
        <f t="shared" si="31"/>
        <v>617.70000000000221</v>
      </c>
      <c r="M147" s="2">
        <f t="shared" si="32"/>
        <v>974.08394403730836</v>
      </c>
      <c r="N147" s="2">
        <f t="shared" si="33"/>
        <v>5.6840000000000002E-2</v>
      </c>
      <c r="O147" s="2">
        <f t="shared" si="34"/>
        <v>1029.450875416389</v>
      </c>
      <c r="P147" s="2">
        <f t="shared" si="35"/>
        <v>5.0381176597439049E-2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195.2</v>
      </c>
      <c r="B148" s="1">
        <v>0.30499999999999999</v>
      </c>
      <c r="C148" s="2">
        <f t="shared" si="26"/>
        <v>650.23317788141242</v>
      </c>
      <c r="D148" s="24">
        <f t="shared" si="27"/>
        <v>3.0499999999999998E-3</v>
      </c>
      <c r="E148" s="2">
        <f t="shared" ref="E148:E211" si="37">C148*(1+D148)</f>
        <v>652.21638907395072</v>
      </c>
      <c r="F148" s="2">
        <f t="shared" si="28"/>
        <v>3.0453581859601906E-3</v>
      </c>
      <c r="G148" s="45">
        <f t="shared" si="29"/>
        <v>-6.0434142963384455E-5</v>
      </c>
      <c r="H148" s="2">
        <f t="shared" si="30"/>
        <v>-8.8463551550010868E-4</v>
      </c>
      <c r="J148" s="1">
        <v>4.9200000000000103E-3</v>
      </c>
      <c r="K148" s="1">
        <f t="shared" si="31"/>
        <v>621.9600000000022</v>
      </c>
      <c r="M148" s="2">
        <f t="shared" si="32"/>
        <v>979.58027981345776</v>
      </c>
      <c r="N148" s="2">
        <f t="shared" si="33"/>
        <v>5.6150000000000005E-2</v>
      </c>
      <c r="O148" s="2">
        <f t="shared" si="34"/>
        <v>1034.5837125249834</v>
      </c>
      <c r="P148" s="2">
        <f t="shared" si="35"/>
        <v>4.9703631543852954E-2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195.10000000000002</v>
      </c>
      <c r="B149" s="1">
        <v>0.29699999999999999</v>
      </c>
      <c r="C149" s="2">
        <f t="shared" si="26"/>
        <v>649.90006662225198</v>
      </c>
      <c r="D149" s="24">
        <f t="shared" si="27"/>
        <v>2.97E-3</v>
      </c>
      <c r="E149" s="2">
        <f t="shared" si="37"/>
        <v>651.83026982012007</v>
      </c>
      <c r="F149" s="2">
        <f t="shared" si="28"/>
        <v>2.9655982632849523E-3</v>
      </c>
      <c r="G149" s="45">
        <f t="shared" si="29"/>
        <v>-1.3835540252514315E-4</v>
      </c>
      <c r="H149" s="2">
        <f t="shared" si="30"/>
        <v>-9.6238212172992813E-4</v>
      </c>
      <c r="J149" s="1">
        <v>4.9400000000000104E-3</v>
      </c>
      <c r="K149" s="1">
        <f t="shared" si="31"/>
        <v>626.22000000000219</v>
      </c>
      <c r="M149" s="2">
        <f t="shared" si="32"/>
        <v>977.51499000666229</v>
      </c>
      <c r="N149" s="2">
        <f t="shared" si="33"/>
        <v>5.6340000000000001E-2</v>
      </c>
      <c r="O149" s="2">
        <f t="shared" si="34"/>
        <v>1032.5881845436377</v>
      </c>
      <c r="P149" s="2">
        <f t="shared" si="35"/>
        <v>4.9893016566854582E-2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199.73000000000002</v>
      </c>
      <c r="B150" s="1">
        <v>0.33199999999999996</v>
      </c>
      <c r="C150" s="2">
        <f t="shared" si="26"/>
        <v>665.32311792138591</v>
      </c>
      <c r="D150" s="24">
        <f t="shared" si="27"/>
        <v>3.3199999999999996E-3</v>
      </c>
      <c r="E150" s="2">
        <f t="shared" si="37"/>
        <v>667.53199067288494</v>
      </c>
      <c r="F150" s="2">
        <f t="shared" si="28"/>
        <v>3.31450096782978E-3</v>
      </c>
      <c r="G150" s="45">
        <f t="shared" si="29"/>
        <v>1.3577720272080424E-4</v>
      </c>
      <c r="H150" s="2">
        <f t="shared" si="30"/>
        <v>-7.0669596860805728E-4</v>
      </c>
      <c r="J150" s="1">
        <v>4.9600000000000104E-3</v>
      </c>
      <c r="K150" s="1">
        <f t="shared" si="31"/>
        <v>630.48000000000218</v>
      </c>
      <c r="M150" s="2">
        <f t="shared" si="32"/>
        <v>978.01465689540294</v>
      </c>
      <c r="N150" s="2">
        <f t="shared" si="33"/>
        <v>5.8349999999999999E-2</v>
      </c>
      <c r="O150" s="2">
        <f t="shared" si="34"/>
        <v>1035.0818121252496</v>
      </c>
      <c r="P150" s="2">
        <f t="shared" si="35"/>
        <v>5.1782130573922072E-2</v>
      </c>
      <c r="R150" s="1">
        <v>2.96E-3</v>
      </c>
      <c r="S150" s="1">
        <f t="shared" si="36"/>
        <v>621.6</v>
      </c>
    </row>
    <row r="151" spans="1:19" x14ac:dyDescent="0.15">
      <c r="A151" s="1">
        <v>204.21999999999997</v>
      </c>
      <c r="B151" s="1">
        <v>0.35099999999999998</v>
      </c>
      <c r="C151" s="2">
        <f t="shared" si="26"/>
        <v>680.27981345769479</v>
      </c>
      <c r="D151" s="24">
        <f t="shared" si="27"/>
        <v>3.5099999999999997E-3</v>
      </c>
      <c r="E151" s="2">
        <f t="shared" si="37"/>
        <v>682.66759560293121</v>
      </c>
      <c r="F151" s="2">
        <f t="shared" si="28"/>
        <v>3.5038543266769288E-3</v>
      </c>
      <c r="G151" s="45">
        <f t="shared" si="29"/>
        <v>2.5305625237725645E-4</v>
      </c>
      <c r="H151" s="2">
        <f t="shared" si="30"/>
        <v>-6.0774051816027538E-4</v>
      </c>
      <c r="J151" s="1">
        <v>4.9800000000000096E-3</v>
      </c>
      <c r="K151" s="1">
        <f t="shared" si="31"/>
        <v>634.74000000000206</v>
      </c>
      <c r="M151" s="2">
        <f t="shared" si="32"/>
        <v>974.25049966688857</v>
      </c>
      <c r="N151" s="2">
        <f t="shared" si="33"/>
        <v>5.7340000000000002E-2</v>
      </c>
      <c r="O151" s="2">
        <f t="shared" si="34"/>
        <v>1030.114023317788</v>
      </c>
      <c r="P151" s="2">
        <f t="shared" si="35"/>
        <v>5.0851015381912057E-2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207.18</v>
      </c>
      <c r="B152" s="1">
        <v>0.42</v>
      </c>
      <c r="C152" s="2">
        <f t="shared" si="26"/>
        <v>690.13990672884745</v>
      </c>
      <c r="D152" s="24">
        <f t="shared" si="27"/>
        <v>4.1999999999999997E-3</v>
      </c>
      <c r="E152" s="2">
        <f t="shared" si="37"/>
        <v>693.03849433710855</v>
      </c>
      <c r="F152" s="2">
        <f t="shared" si="28"/>
        <v>4.1912046184680524E-3</v>
      </c>
      <c r="G152" s="45">
        <f t="shared" si="29"/>
        <v>8.9102131210086867E-4</v>
      </c>
      <c r="H152" s="2">
        <f t="shared" si="30"/>
        <v>2.0015606846409024E-5</v>
      </c>
      <c r="J152" s="1">
        <v>5.0000000000000096E-3</v>
      </c>
      <c r="K152" s="1">
        <f t="shared" si="31"/>
        <v>639.00000000000205</v>
      </c>
      <c r="M152" s="2">
        <f t="shared" si="32"/>
        <v>976.48234510326449</v>
      </c>
      <c r="N152" s="2">
        <f t="shared" si="33"/>
        <v>5.7650000000000007E-2</v>
      </c>
      <c r="O152" s="2">
        <f t="shared" si="34"/>
        <v>1032.7765522984678</v>
      </c>
      <c r="P152" s="2">
        <f t="shared" si="35"/>
        <v>5.1131482268648554E-2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211.55</v>
      </c>
      <c r="B153" s="1">
        <v>0.374</v>
      </c>
      <c r="C153" s="2">
        <f t="shared" si="26"/>
        <v>704.69686875416392</v>
      </c>
      <c r="D153" s="24">
        <f t="shared" si="27"/>
        <v>3.7399999999999998E-3</v>
      </c>
      <c r="E153" s="2">
        <f t="shared" si="37"/>
        <v>707.3324350433046</v>
      </c>
      <c r="F153" s="2">
        <f t="shared" si="28"/>
        <v>3.7330235891073981E-3</v>
      </c>
      <c r="G153" s="45">
        <f t="shared" si="29"/>
        <v>3.6477389842499508E-4</v>
      </c>
      <c r="H153" s="2">
        <f t="shared" si="30"/>
        <v>-5.2614735117910991E-4</v>
      </c>
      <c r="J153" s="1">
        <v>5.0200000000000097E-3</v>
      </c>
      <c r="K153" s="1">
        <f t="shared" si="31"/>
        <v>643.26000000000204</v>
      </c>
      <c r="M153" s="2">
        <f t="shared" si="32"/>
        <v>976.81545636242504</v>
      </c>
      <c r="N153" s="2">
        <f t="shared" si="33"/>
        <v>5.8040000000000001E-2</v>
      </c>
      <c r="O153" s="2">
        <f t="shared" si="34"/>
        <v>1033.5098254497002</v>
      </c>
      <c r="P153" s="2">
        <f t="shared" si="35"/>
        <v>5.1496664545514735E-2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208.87</v>
      </c>
      <c r="B154" s="1">
        <v>0.35899999999999999</v>
      </c>
      <c r="C154" s="2">
        <f t="shared" si="26"/>
        <v>695.76948700866092</v>
      </c>
      <c r="D154" s="24">
        <f t="shared" si="27"/>
        <v>3.5899999999999999E-3</v>
      </c>
      <c r="E154" s="2">
        <f t="shared" si="37"/>
        <v>698.26729946702199</v>
      </c>
      <c r="F154" s="2">
        <f t="shared" si="28"/>
        <v>3.5835713313527749E-3</v>
      </c>
      <c r="G154" s="45">
        <f t="shared" si="29"/>
        <v>2.5848895293838431E-4</v>
      </c>
      <c r="H154" s="2">
        <f t="shared" si="30"/>
        <v>-6.2164272819647051E-4</v>
      </c>
      <c r="J154" s="1">
        <v>5.0400000000000097E-3</v>
      </c>
      <c r="K154" s="1">
        <f t="shared" si="31"/>
        <v>647.52000000000203</v>
      </c>
      <c r="M154" s="2">
        <f t="shared" si="32"/>
        <v>975.78281145902736</v>
      </c>
      <c r="N154" s="2">
        <f t="shared" si="33"/>
        <v>5.8159999999999996E-2</v>
      </c>
      <c r="O154" s="2">
        <f t="shared" si="34"/>
        <v>1032.5343397734844</v>
      </c>
      <c r="P154" s="2">
        <f t="shared" si="35"/>
        <v>5.1614720546257271E-2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214.45</v>
      </c>
      <c r="B155" s="1">
        <v>0.37</v>
      </c>
      <c r="C155" s="2">
        <f t="shared" si="26"/>
        <v>714.35709526982009</v>
      </c>
      <c r="D155" s="24">
        <f t="shared" si="27"/>
        <v>3.7000000000000002E-3</v>
      </c>
      <c r="E155" s="2">
        <f t="shared" si="37"/>
        <v>717.0002165223184</v>
      </c>
      <c r="F155" s="2">
        <f t="shared" si="28"/>
        <v>3.6931718376176067E-3</v>
      </c>
      <c r="G155" s="45">
        <f t="shared" si="29"/>
        <v>2.7888509227323331E-4</v>
      </c>
      <c r="H155" s="2">
        <f t="shared" si="30"/>
        <v>-6.2438527958608766E-4</v>
      </c>
      <c r="J155" s="1">
        <v>5.0600000000000098E-3</v>
      </c>
      <c r="K155" s="1">
        <f t="shared" si="31"/>
        <v>651.78000000000213</v>
      </c>
      <c r="M155" s="2">
        <f t="shared" si="32"/>
        <v>977.6815456362425</v>
      </c>
      <c r="N155" s="2">
        <f t="shared" si="33"/>
        <v>5.8660000000000004E-2</v>
      </c>
      <c r="O155" s="2">
        <f t="shared" si="34"/>
        <v>1035.0323451032643</v>
      </c>
      <c r="P155" s="2">
        <f t="shared" si="35"/>
        <v>5.2075232014860078E-2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219.46999999999997</v>
      </c>
      <c r="B156" s="1">
        <v>0.378</v>
      </c>
      <c r="C156" s="2">
        <f t="shared" si="26"/>
        <v>731.07928047968016</v>
      </c>
      <c r="D156" s="24">
        <f t="shared" si="27"/>
        <v>3.7799999999999999E-3</v>
      </c>
      <c r="E156" s="2">
        <f t="shared" si="37"/>
        <v>733.84276015989326</v>
      </c>
      <c r="F156" s="2">
        <f t="shared" si="28"/>
        <v>3.7728737524981605E-3</v>
      </c>
      <c r="G156" s="45">
        <f t="shared" si="29"/>
        <v>2.7838441840343084E-4</v>
      </c>
      <c r="H156" s="2">
        <f t="shared" si="30"/>
        <v>-6.4575185026562957E-4</v>
      </c>
      <c r="J156" s="1">
        <v>5.0800000000000099E-3</v>
      </c>
      <c r="K156" s="1">
        <f t="shared" si="31"/>
        <v>656.04000000000212</v>
      </c>
      <c r="M156" s="2">
        <f t="shared" si="32"/>
        <v>974.58361092604935</v>
      </c>
      <c r="N156" s="2">
        <f t="shared" si="33"/>
        <v>5.9780000000000007E-2</v>
      </c>
      <c r="O156" s="2">
        <f t="shared" si="34"/>
        <v>1032.8442191872084</v>
      </c>
      <c r="P156" s="2">
        <f t="shared" si="35"/>
        <v>5.3143033607616623E-2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222.60000000000002</v>
      </c>
      <c r="B157" s="1">
        <v>0.621</v>
      </c>
      <c r="C157" s="2">
        <f t="shared" si="26"/>
        <v>741.5056628914059</v>
      </c>
      <c r="D157" s="24">
        <f t="shared" si="27"/>
        <v>6.2100000000000002E-3</v>
      </c>
      <c r="E157" s="2">
        <f t="shared" si="37"/>
        <v>746.11041305796152</v>
      </c>
      <c r="F157" s="2">
        <f t="shared" si="28"/>
        <v>6.190797407727178E-3</v>
      </c>
      <c r="G157" s="45">
        <f t="shared" si="29"/>
        <v>2.6378906788797423E-3</v>
      </c>
      <c r="H157" s="2">
        <f t="shared" si="30"/>
        <v>1.7091550002217328E-3</v>
      </c>
      <c r="J157" s="1">
        <v>5.1000000000000099E-3</v>
      </c>
      <c r="K157" s="1">
        <f t="shared" si="31"/>
        <v>660.30000000000211</v>
      </c>
      <c r="M157" s="2">
        <f t="shared" si="32"/>
        <v>977.84810126582283</v>
      </c>
      <c r="N157" s="2">
        <f t="shared" si="33"/>
        <v>5.9270000000000003E-2</v>
      </c>
      <c r="O157" s="2">
        <f t="shared" si="34"/>
        <v>1035.8051582278481</v>
      </c>
      <c r="P157" s="2">
        <f t="shared" si="35"/>
        <v>5.2647586114838892E-2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224.11</v>
      </c>
      <c r="B158" s="1">
        <v>0.38600000000000001</v>
      </c>
      <c r="C158" s="2">
        <f t="shared" si="26"/>
        <v>746.53564290473025</v>
      </c>
      <c r="D158" s="24">
        <f t="shared" si="27"/>
        <v>3.8600000000000001E-3</v>
      </c>
      <c r="E158" s="2">
        <f t="shared" si="37"/>
        <v>749.41727048634255</v>
      </c>
      <c r="F158" s="2">
        <f t="shared" si="28"/>
        <v>3.8525693154899542E-3</v>
      </c>
      <c r="G158" s="45">
        <f t="shared" si="29"/>
        <v>2.8391564650737068E-4</v>
      </c>
      <c r="H158" s="2">
        <f t="shared" si="30"/>
        <v>-6.5947417034133539E-4</v>
      </c>
      <c r="J158" s="1">
        <v>5.12000000000001E-3</v>
      </c>
      <c r="K158" s="1">
        <f t="shared" si="31"/>
        <v>664.56000000000211</v>
      </c>
      <c r="M158" s="2">
        <f t="shared" si="32"/>
        <v>979.21385742838106</v>
      </c>
      <c r="N158" s="2">
        <f t="shared" si="33"/>
        <v>5.9660000000000005E-2</v>
      </c>
      <c r="O158" s="2">
        <f t="shared" si="34"/>
        <v>1037.6337561625583</v>
      </c>
      <c r="P158" s="2">
        <f t="shared" si="35"/>
        <v>5.3006988829614063E-2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226.26</v>
      </c>
      <c r="B159" s="1">
        <v>0.38200000000000001</v>
      </c>
      <c r="C159" s="2">
        <f t="shared" si="26"/>
        <v>753.69753497668228</v>
      </c>
      <c r="D159" s="24">
        <f t="shared" si="27"/>
        <v>3.82E-3</v>
      </c>
      <c r="E159" s="2">
        <f t="shared" si="37"/>
        <v>756.57665956029314</v>
      </c>
      <c r="F159" s="2">
        <f t="shared" si="28"/>
        <v>3.8127223279169021E-3</v>
      </c>
      <c r="G159" s="45">
        <f t="shared" si="29"/>
        <v>2.0997633001074417E-4</v>
      </c>
      <c r="H159" s="2">
        <f t="shared" si="30"/>
        <v>-7.426074614909229E-4</v>
      </c>
      <c r="J159" s="1">
        <v>5.14000000000001E-3</v>
      </c>
      <c r="K159" s="1">
        <f t="shared" si="31"/>
        <v>668.8200000000021</v>
      </c>
      <c r="M159" s="2">
        <f t="shared" si="32"/>
        <v>978.8807461692204</v>
      </c>
      <c r="N159" s="2">
        <f t="shared" si="33"/>
        <v>6.0240000000000002E-2</v>
      </c>
      <c r="O159" s="2">
        <f t="shared" si="34"/>
        <v>1037.8485223184543</v>
      </c>
      <c r="P159" s="2">
        <f t="shared" si="35"/>
        <v>5.3553161769722232E-2</v>
      </c>
      <c r="R159" s="1">
        <v>3.14E-3</v>
      </c>
      <c r="S159" s="1">
        <f t="shared" si="36"/>
        <v>659.4</v>
      </c>
    </row>
    <row r="160" spans="1:19" x14ac:dyDescent="0.15">
      <c r="A160" s="1">
        <v>230.76999999999998</v>
      </c>
      <c r="B160" s="1">
        <v>0.30499999999999999</v>
      </c>
      <c r="C160" s="2">
        <f t="shared" si="26"/>
        <v>768.72085276482335</v>
      </c>
      <c r="D160" s="24">
        <f t="shared" si="27"/>
        <v>3.0499999999999998E-3</v>
      </c>
      <c r="E160" s="2">
        <f t="shared" si="37"/>
        <v>771.06545136575608</v>
      </c>
      <c r="F160" s="2">
        <f t="shared" si="28"/>
        <v>3.0453581859601906E-3</v>
      </c>
      <c r="G160" s="45">
        <f t="shared" si="29"/>
        <v>-6.2638205863864774E-4</v>
      </c>
      <c r="H160" s="2">
        <f t="shared" si="30"/>
        <v>-1.6007721751360856E-3</v>
      </c>
      <c r="J160" s="1">
        <v>5.1600000000000101E-3</v>
      </c>
      <c r="K160" s="1">
        <f t="shared" si="31"/>
        <v>673.08000000000209</v>
      </c>
      <c r="M160" s="2">
        <f t="shared" si="32"/>
        <v>975.44970019986681</v>
      </c>
      <c r="N160" s="2">
        <f t="shared" si="33"/>
        <v>6.1940000000000002E-2</v>
      </c>
      <c r="O160" s="2">
        <f t="shared" si="34"/>
        <v>1035.8690546302466</v>
      </c>
      <c r="P160" s="2">
        <f t="shared" si="35"/>
        <v>5.516471426462688E-2</v>
      </c>
      <c r="R160" s="1">
        <v>3.16E-3</v>
      </c>
      <c r="S160" s="1">
        <f t="shared" si="36"/>
        <v>663.6</v>
      </c>
    </row>
    <row r="161" spans="1:19" x14ac:dyDescent="0.15">
      <c r="A161" s="1">
        <v>234.39</v>
      </c>
      <c r="B161" s="1">
        <v>0.38200000000000001</v>
      </c>
      <c r="C161" s="2">
        <f t="shared" si="26"/>
        <v>780.77948034643578</v>
      </c>
      <c r="D161" s="24">
        <f t="shared" si="27"/>
        <v>3.82E-3</v>
      </c>
      <c r="E161" s="2">
        <f t="shared" si="37"/>
        <v>783.76205796135912</v>
      </c>
      <c r="F161" s="2">
        <f t="shared" si="28"/>
        <v>3.8127223279169021E-3</v>
      </c>
      <c r="G161" s="45">
        <f t="shared" si="29"/>
        <v>8.052205191042992E-5</v>
      </c>
      <c r="H161" s="2">
        <f t="shared" si="30"/>
        <v>-9.0629008850358784E-4</v>
      </c>
      <c r="J161" s="1">
        <v>5.1800000000000101E-3</v>
      </c>
      <c r="K161" s="1">
        <f t="shared" si="31"/>
        <v>677.34000000000219</v>
      </c>
      <c r="M161" s="2">
        <f t="shared" si="32"/>
        <v>978.7141905396403</v>
      </c>
      <c r="N161" s="2">
        <f t="shared" si="33"/>
        <v>6.0780000000000001E-2</v>
      </c>
      <c r="O161" s="2">
        <f t="shared" si="34"/>
        <v>1038.2004390406396</v>
      </c>
      <c r="P161" s="2">
        <f t="shared" si="35"/>
        <v>5.406067496192439E-2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238.66000000000003</v>
      </c>
      <c r="B162" s="1">
        <v>0.45100000000000001</v>
      </c>
      <c r="C162" s="2">
        <f t="shared" si="26"/>
        <v>795.0033311125917</v>
      </c>
      <c r="D162" s="24">
        <f t="shared" si="27"/>
        <v>4.5100000000000001E-3</v>
      </c>
      <c r="E162" s="2">
        <f t="shared" si="37"/>
        <v>798.58879613590955</v>
      </c>
      <c r="F162" s="2">
        <f t="shared" si="28"/>
        <v>4.4998604248922087E-3</v>
      </c>
      <c r="G162" s="45">
        <f t="shared" si="29"/>
        <v>6.970566337688301E-4</v>
      </c>
      <c r="H162" s="2">
        <f t="shared" si="30"/>
        <v>-3.051206037477253E-4</v>
      </c>
      <c r="J162" s="1">
        <v>5.2000000000000102E-3</v>
      </c>
      <c r="K162" s="1">
        <f t="shared" si="31"/>
        <v>681.60000000000218</v>
      </c>
      <c r="M162" s="2">
        <f t="shared" si="32"/>
        <v>977.31512325116591</v>
      </c>
      <c r="N162" s="2">
        <f t="shared" si="33"/>
        <v>6.1170000000000002E-2</v>
      </c>
      <c r="O162" s="2">
        <f t="shared" si="34"/>
        <v>1037.0974893404398</v>
      </c>
      <c r="P162" s="2">
        <f t="shared" si="35"/>
        <v>5.4433513525645946E-2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241.57999999999998</v>
      </c>
      <c r="B163" s="1">
        <v>0.38600000000000001</v>
      </c>
      <c r="C163" s="2">
        <f t="shared" si="26"/>
        <v>804.73017988007985</v>
      </c>
      <c r="D163" s="24">
        <f t="shared" si="27"/>
        <v>3.8600000000000001E-3</v>
      </c>
      <c r="E163" s="2">
        <f t="shared" si="37"/>
        <v>807.83643837441696</v>
      </c>
      <c r="F163" s="2">
        <f t="shared" si="28"/>
        <v>3.8525693154899542E-3</v>
      </c>
      <c r="G163" s="45">
        <f t="shared" si="29"/>
        <v>5.7291327546353001E-6</v>
      </c>
      <c r="H163" s="2">
        <f t="shared" si="30"/>
        <v>-1.0112005533562496E-3</v>
      </c>
      <c r="J163" s="1">
        <v>5.2200000000000102E-3</v>
      </c>
      <c r="K163" s="1">
        <f t="shared" si="31"/>
        <v>685.86000000000217</v>
      </c>
      <c r="M163" s="2">
        <f t="shared" si="32"/>
        <v>979.21385742838106</v>
      </c>
      <c r="N163" s="2">
        <f t="shared" si="33"/>
        <v>6.1590000000000006E-2</v>
      </c>
      <c r="O163" s="2">
        <f t="shared" si="34"/>
        <v>1039.523638907395</v>
      </c>
      <c r="P163" s="2">
        <f t="shared" si="35"/>
        <v>5.4817671681486005E-2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240.32999999999998</v>
      </c>
      <c r="B164" s="1">
        <v>0.45499999999999996</v>
      </c>
      <c r="C164" s="2">
        <f t="shared" si="26"/>
        <v>800.56628914057285</v>
      </c>
      <c r="D164" s="24">
        <f t="shared" si="27"/>
        <v>4.5499999999999994E-3</v>
      </c>
      <c r="E164" s="2">
        <f t="shared" si="37"/>
        <v>804.20886575616248</v>
      </c>
      <c r="F164" s="2">
        <f t="shared" si="28"/>
        <v>4.5396800420318909E-3</v>
      </c>
      <c r="G164" s="45">
        <f t="shared" si="29"/>
        <v>7.101140146215934E-4</v>
      </c>
      <c r="H164" s="2">
        <f t="shared" si="30"/>
        <v>-2.9892337124655995E-4</v>
      </c>
      <c r="J164" s="1">
        <v>5.2400000000000103E-3</v>
      </c>
      <c r="K164" s="1">
        <f t="shared" si="31"/>
        <v>690.12000000000216</v>
      </c>
      <c r="M164" s="2">
        <f t="shared" si="32"/>
        <v>974.41705529646902</v>
      </c>
      <c r="N164" s="2">
        <f t="shared" si="33"/>
        <v>6.4100000000000004E-2</v>
      </c>
      <c r="O164" s="2">
        <f t="shared" si="34"/>
        <v>1036.8771885409726</v>
      </c>
      <c r="P164" s="2">
        <f t="shared" si="35"/>
        <v>5.7191861043925152E-2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246.45999999999998</v>
      </c>
      <c r="B165" s="1">
        <v>0.39299999999999996</v>
      </c>
      <c r="C165" s="2">
        <f t="shared" si="26"/>
        <v>820.9860093271152</v>
      </c>
      <c r="D165" s="24">
        <f t="shared" si="27"/>
        <v>3.9299999999999995E-3</v>
      </c>
      <c r="E165" s="2">
        <f t="shared" si="37"/>
        <v>824.21248434377071</v>
      </c>
      <c r="F165" s="2">
        <f t="shared" si="28"/>
        <v>3.9222977233696393E-3</v>
      </c>
      <c r="G165" s="45">
        <f t="shared" si="29"/>
        <v>-2.5236306483164897E-6</v>
      </c>
      <c r="H165" s="2">
        <f t="shared" si="30"/>
        <v>-1.0397219880130728E-3</v>
      </c>
      <c r="J165" s="1">
        <v>5.2600000000000103E-3</v>
      </c>
      <c r="K165" s="1">
        <f t="shared" si="31"/>
        <v>694.38000000000216</v>
      </c>
      <c r="M165" s="2">
        <f t="shared" si="32"/>
        <v>978.7141905396403</v>
      </c>
      <c r="N165" s="2">
        <f t="shared" si="33"/>
        <v>6.2400000000000004E-2</v>
      </c>
      <c r="O165" s="2">
        <f t="shared" si="34"/>
        <v>1039.7859560293139</v>
      </c>
      <c r="P165" s="2">
        <f t="shared" si="35"/>
        <v>5.5579138044654676E-2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249.95</v>
      </c>
      <c r="B166" s="1">
        <v>0.436</v>
      </c>
      <c r="C166" s="2">
        <f t="shared" si="26"/>
        <v>832.61159227181884</v>
      </c>
      <c r="D166" s="24">
        <f t="shared" si="27"/>
        <v>4.3600000000000002E-3</v>
      </c>
      <c r="E166" s="2">
        <f t="shared" si="37"/>
        <v>836.2417788141239</v>
      </c>
      <c r="F166" s="2">
        <f t="shared" si="28"/>
        <v>4.3505227372579993E-3</v>
      </c>
      <c r="G166" s="45">
        <f t="shared" si="29"/>
        <v>3.6841902861931442E-4</v>
      </c>
      <c r="H166" s="2">
        <f t="shared" si="30"/>
        <v>-6.8176171806987908E-4</v>
      </c>
      <c r="J166" s="1">
        <v>5.2800000000000104E-3</v>
      </c>
      <c r="K166" s="1">
        <f t="shared" si="31"/>
        <v>698.64000000000215</v>
      </c>
      <c r="M166" s="2">
        <f t="shared" si="32"/>
        <v>976.98201199200514</v>
      </c>
      <c r="N166" s="2">
        <f t="shared" si="33"/>
        <v>6.2670000000000003E-2</v>
      </c>
      <c r="O166" s="2">
        <f t="shared" si="34"/>
        <v>1038.2094746835442</v>
      </c>
      <c r="P166" s="2">
        <f t="shared" si="35"/>
        <v>5.5840754376449808E-2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254.64</v>
      </c>
      <c r="B167" s="1">
        <v>0.49399999999999999</v>
      </c>
      <c r="C167" s="2">
        <f t="shared" si="26"/>
        <v>848.23451032644903</v>
      </c>
      <c r="D167" s="24">
        <f t="shared" si="27"/>
        <v>4.9399999999999999E-3</v>
      </c>
      <c r="E167" s="2">
        <f t="shared" si="37"/>
        <v>852.4247888074616</v>
      </c>
      <c r="F167" s="2">
        <f t="shared" si="28"/>
        <v>4.9278382362966658E-3</v>
      </c>
      <c r="G167" s="45">
        <f t="shared" si="29"/>
        <v>8.6867257530875378E-4</v>
      </c>
      <c r="H167" s="2">
        <f t="shared" si="30"/>
        <v>-1.9887076032142157E-4</v>
      </c>
      <c r="J167" s="1">
        <v>5.3000000000000104E-3</v>
      </c>
      <c r="K167" s="1">
        <f t="shared" si="31"/>
        <v>702.90000000000225</v>
      </c>
      <c r="M167" s="2">
        <f t="shared" si="32"/>
        <v>977.84810126582283</v>
      </c>
      <c r="N167" s="2">
        <f t="shared" si="33"/>
        <v>6.3210000000000002E-2</v>
      </c>
      <c r="O167" s="2">
        <f t="shared" si="34"/>
        <v>1039.6578797468355</v>
      </c>
      <c r="P167" s="2">
        <f t="shared" si="35"/>
        <v>5.6341882132444482E-2</v>
      </c>
      <c r="R167" s="1">
        <v>3.3E-3</v>
      </c>
      <c r="S167" s="1">
        <f t="shared" si="36"/>
        <v>693</v>
      </c>
    </row>
    <row r="168" spans="1:19" x14ac:dyDescent="0.15">
      <c r="A168" s="1">
        <v>258.95999999999998</v>
      </c>
      <c r="B168" s="1">
        <v>0.42</v>
      </c>
      <c r="C168" s="2">
        <f t="shared" si="26"/>
        <v>862.62491672218516</v>
      </c>
      <c r="D168" s="24">
        <f t="shared" si="27"/>
        <v>4.1999999999999997E-3</v>
      </c>
      <c r="E168" s="2">
        <f t="shared" si="37"/>
        <v>866.24794137241827</v>
      </c>
      <c r="F168" s="2">
        <f t="shared" si="28"/>
        <v>4.1912046184680524E-3</v>
      </c>
      <c r="G168" s="45">
        <f t="shared" si="29"/>
        <v>6.621442145653654E-5</v>
      </c>
      <c r="H168" s="2">
        <f t="shared" si="30"/>
        <v>-1.0224796485921893E-3</v>
      </c>
      <c r="J168" s="1">
        <v>5.3200000000000096E-3</v>
      </c>
      <c r="K168" s="1">
        <f t="shared" si="31"/>
        <v>707.16000000000201</v>
      </c>
      <c r="M168" s="2">
        <f t="shared" si="32"/>
        <v>978.01465689540294</v>
      </c>
      <c r="N168" s="2">
        <f t="shared" si="33"/>
        <v>6.3750000000000001E-2</v>
      </c>
      <c r="O168" s="2">
        <f t="shared" si="34"/>
        <v>1040.3630912724848</v>
      </c>
      <c r="P168" s="2">
        <f t="shared" si="35"/>
        <v>5.6846290947006411E-2</v>
      </c>
      <c r="R168" s="1">
        <v>3.32E-3</v>
      </c>
      <c r="S168" s="1">
        <f t="shared" si="36"/>
        <v>697.2</v>
      </c>
    </row>
    <row r="169" spans="1:19" x14ac:dyDescent="0.15">
      <c r="A169" s="1">
        <v>262.77</v>
      </c>
      <c r="B169" s="1">
        <v>0.436</v>
      </c>
      <c r="C169" s="2">
        <f t="shared" si="26"/>
        <v>875.31645569620252</v>
      </c>
      <c r="D169" s="24">
        <f t="shared" si="27"/>
        <v>4.3600000000000002E-3</v>
      </c>
      <c r="E169" s="2">
        <f t="shared" si="37"/>
        <v>879.13283544303795</v>
      </c>
      <c r="F169" s="2">
        <f t="shared" si="28"/>
        <v>4.3505227372579993E-3</v>
      </c>
      <c r="G169" s="45">
        <f t="shared" si="29"/>
        <v>1.6417590181496116E-4</v>
      </c>
      <c r="H169" s="2">
        <f t="shared" si="30"/>
        <v>-9.3986888637275293E-4</v>
      </c>
      <c r="J169" s="1">
        <v>5.3400000000000097E-3</v>
      </c>
      <c r="K169" s="1">
        <f t="shared" si="31"/>
        <v>711.42000000000201</v>
      </c>
      <c r="M169" s="2">
        <f t="shared" si="32"/>
        <v>973.55096602265155</v>
      </c>
      <c r="N169" s="2">
        <f t="shared" si="33"/>
        <v>6.6489999999999994E-2</v>
      </c>
      <c r="O169" s="2">
        <f t="shared" si="34"/>
        <v>1038.2823697534975</v>
      </c>
      <c r="P169" s="2">
        <f t="shared" si="35"/>
        <v>5.9428680659505219E-2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263.33999999999997</v>
      </c>
      <c r="B170" s="1">
        <v>0.48199999999999998</v>
      </c>
      <c r="C170" s="2">
        <f t="shared" si="26"/>
        <v>877.21518987341778</v>
      </c>
      <c r="D170" s="24">
        <f t="shared" si="27"/>
        <v>4.8199999999999996E-3</v>
      </c>
      <c r="E170" s="2">
        <f t="shared" si="37"/>
        <v>881.44336708860772</v>
      </c>
      <c r="F170" s="2">
        <f t="shared" si="28"/>
        <v>4.8084209923048423E-3</v>
      </c>
      <c r="G170" s="45">
        <f t="shared" si="29"/>
        <v>6.1107162521623418E-4</v>
      </c>
      <c r="H170" s="2">
        <f t="shared" si="30"/>
        <v>-4.9344653506480565E-4</v>
      </c>
      <c r="J170" s="1">
        <v>5.3600000000000097E-3</v>
      </c>
      <c r="K170" s="1">
        <f t="shared" si="31"/>
        <v>715.68000000000211</v>
      </c>
      <c r="M170" s="2">
        <f t="shared" si="32"/>
        <v>977.31512325116591</v>
      </c>
      <c r="N170" s="2">
        <f t="shared" si="33"/>
        <v>6.4409999999999995E-2</v>
      </c>
      <c r="O170" s="2">
        <f t="shared" si="34"/>
        <v>1040.2639903397735</v>
      </c>
      <c r="P170" s="2">
        <f t="shared" si="35"/>
        <v>5.7467016992326855E-2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258.29000000000002</v>
      </c>
      <c r="B171" s="1">
        <v>0.436</v>
      </c>
      <c r="C171" s="2">
        <f t="shared" si="26"/>
        <v>860.39307128580958</v>
      </c>
      <c r="D171" s="24">
        <f t="shared" si="27"/>
        <v>4.3600000000000002E-3</v>
      </c>
      <c r="E171" s="2">
        <f t="shared" si="37"/>
        <v>864.14438507661566</v>
      </c>
      <c r="F171" s="2">
        <f t="shared" si="28"/>
        <v>4.3505227372579993E-3</v>
      </c>
      <c r="G171" s="45">
        <f t="shared" si="29"/>
        <v>2.3554947498840087E-4</v>
      </c>
      <c r="H171" s="2">
        <f t="shared" si="30"/>
        <v>-8.4967230961792775E-4</v>
      </c>
      <c r="J171" s="1">
        <v>5.3800000000000098E-3</v>
      </c>
      <c r="K171" s="1">
        <f t="shared" si="31"/>
        <v>719.9400000000021</v>
      </c>
      <c r="M171" s="2">
        <f t="shared" si="32"/>
        <v>976.31578947368428</v>
      </c>
      <c r="N171" s="2">
        <f t="shared" si="33"/>
        <v>6.4750000000000002E-2</v>
      </c>
      <c r="O171" s="2">
        <f t="shared" si="34"/>
        <v>1039.5322368421055</v>
      </c>
      <c r="P171" s="2">
        <f t="shared" si="35"/>
        <v>5.7789876312413967E-2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264.37</v>
      </c>
      <c r="B172" s="1">
        <v>0.629</v>
      </c>
      <c r="C172" s="2">
        <f t="shared" si="26"/>
        <v>880.64623584277149</v>
      </c>
      <c r="D172" s="24">
        <f t="shared" si="27"/>
        <v>6.2900000000000005E-3</v>
      </c>
      <c r="E172" s="2">
        <f t="shared" si="37"/>
        <v>886.18550066622242</v>
      </c>
      <c r="F172" s="2">
        <f t="shared" si="28"/>
        <v>6.2703005133589755E-3</v>
      </c>
      <c r="G172" s="45">
        <f t="shared" si="29"/>
        <v>2.0503695578055351E-3</v>
      </c>
      <c r="H172" s="2">
        <f t="shared" si="30"/>
        <v>9.4769582660149919E-4</v>
      </c>
      <c r="J172" s="1">
        <v>5.4000000000000098E-3</v>
      </c>
      <c r="K172" s="1">
        <f t="shared" si="31"/>
        <v>724.20000000000209</v>
      </c>
      <c r="M172" s="2">
        <f t="shared" si="32"/>
        <v>975.94936708860746</v>
      </c>
      <c r="N172" s="2">
        <f t="shared" si="33"/>
        <v>6.7150000000000001E-2</v>
      </c>
      <c r="O172" s="2">
        <f t="shared" si="34"/>
        <v>1041.4843670886075</v>
      </c>
      <c r="P172" s="2">
        <f t="shared" si="35"/>
        <v>6.0032094140351468E-2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270.27999999999997</v>
      </c>
      <c r="B173" s="1">
        <v>0.45100000000000001</v>
      </c>
      <c r="C173" s="2">
        <f t="shared" si="26"/>
        <v>900.33311125916055</v>
      </c>
      <c r="D173" s="24">
        <f t="shared" si="27"/>
        <v>4.5100000000000001E-3</v>
      </c>
      <c r="E173" s="2">
        <f t="shared" si="37"/>
        <v>904.39361359093937</v>
      </c>
      <c r="F173" s="2">
        <f t="shared" si="28"/>
        <v>4.4998604248922087E-3</v>
      </c>
      <c r="G173" s="45">
        <f t="shared" si="29"/>
        <v>1.9322416969725937E-4</v>
      </c>
      <c r="H173" s="2">
        <f t="shared" si="30"/>
        <v>-9.4173126378960335E-4</v>
      </c>
      <c r="J173" s="1">
        <v>5.4200000000000099E-3</v>
      </c>
      <c r="K173" s="1">
        <f t="shared" si="31"/>
        <v>728.46000000000208</v>
      </c>
      <c r="M173" s="2">
        <f t="shared" si="32"/>
        <v>973.38441039307133</v>
      </c>
      <c r="N173" s="2">
        <f t="shared" si="33"/>
        <v>6.7960000000000007E-2</v>
      </c>
      <c r="O173" s="2">
        <f t="shared" si="34"/>
        <v>1039.5356149233844</v>
      </c>
      <c r="P173" s="2">
        <f t="shared" si="35"/>
        <v>6.0800117058221269E-2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274.3</v>
      </c>
      <c r="B174" s="1">
        <v>0.47799999999999998</v>
      </c>
      <c r="C174" s="2">
        <f t="shared" si="26"/>
        <v>913.72418387741504</v>
      </c>
      <c r="D174" s="24">
        <f t="shared" si="27"/>
        <v>4.7799999999999995E-3</v>
      </c>
      <c r="E174" s="2">
        <f t="shared" si="37"/>
        <v>918.09178547634906</v>
      </c>
      <c r="F174" s="2">
        <f t="shared" si="28"/>
        <v>4.7686120751020931E-3</v>
      </c>
      <c r="G174" s="45">
        <f t="shared" si="29"/>
        <v>3.9674642997662105E-4</v>
      </c>
      <c r="H174" s="2">
        <f t="shared" si="30"/>
        <v>-7.5391493468561239E-4</v>
      </c>
      <c r="J174" s="1">
        <v>5.4400000000000099E-3</v>
      </c>
      <c r="K174" s="1">
        <f t="shared" si="31"/>
        <v>732.72000000000207</v>
      </c>
      <c r="M174" s="2">
        <f t="shared" si="32"/>
        <v>976.81545636242504</v>
      </c>
      <c r="N174" s="2">
        <f t="shared" si="33"/>
        <v>6.8110000000000004E-2</v>
      </c>
      <c r="O174" s="2">
        <f t="shared" si="34"/>
        <v>1043.3463570952697</v>
      </c>
      <c r="P174" s="2">
        <f t="shared" si="35"/>
        <v>6.0922415502766628E-2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278.06</v>
      </c>
      <c r="B175" s="1">
        <v>0.47399999999999998</v>
      </c>
      <c r="C175" s="2">
        <f t="shared" si="26"/>
        <v>926.24916722185219</v>
      </c>
      <c r="D175" s="24">
        <f t="shared" si="27"/>
        <v>4.7399999999999994E-3</v>
      </c>
      <c r="E175" s="2">
        <f t="shared" si="37"/>
        <v>930.63958827448369</v>
      </c>
      <c r="F175" s="2">
        <f t="shared" si="28"/>
        <v>4.7288015730863652E-3</v>
      </c>
      <c r="G175" s="45">
        <f t="shared" si="29"/>
        <v>2.9718448606501444E-4</v>
      </c>
      <c r="H175" s="2">
        <f t="shared" si="30"/>
        <v>-8.6942613504914154E-4</v>
      </c>
      <c r="J175" s="1">
        <v>5.46000000000001E-3</v>
      </c>
      <c r="K175" s="1">
        <f t="shared" si="31"/>
        <v>736.98000000000206</v>
      </c>
      <c r="M175" s="2">
        <f t="shared" si="32"/>
        <v>977.1485676215857</v>
      </c>
      <c r="N175" s="2">
        <f t="shared" si="33"/>
        <v>6.6220000000000001E-2</v>
      </c>
      <c r="O175" s="2">
        <f t="shared" si="34"/>
        <v>1041.855345769487</v>
      </c>
      <c r="P175" s="2">
        <f t="shared" si="35"/>
        <v>5.9158467505070367E-2</v>
      </c>
      <c r="R175" s="1">
        <v>3.46E-3</v>
      </c>
      <c r="S175" s="1">
        <f t="shared" si="36"/>
        <v>726.6</v>
      </c>
    </row>
    <row r="176" spans="1:19" x14ac:dyDescent="0.15">
      <c r="A176" s="1">
        <v>280.94</v>
      </c>
      <c r="B176" s="1">
        <v>0.47799999999999998</v>
      </c>
      <c r="C176" s="2">
        <f t="shared" si="26"/>
        <v>935.84277148567628</v>
      </c>
      <c r="D176" s="24">
        <f t="shared" si="27"/>
        <v>4.7799999999999995E-3</v>
      </c>
      <c r="E176" s="2">
        <f t="shared" si="37"/>
        <v>940.31609993337781</v>
      </c>
      <c r="F176" s="2">
        <f t="shared" si="28"/>
        <v>4.7686120751020931E-3</v>
      </c>
      <c r="G176" s="45">
        <f t="shared" si="29"/>
        <v>2.9091636113362778E-4</v>
      </c>
      <c r="H176" s="2">
        <f t="shared" si="30"/>
        <v>-8.8759914666151647E-4</v>
      </c>
      <c r="J176" s="1">
        <v>5.48000000000001E-3</v>
      </c>
      <c r="K176" s="1">
        <f t="shared" si="31"/>
        <v>741.24000000000217</v>
      </c>
      <c r="M176" s="2">
        <f t="shared" si="32"/>
        <v>978.18121252498338</v>
      </c>
      <c r="N176" s="2">
        <f t="shared" si="33"/>
        <v>6.6570000000000004E-2</v>
      </c>
      <c r="O176" s="2">
        <f t="shared" si="34"/>
        <v>1043.2987358427715</v>
      </c>
      <c r="P176" s="2">
        <f t="shared" si="35"/>
        <v>5.947980281257885E-2</v>
      </c>
      <c r="R176" s="1">
        <v>3.48E-3</v>
      </c>
      <c r="S176" s="1">
        <f t="shared" si="36"/>
        <v>730.8</v>
      </c>
    </row>
    <row r="177" spans="1:19" x14ac:dyDescent="0.15">
      <c r="A177" s="1">
        <v>280.72999999999996</v>
      </c>
      <c r="B177" s="1">
        <v>0.65200000000000002</v>
      </c>
      <c r="C177" s="2">
        <f t="shared" si="26"/>
        <v>935.14323784143892</v>
      </c>
      <c r="D177" s="24">
        <f t="shared" si="27"/>
        <v>6.5200000000000006E-3</v>
      </c>
      <c r="E177" s="2">
        <f t="shared" si="37"/>
        <v>941.24037175216517</v>
      </c>
      <c r="F177" s="2">
        <f t="shared" si="28"/>
        <v>6.4988367398296576E-3</v>
      </c>
      <c r="G177" s="45">
        <f t="shared" si="29"/>
        <v>2.0167397314860142E-3</v>
      </c>
      <c r="H177" s="2">
        <f t="shared" si="30"/>
        <v>8.4685348260143175E-4</v>
      </c>
      <c r="J177" s="1">
        <v>5.5000000000000101E-3</v>
      </c>
      <c r="K177" s="1">
        <f t="shared" si="31"/>
        <v>745.50000000000216</v>
      </c>
      <c r="M177" s="2">
        <f t="shared" si="32"/>
        <v>974.25049966688857</v>
      </c>
      <c r="N177" s="2">
        <f t="shared" si="33"/>
        <v>6.769E-2</v>
      </c>
      <c r="O177" s="2">
        <f t="shared" si="34"/>
        <v>1040.1975159893402</v>
      </c>
      <c r="P177" s="2">
        <f t="shared" si="35"/>
        <v>6.05441147267895E-2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281.60999999999996</v>
      </c>
      <c r="B178" s="1">
        <v>0.58600000000000008</v>
      </c>
      <c r="C178" s="2">
        <f t="shared" si="26"/>
        <v>938.07461692205186</v>
      </c>
      <c r="D178" s="24">
        <f t="shared" si="27"/>
        <v>5.8600000000000006E-3</v>
      </c>
      <c r="E178" s="2">
        <f t="shared" si="37"/>
        <v>943.57173417721503</v>
      </c>
      <c r="F178" s="2">
        <f t="shared" si="28"/>
        <v>5.8428969832585945E-3</v>
      </c>
      <c r="G178" s="45">
        <f t="shared" si="29"/>
        <v>1.3496982490813804E-3</v>
      </c>
      <c r="H178" s="2">
        <f t="shared" si="30"/>
        <v>1.7319654131067036E-4</v>
      </c>
      <c r="J178" s="1">
        <v>5.5200000000000101E-3</v>
      </c>
      <c r="K178" s="1">
        <f t="shared" si="31"/>
        <v>749.76000000000215</v>
      </c>
      <c r="M178" s="2">
        <f t="shared" si="32"/>
        <v>978.18121252498338</v>
      </c>
      <c r="N178" s="2">
        <f t="shared" si="33"/>
        <v>6.7339999999999997E-2</v>
      </c>
      <c r="O178" s="2">
        <f t="shared" si="34"/>
        <v>1044.0519353764157</v>
      </c>
      <c r="P178" s="2">
        <f t="shared" si="35"/>
        <v>6.0197896100351471E-2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281.60999999999996</v>
      </c>
      <c r="B179" s="1">
        <v>0.54800000000000004</v>
      </c>
      <c r="C179" s="2">
        <f t="shared" si="26"/>
        <v>938.07461692205186</v>
      </c>
      <c r="D179" s="24">
        <f t="shared" si="27"/>
        <v>5.4800000000000005E-3</v>
      </c>
      <c r="E179" s="2">
        <f t="shared" si="37"/>
        <v>943.21526582278466</v>
      </c>
      <c r="F179" s="2">
        <f t="shared" si="28"/>
        <v>5.4650394310582729E-3</v>
      </c>
      <c r="G179" s="45">
        <f t="shared" si="29"/>
        <v>9.7353816523548884E-4</v>
      </c>
      <c r="H179" s="2">
        <f t="shared" si="30"/>
        <v>-2.0466101088965124E-4</v>
      </c>
      <c r="J179" s="1">
        <v>5.5400000000000102E-3</v>
      </c>
      <c r="K179" s="1">
        <f t="shared" si="31"/>
        <v>754.02000000000214</v>
      </c>
      <c r="M179" s="2">
        <f t="shared" si="32"/>
        <v>975.94936708860746</v>
      </c>
      <c r="N179" s="2">
        <f t="shared" si="33"/>
        <v>6.769E-2</v>
      </c>
      <c r="O179" s="2">
        <f t="shared" si="34"/>
        <v>1042.0113797468352</v>
      </c>
      <c r="P179" s="2">
        <f t="shared" si="35"/>
        <v>6.0535477280325239E-2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280.01</v>
      </c>
      <c r="B180" s="1">
        <v>0.57500000000000007</v>
      </c>
      <c r="C180" s="2">
        <f t="shared" si="26"/>
        <v>932.74483677548301</v>
      </c>
      <c r="D180" s="24">
        <f t="shared" si="27"/>
        <v>5.7500000000000008E-3</v>
      </c>
      <c r="E180" s="2">
        <f t="shared" si="37"/>
        <v>938.10811958694194</v>
      </c>
      <c r="F180" s="2">
        <f t="shared" si="28"/>
        <v>5.7335318477604669E-3</v>
      </c>
      <c r="G180" s="45">
        <f t="shared" si="29"/>
        <v>1.2663503259178858E-3</v>
      </c>
      <c r="H180" s="2">
        <f t="shared" si="30"/>
        <v>9.6044468939265881E-5</v>
      </c>
      <c r="J180" s="1">
        <v>5.5600000000000102E-3</v>
      </c>
      <c r="K180" s="1">
        <f t="shared" si="31"/>
        <v>758.28000000000213</v>
      </c>
      <c r="M180" s="2">
        <f t="shared" si="32"/>
        <v>975.44970019986681</v>
      </c>
      <c r="N180" s="2">
        <f t="shared" si="33"/>
        <v>7.0199999999999999E-2</v>
      </c>
      <c r="O180" s="2">
        <f t="shared" si="34"/>
        <v>1043.9262691538975</v>
      </c>
      <c r="P180" s="2">
        <f t="shared" si="35"/>
        <v>6.2874469422905824E-2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279.14</v>
      </c>
      <c r="B181" s="1">
        <v>0.77500000000000002</v>
      </c>
      <c r="C181" s="2">
        <f t="shared" si="26"/>
        <v>929.84676882078622</v>
      </c>
      <c r="D181" s="24">
        <f t="shared" si="27"/>
        <v>7.7499999999999999E-3</v>
      </c>
      <c r="E181" s="2">
        <f t="shared" si="37"/>
        <v>937.05308127914725</v>
      </c>
      <c r="F181" s="2">
        <f t="shared" si="28"/>
        <v>7.7201230151380373E-3</v>
      </c>
      <c r="G181" s="45">
        <f t="shared" si="29"/>
        <v>3.2579654852373362E-3</v>
      </c>
      <c r="H181" s="2">
        <f t="shared" si="30"/>
        <v>2.100151489391992E-3</v>
      </c>
      <c r="J181" s="1">
        <v>5.5800000000000103E-3</v>
      </c>
      <c r="K181" s="1">
        <f t="shared" si="31"/>
        <v>762.54000000000224</v>
      </c>
      <c r="M181" s="2">
        <f t="shared" si="32"/>
        <v>975.78281145902736</v>
      </c>
      <c r="N181" s="2">
        <f t="shared" si="33"/>
        <v>6.8500000000000005E-2</v>
      </c>
      <c r="O181" s="2">
        <f t="shared" si="34"/>
        <v>1042.6239340439708</v>
      </c>
      <c r="P181" s="2">
        <f t="shared" si="35"/>
        <v>6.1290919900665403E-2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279.95999999999998</v>
      </c>
      <c r="B182" s="1">
        <v>0.57100000000000006</v>
      </c>
      <c r="C182" s="2">
        <f t="shared" si="26"/>
        <v>932.57828114590279</v>
      </c>
      <c r="D182" s="24">
        <f t="shared" si="27"/>
        <v>5.7100000000000007E-3</v>
      </c>
      <c r="E182" s="2">
        <f t="shared" si="37"/>
        <v>937.90330313124605</v>
      </c>
      <c r="F182" s="2">
        <f t="shared" si="28"/>
        <v>5.6937597419218309E-3</v>
      </c>
      <c r="G182" s="45">
        <f t="shared" si="29"/>
        <v>1.2275535365349451E-3</v>
      </c>
      <c r="H182" s="2">
        <f t="shared" si="30"/>
        <v>5.7279021323339285E-5</v>
      </c>
      <c r="J182" s="1">
        <v>5.6000000000000104E-3</v>
      </c>
      <c r="K182" s="1">
        <f t="shared" si="31"/>
        <v>766.80000000000223</v>
      </c>
      <c r="M182" s="2">
        <f t="shared" si="32"/>
        <v>978.54763491005997</v>
      </c>
      <c r="N182" s="2">
        <f t="shared" si="33"/>
        <v>6.8879999999999997E-2</v>
      </c>
      <c r="O182" s="2">
        <f t="shared" si="34"/>
        <v>1045.9499960026649</v>
      </c>
      <c r="P182" s="2">
        <f t="shared" si="35"/>
        <v>6.1630657031822231E-2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280.41999999999996</v>
      </c>
      <c r="B183" s="1">
        <v>0.70600000000000007</v>
      </c>
      <c r="C183" s="2">
        <f t="shared" si="26"/>
        <v>934.11059293804112</v>
      </c>
      <c r="D183" s="24">
        <f t="shared" si="27"/>
        <v>7.0600000000000003E-3</v>
      </c>
      <c r="E183" s="2">
        <f t="shared" si="37"/>
        <v>940.7054137241837</v>
      </c>
      <c r="F183" s="2">
        <f t="shared" si="28"/>
        <v>7.0351948809967207E-3</v>
      </c>
      <c r="G183" s="45">
        <f t="shared" si="29"/>
        <v>2.5556452918339412E-3</v>
      </c>
      <c r="H183" s="2">
        <f t="shared" si="30"/>
        <v>1.3894529047492974E-3</v>
      </c>
      <c r="J183" s="1">
        <v>5.6200000000000104E-3</v>
      </c>
      <c r="K183" s="1">
        <f t="shared" si="31"/>
        <v>771.06000000000222</v>
      </c>
      <c r="M183" s="2">
        <f t="shared" si="32"/>
        <v>979.04730179880062</v>
      </c>
      <c r="N183" s="2">
        <f t="shared" si="33"/>
        <v>6.9390000000000007E-2</v>
      </c>
      <c r="O183" s="2">
        <f t="shared" si="34"/>
        <v>1046.9833940706194</v>
      </c>
      <c r="P183" s="2">
        <f t="shared" si="35"/>
        <v>6.2102757240947659E-2</v>
      </c>
      <c r="R183" s="1">
        <v>3.62E-3</v>
      </c>
      <c r="S183" s="1">
        <f t="shared" si="36"/>
        <v>760.2</v>
      </c>
    </row>
    <row r="184" spans="1:19" x14ac:dyDescent="0.15">
      <c r="A184" s="1">
        <v>279.24</v>
      </c>
      <c r="B184" s="1">
        <v>0.89100000000000001</v>
      </c>
      <c r="C184" s="2">
        <f t="shared" si="26"/>
        <v>930.17988007994677</v>
      </c>
      <c r="D184" s="24">
        <f t="shared" si="27"/>
        <v>8.9099999999999995E-3</v>
      </c>
      <c r="E184" s="2">
        <f t="shared" si="37"/>
        <v>938.46778281145907</v>
      </c>
      <c r="F184" s="2">
        <f t="shared" si="28"/>
        <v>8.8705401681876128E-3</v>
      </c>
      <c r="G184" s="45">
        <f t="shared" si="29"/>
        <v>4.4016459643235221E-3</v>
      </c>
      <c r="H184" s="2">
        <f t="shared" si="30"/>
        <v>3.2485553259961469E-3</v>
      </c>
      <c r="J184" s="1">
        <v>5.6400000000000096E-3</v>
      </c>
      <c r="K184" s="1">
        <f t="shared" si="31"/>
        <v>775.32000000000198</v>
      </c>
      <c r="M184" s="2">
        <f t="shared" si="32"/>
        <v>976.81545636242504</v>
      </c>
      <c r="N184" s="2">
        <f t="shared" si="33"/>
        <v>6.9769999999999999E-2</v>
      </c>
      <c r="O184" s="2">
        <f t="shared" si="34"/>
        <v>1044.9678707528315</v>
      </c>
      <c r="P184" s="2">
        <f t="shared" si="35"/>
        <v>6.2467634617245957E-2</v>
      </c>
      <c r="R184" s="1">
        <v>3.64E-3</v>
      </c>
      <c r="S184" s="1">
        <f t="shared" si="36"/>
        <v>764.4</v>
      </c>
    </row>
    <row r="185" spans="1:19" x14ac:dyDescent="0.15">
      <c r="A185" s="1">
        <v>280.89</v>
      </c>
      <c r="B185" s="1">
        <v>0.81</v>
      </c>
      <c r="C185" s="2">
        <f t="shared" si="26"/>
        <v>935.67621585609595</v>
      </c>
      <c r="D185" s="24">
        <f t="shared" si="27"/>
        <v>8.1000000000000013E-3</v>
      </c>
      <c r="E185" s="2">
        <f t="shared" si="37"/>
        <v>943.25519320453031</v>
      </c>
      <c r="F185" s="2">
        <f t="shared" si="28"/>
        <v>8.0673710777587927E-3</v>
      </c>
      <c r="G185" s="45">
        <f t="shared" si="29"/>
        <v>3.5756796815467435E-3</v>
      </c>
      <c r="H185" s="2">
        <f t="shared" si="30"/>
        <v>2.4121665142178934E-3</v>
      </c>
      <c r="J185" s="1">
        <v>5.6600000000000096E-3</v>
      </c>
      <c r="K185" s="1">
        <f t="shared" si="31"/>
        <v>779.58000000000209</v>
      </c>
      <c r="M185" s="2">
        <f t="shared" si="32"/>
        <v>977.84810126582283</v>
      </c>
      <c r="N185" s="2">
        <f t="shared" si="33"/>
        <v>7.0120000000000002E-2</v>
      </c>
      <c r="O185" s="2">
        <f t="shared" si="34"/>
        <v>1046.4148101265823</v>
      </c>
      <c r="P185" s="2">
        <f t="shared" si="35"/>
        <v>6.278786405096691E-2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280.94</v>
      </c>
      <c r="B186" s="1">
        <v>0.84100000000000008</v>
      </c>
      <c r="C186" s="2">
        <f t="shared" si="26"/>
        <v>935.84277148567628</v>
      </c>
      <c r="D186" s="24">
        <f t="shared" si="27"/>
        <v>8.4100000000000008E-3</v>
      </c>
      <c r="E186" s="2">
        <f t="shared" si="37"/>
        <v>943.71320919387085</v>
      </c>
      <c r="F186" s="2">
        <f t="shared" si="28"/>
        <v>8.3748329821799264E-3</v>
      </c>
      <c r="G186" s="45">
        <f t="shared" si="29"/>
        <v>3.8809605574472083E-3</v>
      </c>
      <c r="H186" s="2">
        <f t="shared" si="30"/>
        <v>2.7186217604163168E-3</v>
      </c>
      <c r="J186" s="1">
        <v>5.6800000000000097E-3</v>
      </c>
      <c r="K186" s="1">
        <f t="shared" si="31"/>
        <v>783.84000000000208</v>
      </c>
      <c r="M186" s="2">
        <f t="shared" si="32"/>
        <v>977.1485676215857</v>
      </c>
      <c r="N186" s="2">
        <f t="shared" si="33"/>
        <v>7.0809999999999998E-2</v>
      </c>
      <c r="O186" s="2">
        <f t="shared" si="34"/>
        <v>1046.3404576948701</v>
      </c>
      <c r="P186" s="2">
        <f t="shared" si="35"/>
        <v>6.3432797824486284E-2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281.3</v>
      </c>
      <c r="B187" s="1">
        <v>0.86399999999999999</v>
      </c>
      <c r="C187" s="2">
        <f t="shared" si="26"/>
        <v>937.04197201865429</v>
      </c>
      <c r="D187" s="24">
        <f t="shared" si="27"/>
        <v>8.6400000000000001E-3</v>
      </c>
      <c r="E187" s="2">
        <f t="shared" si="37"/>
        <v>945.13801465689539</v>
      </c>
      <c r="F187" s="2">
        <f t="shared" si="28"/>
        <v>8.6028888072678528E-3</v>
      </c>
      <c r="G187" s="45">
        <f t="shared" si="29"/>
        <v>4.1022315946159698E-3</v>
      </c>
      <c r="H187" s="2">
        <f t="shared" si="30"/>
        <v>2.9394296463007303E-3</v>
      </c>
      <c r="J187" s="1">
        <v>5.7000000000000097E-3</v>
      </c>
      <c r="K187" s="1">
        <f t="shared" si="31"/>
        <v>788.10000000000207</v>
      </c>
      <c r="M187" s="2">
        <f t="shared" si="32"/>
        <v>979.04730179880062</v>
      </c>
      <c r="N187" s="2">
        <f t="shared" si="33"/>
        <v>7.1010000000000004E-2</v>
      </c>
      <c r="O187" s="2">
        <f t="shared" si="34"/>
        <v>1048.5694506995335</v>
      </c>
      <c r="P187" s="2">
        <f t="shared" si="35"/>
        <v>6.3608940629708219E-2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280.89</v>
      </c>
      <c r="B188" s="1">
        <v>0.90700000000000003</v>
      </c>
      <c r="C188" s="2">
        <f t="shared" si="26"/>
        <v>935.67621585609595</v>
      </c>
      <c r="D188" s="24">
        <f t="shared" si="27"/>
        <v>9.0699999999999999E-3</v>
      </c>
      <c r="E188" s="2">
        <f t="shared" si="37"/>
        <v>944.16279913391065</v>
      </c>
      <c r="F188" s="2">
        <f t="shared" si="28"/>
        <v>9.0291145845199997E-3</v>
      </c>
      <c r="G188" s="45">
        <f t="shared" si="29"/>
        <v>4.5331012553109012E-3</v>
      </c>
      <c r="H188" s="2">
        <f t="shared" si="30"/>
        <v>3.3739100209791003E-3</v>
      </c>
      <c r="J188" s="1">
        <v>5.7200000000000098E-3</v>
      </c>
      <c r="K188" s="1">
        <f t="shared" si="31"/>
        <v>792.36000000000206</v>
      </c>
      <c r="M188" s="2">
        <f t="shared" si="32"/>
        <v>974.91672218520966</v>
      </c>
      <c r="N188" s="2">
        <f t="shared" si="33"/>
        <v>7.1390000000000009E-2</v>
      </c>
      <c r="O188" s="2">
        <f t="shared" si="34"/>
        <v>1044.5160269820119</v>
      </c>
      <c r="P188" s="2">
        <f t="shared" si="35"/>
        <v>6.3982984996164477E-2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281.87</v>
      </c>
      <c r="B189" s="1">
        <v>0.91</v>
      </c>
      <c r="C189" s="2">
        <f t="shared" si="26"/>
        <v>938.94070619586944</v>
      </c>
      <c r="D189" s="24">
        <f t="shared" si="27"/>
        <v>9.1000000000000004E-3</v>
      </c>
      <c r="E189" s="2">
        <f t="shared" si="37"/>
        <v>947.48506662225191</v>
      </c>
      <c r="F189" s="2">
        <f t="shared" si="28"/>
        <v>9.0588444883461464E-3</v>
      </c>
      <c r="G189" s="45">
        <f t="shared" si="29"/>
        <v>4.5470108377639942E-3</v>
      </c>
      <c r="H189" s="2">
        <f t="shared" si="30"/>
        <v>3.3839094236401291E-3</v>
      </c>
      <c r="J189" s="1">
        <v>5.7400000000000099E-3</v>
      </c>
      <c r="K189" s="1">
        <f t="shared" si="31"/>
        <v>796.62000000000205</v>
      </c>
      <c r="M189" s="2">
        <f t="shared" si="32"/>
        <v>977.6815456362425</v>
      </c>
      <c r="N189" s="2">
        <f t="shared" si="33"/>
        <v>7.1820000000000009E-2</v>
      </c>
      <c r="O189" s="2">
        <f t="shared" si="34"/>
        <v>1047.8986342438375</v>
      </c>
      <c r="P189" s="2">
        <f t="shared" si="35"/>
        <v>6.4368144605912364E-2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281.56</v>
      </c>
      <c r="B190" s="1">
        <v>1.0109999999999999</v>
      </c>
      <c r="C190" s="2">
        <f t="shared" si="26"/>
        <v>937.90806129247176</v>
      </c>
      <c r="D190" s="24">
        <f t="shared" si="27"/>
        <v>1.0109999999999999E-2</v>
      </c>
      <c r="E190" s="2">
        <f t="shared" si="37"/>
        <v>947.39031179213873</v>
      </c>
      <c r="F190" s="2">
        <f t="shared" si="28"/>
        <v>1.005923581389674E-2</v>
      </c>
      <c r="G190" s="45">
        <f t="shared" si="29"/>
        <v>5.5478533767913171E-3</v>
      </c>
      <c r="H190" s="2">
        <f t="shared" si="30"/>
        <v>4.390542030171524E-3</v>
      </c>
      <c r="J190" s="1">
        <v>5.7600000000000099E-3</v>
      </c>
      <c r="K190" s="1">
        <f t="shared" si="31"/>
        <v>800.88000000000216</v>
      </c>
      <c r="M190" s="2">
        <f t="shared" si="32"/>
        <v>977.6815456362425</v>
      </c>
      <c r="N190" s="2">
        <f t="shared" si="33"/>
        <v>7.2319999999999995E-2</v>
      </c>
      <c r="O190" s="2">
        <f t="shared" si="34"/>
        <v>1048.3874750166556</v>
      </c>
      <c r="P190" s="2">
        <f t="shared" si="35"/>
        <v>6.4832204257205345E-2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281.34999999999997</v>
      </c>
      <c r="B191" s="1">
        <v>1.0029999999999999</v>
      </c>
      <c r="C191" s="2">
        <f t="shared" si="26"/>
        <v>937.20852764823439</v>
      </c>
      <c r="D191" s="24">
        <f t="shared" si="27"/>
        <v>1.0029999999999999E-2</v>
      </c>
      <c r="E191" s="2">
        <f t="shared" si="37"/>
        <v>946.60872918054622</v>
      </c>
      <c r="F191" s="2">
        <f t="shared" si="28"/>
        <v>9.9800333823406098E-3</v>
      </c>
      <c r="G191" s="45">
        <f t="shared" si="29"/>
        <v>5.4723727671951517E-3</v>
      </c>
      <c r="H191" s="2">
        <f t="shared" si="30"/>
        <v>4.3155675631507779E-3</v>
      </c>
      <c r="J191" s="1">
        <v>5.78000000000001E-3</v>
      </c>
      <c r="K191" s="1">
        <f t="shared" si="31"/>
        <v>805.14000000000215</v>
      </c>
      <c r="M191" s="2">
        <f t="shared" si="32"/>
        <v>974.91672218520966</v>
      </c>
      <c r="N191" s="2">
        <f t="shared" si="33"/>
        <v>7.2739999999999999E-2</v>
      </c>
      <c r="O191" s="2">
        <f t="shared" si="34"/>
        <v>1045.8321645569617</v>
      </c>
      <c r="P191" s="2">
        <f t="shared" si="35"/>
        <v>6.5235969845089739E-2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282.18</v>
      </c>
      <c r="B192" s="1">
        <v>1.038</v>
      </c>
      <c r="C192" s="2">
        <f t="shared" si="26"/>
        <v>939.97335109926723</v>
      </c>
      <c r="D192" s="24">
        <f t="shared" si="27"/>
        <v>1.038E-2</v>
      </c>
      <c r="E192" s="2">
        <f t="shared" si="37"/>
        <v>949.7302744836777</v>
      </c>
      <c r="F192" s="2">
        <f t="shared" si="28"/>
        <v>1.0326497717303481E-2</v>
      </c>
      <c r="G192" s="45">
        <f t="shared" si="29"/>
        <v>5.8039726007145399E-3</v>
      </c>
      <c r="H192" s="2">
        <f t="shared" si="30"/>
        <v>4.6453213716166602E-3</v>
      </c>
      <c r="J192" s="1">
        <v>5.80000000000001E-3</v>
      </c>
      <c r="K192" s="1">
        <f t="shared" si="31"/>
        <v>809.40000000000214</v>
      </c>
      <c r="M192" s="2">
        <f t="shared" si="32"/>
        <v>975.61625582944703</v>
      </c>
      <c r="N192" s="2">
        <f t="shared" si="33"/>
        <v>7.4170000000000014E-2</v>
      </c>
      <c r="O192" s="2">
        <f t="shared" si="34"/>
        <v>1047.9777135243171</v>
      </c>
      <c r="P192" s="2">
        <f t="shared" si="35"/>
        <v>6.6557900274639689E-2</v>
      </c>
      <c r="R192" s="1">
        <v>3.8E-3</v>
      </c>
      <c r="S192" s="1">
        <f t="shared" si="36"/>
        <v>798</v>
      </c>
    </row>
    <row r="193" spans="1:30" x14ac:dyDescent="0.15">
      <c r="A193" s="1">
        <v>280.94</v>
      </c>
      <c r="B193" s="1">
        <v>1.3580000000000001</v>
      </c>
      <c r="C193" s="2">
        <f t="shared" si="26"/>
        <v>935.84277148567628</v>
      </c>
      <c r="D193" s="24">
        <f t="shared" si="27"/>
        <v>1.3580000000000002E-2</v>
      </c>
      <c r="E193" s="2">
        <f t="shared" si="37"/>
        <v>948.55151632245168</v>
      </c>
      <c r="F193" s="2">
        <f t="shared" si="28"/>
        <v>1.3488618180554709E-2</v>
      </c>
      <c r="G193" s="45">
        <f t="shared" si="29"/>
        <v>8.9717061980668436E-3</v>
      </c>
      <c r="H193" s="2">
        <f t="shared" si="30"/>
        <v>7.8324069587910987E-3</v>
      </c>
      <c r="J193" s="1">
        <v>5.8200000000000101E-3</v>
      </c>
      <c r="K193" s="1">
        <f t="shared" si="31"/>
        <v>813.66000000000213</v>
      </c>
      <c r="M193" s="2">
        <f t="shared" si="32"/>
        <v>977.1485676215857</v>
      </c>
      <c r="N193" s="2">
        <f t="shared" si="33"/>
        <v>7.3510000000000006E-2</v>
      </c>
      <c r="O193" s="2">
        <f t="shared" si="34"/>
        <v>1048.9787588274485</v>
      </c>
      <c r="P193" s="2">
        <f t="shared" si="35"/>
        <v>6.5938516670221395E-2</v>
      </c>
      <c r="R193" s="1">
        <v>3.82E-3</v>
      </c>
      <c r="S193" s="1">
        <f t="shared" si="36"/>
        <v>802.2</v>
      </c>
    </row>
    <row r="194" spans="1:30" x14ac:dyDescent="0.15">
      <c r="A194" s="1">
        <v>281.81</v>
      </c>
      <c r="B194" s="1">
        <v>1.123</v>
      </c>
      <c r="C194" s="2">
        <f t="shared" ref="C194:C257" si="38">A194*1000/300.2</f>
        <v>938.74083944037307</v>
      </c>
      <c r="D194" s="24">
        <f t="shared" ref="D194:D257" si="39">B194/100</f>
        <v>1.123E-2</v>
      </c>
      <c r="E194" s="2">
        <f t="shared" si="37"/>
        <v>949.28289906728855</v>
      </c>
      <c r="F194" s="2">
        <f t="shared" si="28"/>
        <v>1.1167411691896837E-2</v>
      </c>
      <c r="G194" s="45">
        <f t="shared" si="29"/>
        <v>6.6470169344335578E-3</v>
      </c>
      <c r="H194" s="2">
        <f t="shared" si="30"/>
        <v>5.4936846170580717E-3</v>
      </c>
      <c r="J194" s="1">
        <v>5.8400000000000101E-3</v>
      </c>
      <c r="K194" s="1">
        <f t="shared" si="31"/>
        <v>817.92000000000212</v>
      </c>
      <c r="M194" s="2">
        <f t="shared" si="32"/>
        <v>974.75016655562956</v>
      </c>
      <c r="N194" s="2">
        <f t="shared" si="33"/>
        <v>7.467E-2</v>
      </c>
      <c r="O194" s="2">
        <f t="shared" si="34"/>
        <v>1047.5347614923385</v>
      </c>
      <c r="P194" s="2">
        <f t="shared" si="35"/>
        <v>6.702537693942337E-2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282.64</v>
      </c>
      <c r="B195" s="1">
        <v>1.1380000000000001</v>
      </c>
      <c r="C195" s="2">
        <f t="shared" si="38"/>
        <v>941.50566289140579</v>
      </c>
      <c r="D195" s="24">
        <f t="shared" si="39"/>
        <v>1.1380000000000001E-2</v>
      </c>
      <c r="E195" s="2">
        <f t="shared" si="37"/>
        <v>952.21999733510995</v>
      </c>
      <c r="F195" s="2">
        <f t="shared" ref="F195:F258" si="40">LN(1+D195)</f>
        <v>1.1315734898323059E-2</v>
      </c>
      <c r="G195" s="45">
        <f t="shared" ref="G195:G258" si="41">F195-E195/210000</f>
        <v>6.7813539586320595E-3</v>
      </c>
      <c r="H195" s="2">
        <f t="shared" ref="H195:H258" si="42">LN(1+D195)-C195/165454</f>
        <v>5.6252972969873059E-3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C375</f>
        <v>972.35176548967354</v>
      </c>
      <c r="N195" s="2">
        <f t="shared" ref="N195:N258" si="45">D375</f>
        <v>7.5289999999999996E-2</v>
      </c>
      <c r="O195" s="2">
        <f t="shared" ref="O195:O258" si="46">E375</f>
        <v>1045.5601299133912</v>
      </c>
      <c r="P195" s="2">
        <f t="shared" ref="P195:P258" si="47">G375</f>
        <v>6.7611534879300703E-2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282.74</v>
      </c>
      <c r="B196" s="1">
        <v>1.173</v>
      </c>
      <c r="C196" s="2">
        <f t="shared" si="38"/>
        <v>941.83877415056634</v>
      </c>
      <c r="D196" s="24">
        <f t="shared" si="39"/>
        <v>1.1730000000000001E-2</v>
      </c>
      <c r="E196" s="2">
        <f t="shared" si="37"/>
        <v>952.88654297135247</v>
      </c>
      <c r="F196" s="2">
        <f t="shared" si="40"/>
        <v>1.1661736849271676E-2</v>
      </c>
      <c r="G196" s="45">
        <f t="shared" si="41"/>
        <v>7.1241818827414262E-3</v>
      </c>
      <c r="H196" s="2">
        <f t="shared" si="42"/>
        <v>5.9692859314905023E-3</v>
      </c>
      <c r="J196" s="1">
        <v>5.8800000000000102E-3</v>
      </c>
      <c r="K196" s="1">
        <f t="shared" si="43"/>
        <v>826.44000000000221</v>
      </c>
      <c r="M196" s="2">
        <f t="shared" si="44"/>
        <v>978.34776815456371</v>
      </c>
      <c r="N196" s="2">
        <f t="shared" si="45"/>
        <v>7.4560000000000001E-2</v>
      </c>
      <c r="O196" s="2">
        <f t="shared" si="46"/>
        <v>1051.293377748168</v>
      </c>
      <c r="P196" s="2">
        <f t="shared" si="47"/>
        <v>6.6905116525326269E-2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282.22999999999996</v>
      </c>
      <c r="B197" s="1">
        <v>1.2770000000000001</v>
      </c>
      <c r="C197" s="2">
        <f t="shared" si="38"/>
        <v>940.13990672884722</v>
      </c>
      <c r="D197" s="24">
        <f t="shared" si="39"/>
        <v>1.2770000000000002E-2</v>
      </c>
      <c r="E197" s="2">
        <f t="shared" si="37"/>
        <v>952.1454933377745</v>
      </c>
      <c r="F197" s="2">
        <f t="shared" si="40"/>
        <v>1.2689151115987937E-2</v>
      </c>
      <c r="G197" s="45">
        <f t="shared" si="41"/>
        <v>8.1551249572366299E-3</v>
      </c>
      <c r="H197" s="2">
        <f t="shared" si="42"/>
        <v>7.0069681120784079E-3</v>
      </c>
      <c r="J197" s="1">
        <v>5.9000000000000103E-3</v>
      </c>
      <c r="K197" s="1">
        <f t="shared" si="43"/>
        <v>830.70000000000221</v>
      </c>
      <c r="M197" s="2">
        <f t="shared" si="44"/>
        <v>976.48234510326449</v>
      </c>
      <c r="N197" s="2">
        <f t="shared" si="45"/>
        <v>7.5209999999999999E-2</v>
      </c>
      <c r="O197" s="2">
        <f t="shared" si="46"/>
        <v>1049.923582278481</v>
      </c>
      <c r="P197" s="2">
        <f t="shared" si="47"/>
        <v>6.7516355232647873E-2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282.18</v>
      </c>
      <c r="B198" s="1">
        <v>1.3580000000000001</v>
      </c>
      <c r="C198" s="2">
        <f t="shared" si="38"/>
        <v>939.97335109926723</v>
      </c>
      <c r="D198" s="24">
        <f t="shared" si="39"/>
        <v>1.3580000000000002E-2</v>
      </c>
      <c r="E198" s="2">
        <f t="shared" si="37"/>
        <v>952.73818920719521</v>
      </c>
      <c r="F198" s="2">
        <f t="shared" si="40"/>
        <v>1.3488618180554709E-2</v>
      </c>
      <c r="G198" s="45">
        <f t="shared" si="41"/>
        <v>8.9517696605204457E-3</v>
      </c>
      <c r="H198" s="2">
        <f t="shared" si="42"/>
        <v>7.8074418348678884E-3</v>
      </c>
      <c r="J198" s="1">
        <v>5.9200000000000103E-3</v>
      </c>
      <c r="K198" s="1">
        <f t="shared" si="43"/>
        <v>834.9600000000022</v>
      </c>
      <c r="M198" s="2">
        <f t="shared" si="44"/>
        <v>972.35176548967354</v>
      </c>
      <c r="N198" s="2">
        <f t="shared" si="45"/>
        <v>7.7609999999999998E-2</v>
      </c>
      <c r="O198" s="2">
        <f t="shared" si="46"/>
        <v>1047.8159860093272</v>
      </c>
      <c r="P198" s="2">
        <f t="shared" si="47"/>
        <v>6.9756026018799072E-2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282.22999999999996</v>
      </c>
      <c r="B199" s="1">
        <v>1.2890000000000001</v>
      </c>
      <c r="C199" s="2">
        <f t="shared" si="38"/>
        <v>940.13990672884722</v>
      </c>
      <c r="D199" s="24">
        <f t="shared" si="39"/>
        <v>1.2890000000000002E-2</v>
      </c>
      <c r="E199" s="2">
        <f t="shared" si="37"/>
        <v>952.25831012658216</v>
      </c>
      <c r="F199" s="2">
        <f t="shared" si="40"/>
        <v>1.2807631018973132E-2</v>
      </c>
      <c r="G199" s="45">
        <f t="shared" si="41"/>
        <v>8.273067637417978E-3</v>
      </c>
      <c r="H199" s="2">
        <f t="shared" si="42"/>
        <v>7.1254480150636026E-3</v>
      </c>
      <c r="J199" s="1">
        <v>5.9400000000000104E-3</v>
      </c>
      <c r="K199" s="1">
        <f t="shared" si="43"/>
        <v>839.22000000000219</v>
      </c>
      <c r="M199" s="2">
        <f t="shared" si="44"/>
        <v>971.31912058627586</v>
      </c>
      <c r="N199" s="2">
        <f t="shared" si="45"/>
        <v>7.6490000000000002E-2</v>
      </c>
      <c r="O199" s="2">
        <f t="shared" si="46"/>
        <v>1045.6153201199199</v>
      </c>
      <c r="P199" s="2">
        <f t="shared" si="47"/>
        <v>6.8726627843456012E-2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282.07</v>
      </c>
      <c r="B200" s="1">
        <v>1.3080000000000001</v>
      </c>
      <c r="C200" s="2">
        <f t="shared" si="38"/>
        <v>939.60692871419053</v>
      </c>
      <c r="D200" s="24">
        <f t="shared" si="39"/>
        <v>1.3080000000000001E-2</v>
      </c>
      <c r="E200" s="2">
        <f t="shared" si="37"/>
        <v>951.89698734177216</v>
      </c>
      <c r="F200" s="2">
        <f t="shared" si="40"/>
        <v>1.2995195494811309E-2</v>
      </c>
      <c r="G200" s="45">
        <f t="shared" si="41"/>
        <v>8.4623526979457284E-3</v>
      </c>
      <c r="H200" s="2">
        <f t="shared" si="42"/>
        <v>7.3162337972144517E-3</v>
      </c>
      <c r="J200" s="1">
        <v>5.9600000000000104E-3</v>
      </c>
      <c r="K200" s="1">
        <f t="shared" si="43"/>
        <v>843.48000000000218</v>
      </c>
      <c r="M200" s="2">
        <f t="shared" si="44"/>
        <v>976.14923384410372</v>
      </c>
      <c r="N200" s="2">
        <f t="shared" si="45"/>
        <v>7.6800000000000007E-2</v>
      </c>
      <c r="O200" s="2">
        <f t="shared" si="46"/>
        <v>1051.1174950033308</v>
      </c>
      <c r="P200" s="2">
        <f t="shared" si="47"/>
        <v>6.8988358503548522E-2</v>
      </c>
      <c r="R200" s="1">
        <v>3.96E-3</v>
      </c>
      <c r="S200" s="1">
        <f t="shared" si="48"/>
        <v>831.6</v>
      </c>
    </row>
    <row r="201" spans="1:30" x14ac:dyDescent="0.15">
      <c r="A201" s="1">
        <v>283.56</v>
      </c>
      <c r="B201" s="1">
        <v>1.3740000000000001</v>
      </c>
      <c r="C201" s="2">
        <f t="shared" si="38"/>
        <v>944.57028647568291</v>
      </c>
      <c r="D201" s="24">
        <f t="shared" si="39"/>
        <v>1.374E-2</v>
      </c>
      <c r="E201" s="2">
        <f t="shared" si="37"/>
        <v>957.54868221185882</v>
      </c>
      <c r="F201" s="2">
        <f t="shared" si="40"/>
        <v>1.3646462033851036E-2</v>
      </c>
      <c r="G201" s="45">
        <f t="shared" si="41"/>
        <v>9.0867064042707557E-3</v>
      </c>
      <c r="H201" s="2">
        <f t="shared" si="42"/>
        <v>7.9375019212174179E-3</v>
      </c>
      <c r="J201" s="1">
        <v>5.9800000000000096E-3</v>
      </c>
      <c r="K201" s="1">
        <f t="shared" si="43"/>
        <v>847.74000000000206</v>
      </c>
      <c r="M201" s="2">
        <f t="shared" si="44"/>
        <v>973.21785476349089</v>
      </c>
      <c r="N201" s="2">
        <f t="shared" si="45"/>
        <v>7.9270000000000007E-2</v>
      </c>
      <c r="O201" s="2">
        <f t="shared" si="46"/>
        <v>1050.3648341105927</v>
      </c>
      <c r="P201" s="2">
        <f t="shared" si="47"/>
        <v>7.1283149363994852E-2</v>
      </c>
      <c r="R201" s="1">
        <v>3.98E-3</v>
      </c>
      <c r="S201" s="1">
        <f t="shared" si="48"/>
        <v>835.8</v>
      </c>
    </row>
    <row r="202" spans="1:30" x14ac:dyDescent="0.15">
      <c r="A202" s="1">
        <v>282.64</v>
      </c>
      <c r="B202" s="1">
        <v>1.4040000000000001</v>
      </c>
      <c r="C202" s="2">
        <f t="shared" si="38"/>
        <v>941.50566289140579</v>
      </c>
      <c r="D202" s="24">
        <f t="shared" si="39"/>
        <v>1.4040000000000002E-2</v>
      </c>
      <c r="E202" s="2">
        <f t="shared" si="37"/>
        <v>954.72440239840114</v>
      </c>
      <c r="F202" s="2">
        <f t="shared" si="40"/>
        <v>1.3942352122705587E-2</v>
      </c>
      <c r="G202" s="45">
        <f t="shared" si="41"/>
        <v>9.3960454446179627E-3</v>
      </c>
      <c r="H202" s="2">
        <f t="shared" si="42"/>
        <v>8.2519145213698335E-3</v>
      </c>
      <c r="J202" s="1">
        <v>6.0000000000000097E-3</v>
      </c>
      <c r="K202" s="1">
        <f t="shared" si="43"/>
        <v>852.00000000000205</v>
      </c>
      <c r="M202" s="2">
        <f t="shared" si="44"/>
        <v>970.28647568287806</v>
      </c>
      <c r="N202" s="2">
        <f t="shared" si="45"/>
        <v>7.8610000000000013E-2</v>
      </c>
      <c r="O202" s="2">
        <f t="shared" si="46"/>
        <v>1046.5606955363091</v>
      </c>
      <c r="P202" s="2">
        <f t="shared" si="47"/>
        <v>7.0689552795896962E-2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283.05</v>
      </c>
      <c r="B203" s="1">
        <v>1.4430000000000001</v>
      </c>
      <c r="C203" s="2">
        <f t="shared" si="38"/>
        <v>942.87141905396402</v>
      </c>
      <c r="D203" s="24">
        <f t="shared" si="39"/>
        <v>1.443E-2</v>
      </c>
      <c r="E203" s="2">
        <f t="shared" si="37"/>
        <v>956.47705363091268</v>
      </c>
      <c r="F203" s="2">
        <f t="shared" si="40"/>
        <v>1.4326878396010448E-2</v>
      </c>
      <c r="G203" s="45">
        <f t="shared" si="41"/>
        <v>9.7722257596727681E-3</v>
      </c>
      <c r="H203" s="2">
        <f t="shared" si="42"/>
        <v>8.6281861972484705E-3</v>
      </c>
      <c r="J203" s="1">
        <v>6.0200000000000097E-3</v>
      </c>
      <c r="K203" s="1">
        <f t="shared" si="43"/>
        <v>856.26000000000204</v>
      </c>
      <c r="M203" s="2">
        <f t="shared" si="44"/>
        <v>975.61625582944703</v>
      </c>
      <c r="N203" s="2">
        <f t="shared" si="45"/>
        <v>7.7840000000000006E-2</v>
      </c>
      <c r="O203" s="2">
        <f t="shared" si="46"/>
        <v>1051.5582251832111</v>
      </c>
      <c r="P203" s="2">
        <f t="shared" si="47"/>
        <v>6.9951618345535108E-2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281.91999999999996</v>
      </c>
      <c r="B204" s="1">
        <v>1.7250000000000001</v>
      </c>
      <c r="C204" s="2">
        <f t="shared" si="38"/>
        <v>939.10726182544954</v>
      </c>
      <c r="D204" s="24">
        <f t="shared" si="39"/>
        <v>1.7250000000000001E-2</v>
      </c>
      <c r="E204" s="2">
        <f t="shared" si="37"/>
        <v>955.30686209193857</v>
      </c>
      <c r="F204" s="2">
        <f t="shared" si="40"/>
        <v>1.7102907899662269E-2</v>
      </c>
      <c r="G204" s="45">
        <f t="shared" si="41"/>
        <v>1.2553827603986371E-2</v>
      </c>
      <c r="H204" s="2">
        <f t="shared" si="42"/>
        <v>1.1426966176733541E-2</v>
      </c>
      <c r="J204" s="1">
        <v>6.0400000000000098E-3</v>
      </c>
      <c r="K204" s="1">
        <f t="shared" si="43"/>
        <v>860.52000000000203</v>
      </c>
      <c r="M204" s="2">
        <f t="shared" si="44"/>
        <v>974.25049966688857</v>
      </c>
      <c r="N204" s="2">
        <f t="shared" si="45"/>
        <v>7.8299999999999995E-2</v>
      </c>
      <c r="O204" s="2">
        <f t="shared" si="46"/>
        <v>1050.534313790806</v>
      </c>
      <c r="P204" s="2">
        <f t="shared" si="47"/>
        <v>7.0383182554504861E-2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282.74</v>
      </c>
      <c r="B205" s="1">
        <v>1.5669999999999999</v>
      </c>
      <c r="C205" s="2">
        <f t="shared" si="38"/>
        <v>941.83877415056634</v>
      </c>
      <c r="D205" s="24">
        <f t="shared" si="39"/>
        <v>1.567E-2</v>
      </c>
      <c r="E205" s="2">
        <f t="shared" si="37"/>
        <v>956.59738774150583</v>
      </c>
      <c r="F205" s="2">
        <f t="shared" si="40"/>
        <v>1.5548493246716213E-2</v>
      </c>
      <c r="G205" s="45">
        <f t="shared" si="41"/>
        <v>1.0993267590804282E-2</v>
      </c>
      <c r="H205" s="2">
        <f t="shared" si="42"/>
        <v>9.8560423289350396E-3</v>
      </c>
      <c r="J205" s="1">
        <v>6.0600000000000098E-3</v>
      </c>
      <c r="K205" s="1">
        <f t="shared" si="43"/>
        <v>864.78000000000213</v>
      </c>
      <c r="M205" s="2">
        <f t="shared" si="44"/>
        <v>974.08394403730836</v>
      </c>
      <c r="N205" s="2">
        <f t="shared" si="45"/>
        <v>7.8719999999999998E-2</v>
      </c>
      <c r="O205" s="2">
        <f t="shared" si="46"/>
        <v>1050.7638321119252</v>
      </c>
      <c r="P205" s="2">
        <f t="shared" si="47"/>
        <v>7.0771515767787702E-2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283.35999999999996</v>
      </c>
      <c r="B206" s="1">
        <v>1.5509999999999999</v>
      </c>
      <c r="C206" s="2">
        <f t="shared" si="38"/>
        <v>943.90406395736159</v>
      </c>
      <c r="D206" s="24">
        <f t="shared" si="39"/>
        <v>1.5509999999999999E-2</v>
      </c>
      <c r="E206" s="2">
        <f t="shared" si="37"/>
        <v>958.54401598934021</v>
      </c>
      <c r="F206" s="2">
        <f t="shared" si="40"/>
        <v>1.539094935564689E-2</v>
      </c>
      <c r="G206" s="45">
        <f t="shared" si="41"/>
        <v>1.0826454041411936E-2</v>
      </c>
      <c r="H206" s="2">
        <f t="shared" si="42"/>
        <v>9.6860158759041123E-3</v>
      </c>
      <c r="J206" s="1">
        <v>6.0800000000000099E-3</v>
      </c>
      <c r="K206" s="1">
        <f t="shared" si="43"/>
        <v>869.04000000000212</v>
      </c>
      <c r="M206" s="2">
        <f t="shared" si="44"/>
        <v>970.11992005329762</v>
      </c>
      <c r="N206" s="2">
        <f t="shared" si="45"/>
        <v>8.138999999999999E-2</v>
      </c>
      <c r="O206" s="2">
        <f t="shared" si="46"/>
        <v>1049.0779803464357</v>
      </c>
      <c r="P206" s="2">
        <f t="shared" si="47"/>
        <v>7.3251641220735339E-2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282.64</v>
      </c>
      <c r="B207" s="1">
        <v>1.5010000000000001</v>
      </c>
      <c r="C207" s="2">
        <f t="shared" si="38"/>
        <v>941.50566289140579</v>
      </c>
      <c r="D207" s="24">
        <f t="shared" si="39"/>
        <v>1.5010000000000001E-2</v>
      </c>
      <c r="E207" s="2">
        <f t="shared" si="37"/>
        <v>955.63766289140574</v>
      </c>
      <c r="F207" s="2">
        <f t="shared" si="40"/>
        <v>1.4898464661966622E-2</v>
      </c>
      <c r="G207" s="45">
        <f t="shared" si="41"/>
        <v>1.0347809124388499E-2</v>
      </c>
      <c r="H207" s="2">
        <f t="shared" si="42"/>
        <v>9.208027060630869E-3</v>
      </c>
      <c r="J207" s="1">
        <v>6.1000000000000099E-3</v>
      </c>
      <c r="K207" s="1">
        <f t="shared" si="43"/>
        <v>873.30000000000211</v>
      </c>
      <c r="M207" s="2">
        <f t="shared" si="44"/>
        <v>973.55096602265155</v>
      </c>
      <c r="N207" s="2">
        <f t="shared" si="45"/>
        <v>8.1969999999999987E-2</v>
      </c>
      <c r="O207" s="2">
        <f t="shared" si="46"/>
        <v>1053.3529387075284</v>
      </c>
      <c r="P207" s="2">
        <f t="shared" si="47"/>
        <v>7.3767487232575132E-2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284.18</v>
      </c>
      <c r="B208" s="1">
        <v>1.6240000000000001</v>
      </c>
      <c r="C208" s="2">
        <f t="shared" si="38"/>
        <v>946.63557628247838</v>
      </c>
      <c r="D208" s="24">
        <f t="shared" si="39"/>
        <v>1.6240000000000001E-2</v>
      </c>
      <c r="E208" s="2">
        <f t="shared" si="37"/>
        <v>962.0089380413059</v>
      </c>
      <c r="F208" s="2">
        <f t="shared" si="40"/>
        <v>1.6109541733068257E-2</v>
      </c>
      <c r="G208" s="45">
        <f t="shared" si="41"/>
        <v>1.1528546790014419E-2</v>
      </c>
      <c r="H208" s="2">
        <f t="shared" si="42"/>
        <v>1.0388099058473032E-2</v>
      </c>
      <c r="J208" s="1">
        <v>6.12000000000001E-3</v>
      </c>
      <c r="K208" s="1">
        <f t="shared" si="43"/>
        <v>877.56000000000211</v>
      </c>
      <c r="M208" s="2">
        <f t="shared" si="44"/>
        <v>970.98600932711531</v>
      </c>
      <c r="N208" s="2">
        <f t="shared" si="45"/>
        <v>8.2699999999999996E-2</v>
      </c>
      <c r="O208" s="2">
        <f t="shared" si="46"/>
        <v>1051.2865522984678</v>
      </c>
      <c r="P208" s="2">
        <f t="shared" si="47"/>
        <v>7.4451794895199014E-2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282.78999999999996</v>
      </c>
      <c r="B209" s="1">
        <v>1.663</v>
      </c>
      <c r="C209" s="2">
        <f t="shared" si="38"/>
        <v>942.00532978014644</v>
      </c>
      <c r="D209" s="24">
        <f t="shared" si="39"/>
        <v>1.6629999999999999E-2</v>
      </c>
      <c r="E209" s="2">
        <f t="shared" si="37"/>
        <v>957.67087841439024</v>
      </c>
      <c r="F209" s="2">
        <f t="shared" si="40"/>
        <v>1.6493235727061552E-2</v>
      </c>
      <c r="G209" s="45">
        <f t="shared" si="41"/>
        <v>1.193289821080255E-2</v>
      </c>
      <c r="H209" s="2">
        <f t="shared" si="42"/>
        <v>1.0799778151057669E-2</v>
      </c>
      <c r="J209" s="1">
        <v>6.14000000000001E-3</v>
      </c>
      <c r="K209" s="1">
        <f t="shared" si="43"/>
        <v>881.8200000000021</v>
      </c>
      <c r="M209" s="2">
        <f t="shared" si="44"/>
        <v>971.15256495669541</v>
      </c>
      <c r="N209" s="2">
        <f t="shared" si="45"/>
        <v>8.1310000000000007E-2</v>
      </c>
      <c r="O209" s="2">
        <f t="shared" si="46"/>
        <v>1050.1169800133243</v>
      </c>
      <c r="P209" s="2">
        <f t="shared" si="47"/>
        <v>7.3172712006162419E-2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284.08</v>
      </c>
      <c r="B210" s="1">
        <v>1.6859999999999999</v>
      </c>
      <c r="C210" s="2">
        <f t="shared" si="38"/>
        <v>946.30246502331784</v>
      </c>
      <c r="D210" s="24">
        <f t="shared" si="39"/>
        <v>1.686E-2</v>
      </c>
      <c r="E210" s="2">
        <f t="shared" si="37"/>
        <v>962.25712458361102</v>
      </c>
      <c r="F210" s="2">
        <f t="shared" si="40"/>
        <v>1.6719447806767842E-2</v>
      </c>
      <c r="G210" s="45">
        <f t="shared" si="41"/>
        <v>1.2137271023036361E-2</v>
      </c>
      <c r="H210" s="2">
        <f t="shared" si="42"/>
        <v>1.1000018448618037E-2</v>
      </c>
      <c r="J210" s="1">
        <v>6.1600000000000101E-3</v>
      </c>
      <c r="K210" s="1">
        <f t="shared" si="43"/>
        <v>886.08000000000209</v>
      </c>
      <c r="M210" s="2">
        <f t="shared" si="44"/>
        <v>970.65289806795477</v>
      </c>
      <c r="N210" s="2">
        <f t="shared" si="45"/>
        <v>8.1969999999999987E-2</v>
      </c>
      <c r="O210" s="2">
        <f t="shared" si="46"/>
        <v>1050.2173161225851</v>
      </c>
      <c r="P210" s="2">
        <f t="shared" si="47"/>
        <v>7.3782418768693916E-2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283.05</v>
      </c>
      <c r="B211" s="1">
        <v>1.7210000000000001</v>
      </c>
      <c r="C211" s="2">
        <f t="shared" si="38"/>
        <v>942.87141905396402</v>
      </c>
      <c r="D211" s="24">
        <f t="shared" si="39"/>
        <v>1.721E-2</v>
      </c>
      <c r="E211" s="2">
        <f t="shared" si="37"/>
        <v>959.09823617588268</v>
      </c>
      <c r="F211" s="2">
        <f t="shared" si="40"/>
        <v>1.7063585425880337E-2</v>
      </c>
      <c r="G211" s="45">
        <f t="shared" si="41"/>
        <v>1.2496450967899943E-2</v>
      </c>
      <c r="H211" s="2">
        <f t="shared" si="42"/>
        <v>1.136489322711836E-2</v>
      </c>
      <c r="J211" s="1">
        <v>6.1800000000000101E-3</v>
      </c>
      <c r="K211" s="1">
        <f t="shared" si="43"/>
        <v>890.34000000000219</v>
      </c>
      <c r="M211" s="2">
        <f t="shared" si="44"/>
        <v>971.85209860093278</v>
      </c>
      <c r="N211" s="2">
        <f t="shared" si="45"/>
        <v>8.158E-2</v>
      </c>
      <c r="O211" s="2">
        <f t="shared" si="46"/>
        <v>1051.1357928047969</v>
      </c>
      <c r="P211" s="2">
        <f t="shared" si="47"/>
        <v>7.3417526474173572E-2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283</v>
      </c>
      <c r="B212" s="1">
        <v>1.86</v>
      </c>
      <c r="C212" s="2">
        <f t="shared" si="38"/>
        <v>942.7048634243838</v>
      </c>
      <c r="D212" s="24">
        <f t="shared" si="39"/>
        <v>1.8600000000000002E-2</v>
      </c>
      <c r="E212" s="2">
        <f t="shared" ref="E212:E275" si="49">C212*(1+D212)</f>
        <v>960.23917388407733</v>
      </c>
      <c r="F212" s="2">
        <f t="shared" si="40"/>
        <v>1.8429135468367143E-2</v>
      </c>
      <c r="G212" s="45">
        <f t="shared" si="41"/>
        <v>1.385656797368106E-2</v>
      </c>
      <c r="H212" s="2">
        <f t="shared" si="42"/>
        <v>1.2731449927827876E-2</v>
      </c>
      <c r="J212" s="1">
        <v>6.2000000000000102E-3</v>
      </c>
      <c r="K212" s="1">
        <f t="shared" si="43"/>
        <v>894.60000000000218</v>
      </c>
      <c r="M212" s="2">
        <f t="shared" si="44"/>
        <v>975.11658894070604</v>
      </c>
      <c r="N212" s="2">
        <f t="shared" si="45"/>
        <v>8.2119999999999999E-2</v>
      </c>
      <c r="O212" s="2">
        <f t="shared" si="46"/>
        <v>1055.1931632245169</v>
      </c>
      <c r="P212" s="2">
        <f t="shared" si="47"/>
        <v>7.3897350656145153E-2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283.62</v>
      </c>
      <c r="B213" s="1">
        <v>1.7670000000000001</v>
      </c>
      <c r="C213" s="2">
        <f t="shared" si="38"/>
        <v>944.77015323117928</v>
      </c>
      <c r="D213" s="24">
        <f t="shared" si="39"/>
        <v>1.7670000000000002E-2</v>
      </c>
      <c r="E213" s="2">
        <f t="shared" si="49"/>
        <v>961.46424183877434</v>
      </c>
      <c r="F213" s="2">
        <f t="shared" si="40"/>
        <v>1.7515700546020859E-2</v>
      </c>
      <c r="G213" s="45">
        <f t="shared" si="41"/>
        <v>1.2937299394407648E-2</v>
      </c>
      <c r="H213" s="2">
        <f t="shared" si="42"/>
        <v>1.1805532443519987E-2</v>
      </c>
      <c r="J213" s="1">
        <v>6.2200000000000102E-3</v>
      </c>
      <c r="K213" s="1">
        <f t="shared" si="43"/>
        <v>898.86000000000217</v>
      </c>
      <c r="M213" s="2">
        <f t="shared" si="44"/>
        <v>967.88807461692204</v>
      </c>
      <c r="N213" s="2">
        <f t="shared" si="45"/>
        <v>8.5169999999999996E-2</v>
      </c>
      <c r="O213" s="5">
        <f t="shared" si="46"/>
        <v>1050.3231019320453</v>
      </c>
      <c r="P213" s="5">
        <f t="shared" si="47"/>
        <v>7.6735118166096933E-2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283.56</v>
      </c>
      <c r="B214" s="1">
        <v>1.837</v>
      </c>
      <c r="C214" s="2">
        <f t="shared" si="38"/>
        <v>944.57028647568291</v>
      </c>
      <c r="D214" s="24">
        <f t="shared" si="39"/>
        <v>1.8370000000000001E-2</v>
      </c>
      <c r="E214" s="2">
        <f t="shared" si="49"/>
        <v>961.92204263824124</v>
      </c>
      <c r="F214" s="2">
        <f t="shared" si="40"/>
        <v>1.8203309853873657E-2</v>
      </c>
      <c r="G214" s="45">
        <f t="shared" si="41"/>
        <v>1.3622728698453461E-2</v>
      </c>
      <c r="H214" s="2">
        <f t="shared" si="42"/>
        <v>1.2494349741240036E-2</v>
      </c>
      <c r="J214" s="1">
        <v>6.2400000000000103E-3</v>
      </c>
      <c r="K214" s="1">
        <f t="shared" si="43"/>
        <v>903.12000000000216</v>
      </c>
      <c r="M214" s="2">
        <f t="shared" si="44"/>
        <v>973.71752165223188</v>
      </c>
      <c r="N214" s="2">
        <f t="shared" si="45"/>
        <v>8.3049999999999999E-2</v>
      </c>
      <c r="O214" s="5">
        <f t="shared" si="46"/>
        <v>1054.5847618254497</v>
      </c>
      <c r="P214" s="5">
        <f t="shared" si="47"/>
        <v>7.4759302805681327E-2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283.71999999999997</v>
      </c>
      <c r="B215" s="1">
        <v>1.8520000000000001</v>
      </c>
      <c r="C215" s="2">
        <f t="shared" si="38"/>
        <v>945.1032644903396</v>
      </c>
      <c r="D215" s="24">
        <f t="shared" si="39"/>
        <v>1.8520000000000002E-2</v>
      </c>
      <c r="E215" s="2">
        <f t="shared" si="49"/>
        <v>962.60657694870076</v>
      </c>
      <c r="F215" s="2">
        <f t="shared" si="40"/>
        <v>1.835059321259332E-2</v>
      </c>
      <c r="G215" s="45">
        <f t="shared" si="41"/>
        <v>1.376675236998046E-2</v>
      </c>
      <c r="H215" s="2">
        <f t="shared" si="42"/>
        <v>1.2638411793647029E-2</v>
      </c>
      <c r="J215" s="1">
        <v>6.2600000000000103E-3</v>
      </c>
      <c r="K215" s="1">
        <f t="shared" si="43"/>
        <v>907.38000000000216</v>
      </c>
      <c r="M215" s="2">
        <f t="shared" si="44"/>
        <v>970.65289806795477</v>
      </c>
      <c r="N215" s="2">
        <f t="shared" si="45"/>
        <v>8.4779999999999994E-2</v>
      </c>
      <c r="O215" s="5">
        <f t="shared" si="46"/>
        <v>1052.9448507661562</v>
      </c>
      <c r="P215" s="5">
        <f t="shared" si="47"/>
        <v>7.6363178356980796E-2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284.02999999999997</v>
      </c>
      <c r="B216" s="1">
        <v>1.887</v>
      </c>
      <c r="C216" s="2">
        <f t="shared" si="38"/>
        <v>946.13590939373751</v>
      </c>
      <c r="D216" s="24">
        <f t="shared" si="39"/>
        <v>1.8870000000000001E-2</v>
      </c>
      <c r="E216" s="2">
        <f t="shared" si="49"/>
        <v>963.98949400399727</v>
      </c>
      <c r="F216" s="2">
        <f t="shared" si="40"/>
        <v>1.8694170047114773E-2</v>
      </c>
      <c r="G216" s="45">
        <f t="shared" si="41"/>
        <v>1.4103743885190978E-2</v>
      </c>
      <c r="H216" s="2">
        <f t="shared" si="42"/>
        <v>1.2975747347187679E-2</v>
      </c>
      <c r="J216" s="1">
        <v>6.2800000000000104E-3</v>
      </c>
      <c r="K216" s="1">
        <f t="shared" si="43"/>
        <v>911.64000000000226</v>
      </c>
      <c r="M216" s="2">
        <f t="shared" si="44"/>
        <v>968.75416389073951</v>
      </c>
      <c r="N216" s="2">
        <f t="shared" si="45"/>
        <v>8.4439999999999987E-2</v>
      </c>
      <c r="O216" s="5">
        <f t="shared" si="46"/>
        <v>1050.5557654896736</v>
      </c>
      <c r="P216" s="5">
        <f t="shared" si="47"/>
        <v>7.606107821739598E-2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283.56</v>
      </c>
      <c r="B217" s="1">
        <v>1.9410000000000001</v>
      </c>
      <c r="C217" s="2">
        <f t="shared" si="38"/>
        <v>944.57028647568291</v>
      </c>
      <c r="D217" s="24">
        <f t="shared" si="39"/>
        <v>1.941E-2</v>
      </c>
      <c r="E217" s="2">
        <f t="shared" si="49"/>
        <v>962.90439573617584</v>
      </c>
      <c r="F217" s="2">
        <f t="shared" si="40"/>
        <v>1.9224028567665176E-2</v>
      </c>
      <c r="G217" s="45">
        <f t="shared" si="41"/>
        <v>1.4638769540350052E-2</v>
      </c>
      <c r="H217" s="2">
        <f t="shared" si="42"/>
        <v>1.3515068455031556E-2</v>
      </c>
      <c r="J217" s="1">
        <v>6.3000000000000096E-3</v>
      </c>
      <c r="K217" s="1">
        <f t="shared" si="43"/>
        <v>915.90000000000202</v>
      </c>
      <c r="M217" s="2">
        <f t="shared" si="44"/>
        <v>967.38840772818105</v>
      </c>
      <c r="N217" s="2">
        <f t="shared" si="45"/>
        <v>8.4360000000000004E-2</v>
      </c>
      <c r="O217" s="5">
        <f t="shared" si="46"/>
        <v>1048.9972938041303</v>
      </c>
      <c r="P217" s="5">
        <f t="shared" si="47"/>
        <v>7.5994725995795126E-2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283.2</v>
      </c>
      <c r="B218" s="1">
        <v>2.1149999999999998</v>
      </c>
      <c r="C218" s="2">
        <f t="shared" si="38"/>
        <v>943.37108594270489</v>
      </c>
      <c r="D218" s="24">
        <f t="shared" si="39"/>
        <v>2.1149999999999999E-2</v>
      </c>
      <c r="E218" s="2">
        <f t="shared" si="49"/>
        <v>963.32338441039315</v>
      </c>
      <c r="F218" s="2">
        <f t="shared" si="40"/>
        <v>2.092944318102985E-2</v>
      </c>
      <c r="G218" s="45">
        <f t="shared" si="41"/>
        <v>1.6342188969551787E-2</v>
      </c>
      <c r="H218" s="2">
        <f t="shared" si="42"/>
        <v>1.5227731007599743E-2</v>
      </c>
      <c r="J218" s="1">
        <v>6.3200000000000096E-3</v>
      </c>
      <c r="K218" s="1">
        <f t="shared" si="43"/>
        <v>920.16000000000201</v>
      </c>
      <c r="M218" s="2">
        <f t="shared" si="44"/>
        <v>970.65289806795477</v>
      </c>
      <c r="N218" s="2">
        <f t="shared" si="45"/>
        <v>8.4779999999999994E-2</v>
      </c>
      <c r="O218" s="5">
        <f t="shared" si="46"/>
        <v>1052.9448507661562</v>
      </c>
      <c r="P218" s="5">
        <f t="shared" si="47"/>
        <v>7.6363178356980796E-2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</v>
      </c>
      <c r="B219" s="1">
        <v>1.9950000000000001</v>
      </c>
      <c r="C219" s="2">
        <f t="shared" si="38"/>
        <v>948.70086608927386</v>
      </c>
      <c r="D219" s="24">
        <f t="shared" si="39"/>
        <v>1.9950000000000002E-2</v>
      </c>
      <c r="E219" s="2">
        <f t="shared" si="49"/>
        <v>967.62744836775482</v>
      </c>
      <c r="F219" s="2">
        <f t="shared" si="40"/>
        <v>1.9753606486836248E-2</v>
      </c>
      <c r="G219" s="45">
        <f t="shared" si="41"/>
        <v>1.5145856732704082E-2</v>
      </c>
      <c r="H219" s="2">
        <f t="shared" si="42"/>
        <v>1.4019681250279418E-2</v>
      </c>
      <c r="J219" s="1">
        <v>6.3400000000000097E-3</v>
      </c>
      <c r="K219" s="1">
        <f t="shared" si="43"/>
        <v>924.42000000000201</v>
      </c>
      <c r="M219" s="2">
        <f t="shared" si="44"/>
        <v>964.29047301798789</v>
      </c>
      <c r="N219" s="2">
        <f t="shared" si="45"/>
        <v>8.6289999999999992E-2</v>
      </c>
      <c r="O219" s="5">
        <f t="shared" si="46"/>
        <v>1047.4990979347101</v>
      </c>
      <c r="P219" s="5">
        <f t="shared" si="47"/>
        <v>7.7780129912492127E-2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283.87</v>
      </c>
      <c r="B220" s="1">
        <v>2.1839999999999997</v>
      </c>
      <c r="C220" s="2">
        <f t="shared" si="38"/>
        <v>945.6029313790807</v>
      </c>
      <c r="D220" s="24">
        <f t="shared" si="39"/>
        <v>2.1839999999999998E-2</v>
      </c>
      <c r="E220" s="2">
        <f t="shared" si="49"/>
        <v>966.25489940039995</v>
      </c>
      <c r="F220" s="2">
        <f t="shared" si="40"/>
        <v>2.1604923752384417E-2</v>
      </c>
      <c r="G220" s="45">
        <f t="shared" si="41"/>
        <v>1.7003709945715845E-2</v>
      </c>
      <c r="H220" s="2">
        <f t="shared" si="42"/>
        <v>1.5889722358769995E-2</v>
      </c>
      <c r="J220" s="1">
        <v>6.3600000000000097E-3</v>
      </c>
      <c r="K220" s="1">
        <f t="shared" si="43"/>
        <v>928.68000000000211</v>
      </c>
      <c r="M220" s="2">
        <f t="shared" si="44"/>
        <v>966.02265156562294</v>
      </c>
      <c r="N220" s="2">
        <f t="shared" si="45"/>
        <v>8.6169999999999997E-2</v>
      </c>
      <c r="O220" s="5">
        <f t="shared" si="46"/>
        <v>1049.2648234510327</v>
      </c>
      <c r="P220" s="5">
        <f t="shared" si="47"/>
        <v>7.7661247854920332E-2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283.62</v>
      </c>
      <c r="B221" s="1">
        <v>2.3419999999999996</v>
      </c>
      <c r="C221" s="2">
        <f t="shared" si="38"/>
        <v>944.77015323117928</v>
      </c>
      <c r="D221" s="24">
        <f t="shared" si="39"/>
        <v>2.3419999999999996E-2</v>
      </c>
      <c r="E221" s="2">
        <f t="shared" si="49"/>
        <v>966.89667021985349</v>
      </c>
      <c r="F221" s="2">
        <f t="shared" si="40"/>
        <v>2.314995989869954E-2</v>
      </c>
      <c r="G221" s="45">
        <f t="shared" si="41"/>
        <v>1.8545690040509762E-2</v>
      </c>
      <c r="H221" s="2">
        <f t="shared" si="42"/>
        <v>1.7439791796198666E-2</v>
      </c>
      <c r="J221" s="1">
        <v>6.3800000000000098E-3</v>
      </c>
      <c r="K221" s="1">
        <f t="shared" si="43"/>
        <v>932.9400000000021</v>
      </c>
      <c r="M221" s="2">
        <f t="shared" si="44"/>
        <v>966.18920719520327</v>
      </c>
      <c r="N221" s="2">
        <f t="shared" si="45"/>
        <v>8.6289999999999992E-2</v>
      </c>
      <c r="O221" s="5">
        <f t="shared" si="46"/>
        <v>1049.5616738840774</v>
      </c>
      <c r="P221" s="5">
        <f t="shared" si="47"/>
        <v>7.7770308122257048E-2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284.13</v>
      </c>
      <c r="B222" s="1">
        <v>2.1029999999999998</v>
      </c>
      <c r="C222" s="2">
        <f t="shared" si="38"/>
        <v>946.46902065289805</v>
      </c>
      <c r="D222" s="24">
        <f t="shared" si="39"/>
        <v>2.1029999999999997E-2</v>
      </c>
      <c r="E222" s="2">
        <f t="shared" si="49"/>
        <v>966.37326415722862</v>
      </c>
      <c r="F222" s="2">
        <f t="shared" si="40"/>
        <v>2.0811921708742381E-2</v>
      </c>
      <c r="G222" s="45">
        <f t="shared" si="41"/>
        <v>1.6210144260374627E-2</v>
      </c>
      <c r="H222" s="2">
        <f t="shared" si="42"/>
        <v>1.5091485692369866E-2</v>
      </c>
      <c r="J222" s="1">
        <v>6.4000000000000098E-3</v>
      </c>
      <c r="K222" s="1">
        <f t="shared" si="43"/>
        <v>937.20000000000209</v>
      </c>
      <c r="M222" s="2">
        <f t="shared" si="44"/>
        <v>964.82345103264493</v>
      </c>
      <c r="N222" s="2">
        <f t="shared" si="45"/>
        <v>8.6709999999999995E-2</v>
      </c>
      <c r="O222" s="5">
        <f t="shared" si="46"/>
        <v>1048.4832924716857</v>
      </c>
      <c r="P222" s="5">
        <f t="shared" si="47"/>
        <v>7.8162005632843215E-2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284.7</v>
      </c>
      <c r="B223" s="1">
        <v>2.145</v>
      </c>
      <c r="C223" s="2">
        <f t="shared" si="38"/>
        <v>948.36775483011331</v>
      </c>
      <c r="D223" s="24">
        <f t="shared" si="39"/>
        <v>2.145E-2</v>
      </c>
      <c r="E223" s="2">
        <f t="shared" si="49"/>
        <v>968.71024317121919</v>
      </c>
      <c r="F223" s="2">
        <f t="shared" si="40"/>
        <v>2.1223186451525388E-2</v>
      </c>
      <c r="G223" s="45">
        <f t="shared" si="41"/>
        <v>1.6610280531662441E-2</v>
      </c>
      <c r="H223" s="2">
        <f t="shared" si="42"/>
        <v>1.5491274531413978E-2</v>
      </c>
      <c r="J223" s="1">
        <v>6.4200000000000099E-3</v>
      </c>
      <c r="K223" s="1">
        <f t="shared" si="43"/>
        <v>941.46000000000208</v>
      </c>
      <c r="M223" s="2">
        <f t="shared" si="44"/>
        <v>962.05862758161231</v>
      </c>
      <c r="N223" s="2">
        <f t="shared" si="45"/>
        <v>8.9139999999999997E-2</v>
      </c>
      <c r="O223" s="5">
        <f t="shared" si="46"/>
        <v>1047.8165336442373</v>
      </c>
      <c r="P223" s="5">
        <f t="shared" si="47"/>
        <v>8.039879145712546E-2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284.75</v>
      </c>
      <c r="B224" s="1">
        <v>2.1759999999999997</v>
      </c>
      <c r="C224" s="2">
        <f t="shared" si="38"/>
        <v>948.53431045969353</v>
      </c>
      <c r="D224" s="24">
        <f t="shared" si="39"/>
        <v>2.1759999999999998E-2</v>
      </c>
      <c r="E224" s="2">
        <f t="shared" si="49"/>
        <v>969.17441705529643</v>
      </c>
      <c r="F224" s="2">
        <f t="shared" si="40"/>
        <v>2.1526630544280147E-2</v>
      </c>
      <c r="G224" s="45">
        <f t="shared" si="41"/>
        <v>1.691151427258826E-2</v>
      </c>
      <c r="H224" s="2">
        <f t="shared" si="42"/>
        <v>1.5793711965946026E-2</v>
      </c>
      <c r="J224" s="1">
        <v>6.44000000000001E-3</v>
      </c>
      <c r="K224" s="1">
        <f t="shared" si="43"/>
        <v>945.72000000000207</v>
      </c>
      <c r="M224" s="2">
        <f t="shared" si="44"/>
        <v>965.85609593604272</v>
      </c>
      <c r="N224" s="2">
        <f t="shared" si="45"/>
        <v>8.7720000000000006E-2</v>
      </c>
      <c r="O224" s="5">
        <f t="shared" si="46"/>
        <v>1050.5809926715524</v>
      </c>
      <c r="P224" s="5">
        <f t="shared" si="47"/>
        <v>7.9080995739854332E-2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284.75</v>
      </c>
      <c r="B225" s="1">
        <v>2.2109999999999999</v>
      </c>
      <c r="C225" s="2">
        <f t="shared" si="38"/>
        <v>948.53431045969353</v>
      </c>
      <c r="D225" s="24">
        <f t="shared" si="39"/>
        <v>2.2109999999999998E-2</v>
      </c>
      <c r="E225" s="2">
        <f t="shared" si="49"/>
        <v>969.50640406395746</v>
      </c>
      <c r="F225" s="2">
        <f t="shared" si="40"/>
        <v>2.1869118083528E-2</v>
      </c>
      <c r="G225" s="45">
        <f t="shared" si="41"/>
        <v>1.7252420921318679E-2</v>
      </c>
      <c r="H225" s="2">
        <f t="shared" si="42"/>
        <v>1.613619950519388E-2</v>
      </c>
      <c r="J225" s="1">
        <v>6.46000000000001E-3</v>
      </c>
      <c r="K225" s="1">
        <f t="shared" si="43"/>
        <v>949.98000000000218</v>
      </c>
      <c r="M225" s="2">
        <f t="shared" si="44"/>
        <v>959.66022651565629</v>
      </c>
      <c r="N225" s="2">
        <f t="shared" si="45"/>
        <v>9.0229999999999991E-2</v>
      </c>
      <c r="O225" s="5">
        <f t="shared" si="46"/>
        <v>1046.2503687541639</v>
      </c>
      <c r="P225" s="5">
        <f t="shared" si="47"/>
        <v>8.140653854294462E-2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284.22999999999996</v>
      </c>
      <c r="B226" s="1">
        <v>2.2999999999999998</v>
      </c>
      <c r="C226" s="2">
        <f t="shared" si="38"/>
        <v>946.80213191205848</v>
      </c>
      <c r="D226" s="24">
        <f t="shared" si="39"/>
        <v>2.3E-2</v>
      </c>
      <c r="E226" s="2">
        <f t="shared" si="49"/>
        <v>968.5785809460358</v>
      </c>
      <c r="F226" s="2">
        <f t="shared" si="40"/>
        <v>2.2739486969489339E-2</v>
      </c>
      <c r="G226" s="45">
        <f t="shared" si="41"/>
        <v>1.8127208012603455E-2</v>
      </c>
      <c r="H226" s="2">
        <f t="shared" si="42"/>
        <v>1.7017037636671405E-2</v>
      </c>
      <c r="J226" s="1">
        <v>6.4800000000000101E-3</v>
      </c>
      <c r="K226" s="1">
        <f t="shared" si="43"/>
        <v>954.24000000000217</v>
      </c>
      <c r="M226" s="2">
        <f t="shared" si="44"/>
        <v>963.79080612924724</v>
      </c>
      <c r="N226" s="2">
        <f t="shared" si="45"/>
        <v>8.879999999999999E-2</v>
      </c>
      <c r="O226" s="5">
        <f t="shared" si="46"/>
        <v>1049.3754297135245</v>
      </c>
      <c r="P226" s="5">
        <f t="shared" si="47"/>
        <v>8.0079146499340573E-2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285.66999999999996</v>
      </c>
      <c r="B227" s="1">
        <v>2.2799999999999998</v>
      </c>
      <c r="C227" s="2">
        <f t="shared" si="38"/>
        <v>951.59893404397053</v>
      </c>
      <c r="D227" s="24">
        <f t="shared" si="39"/>
        <v>2.2799999999999997E-2</v>
      </c>
      <c r="E227" s="2">
        <f t="shared" si="49"/>
        <v>973.29538974017294</v>
      </c>
      <c r="F227" s="2">
        <f t="shared" si="40"/>
        <v>2.2543964434894436E-2</v>
      </c>
      <c r="G227" s="45">
        <f t="shared" si="41"/>
        <v>1.7909224483750756E-2</v>
      </c>
      <c r="H227" s="2">
        <f t="shared" si="42"/>
        <v>1.6792523345262451E-2</v>
      </c>
      <c r="J227" s="1">
        <v>6.5000000000000101E-3</v>
      </c>
      <c r="K227" s="1">
        <f t="shared" si="43"/>
        <v>958.50000000000216</v>
      </c>
      <c r="M227" s="2">
        <f t="shared" si="44"/>
        <v>958.9940039973352</v>
      </c>
      <c r="N227" s="2">
        <f t="shared" si="45"/>
        <v>9.1459999999999986E-2</v>
      </c>
      <c r="O227" s="5">
        <f t="shared" si="46"/>
        <v>1046.7035956029315</v>
      </c>
      <c r="P227" s="5">
        <f t="shared" si="47"/>
        <v>8.253194668383837E-2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285.26</v>
      </c>
      <c r="B228" s="1">
        <v>2.327</v>
      </c>
      <c r="C228" s="2">
        <f t="shared" si="38"/>
        <v>950.23317788141242</v>
      </c>
      <c r="D228" s="24">
        <f t="shared" si="39"/>
        <v>2.3269999999999999E-2</v>
      </c>
      <c r="E228" s="2">
        <f t="shared" si="49"/>
        <v>972.34510393071275</v>
      </c>
      <c r="F228" s="2">
        <f t="shared" si="40"/>
        <v>2.3003381764962961E-2</v>
      </c>
      <c r="G228" s="45">
        <f t="shared" si="41"/>
        <v>1.8373166984340519E-2</v>
      </c>
      <c r="H228" s="2">
        <f t="shared" si="42"/>
        <v>1.7260195272757198E-2</v>
      </c>
      <c r="J228" s="1">
        <v>6.5200000000000102E-3</v>
      </c>
      <c r="K228" s="1">
        <f t="shared" si="43"/>
        <v>962.76000000000215</v>
      </c>
      <c r="M228" s="2">
        <f t="shared" si="44"/>
        <v>958.66089273817443</v>
      </c>
      <c r="N228" s="2">
        <f t="shared" si="45"/>
        <v>8.9880000000000002E-2</v>
      </c>
      <c r="O228" s="5">
        <f t="shared" si="46"/>
        <v>1044.8253337774815</v>
      </c>
      <c r="P228" s="5">
        <f t="shared" si="47"/>
        <v>8.1092239705118543E-2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285.57</v>
      </c>
      <c r="B229" s="1">
        <v>2.3379999999999996</v>
      </c>
      <c r="C229" s="2">
        <f t="shared" si="38"/>
        <v>951.26582278481021</v>
      </c>
      <c r="D229" s="24">
        <f t="shared" si="39"/>
        <v>2.3379999999999998E-2</v>
      </c>
      <c r="E229" s="2">
        <f t="shared" si="49"/>
        <v>973.50641772151903</v>
      </c>
      <c r="F229" s="2">
        <f t="shared" si="40"/>
        <v>2.3110874497092024E-2</v>
      </c>
      <c r="G229" s="45">
        <f t="shared" si="41"/>
        <v>1.8475129650799074E-2</v>
      </c>
      <c r="H229" s="2">
        <f t="shared" si="42"/>
        <v>1.7361446723905459E-2</v>
      </c>
      <c r="J229" s="1">
        <v>6.5400000000000102E-3</v>
      </c>
      <c r="K229" s="1">
        <f t="shared" si="43"/>
        <v>967.02000000000214</v>
      </c>
      <c r="M229" s="2">
        <f t="shared" si="44"/>
        <v>959.16055962691541</v>
      </c>
      <c r="N229" s="2">
        <f t="shared" si="45"/>
        <v>9.042E-2</v>
      </c>
      <c r="O229" s="5">
        <f t="shared" si="46"/>
        <v>1045.887857428381</v>
      </c>
      <c r="P229" s="5">
        <f t="shared" si="47"/>
        <v>8.1582524756152061E-2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285.06</v>
      </c>
      <c r="B230" s="1">
        <v>2.3649999999999998</v>
      </c>
      <c r="C230" s="2">
        <f t="shared" si="38"/>
        <v>949.56695536309132</v>
      </c>
      <c r="D230" s="24">
        <f t="shared" si="39"/>
        <v>2.3649999999999997E-2</v>
      </c>
      <c r="E230" s="2">
        <f t="shared" si="49"/>
        <v>972.02421385742844</v>
      </c>
      <c r="F230" s="2">
        <f t="shared" si="40"/>
        <v>2.3374671316450546E-2</v>
      </c>
      <c r="G230" s="45">
        <f t="shared" si="41"/>
        <v>1.8745984583796123E-2</v>
      </c>
      <c r="H230" s="2">
        <f t="shared" si="42"/>
        <v>1.7635511457135621E-2</v>
      </c>
      <c r="J230" s="1">
        <v>6.5600000000000103E-3</v>
      </c>
      <c r="K230" s="1">
        <f t="shared" si="43"/>
        <v>971.28000000000213</v>
      </c>
      <c r="M230" s="2">
        <f t="shared" si="44"/>
        <v>953.99733510992678</v>
      </c>
      <c r="N230" s="2">
        <f t="shared" si="45"/>
        <v>9.083999999999999E-2</v>
      </c>
      <c r="O230" s="5">
        <f t="shared" si="46"/>
        <v>1040.6584530313125</v>
      </c>
      <c r="P230" s="5">
        <f t="shared" si="47"/>
        <v>8.1992525207649977E-2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285.10999999999996</v>
      </c>
      <c r="B231" s="1">
        <v>2.3889999999999998</v>
      </c>
      <c r="C231" s="2">
        <f t="shared" si="38"/>
        <v>949.73351099267143</v>
      </c>
      <c r="D231" s="24">
        <f t="shared" si="39"/>
        <v>2.3889999999999998E-2</v>
      </c>
      <c r="E231" s="2">
        <f t="shared" si="49"/>
        <v>972.42264457028637</v>
      </c>
      <c r="F231" s="2">
        <f t="shared" si="40"/>
        <v>2.3609098972173167E-2</v>
      </c>
      <c r="G231" s="45">
        <f t="shared" si="41"/>
        <v>1.8978514950409898E-2</v>
      </c>
      <c r="H231" s="2">
        <f t="shared" si="42"/>
        <v>1.7868932454635535E-2</v>
      </c>
      <c r="J231" s="1">
        <v>6.5800000000000103E-3</v>
      </c>
      <c r="K231" s="1">
        <f t="shared" si="43"/>
        <v>975.54000000000224</v>
      </c>
      <c r="M231" s="2">
        <f t="shared" si="44"/>
        <v>953.66422385076601</v>
      </c>
      <c r="N231" s="2">
        <f t="shared" si="45"/>
        <v>9.289E-2</v>
      </c>
      <c r="O231" s="5">
        <f t="shared" si="46"/>
        <v>1042.2500936042636</v>
      </c>
      <c r="P231" s="5">
        <f t="shared" si="47"/>
        <v>8.3862468006824523E-2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285.31</v>
      </c>
      <c r="B232" s="1">
        <v>2.7129999999999996</v>
      </c>
      <c r="C232" s="2">
        <f t="shared" si="38"/>
        <v>950.39973351099275</v>
      </c>
      <c r="D232" s="24">
        <f t="shared" si="39"/>
        <v>2.7129999999999998E-2</v>
      </c>
      <c r="E232" s="2">
        <f t="shared" si="49"/>
        <v>976.18407828114607</v>
      </c>
      <c r="F232" s="2">
        <f t="shared" si="40"/>
        <v>2.6768505214041689E-2</v>
      </c>
      <c r="G232" s="45">
        <f t="shared" si="41"/>
        <v>2.212000960317909E-2</v>
      </c>
      <c r="H232" s="2">
        <f t="shared" si="42"/>
        <v>2.1024312063613215E-2</v>
      </c>
      <c r="J232" s="1">
        <v>6.6000000000000104E-3</v>
      </c>
      <c r="K232" s="1">
        <f t="shared" si="43"/>
        <v>979.80000000000223</v>
      </c>
      <c r="M232" s="2">
        <f t="shared" si="44"/>
        <v>954.69686875416369</v>
      </c>
      <c r="N232" s="2">
        <f t="shared" si="45"/>
        <v>9.1849999999999987E-2</v>
      </c>
      <c r="O232" s="5">
        <f t="shared" si="46"/>
        <v>1042.3857761492336</v>
      </c>
      <c r="P232" s="5">
        <f t="shared" si="47"/>
        <v>8.290976345905271E-2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284.58999999999997</v>
      </c>
      <c r="B233" s="1">
        <v>2.6819999999999999</v>
      </c>
      <c r="C233" s="2">
        <f t="shared" si="38"/>
        <v>948.00133244503672</v>
      </c>
      <c r="D233" s="24">
        <f t="shared" si="39"/>
        <v>2.682E-2</v>
      </c>
      <c r="E233" s="2">
        <f t="shared" si="49"/>
        <v>973.42672818121264</v>
      </c>
      <c r="F233" s="2">
        <f t="shared" si="40"/>
        <v>2.646664781502622E-2</v>
      </c>
      <c r="G233" s="45">
        <f t="shared" si="41"/>
        <v>2.1831282442734731E-2</v>
      </c>
      <c r="H233" s="2">
        <f t="shared" si="42"/>
        <v>2.073695054300477E-2</v>
      </c>
      <c r="J233" s="1">
        <v>6.6200000000000104E-3</v>
      </c>
      <c r="K233" s="1">
        <f t="shared" si="43"/>
        <v>984.06000000000222</v>
      </c>
      <c r="M233" s="2">
        <f t="shared" si="44"/>
        <v>950.0666222518322</v>
      </c>
      <c r="N233" s="2">
        <f t="shared" si="45"/>
        <v>9.3659999999999993E-2</v>
      </c>
      <c r="O233" s="5">
        <f t="shared" si="46"/>
        <v>1039.0498620919388</v>
      </c>
      <c r="P233" s="5">
        <f t="shared" si="47"/>
        <v>8.4582013103594283E-2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284.39</v>
      </c>
      <c r="B234" s="1">
        <v>2.5309999999999997</v>
      </c>
      <c r="C234" s="2">
        <f t="shared" si="38"/>
        <v>947.33510992671552</v>
      </c>
      <c r="D234" s="24">
        <f t="shared" si="39"/>
        <v>2.5309999999999996E-2</v>
      </c>
      <c r="E234" s="2">
        <f t="shared" si="49"/>
        <v>971.31216155896061</v>
      </c>
      <c r="F234" s="2">
        <f t="shared" si="40"/>
        <v>2.4995005889299163E-2</v>
      </c>
      <c r="G234" s="45">
        <f t="shared" si="41"/>
        <v>2.0369709881875541E-2</v>
      </c>
      <c r="H234" s="2">
        <f t="shared" si="42"/>
        <v>1.9269335250168555E-2</v>
      </c>
      <c r="J234" s="1">
        <v>6.6400000000000096E-3</v>
      </c>
      <c r="K234" s="1">
        <f t="shared" si="43"/>
        <v>988.32000000000198</v>
      </c>
      <c r="M234" s="2">
        <f t="shared" si="44"/>
        <v>950.76615589606911</v>
      </c>
      <c r="N234" s="2">
        <f t="shared" si="45"/>
        <v>9.2539999999999997E-2</v>
      </c>
      <c r="O234" s="5">
        <f t="shared" si="46"/>
        <v>1038.7500559626915</v>
      </c>
      <c r="P234" s="5">
        <f t="shared" si="47"/>
        <v>8.3558831751752355E-2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285.46999999999997</v>
      </c>
      <c r="B235" s="1">
        <v>2.6159999999999997</v>
      </c>
      <c r="C235" s="2">
        <f t="shared" si="38"/>
        <v>950.93271152564944</v>
      </c>
      <c r="D235" s="24">
        <f t="shared" si="39"/>
        <v>2.6159999999999996E-2</v>
      </c>
      <c r="E235" s="2">
        <f t="shared" si="49"/>
        <v>975.80911125916043</v>
      </c>
      <c r="F235" s="2">
        <f t="shared" si="40"/>
        <v>2.5823680009458193E-2</v>
      </c>
      <c r="G235" s="45">
        <f t="shared" si="41"/>
        <v>2.1176969955843145E-2</v>
      </c>
      <c r="H235" s="2">
        <f t="shared" si="42"/>
        <v>2.0076265552717049E-2</v>
      </c>
      <c r="J235" s="1">
        <v>6.6600000000000097E-3</v>
      </c>
      <c r="K235" s="1">
        <f t="shared" si="43"/>
        <v>992.58000000000209</v>
      </c>
      <c r="M235" s="2">
        <f t="shared" si="44"/>
        <v>947.50166555629585</v>
      </c>
      <c r="N235" s="2">
        <f t="shared" si="45"/>
        <v>9.5049999999999996E-2</v>
      </c>
      <c r="O235" s="5">
        <f t="shared" si="46"/>
        <v>1037.5616988674219</v>
      </c>
      <c r="P235" s="5">
        <f t="shared" si="47"/>
        <v>8.5859254331832086E-2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285.72999999999996</v>
      </c>
      <c r="B236" s="1">
        <v>2.5509999999999997</v>
      </c>
      <c r="C236" s="2">
        <f t="shared" si="38"/>
        <v>951.7988007994669</v>
      </c>
      <c r="D236" s="24">
        <f t="shared" si="39"/>
        <v>2.5509999999999998E-2</v>
      </c>
      <c r="E236" s="2">
        <f t="shared" si="49"/>
        <v>976.07918820786119</v>
      </c>
      <c r="F236" s="2">
        <f t="shared" si="40"/>
        <v>2.5190049823563519E-2</v>
      </c>
      <c r="G236" s="45">
        <f t="shared" si="41"/>
        <v>2.0542053689240371E-2</v>
      </c>
      <c r="H236" s="2">
        <f t="shared" si="42"/>
        <v>1.9437400744064279E-2</v>
      </c>
      <c r="J236" s="1">
        <v>6.6800000000000097E-3</v>
      </c>
      <c r="K236" s="1">
        <f t="shared" si="43"/>
        <v>996.84000000000208</v>
      </c>
      <c r="M236" s="2">
        <f t="shared" si="44"/>
        <v>945.6029313790807</v>
      </c>
      <c r="N236" s="2">
        <f t="shared" si="45"/>
        <v>9.4119999999999995E-2</v>
      </c>
      <c r="O236" s="5">
        <f t="shared" si="46"/>
        <v>1034.6030792804797</v>
      </c>
      <c r="P236" s="5">
        <f t="shared" si="47"/>
        <v>8.5023705868354421E-2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285.20999999999998</v>
      </c>
      <c r="B237" s="1">
        <v>2.593</v>
      </c>
      <c r="C237" s="2">
        <f t="shared" si="38"/>
        <v>950.0666222518322</v>
      </c>
      <c r="D237" s="24">
        <f t="shared" si="39"/>
        <v>2.5929999999999998E-2</v>
      </c>
      <c r="E237" s="2">
        <f t="shared" si="49"/>
        <v>974.70184976682219</v>
      </c>
      <c r="F237" s="2">
        <f t="shared" si="40"/>
        <v>2.559951830021245E-2</v>
      </c>
      <c r="G237" s="45">
        <f t="shared" si="41"/>
        <v>2.095808092037044E-2</v>
      </c>
      <c r="H237" s="2">
        <f t="shared" si="42"/>
        <v>1.9857338466229398E-2</v>
      </c>
      <c r="J237" s="1">
        <v>6.7000000000000098E-3</v>
      </c>
      <c r="K237" s="1">
        <f t="shared" si="43"/>
        <v>1001.1000000000021</v>
      </c>
      <c r="M237" s="2">
        <f t="shared" si="44"/>
        <v>946.80213191205848</v>
      </c>
      <c r="N237" s="2">
        <f t="shared" si="45"/>
        <v>9.4049999999999995E-2</v>
      </c>
      <c r="O237" s="5">
        <f t="shared" si="46"/>
        <v>1035.8488724183876</v>
      </c>
      <c r="P237" s="5">
        <f t="shared" si="47"/>
        <v>8.4953793116340479E-2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286.14</v>
      </c>
      <c r="B238" s="1">
        <v>2.6119999999999997</v>
      </c>
      <c r="C238" s="2">
        <f t="shared" si="38"/>
        <v>953.16455696202536</v>
      </c>
      <c r="D238" s="24">
        <f t="shared" si="39"/>
        <v>2.6119999999999997E-2</v>
      </c>
      <c r="E238" s="2">
        <f t="shared" si="49"/>
        <v>978.06121518987334</v>
      </c>
      <c r="F238" s="2">
        <f t="shared" si="40"/>
        <v>2.5784698973727101E-2</v>
      </c>
      <c r="G238" s="45">
        <f t="shared" si="41"/>
        <v>2.1127264615680083E-2</v>
      </c>
      <c r="H238" s="2">
        <f t="shared" si="42"/>
        <v>2.0023795296801639E-2</v>
      </c>
      <c r="J238" s="1">
        <v>6.7200000000000098E-3</v>
      </c>
      <c r="K238" s="1">
        <f t="shared" si="43"/>
        <v>1005.3600000000021</v>
      </c>
      <c r="M238" s="2">
        <f t="shared" si="44"/>
        <v>944.23717521652236</v>
      </c>
      <c r="N238" s="2">
        <f t="shared" si="45"/>
        <v>9.6089999999999995E-2</v>
      </c>
      <c r="O238" s="5">
        <f t="shared" si="46"/>
        <v>1034.9689253830779</v>
      </c>
      <c r="P238" s="5">
        <f t="shared" si="47"/>
        <v>8.6820878488540934E-2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285.72999999999996</v>
      </c>
      <c r="B239" s="1">
        <v>2.871</v>
      </c>
      <c r="C239" s="2">
        <f t="shared" si="38"/>
        <v>951.7988007994669</v>
      </c>
      <c r="D239" s="24">
        <f t="shared" si="39"/>
        <v>2.8709999999999999E-2</v>
      </c>
      <c r="E239" s="2">
        <f t="shared" si="49"/>
        <v>979.1249443704196</v>
      </c>
      <c r="F239" s="2">
        <f t="shared" si="40"/>
        <v>2.8305590114694967E-2</v>
      </c>
      <c r="G239" s="45">
        <f t="shared" si="41"/>
        <v>2.364309037959773E-2</v>
      </c>
      <c r="H239" s="2">
        <f t="shared" si="42"/>
        <v>2.2552941035195728E-2</v>
      </c>
      <c r="J239" s="1">
        <v>6.7400000000000099E-3</v>
      </c>
      <c r="K239" s="1">
        <f t="shared" si="43"/>
        <v>1009.6200000000021</v>
      </c>
      <c r="M239" s="2">
        <f t="shared" si="44"/>
        <v>944.77015323117928</v>
      </c>
      <c r="N239" s="2">
        <f t="shared" si="45"/>
        <v>9.508999999999998E-2</v>
      </c>
      <c r="O239" s="5">
        <f t="shared" si="46"/>
        <v>1034.6083471019319</v>
      </c>
      <c r="P239" s="5">
        <f t="shared" si="47"/>
        <v>8.5909845256955511E-2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286.45</v>
      </c>
      <c r="B240" s="1">
        <v>2.6819999999999999</v>
      </c>
      <c r="C240" s="2">
        <f t="shared" si="38"/>
        <v>954.19720186542304</v>
      </c>
      <c r="D240" s="24">
        <f t="shared" si="39"/>
        <v>2.682E-2</v>
      </c>
      <c r="E240" s="2">
        <f t="shared" si="49"/>
        <v>979.7887708194537</v>
      </c>
      <c r="F240" s="2">
        <f t="shared" si="40"/>
        <v>2.646664781502622E-2</v>
      </c>
      <c r="G240" s="45">
        <f t="shared" si="41"/>
        <v>2.1800987001600249E-2</v>
      </c>
      <c r="H240" s="2">
        <f t="shared" si="42"/>
        <v>2.0699502857119956E-2</v>
      </c>
      <c r="J240" s="1">
        <v>6.7600000000000099E-3</v>
      </c>
      <c r="K240" s="1">
        <f t="shared" si="43"/>
        <v>1013.8800000000022</v>
      </c>
      <c r="M240" s="2">
        <f t="shared" si="44"/>
        <v>943.03797468354412</v>
      </c>
      <c r="N240" s="2">
        <f t="shared" si="45"/>
        <v>9.577999999999999E-2</v>
      </c>
      <c r="O240" s="5">
        <f t="shared" si="46"/>
        <v>1033.3621518987341</v>
      </c>
      <c r="P240" s="5">
        <f t="shared" si="47"/>
        <v>8.6545666297969559E-2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286.28999999999996</v>
      </c>
      <c r="B241" s="1">
        <v>2.7239999999999998</v>
      </c>
      <c r="C241" s="2">
        <f t="shared" si="38"/>
        <v>953.66422385076601</v>
      </c>
      <c r="D241" s="24">
        <f t="shared" si="39"/>
        <v>2.7239999999999997E-2</v>
      </c>
      <c r="E241" s="2">
        <f t="shared" si="49"/>
        <v>979.64203730846077</v>
      </c>
      <c r="F241" s="2">
        <f t="shared" si="40"/>
        <v>2.6875594005354799E-2</v>
      </c>
      <c r="G241" s="45">
        <f t="shared" si="41"/>
        <v>2.2210631922933557E-2</v>
      </c>
      <c r="H241" s="2">
        <f t="shared" si="42"/>
        <v>2.1111670353761207E-2</v>
      </c>
      <c r="J241" s="1">
        <v>6.78000000000001E-3</v>
      </c>
      <c r="K241" s="1">
        <f t="shared" si="43"/>
        <v>1018.1400000000021</v>
      </c>
      <c r="M241" s="2">
        <f t="shared" si="44"/>
        <v>939.60692871419053</v>
      </c>
      <c r="N241" s="2">
        <f t="shared" si="45"/>
        <v>9.6280000000000004E-2</v>
      </c>
      <c r="O241" s="5">
        <f t="shared" si="46"/>
        <v>1030.0722838107927</v>
      </c>
      <c r="P241" s="5">
        <f t="shared" si="47"/>
        <v>8.7017524236952748E-2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285.93</v>
      </c>
      <c r="B242" s="1">
        <v>2.8979999999999997</v>
      </c>
      <c r="C242" s="2">
        <f t="shared" si="38"/>
        <v>952.46502331778822</v>
      </c>
      <c r="D242" s="24">
        <f t="shared" si="39"/>
        <v>2.8979999999999995E-2</v>
      </c>
      <c r="E242" s="2">
        <f t="shared" si="49"/>
        <v>980.06745969353778</v>
      </c>
      <c r="F242" s="2">
        <f t="shared" si="40"/>
        <v>2.8568020317057383E-2</v>
      </c>
      <c r="G242" s="45">
        <f t="shared" si="41"/>
        <v>2.3901032413754821E-2</v>
      </c>
      <c r="H242" s="2">
        <f t="shared" si="42"/>
        <v>2.2811344604667303E-2</v>
      </c>
      <c r="J242" s="1">
        <v>6.80000000000001E-3</v>
      </c>
      <c r="K242" s="1">
        <f t="shared" si="43"/>
        <v>1022.4000000000021</v>
      </c>
      <c r="M242" s="2">
        <f t="shared" si="44"/>
        <v>936.34243837441704</v>
      </c>
      <c r="N242" s="2">
        <f t="shared" si="45"/>
        <v>9.8209999999999992E-2</v>
      </c>
      <c r="O242" s="5">
        <f t="shared" si="46"/>
        <v>1028.3006292471684</v>
      </c>
      <c r="P242" s="5">
        <f t="shared" si="47"/>
        <v>8.8784911967602201E-2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286.64999999999998</v>
      </c>
      <c r="B243" s="1">
        <v>2.778</v>
      </c>
      <c r="C243" s="2">
        <f t="shared" si="38"/>
        <v>954.86342438374425</v>
      </c>
      <c r="D243" s="24">
        <f t="shared" si="39"/>
        <v>2.7779999999999999E-2</v>
      </c>
      <c r="E243" s="2">
        <f t="shared" si="49"/>
        <v>981.38953031312462</v>
      </c>
      <c r="F243" s="2">
        <f t="shared" si="40"/>
        <v>2.7401136347939052E-2</v>
      </c>
      <c r="G243" s="45">
        <f t="shared" si="41"/>
        <v>2.2727852870257505E-2</v>
      </c>
      <c r="H243" s="2">
        <f t="shared" si="42"/>
        <v>2.1629964757141948E-2</v>
      </c>
      <c r="J243" s="1">
        <v>6.8200000000000101E-3</v>
      </c>
      <c r="K243" s="1">
        <f t="shared" si="43"/>
        <v>1026.6600000000021</v>
      </c>
      <c r="M243" s="2">
        <f t="shared" si="44"/>
        <v>934.81012658227849</v>
      </c>
      <c r="N243" s="2">
        <f t="shared" si="45"/>
        <v>9.7329999999999986E-2</v>
      </c>
      <c r="O243" s="5">
        <f t="shared" si="46"/>
        <v>1025.7951962025315</v>
      </c>
      <c r="P243" s="5">
        <f t="shared" si="47"/>
        <v>8.7995217445492338E-2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286.03999999999996</v>
      </c>
      <c r="B244" s="1">
        <v>2.9099999999999997</v>
      </c>
      <c r="C244" s="2">
        <f t="shared" si="38"/>
        <v>952.83144570286458</v>
      </c>
      <c r="D244" s="24">
        <f t="shared" si="39"/>
        <v>2.9099999999999997E-2</v>
      </c>
      <c r="E244" s="2">
        <f t="shared" si="49"/>
        <v>980.5588407728178</v>
      </c>
      <c r="F244" s="2">
        <f t="shared" si="40"/>
        <v>2.868463385990886E-2</v>
      </c>
      <c r="G244" s="45">
        <f t="shared" si="41"/>
        <v>2.4015306046704966E-2</v>
      </c>
      <c r="H244" s="2">
        <f t="shared" si="42"/>
        <v>2.292574349942882E-2</v>
      </c>
      <c r="J244" s="1">
        <v>6.8400000000000101E-3</v>
      </c>
      <c r="K244" s="1">
        <f t="shared" si="43"/>
        <v>1030.9200000000021</v>
      </c>
      <c r="M244" s="2">
        <f t="shared" si="44"/>
        <v>933.11125916055971</v>
      </c>
      <c r="N244" s="2">
        <f t="shared" si="45"/>
        <v>9.783E-2</v>
      </c>
      <c r="O244" s="5">
        <f t="shared" si="46"/>
        <v>1024.3975336442375</v>
      </c>
      <c r="P244" s="5">
        <f t="shared" si="47"/>
        <v>8.845742064875857E-2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287.68</v>
      </c>
      <c r="B245" s="1">
        <v>2.8519999999999999</v>
      </c>
      <c r="C245" s="2">
        <f t="shared" si="38"/>
        <v>958.29447035309795</v>
      </c>
      <c r="D245" s="24">
        <f t="shared" si="39"/>
        <v>2.852E-2</v>
      </c>
      <c r="E245" s="2">
        <f t="shared" si="49"/>
        <v>985.62502864756846</v>
      </c>
      <c r="F245" s="2">
        <f t="shared" si="40"/>
        <v>2.8120875716654753E-2</v>
      </c>
      <c r="G245" s="45">
        <f t="shared" si="41"/>
        <v>2.3427423199285379E-2</v>
      </c>
      <c r="H245" s="2">
        <f t="shared" si="42"/>
        <v>2.232896696646982E-2</v>
      </c>
      <c r="J245" s="1">
        <v>6.8600000000000102E-3</v>
      </c>
      <c r="K245" s="1">
        <f t="shared" si="43"/>
        <v>1035.1800000000021</v>
      </c>
      <c r="M245" s="2">
        <f t="shared" si="44"/>
        <v>933.7774816788808</v>
      </c>
      <c r="N245" s="2">
        <f t="shared" si="45"/>
        <v>9.8330000000000001E-2</v>
      </c>
      <c r="O245" s="5">
        <f t="shared" si="46"/>
        <v>1025.5958214523653</v>
      </c>
      <c r="P245" s="5">
        <f t="shared" si="47"/>
        <v>8.8907054754426201E-2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287.41999999999996</v>
      </c>
      <c r="B246" s="1">
        <v>2.879</v>
      </c>
      <c r="C246" s="2">
        <f t="shared" si="38"/>
        <v>957.42838107928037</v>
      </c>
      <c r="D246" s="24">
        <f t="shared" si="39"/>
        <v>2.879E-2</v>
      </c>
      <c r="E246" s="2">
        <f t="shared" si="49"/>
        <v>984.9927441705529</v>
      </c>
      <c r="F246" s="2">
        <f t="shared" si="40"/>
        <v>2.8383354391769471E-2</v>
      </c>
      <c r="G246" s="45">
        <f t="shared" si="41"/>
        <v>2.3692912752862075E-2</v>
      </c>
      <c r="H246" s="2">
        <f t="shared" si="42"/>
        <v>2.2596680264342632E-2</v>
      </c>
      <c r="J246" s="1">
        <v>6.8800000000000102E-3</v>
      </c>
      <c r="K246" s="1">
        <f t="shared" si="43"/>
        <v>1039.4400000000021</v>
      </c>
      <c r="M246" s="2">
        <f t="shared" si="44"/>
        <v>933.11125916055971</v>
      </c>
      <c r="N246" s="2">
        <f t="shared" si="45"/>
        <v>9.8789999999999989E-2</v>
      </c>
      <c r="O246" s="5">
        <f t="shared" si="46"/>
        <v>1025.2933204530314</v>
      </c>
      <c r="P246" s="5">
        <f t="shared" si="47"/>
        <v>8.9327225215277348E-2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286.39</v>
      </c>
      <c r="B247" s="1">
        <v>3.2109999999999999</v>
      </c>
      <c r="C247" s="2">
        <f t="shared" si="38"/>
        <v>953.99733510992678</v>
      </c>
      <c r="D247" s="24">
        <f t="shared" si="39"/>
        <v>3.211E-2</v>
      </c>
      <c r="E247" s="2">
        <f t="shared" si="49"/>
        <v>984.63018954030656</v>
      </c>
      <c r="F247" s="2">
        <f t="shared" si="40"/>
        <v>3.160525052643836E-2</v>
      </c>
      <c r="G247" s="45">
        <f t="shared" si="41"/>
        <v>2.6916535338151186E-2</v>
      </c>
      <c r="H247" s="2">
        <f t="shared" si="42"/>
        <v>2.5839313558399347E-2</v>
      </c>
      <c r="J247" s="1">
        <v>6.9000000000000103E-3</v>
      </c>
      <c r="K247" s="1">
        <f t="shared" si="43"/>
        <v>1043.7000000000021</v>
      </c>
      <c r="M247" s="2">
        <f t="shared" si="44"/>
        <v>929.31379080612908</v>
      </c>
      <c r="N247" s="2">
        <f t="shared" si="45"/>
        <v>9.9330000000000002E-2</v>
      </c>
      <c r="O247" s="5">
        <f t="shared" si="46"/>
        <v>1021.6225296469019</v>
      </c>
      <c r="P247" s="5">
        <f t="shared" si="47"/>
        <v>8.9836034135214349E-2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286.55</v>
      </c>
      <c r="B248" s="1">
        <v>3.0249999999999999</v>
      </c>
      <c r="C248" s="2">
        <f t="shared" si="38"/>
        <v>954.5303131245837</v>
      </c>
      <c r="D248" s="24">
        <f t="shared" si="39"/>
        <v>3.0249999999999999E-2</v>
      </c>
      <c r="E248" s="2">
        <f t="shared" si="49"/>
        <v>983.40485509660243</v>
      </c>
      <c r="F248" s="2">
        <f t="shared" si="40"/>
        <v>2.9801491236789785E-2</v>
      </c>
      <c r="G248" s="45">
        <f t="shared" si="41"/>
        <v>2.5118610974425012E-2</v>
      </c>
      <c r="H248" s="2">
        <f t="shared" si="42"/>
        <v>2.4032332962438098E-2</v>
      </c>
      <c r="J248" s="1">
        <v>6.9200000000000103E-3</v>
      </c>
      <c r="K248" s="1">
        <f t="shared" si="43"/>
        <v>1047.9600000000021</v>
      </c>
      <c r="M248" s="2">
        <f t="shared" si="44"/>
        <v>928.11459027315129</v>
      </c>
      <c r="N248" s="2">
        <f t="shared" si="45"/>
        <v>9.987E-2</v>
      </c>
      <c r="O248" s="5">
        <f t="shared" si="46"/>
        <v>1020.8053944037308</v>
      </c>
      <c r="P248" s="5">
        <f t="shared" si="47"/>
        <v>9.033101293353242E-2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287.12</v>
      </c>
      <c r="B249" s="1">
        <v>2.964</v>
      </c>
      <c r="C249" s="2">
        <f t="shared" si="38"/>
        <v>956.42904730179885</v>
      </c>
      <c r="D249" s="24">
        <f t="shared" si="39"/>
        <v>2.964E-2</v>
      </c>
      <c r="E249" s="2">
        <f t="shared" si="49"/>
        <v>984.77760426382429</v>
      </c>
      <c r="F249" s="2">
        <f t="shared" si="40"/>
        <v>2.9209226583986787E-2</v>
      </c>
      <c r="G249" s="45">
        <f t="shared" si="41"/>
        <v>2.4519809420825718E-2</v>
      </c>
      <c r="H249" s="2">
        <f t="shared" si="42"/>
        <v>2.3428592405896207E-2</v>
      </c>
      <c r="J249" s="1">
        <v>6.9400000000000104E-3</v>
      </c>
      <c r="K249" s="1">
        <f t="shared" si="43"/>
        <v>1052.2200000000023</v>
      </c>
      <c r="M249" s="2">
        <f t="shared" si="44"/>
        <v>924.68354430379748</v>
      </c>
      <c r="N249" s="2">
        <f t="shared" si="45"/>
        <v>0.10036999999999999</v>
      </c>
      <c r="O249" s="5">
        <f t="shared" si="46"/>
        <v>1017.4940316455697</v>
      </c>
      <c r="P249" s="5">
        <f t="shared" si="47"/>
        <v>9.0801277208620176E-2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287.21999999999997</v>
      </c>
      <c r="B250" s="1">
        <v>2.9939999999999998</v>
      </c>
      <c r="C250" s="2">
        <f t="shared" si="38"/>
        <v>956.76215856095916</v>
      </c>
      <c r="D250" s="24">
        <f t="shared" si="39"/>
        <v>2.9939999999999998E-2</v>
      </c>
      <c r="E250" s="2">
        <f t="shared" si="49"/>
        <v>985.40761758827432</v>
      </c>
      <c r="F250" s="2">
        <f t="shared" si="40"/>
        <v>2.9500548117621483E-2</v>
      </c>
      <c r="G250" s="45">
        <f t="shared" si="41"/>
        <v>2.4808130891010652E-2</v>
      </c>
      <c r="H250" s="2">
        <f t="shared" si="42"/>
        <v>2.3717900623085486E-2</v>
      </c>
      <c r="J250" s="1">
        <v>6.9600000000000096E-3</v>
      </c>
      <c r="K250" s="1">
        <f t="shared" si="43"/>
        <v>1056.4800000000021</v>
      </c>
      <c r="M250" s="2">
        <f t="shared" si="44"/>
        <v>923.15123251165892</v>
      </c>
      <c r="N250" s="2">
        <f t="shared" si="45"/>
        <v>0.10260999999999999</v>
      </c>
      <c r="O250" s="5">
        <f t="shared" si="46"/>
        <v>1017.8757804796803</v>
      </c>
      <c r="P250" s="5">
        <f t="shared" si="47"/>
        <v>9.2833069078381833E-2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286.85999999999996</v>
      </c>
      <c r="B251" s="1">
        <v>3.28</v>
      </c>
      <c r="C251" s="2">
        <f t="shared" si="38"/>
        <v>955.56295802798115</v>
      </c>
      <c r="D251" s="24">
        <f t="shared" si="39"/>
        <v>3.2799999999999996E-2</v>
      </c>
      <c r="E251" s="2">
        <f t="shared" si="49"/>
        <v>986.90542305129884</v>
      </c>
      <c r="F251" s="2">
        <f t="shared" si="40"/>
        <v>3.2273560550295635E-2</v>
      </c>
      <c r="G251" s="45">
        <f t="shared" si="41"/>
        <v>2.757401091671802E-2</v>
      </c>
      <c r="H251" s="2">
        <f t="shared" si="42"/>
        <v>2.649816099496315E-2</v>
      </c>
      <c r="J251" s="1">
        <v>6.9800000000000096E-3</v>
      </c>
      <c r="K251" s="1">
        <f t="shared" si="43"/>
        <v>1060.7400000000021</v>
      </c>
      <c r="M251" s="2">
        <f t="shared" si="44"/>
        <v>921.25249833444377</v>
      </c>
      <c r="N251" s="2">
        <f t="shared" si="45"/>
        <v>0.10238</v>
      </c>
      <c r="O251" s="5">
        <f t="shared" si="46"/>
        <v>1015.570329113924</v>
      </c>
      <c r="P251" s="5">
        <f t="shared" si="47"/>
        <v>9.2635429691304505E-2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287.99</v>
      </c>
      <c r="B252" s="1">
        <v>3.0599999999999996</v>
      </c>
      <c r="C252" s="2">
        <f t="shared" si="38"/>
        <v>959.32711525649574</v>
      </c>
      <c r="D252" s="24">
        <f t="shared" si="39"/>
        <v>3.0599999999999995E-2</v>
      </c>
      <c r="E252" s="2">
        <f t="shared" si="49"/>
        <v>988.68252498334448</v>
      </c>
      <c r="F252" s="2">
        <f t="shared" si="40"/>
        <v>3.0141156911986808E-2</v>
      </c>
      <c r="G252" s="45">
        <f t="shared" si="41"/>
        <v>2.5433144888256598E-2</v>
      </c>
      <c r="H252" s="2">
        <f t="shared" si="42"/>
        <v>2.4343006880821073E-2</v>
      </c>
      <c r="J252" s="1">
        <v>7.0000000000000097E-3</v>
      </c>
      <c r="K252" s="1">
        <f t="shared" si="43"/>
        <v>1065.000000000002</v>
      </c>
      <c r="M252" s="2">
        <f t="shared" si="44"/>
        <v>921.45236508994003</v>
      </c>
      <c r="N252" s="2">
        <f t="shared" si="45"/>
        <v>0.10187999999999998</v>
      </c>
      <c r="O252" s="5">
        <f t="shared" si="46"/>
        <v>1015.3299320453031</v>
      </c>
      <c r="P252" s="5">
        <f t="shared" si="47"/>
        <v>9.2182907441187012E-2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288.03999999999996</v>
      </c>
      <c r="B253" s="1">
        <v>3.0909999999999997</v>
      </c>
      <c r="C253" s="2">
        <f t="shared" si="38"/>
        <v>959.49367088607585</v>
      </c>
      <c r="D253" s="24">
        <f t="shared" si="39"/>
        <v>3.0909999999999997E-2</v>
      </c>
      <c r="E253" s="2">
        <f t="shared" si="49"/>
        <v>989.15162025316442</v>
      </c>
      <c r="F253" s="2">
        <f t="shared" si="40"/>
        <v>3.0441907335061812E-2</v>
      </c>
      <c r="G253" s="45">
        <f t="shared" si="41"/>
        <v>2.5731661524332459E-2</v>
      </c>
      <c r="H253" s="2">
        <f t="shared" si="42"/>
        <v>2.4642750645673367E-2</v>
      </c>
      <c r="J253" s="1">
        <v>7.0200000000000097E-3</v>
      </c>
      <c r="K253" s="1">
        <f t="shared" si="43"/>
        <v>1069.260000000002</v>
      </c>
      <c r="M253" s="2">
        <f t="shared" si="44"/>
        <v>919.38707528314455</v>
      </c>
      <c r="N253" s="2">
        <f t="shared" si="45"/>
        <v>0.10253999999999999</v>
      </c>
      <c r="O253" s="5">
        <f t="shared" si="46"/>
        <v>1013.6610259826782</v>
      </c>
      <c r="P253" s="5">
        <f t="shared" si="47"/>
        <v>9.2789651593272154E-2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287.47999999999996</v>
      </c>
      <c r="B254" s="1">
        <v>3.13</v>
      </c>
      <c r="C254" s="2">
        <f t="shared" si="38"/>
        <v>957.62824783477663</v>
      </c>
      <c r="D254" s="24">
        <f t="shared" si="39"/>
        <v>3.1300000000000001E-2</v>
      </c>
      <c r="E254" s="2">
        <f t="shared" si="49"/>
        <v>987.60201199200526</v>
      </c>
      <c r="F254" s="2">
        <f t="shared" si="40"/>
        <v>3.0820142339886364E-2</v>
      </c>
      <c r="G254" s="45">
        <f t="shared" si="41"/>
        <v>2.6117275616114911E-2</v>
      </c>
      <c r="H254" s="2">
        <f t="shared" si="42"/>
        <v>2.5032260222592272E-2</v>
      </c>
      <c r="J254" s="1">
        <v>7.0400000000000098E-3</v>
      </c>
      <c r="K254" s="1">
        <f t="shared" si="43"/>
        <v>1073.520000000002</v>
      </c>
      <c r="M254" s="2">
        <f t="shared" si="44"/>
        <v>913.22451698867428</v>
      </c>
      <c r="N254" s="2">
        <f t="shared" si="45"/>
        <v>0.10411999999999999</v>
      </c>
      <c r="O254" s="5">
        <f t="shared" si="46"/>
        <v>1008.309453697535</v>
      </c>
      <c r="P254" s="5">
        <f t="shared" si="47"/>
        <v>9.4247164011097229E-2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287.16999999999996</v>
      </c>
      <c r="B255" s="1">
        <v>3.2919999999999998</v>
      </c>
      <c r="C255" s="2">
        <f t="shared" si="38"/>
        <v>956.59560293137895</v>
      </c>
      <c r="D255" s="24">
        <f t="shared" si="39"/>
        <v>3.2919999999999998E-2</v>
      </c>
      <c r="E255" s="2">
        <f t="shared" si="49"/>
        <v>988.08673017987996</v>
      </c>
      <c r="F255" s="2">
        <f t="shared" si="40"/>
        <v>3.2389742801651196E-2</v>
      </c>
      <c r="G255" s="45">
        <f t="shared" si="41"/>
        <v>2.768456789603272E-2</v>
      </c>
      <c r="H255" s="2">
        <f t="shared" si="42"/>
        <v>2.6608101965337909E-2</v>
      </c>
      <c r="J255" s="1">
        <v>7.0600000000000098E-3</v>
      </c>
      <c r="K255" s="1">
        <f t="shared" si="43"/>
        <v>1077.780000000002</v>
      </c>
      <c r="M255" s="2">
        <f t="shared" si="44"/>
        <v>914.59027315123251</v>
      </c>
      <c r="N255" s="2">
        <f t="shared" si="45"/>
        <v>0.10362</v>
      </c>
      <c r="O255" s="5">
        <f t="shared" si="46"/>
        <v>1009.3601172551632</v>
      </c>
      <c r="P255" s="5">
        <f t="shared" si="47"/>
        <v>9.3789208956104361E-2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288.03999999999996</v>
      </c>
      <c r="B256" s="1">
        <v>3.1989999999999998</v>
      </c>
      <c r="C256" s="2">
        <f t="shared" si="38"/>
        <v>959.49367088607585</v>
      </c>
      <c r="D256" s="24">
        <f t="shared" si="39"/>
        <v>3.1989999999999998E-2</v>
      </c>
      <c r="E256" s="2">
        <f t="shared" si="49"/>
        <v>990.18787341772133</v>
      </c>
      <c r="F256" s="2">
        <f t="shared" si="40"/>
        <v>3.1488977089942735E-2</v>
      </c>
      <c r="G256" s="45">
        <f t="shared" si="41"/>
        <v>2.6773796740334539E-2</v>
      </c>
      <c r="H256" s="2">
        <f t="shared" si="42"/>
        <v>2.568982040055429E-2</v>
      </c>
      <c r="J256" s="1">
        <v>7.0800000000000099E-3</v>
      </c>
      <c r="K256" s="1">
        <f t="shared" si="43"/>
        <v>1082.040000000002</v>
      </c>
      <c r="M256" s="2">
        <f t="shared" si="44"/>
        <v>915.42305129913393</v>
      </c>
      <c r="N256" s="2">
        <f t="shared" si="45"/>
        <v>0.10381</v>
      </c>
      <c r="O256" s="5">
        <f t="shared" si="46"/>
        <v>1010.453118254497</v>
      </c>
      <c r="P256" s="5">
        <f t="shared" si="47"/>
        <v>9.3956150078976772E-2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288.3</v>
      </c>
      <c r="B257" s="1">
        <v>3.226</v>
      </c>
      <c r="C257" s="2">
        <f t="shared" si="38"/>
        <v>960.35976015989343</v>
      </c>
      <c r="D257" s="24">
        <f t="shared" si="39"/>
        <v>3.2259999999999997E-2</v>
      </c>
      <c r="E257" s="2">
        <f t="shared" si="49"/>
        <v>991.34096602265151</v>
      </c>
      <c r="F257" s="2">
        <f t="shared" si="40"/>
        <v>3.1750573312822446E-2</v>
      </c>
      <c r="G257" s="45">
        <f t="shared" si="41"/>
        <v>2.7029902046047913E-2</v>
      </c>
      <c r="H257" s="2">
        <f t="shared" si="42"/>
        <v>2.5946182000675909E-2</v>
      </c>
      <c r="J257" s="1">
        <v>7.1000000000000099E-3</v>
      </c>
      <c r="K257" s="1">
        <f t="shared" si="43"/>
        <v>1086.300000000002</v>
      </c>
      <c r="M257" s="2">
        <f t="shared" si="44"/>
        <v>912.19187208527649</v>
      </c>
      <c r="N257" s="2">
        <f t="shared" si="45"/>
        <v>0.10434999999999998</v>
      </c>
      <c r="O257" s="5">
        <f t="shared" si="46"/>
        <v>1007.379093937375</v>
      </c>
      <c r="P257" s="5">
        <f t="shared" si="47"/>
        <v>9.4459883292876967E-2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287.27</v>
      </c>
      <c r="B258" s="1">
        <v>3.2919999999999998</v>
      </c>
      <c r="C258" s="2">
        <f t="shared" ref="C258:C321" si="50">A258*1000/300.2</f>
        <v>956.92871419053972</v>
      </c>
      <c r="D258" s="24">
        <f t="shared" ref="D258:D321" si="51">B258/100</f>
        <v>3.2919999999999998E-2</v>
      </c>
      <c r="E258" s="2">
        <f t="shared" si="49"/>
        <v>988.43080746169232</v>
      </c>
      <c r="F258" s="2">
        <f t="shared" si="40"/>
        <v>3.2389742801651196E-2</v>
      </c>
      <c r="G258" s="45">
        <f t="shared" si="41"/>
        <v>2.7682929432785996E-2</v>
      </c>
      <c r="H258" s="2">
        <f t="shared" si="42"/>
        <v>2.6606088648892485E-2</v>
      </c>
      <c r="J258" s="1">
        <v>7.12000000000001E-3</v>
      </c>
      <c r="K258" s="1">
        <f t="shared" si="43"/>
        <v>1090.5600000000022</v>
      </c>
      <c r="M258" s="2">
        <f t="shared" si="44"/>
        <v>908.39440373084619</v>
      </c>
      <c r="N258" s="2">
        <f t="shared" si="45"/>
        <v>0.10507999999999999</v>
      </c>
      <c r="O258" s="5">
        <f t="shared" si="46"/>
        <v>1003.8484876748836</v>
      </c>
      <c r="P258" s="5">
        <f t="shared" si="47"/>
        <v>9.5137499645449042E-2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288.51</v>
      </c>
      <c r="B259" s="1">
        <v>3.2919999999999998</v>
      </c>
      <c r="C259" s="2">
        <f t="shared" si="50"/>
        <v>961.05929380413056</v>
      </c>
      <c r="D259" s="24">
        <f t="shared" si="51"/>
        <v>3.2919999999999998E-2</v>
      </c>
      <c r="E259" s="2">
        <f t="shared" si="49"/>
        <v>992.69736575616264</v>
      </c>
      <c r="F259" s="2">
        <f t="shared" ref="F259:F322" si="52">LN(1+D259)</f>
        <v>3.2389742801651196E-2</v>
      </c>
      <c r="G259" s="45">
        <f t="shared" ref="G259:G322" si="53">F259-E259/210000</f>
        <v>2.7662612488526611E-2</v>
      </c>
      <c r="H259" s="2">
        <f t="shared" ref="H259:H322" si="54">LN(1+D259)-C259/165454</f>
        <v>2.6581123524969275E-2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C439</f>
        <v>906.69553630912731</v>
      </c>
      <c r="N259" s="2">
        <f t="shared" ref="N259:N322" si="57">D439</f>
        <v>0.1069</v>
      </c>
      <c r="O259" s="5">
        <f t="shared" ref="O259:O322" si="58">E439</f>
        <v>1003.621289140573</v>
      </c>
      <c r="P259" s="5">
        <f t="shared" ref="P259:P322" si="59">G439</f>
        <v>9.678416641353374E-2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288.81</v>
      </c>
      <c r="B260" s="1">
        <v>3.3259999999999996</v>
      </c>
      <c r="C260" s="2">
        <f t="shared" si="50"/>
        <v>962.05862758161231</v>
      </c>
      <c r="D260" s="24">
        <f t="shared" si="51"/>
        <v>3.3259999999999998E-2</v>
      </c>
      <c r="E260" s="2">
        <f t="shared" si="49"/>
        <v>994.05669753497682</v>
      </c>
      <c r="F260" s="2">
        <f t="shared" si="52"/>
        <v>3.2718852562726108E-2</v>
      </c>
      <c r="G260" s="45">
        <f t="shared" si="53"/>
        <v>2.798524924113098E-2</v>
      </c>
      <c r="H260" s="2">
        <f t="shared" si="54"/>
        <v>2.6904193336707925E-2</v>
      </c>
      <c r="J260" s="1">
        <v>7.1600000000000101E-3</v>
      </c>
      <c r="K260" s="1">
        <f t="shared" si="55"/>
        <v>1099.0800000000022</v>
      </c>
      <c r="M260" s="2">
        <f t="shared" si="56"/>
        <v>909.26049300466354</v>
      </c>
      <c r="N260" s="2">
        <f t="shared" si="57"/>
        <v>0.10588999999999998</v>
      </c>
      <c r="O260" s="5">
        <f t="shared" si="58"/>
        <v>1005.5420866089274</v>
      </c>
      <c r="P260" s="5">
        <f t="shared" si="59"/>
        <v>9.5862144998878032E-2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288.51</v>
      </c>
      <c r="B261" s="1">
        <v>3.3489999999999998</v>
      </c>
      <c r="C261" s="2">
        <f t="shared" si="50"/>
        <v>961.05929380413056</v>
      </c>
      <c r="D261" s="24">
        <f t="shared" si="51"/>
        <v>3.3489999999999999E-2</v>
      </c>
      <c r="E261" s="2">
        <f t="shared" si="49"/>
        <v>993.24516955363094</v>
      </c>
      <c r="F261" s="2">
        <f t="shared" si="52"/>
        <v>3.2941424234142036E-2</v>
      </c>
      <c r="G261" s="45">
        <f t="shared" si="53"/>
        <v>2.8211685331505698E-2</v>
      </c>
      <c r="H261" s="2">
        <f t="shared" si="54"/>
        <v>2.7132804957460115E-2</v>
      </c>
      <c r="J261" s="1">
        <v>7.1800000000000102E-3</v>
      </c>
      <c r="K261" s="1">
        <f t="shared" si="55"/>
        <v>1103.3400000000022</v>
      </c>
      <c r="M261" s="2">
        <f t="shared" si="56"/>
        <v>903.26449033977349</v>
      </c>
      <c r="N261" s="2">
        <f t="shared" si="57"/>
        <v>0.10639999999999999</v>
      </c>
      <c r="O261" s="5">
        <f t="shared" si="58"/>
        <v>999.37183211192541</v>
      </c>
      <c r="P261" s="5">
        <f t="shared" si="59"/>
        <v>9.6352587882164178E-2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288.76</v>
      </c>
      <c r="B262" s="1">
        <v>3.3879999999999999</v>
      </c>
      <c r="C262" s="2">
        <f t="shared" si="50"/>
        <v>961.89207195203198</v>
      </c>
      <c r="D262" s="24">
        <f t="shared" si="51"/>
        <v>3.388E-2</v>
      </c>
      <c r="E262" s="2">
        <f t="shared" si="49"/>
        <v>994.48097534976671</v>
      </c>
      <c r="F262" s="2">
        <f t="shared" si="52"/>
        <v>3.3318715192825012E-2</v>
      </c>
      <c r="G262" s="45">
        <f t="shared" si="53"/>
        <v>2.8583091500683264E-2</v>
      </c>
      <c r="H262" s="2">
        <f t="shared" si="54"/>
        <v>2.7505062625029539E-2</v>
      </c>
      <c r="J262" s="1">
        <v>7.2000000000000102E-3</v>
      </c>
      <c r="K262" s="1">
        <f t="shared" si="55"/>
        <v>1107.6000000000022</v>
      </c>
      <c r="M262" s="2">
        <f t="shared" si="56"/>
        <v>902.06528980679548</v>
      </c>
      <c r="N262" s="2">
        <f t="shared" si="57"/>
        <v>0.10897999999999999</v>
      </c>
      <c r="O262" s="5">
        <f t="shared" si="58"/>
        <v>1000.3723650899401</v>
      </c>
      <c r="P262" s="5">
        <f t="shared" si="59"/>
        <v>9.8676996011507326E-2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288.87</v>
      </c>
      <c r="B263" s="1">
        <v>3.411</v>
      </c>
      <c r="C263" s="2">
        <f t="shared" si="50"/>
        <v>962.25849433710869</v>
      </c>
      <c r="D263" s="24">
        <f t="shared" si="51"/>
        <v>3.4110000000000001E-2</v>
      </c>
      <c r="E263" s="2">
        <f t="shared" si="49"/>
        <v>995.08113157894752</v>
      </c>
      <c r="F263" s="2">
        <f t="shared" si="52"/>
        <v>3.3541153406693086E-2</v>
      </c>
      <c r="G263" s="45">
        <f t="shared" si="53"/>
        <v>2.8802671827745718E-2</v>
      </c>
      <c r="H263" s="2">
        <f t="shared" si="54"/>
        <v>2.7725286190807653E-2</v>
      </c>
      <c r="J263" s="1">
        <v>7.2200000000000103E-3</v>
      </c>
      <c r="K263" s="1">
        <f t="shared" si="55"/>
        <v>1111.8600000000022</v>
      </c>
      <c r="M263" s="2">
        <f t="shared" si="56"/>
        <v>903.09793471019327</v>
      </c>
      <c r="N263" s="2">
        <f t="shared" si="57"/>
        <v>0.10754999999999999</v>
      </c>
      <c r="O263" s="5">
        <f t="shared" si="58"/>
        <v>1000.2261175882746</v>
      </c>
      <c r="P263" s="5">
        <f t="shared" si="59"/>
        <v>9.7387387132608069E-2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287.99</v>
      </c>
      <c r="B264" s="1">
        <v>3.6429999999999998</v>
      </c>
      <c r="C264" s="2">
        <f t="shared" si="50"/>
        <v>959.32711525649574</v>
      </c>
      <c r="D264" s="24">
        <f t="shared" si="51"/>
        <v>3.6429999999999997E-2</v>
      </c>
      <c r="E264" s="2">
        <f t="shared" si="49"/>
        <v>994.27540206528988</v>
      </c>
      <c r="F264" s="2">
        <f t="shared" si="52"/>
        <v>3.5782115639639789E-2</v>
      </c>
      <c r="G264" s="45">
        <f t="shared" si="53"/>
        <v>3.1047470867900315E-2</v>
      </c>
      <c r="H264" s="2">
        <f t="shared" si="54"/>
        <v>2.9983965608474054E-2</v>
      </c>
      <c r="J264" s="1">
        <v>7.2400000000000103E-3</v>
      </c>
      <c r="K264" s="1">
        <f t="shared" si="55"/>
        <v>1116.1200000000022</v>
      </c>
      <c r="M264" s="2">
        <f t="shared" si="56"/>
        <v>899.66688874083945</v>
      </c>
      <c r="N264" s="2">
        <f t="shared" si="57"/>
        <v>0.10798000000000001</v>
      </c>
      <c r="O264" s="5">
        <f t="shared" si="58"/>
        <v>996.81291938707523</v>
      </c>
      <c r="P264" s="5">
        <f t="shared" si="59"/>
        <v>9.7791809433105295E-2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287.99</v>
      </c>
      <c r="B265" s="1">
        <v>3.5269999999999997</v>
      </c>
      <c r="C265" s="2">
        <f t="shared" si="50"/>
        <v>959.32711525649574</v>
      </c>
      <c r="D265" s="24">
        <f t="shared" si="51"/>
        <v>3.5269999999999996E-2</v>
      </c>
      <c r="E265" s="2">
        <f t="shared" si="49"/>
        <v>993.16258261159226</v>
      </c>
      <c r="F265" s="2">
        <f t="shared" si="52"/>
        <v>3.4662262262001163E-2</v>
      </c>
      <c r="G265" s="45">
        <f t="shared" si="53"/>
        <v>2.9932916630517392E-2</v>
      </c>
      <c r="H265" s="2">
        <f t="shared" si="54"/>
        <v>2.8864112230835428E-2</v>
      </c>
      <c r="J265" s="1">
        <v>7.2600000000000104E-3</v>
      </c>
      <c r="K265" s="1">
        <f t="shared" si="55"/>
        <v>1120.3800000000022</v>
      </c>
      <c r="M265" s="2">
        <f t="shared" si="56"/>
        <v>893.83744170552973</v>
      </c>
      <c r="N265" s="2">
        <f t="shared" si="57"/>
        <v>0.10917</v>
      </c>
      <c r="O265" s="5">
        <f t="shared" si="58"/>
        <v>991.41767521652241</v>
      </c>
      <c r="P265" s="5">
        <f t="shared" si="59"/>
        <v>9.8890951325057652E-2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289.78999999999996</v>
      </c>
      <c r="B266" s="1">
        <v>3.5229999999999997</v>
      </c>
      <c r="C266" s="2">
        <f t="shared" si="50"/>
        <v>965.32311792138557</v>
      </c>
      <c r="D266" s="24">
        <f t="shared" si="51"/>
        <v>3.5229999999999997E-2</v>
      </c>
      <c r="E266" s="2">
        <f t="shared" si="49"/>
        <v>999.33145136575604</v>
      </c>
      <c r="F266" s="2">
        <f t="shared" si="52"/>
        <v>3.4623624251854057E-2</v>
      </c>
      <c r="G266" s="45">
        <f t="shared" si="53"/>
        <v>2.9864903054874267E-2</v>
      </c>
      <c r="H266" s="2">
        <f t="shared" si="54"/>
        <v>2.8789234524670759E-2</v>
      </c>
      <c r="J266" s="1">
        <v>7.2800000000000104E-3</v>
      </c>
      <c r="K266" s="1">
        <f t="shared" si="55"/>
        <v>1124.6400000000021</v>
      </c>
      <c r="M266" s="2">
        <f t="shared" si="56"/>
        <v>896.73550966022651</v>
      </c>
      <c r="N266" s="2">
        <f t="shared" si="57"/>
        <v>0.10914</v>
      </c>
      <c r="O266" s="5">
        <f t="shared" si="58"/>
        <v>994.60522318454366</v>
      </c>
      <c r="P266" s="5">
        <f t="shared" si="59"/>
        <v>9.8848724907878008E-2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288.87</v>
      </c>
      <c r="B267" s="1">
        <v>3.5539999999999998</v>
      </c>
      <c r="C267" s="2">
        <f t="shared" si="50"/>
        <v>962.25849433710869</v>
      </c>
      <c r="D267" s="24">
        <f t="shared" si="51"/>
        <v>3.5539999999999995E-2</v>
      </c>
      <c r="E267" s="2">
        <f t="shared" si="49"/>
        <v>996.4571612258494</v>
      </c>
      <c r="F267" s="2">
        <f t="shared" si="52"/>
        <v>3.4923029789229627E-2</v>
      </c>
      <c r="G267" s="45">
        <f t="shared" si="53"/>
        <v>3.0177995688154154E-2</v>
      </c>
      <c r="H267" s="2">
        <f t="shared" si="54"/>
        <v>2.9107162573344194E-2</v>
      </c>
      <c r="J267" s="1">
        <v>7.3000000000000096E-3</v>
      </c>
      <c r="K267" s="1">
        <f t="shared" si="55"/>
        <v>1128.9000000000021</v>
      </c>
      <c r="M267" s="2">
        <f t="shared" si="56"/>
        <v>891.93870752831447</v>
      </c>
      <c r="N267" s="2">
        <f t="shared" si="57"/>
        <v>0.10963999999999999</v>
      </c>
      <c r="O267" s="5">
        <f t="shared" si="58"/>
        <v>989.73086742171881</v>
      </c>
      <c r="P267" s="5">
        <f t="shared" si="59"/>
        <v>9.9322634264830872E-2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289.38</v>
      </c>
      <c r="B268" s="1">
        <v>3.84</v>
      </c>
      <c r="C268" s="2">
        <f t="shared" si="50"/>
        <v>963.95736175882746</v>
      </c>
      <c r="D268" s="24">
        <f t="shared" si="51"/>
        <v>3.8399999999999997E-2</v>
      </c>
      <c r="E268" s="2">
        <f t="shared" si="49"/>
        <v>1000.9733244503665</v>
      </c>
      <c r="F268" s="2">
        <f t="shared" si="52"/>
        <v>3.7681066967688484E-2</v>
      </c>
      <c r="G268" s="45">
        <f t="shared" si="53"/>
        <v>3.2914527327448644E-2</v>
      </c>
      <c r="H268" s="2">
        <f t="shared" si="54"/>
        <v>3.1854931837931408E-2</v>
      </c>
      <c r="J268" s="1">
        <v>7.3200000000000097E-3</v>
      </c>
      <c r="K268" s="1">
        <f t="shared" si="55"/>
        <v>1133.1600000000021</v>
      </c>
      <c r="M268" s="2">
        <f t="shared" si="56"/>
        <v>892.63824117255149</v>
      </c>
      <c r="N268" s="2">
        <f t="shared" si="57"/>
        <v>0.11022</v>
      </c>
      <c r="O268" s="5">
        <f t="shared" si="58"/>
        <v>991.02482811459015</v>
      </c>
      <c r="P268" s="5">
        <f t="shared" si="59"/>
        <v>9.9839028035608207E-2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288.45</v>
      </c>
      <c r="B269" s="1">
        <v>3.6659999999999999</v>
      </c>
      <c r="C269" s="2">
        <f t="shared" si="50"/>
        <v>960.8594270486343</v>
      </c>
      <c r="D269" s="24">
        <f t="shared" si="51"/>
        <v>3.6659999999999998E-2</v>
      </c>
      <c r="E269" s="2">
        <f t="shared" si="49"/>
        <v>996.08453364423713</v>
      </c>
      <c r="F269" s="2">
        <f t="shared" si="52"/>
        <v>3.6004006634187666E-2</v>
      </c>
      <c r="G269" s="45">
        <f t="shared" si="53"/>
        <v>3.1260746950167492E-2</v>
      </c>
      <c r="H269" s="2">
        <f t="shared" si="54"/>
        <v>3.0196595347372998E-2</v>
      </c>
      <c r="J269" s="1">
        <v>7.3400000000000097E-3</v>
      </c>
      <c r="K269" s="1">
        <f t="shared" si="55"/>
        <v>1137.4200000000021</v>
      </c>
      <c r="M269" s="2">
        <f t="shared" si="56"/>
        <v>888.87408394403735</v>
      </c>
      <c r="N269" s="2">
        <f t="shared" si="57"/>
        <v>0.11071999999999999</v>
      </c>
      <c r="O269" s="5">
        <f t="shared" si="58"/>
        <v>987.29022251832112</v>
      </c>
      <c r="P269" s="5">
        <f t="shared" si="59"/>
        <v>0.10030707167929231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289.22999999999996</v>
      </c>
      <c r="B270" s="1">
        <v>3.851</v>
      </c>
      <c r="C270" s="2">
        <f t="shared" si="50"/>
        <v>963.45769487008647</v>
      </c>
      <c r="D270" s="24">
        <f t="shared" si="51"/>
        <v>3.8510000000000003E-2</v>
      </c>
      <c r="E270" s="2">
        <f t="shared" si="49"/>
        <v>1000.5604506995336</v>
      </c>
      <c r="F270" s="2">
        <f t="shared" si="52"/>
        <v>3.7786993560658726E-2</v>
      </c>
      <c r="G270" s="45">
        <f t="shared" si="53"/>
        <v>3.302241998589904E-2</v>
      </c>
      <c r="H270" s="2">
        <f t="shared" si="54"/>
        <v>3.196387840556978E-2</v>
      </c>
      <c r="J270" s="1">
        <v>7.3600000000000098E-3</v>
      </c>
      <c r="K270" s="1">
        <f t="shared" si="55"/>
        <v>1141.6800000000021</v>
      </c>
      <c r="M270" s="2">
        <f t="shared" si="56"/>
        <v>890.73950699533646</v>
      </c>
      <c r="N270" s="2">
        <f t="shared" si="57"/>
        <v>0.11117999999999999</v>
      </c>
      <c r="O270" s="5">
        <f t="shared" si="58"/>
        <v>989.77192538307804</v>
      </c>
      <c r="P270" s="5">
        <f t="shared" si="59"/>
        <v>0.10070931409122447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288.96999999999997</v>
      </c>
      <c r="B271" s="1">
        <v>3.9249999999999998</v>
      </c>
      <c r="C271" s="2">
        <f t="shared" si="50"/>
        <v>962.59160559626901</v>
      </c>
      <c r="D271" s="24">
        <f t="shared" si="51"/>
        <v>3.925E-2</v>
      </c>
      <c r="E271" s="2">
        <f t="shared" si="49"/>
        <v>1000.3733261159226</v>
      </c>
      <c r="F271" s="2">
        <f t="shared" si="52"/>
        <v>3.8499299150609775E-2</v>
      </c>
      <c r="G271" s="45">
        <f t="shared" si="53"/>
        <v>3.3735616645295854E-2</v>
      </c>
      <c r="H271" s="2">
        <f t="shared" si="54"/>
        <v>3.2681418618278925E-2</v>
      </c>
      <c r="J271" s="1">
        <v>7.3800000000000098E-3</v>
      </c>
      <c r="K271" s="1">
        <f t="shared" si="55"/>
        <v>1145.9400000000021</v>
      </c>
      <c r="M271" s="2">
        <f t="shared" si="56"/>
        <v>884.57694870086607</v>
      </c>
      <c r="N271" s="2">
        <f t="shared" si="57"/>
        <v>0.11176</v>
      </c>
      <c r="O271" s="5">
        <f t="shared" si="58"/>
        <v>983.43726848767494</v>
      </c>
      <c r="P271" s="5">
        <f t="shared" si="59"/>
        <v>0.10126131058434347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289.89999999999998</v>
      </c>
      <c r="B272" s="1">
        <v>3.7079999999999997</v>
      </c>
      <c r="C272" s="2">
        <f t="shared" si="50"/>
        <v>965.68954030646239</v>
      </c>
      <c r="D272" s="24">
        <f t="shared" si="51"/>
        <v>3.7079999999999995E-2</v>
      </c>
      <c r="E272" s="2">
        <f t="shared" si="49"/>
        <v>1001.497308461026</v>
      </c>
      <c r="F272" s="2">
        <f t="shared" si="52"/>
        <v>3.6409071884163861E-2</v>
      </c>
      <c r="G272" s="45">
        <f t="shared" si="53"/>
        <v>3.1640037081968497E-2</v>
      </c>
      <c r="H272" s="2">
        <f t="shared" si="54"/>
        <v>3.0572467508890599E-2</v>
      </c>
      <c r="J272" s="1">
        <v>7.4000000000000099E-3</v>
      </c>
      <c r="K272" s="1">
        <f t="shared" si="55"/>
        <v>1150.2000000000021</v>
      </c>
      <c r="M272" s="2">
        <f t="shared" si="56"/>
        <v>884.7435043304464</v>
      </c>
      <c r="N272" s="2">
        <f t="shared" si="57"/>
        <v>0.11222</v>
      </c>
      <c r="O272" s="5">
        <f t="shared" si="58"/>
        <v>984.02942038640913</v>
      </c>
      <c r="P272" s="5">
        <f t="shared" si="59"/>
        <v>0.10167216360412339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290</v>
      </c>
      <c r="B273" s="1">
        <v>3.7429999999999999</v>
      </c>
      <c r="C273" s="2">
        <f t="shared" si="50"/>
        <v>966.02265156562294</v>
      </c>
      <c r="D273" s="24">
        <f t="shared" si="51"/>
        <v>3.7429999999999998E-2</v>
      </c>
      <c r="E273" s="2">
        <f t="shared" si="49"/>
        <v>1002.1808794137243</v>
      </c>
      <c r="F273" s="2">
        <f t="shared" si="52"/>
        <v>3.6746500967003604E-2</v>
      </c>
      <c r="G273" s="45">
        <f t="shared" si="53"/>
        <v>3.1974211065033488E-2</v>
      </c>
      <c r="H273" s="2">
        <f t="shared" si="54"/>
        <v>3.090788327528492E-2</v>
      </c>
      <c r="J273" s="1">
        <v>7.4200000000000099E-3</v>
      </c>
      <c r="K273" s="1">
        <f t="shared" si="55"/>
        <v>1154.4600000000021</v>
      </c>
      <c r="M273" s="2">
        <f t="shared" si="56"/>
        <v>879.61359093937381</v>
      </c>
      <c r="N273" s="2">
        <f t="shared" si="57"/>
        <v>0.11381000000000001</v>
      </c>
      <c r="O273" s="5">
        <f t="shared" si="58"/>
        <v>979.72241372418387</v>
      </c>
      <c r="P273" s="5">
        <f t="shared" si="59"/>
        <v>0.10312122557844905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288.60999999999996</v>
      </c>
      <c r="B274" s="1">
        <v>4.04</v>
      </c>
      <c r="C274" s="2">
        <f t="shared" si="50"/>
        <v>961.39240506329099</v>
      </c>
      <c r="D274" s="24">
        <f t="shared" si="51"/>
        <v>4.0399999999999998E-2</v>
      </c>
      <c r="E274" s="2">
        <f t="shared" si="49"/>
        <v>1000.232658227848</v>
      </c>
      <c r="F274" s="2">
        <f t="shared" si="52"/>
        <v>3.9605254592359418E-2</v>
      </c>
      <c r="G274" s="45">
        <f t="shared" si="53"/>
        <v>3.4842241934131574E-2</v>
      </c>
      <c r="H274" s="2">
        <f t="shared" si="54"/>
        <v>3.3794621999232076E-2</v>
      </c>
      <c r="J274" s="1">
        <v>7.44000000000001E-3</v>
      </c>
      <c r="K274" s="1">
        <f t="shared" si="55"/>
        <v>1158.7200000000021</v>
      </c>
      <c r="M274" s="2">
        <f t="shared" si="56"/>
        <v>880.11325782811457</v>
      </c>
      <c r="N274" s="2">
        <f t="shared" si="57"/>
        <v>0.11365</v>
      </c>
      <c r="O274" s="5">
        <f t="shared" si="58"/>
        <v>980.13812958027984</v>
      </c>
      <c r="P274" s="5">
        <f t="shared" si="59"/>
        <v>0.10297558458878374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289.22999999999996</v>
      </c>
      <c r="B275" s="1">
        <v>4.0750000000000002</v>
      </c>
      <c r="C275" s="2">
        <f t="shared" si="50"/>
        <v>963.45769487008647</v>
      </c>
      <c r="D275" s="24">
        <f t="shared" si="51"/>
        <v>4.0750000000000001E-2</v>
      </c>
      <c r="E275" s="2">
        <f t="shared" si="49"/>
        <v>1002.7185959360426</v>
      </c>
      <c r="F275" s="2">
        <f t="shared" si="52"/>
        <v>3.9941607092947827E-2</v>
      </c>
      <c r="G275" s="45">
        <f t="shared" si="53"/>
        <v>3.5166756636109527E-2</v>
      </c>
      <c r="H275" s="2">
        <f t="shared" si="54"/>
        <v>3.4118491937858882E-2</v>
      </c>
      <c r="J275" s="1">
        <v>7.46000000000001E-3</v>
      </c>
      <c r="K275" s="1">
        <f t="shared" si="55"/>
        <v>1162.9800000000021</v>
      </c>
      <c r="M275" s="2">
        <f t="shared" si="56"/>
        <v>877.21518987341778</v>
      </c>
      <c r="N275" s="2">
        <f t="shared" si="57"/>
        <v>0.11458</v>
      </c>
      <c r="O275" s="5">
        <f t="shared" si="58"/>
        <v>977.72650632911393</v>
      </c>
      <c r="P275" s="5">
        <f t="shared" si="59"/>
        <v>0.10382181182906311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289.78999999999996</v>
      </c>
      <c r="B276" s="1">
        <v>3.82</v>
      </c>
      <c r="C276" s="2">
        <f t="shared" si="50"/>
        <v>965.32311792138557</v>
      </c>
      <c r="D276" s="24">
        <f t="shared" si="51"/>
        <v>3.8199999999999998E-2</v>
      </c>
      <c r="E276" s="2">
        <f t="shared" ref="E276:E339" si="61">C276*(1+D276)</f>
        <v>1002.1984610259825</v>
      </c>
      <c r="F276" s="2">
        <f t="shared" si="52"/>
        <v>3.7488444410991605E-2</v>
      </c>
      <c r="G276" s="45">
        <f t="shared" si="53"/>
        <v>3.2716070787058356E-2</v>
      </c>
      <c r="H276" s="2">
        <f t="shared" si="54"/>
        <v>3.1654054683808303E-2</v>
      </c>
      <c r="J276" s="1">
        <v>7.4800000000000101E-3</v>
      </c>
      <c r="K276" s="1">
        <f t="shared" si="55"/>
        <v>1167.2400000000021</v>
      </c>
      <c r="M276" s="2">
        <f t="shared" si="56"/>
        <v>873.61758827448375</v>
      </c>
      <c r="N276" s="2">
        <f t="shared" si="57"/>
        <v>0.11519</v>
      </c>
      <c r="O276" s="5">
        <f t="shared" si="58"/>
        <v>974.2495982678214</v>
      </c>
      <c r="P276" s="5">
        <f t="shared" si="59"/>
        <v>0.10438551018120844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290.45999999999998</v>
      </c>
      <c r="B277" s="1">
        <v>3.863</v>
      </c>
      <c r="C277" s="2">
        <f t="shared" si="50"/>
        <v>967.55496335776149</v>
      </c>
      <c r="D277" s="24">
        <f t="shared" si="51"/>
        <v>3.8629999999999998E-2</v>
      </c>
      <c r="E277" s="2">
        <f t="shared" si="61"/>
        <v>1004.9316115922718</v>
      </c>
      <c r="F277" s="2">
        <f t="shared" si="52"/>
        <v>3.7902537048467348E-2</v>
      </c>
      <c r="G277" s="45">
        <f t="shared" si="53"/>
        <v>3.3117148421837481E-2</v>
      </c>
      <c r="H277" s="2">
        <f t="shared" si="54"/>
        <v>3.2054658101099733E-2</v>
      </c>
      <c r="J277" s="1">
        <v>7.5000000000000101E-3</v>
      </c>
      <c r="K277" s="1">
        <f t="shared" si="55"/>
        <v>1171.500000000002</v>
      </c>
      <c r="M277" s="2">
        <f t="shared" si="56"/>
        <v>879.08061292471689</v>
      </c>
      <c r="N277" s="2">
        <f t="shared" si="57"/>
        <v>0.11462</v>
      </c>
      <c r="O277" s="5">
        <f t="shared" si="58"/>
        <v>979.84083277814784</v>
      </c>
      <c r="P277" s="5">
        <f t="shared" si="59"/>
        <v>0.10384763092171569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290.09999999999997</v>
      </c>
      <c r="B278" s="1">
        <v>3.948</v>
      </c>
      <c r="C278" s="2">
        <f t="shared" si="50"/>
        <v>966.35576282478337</v>
      </c>
      <c r="D278" s="24">
        <f t="shared" si="51"/>
        <v>3.9480000000000001E-2</v>
      </c>
      <c r="E278" s="2">
        <f t="shared" si="61"/>
        <v>1004.5074883411057</v>
      </c>
      <c r="F278" s="2">
        <f t="shared" si="52"/>
        <v>3.8720588111598959E-2</v>
      </c>
      <c r="G278" s="45">
        <f t="shared" si="53"/>
        <v>3.3937219119498457E-2</v>
      </c>
      <c r="H278" s="2">
        <f t="shared" si="54"/>
        <v>3.2879957103434859E-2</v>
      </c>
      <c r="J278" s="1">
        <v>7.5200000000000102E-3</v>
      </c>
      <c r="K278" s="1">
        <f t="shared" si="55"/>
        <v>1175.7600000000023</v>
      </c>
      <c r="M278" s="2">
        <f t="shared" si="56"/>
        <v>872.21852098600925</v>
      </c>
      <c r="N278" s="2">
        <f t="shared" si="57"/>
        <v>0.11527</v>
      </c>
      <c r="O278" s="5">
        <f t="shared" si="58"/>
        <v>972.75914990006652</v>
      </c>
      <c r="P278" s="5">
        <f t="shared" si="59"/>
        <v>0.10446434163617797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289.74</v>
      </c>
      <c r="B279" s="1">
        <v>4.0600000000000005</v>
      </c>
      <c r="C279" s="2">
        <f t="shared" si="50"/>
        <v>965.15656229180547</v>
      </c>
      <c r="D279" s="24">
        <f t="shared" si="51"/>
        <v>4.0600000000000004E-2</v>
      </c>
      <c r="E279" s="2">
        <f t="shared" si="61"/>
        <v>1004.3419187208527</v>
      </c>
      <c r="F279" s="2">
        <f t="shared" si="52"/>
        <v>3.9797469874066058E-2</v>
      </c>
      <c r="G279" s="45">
        <f t="shared" si="53"/>
        <v>3.5014889308728661E-2</v>
      </c>
      <c r="H279" s="2">
        <f t="shared" si="54"/>
        <v>3.3964086805105466E-2</v>
      </c>
      <c r="J279" s="1">
        <v>7.5400000000000102E-3</v>
      </c>
      <c r="K279" s="1">
        <f t="shared" si="55"/>
        <v>1180.0200000000023</v>
      </c>
      <c r="M279" s="2">
        <f t="shared" si="56"/>
        <v>867.78814123917391</v>
      </c>
      <c r="N279" s="2">
        <f t="shared" si="57"/>
        <v>0.11572999999999999</v>
      </c>
      <c r="O279" s="5">
        <f t="shared" si="58"/>
        <v>968.21726282478346</v>
      </c>
      <c r="P279" s="5">
        <f t="shared" si="59"/>
        <v>0.10489834080973398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290.71999999999997</v>
      </c>
      <c r="B280" s="1">
        <v>3.9589999999999996</v>
      </c>
      <c r="C280" s="2">
        <f t="shared" si="50"/>
        <v>968.42105263157885</v>
      </c>
      <c r="D280" s="24">
        <f t="shared" si="51"/>
        <v>3.9589999999999993E-2</v>
      </c>
      <c r="E280" s="2">
        <f t="shared" si="61"/>
        <v>1006.760842105263</v>
      </c>
      <c r="F280" s="2">
        <f t="shared" si="52"/>
        <v>3.8826404654671291E-2</v>
      </c>
      <c r="G280" s="45">
        <f t="shared" si="53"/>
        <v>3.4032305406550993E-2</v>
      </c>
      <c r="H280" s="2">
        <f t="shared" si="54"/>
        <v>3.2973291084545581E-2</v>
      </c>
      <c r="J280" s="1">
        <v>7.5600000000000103E-3</v>
      </c>
      <c r="K280" s="1">
        <f t="shared" si="55"/>
        <v>1184.2800000000022</v>
      </c>
      <c r="M280" s="2">
        <f t="shared" si="56"/>
        <v>865.72285143237843</v>
      </c>
      <c r="N280" s="2">
        <f t="shared" si="57"/>
        <v>0.11712</v>
      </c>
      <c r="O280" s="5">
        <f t="shared" si="58"/>
        <v>967.1163117921385</v>
      </c>
      <c r="P280" s="5">
        <f t="shared" si="59"/>
        <v>0.10614862916409532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290.05</v>
      </c>
      <c r="B281" s="1">
        <v>3.9939999999999998</v>
      </c>
      <c r="C281" s="2">
        <f t="shared" si="50"/>
        <v>966.18920719520327</v>
      </c>
      <c r="D281" s="24">
        <f t="shared" si="51"/>
        <v>3.9939999999999996E-2</v>
      </c>
      <c r="E281" s="2">
        <f t="shared" si="61"/>
        <v>1004.7788041305797</v>
      </c>
      <c r="F281" s="2">
        <f t="shared" si="52"/>
        <v>3.916301918132388E-2</v>
      </c>
      <c r="G281" s="45">
        <f t="shared" si="53"/>
        <v>3.4378358209273499E-2</v>
      </c>
      <c r="H281" s="2">
        <f t="shared" si="54"/>
        <v>3.3323394831382483E-2</v>
      </c>
      <c r="J281" s="1">
        <v>7.5800000000000103E-3</v>
      </c>
      <c r="K281" s="1">
        <f t="shared" si="55"/>
        <v>1188.5400000000022</v>
      </c>
      <c r="M281" s="2">
        <f t="shared" si="56"/>
        <v>863.65756162558284</v>
      </c>
      <c r="N281" s="2">
        <f t="shared" si="57"/>
        <v>0.11731999999999999</v>
      </c>
      <c r="O281" s="5">
        <f t="shared" si="58"/>
        <v>964.9818667554963</v>
      </c>
      <c r="P281" s="5">
        <f t="shared" si="59"/>
        <v>0.10633780895984701</v>
      </c>
      <c r="AC281" s="2"/>
      <c r="AD281" s="2"/>
    </row>
    <row r="282" spans="1:30" x14ac:dyDescent="0.15">
      <c r="A282" s="1">
        <v>291.08</v>
      </c>
      <c r="B282" s="1">
        <v>4.0289999999999999</v>
      </c>
      <c r="C282" s="2">
        <f t="shared" si="50"/>
        <v>969.62025316455697</v>
      </c>
      <c r="D282" s="24">
        <f t="shared" si="51"/>
        <v>4.0289999999999999E-2</v>
      </c>
      <c r="E282" s="2">
        <f t="shared" si="61"/>
        <v>1008.6862531645569</v>
      </c>
      <c r="F282" s="2">
        <f t="shared" si="52"/>
        <v>3.9499520436764364E-2</v>
      </c>
      <c r="G282" s="45">
        <f t="shared" si="53"/>
        <v>3.4696252564552187E-2</v>
      </c>
      <c r="H282" s="2">
        <f t="shared" si="54"/>
        <v>3.3639158927435145E-2</v>
      </c>
      <c r="J282" s="1">
        <v>7.6000000000000104E-3</v>
      </c>
      <c r="K282" s="1">
        <f t="shared" si="55"/>
        <v>1192.8000000000022</v>
      </c>
      <c r="M282" s="2">
        <f t="shared" si="56"/>
        <v>866.38907395069953</v>
      </c>
      <c r="N282" s="2">
        <f t="shared" si="57"/>
        <v>0.11715999999999999</v>
      </c>
      <c r="O282" s="5">
        <f t="shared" si="58"/>
        <v>967.89521785476347</v>
      </c>
      <c r="P282" s="5">
        <f t="shared" si="59"/>
        <v>0.10618072580578367</v>
      </c>
      <c r="AC282" s="2"/>
      <c r="AD282" s="2"/>
    </row>
    <row r="283" spans="1:30" x14ac:dyDescent="0.15">
      <c r="A283" s="1">
        <v>290.25</v>
      </c>
      <c r="B283" s="1">
        <v>4.0630000000000006</v>
      </c>
      <c r="C283" s="2">
        <f t="shared" si="50"/>
        <v>966.85542971352436</v>
      </c>
      <c r="D283" s="24">
        <f t="shared" si="51"/>
        <v>4.0630000000000006E-2</v>
      </c>
      <c r="E283" s="2">
        <f t="shared" si="61"/>
        <v>1006.1387658227848</v>
      </c>
      <c r="F283" s="2">
        <f t="shared" si="52"/>
        <v>3.9826298979933311E-2</v>
      </c>
      <c r="G283" s="45">
        <f t="shared" si="53"/>
        <v>3.5035161999824815E-2</v>
      </c>
      <c r="H283" s="2">
        <f t="shared" si="54"/>
        <v>3.398264799710108E-2</v>
      </c>
      <c r="M283" s="2">
        <f t="shared" si="56"/>
        <v>861.42571618920738</v>
      </c>
      <c r="N283" s="2">
        <f t="shared" si="57"/>
        <v>0.11846999999999999</v>
      </c>
      <c r="O283" s="5">
        <f t="shared" si="58"/>
        <v>963.47882078614282</v>
      </c>
      <c r="P283" s="5">
        <f t="shared" si="59"/>
        <v>0.10737368556752508</v>
      </c>
      <c r="AC283" s="2"/>
      <c r="AD283" s="2"/>
    </row>
    <row r="284" spans="1:30" x14ac:dyDescent="0.15">
      <c r="A284" s="1">
        <v>290.82</v>
      </c>
      <c r="B284" s="1">
        <v>4.133</v>
      </c>
      <c r="C284" s="2">
        <f t="shared" si="50"/>
        <v>968.75416389073951</v>
      </c>
      <c r="D284" s="24">
        <f t="shared" si="51"/>
        <v>4.1329999999999999E-2</v>
      </c>
      <c r="E284" s="2">
        <f t="shared" si="61"/>
        <v>1008.7927734843439</v>
      </c>
      <c r="F284" s="2">
        <f t="shared" si="52"/>
        <v>4.0498742279878854E-2</v>
      </c>
      <c r="G284" s="45">
        <f t="shared" si="53"/>
        <v>3.5694967168048646E-2</v>
      </c>
      <c r="H284" s="2">
        <f t="shared" si="54"/>
        <v>3.4643615393307722E-2</v>
      </c>
      <c r="M284" s="2">
        <f t="shared" si="56"/>
        <v>860.55962691538969</v>
      </c>
      <c r="N284" s="2">
        <f t="shared" si="57"/>
        <v>0.12039999999999999</v>
      </c>
      <c r="O284" s="5">
        <f t="shared" si="58"/>
        <v>964.17100599600269</v>
      </c>
      <c r="P284" s="5">
        <f t="shared" si="59"/>
        <v>0.10909447389907359</v>
      </c>
      <c r="AC284" s="2"/>
      <c r="AD284" s="2"/>
    </row>
    <row r="285" spans="1:30" x14ac:dyDescent="0.15">
      <c r="A285" s="1">
        <v>290.71999999999997</v>
      </c>
      <c r="B285" s="1">
        <v>4.1440000000000001</v>
      </c>
      <c r="C285" s="2">
        <f t="shared" si="50"/>
        <v>968.42105263157885</v>
      </c>
      <c r="D285" s="24">
        <f t="shared" si="51"/>
        <v>4.1440000000000005E-2</v>
      </c>
      <c r="E285" s="2">
        <f t="shared" si="61"/>
        <v>1008.5524210526314</v>
      </c>
      <c r="F285" s="2">
        <f t="shared" si="52"/>
        <v>4.060437084194006E-2</v>
      </c>
      <c r="G285" s="45">
        <f t="shared" si="53"/>
        <v>3.5801740265498955E-2</v>
      </c>
      <c r="H285" s="2">
        <f t="shared" si="54"/>
        <v>3.4751257271814349E-2</v>
      </c>
      <c r="M285" s="2">
        <f t="shared" si="56"/>
        <v>856.46235842771489</v>
      </c>
      <c r="N285" s="2">
        <f t="shared" si="57"/>
        <v>0.11924999999999999</v>
      </c>
      <c r="O285" s="5">
        <f t="shared" si="58"/>
        <v>958.59549467021998</v>
      </c>
      <c r="P285" s="5">
        <f t="shared" si="59"/>
        <v>0.10809407768812736</v>
      </c>
      <c r="AC285" s="2"/>
      <c r="AD285" s="2"/>
    </row>
    <row r="286" spans="1:30" x14ac:dyDescent="0.15">
      <c r="A286" s="1">
        <v>290.40999999999997</v>
      </c>
      <c r="B286" s="1">
        <v>4.4340000000000002</v>
      </c>
      <c r="C286" s="2">
        <f t="shared" si="50"/>
        <v>967.38840772818105</v>
      </c>
      <c r="D286" s="24">
        <f t="shared" si="51"/>
        <v>4.4340000000000004E-2</v>
      </c>
      <c r="E286" s="2">
        <f t="shared" si="61"/>
        <v>1010.2824097268486</v>
      </c>
      <c r="F286" s="2">
        <f t="shared" si="52"/>
        <v>4.3385106939405518E-2</v>
      </c>
      <c r="G286" s="45">
        <f t="shared" si="53"/>
        <v>3.857423832165862E-2</v>
      </c>
      <c r="H286" s="2">
        <f t="shared" si="54"/>
        <v>3.7538234650260613E-2</v>
      </c>
      <c r="M286" s="2">
        <f t="shared" si="56"/>
        <v>856.46235842771489</v>
      </c>
      <c r="N286" s="2">
        <f t="shared" si="57"/>
        <v>0.11935999999999999</v>
      </c>
      <c r="O286" s="5">
        <f t="shared" si="58"/>
        <v>958.68970552964686</v>
      </c>
      <c r="P286" s="5">
        <f t="shared" si="59"/>
        <v>0.10819190433409472</v>
      </c>
      <c r="AC286" s="2"/>
      <c r="AD286" s="2"/>
    </row>
    <row r="287" spans="1:30" x14ac:dyDescent="0.15">
      <c r="A287" s="1">
        <v>291.18</v>
      </c>
      <c r="B287" s="1">
        <v>4.202</v>
      </c>
      <c r="C287" s="2">
        <f t="shared" si="50"/>
        <v>969.95336442371752</v>
      </c>
      <c r="D287" s="24">
        <f t="shared" si="51"/>
        <v>4.2020000000000002E-2</v>
      </c>
      <c r="E287" s="2">
        <f t="shared" si="61"/>
        <v>1010.7108047968021</v>
      </c>
      <c r="F287" s="2">
        <f t="shared" si="52"/>
        <v>4.116113700494084E-2</v>
      </c>
      <c r="G287" s="45">
        <f t="shared" si="53"/>
        <v>3.6348228410670355E-2</v>
      </c>
      <c r="H287" s="2">
        <f t="shared" si="54"/>
        <v>3.52987621791662E-2</v>
      </c>
      <c r="M287" s="2">
        <f t="shared" si="56"/>
        <v>856.12924716855434</v>
      </c>
      <c r="N287" s="2">
        <f t="shared" si="57"/>
        <v>0.11997999999999999</v>
      </c>
      <c r="O287" s="5">
        <f t="shared" si="58"/>
        <v>958.84763424383743</v>
      </c>
      <c r="P287" s="5">
        <f t="shared" si="59"/>
        <v>0.10874488688925849</v>
      </c>
      <c r="AC287" s="2"/>
      <c r="AD287" s="2"/>
    </row>
    <row r="288" spans="1:30" x14ac:dyDescent="0.15">
      <c r="A288" s="1">
        <v>291.08</v>
      </c>
      <c r="B288" s="1">
        <v>4.2330000000000005</v>
      </c>
      <c r="C288" s="2">
        <f t="shared" si="50"/>
        <v>969.62025316455697</v>
      </c>
      <c r="D288" s="24">
        <f t="shared" si="51"/>
        <v>4.2330000000000007E-2</v>
      </c>
      <c r="E288" s="2">
        <f t="shared" si="61"/>
        <v>1010.6642784810126</v>
      </c>
      <c r="F288" s="2">
        <f t="shared" si="52"/>
        <v>4.1458591849171174E-2</v>
      </c>
      <c r="G288" s="45">
        <f t="shared" si="53"/>
        <v>3.66459048087854E-2</v>
      </c>
      <c r="H288" s="2">
        <f t="shared" si="54"/>
        <v>3.5598230339841955E-2</v>
      </c>
      <c r="M288" s="2">
        <f t="shared" si="56"/>
        <v>851.99866755496328</v>
      </c>
      <c r="N288" s="2">
        <f t="shared" si="57"/>
        <v>0.12043999999999999</v>
      </c>
      <c r="O288" s="5">
        <f t="shared" si="58"/>
        <v>954.61338707528296</v>
      </c>
      <c r="P288" s="5">
        <f t="shared" si="59"/>
        <v>0.10917568726800585</v>
      </c>
      <c r="AC288" s="2"/>
      <c r="AD288" s="2"/>
    </row>
    <row r="289" spans="1:30" x14ac:dyDescent="0.15">
      <c r="A289" s="1">
        <v>290.82</v>
      </c>
      <c r="B289" s="1">
        <v>4.2760000000000007</v>
      </c>
      <c r="C289" s="2">
        <f t="shared" si="50"/>
        <v>968.75416389073951</v>
      </c>
      <c r="D289" s="24">
        <f t="shared" si="51"/>
        <v>4.2760000000000006E-2</v>
      </c>
      <c r="E289" s="2">
        <f t="shared" si="61"/>
        <v>1010.1780919387074</v>
      </c>
      <c r="F289" s="2">
        <f t="shared" si="52"/>
        <v>4.1871044075306049E-2</v>
      </c>
      <c r="G289" s="45">
        <f t="shared" si="53"/>
        <v>3.706067220893125E-2</v>
      </c>
      <c r="H289" s="2">
        <f t="shared" si="54"/>
        <v>3.6015917188734918E-2</v>
      </c>
      <c r="M289" s="2">
        <f t="shared" si="56"/>
        <v>849.60026648900737</v>
      </c>
      <c r="N289" s="2">
        <f t="shared" si="57"/>
        <v>0.12232999999999999</v>
      </c>
      <c r="O289" s="5">
        <f t="shared" si="58"/>
        <v>953.53186708860767</v>
      </c>
      <c r="P289" s="5">
        <f t="shared" si="59"/>
        <v>0.11086625356493013</v>
      </c>
      <c r="AC289" s="2"/>
      <c r="AD289" s="2"/>
    </row>
    <row r="290" spans="1:30" x14ac:dyDescent="0.15">
      <c r="A290" s="1">
        <v>290.71999999999997</v>
      </c>
      <c r="B290" s="1">
        <v>4.2990000000000004</v>
      </c>
      <c r="C290" s="2">
        <f t="shared" si="50"/>
        <v>968.42105263157885</v>
      </c>
      <c r="D290" s="24">
        <f t="shared" si="51"/>
        <v>4.299E-2</v>
      </c>
      <c r="E290" s="2">
        <f t="shared" si="61"/>
        <v>1010.0534736842105</v>
      </c>
      <c r="F290" s="2">
        <f t="shared" si="52"/>
        <v>4.2091588244964388E-2</v>
      </c>
      <c r="G290" s="45">
        <f t="shared" si="53"/>
        <v>3.7281809798849097E-2</v>
      </c>
      <c r="H290" s="2">
        <f t="shared" si="54"/>
        <v>3.6238474674838678E-2</v>
      </c>
      <c r="M290" s="2">
        <f t="shared" si="56"/>
        <v>846.16922051965355</v>
      </c>
      <c r="N290" s="2">
        <f t="shared" si="57"/>
        <v>0.12248999999999999</v>
      </c>
      <c r="O290" s="5">
        <f t="shared" si="58"/>
        <v>949.81648834110592</v>
      </c>
      <c r="P290" s="5">
        <f t="shared" si="59"/>
        <v>0.11102649624985372</v>
      </c>
      <c r="AC290" s="2"/>
      <c r="AD290" s="2"/>
    </row>
    <row r="291" spans="1:30" x14ac:dyDescent="0.15">
      <c r="A291" s="1">
        <v>291.49</v>
      </c>
      <c r="B291" s="1">
        <v>4.3260000000000005</v>
      </c>
      <c r="C291" s="2">
        <f t="shared" si="50"/>
        <v>970.98600932711531</v>
      </c>
      <c r="D291" s="24">
        <f t="shared" si="51"/>
        <v>4.3260000000000007E-2</v>
      </c>
      <c r="E291" s="2">
        <f t="shared" si="61"/>
        <v>1012.9908640906064</v>
      </c>
      <c r="F291" s="2">
        <f t="shared" si="52"/>
        <v>4.2350425873731237E-2</v>
      </c>
      <c r="G291" s="45">
        <f t="shared" si="53"/>
        <v>3.7526659854252159E-2</v>
      </c>
      <c r="H291" s="2">
        <f t="shared" si="54"/>
        <v>3.6481809766975792E-2</v>
      </c>
      <c r="M291" s="2">
        <f t="shared" si="56"/>
        <v>845.46968687541641</v>
      </c>
      <c r="N291" s="2">
        <f t="shared" si="57"/>
        <v>0.12203</v>
      </c>
      <c r="O291" s="5">
        <f t="shared" si="58"/>
        <v>948.6423527648235</v>
      </c>
      <c r="P291" s="5">
        <f t="shared" si="59"/>
        <v>0.11062220017399065</v>
      </c>
      <c r="AC291" s="2"/>
      <c r="AD291" s="2"/>
    </row>
    <row r="292" spans="1:30" x14ac:dyDescent="0.15">
      <c r="A292" s="1">
        <v>290.93</v>
      </c>
      <c r="B292" s="1">
        <v>4.5609999999999999</v>
      </c>
      <c r="C292" s="2">
        <f t="shared" si="50"/>
        <v>969.12058627581621</v>
      </c>
      <c r="D292" s="24">
        <f t="shared" si="51"/>
        <v>4.5609999999999998E-2</v>
      </c>
      <c r="E292" s="2">
        <f t="shared" si="61"/>
        <v>1013.3221762158561</v>
      </c>
      <c r="F292" s="2">
        <f t="shared" si="52"/>
        <v>4.4600447168904982E-2</v>
      </c>
      <c r="G292" s="45">
        <f t="shared" si="53"/>
        <v>3.9775103472639003E-2</v>
      </c>
      <c r="H292" s="2">
        <f t="shared" si="54"/>
        <v>3.8743105634243893E-2</v>
      </c>
      <c r="M292" s="2">
        <f t="shared" si="56"/>
        <v>843.43770819453698</v>
      </c>
      <c r="N292" s="2">
        <f t="shared" si="57"/>
        <v>0.12264</v>
      </c>
      <c r="O292" s="5">
        <f t="shared" si="58"/>
        <v>946.87690872751512</v>
      </c>
      <c r="P292" s="5">
        <f t="shared" si="59"/>
        <v>0.11117411680013609</v>
      </c>
      <c r="AC292" s="2"/>
      <c r="AD292" s="2"/>
    </row>
    <row r="293" spans="1:30" x14ac:dyDescent="0.15">
      <c r="A293" s="1">
        <v>291.53999999999996</v>
      </c>
      <c r="B293" s="1">
        <v>4.4030000000000005</v>
      </c>
      <c r="C293" s="2">
        <f t="shared" si="50"/>
        <v>971.15256495669541</v>
      </c>
      <c r="D293" s="24">
        <f t="shared" si="51"/>
        <v>4.4030000000000007E-2</v>
      </c>
      <c r="E293" s="2">
        <f t="shared" si="61"/>
        <v>1013.9124123917387</v>
      </c>
      <c r="F293" s="2">
        <f t="shared" si="52"/>
        <v>4.3088224679770526E-2</v>
      </c>
      <c r="G293" s="45">
        <f t="shared" si="53"/>
        <v>3.8260070335047962E-2</v>
      </c>
      <c r="H293" s="2">
        <f t="shared" si="54"/>
        <v>3.7218601914792371E-2</v>
      </c>
      <c r="M293" s="2">
        <f t="shared" si="56"/>
        <v>841.70552964690205</v>
      </c>
      <c r="N293" s="2">
        <f t="shared" si="57"/>
        <v>0.12388</v>
      </c>
      <c r="O293" s="5">
        <f t="shared" si="58"/>
        <v>945.9760106595603</v>
      </c>
      <c r="P293" s="5">
        <f t="shared" si="59"/>
        <v>0.11228233653643396</v>
      </c>
      <c r="AC293" s="2"/>
      <c r="AD293" s="2"/>
    </row>
    <row r="294" spans="1:30" x14ac:dyDescent="0.15">
      <c r="A294" s="1">
        <v>291.58999999999997</v>
      </c>
      <c r="B294" s="1">
        <v>4.407</v>
      </c>
      <c r="C294" s="2">
        <f t="shared" si="50"/>
        <v>971.31912058627586</v>
      </c>
      <c r="D294" s="24">
        <f t="shared" si="51"/>
        <v>4.4069999999999998E-2</v>
      </c>
      <c r="E294" s="2">
        <f t="shared" si="61"/>
        <v>1014.1251542305131</v>
      </c>
      <c r="F294" s="2">
        <f t="shared" si="52"/>
        <v>4.3126537021138216E-2</v>
      </c>
      <c r="G294" s="45">
        <f t="shared" si="53"/>
        <v>3.8297369620040531E-2</v>
      </c>
      <c r="H294" s="2">
        <f t="shared" si="54"/>
        <v>3.725590759793735E-2</v>
      </c>
      <c r="M294" s="2">
        <f t="shared" si="56"/>
        <v>837.9413724183878</v>
      </c>
      <c r="N294" s="2">
        <f t="shared" si="57"/>
        <v>0.12595999999999999</v>
      </c>
      <c r="O294" s="5">
        <f t="shared" si="58"/>
        <v>943.48846768820795</v>
      </c>
      <c r="P294" s="5">
        <f t="shared" si="59"/>
        <v>0.11414320288073491</v>
      </c>
      <c r="AC294" s="2"/>
      <c r="AD294" s="2"/>
    </row>
    <row r="295" spans="1:30" x14ac:dyDescent="0.15">
      <c r="A295" s="1">
        <v>291.7</v>
      </c>
      <c r="B295" s="1">
        <v>4.5920000000000005</v>
      </c>
      <c r="C295" s="2">
        <f t="shared" si="50"/>
        <v>971.68554297135245</v>
      </c>
      <c r="D295" s="24">
        <f t="shared" si="51"/>
        <v>4.5920000000000002E-2</v>
      </c>
      <c r="E295" s="2">
        <f t="shared" si="61"/>
        <v>1016.3053431045969</v>
      </c>
      <c r="F295" s="2">
        <f t="shared" si="52"/>
        <v>4.4896880882282345E-2</v>
      </c>
      <c r="G295" s="45">
        <f t="shared" si="53"/>
        <v>4.0057331629403309E-2</v>
      </c>
      <c r="H295" s="2">
        <f t="shared" si="54"/>
        <v>3.9024036810991515E-2</v>
      </c>
      <c r="M295" s="2">
        <f t="shared" si="56"/>
        <v>838.97401732178548</v>
      </c>
      <c r="N295" s="2">
        <f t="shared" si="57"/>
        <v>0.12391999999999999</v>
      </c>
      <c r="O295" s="5">
        <f t="shared" si="58"/>
        <v>942.93967754830112</v>
      </c>
      <c r="P295" s="5">
        <f t="shared" si="59"/>
        <v>0.11233238562055278</v>
      </c>
      <c r="AC295" s="2"/>
      <c r="AD295" s="2"/>
    </row>
    <row r="296" spans="1:30" x14ac:dyDescent="0.15">
      <c r="A296" s="1">
        <v>290.45999999999998</v>
      </c>
      <c r="B296" s="1">
        <v>4.6080000000000005</v>
      </c>
      <c r="C296" s="2">
        <f t="shared" si="50"/>
        <v>967.55496335776149</v>
      </c>
      <c r="D296" s="24">
        <f t="shared" si="51"/>
        <v>4.6080000000000003E-2</v>
      </c>
      <c r="E296" s="2">
        <f t="shared" si="61"/>
        <v>1012.139896069287</v>
      </c>
      <c r="F296" s="2">
        <f t="shared" si="52"/>
        <v>4.5049844553708647E-2</v>
      </c>
      <c r="G296" s="45">
        <f t="shared" si="53"/>
        <v>4.0230130762902522E-2</v>
      </c>
      <c r="H296" s="2">
        <f t="shared" si="54"/>
        <v>3.9201965606341031E-2</v>
      </c>
      <c r="M296" s="2">
        <f t="shared" si="56"/>
        <v>833.14457028647575</v>
      </c>
      <c r="N296" s="2">
        <f t="shared" si="57"/>
        <v>0.12689</v>
      </c>
      <c r="O296" s="5">
        <f t="shared" si="58"/>
        <v>938.86228481012665</v>
      </c>
      <c r="P296" s="5">
        <f t="shared" si="59"/>
        <v>0.11499085325012846</v>
      </c>
      <c r="AC296" s="2"/>
      <c r="AD296" s="2"/>
    </row>
    <row r="297" spans="1:30" x14ac:dyDescent="0.15">
      <c r="A297" s="1">
        <v>291.08</v>
      </c>
      <c r="B297" s="1">
        <v>4.5730000000000004</v>
      </c>
      <c r="C297" s="2">
        <f t="shared" si="50"/>
        <v>969.62025316455697</v>
      </c>
      <c r="D297" s="24">
        <f t="shared" si="51"/>
        <v>4.5730000000000007E-2</v>
      </c>
      <c r="E297" s="2">
        <f t="shared" si="61"/>
        <v>1013.9609873417722</v>
      </c>
      <c r="F297" s="2">
        <f t="shared" si="52"/>
        <v>4.4715206127402228E-2</v>
      </c>
      <c r="G297" s="45">
        <f t="shared" si="53"/>
        <v>3.9886820473393786E-2</v>
      </c>
      <c r="H297" s="2">
        <f t="shared" si="54"/>
        <v>3.8854844618073009E-2</v>
      </c>
      <c r="M297" s="2">
        <f t="shared" si="56"/>
        <v>834.17721518987355</v>
      </c>
      <c r="N297" s="2">
        <f t="shared" si="57"/>
        <v>0.12595999999999999</v>
      </c>
      <c r="O297" s="5">
        <f t="shared" si="58"/>
        <v>939.25017721519009</v>
      </c>
      <c r="P297" s="5">
        <f t="shared" si="59"/>
        <v>0.11416338521632072</v>
      </c>
      <c r="AC297" s="2"/>
      <c r="AD297" s="2"/>
    </row>
    <row r="298" spans="1:30" x14ac:dyDescent="0.15">
      <c r="A298" s="1">
        <v>291.39</v>
      </c>
      <c r="B298" s="1">
        <v>4.55</v>
      </c>
      <c r="C298" s="2">
        <f t="shared" si="50"/>
        <v>970.65289806795477</v>
      </c>
      <c r="D298" s="24">
        <f t="shared" si="51"/>
        <v>4.5499999999999999E-2</v>
      </c>
      <c r="E298" s="2">
        <f t="shared" si="61"/>
        <v>1014.8176049300469</v>
      </c>
      <c r="F298" s="2">
        <f t="shared" si="52"/>
        <v>4.4495239886551304E-2</v>
      </c>
      <c r="G298" s="45">
        <f t="shared" si="53"/>
        <v>3.9662775101170125E-2</v>
      </c>
      <c r="H298" s="2">
        <f t="shared" si="54"/>
        <v>3.8628637096241279E-2</v>
      </c>
      <c r="M298" s="2">
        <f t="shared" si="56"/>
        <v>834.51032644903387</v>
      </c>
      <c r="N298" s="2">
        <f t="shared" si="57"/>
        <v>0.12526999999999999</v>
      </c>
      <c r="O298" s="5">
        <f t="shared" si="58"/>
        <v>939.04943504330436</v>
      </c>
      <c r="P298" s="5">
        <f t="shared" si="59"/>
        <v>0.11355134288459393</v>
      </c>
      <c r="AC298" s="2"/>
      <c r="AD298" s="2"/>
    </row>
    <row r="299" spans="1:30" x14ac:dyDescent="0.15">
      <c r="A299" s="1">
        <v>291.22999999999996</v>
      </c>
      <c r="B299" s="1">
        <v>4.6230000000000002</v>
      </c>
      <c r="C299" s="2">
        <f t="shared" si="50"/>
        <v>970.11992005329762</v>
      </c>
      <c r="D299" s="24">
        <f t="shared" si="51"/>
        <v>4.623E-2</v>
      </c>
      <c r="E299" s="2">
        <f t="shared" si="61"/>
        <v>1014.9685639573615</v>
      </c>
      <c r="F299" s="2">
        <f t="shared" si="52"/>
        <v>4.519322674875343E-2</v>
      </c>
      <c r="G299" s="45">
        <f t="shared" si="53"/>
        <v>4.0360043110861235E-2</v>
      </c>
      <c r="H299" s="2">
        <f t="shared" si="54"/>
        <v>3.932984526475608E-2</v>
      </c>
      <c r="M299" s="2">
        <f t="shared" si="56"/>
        <v>828.34776815456371</v>
      </c>
      <c r="N299" s="2">
        <f t="shared" si="57"/>
        <v>0.12469</v>
      </c>
      <c r="O299" s="5">
        <f t="shared" si="58"/>
        <v>931.63445136575626</v>
      </c>
      <c r="P299" s="5">
        <f t="shared" si="59"/>
        <v>0.11307108759810681</v>
      </c>
      <c r="AC299" s="2"/>
      <c r="AD299" s="2"/>
    </row>
    <row r="300" spans="1:30" x14ac:dyDescent="0.15">
      <c r="A300" s="1">
        <v>291.89999999999998</v>
      </c>
      <c r="B300" s="1">
        <v>4.6379999999999999</v>
      </c>
      <c r="C300" s="2">
        <f t="shared" si="50"/>
        <v>972.35176548967354</v>
      </c>
      <c r="D300" s="24">
        <f t="shared" si="51"/>
        <v>4.6379999999999998E-2</v>
      </c>
      <c r="E300" s="2">
        <f t="shared" si="61"/>
        <v>1017.4494403730847</v>
      </c>
      <c r="F300" s="2">
        <f t="shared" si="52"/>
        <v>4.5336588388291618E-2</v>
      </c>
      <c r="G300" s="45">
        <f t="shared" si="53"/>
        <v>4.0491591053181689E-2</v>
      </c>
      <c r="H300" s="2">
        <f t="shared" si="54"/>
        <v>3.9459717684109955E-2</v>
      </c>
      <c r="M300" s="2">
        <f t="shared" si="56"/>
        <v>826.44903397734856</v>
      </c>
      <c r="N300" s="2">
        <f t="shared" si="57"/>
        <v>0.12703999999999999</v>
      </c>
      <c r="O300" s="5">
        <f t="shared" si="58"/>
        <v>931.44111925383095</v>
      </c>
      <c r="P300" s="5">
        <f t="shared" si="59"/>
        <v>0.11515929298444089</v>
      </c>
      <c r="AC300" s="2"/>
      <c r="AD300" s="2"/>
    </row>
    <row r="301" spans="1:30" x14ac:dyDescent="0.15">
      <c r="A301" s="1">
        <v>291.39</v>
      </c>
      <c r="B301" s="1">
        <v>4.6770000000000005</v>
      </c>
      <c r="C301" s="2">
        <f t="shared" si="50"/>
        <v>970.65289806795477</v>
      </c>
      <c r="D301" s="24">
        <f t="shared" si="51"/>
        <v>4.6770000000000006E-2</v>
      </c>
      <c r="E301" s="2">
        <f t="shared" si="61"/>
        <v>1016.050334110593</v>
      </c>
      <c r="F301" s="2">
        <f t="shared" si="52"/>
        <v>4.5709232493599844E-2</v>
      </c>
      <c r="G301" s="45">
        <f t="shared" si="53"/>
        <v>4.0870897569263688E-2</v>
      </c>
      <c r="H301" s="2">
        <f t="shared" si="54"/>
        <v>3.984262970328982E-2</v>
      </c>
      <c r="M301" s="2">
        <f t="shared" si="56"/>
        <v>826.1159227181879</v>
      </c>
      <c r="N301" s="2">
        <f t="shared" si="57"/>
        <v>0.12680999999999998</v>
      </c>
      <c r="O301" s="5">
        <f t="shared" si="58"/>
        <v>930.87568287808119</v>
      </c>
      <c r="P301" s="5">
        <f t="shared" si="59"/>
        <v>0.11495789032304793</v>
      </c>
      <c r="AC301" s="2"/>
      <c r="AD301" s="2"/>
    </row>
    <row r="302" spans="1:30" x14ac:dyDescent="0.15">
      <c r="A302" s="1">
        <v>292.06</v>
      </c>
      <c r="B302" s="1">
        <v>4.6920000000000002</v>
      </c>
      <c r="C302" s="2">
        <f t="shared" si="50"/>
        <v>972.88474350433046</v>
      </c>
      <c r="D302" s="24">
        <f t="shared" si="51"/>
        <v>4.6920000000000003E-2</v>
      </c>
      <c r="E302" s="2">
        <f t="shared" si="61"/>
        <v>1018.5324956695537</v>
      </c>
      <c r="F302" s="2">
        <f t="shared" si="52"/>
        <v>4.5852520182089289E-2</v>
      </c>
      <c r="G302" s="45">
        <f t="shared" si="53"/>
        <v>4.1002365440805696E-2</v>
      </c>
      <c r="H302" s="2">
        <f t="shared" si="54"/>
        <v>3.9972428171594951E-2</v>
      </c>
      <c r="M302" s="2">
        <f t="shared" si="56"/>
        <v>823.8840772818121</v>
      </c>
      <c r="N302" s="2">
        <f t="shared" si="57"/>
        <v>0.12761999999999998</v>
      </c>
      <c r="O302" s="5">
        <f t="shared" si="58"/>
        <v>929.02816322451702</v>
      </c>
      <c r="P302" s="5">
        <f t="shared" si="59"/>
        <v>0.11568527325221746</v>
      </c>
      <c r="AC302" s="2"/>
      <c r="AD302" s="2"/>
    </row>
    <row r="303" spans="1:30" x14ac:dyDescent="0.15">
      <c r="A303" s="1">
        <v>291.08</v>
      </c>
      <c r="B303" s="1">
        <v>4.8470000000000004</v>
      </c>
      <c r="C303" s="2">
        <f t="shared" si="50"/>
        <v>969.62025316455697</v>
      </c>
      <c r="D303" s="24">
        <f t="shared" si="51"/>
        <v>4.8470000000000006E-2</v>
      </c>
      <c r="E303" s="2">
        <f t="shared" si="61"/>
        <v>1016.6177468354431</v>
      </c>
      <c r="F303" s="2">
        <f t="shared" si="52"/>
        <v>4.7331958647207427E-2</v>
      </c>
      <c r="G303" s="45">
        <f t="shared" si="53"/>
        <v>4.2490921757514843E-2</v>
      </c>
      <c r="H303" s="2">
        <f t="shared" si="54"/>
        <v>4.1471597137878208E-2</v>
      </c>
      <c r="M303" s="2">
        <f t="shared" si="56"/>
        <v>820.11992005329785</v>
      </c>
      <c r="N303" s="2">
        <f t="shared" si="57"/>
        <v>0.12819999999999998</v>
      </c>
      <c r="O303" s="5">
        <f t="shared" si="58"/>
        <v>925.25929380413072</v>
      </c>
      <c r="P303" s="5">
        <f t="shared" si="59"/>
        <v>0.11621744568657623</v>
      </c>
      <c r="AC303" s="2"/>
      <c r="AD303" s="2"/>
    </row>
    <row r="304" spans="1:30" x14ac:dyDescent="0.15">
      <c r="A304" s="1">
        <v>291.58999999999997</v>
      </c>
      <c r="B304" s="1">
        <v>4.87</v>
      </c>
      <c r="C304" s="2">
        <f t="shared" si="50"/>
        <v>971.31912058627586</v>
      </c>
      <c r="D304" s="24">
        <f t="shared" si="51"/>
        <v>4.87E-2</v>
      </c>
      <c r="E304" s="2">
        <f t="shared" si="61"/>
        <v>1018.6223617588274</v>
      </c>
      <c r="F304" s="2">
        <f t="shared" si="52"/>
        <v>4.7551301858222352E-2</v>
      </c>
      <c r="G304" s="45">
        <f t="shared" si="53"/>
        <v>4.2700719183180316E-2</v>
      </c>
      <c r="H304" s="2">
        <f t="shared" si="54"/>
        <v>4.1680672435021486E-2</v>
      </c>
      <c r="M304" s="2">
        <f t="shared" si="56"/>
        <v>819.42038640906071</v>
      </c>
      <c r="N304" s="2">
        <f t="shared" si="57"/>
        <v>0.12869999999999998</v>
      </c>
      <c r="O304" s="5">
        <f t="shared" si="58"/>
        <v>924.87979013990685</v>
      </c>
      <c r="P304" s="5">
        <f t="shared" si="59"/>
        <v>0.11666233850258692</v>
      </c>
      <c r="AC304" s="2"/>
      <c r="AD304" s="2"/>
    </row>
    <row r="305" spans="1:30" x14ac:dyDescent="0.15">
      <c r="A305" s="1">
        <v>292.46999999999997</v>
      </c>
      <c r="B305" s="1">
        <v>4.7890000000000006</v>
      </c>
      <c r="C305" s="2">
        <f t="shared" si="50"/>
        <v>974.25049966688857</v>
      </c>
      <c r="D305" s="24">
        <f t="shared" si="51"/>
        <v>4.7890000000000009E-2</v>
      </c>
      <c r="E305" s="2">
        <f t="shared" si="61"/>
        <v>1020.9073560959358</v>
      </c>
      <c r="F305" s="2">
        <f t="shared" si="52"/>
        <v>4.677861855791076E-2</v>
      </c>
      <c r="G305" s="45">
        <f t="shared" si="53"/>
        <v>4.191715495745392E-2</v>
      </c>
      <c r="H305" s="2">
        <f t="shared" si="54"/>
        <v>4.0890271949990196E-2</v>
      </c>
      <c r="M305" s="2">
        <f t="shared" si="56"/>
        <v>813.42438374417054</v>
      </c>
      <c r="N305" s="2">
        <f t="shared" si="57"/>
        <v>0.13167000000000001</v>
      </c>
      <c r="O305" s="5">
        <f t="shared" si="58"/>
        <v>920.52797235176547</v>
      </c>
      <c r="P305" s="5">
        <f t="shared" si="59"/>
        <v>0.11931095131130347</v>
      </c>
      <c r="AC305" s="2"/>
      <c r="AD305" s="2"/>
    </row>
    <row r="306" spans="1:30" x14ac:dyDescent="0.15">
      <c r="A306" s="1">
        <v>292.46999999999997</v>
      </c>
      <c r="B306" s="1">
        <v>4.835</v>
      </c>
      <c r="C306" s="2">
        <f t="shared" si="50"/>
        <v>974.25049966688857</v>
      </c>
      <c r="D306" s="24">
        <f t="shared" si="51"/>
        <v>4.8349999999999997E-2</v>
      </c>
      <c r="E306" s="2">
        <f t="shared" si="61"/>
        <v>1021.3555113257826</v>
      </c>
      <c r="F306" s="2">
        <f t="shared" si="52"/>
        <v>4.7217499609110564E-2</v>
      </c>
      <c r="G306" s="45">
        <f t="shared" si="53"/>
        <v>4.2353901936130645E-2</v>
      </c>
      <c r="H306" s="2">
        <f t="shared" si="54"/>
        <v>4.132915300119E-2</v>
      </c>
      <c r="M306" s="2">
        <f t="shared" si="56"/>
        <v>814.790139906729</v>
      </c>
      <c r="N306" s="2">
        <f t="shared" si="57"/>
        <v>0.12973999999999999</v>
      </c>
      <c r="O306" s="5">
        <f t="shared" si="58"/>
        <v>920.50101265822798</v>
      </c>
      <c r="P306" s="5">
        <f t="shared" si="59"/>
        <v>0.11760417959873963</v>
      </c>
      <c r="AC306" s="2"/>
      <c r="AD306" s="2"/>
    </row>
    <row r="307" spans="1:30" x14ac:dyDescent="0.15">
      <c r="A307" s="1">
        <v>291.64999999999998</v>
      </c>
      <c r="B307" s="1">
        <v>5.109</v>
      </c>
      <c r="C307" s="2">
        <f t="shared" si="50"/>
        <v>971.51898734177223</v>
      </c>
      <c r="D307" s="24">
        <f t="shared" si="51"/>
        <v>5.1089999999999997E-2</v>
      </c>
      <c r="E307" s="2">
        <f t="shared" si="61"/>
        <v>1021.1538924050634</v>
      </c>
      <c r="F307" s="2">
        <f t="shared" si="52"/>
        <v>4.9827720959273798E-2</v>
      </c>
      <c r="G307" s="45">
        <f t="shared" si="53"/>
        <v>4.4965083376392545E-2</v>
      </c>
      <c r="H307" s="2">
        <f t="shared" si="54"/>
        <v>4.3955883546205679E-2</v>
      </c>
      <c r="M307" s="2">
        <f t="shared" si="56"/>
        <v>808.96069287141916</v>
      </c>
      <c r="N307" s="2">
        <f t="shared" si="57"/>
        <v>0.13155999999999998</v>
      </c>
      <c r="O307" s="5">
        <f t="shared" si="58"/>
        <v>915.38756162558298</v>
      </c>
      <c r="P307" s="5">
        <f t="shared" si="59"/>
        <v>0.11923822325225135</v>
      </c>
      <c r="AC307" s="2"/>
      <c r="AD307" s="2"/>
    </row>
    <row r="308" spans="1:30" x14ac:dyDescent="0.15">
      <c r="A308" s="1">
        <v>292.52</v>
      </c>
      <c r="B308" s="1">
        <v>5.21</v>
      </c>
      <c r="C308" s="2">
        <f t="shared" si="50"/>
        <v>974.41705529646902</v>
      </c>
      <c r="D308" s="24">
        <f t="shared" si="51"/>
        <v>5.21E-2</v>
      </c>
      <c r="E308" s="2">
        <f t="shared" si="61"/>
        <v>1025.1841838774151</v>
      </c>
      <c r="F308" s="2">
        <f t="shared" si="52"/>
        <v>5.0788166832105096E-2</v>
      </c>
      <c r="G308" s="45">
        <f t="shared" si="53"/>
        <v>4.5906337385069787E-2</v>
      </c>
      <c r="H308" s="2">
        <f t="shared" si="54"/>
        <v>4.4898813565961822E-2</v>
      </c>
      <c r="M308" s="2">
        <f t="shared" si="56"/>
        <v>809.66022651565629</v>
      </c>
      <c r="N308" s="2">
        <f t="shared" si="57"/>
        <v>0.13075000000000001</v>
      </c>
      <c r="O308" s="5">
        <f t="shared" si="58"/>
        <v>915.52330113257824</v>
      </c>
      <c r="P308" s="5">
        <f t="shared" si="59"/>
        <v>0.11852149460851742</v>
      </c>
      <c r="AC308" s="2"/>
      <c r="AD308" s="2"/>
    </row>
    <row r="309" spans="1:30" x14ac:dyDescent="0.15">
      <c r="A309" s="1">
        <v>291.44</v>
      </c>
      <c r="B309" s="1">
        <v>5.2130000000000001</v>
      </c>
      <c r="C309" s="2">
        <f t="shared" si="50"/>
        <v>970.81945369753498</v>
      </c>
      <c r="D309" s="24">
        <f t="shared" si="51"/>
        <v>5.2130000000000003E-2</v>
      </c>
      <c r="E309" s="2">
        <f t="shared" si="61"/>
        <v>1021.4282718187875</v>
      </c>
      <c r="F309" s="2">
        <f t="shared" si="52"/>
        <v>5.0816680825349181E-2</v>
      </c>
      <c r="G309" s="45">
        <f t="shared" si="53"/>
        <v>4.5952736673831145E-2</v>
      </c>
      <c r="H309" s="2">
        <f t="shared" si="54"/>
        <v>4.4949071376816446E-2</v>
      </c>
      <c r="M309" s="2">
        <f t="shared" si="56"/>
        <v>806.72884743504335</v>
      </c>
      <c r="N309" s="2">
        <f t="shared" si="57"/>
        <v>0.13139999999999999</v>
      </c>
      <c r="O309" s="5">
        <f t="shared" si="58"/>
        <v>912.73301798800799</v>
      </c>
      <c r="P309" s="5">
        <f t="shared" si="59"/>
        <v>0.11910945622221344</v>
      </c>
      <c r="AC309" s="2"/>
      <c r="AD309" s="2"/>
    </row>
    <row r="310" spans="1:30" x14ac:dyDescent="0.15">
      <c r="A310" s="1">
        <v>292.93</v>
      </c>
      <c r="B310" s="1">
        <v>4.9969999999999999</v>
      </c>
      <c r="C310" s="2">
        <f t="shared" si="50"/>
        <v>975.78281145902736</v>
      </c>
      <c r="D310" s="24">
        <f t="shared" si="51"/>
        <v>4.9970000000000001E-2</v>
      </c>
      <c r="E310" s="2">
        <f t="shared" si="61"/>
        <v>1024.542678547635</v>
      </c>
      <c r="F310" s="2">
        <f t="shared" si="52"/>
        <v>4.8761592332689604E-2</v>
      </c>
      <c r="G310" s="45">
        <f t="shared" si="53"/>
        <v>4.3882817672938959E-2</v>
      </c>
      <c r="H310" s="2">
        <f t="shared" si="54"/>
        <v>4.2863984469120112E-2</v>
      </c>
      <c r="M310" s="2">
        <f t="shared" si="56"/>
        <v>803.29780146568942</v>
      </c>
      <c r="N310" s="2">
        <f t="shared" si="57"/>
        <v>0.13278999999999999</v>
      </c>
      <c r="O310" s="5">
        <f t="shared" si="58"/>
        <v>909.96771652231826</v>
      </c>
      <c r="P310" s="5">
        <f t="shared" si="59"/>
        <v>0.12035043663225095</v>
      </c>
      <c r="AC310" s="2"/>
      <c r="AD310" s="2"/>
    </row>
    <row r="311" spans="1:30" x14ac:dyDescent="0.15">
      <c r="A311" s="1">
        <v>292.62</v>
      </c>
      <c r="B311" s="1">
        <v>5.024</v>
      </c>
      <c r="C311" s="2">
        <f t="shared" si="50"/>
        <v>974.75016655562956</v>
      </c>
      <c r="D311" s="24">
        <f t="shared" si="51"/>
        <v>5.024E-2</v>
      </c>
      <c r="E311" s="2">
        <f t="shared" si="61"/>
        <v>1023.7216149233844</v>
      </c>
      <c r="F311" s="2">
        <f t="shared" si="52"/>
        <v>4.9018709479534392E-2</v>
      </c>
      <c r="G311" s="45">
        <f t="shared" si="53"/>
        <v>4.4143844646565893E-2</v>
      </c>
      <c r="H311" s="2">
        <f t="shared" si="54"/>
        <v>4.3127342896945697E-2</v>
      </c>
      <c r="M311" s="2">
        <f t="shared" si="56"/>
        <v>802.26515656229174</v>
      </c>
      <c r="N311" s="2">
        <f t="shared" si="57"/>
        <v>0.13252</v>
      </c>
      <c r="O311" s="5">
        <f t="shared" si="58"/>
        <v>908.58133510992661</v>
      </c>
      <c r="P311" s="5">
        <f t="shared" si="59"/>
        <v>0.12011866047702763</v>
      </c>
      <c r="AC311" s="2"/>
      <c r="AD311" s="2"/>
    </row>
    <row r="312" spans="1:30" x14ac:dyDescent="0.15">
      <c r="A312" s="1">
        <v>292.57</v>
      </c>
      <c r="B312" s="1">
        <v>5.0440000000000005</v>
      </c>
      <c r="C312" s="2">
        <f t="shared" si="50"/>
        <v>974.58361092604935</v>
      </c>
      <c r="D312" s="24">
        <f t="shared" si="51"/>
        <v>5.0440000000000006E-2</v>
      </c>
      <c r="E312" s="2">
        <f t="shared" si="61"/>
        <v>1023.7416082611593</v>
      </c>
      <c r="F312" s="2">
        <f t="shared" si="52"/>
        <v>4.9209124012546818E-2</v>
      </c>
      <c r="G312" s="45">
        <f t="shared" si="53"/>
        <v>4.4334163973207961E-2</v>
      </c>
      <c r="H312" s="2">
        <f t="shared" si="54"/>
        <v>4.3318764088180833E-2</v>
      </c>
      <c r="M312" s="2">
        <f t="shared" si="56"/>
        <v>799.36708860759484</v>
      </c>
      <c r="N312" s="2">
        <f t="shared" si="57"/>
        <v>0.13295000000000001</v>
      </c>
      <c r="O312" s="5">
        <f t="shared" si="58"/>
        <v>905.64294303797465</v>
      </c>
      <c r="P312" s="5">
        <f t="shared" si="59"/>
        <v>0.12051226500239175</v>
      </c>
      <c r="AC312" s="2"/>
      <c r="AD312" s="2"/>
    </row>
    <row r="313" spans="1:30" x14ac:dyDescent="0.15">
      <c r="A313" s="1">
        <v>292.01</v>
      </c>
      <c r="B313" s="1">
        <v>5.1560000000000006</v>
      </c>
      <c r="C313" s="2">
        <f t="shared" si="50"/>
        <v>972.71818787475024</v>
      </c>
      <c r="D313" s="24">
        <f t="shared" si="51"/>
        <v>5.1560000000000009E-2</v>
      </c>
      <c r="E313" s="2">
        <f t="shared" si="61"/>
        <v>1022.8715376415724</v>
      </c>
      <c r="F313" s="2">
        <f t="shared" si="52"/>
        <v>5.0274775873622592E-2</v>
      </c>
      <c r="G313" s="45">
        <f t="shared" si="53"/>
        <v>4.5403959027710342E-2</v>
      </c>
      <c r="H313" s="2">
        <f t="shared" si="54"/>
        <v>4.4395690521350964E-2</v>
      </c>
      <c r="M313" s="2">
        <f t="shared" si="56"/>
        <v>798.33444370419738</v>
      </c>
      <c r="N313" s="2">
        <f t="shared" si="57"/>
        <v>0.13596</v>
      </c>
      <c r="O313" s="5">
        <f t="shared" si="58"/>
        <v>906.87599467022017</v>
      </c>
      <c r="P313" s="5">
        <f t="shared" si="59"/>
        <v>0.12315965129394559</v>
      </c>
      <c r="AC313" s="2"/>
      <c r="AD313" s="2"/>
    </row>
    <row r="314" spans="1:30" x14ac:dyDescent="0.15">
      <c r="A314" s="1">
        <v>291.49</v>
      </c>
      <c r="B314" s="1">
        <v>5.2869999999999999</v>
      </c>
      <c r="C314" s="2">
        <f t="shared" si="50"/>
        <v>970.98600932711531</v>
      </c>
      <c r="D314" s="24">
        <f t="shared" si="51"/>
        <v>5.287E-2</v>
      </c>
      <c r="E314" s="2">
        <f t="shared" si="61"/>
        <v>1022.3220396402398</v>
      </c>
      <c r="F314" s="2">
        <f t="shared" si="52"/>
        <v>5.151976874029817E-2</v>
      </c>
      <c r="G314" s="45">
        <f t="shared" si="53"/>
        <v>4.6651568551535127E-2</v>
      </c>
      <c r="H314" s="2">
        <f t="shared" si="54"/>
        <v>4.5651152633542726E-2</v>
      </c>
      <c r="M314" s="2">
        <f t="shared" si="56"/>
        <v>794.20386409060643</v>
      </c>
      <c r="N314" s="2">
        <f t="shared" si="57"/>
        <v>0.13372000000000001</v>
      </c>
      <c r="O314" s="5">
        <f t="shared" si="58"/>
        <v>900.40480479680241</v>
      </c>
      <c r="P314" s="5">
        <f t="shared" si="59"/>
        <v>0.12121661930953286</v>
      </c>
      <c r="AC314" s="2"/>
      <c r="AD314" s="2"/>
    </row>
    <row r="315" spans="1:30" x14ac:dyDescent="0.15">
      <c r="A315" s="1">
        <v>293.39</v>
      </c>
      <c r="B315" s="1">
        <v>5.1630000000000003</v>
      </c>
      <c r="C315" s="2">
        <f t="shared" si="50"/>
        <v>977.31512325116591</v>
      </c>
      <c r="D315" s="24">
        <f t="shared" si="51"/>
        <v>5.1630000000000002E-2</v>
      </c>
      <c r="E315" s="2">
        <f t="shared" si="61"/>
        <v>1027.7739030646237</v>
      </c>
      <c r="F315" s="2">
        <f t="shared" si="52"/>
        <v>5.0341341424072969E-2</v>
      </c>
      <c r="G315" s="45">
        <f t="shared" si="53"/>
        <v>4.5447179980908095E-2</v>
      </c>
      <c r="H315" s="2">
        <f t="shared" si="54"/>
        <v>4.443447230485454E-2</v>
      </c>
      <c r="M315" s="2">
        <f t="shared" si="56"/>
        <v>794.57028647568279</v>
      </c>
      <c r="N315" s="2">
        <f t="shared" si="57"/>
        <v>0.13503000000000001</v>
      </c>
      <c r="O315" s="5">
        <f t="shared" si="58"/>
        <v>901.86111225849424</v>
      </c>
      <c r="P315" s="5">
        <f t="shared" si="59"/>
        <v>0.1223645055770755</v>
      </c>
      <c r="AC315" s="2"/>
      <c r="AD315" s="2"/>
    </row>
    <row r="316" spans="1:30" x14ac:dyDescent="0.15">
      <c r="A316" s="1">
        <v>292.83</v>
      </c>
      <c r="B316" s="1">
        <v>5.1829999999999998</v>
      </c>
      <c r="C316" s="2">
        <f t="shared" si="50"/>
        <v>975.44970019986681</v>
      </c>
      <c r="D316" s="24">
        <f t="shared" si="51"/>
        <v>5.1830000000000001E-2</v>
      </c>
      <c r="E316" s="2">
        <f t="shared" si="61"/>
        <v>1026.007258161226</v>
      </c>
      <c r="F316" s="2">
        <f t="shared" si="52"/>
        <v>5.053150429914801E-2</v>
      </c>
      <c r="G316" s="45">
        <f t="shared" si="53"/>
        <v>4.5645755450761216E-2</v>
      </c>
      <c r="H316" s="2">
        <f t="shared" si="54"/>
        <v>4.4635909752023931E-2</v>
      </c>
      <c r="M316" s="2">
        <f t="shared" si="56"/>
        <v>788.74083944037307</v>
      </c>
      <c r="N316" s="2">
        <f t="shared" si="57"/>
        <v>0.13499</v>
      </c>
      <c r="O316" s="5">
        <f t="shared" si="58"/>
        <v>895.21296535642898</v>
      </c>
      <c r="P316" s="5">
        <f t="shared" si="59"/>
        <v>0.12236092143921574</v>
      </c>
      <c r="AC316" s="2"/>
      <c r="AD316" s="2"/>
    </row>
    <row r="317" spans="1:30" x14ac:dyDescent="0.15">
      <c r="A317" s="1">
        <v>292.93</v>
      </c>
      <c r="B317" s="1">
        <v>5.4950000000000001</v>
      </c>
      <c r="C317" s="2">
        <f t="shared" si="50"/>
        <v>975.78281145902736</v>
      </c>
      <c r="D317" s="24">
        <f t="shared" si="51"/>
        <v>5.4949999999999999E-2</v>
      </c>
      <c r="E317" s="2">
        <f t="shared" si="61"/>
        <v>1029.4020769487011</v>
      </c>
      <c r="F317" s="2">
        <f t="shared" si="52"/>
        <v>5.3493372439999957E-2</v>
      </c>
      <c r="G317" s="45">
        <f t="shared" si="53"/>
        <v>4.8591457787863286E-2</v>
      </c>
      <c r="H317" s="2">
        <f t="shared" si="54"/>
        <v>4.7595764576430465E-2</v>
      </c>
      <c r="M317" s="2">
        <f t="shared" si="56"/>
        <v>792.17188540972688</v>
      </c>
      <c r="N317" s="2">
        <f t="shared" si="57"/>
        <v>0.1353</v>
      </c>
      <c r="O317" s="5">
        <f t="shared" si="58"/>
        <v>899.35274150566295</v>
      </c>
      <c r="P317" s="5">
        <f t="shared" si="59"/>
        <v>0.12261430108594296</v>
      </c>
      <c r="AC317" s="2"/>
      <c r="AD317" s="2"/>
    </row>
    <row r="318" spans="1:30" x14ac:dyDescent="0.15">
      <c r="A318" s="1">
        <v>291.75</v>
      </c>
      <c r="B318" s="1">
        <v>5.476</v>
      </c>
      <c r="C318" s="2">
        <f t="shared" si="50"/>
        <v>971.85209860093278</v>
      </c>
      <c r="D318" s="24">
        <f t="shared" si="51"/>
        <v>5.4760000000000003E-2</v>
      </c>
      <c r="E318" s="2">
        <f t="shared" si="61"/>
        <v>1025.0707195203197</v>
      </c>
      <c r="F318" s="2">
        <f t="shared" si="52"/>
        <v>5.3313252897016494E-2</v>
      </c>
      <c r="G318" s="45">
        <f t="shared" si="53"/>
        <v>4.8431963756443541E-2</v>
      </c>
      <c r="H318" s="2">
        <f t="shared" si="54"/>
        <v>4.7439402167502955E-2</v>
      </c>
      <c r="M318" s="2">
        <f t="shared" si="56"/>
        <v>782.91139240506322</v>
      </c>
      <c r="N318" s="2">
        <f t="shared" si="57"/>
        <v>0.13893</v>
      </c>
      <c r="O318" s="5">
        <f t="shared" si="58"/>
        <v>891.68127215189861</v>
      </c>
      <c r="P318" s="5">
        <f t="shared" si="59"/>
        <v>0.1258431238617107</v>
      </c>
      <c r="AC318" s="2"/>
      <c r="AD318" s="2"/>
    </row>
    <row r="319" spans="1:30" x14ac:dyDescent="0.15">
      <c r="A319" s="1">
        <v>292.31</v>
      </c>
      <c r="B319" s="1">
        <v>5.484</v>
      </c>
      <c r="C319" s="2">
        <f t="shared" si="50"/>
        <v>973.71752165223188</v>
      </c>
      <c r="D319" s="24">
        <f t="shared" si="51"/>
        <v>5.484E-2</v>
      </c>
      <c r="E319" s="2">
        <f t="shared" si="61"/>
        <v>1027.1161905396402</v>
      </c>
      <c r="F319" s="2">
        <f t="shared" si="52"/>
        <v>5.3389096658903519E-2</v>
      </c>
      <c r="G319" s="45">
        <f t="shared" si="53"/>
        <v>4.849806718014333E-2</v>
      </c>
      <c r="H319" s="2">
        <f t="shared" si="54"/>
        <v>4.750397135729563E-2</v>
      </c>
      <c r="M319" s="2">
        <f t="shared" si="56"/>
        <v>780.51299133910732</v>
      </c>
      <c r="N319" s="2">
        <f t="shared" si="57"/>
        <v>0.13688</v>
      </c>
      <c r="O319" s="5">
        <f t="shared" si="58"/>
        <v>887.34960959360444</v>
      </c>
      <c r="P319" s="5">
        <f t="shared" si="59"/>
        <v>0.12406219397007098</v>
      </c>
      <c r="AC319" s="2"/>
      <c r="AD319" s="2"/>
    </row>
    <row r="320" spans="1:30" x14ac:dyDescent="0.15">
      <c r="A320" s="1">
        <v>293.33999999999997</v>
      </c>
      <c r="B320" s="1">
        <v>5.3180000000000005</v>
      </c>
      <c r="C320" s="2">
        <f t="shared" si="50"/>
        <v>977.1485676215857</v>
      </c>
      <c r="D320" s="24">
        <f t="shared" si="51"/>
        <v>5.3180000000000005E-2</v>
      </c>
      <c r="E320" s="2">
        <f t="shared" si="61"/>
        <v>1029.1133284477016</v>
      </c>
      <c r="F320" s="2">
        <f t="shared" si="52"/>
        <v>5.181415871417238E-2</v>
      </c>
      <c r="G320" s="45">
        <f t="shared" si="53"/>
        <v>4.6913619054897611E-2</v>
      </c>
      <c r="H320" s="2">
        <f t="shared" si="54"/>
        <v>4.5908296253176661E-2</v>
      </c>
      <c r="M320" s="2">
        <f t="shared" si="56"/>
        <v>783.74417055296465</v>
      </c>
      <c r="N320" s="2">
        <f t="shared" si="57"/>
        <v>0.13688</v>
      </c>
      <c r="O320" s="5">
        <f t="shared" si="58"/>
        <v>891.02307261825456</v>
      </c>
      <c r="P320" s="5">
        <f t="shared" si="59"/>
        <v>0.12404470128900122</v>
      </c>
      <c r="AC320" s="2"/>
      <c r="AD320" s="2"/>
    </row>
    <row r="321" spans="1:30" x14ac:dyDescent="0.15">
      <c r="A321" s="1">
        <v>293.14</v>
      </c>
      <c r="B321" s="1">
        <v>5.3719999999999999</v>
      </c>
      <c r="C321" s="2">
        <f t="shared" si="50"/>
        <v>976.48234510326449</v>
      </c>
      <c r="D321" s="24">
        <f t="shared" si="51"/>
        <v>5.3719999999999997E-2</v>
      </c>
      <c r="E321" s="2">
        <f t="shared" si="61"/>
        <v>1028.9389766822119</v>
      </c>
      <c r="F321" s="2">
        <f t="shared" si="52"/>
        <v>5.2326760177767419E-2</v>
      </c>
      <c r="G321" s="45">
        <f t="shared" si="53"/>
        <v>4.7427050764994982E-2</v>
      </c>
      <c r="H321" s="2">
        <f t="shared" si="54"/>
        <v>4.6424924349662541E-2</v>
      </c>
      <c r="M321" s="2">
        <f t="shared" si="56"/>
        <v>775.34976682211857</v>
      </c>
      <c r="N321" s="2">
        <f t="shared" si="57"/>
        <v>0.13808000000000001</v>
      </c>
      <c r="O321" s="5">
        <f t="shared" si="58"/>
        <v>882.41006262491669</v>
      </c>
      <c r="P321" s="5">
        <f t="shared" si="59"/>
        <v>0.12514067932390172</v>
      </c>
      <c r="AC321" s="2"/>
      <c r="AD321" s="2"/>
    </row>
    <row r="322" spans="1:30" x14ac:dyDescent="0.15">
      <c r="A322" s="1">
        <v>293.39</v>
      </c>
      <c r="B322" s="1">
        <v>5.41</v>
      </c>
      <c r="C322" s="2">
        <f t="shared" ref="C322:C385" si="62">A322*1000/300.2</f>
        <v>977.31512325116591</v>
      </c>
      <c r="D322" s="24">
        <f t="shared" ref="D322:D385" si="63">B322/100</f>
        <v>5.4100000000000002E-2</v>
      </c>
      <c r="E322" s="2">
        <f t="shared" si="61"/>
        <v>1030.1878714190541</v>
      </c>
      <c r="F322" s="2">
        <f t="shared" si="52"/>
        <v>5.2687322279006493E-2</v>
      </c>
      <c r="G322" s="45">
        <f t="shared" si="53"/>
        <v>4.7781665748439568E-2</v>
      </c>
      <c r="H322" s="2">
        <f t="shared" si="54"/>
        <v>4.6780453159788064E-2</v>
      </c>
      <c r="M322" s="2">
        <f t="shared" si="56"/>
        <v>776.38241172551636</v>
      </c>
      <c r="N322" s="2">
        <f t="shared" si="57"/>
        <v>0.13822999999999999</v>
      </c>
      <c r="O322" s="5">
        <f t="shared" si="58"/>
        <v>883.7017524983346</v>
      </c>
      <c r="P322" s="5">
        <f t="shared" si="59"/>
        <v>0.12526632066264201</v>
      </c>
      <c r="AC322" s="2"/>
      <c r="AD322" s="2"/>
    </row>
    <row r="323" spans="1:30" x14ac:dyDescent="0.15">
      <c r="A323" s="1">
        <v>292.57</v>
      </c>
      <c r="B323" s="1">
        <v>5.5840000000000005</v>
      </c>
      <c r="C323" s="2">
        <f t="shared" si="62"/>
        <v>974.58361092604935</v>
      </c>
      <c r="D323" s="24">
        <f t="shared" si="63"/>
        <v>5.5840000000000008E-2</v>
      </c>
      <c r="E323" s="2">
        <f t="shared" si="61"/>
        <v>1029.00435976016</v>
      </c>
      <c r="F323" s="2">
        <f t="shared" ref="F323:F386" si="64">LN(1+D323)</f>
        <v>5.4336658652974545E-2</v>
      </c>
      <c r="G323" s="45">
        <f t="shared" ref="G323:G386" si="65">F323-E323/210000</f>
        <v>4.9436637892211879E-2</v>
      </c>
      <c r="H323" s="2">
        <f t="shared" ref="H323:H386" si="66">LN(1+D323)-C323/165454</f>
        <v>4.8446298728608561E-2</v>
      </c>
      <c r="M323" s="2">
        <f t="shared" ref="M323:M361" si="67">C503</f>
        <v>775.71618920719527</v>
      </c>
      <c r="N323" s="2">
        <f t="shared" ref="N323:N361" si="68">D503</f>
        <v>0.13873999999999997</v>
      </c>
      <c r="O323" s="5">
        <f t="shared" ref="O323:O361" si="69">E503</f>
        <v>883.33905329780146</v>
      </c>
      <c r="P323" s="5">
        <f t="shared" ref="P323:P361" si="70">G503</f>
        <v>0.12571601155047088</v>
      </c>
      <c r="AC323" s="2"/>
      <c r="AD323" s="2"/>
    </row>
    <row r="324" spans="1:30" x14ac:dyDescent="0.15">
      <c r="A324" s="1">
        <v>292.62</v>
      </c>
      <c r="B324" s="1">
        <v>5.6260000000000003</v>
      </c>
      <c r="C324" s="2">
        <f t="shared" si="62"/>
        <v>974.75016655562956</v>
      </c>
      <c r="D324" s="24">
        <f t="shared" si="63"/>
        <v>5.6260000000000004E-2</v>
      </c>
      <c r="E324" s="2">
        <f t="shared" si="61"/>
        <v>1029.5896109260493</v>
      </c>
      <c r="F324" s="2">
        <f t="shared" si="64"/>
        <v>5.4734367100051758E-2</v>
      </c>
      <c r="G324" s="45">
        <f t="shared" si="65"/>
        <v>4.9831559428975332E-2</v>
      </c>
      <c r="H324" s="2">
        <f t="shared" si="66"/>
        <v>4.8843000517463063E-2</v>
      </c>
      <c r="M324" s="2">
        <f t="shared" si="67"/>
        <v>770.21985343104586</v>
      </c>
      <c r="N324" s="2">
        <f t="shared" si="68"/>
        <v>0.14046999999999998</v>
      </c>
      <c r="O324" s="5">
        <f t="shared" si="69"/>
        <v>878.41263624250496</v>
      </c>
      <c r="P324" s="5">
        <f t="shared" si="70"/>
        <v>0.12725754082838153</v>
      </c>
      <c r="AC324" s="2"/>
      <c r="AD324" s="2"/>
    </row>
    <row r="325" spans="1:30" x14ac:dyDescent="0.15">
      <c r="A325" s="1">
        <v>293.33999999999997</v>
      </c>
      <c r="B325" s="1">
        <v>5.5220000000000002</v>
      </c>
      <c r="C325" s="2">
        <f t="shared" si="62"/>
        <v>977.1485676215857</v>
      </c>
      <c r="D325" s="24">
        <f t="shared" si="63"/>
        <v>5.5220000000000005E-2</v>
      </c>
      <c r="E325" s="2">
        <f t="shared" si="61"/>
        <v>1031.1067115256496</v>
      </c>
      <c r="F325" s="2">
        <f t="shared" si="64"/>
        <v>5.3749275994190791E-2</v>
      </c>
      <c r="G325" s="45">
        <f t="shared" si="65"/>
        <v>4.8839244034544843E-2</v>
      </c>
      <c r="H325" s="2">
        <f t="shared" si="66"/>
        <v>4.7843413533195073E-2</v>
      </c>
      <c r="M325" s="2">
        <f t="shared" si="67"/>
        <v>766.62225183211194</v>
      </c>
      <c r="N325" s="2">
        <f t="shared" si="68"/>
        <v>0.14062999999999998</v>
      </c>
      <c r="O325" s="5">
        <f t="shared" si="69"/>
        <v>874.4323391072619</v>
      </c>
      <c r="P325" s="5">
        <f t="shared" si="70"/>
        <v>0.12741677782119698</v>
      </c>
      <c r="AC325" s="2"/>
      <c r="AD325" s="2"/>
    </row>
    <row r="326" spans="1:30" x14ac:dyDescent="0.15">
      <c r="A326" s="1">
        <v>293.39</v>
      </c>
      <c r="B326" s="1">
        <v>5.5490000000000004</v>
      </c>
      <c r="C326" s="2">
        <f t="shared" si="62"/>
        <v>977.31512325116591</v>
      </c>
      <c r="D326" s="24">
        <f t="shared" si="63"/>
        <v>5.5490000000000005E-2</v>
      </c>
      <c r="E326" s="2">
        <f t="shared" si="61"/>
        <v>1031.5463394403732</v>
      </c>
      <c r="F326" s="2">
        <f t="shared" si="64"/>
        <v>5.4005114078506201E-2</v>
      </c>
      <c r="G326" s="45">
        <f t="shared" si="65"/>
        <v>4.9092988652599659E-2</v>
      </c>
      <c r="H326" s="2">
        <f t="shared" si="66"/>
        <v>4.8098244959287773E-2</v>
      </c>
      <c r="M326" s="2">
        <f t="shared" si="67"/>
        <v>769.18720852764841</v>
      </c>
      <c r="N326" s="2">
        <f t="shared" si="68"/>
        <v>0.14016000000000001</v>
      </c>
      <c r="O326" s="5">
        <f t="shared" si="69"/>
        <v>876.99648767488361</v>
      </c>
      <c r="P326" s="5">
        <f t="shared" si="70"/>
        <v>0.12699242968450145</v>
      </c>
      <c r="AC326" s="2"/>
      <c r="AD326" s="2"/>
    </row>
    <row r="327" spans="1:30" x14ac:dyDescent="0.15">
      <c r="A327" s="1">
        <v>292.41999999999996</v>
      </c>
      <c r="B327" s="1">
        <v>5.6840000000000002</v>
      </c>
      <c r="C327" s="2">
        <f t="shared" si="62"/>
        <v>974.08394403730836</v>
      </c>
      <c r="D327" s="24">
        <f t="shared" si="63"/>
        <v>5.6840000000000002E-2</v>
      </c>
      <c r="E327" s="2">
        <f t="shared" si="61"/>
        <v>1029.450875416389</v>
      </c>
      <c r="F327" s="2">
        <f t="shared" si="64"/>
        <v>5.5283323623231378E-2</v>
      </c>
      <c r="G327" s="45">
        <f t="shared" si="65"/>
        <v>5.0381176597439049E-2</v>
      </c>
      <c r="H327" s="2">
        <f t="shared" si="66"/>
        <v>4.9395983673533525E-2</v>
      </c>
      <c r="M327" s="2">
        <f t="shared" si="67"/>
        <v>763.690872751499</v>
      </c>
      <c r="N327" s="2">
        <f t="shared" si="68"/>
        <v>0.14062999999999998</v>
      </c>
      <c r="O327" s="5">
        <f t="shared" si="69"/>
        <v>871.08872018654233</v>
      </c>
      <c r="P327" s="5">
        <f t="shared" si="70"/>
        <v>0.12743269981605754</v>
      </c>
      <c r="AC327" s="2"/>
      <c r="AD327" s="2"/>
    </row>
    <row r="328" spans="1:30" x14ac:dyDescent="0.15">
      <c r="A328" s="1">
        <v>294.07</v>
      </c>
      <c r="B328" s="1">
        <v>5.6150000000000002</v>
      </c>
      <c r="C328" s="2">
        <f t="shared" si="62"/>
        <v>979.58027981345776</v>
      </c>
      <c r="D328" s="24">
        <f t="shared" si="63"/>
        <v>5.6150000000000005E-2</v>
      </c>
      <c r="E328" s="2">
        <f t="shared" si="61"/>
        <v>1034.5837125249834</v>
      </c>
      <c r="F328" s="2">
        <f t="shared" si="64"/>
        <v>5.463022065111478E-2</v>
      </c>
      <c r="G328" s="45">
        <f t="shared" si="65"/>
        <v>4.9703631543852954E-2</v>
      </c>
      <c r="H328" s="2">
        <f t="shared" si="66"/>
        <v>4.8709660980067494E-2</v>
      </c>
      <c r="M328" s="2">
        <f t="shared" si="67"/>
        <v>761.45902731512319</v>
      </c>
      <c r="N328" s="2">
        <f t="shared" si="68"/>
        <v>0.14274999999999999</v>
      </c>
      <c r="O328" s="5">
        <f t="shared" si="69"/>
        <v>870.15730346435703</v>
      </c>
      <c r="P328" s="5">
        <f t="shared" si="70"/>
        <v>0.1292940320227435</v>
      </c>
      <c r="AC328" s="2"/>
      <c r="AD328" s="2"/>
    </row>
    <row r="329" spans="1:30" x14ac:dyDescent="0.15">
      <c r="A329" s="1">
        <v>293.45</v>
      </c>
      <c r="B329" s="1">
        <v>5.6340000000000003</v>
      </c>
      <c r="C329" s="2">
        <f t="shared" si="62"/>
        <v>977.51499000666229</v>
      </c>
      <c r="D329" s="24">
        <f t="shared" si="63"/>
        <v>5.6340000000000001E-2</v>
      </c>
      <c r="E329" s="2">
        <f t="shared" si="61"/>
        <v>1032.5881845436377</v>
      </c>
      <c r="F329" s="2">
        <f t="shared" si="64"/>
        <v>5.4810103159919521E-2</v>
      </c>
      <c r="G329" s="45">
        <f t="shared" si="65"/>
        <v>4.9893016566854582E-2</v>
      </c>
      <c r="H329" s="2">
        <f t="shared" si="66"/>
        <v>4.8902026050833838E-2</v>
      </c>
      <c r="M329" s="2">
        <f t="shared" si="67"/>
        <v>756.72884743504346</v>
      </c>
      <c r="N329" s="2">
        <f t="shared" si="68"/>
        <v>0.14123999999999998</v>
      </c>
      <c r="O329" s="5">
        <f t="shared" si="69"/>
        <v>863.60922984676904</v>
      </c>
      <c r="P329" s="5">
        <f t="shared" si="70"/>
        <v>0.12800296566260425</v>
      </c>
      <c r="AC329" s="2"/>
      <c r="AD329" s="2"/>
    </row>
    <row r="330" spans="1:30" x14ac:dyDescent="0.15">
      <c r="A330" s="1">
        <v>293.59999999999997</v>
      </c>
      <c r="B330" s="1">
        <v>5.835</v>
      </c>
      <c r="C330" s="2">
        <f t="shared" si="62"/>
        <v>978.01465689540294</v>
      </c>
      <c r="D330" s="24">
        <f t="shared" si="63"/>
        <v>5.8349999999999999E-2</v>
      </c>
      <c r="E330" s="2">
        <f t="shared" si="61"/>
        <v>1035.0818121252496</v>
      </c>
      <c r="F330" s="2">
        <f t="shared" si="64"/>
        <v>5.6711091584042306E-2</v>
      </c>
      <c r="G330" s="45">
        <f t="shared" si="65"/>
        <v>5.1782130573922072E-2</v>
      </c>
      <c r="H330" s="2">
        <f t="shared" si="66"/>
        <v>5.0799994500288492E-2</v>
      </c>
      <c r="M330" s="2">
        <f t="shared" si="67"/>
        <v>756.72884743504346</v>
      </c>
      <c r="N330" s="2">
        <f t="shared" si="68"/>
        <v>0.14221</v>
      </c>
      <c r="O330" s="5">
        <f t="shared" si="69"/>
        <v>864.34325682878091</v>
      </c>
      <c r="P330" s="5">
        <f t="shared" si="70"/>
        <v>0.12884906197383175</v>
      </c>
      <c r="AC330" s="2"/>
      <c r="AD330" s="2"/>
    </row>
    <row r="331" spans="1:30" x14ac:dyDescent="0.15">
      <c r="A331" s="1">
        <v>292.46999999999997</v>
      </c>
      <c r="B331" s="1">
        <v>5.734</v>
      </c>
      <c r="C331" s="2">
        <f t="shared" si="62"/>
        <v>974.25049966688857</v>
      </c>
      <c r="D331" s="24">
        <f t="shared" si="63"/>
        <v>5.7340000000000002E-2</v>
      </c>
      <c r="E331" s="2">
        <f t="shared" si="61"/>
        <v>1030.114023317788</v>
      </c>
      <c r="F331" s="2">
        <f t="shared" si="64"/>
        <v>5.5756320254853907E-2</v>
      </c>
      <c r="G331" s="45">
        <f t="shared" si="65"/>
        <v>5.0851015381912057E-2</v>
      </c>
      <c r="H331" s="2">
        <f t="shared" si="66"/>
        <v>4.9867973646933343E-2</v>
      </c>
      <c r="M331" s="2">
        <f t="shared" si="67"/>
        <v>752.93137908061283</v>
      </c>
      <c r="N331" s="2">
        <f t="shared" si="68"/>
        <v>0.14282999999999998</v>
      </c>
      <c r="O331" s="5">
        <f t="shared" si="69"/>
        <v>860.47256795469673</v>
      </c>
      <c r="P331" s="5">
        <f t="shared" si="70"/>
        <v>0.12941015392365501</v>
      </c>
      <c r="AC331" s="2"/>
      <c r="AD331" s="2"/>
    </row>
    <row r="332" spans="1:30" x14ac:dyDescent="0.15">
      <c r="A332" s="1">
        <v>293.14</v>
      </c>
      <c r="B332" s="1">
        <v>5.7650000000000006</v>
      </c>
      <c r="C332" s="2">
        <f t="shared" si="62"/>
        <v>976.48234510326449</v>
      </c>
      <c r="D332" s="24">
        <f t="shared" si="63"/>
        <v>5.7650000000000007E-2</v>
      </c>
      <c r="E332" s="2">
        <f t="shared" si="61"/>
        <v>1032.7765522984678</v>
      </c>
      <c r="F332" s="2">
        <f t="shared" si="64"/>
        <v>5.6049465851022211E-2</v>
      </c>
      <c r="G332" s="45">
        <f t="shared" si="65"/>
        <v>5.1131482268648554E-2</v>
      </c>
      <c r="H332" s="2">
        <f t="shared" si="66"/>
        <v>5.0147630022917333E-2</v>
      </c>
      <c r="M332" s="2">
        <f t="shared" si="67"/>
        <v>748.4343770819454</v>
      </c>
      <c r="N332" s="2">
        <f t="shared" si="68"/>
        <v>0.14329</v>
      </c>
      <c r="O332" s="5">
        <f t="shared" si="69"/>
        <v>855.67753897401724</v>
      </c>
      <c r="P332" s="5">
        <f t="shared" si="70"/>
        <v>0.12983541596935161</v>
      </c>
      <c r="AC332" s="2"/>
      <c r="AD332" s="2"/>
    </row>
    <row r="333" spans="1:30" x14ac:dyDescent="0.15">
      <c r="A333" s="1">
        <v>293.24</v>
      </c>
      <c r="B333" s="1">
        <v>5.8040000000000003</v>
      </c>
      <c r="C333" s="2">
        <f t="shared" si="62"/>
        <v>976.81545636242504</v>
      </c>
      <c r="D333" s="24">
        <f t="shared" si="63"/>
        <v>5.8040000000000001E-2</v>
      </c>
      <c r="E333" s="2">
        <f t="shared" si="61"/>
        <v>1033.5098254497002</v>
      </c>
      <c r="F333" s="2">
        <f t="shared" si="64"/>
        <v>5.641813990479902E-2</v>
      </c>
      <c r="G333" s="45">
        <f t="shared" si="65"/>
        <v>5.1496664545514735E-2</v>
      </c>
      <c r="H333" s="2">
        <f t="shared" si="66"/>
        <v>5.0514290760248722E-2</v>
      </c>
      <c r="M333" s="2">
        <f t="shared" si="67"/>
        <v>747.30179880079936</v>
      </c>
      <c r="N333" s="2">
        <f t="shared" si="68"/>
        <v>0.14382999999999999</v>
      </c>
      <c r="O333" s="5">
        <f t="shared" si="69"/>
        <v>854.78621652231823</v>
      </c>
      <c r="P333" s="5">
        <f t="shared" si="70"/>
        <v>0.1303118699618547</v>
      </c>
      <c r="AC333" s="2"/>
      <c r="AD333" s="2"/>
    </row>
    <row r="334" spans="1:30" x14ac:dyDescent="0.15">
      <c r="A334" s="1">
        <v>292.93</v>
      </c>
      <c r="B334" s="1">
        <v>5.8159999999999998</v>
      </c>
      <c r="C334" s="2">
        <f t="shared" si="62"/>
        <v>975.78281145902736</v>
      </c>
      <c r="D334" s="24">
        <f t="shared" si="63"/>
        <v>5.8159999999999996E-2</v>
      </c>
      <c r="E334" s="2">
        <f t="shared" si="61"/>
        <v>1032.5343397734844</v>
      </c>
      <c r="F334" s="2">
        <f t="shared" si="64"/>
        <v>5.6531550735654815E-2</v>
      </c>
      <c r="G334" s="45">
        <f t="shared" si="65"/>
        <v>5.1614720546257271E-2</v>
      </c>
      <c r="H334" s="2">
        <f t="shared" si="66"/>
        <v>5.0633942872085322E-2</v>
      </c>
      <c r="M334" s="2">
        <f t="shared" si="67"/>
        <v>743.20453031312456</v>
      </c>
      <c r="N334" s="2">
        <f t="shared" si="68"/>
        <v>0.14421999999999999</v>
      </c>
      <c r="O334" s="5">
        <f t="shared" si="69"/>
        <v>850.38948767488341</v>
      </c>
      <c r="P334" s="5">
        <f t="shared" si="70"/>
        <v>0.13067370841032713</v>
      </c>
      <c r="AC334" s="2"/>
      <c r="AD334" s="2"/>
    </row>
    <row r="335" spans="1:30" x14ac:dyDescent="0.15">
      <c r="A335" s="1">
        <v>293.5</v>
      </c>
      <c r="B335" s="1">
        <v>5.8660000000000005</v>
      </c>
      <c r="C335" s="2">
        <f t="shared" si="62"/>
        <v>977.6815456362425</v>
      </c>
      <c r="D335" s="24">
        <f t="shared" si="63"/>
        <v>5.8660000000000004E-2</v>
      </c>
      <c r="E335" s="2">
        <f t="shared" si="61"/>
        <v>1035.0323451032643</v>
      </c>
      <c r="F335" s="2">
        <f t="shared" si="64"/>
        <v>5.7003957467732763E-2</v>
      </c>
      <c r="G335" s="45">
        <f t="shared" si="65"/>
        <v>5.2075232014860078E-2</v>
      </c>
      <c r="H335" s="2">
        <f t="shared" si="66"/>
        <v>5.109487370042437E-2</v>
      </c>
      <c r="M335" s="2">
        <f t="shared" si="67"/>
        <v>741.93870752831458</v>
      </c>
      <c r="N335" s="2">
        <f t="shared" si="68"/>
        <v>0.14617999999999998</v>
      </c>
      <c r="O335" s="5">
        <f t="shared" si="69"/>
        <v>850.39530779480356</v>
      </c>
      <c r="P335" s="5">
        <f t="shared" si="70"/>
        <v>0.13238517255578877</v>
      </c>
      <c r="AC335" s="2"/>
      <c r="AD335" s="2"/>
    </row>
    <row r="336" spans="1:30" x14ac:dyDescent="0.15">
      <c r="A336" s="1">
        <v>292.57</v>
      </c>
      <c r="B336" s="1">
        <v>5.9780000000000006</v>
      </c>
      <c r="C336" s="2">
        <f t="shared" si="62"/>
        <v>974.58361092604935</v>
      </c>
      <c r="D336" s="24">
        <f t="shared" si="63"/>
        <v>5.9780000000000007E-2</v>
      </c>
      <c r="E336" s="2">
        <f t="shared" si="61"/>
        <v>1032.8442191872084</v>
      </c>
      <c r="F336" s="2">
        <f t="shared" si="64"/>
        <v>5.8061339413269998E-2</v>
      </c>
      <c r="G336" s="45">
        <f t="shared" si="65"/>
        <v>5.3143033607616623E-2</v>
      </c>
      <c r="H336" s="2">
        <f t="shared" si="66"/>
        <v>5.2170979488904014E-2</v>
      </c>
      <c r="M336" s="2">
        <f t="shared" si="67"/>
        <v>738.07461692205197</v>
      </c>
      <c r="N336" s="2">
        <f t="shared" si="68"/>
        <v>0.14510000000000001</v>
      </c>
      <c r="O336" s="5">
        <f t="shared" si="69"/>
        <v>845.16924383744174</v>
      </c>
      <c r="P336" s="5">
        <f t="shared" si="70"/>
        <v>0.13146735399031173</v>
      </c>
      <c r="AC336" s="2"/>
      <c r="AD336" s="2"/>
    </row>
    <row r="337" spans="1:30" x14ac:dyDescent="0.15">
      <c r="A337" s="1">
        <v>293.55</v>
      </c>
      <c r="B337" s="1">
        <v>5.9270000000000005</v>
      </c>
      <c r="C337" s="2">
        <f t="shared" si="62"/>
        <v>977.84810126582283</v>
      </c>
      <c r="D337" s="24">
        <f t="shared" si="63"/>
        <v>5.9270000000000003E-2</v>
      </c>
      <c r="E337" s="2">
        <f t="shared" si="61"/>
        <v>1035.8051582278481</v>
      </c>
      <c r="F337" s="2">
        <f t="shared" si="64"/>
        <v>5.7579991630209597E-2</v>
      </c>
      <c r="G337" s="45">
        <f t="shared" si="65"/>
        <v>5.2647586114838892E-2</v>
      </c>
      <c r="H337" s="2">
        <f t="shared" si="66"/>
        <v>5.1669901204678494E-2</v>
      </c>
      <c r="M337" s="2">
        <f t="shared" si="67"/>
        <v>736.50899400399749</v>
      </c>
      <c r="N337" s="2">
        <f t="shared" si="68"/>
        <v>0.14626</v>
      </c>
      <c r="O337" s="5">
        <f t="shared" si="69"/>
        <v>844.23079946702217</v>
      </c>
      <c r="P337" s="5">
        <f t="shared" si="70"/>
        <v>0.13248432198668134</v>
      </c>
      <c r="AC337" s="2"/>
      <c r="AD337" s="2"/>
    </row>
    <row r="338" spans="1:30" x14ac:dyDescent="0.15">
      <c r="A338" s="1">
        <v>293.95999999999998</v>
      </c>
      <c r="B338" s="1">
        <v>5.9660000000000002</v>
      </c>
      <c r="C338" s="2">
        <f t="shared" si="62"/>
        <v>979.21385742838106</v>
      </c>
      <c r="D338" s="24">
        <f t="shared" si="63"/>
        <v>5.9660000000000005E-2</v>
      </c>
      <c r="E338" s="2">
        <f t="shared" si="61"/>
        <v>1037.6337561625583</v>
      </c>
      <c r="F338" s="2">
        <f t="shared" si="64"/>
        <v>5.7948101954197674E-2</v>
      </c>
      <c r="G338" s="45">
        <f t="shared" si="65"/>
        <v>5.3006988829614063E-2</v>
      </c>
      <c r="H338" s="2">
        <f t="shared" si="66"/>
        <v>5.2029756931240352E-2</v>
      </c>
      <c r="M338" s="2">
        <f t="shared" si="67"/>
        <v>731.57894736842104</v>
      </c>
      <c r="N338" s="2">
        <f t="shared" si="68"/>
        <v>0.14668999999999999</v>
      </c>
      <c r="O338" s="5">
        <f t="shared" si="69"/>
        <v>838.89426315789467</v>
      </c>
      <c r="P338" s="5">
        <f t="shared" si="70"/>
        <v>0.13288479676090564</v>
      </c>
      <c r="AC338" s="2"/>
      <c r="AD338" s="2"/>
    </row>
    <row r="339" spans="1:30" x14ac:dyDescent="0.15">
      <c r="A339" s="1">
        <v>293.85999999999996</v>
      </c>
      <c r="B339" s="1">
        <v>6.024</v>
      </c>
      <c r="C339" s="2">
        <f t="shared" si="62"/>
        <v>978.8807461692204</v>
      </c>
      <c r="D339" s="24">
        <f t="shared" si="63"/>
        <v>6.0240000000000002E-2</v>
      </c>
      <c r="E339" s="2">
        <f t="shared" si="61"/>
        <v>1037.8485223184543</v>
      </c>
      <c r="F339" s="2">
        <f t="shared" si="64"/>
        <v>5.8495297590286301E-2</v>
      </c>
      <c r="G339" s="45">
        <f t="shared" si="65"/>
        <v>5.3553161769722232E-2</v>
      </c>
      <c r="H339" s="2">
        <f t="shared" si="66"/>
        <v>5.2578965883774399E-2</v>
      </c>
      <c r="M339" s="2">
        <f t="shared" si="67"/>
        <v>729.81345769487007</v>
      </c>
      <c r="N339" s="2">
        <f t="shared" si="68"/>
        <v>0.14696000000000001</v>
      </c>
      <c r="O339" s="5">
        <f t="shared" si="69"/>
        <v>837.06684343770814</v>
      </c>
      <c r="P339" s="5">
        <f t="shared" si="70"/>
        <v>0.13312893136807677</v>
      </c>
      <c r="AC339" s="2"/>
      <c r="AD339" s="2"/>
    </row>
    <row r="340" spans="1:30" x14ac:dyDescent="0.15">
      <c r="A340" s="1">
        <v>292.83</v>
      </c>
      <c r="B340" s="1">
        <v>6.194</v>
      </c>
      <c r="C340" s="2">
        <f t="shared" si="62"/>
        <v>975.44970019986681</v>
      </c>
      <c r="D340" s="24">
        <f t="shared" si="63"/>
        <v>6.1940000000000002E-2</v>
      </c>
      <c r="E340" s="2">
        <f t="shared" ref="E340:E403" si="71">C340*(1+D340)</f>
        <v>1035.8690546302466</v>
      </c>
      <c r="F340" s="2">
        <f t="shared" si="64"/>
        <v>6.0097424048580435E-2</v>
      </c>
      <c r="G340" s="45">
        <f t="shared" si="65"/>
        <v>5.516471426462688E-2</v>
      </c>
      <c r="H340" s="2">
        <f t="shared" si="66"/>
        <v>5.4201829501456356E-2</v>
      </c>
      <c r="M340" s="2">
        <f t="shared" si="67"/>
        <v>729.11392405063293</v>
      </c>
      <c r="N340" s="2">
        <f t="shared" si="68"/>
        <v>0.14749999999999999</v>
      </c>
      <c r="O340" s="5">
        <f t="shared" si="69"/>
        <v>836.65822784810132</v>
      </c>
      <c r="P340" s="5">
        <f t="shared" si="70"/>
        <v>0.13360157615328647</v>
      </c>
      <c r="AC340" s="2"/>
      <c r="AD340" s="2"/>
    </row>
    <row r="341" spans="1:30" x14ac:dyDescent="0.15">
      <c r="A341" s="1">
        <v>293.81</v>
      </c>
      <c r="B341" s="1">
        <v>6.0780000000000003</v>
      </c>
      <c r="C341" s="2">
        <f t="shared" si="62"/>
        <v>978.7141905396403</v>
      </c>
      <c r="D341" s="24">
        <f t="shared" si="63"/>
        <v>6.0780000000000001E-2</v>
      </c>
      <c r="E341" s="2">
        <f t="shared" si="71"/>
        <v>1038.2004390406396</v>
      </c>
      <c r="F341" s="2">
        <f t="shared" si="64"/>
        <v>5.9004486576403628E-2</v>
      </c>
      <c r="G341" s="45">
        <f t="shared" si="65"/>
        <v>5.406067496192439E-2</v>
      </c>
      <c r="H341" s="2">
        <f t="shared" si="66"/>
        <v>5.3089161528114437E-2</v>
      </c>
      <c r="M341" s="2">
        <f t="shared" si="67"/>
        <v>724.21718854097276</v>
      </c>
      <c r="N341" s="2">
        <f t="shared" si="68"/>
        <v>0.14795999999999998</v>
      </c>
      <c r="O341" s="5">
        <f t="shared" si="69"/>
        <v>831.37236375749501</v>
      </c>
      <c r="P341" s="5">
        <f t="shared" si="70"/>
        <v>0.13402753806686823</v>
      </c>
      <c r="AC341" s="2"/>
      <c r="AD341" s="2"/>
    </row>
    <row r="342" spans="1:30" x14ac:dyDescent="0.15">
      <c r="A342" s="1">
        <v>293.39</v>
      </c>
      <c r="B342" s="1">
        <v>6.117</v>
      </c>
      <c r="C342" s="2">
        <f t="shared" si="62"/>
        <v>977.31512325116591</v>
      </c>
      <c r="D342" s="24">
        <f t="shared" si="63"/>
        <v>6.1170000000000002E-2</v>
      </c>
      <c r="E342" s="2">
        <f t="shared" si="71"/>
        <v>1037.0974893404398</v>
      </c>
      <c r="F342" s="2">
        <f t="shared" si="64"/>
        <v>5.9372072998695659E-2</v>
      </c>
      <c r="G342" s="45">
        <f t="shared" si="65"/>
        <v>5.4433513525645946E-2</v>
      </c>
      <c r="H342" s="2">
        <f t="shared" si="66"/>
        <v>5.346520387947723E-2</v>
      </c>
      <c r="M342" s="2">
        <f t="shared" si="67"/>
        <v>723.18454363757508</v>
      </c>
      <c r="N342" s="2">
        <f t="shared" si="68"/>
        <v>0.15100999999999998</v>
      </c>
      <c r="O342" s="5">
        <f t="shared" si="69"/>
        <v>832.39264157228524</v>
      </c>
      <c r="P342" s="5">
        <f t="shared" si="70"/>
        <v>0.13667604331563332</v>
      </c>
      <c r="AC342" s="2"/>
      <c r="AD342" s="2"/>
    </row>
    <row r="343" spans="1:30" x14ac:dyDescent="0.15">
      <c r="A343" s="1">
        <v>293.95999999999998</v>
      </c>
      <c r="B343" s="1">
        <v>6.1590000000000007</v>
      </c>
      <c r="C343" s="2">
        <f t="shared" si="62"/>
        <v>979.21385742838106</v>
      </c>
      <c r="D343" s="24">
        <f t="shared" si="63"/>
        <v>6.1590000000000006E-2</v>
      </c>
      <c r="E343" s="2">
        <f t="shared" si="71"/>
        <v>1039.523638907395</v>
      </c>
      <c r="F343" s="2">
        <f t="shared" si="64"/>
        <v>5.9767784247711696E-2</v>
      </c>
      <c r="G343" s="45">
        <f t="shared" si="65"/>
        <v>5.4817671681486005E-2</v>
      </c>
      <c r="H343" s="2">
        <f t="shared" si="66"/>
        <v>5.3849439224754374E-2</v>
      </c>
      <c r="M343" s="2">
        <f t="shared" si="67"/>
        <v>718.25449700199874</v>
      </c>
      <c r="N343" s="2">
        <f t="shared" si="68"/>
        <v>0.14888000000000001</v>
      </c>
      <c r="O343" s="5">
        <f t="shared" si="69"/>
        <v>825.18822651565642</v>
      </c>
      <c r="P343" s="5">
        <f t="shared" si="70"/>
        <v>0.1348580870249137</v>
      </c>
      <c r="AC343" s="2"/>
      <c r="AD343" s="2"/>
    </row>
    <row r="344" spans="1:30" x14ac:dyDescent="0.15">
      <c r="A344" s="1">
        <v>292.52</v>
      </c>
      <c r="B344" s="1">
        <v>6.41</v>
      </c>
      <c r="C344" s="2">
        <f t="shared" si="62"/>
        <v>974.41705529646902</v>
      </c>
      <c r="D344" s="24">
        <f t="shared" si="63"/>
        <v>6.4100000000000004E-2</v>
      </c>
      <c r="E344" s="2">
        <f t="shared" si="71"/>
        <v>1036.8771885409726</v>
      </c>
      <c r="F344" s="2">
        <f t="shared" si="64"/>
        <v>6.2129371465548831E-2</v>
      </c>
      <c r="G344" s="45">
        <f t="shared" si="65"/>
        <v>5.7191861043925152E-2</v>
      </c>
      <c r="H344" s="2">
        <f t="shared" si="66"/>
        <v>5.6240018199405557E-2</v>
      </c>
      <c r="M344" s="2">
        <f t="shared" si="67"/>
        <v>716.75549633577623</v>
      </c>
      <c r="N344" s="2">
        <f t="shared" si="68"/>
        <v>0.15015999999999999</v>
      </c>
      <c r="O344" s="5">
        <f t="shared" si="69"/>
        <v>824.38350166555642</v>
      </c>
      <c r="P344" s="5">
        <f t="shared" si="70"/>
        <v>0.13597542740998311</v>
      </c>
      <c r="AC344" s="2"/>
      <c r="AD344" s="2"/>
    </row>
    <row r="345" spans="1:30" x14ac:dyDescent="0.15">
      <c r="A345" s="1">
        <v>293.81</v>
      </c>
      <c r="B345" s="1">
        <v>6.24</v>
      </c>
      <c r="C345" s="2">
        <f t="shared" si="62"/>
        <v>978.7141905396403</v>
      </c>
      <c r="D345" s="24">
        <f t="shared" si="63"/>
        <v>6.2400000000000004E-2</v>
      </c>
      <c r="E345" s="2">
        <f t="shared" si="71"/>
        <v>1039.7859560293139</v>
      </c>
      <c r="F345" s="2">
        <f t="shared" si="64"/>
        <v>6.0530499740032363E-2</v>
      </c>
      <c r="G345" s="45">
        <f t="shared" si="65"/>
        <v>5.5579138044654676E-2</v>
      </c>
      <c r="H345" s="2">
        <f t="shared" si="66"/>
        <v>5.4615174691743172E-2</v>
      </c>
      <c r="M345" s="2">
        <f t="shared" si="67"/>
        <v>712.19187208527649</v>
      </c>
      <c r="N345" s="2">
        <f t="shared" si="68"/>
        <v>0.15042999999999998</v>
      </c>
      <c r="O345" s="5">
        <f t="shared" si="69"/>
        <v>819.32689540306467</v>
      </c>
      <c r="P345" s="5">
        <f t="shared" si="70"/>
        <v>0.13623422888579928</v>
      </c>
    </row>
    <row r="346" spans="1:30" x14ac:dyDescent="0.15">
      <c r="A346" s="1">
        <v>293.28999999999996</v>
      </c>
      <c r="B346" s="1">
        <v>6.2670000000000003</v>
      </c>
      <c r="C346" s="2">
        <f t="shared" si="62"/>
        <v>976.98201199200514</v>
      </c>
      <c r="D346" s="24">
        <f t="shared" si="63"/>
        <v>6.2670000000000003E-2</v>
      </c>
      <c r="E346" s="2">
        <f t="shared" si="71"/>
        <v>1038.2094746835442</v>
      </c>
      <c r="F346" s="2">
        <f t="shared" si="64"/>
        <v>6.0784609017800015E-2</v>
      </c>
      <c r="G346" s="45">
        <f t="shared" si="65"/>
        <v>5.5840754376449808E-2</v>
      </c>
      <c r="H346" s="2">
        <f t="shared" si="66"/>
        <v>5.4879753215027006E-2</v>
      </c>
      <c r="M346" s="2">
        <f t="shared" si="67"/>
        <v>711.35909393737506</v>
      </c>
      <c r="N346" s="2">
        <f t="shared" si="68"/>
        <v>0.15046999999999999</v>
      </c>
      <c r="O346" s="5">
        <f t="shared" si="69"/>
        <v>818.39729680213179</v>
      </c>
      <c r="P346" s="5">
        <f t="shared" si="70"/>
        <v>0.13627342454924052</v>
      </c>
    </row>
    <row r="347" spans="1:30" x14ac:dyDescent="0.15">
      <c r="A347" s="1">
        <v>293.55</v>
      </c>
      <c r="B347" s="1">
        <v>6.3210000000000006</v>
      </c>
      <c r="C347" s="2">
        <f t="shared" si="62"/>
        <v>977.84810126582283</v>
      </c>
      <c r="D347" s="24">
        <f t="shared" si="63"/>
        <v>6.3210000000000002E-2</v>
      </c>
      <c r="E347" s="2">
        <f t="shared" si="71"/>
        <v>1039.6578797468355</v>
      </c>
      <c r="F347" s="2">
        <f t="shared" si="64"/>
        <v>6.1292633940762745E-2</v>
      </c>
      <c r="G347" s="45">
        <f t="shared" si="65"/>
        <v>5.6341882132444482E-2</v>
      </c>
      <c r="H347" s="2">
        <f t="shared" si="66"/>
        <v>5.5382543515231641E-2</v>
      </c>
      <c r="M347" s="2">
        <f t="shared" si="67"/>
        <v>706.46235842771478</v>
      </c>
      <c r="N347" s="2">
        <f t="shared" si="68"/>
        <v>0.15236</v>
      </c>
      <c r="O347" s="5">
        <f t="shared" si="69"/>
        <v>814.09896335776148</v>
      </c>
      <c r="P347" s="5">
        <f t="shared" si="70"/>
        <v>0.13793535172546961</v>
      </c>
    </row>
    <row r="348" spans="1:30" x14ac:dyDescent="0.15">
      <c r="A348" s="1">
        <v>293.59999999999997</v>
      </c>
      <c r="B348" s="1">
        <v>6.375</v>
      </c>
      <c r="C348" s="2">
        <f t="shared" si="62"/>
        <v>978.01465689540294</v>
      </c>
      <c r="D348" s="24">
        <f t="shared" si="63"/>
        <v>6.3750000000000001E-2</v>
      </c>
      <c r="E348" s="2">
        <f t="shared" si="71"/>
        <v>1040.3630912724848</v>
      </c>
      <c r="F348" s="2">
        <f t="shared" si="64"/>
        <v>6.1800400905446813E-2</v>
      </c>
      <c r="G348" s="45">
        <f t="shared" si="65"/>
        <v>5.6846290947006411E-2</v>
      </c>
      <c r="H348" s="2">
        <f t="shared" si="66"/>
        <v>5.5889303821693007E-2</v>
      </c>
      <c r="M348" s="2">
        <f t="shared" si="67"/>
        <v>704.46369087275161</v>
      </c>
      <c r="N348" s="2">
        <f t="shared" si="68"/>
        <v>0.15185999999999999</v>
      </c>
      <c r="O348" s="5">
        <f t="shared" si="69"/>
        <v>811.44354696868777</v>
      </c>
      <c r="P348" s="5">
        <f t="shared" si="70"/>
        <v>0.137514010220496</v>
      </c>
    </row>
    <row r="349" spans="1:30" x14ac:dyDescent="0.15">
      <c r="A349" s="1">
        <v>292.26</v>
      </c>
      <c r="B349" s="1">
        <v>6.649</v>
      </c>
      <c r="C349" s="2">
        <f t="shared" si="62"/>
        <v>973.55096602265155</v>
      </c>
      <c r="D349" s="24">
        <f t="shared" si="63"/>
        <v>6.6489999999999994E-2</v>
      </c>
      <c r="E349" s="2">
        <f t="shared" si="71"/>
        <v>1038.2823697534975</v>
      </c>
      <c r="F349" s="2">
        <f t="shared" si="64"/>
        <v>6.4372882420236158E-2</v>
      </c>
      <c r="G349" s="45">
        <f t="shared" si="65"/>
        <v>5.9428680659505219E-2</v>
      </c>
      <c r="H349" s="2">
        <f t="shared" si="66"/>
        <v>5.8488763776850979E-2</v>
      </c>
      <c r="M349" s="2">
        <f t="shared" si="67"/>
        <v>699.80013324450363</v>
      </c>
      <c r="N349" s="2">
        <f t="shared" si="68"/>
        <v>0.15278</v>
      </c>
      <c r="O349" s="5">
        <f t="shared" si="69"/>
        <v>806.7155976015988</v>
      </c>
      <c r="P349" s="5">
        <f t="shared" si="70"/>
        <v>0.13833491364380598</v>
      </c>
    </row>
    <row r="350" spans="1:30" x14ac:dyDescent="0.15">
      <c r="A350" s="1">
        <v>293.39</v>
      </c>
      <c r="B350" s="1">
        <v>6.4409999999999998</v>
      </c>
      <c r="C350" s="2">
        <f t="shared" si="62"/>
        <v>977.31512325116591</v>
      </c>
      <c r="D350" s="24">
        <f t="shared" si="63"/>
        <v>6.4409999999999995E-2</v>
      </c>
      <c r="E350" s="2">
        <f t="shared" si="71"/>
        <v>1040.2639903397735</v>
      </c>
      <c r="F350" s="2">
        <f t="shared" si="64"/>
        <v>6.2420655041563876E-2</v>
      </c>
      <c r="G350" s="45">
        <f t="shared" si="65"/>
        <v>5.7467016992326855E-2</v>
      </c>
      <c r="H350" s="2">
        <f t="shared" si="66"/>
        <v>5.6513785922345447E-2</v>
      </c>
      <c r="M350" s="2">
        <f t="shared" si="67"/>
        <v>697.96802131912057</v>
      </c>
      <c r="N350" s="2">
        <f t="shared" si="68"/>
        <v>0.15301000000000001</v>
      </c>
      <c r="O350" s="5">
        <f t="shared" si="69"/>
        <v>804.76410826115932</v>
      </c>
      <c r="P350" s="5">
        <f t="shared" si="70"/>
        <v>0.13854370423685911</v>
      </c>
    </row>
    <row r="351" spans="1:30" x14ac:dyDescent="0.15">
      <c r="A351" s="1">
        <v>293.08999999999997</v>
      </c>
      <c r="B351" s="1">
        <v>6.4750000000000005</v>
      </c>
      <c r="C351" s="2">
        <f t="shared" si="62"/>
        <v>976.31578947368428</v>
      </c>
      <c r="D351" s="24">
        <f t="shared" si="63"/>
        <v>6.4750000000000002E-2</v>
      </c>
      <c r="E351" s="2">
        <f t="shared" si="71"/>
        <v>1039.5322368421055</v>
      </c>
      <c r="F351" s="2">
        <f t="shared" si="64"/>
        <v>6.27400298211859E-2</v>
      </c>
      <c r="G351" s="45">
        <f t="shared" si="65"/>
        <v>5.7789876312413967E-2</v>
      </c>
      <c r="H351" s="2">
        <f t="shared" si="66"/>
        <v>5.6839200651303733E-2</v>
      </c>
      <c r="M351" s="2">
        <f t="shared" si="67"/>
        <v>695.80279813457696</v>
      </c>
      <c r="N351" s="2">
        <f t="shared" si="68"/>
        <v>0.15304999999999999</v>
      </c>
      <c r="O351" s="5">
        <f t="shared" si="69"/>
        <v>802.29541638907392</v>
      </c>
      <c r="P351" s="5">
        <f t="shared" si="70"/>
        <v>0.13859015111735606</v>
      </c>
    </row>
    <row r="352" spans="1:30" x14ac:dyDescent="0.15">
      <c r="A352" s="1">
        <v>292.97999999999996</v>
      </c>
      <c r="B352" s="1">
        <v>6.7149999999999999</v>
      </c>
      <c r="C352" s="2">
        <f t="shared" si="62"/>
        <v>975.94936708860746</v>
      </c>
      <c r="D352" s="24">
        <f t="shared" si="63"/>
        <v>6.7150000000000001E-2</v>
      </c>
      <c r="E352" s="2">
        <f t="shared" si="71"/>
        <v>1041.4843670886075</v>
      </c>
      <c r="F352" s="2">
        <f t="shared" si="64"/>
        <v>6.4991543507440075E-2</v>
      </c>
      <c r="G352" s="45">
        <f t="shared" si="65"/>
        <v>6.0032094140351468E-2</v>
      </c>
      <c r="H352" s="2">
        <f t="shared" si="66"/>
        <v>5.9092928985647872E-2</v>
      </c>
      <c r="M352" s="2">
        <f t="shared" si="67"/>
        <v>690.63957361758821</v>
      </c>
      <c r="N352" s="2">
        <f t="shared" si="68"/>
        <v>0.15351999999999999</v>
      </c>
      <c r="O352" s="5">
        <f t="shared" si="69"/>
        <v>796.66656095936025</v>
      </c>
      <c r="P352" s="5">
        <f t="shared" si="70"/>
        <v>0.13902448672597167</v>
      </c>
    </row>
    <row r="353" spans="1:16" x14ac:dyDescent="0.15">
      <c r="A353" s="1">
        <v>292.20999999999998</v>
      </c>
      <c r="B353" s="1">
        <v>6.7960000000000003</v>
      </c>
      <c r="C353" s="2">
        <f t="shared" si="62"/>
        <v>973.38441039307133</v>
      </c>
      <c r="D353" s="24">
        <f t="shared" si="63"/>
        <v>6.7960000000000007E-2</v>
      </c>
      <c r="E353" s="2">
        <f t="shared" si="71"/>
        <v>1039.5356149233844</v>
      </c>
      <c r="F353" s="2">
        <f t="shared" si="64"/>
        <v>6.5750286653094528E-2</v>
      </c>
      <c r="G353" s="45">
        <f t="shared" si="65"/>
        <v>6.0800117058221269E-2</v>
      </c>
      <c r="H353" s="2">
        <f t="shared" si="66"/>
        <v>5.9867174667932059E-2</v>
      </c>
      <c r="M353" s="2">
        <f t="shared" si="67"/>
        <v>689.2738174550301</v>
      </c>
      <c r="N353" s="2">
        <f t="shared" si="68"/>
        <v>0.15633</v>
      </c>
      <c r="O353" s="5">
        <f t="shared" si="69"/>
        <v>797.027993337775</v>
      </c>
      <c r="P353" s="5">
        <f t="shared" si="70"/>
        <v>0.14145582524337905</v>
      </c>
    </row>
    <row r="354" spans="1:16" x14ac:dyDescent="0.15">
      <c r="A354" s="1">
        <v>293.24</v>
      </c>
      <c r="B354" s="1">
        <v>6.8109999999999999</v>
      </c>
      <c r="C354" s="2">
        <f t="shared" si="62"/>
        <v>976.81545636242504</v>
      </c>
      <c r="D354" s="24">
        <f t="shared" si="63"/>
        <v>6.8110000000000004E-2</v>
      </c>
      <c r="E354" s="2">
        <f t="shared" si="71"/>
        <v>1043.3463570952697</v>
      </c>
      <c r="F354" s="2">
        <f t="shared" si="64"/>
        <v>6.5890731488934581E-2</v>
      </c>
      <c r="G354" s="45">
        <f t="shared" si="65"/>
        <v>6.0922415502766628E-2</v>
      </c>
      <c r="H354" s="2">
        <f t="shared" si="66"/>
        <v>5.9986882344384283E-2</v>
      </c>
      <c r="M354" s="2">
        <f t="shared" si="67"/>
        <v>684.07728181212531</v>
      </c>
      <c r="N354" s="2">
        <f t="shared" si="68"/>
        <v>0.15471000000000001</v>
      </c>
      <c r="O354" s="5">
        <f t="shared" si="69"/>
        <v>789.91087808127929</v>
      </c>
      <c r="P354" s="5">
        <f t="shared" si="70"/>
        <v>0.14008774982443345</v>
      </c>
    </row>
    <row r="355" spans="1:16" x14ac:dyDescent="0.15">
      <c r="A355" s="1">
        <v>293.33999999999997</v>
      </c>
      <c r="B355" s="1">
        <v>6.6219999999999999</v>
      </c>
      <c r="C355" s="2">
        <f t="shared" si="62"/>
        <v>977.1485676215857</v>
      </c>
      <c r="D355" s="24">
        <f t="shared" si="63"/>
        <v>6.6220000000000001E-2</v>
      </c>
      <c r="E355" s="2">
        <f t="shared" si="71"/>
        <v>1041.855345769487</v>
      </c>
      <c r="F355" s="2">
        <f t="shared" si="64"/>
        <v>6.4119683437306021E-2</v>
      </c>
      <c r="G355" s="45">
        <f t="shared" si="65"/>
        <v>5.9158467505070367E-2</v>
      </c>
      <c r="H355" s="2">
        <f t="shared" si="66"/>
        <v>5.8213820976310303E-2</v>
      </c>
      <c r="M355" s="2">
        <f t="shared" si="67"/>
        <v>682.37841439040653</v>
      </c>
      <c r="N355" s="2">
        <f t="shared" si="68"/>
        <v>0.15536999999999998</v>
      </c>
      <c r="O355" s="5">
        <f t="shared" si="69"/>
        <v>788.39954863424396</v>
      </c>
      <c r="P355" s="5">
        <f t="shared" si="70"/>
        <v>0.14066635542925129</v>
      </c>
    </row>
    <row r="356" spans="1:16" x14ac:dyDescent="0.15">
      <c r="A356" s="1">
        <v>293.64999999999998</v>
      </c>
      <c r="B356" s="1">
        <v>6.657</v>
      </c>
      <c r="C356" s="2">
        <f t="shared" si="62"/>
        <v>978.18121252498338</v>
      </c>
      <c r="D356" s="24">
        <f t="shared" si="63"/>
        <v>6.6570000000000004E-2</v>
      </c>
      <c r="E356" s="2">
        <f t="shared" si="71"/>
        <v>1043.2987358427715</v>
      </c>
      <c r="F356" s="2">
        <f t="shared" si="64"/>
        <v>6.4447892030877765E-2</v>
      </c>
      <c r="G356" s="45">
        <f t="shared" si="65"/>
        <v>5.947980281257885E-2</v>
      </c>
      <c r="H356" s="2">
        <f t="shared" si="66"/>
        <v>5.8535788288901242E-2</v>
      </c>
      <c r="M356" s="2">
        <f t="shared" si="67"/>
        <v>678.51432378414393</v>
      </c>
      <c r="N356" s="2">
        <f t="shared" si="68"/>
        <v>0.15594999999999998</v>
      </c>
      <c r="O356" s="5">
        <f t="shared" si="69"/>
        <v>784.32863257828114</v>
      </c>
      <c r="P356" s="5">
        <f t="shared" si="70"/>
        <v>0.1411876184692368</v>
      </c>
    </row>
    <row r="357" spans="1:16" x14ac:dyDescent="0.15">
      <c r="A357" s="1">
        <v>292.46999999999997</v>
      </c>
      <c r="B357" s="1">
        <v>6.7690000000000001</v>
      </c>
      <c r="C357" s="2">
        <f t="shared" si="62"/>
        <v>974.25049966688857</v>
      </c>
      <c r="D357" s="24">
        <f t="shared" si="63"/>
        <v>6.769E-2</v>
      </c>
      <c r="E357" s="2">
        <f t="shared" si="71"/>
        <v>1040.1975159893402</v>
      </c>
      <c r="F357" s="2">
        <f t="shared" si="64"/>
        <v>6.5497436231500644E-2</v>
      </c>
      <c r="G357" s="45">
        <f t="shared" si="65"/>
        <v>6.05441147267895E-2</v>
      </c>
      <c r="H357" s="2">
        <f t="shared" si="66"/>
        <v>5.960908962358008E-2</v>
      </c>
      <c r="M357" s="2">
        <f t="shared" si="67"/>
        <v>676.58227848101274</v>
      </c>
      <c r="N357" s="2">
        <f t="shared" si="68"/>
        <v>0.15628999999999998</v>
      </c>
      <c r="O357" s="5">
        <f t="shared" si="69"/>
        <v>782.32532278481028</v>
      </c>
      <c r="P357" s="5">
        <f t="shared" si="70"/>
        <v>0.14149124516078565</v>
      </c>
    </row>
    <row r="358" spans="1:16" x14ac:dyDescent="0.15">
      <c r="A358" s="1">
        <v>293.64999999999998</v>
      </c>
      <c r="B358" s="1">
        <v>6.734</v>
      </c>
      <c r="C358" s="2">
        <f t="shared" si="62"/>
        <v>978.18121252498338</v>
      </c>
      <c r="D358" s="24">
        <f t="shared" si="63"/>
        <v>6.7339999999999997E-2</v>
      </c>
      <c r="E358" s="2">
        <f t="shared" si="71"/>
        <v>1044.0519353764157</v>
      </c>
      <c r="F358" s="2">
        <f t="shared" si="64"/>
        <v>6.5169571983096308E-2</v>
      </c>
      <c r="G358" s="45">
        <f t="shared" si="65"/>
        <v>6.0197896100351471E-2</v>
      </c>
      <c r="H358" s="2">
        <f t="shared" si="66"/>
        <v>5.9257468241119785E-2</v>
      </c>
      <c r="M358" s="2">
        <f t="shared" si="67"/>
        <v>670.31978680879422</v>
      </c>
      <c r="N358" s="2">
        <f t="shared" si="68"/>
        <v>0.15772</v>
      </c>
      <c r="O358" s="5">
        <f t="shared" si="69"/>
        <v>776.04262358427729</v>
      </c>
      <c r="P358" s="5">
        <f t="shared" si="70"/>
        <v>0.14275711264835678</v>
      </c>
    </row>
    <row r="359" spans="1:16" x14ac:dyDescent="0.15">
      <c r="A359" s="1">
        <v>292.97999999999996</v>
      </c>
      <c r="B359" s="1">
        <v>6.7690000000000001</v>
      </c>
      <c r="C359" s="2">
        <f t="shared" si="62"/>
        <v>975.94936708860746</v>
      </c>
      <c r="D359" s="24">
        <f t="shared" si="63"/>
        <v>6.769E-2</v>
      </c>
      <c r="E359" s="2">
        <f t="shared" si="71"/>
        <v>1042.0113797468352</v>
      </c>
      <c r="F359" s="2">
        <f t="shared" si="64"/>
        <v>6.5497436231500644E-2</v>
      </c>
      <c r="G359" s="45">
        <f t="shared" si="65"/>
        <v>6.0535477280325239E-2</v>
      </c>
      <c r="H359" s="2">
        <f t="shared" si="66"/>
        <v>5.9598821709708441E-2</v>
      </c>
      <c r="M359" s="2">
        <f t="shared" si="67"/>
        <v>668.82078614257159</v>
      </c>
      <c r="N359" s="2">
        <f t="shared" si="68"/>
        <v>0.15737000000000001</v>
      </c>
      <c r="O359" s="5">
        <f t="shared" si="69"/>
        <v>774.07311325782814</v>
      </c>
      <c r="P359" s="5">
        <f t="shared" si="70"/>
        <v>0.14246412721169407</v>
      </c>
    </row>
    <row r="360" spans="1:16" x14ac:dyDescent="0.15">
      <c r="A360" s="1">
        <v>292.83</v>
      </c>
      <c r="B360" s="1">
        <v>7.0200000000000005</v>
      </c>
      <c r="C360" s="2">
        <f t="shared" si="62"/>
        <v>975.44970019986681</v>
      </c>
      <c r="D360" s="24">
        <f t="shared" si="63"/>
        <v>7.0199999999999999E-2</v>
      </c>
      <c r="E360" s="2">
        <f t="shared" si="71"/>
        <v>1043.9262691538975</v>
      </c>
      <c r="F360" s="2">
        <f t="shared" si="64"/>
        <v>6.7845546895067235E-2</v>
      </c>
      <c r="G360" s="45">
        <f t="shared" si="65"/>
        <v>6.2874469422905824E-2</v>
      </c>
      <c r="H360" s="2">
        <f t="shared" si="66"/>
        <v>6.1949952347943163E-2</v>
      </c>
      <c r="M360" s="2">
        <f t="shared" si="67"/>
        <v>662.05862758161231</v>
      </c>
      <c r="N360" s="2">
        <f t="shared" si="68"/>
        <v>0.15792</v>
      </c>
      <c r="O360" s="5">
        <f t="shared" si="69"/>
        <v>766.61092604930059</v>
      </c>
      <c r="P360" s="5">
        <f t="shared" si="70"/>
        <v>0.14297476391639818</v>
      </c>
    </row>
    <row r="361" spans="1:16" x14ac:dyDescent="0.15">
      <c r="A361" s="1">
        <v>292.93</v>
      </c>
      <c r="B361" s="1">
        <v>6.8500000000000005</v>
      </c>
      <c r="C361" s="2">
        <f t="shared" si="62"/>
        <v>975.78281145902736</v>
      </c>
      <c r="D361" s="24">
        <f t="shared" si="63"/>
        <v>6.8500000000000005E-2</v>
      </c>
      <c r="E361" s="2">
        <f t="shared" si="71"/>
        <v>1042.6239340439708</v>
      </c>
      <c r="F361" s="2">
        <f t="shared" si="64"/>
        <v>6.6255795777065266E-2</v>
      </c>
      <c r="G361" s="45">
        <f t="shared" si="65"/>
        <v>6.1290919900665403E-2</v>
      </c>
      <c r="H361" s="2">
        <f t="shared" si="66"/>
        <v>6.0358187913495773E-2</v>
      </c>
      <c r="M361" s="2">
        <f t="shared" si="67"/>
        <v>658.99400399733508</v>
      </c>
      <c r="N361" s="2">
        <f t="shared" si="68"/>
        <v>0.15856999999999999</v>
      </c>
      <c r="O361" s="5">
        <f t="shared" si="69"/>
        <v>763.49068321119262</v>
      </c>
      <c r="P361" s="5">
        <f t="shared" si="70"/>
        <v>0.14355081610557216</v>
      </c>
    </row>
    <row r="362" spans="1:16" x14ac:dyDescent="0.15">
      <c r="A362" s="1">
        <v>293.76</v>
      </c>
      <c r="B362" s="1">
        <v>6.8879999999999999</v>
      </c>
      <c r="C362" s="2">
        <f t="shared" si="62"/>
        <v>978.54763491005997</v>
      </c>
      <c r="D362" s="24">
        <f t="shared" si="63"/>
        <v>6.8879999999999997E-2</v>
      </c>
      <c r="E362" s="2">
        <f t="shared" si="71"/>
        <v>1045.9499960026649</v>
      </c>
      <c r="F362" s="2">
        <f t="shared" si="64"/>
        <v>6.6611371298501587E-2</v>
      </c>
      <c r="G362" s="45">
        <f t="shared" si="65"/>
        <v>6.1630657031822231E-2</v>
      </c>
      <c r="H362" s="2">
        <f t="shared" si="66"/>
        <v>6.0697052908435106E-2</v>
      </c>
    </row>
    <row r="363" spans="1:16" x14ac:dyDescent="0.15">
      <c r="A363" s="1">
        <v>293.90999999999997</v>
      </c>
      <c r="B363" s="1">
        <v>6.9390000000000001</v>
      </c>
      <c r="C363" s="2">
        <f t="shared" si="62"/>
        <v>979.04730179880062</v>
      </c>
      <c r="D363" s="24">
        <f t="shared" si="63"/>
        <v>6.9390000000000007E-2</v>
      </c>
      <c r="E363" s="2">
        <f t="shared" si="71"/>
        <v>1046.9833940706194</v>
      </c>
      <c r="F363" s="2">
        <f t="shared" si="64"/>
        <v>6.7088392450807749E-2</v>
      </c>
      <c r="G363" s="45">
        <f t="shared" si="65"/>
        <v>6.2102757240947659E-2</v>
      </c>
      <c r="H363" s="2">
        <f t="shared" si="66"/>
        <v>6.1171054086073137E-2</v>
      </c>
    </row>
    <row r="364" spans="1:16" x14ac:dyDescent="0.15">
      <c r="A364" s="1">
        <v>293.24</v>
      </c>
      <c r="B364" s="1">
        <v>6.9770000000000003</v>
      </c>
      <c r="C364" s="2">
        <f t="shared" si="62"/>
        <v>976.81545636242504</v>
      </c>
      <c r="D364" s="24">
        <f t="shared" si="63"/>
        <v>6.9769999999999999E-2</v>
      </c>
      <c r="E364" s="2">
        <f t="shared" si="71"/>
        <v>1044.9678707528315</v>
      </c>
      <c r="F364" s="2">
        <f t="shared" si="64"/>
        <v>6.7443672097021345E-2</v>
      </c>
      <c r="G364" s="45">
        <f t="shared" si="65"/>
        <v>6.2467634617245957E-2</v>
      </c>
      <c r="H364" s="2">
        <f t="shared" si="66"/>
        <v>6.1539822952471047E-2</v>
      </c>
    </row>
    <row r="365" spans="1:16" x14ac:dyDescent="0.15">
      <c r="A365" s="1">
        <v>293.55</v>
      </c>
      <c r="B365" s="1">
        <v>7.0120000000000005</v>
      </c>
      <c r="C365" s="2">
        <f t="shared" si="62"/>
        <v>977.84810126582283</v>
      </c>
      <c r="D365" s="24">
        <f t="shared" si="63"/>
        <v>7.0120000000000002E-2</v>
      </c>
      <c r="E365" s="2">
        <f t="shared" si="71"/>
        <v>1046.4148101265823</v>
      </c>
      <c r="F365" s="2">
        <f t="shared" si="64"/>
        <v>6.7770791718236356E-2</v>
      </c>
      <c r="G365" s="45">
        <f t="shared" si="65"/>
        <v>6.278786405096691E-2</v>
      </c>
      <c r="H365" s="2">
        <f t="shared" si="66"/>
        <v>6.1860701292705253E-2</v>
      </c>
    </row>
    <row r="366" spans="1:16" x14ac:dyDescent="0.15">
      <c r="A366" s="1">
        <v>293.33999999999997</v>
      </c>
      <c r="B366" s="1">
        <v>7.0810000000000004</v>
      </c>
      <c r="C366" s="2">
        <f t="shared" si="62"/>
        <v>977.1485676215857</v>
      </c>
      <c r="D366" s="24">
        <f t="shared" si="63"/>
        <v>7.0809999999999998E-2</v>
      </c>
      <c r="E366" s="2">
        <f t="shared" si="71"/>
        <v>1046.3404576948701</v>
      </c>
      <c r="F366" s="2">
        <f t="shared" si="64"/>
        <v>6.841537143255709E-2</v>
      </c>
      <c r="G366" s="45">
        <f t="shared" si="65"/>
        <v>6.3432797824486284E-2</v>
      </c>
      <c r="H366" s="2">
        <f t="shared" si="66"/>
        <v>6.2509508971561364E-2</v>
      </c>
    </row>
    <row r="367" spans="1:16" x14ac:dyDescent="0.15">
      <c r="A367" s="1">
        <v>293.90999999999997</v>
      </c>
      <c r="B367" s="1">
        <v>7.101</v>
      </c>
      <c r="C367" s="2">
        <f t="shared" si="62"/>
        <v>979.04730179880062</v>
      </c>
      <c r="D367" s="24">
        <f t="shared" si="63"/>
        <v>7.1010000000000004E-2</v>
      </c>
      <c r="E367" s="2">
        <f t="shared" si="71"/>
        <v>1048.5694506995335</v>
      </c>
      <c r="F367" s="2">
        <f t="shared" si="64"/>
        <v>6.8602128490182185E-2</v>
      </c>
      <c r="G367" s="45">
        <f t="shared" si="65"/>
        <v>6.3608940629708219E-2</v>
      </c>
      <c r="H367" s="2">
        <f t="shared" si="66"/>
        <v>6.2684790125447573E-2</v>
      </c>
    </row>
    <row r="368" spans="1:16" x14ac:dyDescent="0.15">
      <c r="A368" s="1">
        <v>292.66999999999996</v>
      </c>
      <c r="B368" s="1">
        <v>7.1390000000000002</v>
      </c>
      <c r="C368" s="2">
        <f t="shared" si="62"/>
        <v>974.91672218520966</v>
      </c>
      <c r="D368" s="24">
        <f t="shared" si="63"/>
        <v>7.1390000000000009E-2</v>
      </c>
      <c r="E368" s="2">
        <f t="shared" si="71"/>
        <v>1044.5160269820119</v>
      </c>
      <c r="F368" s="2">
        <f t="shared" si="64"/>
        <v>6.8956870838935966E-2</v>
      </c>
      <c r="G368" s="45">
        <f t="shared" si="65"/>
        <v>6.3982984996164477E-2</v>
      </c>
      <c r="H368" s="2">
        <f t="shared" si="66"/>
        <v>6.3064497598124561E-2</v>
      </c>
    </row>
    <row r="369" spans="1:8" x14ac:dyDescent="0.15">
      <c r="A369" s="1">
        <v>293.5</v>
      </c>
      <c r="B369" s="1">
        <v>7.1820000000000004</v>
      </c>
      <c r="C369" s="2">
        <f t="shared" si="62"/>
        <v>977.6815456362425</v>
      </c>
      <c r="D369" s="24">
        <f t="shared" si="63"/>
        <v>7.1820000000000009E-2</v>
      </c>
      <c r="E369" s="2">
        <f t="shared" si="71"/>
        <v>1047.8986342438375</v>
      </c>
      <c r="F369" s="2">
        <f t="shared" si="64"/>
        <v>6.9358138102311589E-2</v>
      </c>
      <c r="G369" s="45">
        <f t="shared" si="65"/>
        <v>6.4368144605912364E-2</v>
      </c>
      <c r="H369" s="2">
        <f t="shared" si="66"/>
        <v>6.3449054335003197E-2</v>
      </c>
    </row>
    <row r="370" spans="1:8" x14ac:dyDescent="0.15">
      <c r="A370" s="1">
        <v>293.5</v>
      </c>
      <c r="B370" s="1">
        <v>7.2320000000000002</v>
      </c>
      <c r="C370" s="2">
        <f t="shared" si="62"/>
        <v>977.6815456362425</v>
      </c>
      <c r="D370" s="24">
        <f t="shared" si="63"/>
        <v>7.2319999999999995E-2</v>
      </c>
      <c r="E370" s="2">
        <f t="shared" si="71"/>
        <v>1048.3874750166556</v>
      </c>
      <c r="F370" s="2">
        <f t="shared" si="64"/>
        <v>6.9824525566808474E-2</v>
      </c>
      <c r="G370" s="45">
        <f t="shared" si="65"/>
        <v>6.4832204257205345E-2</v>
      </c>
      <c r="H370" s="2">
        <f t="shared" si="66"/>
        <v>6.3915441799500081E-2</v>
      </c>
    </row>
    <row r="371" spans="1:8" x14ac:dyDescent="0.15">
      <c r="A371" s="1">
        <v>292.66999999999996</v>
      </c>
      <c r="B371" s="1">
        <v>7.274</v>
      </c>
      <c r="C371" s="2">
        <f t="shared" si="62"/>
        <v>974.91672218520966</v>
      </c>
      <c r="D371" s="24">
        <f t="shared" si="63"/>
        <v>7.2739999999999999E-2</v>
      </c>
      <c r="E371" s="2">
        <f t="shared" si="71"/>
        <v>1045.8321645569617</v>
      </c>
      <c r="F371" s="2">
        <f t="shared" si="64"/>
        <v>7.0216123009646705E-2</v>
      </c>
      <c r="G371" s="45">
        <f t="shared" si="65"/>
        <v>6.5235969845089739E-2</v>
      </c>
      <c r="H371" s="2">
        <f t="shared" si="66"/>
        <v>6.43237497688353E-2</v>
      </c>
    </row>
    <row r="372" spans="1:8" x14ac:dyDescent="0.15">
      <c r="A372" s="1">
        <v>292.88</v>
      </c>
      <c r="B372" s="1">
        <v>7.4170000000000007</v>
      </c>
      <c r="C372" s="2">
        <f t="shared" si="62"/>
        <v>975.61625582944703</v>
      </c>
      <c r="D372" s="24">
        <f t="shared" si="63"/>
        <v>7.4170000000000014E-2</v>
      </c>
      <c r="E372" s="2">
        <f t="shared" si="71"/>
        <v>1047.9777135243171</v>
      </c>
      <c r="F372" s="2">
        <f t="shared" si="64"/>
        <v>7.1548270339041195E-2</v>
      </c>
      <c r="G372" s="45">
        <f t="shared" si="65"/>
        <v>6.6557900274639689E-2</v>
      </c>
      <c r="H372" s="2">
        <f t="shared" si="66"/>
        <v>6.5651669133694412E-2</v>
      </c>
    </row>
    <row r="373" spans="1:8" x14ac:dyDescent="0.15">
      <c r="A373" s="1">
        <v>293.33999999999997</v>
      </c>
      <c r="B373" s="1">
        <v>7.351</v>
      </c>
      <c r="C373" s="2">
        <f t="shared" si="62"/>
        <v>977.1485676215857</v>
      </c>
      <c r="D373" s="24">
        <f t="shared" si="63"/>
        <v>7.3510000000000006E-2</v>
      </c>
      <c r="E373" s="2">
        <f t="shared" si="71"/>
        <v>1048.9787588274485</v>
      </c>
      <c r="F373" s="2">
        <f t="shared" si="64"/>
        <v>7.0933653617018769E-2</v>
      </c>
      <c r="G373" s="45">
        <f t="shared" si="65"/>
        <v>6.5938516670221395E-2</v>
      </c>
      <c r="H373" s="2">
        <f t="shared" si="66"/>
        <v>6.5027791156023043E-2</v>
      </c>
    </row>
    <row r="374" spans="1:8" x14ac:dyDescent="0.15">
      <c r="A374" s="1">
        <v>292.62</v>
      </c>
      <c r="B374" s="1">
        <v>7.4670000000000005</v>
      </c>
      <c r="C374" s="2">
        <f t="shared" si="62"/>
        <v>974.75016655562956</v>
      </c>
      <c r="D374" s="24">
        <f t="shared" si="63"/>
        <v>7.467E-2</v>
      </c>
      <c r="E374" s="2">
        <f t="shared" si="71"/>
        <v>1047.5347614923385</v>
      </c>
      <c r="F374" s="2">
        <f t="shared" si="64"/>
        <v>7.2013637708434511E-2</v>
      </c>
      <c r="G374" s="45">
        <f t="shared" si="65"/>
        <v>6.702537693942337E-2</v>
      </c>
      <c r="H374" s="2">
        <f t="shared" si="66"/>
        <v>6.6122271125845816E-2</v>
      </c>
    </row>
    <row r="375" spans="1:8" x14ac:dyDescent="0.15">
      <c r="A375" s="1">
        <v>291.89999999999998</v>
      </c>
      <c r="B375" s="1">
        <v>7.5289999999999999</v>
      </c>
      <c r="C375" s="2">
        <f t="shared" si="62"/>
        <v>972.35176548967354</v>
      </c>
      <c r="D375" s="24">
        <f t="shared" si="63"/>
        <v>7.5289999999999996E-2</v>
      </c>
      <c r="E375" s="2">
        <f t="shared" si="71"/>
        <v>1045.5601299133912</v>
      </c>
      <c r="F375" s="2">
        <f t="shared" si="64"/>
        <v>7.2590392640793047E-2</v>
      </c>
      <c r="G375" s="45">
        <f t="shared" si="65"/>
        <v>6.7611534879300703E-2</v>
      </c>
      <c r="H375" s="2">
        <f t="shared" si="66"/>
        <v>6.6713521936611384E-2</v>
      </c>
    </row>
    <row r="376" spans="1:8" x14ac:dyDescent="0.15">
      <c r="A376" s="1">
        <v>293.7</v>
      </c>
      <c r="B376" s="1">
        <v>7.4560000000000004</v>
      </c>
      <c r="C376" s="2">
        <f t="shared" si="62"/>
        <v>978.34776815456371</v>
      </c>
      <c r="D376" s="24">
        <f t="shared" si="63"/>
        <v>7.4560000000000001E-2</v>
      </c>
      <c r="E376" s="2">
        <f t="shared" si="71"/>
        <v>1051.293377748168</v>
      </c>
      <c r="F376" s="2">
        <f t="shared" si="64"/>
        <v>7.1911275466984212E-2</v>
      </c>
      <c r="G376" s="45">
        <f t="shared" si="65"/>
        <v>6.6905116525326269E-2</v>
      </c>
      <c r="H376" s="2">
        <f t="shared" si="66"/>
        <v>6.5998165066784978E-2</v>
      </c>
    </row>
    <row r="377" spans="1:8" x14ac:dyDescent="0.15">
      <c r="A377" s="1">
        <v>293.14</v>
      </c>
      <c r="B377" s="1">
        <v>7.5209999999999999</v>
      </c>
      <c r="C377" s="2">
        <f t="shared" si="62"/>
        <v>976.48234510326449</v>
      </c>
      <c r="D377" s="24">
        <f t="shared" si="63"/>
        <v>7.5209999999999999E-2</v>
      </c>
      <c r="E377" s="2">
        <f t="shared" si="71"/>
        <v>1049.923582278481</v>
      </c>
      <c r="F377" s="2">
        <f t="shared" si="64"/>
        <v>7.2515991338735875E-2</v>
      </c>
      <c r="G377" s="45">
        <f t="shared" si="65"/>
        <v>6.7516355232647873E-2</v>
      </c>
      <c r="H377" s="2">
        <f t="shared" si="66"/>
        <v>6.661415551063099E-2</v>
      </c>
    </row>
    <row r="378" spans="1:8" x14ac:dyDescent="0.15">
      <c r="A378" s="1">
        <v>291.89999999999998</v>
      </c>
      <c r="B378" s="1">
        <v>7.7610000000000001</v>
      </c>
      <c r="C378" s="2">
        <f t="shared" si="62"/>
        <v>972.35176548967354</v>
      </c>
      <c r="D378" s="24">
        <f t="shared" si="63"/>
        <v>7.7609999999999998E-2</v>
      </c>
      <c r="E378" s="2">
        <f t="shared" si="71"/>
        <v>1047.8159860093272</v>
      </c>
      <c r="F378" s="2">
        <f t="shared" si="64"/>
        <v>7.474562595217682E-2</v>
      </c>
      <c r="G378" s="45">
        <f t="shared" si="65"/>
        <v>6.9756026018799072E-2</v>
      </c>
      <c r="H378" s="2">
        <f t="shared" si="66"/>
        <v>6.8868755247995156E-2</v>
      </c>
    </row>
    <row r="379" spans="1:8" x14ac:dyDescent="0.15">
      <c r="A379" s="1">
        <v>291.58999999999997</v>
      </c>
      <c r="B379" s="1">
        <v>7.649</v>
      </c>
      <c r="C379" s="2">
        <f t="shared" si="62"/>
        <v>971.31912058627586</v>
      </c>
      <c r="D379" s="24">
        <f t="shared" si="63"/>
        <v>7.6490000000000002E-2</v>
      </c>
      <c r="E379" s="2">
        <f t="shared" si="71"/>
        <v>1045.6153201199199</v>
      </c>
      <c r="F379" s="2">
        <f t="shared" si="64"/>
        <v>7.370574841545563E-2</v>
      </c>
      <c r="G379" s="45">
        <f t="shared" si="65"/>
        <v>6.8726627843456012E-2</v>
      </c>
      <c r="H379" s="2">
        <f t="shared" si="66"/>
        <v>6.7835118992254764E-2</v>
      </c>
    </row>
    <row r="380" spans="1:8" x14ac:dyDescent="0.15">
      <c r="A380" s="1">
        <v>293.03999999999996</v>
      </c>
      <c r="B380" s="1">
        <v>7.6800000000000006</v>
      </c>
      <c r="C380" s="2">
        <f t="shared" si="62"/>
        <v>976.14923384410372</v>
      </c>
      <c r="D380" s="24">
        <f t="shared" si="63"/>
        <v>7.6800000000000007E-2</v>
      </c>
      <c r="E380" s="2">
        <f t="shared" si="71"/>
        <v>1051.1174950033308</v>
      </c>
      <c r="F380" s="2">
        <f t="shared" si="64"/>
        <v>7.3993679908326282E-2</v>
      </c>
      <c r="G380" s="45">
        <f t="shared" si="65"/>
        <v>6.8988358503548522E-2</v>
      </c>
      <c r="H380" s="2">
        <f t="shared" si="66"/>
        <v>6.8093857396666818E-2</v>
      </c>
    </row>
    <row r="381" spans="1:8" x14ac:dyDescent="0.15">
      <c r="A381" s="1">
        <v>292.15999999999997</v>
      </c>
      <c r="B381" s="1">
        <v>7.9270000000000005</v>
      </c>
      <c r="C381" s="2">
        <f t="shared" si="62"/>
        <v>973.21785476349089</v>
      </c>
      <c r="D381" s="24">
        <f t="shared" si="63"/>
        <v>7.9270000000000007E-2</v>
      </c>
      <c r="E381" s="2">
        <f t="shared" si="71"/>
        <v>1050.3648341105927</v>
      </c>
      <c r="F381" s="2">
        <f t="shared" si="64"/>
        <v>7.6284886669283389E-2</v>
      </c>
      <c r="G381" s="45">
        <f t="shared" si="65"/>
        <v>7.1283149363994852E-2</v>
      </c>
      <c r="H381" s="2">
        <f t="shared" si="66"/>
        <v>7.0402781342343623E-2</v>
      </c>
    </row>
    <row r="382" spans="1:8" x14ac:dyDescent="0.15">
      <c r="A382" s="1">
        <v>291.27999999999997</v>
      </c>
      <c r="B382" s="1">
        <v>7.8610000000000007</v>
      </c>
      <c r="C382" s="2">
        <f t="shared" si="62"/>
        <v>970.28647568287806</v>
      </c>
      <c r="D382" s="24">
        <f t="shared" si="63"/>
        <v>7.8610000000000013E-2</v>
      </c>
      <c r="E382" s="2">
        <f t="shared" si="71"/>
        <v>1046.5606955363091</v>
      </c>
      <c r="F382" s="2">
        <f t="shared" si="64"/>
        <v>7.5673175155593672E-2</v>
      </c>
      <c r="G382" s="45">
        <f t="shared" si="65"/>
        <v>7.0689552795896962E-2</v>
      </c>
      <c r="H382" s="2">
        <f t="shared" si="66"/>
        <v>6.9808787013373605E-2</v>
      </c>
    </row>
    <row r="383" spans="1:8" x14ac:dyDescent="0.15">
      <c r="A383" s="1">
        <v>292.88</v>
      </c>
      <c r="B383" s="1">
        <v>7.7840000000000007</v>
      </c>
      <c r="C383" s="2">
        <f t="shared" si="62"/>
        <v>975.61625582944703</v>
      </c>
      <c r="D383" s="24">
        <f t="shared" si="63"/>
        <v>7.7840000000000006E-2</v>
      </c>
      <c r="E383" s="2">
        <f t="shared" si="71"/>
        <v>1051.5582251832111</v>
      </c>
      <c r="F383" s="2">
        <f t="shared" si="64"/>
        <v>7.4959038465455166E-2</v>
      </c>
      <c r="G383" s="45">
        <f t="shared" si="65"/>
        <v>6.9951618345535108E-2</v>
      </c>
      <c r="H383" s="2">
        <f t="shared" si="66"/>
        <v>6.9062437260108384E-2</v>
      </c>
    </row>
    <row r="384" spans="1:8" x14ac:dyDescent="0.15">
      <c r="A384" s="1">
        <v>292.46999999999997</v>
      </c>
      <c r="B384" s="1">
        <v>7.83</v>
      </c>
      <c r="C384" s="2">
        <f t="shared" si="62"/>
        <v>974.25049966688857</v>
      </c>
      <c r="D384" s="24">
        <f t="shared" si="63"/>
        <v>7.8299999999999995E-2</v>
      </c>
      <c r="E384" s="2">
        <f t="shared" si="71"/>
        <v>1050.534313790806</v>
      </c>
      <c r="F384" s="2">
        <f t="shared" si="64"/>
        <v>7.5385726905889655E-2</v>
      </c>
      <c r="G384" s="45">
        <f t="shared" si="65"/>
        <v>7.0383182554504861E-2</v>
      </c>
      <c r="H384" s="2">
        <f t="shared" si="66"/>
        <v>6.9497380297969091E-2</v>
      </c>
    </row>
    <row r="385" spans="1:8" x14ac:dyDescent="0.15">
      <c r="A385" s="1">
        <v>292.41999999999996</v>
      </c>
      <c r="B385" s="1">
        <v>7.8719999999999999</v>
      </c>
      <c r="C385" s="2">
        <f t="shared" si="62"/>
        <v>974.08394403730836</v>
      </c>
      <c r="D385" s="24">
        <f t="shared" si="63"/>
        <v>7.8719999999999998E-2</v>
      </c>
      <c r="E385" s="2">
        <f t="shared" si="71"/>
        <v>1050.7638321119252</v>
      </c>
      <c r="F385" s="2">
        <f t="shared" si="64"/>
        <v>7.5775153063558767E-2</v>
      </c>
      <c r="G385" s="45">
        <f t="shared" si="65"/>
        <v>7.0771515767787702E-2</v>
      </c>
      <c r="H385" s="2">
        <f t="shared" si="66"/>
        <v>6.9887813113860914E-2</v>
      </c>
    </row>
    <row r="386" spans="1:8" x14ac:dyDescent="0.15">
      <c r="A386" s="1">
        <v>291.22999999999996</v>
      </c>
      <c r="B386" s="1">
        <v>8.1389999999999993</v>
      </c>
      <c r="C386" s="2">
        <f t="shared" ref="C386:C449" si="72">A386*1000/300.2</f>
        <v>970.11992005329762</v>
      </c>
      <c r="D386" s="24">
        <f t="shared" ref="D386:D449" si="73">B386/100</f>
        <v>8.138999999999999E-2</v>
      </c>
      <c r="E386" s="2">
        <f t="shared" si="71"/>
        <v>1049.0779803464357</v>
      </c>
      <c r="F386" s="2">
        <f t="shared" si="64"/>
        <v>7.824725065095646E-2</v>
      </c>
      <c r="G386" s="45">
        <f t="shared" si="65"/>
        <v>7.3251641220735339E-2</v>
      </c>
      <c r="H386" s="2">
        <f t="shared" si="66"/>
        <v>7.2383869166959103E-2</v>
      </c>
    </row>
    <row r="387" spans="1:8" x14ac:dyDescent="0.15">
      <c r="A387" s="1">
        <v>292.26</v>
      </c>
      <c r="B387" s="1">
        <v>8.1969999999999992</v>
      </c>
      <c r="C387" s="2">
        <f t="shared" si="72"/>
        <v>973.55096602265155</v>
      </c>
      <c r="D387" s="24">
        <f t="shared" si="73"/>
        <v>8.1969999999999987E-2</v>
      </c>
      <c r="E387" s="2">
        <f t="shared" si="71"/>
        <v>1053.3529387075284</v>
      </c>
      <c r="F387" s="2">
        <f t="shared" ref="F387:F450" si="74">LN(1+D387)</f>
        <v>7.8783453607372891E-2</v>
      </c>
      <c r="G387" s="45">
        <f t="shared" ref="G387:G450" si="75">F387-E387/210000</f>
        <v>7.3767487232575132E-2</v>
      </c>
      <c r="H387" s="2">
        <f t="shared" ref="H387:H450" si="76">LN(1+D387)-C387/165454</f>
        <v>7.2899334963987705E-2</v>
      </c>
    </row>
    <row r="388" spans="1:8" x14ac:dyDescent="0.15">
      <c r="A388" s="1">
        <v>291.49</v>
      </c>
      <c r="B388" s="1">
        <v>8.27</v>
      </c>
      <c r="C388" s="2">
        <f t="shared" si="72"/>
        <v>970.98600932711531</v>
      </c>
      <c r="D388" s="24">
        <f t="shared" si="73"/>
        <v>8.2699999999999996E-2</v>
      </c>
      <c r="E388" s="2">
        <f t="shared" si="71"/>
        <v>1051.2865522984678</v>
      </c>
      <c r="F388" s="2">
        <f t="shared" si="74"/>
        <v>7.945792133471552E-2</v>
      </c>
      <c r="G388" s="45">
        <f t="shared" si="75"/>
        <v>7.4451794895199014E-2</v>
      </c>
      <c r="H388" s="2">
        <f t="shared" si="76"/>
        <v>7.3589305227960075E-2</v>
      </c>
    </row>
    <row r="389" spans="1:8" x14ac:dyDescent="0.15">
      <c r="A389" s="1">
        <v>291.53999999999996</v>
      </c>
      <c r="B389" s="1">
        <v>8.1310000000000002</v>
      </c>
      <c r="C389" s="2">
        <f t="shared" si="72"/>
        <v>971.15256495669541</v>
      </c>
      <c r="D389" s="24">
        <f t="shared" si="73"/>
        <v>8.1310000000000007E-2</v>
      </c>
      <c r="E389" s="2">
        <f t="shared" si="71"/>
        <v>1050.1169800133243</v>
      </c>
      <c r="F389" s="2">
        <f t="shared" si="74"/>
        <v>7.8173269053844918E-2</v>
      </c>
      <c r="G389" s="45">
        <f t="shared" si="75"/>
        <v>7.3172712006162419E-2</v>
      </c>
      <c r="H389" s="2">
        <f t="shared" si="76"/>
        <v>7.2303646288866763E-2</v>
      </c>
    </row>
    <row r="390" spans="1:8" x14ac:dyDescent="0.15">
      <c r="A390" s="1">
        <v>291.39</v>
      </c>
      <c r="B390" s="1">
        <v>8.1969999999999992</v>
      </c>
      <c r="C390" s="2">
        <f t="shared" si="72"/>
        <v>970.65289806795477</v>
      </c>
      <c r="D390" s="24">
        <f t="shared" si="73"/>
        <v>8.1969999999999987E-2</v>
      </c>
      <c r="E390" s="2">
        <f t="shared" si="71"/>
        <v>1050.2173161225851</v>
      </c>
      <c r="F390" s="2">
        <f t="shared" si="74"/>
        <v>7.8783453607372891E-2</v>
      </c>
      <c r="G390" s="45">
        <f t="shared" si="75"/>
        <v>7.3782418768693916E-2</v>
      </c>
      <c r="H390" s="2">
        <f t="shared" si="76"/>
        <v>7.2916850817062867E-2</v>
      </c>
    </row>
    <row r="391" spans="1:8" x14ac:dyDescent="0.15">
      <c r="A391" s="1">
        <v>291.75</v>
      </c>
      <c r="B391" s="1">
        <v>8.1579999999999995</v>
      </c>
      <c r="C391" s="2">
        <f t="shared" si="72"/>
        <v>971.85209860093278</v>
      </c>
      <c r="D391" s="24">
        <f t="shared" si="73"/>
        <v>8.158E-2</v>
      </c>
      <c r="E391" s="2">
        <f t="shared" si="71"/>
        <v>1051.1357928047969</v>
      </c>
      <c r="F391" s="2">
        <f t="shared" si="74"/>
        <v>7.8422935011339276E-2</v>
      </c>
      <c r="G391" s="45">
        <f t="shared" si="75"/>
        <v>7.3417526474173572E-2</v>
      </c>
      <c r="H391" s="2">
        <f t="shared" si="76"/>
        <v>7.2549084281825743E-2</v>
      </c>
    </row>
    <row r="392" spans="1:8" x14ac:dyDescent="0.15">
      <c r="A392" s="1">
        <v>292.72999999999996</v>
      </c>
      <c r="B392" s="1">
        <v>8.2119999999999997</v>
      </c>
      <c r="C392" s="2">
        <f t="shared" si="72"/>
        <v>975.11658894070604</v>
      </c>
      <c r="D392" s="24">
        <f t="shared" si="73"/>
        <v>8.2119999999999999E-2</v>
      </c>
      <c r="E392" s="2">
        <f t="shared" si="71"/>
        <v>1055.1931632245169</v>
      </c>
      <c r="F392" s="2">
        <f t="shared" si="74"/>
        <v>7.8922080004833334E-2</v>
      </c>
      <c r="G392" s="45">
        <f t="shared" si="75"/>
        <v>7.3897350656145153E-2</v>
      </c>
      <c r="H392" s="2">
        <f t="shared" si="76"/>
        <v>7.3028498774154682E-2</v>
      </c>
    </row>
    <row r="393" spans="1:8" x14ac:dyDescent="0.15">
      <c r="A393" s="1">
        <v>290.56</v>
      </c>
      <c r="B393" s="1">
        <v>8.5169999999999995</v>
      </c>
      <c r="C393" s="2">
        <f t="shared" si="72"/>
        <v>967.88807461692204</v>
      </c>
      <c r="D393" s="24">
        <f t="shared" si="73"/>
        <v>8.5169999999999996E-2</v>
      </c>
      <c r="E393" s="2">
        <f t="shared" si="71"/>
        <v>1050.3231019320453</v>
      </c>
      <c r="F393" s="2">
        <f t="shared" si="74"/>
        <v>8.1736656746725714E-2</v>
      </c>
      <c r="G393" s="45">
        <f t="shared" si="75"/>
        <v>7.6735118166096933E-2</v>
      </c>
      <c r="H393" s="2">
        <f t="shared" si="76"/>
        <v>7.5886764482912678E-2</v>
      </c>
    </row>
    <row r="394" spans="1:8" x14ac:dyDescent="0.15">
      <c r="A394" s="1">
        <v>292.31</v>
      </c>
      <c r="B394" s="1">
        <v>8.3049999999999997</v>
      </c>
      <c r="C394" s="2">
        <f t="shared" si="72"/>
        <v>973.71752165223188</v>
      </c>
      <c r="D394" s="24">
        <f t="shared" si="73"/>
        <v>8.3049999999999999E-2</v>
      </c>
      <c r="E394" s="2">
        <f t="shared" si="71"/>
        <v>1054.5847618254497</v>
      </c>
      <c r="F394" s="2">
        <f t="shared" si="74"/>
        <v>7.9781135004850137E-2</v>
      </c>
      <c r="G394" s="45">
        <f t="shared" si="75"/>
        <v>7.4759302805681327E-2</v>
      </c>
      <c r="H394" s="2">
        <f t="shared" si="76"/>
        <v>7.3896009703242241E-2</v>
      </c>
    </row>
    <row r="395" spans="1:8" x14ac:dyDescent="0.15">
      <c r="A395" s="1">
        <v>291.39</v>
      </c>
      <c r="B395" s="1">
        <v>8.4779999999999998</v>
      </c>
      <c r="C395" s="2">
        <f t="shared" si="72"/>
        <v>970.65289806795477</v>
      </c>
      <c r="D395" s="24">
        <f t="shared" si="73"/>
        <v>8.4779999999999994E-2</v>
      </c>
      <c r="E395" s="2">
        <f t="shared" si="71"/>
        <v>1052.9448507661562</v>
      </c>
      <c r="F395" s="2">
        <f t="shared" si="74"/>
        <v>8.1377201455867257E-2</v>
      </c>
      <c r="G395" s="45">
        <f t="shared" si="75"/>
        <v>7.6363178356980796E-2</v>
      </c>
      <c r="H395" s="2">
        <f t="shared" si="76"/>
        <v>7.5510598665557233E-2</v>
      </c>
    </row>
    <row r="396" spans="1:8" x14ac:dyDescent="0.15">
      <c r="A396" s="1">
        <v>290.82</v>
      </c>
      <c r="B396" s="1">
        <v>8.4439999999999991</v>
      </c>
      <c r="C396" s="2">
        <f t="shared" si="72"/>
        <v>968.75416389073951</v>
      </c>
      <c r="D396" s="24">
        <f t="shared" si="73"/>
        <v>8.4439999999999987E-2</v>
      </c>
      <c r="E396" s="2">
        <f t="shared" si="71"/>
        <v>1050.5557654896736</v>
      </c>
      <c r="F396" s="2">
        <f t="shared" si="74"/>
        <v>8.1063724719727753E-2</v>
      </c>
      <c r="G396" s="45">
        <f t="shared" si="75"/>
        <v>7.606107821739598E-2</v>
      </c>
      <c r="H396" s="2">
        <f t="shared" si="76"/>
        <v>7.5208597833156629E-2</v>
      </c>
    </row>
    <row r="397" spans="1:8" x14ac:dyDescent="0.15">
      <c r="A397" s="1">
        <v>290.40999999999997</v>
      </c>
      <c r="B397" s="1">
        <v>8.4359999999999999</v>
      </c>
      <c r="C397" s="2">
        <f t="shared" si="72"/>
        <v>967.38840772818105</v>
      </c>
      <c r="D397" s="24">
        <f t="shared" si="73"/>
        <v>8.4360000000000004E-2</v>
      </c>
      <c r="E397" s="2">
        <f t="shared" si="71"/>
        <v>1048.9972938041303</v>
      </c>
      <c r="F397" s="2">
        <f t="shared" si="74"/>
        <v>8.0989951204386221E-2</v>
      </c>
      <c r="G397" s="45">
        <f t="shared" si="75"/>
        <v>7.5994725995795126E-2</v>
      </c>
      <c r="H397" s="2">
        <f t="shared" si="76"/>
        <v>7.5143078915241315E-2</v>
      </c>
    </row>
    <row r="398" spans="1:8" x14ac:dyDescent="0.15">
      <c r="A398" s="1">
        <v>291.39</v>
      </c>
      <c r="B398" s="1">
        <v>8.4779999999999998</v>
      </c>
      <c r="C398" s="2">
        <f t="shared" si="72"/>
        <v>970.65289806795477</v>
      </c>
      <c r="D398" s="24">
        <f t="shared" si="73"/>
        <v>8.4779999999999994E-2</v>
      </c>
      <c r="E398" s="2">
        <f t="shared" si="71"/>
        <v>1052.9448507661562</v>
      </c>
      <c r="F398" s="2">
        <f t="shared" si="74"/>
        <v>8.1377201455867257E-2</v>
      </c>
      <c r="G398" s="45">
        <f t="shared" si="75"/>
        <v>7.6363178356980796E-2</v>
      </c>
      <c r="H398" s="2">
        <f t="shared" si="76"/>
        <v>7.5510598665557233E-2</v>
      </c>
    </row>
    <row r="399" spans="1:8" x14ac:dyDescent="0.15">
      <c r="A399" s="1">
        <v>289.47999999999996</v>
      </c>
      <c r="B399" s="1">
        <v>8.6289999999999996</v>
      </c>
      <c r="C399" s="2">
        <f t="shared" si="72"/>
        <v>964.29047301798789</v>
      </c>
      <c r="D399" s="24">
        <f t="shared" si="73"/>
        <v>8.6289999999999992E-2</v>
      </c>
      <c r="E399" s="2">
        <f t="shared" si="71"/>
        <v>1047.4990979347101</v>
      </c>
      <c r="F399" s="2">
        <f t="shared" si="74"/>
        <v>8.2768220855038363E-2</v>
      </c>
      <c r="G399" s="45">
        <f t="shared" si="75"/>
        <v>7.7780129912492127E-2</v>
      </c>
      <c r="H399" s="2">
        <f t="shared" si="76"/>
        <v>7.6940072408835866E-2</v>
      </c>
    </row>
    <row r="400" spans="1:8" x14ac:dyDescent="0.15">
      <c r="A400" s="1">
        <v>290</v>
      </c>
      <c r="B400" s="1">
        <v>8.6169999999999991</v>
      </c>
      <c r="C400" s="2">
        <f t="shared" si="72"/>
        <v>966.02265156562294</v>
      </c>
      <c r="D400" s="24">
        <f t="shared" si="73"/>
        <v>8.6169999999999997E-2</v>
      </c>
      <c r="E400" s="2">
        <f t="shared" si="71"/>
        <v>1049.2648234510327</v>
      </c>
      <c r="F400" s="2">
        <f t="shared" si="74"/>
        <v>8.2657747014210969E-2</v>
      </c>
      <c r="G400" s="45">
        <f t="shared" si="75"/>
        <v>7.7661247854920332E-2</v>
      </c>
      <c r="H400" s="2">
        <f t="shared" si="76"/>
        <v>7.6819129322492283E-2</v>
      </c>
    </row>
    <row r="401" spans="1:8" x14ac:dyDescent="0.15">
      <c r="A401" s="1">
        <v>290.05</v>
      </c>
      <c r="B401" s="1">
        <v>8.6289999999999996</v>
      </c>
      <c r="C401" s="2">
        <f t="shared" si="72"/>
        <v>966.18920719520327</v>
      </c>
      <c r="D401" s="24">
        <f t="shared" si="73"/>
        <v>8.6289999999999992E-2</v>
      </c>
      <c r="E401" s="2">
        <f t="shared" si="71"/>
        <v>1049.5616738840774</v>
      </c>
      <c r="F401" s="2">
        <f t="shared" si="74"/>
        <v>8.2768220855038363E-2</v>
      </c>
      <c r="G401" s="45">
        <f t="shared" si="75"/>
        <v>7.7770308122257048E-2</v>
      </c>
      <c r="H401" s="2">
        <f t="shared" si="76"/>
        <v>7.6928596505096966E-2</v>
      </c>
    </row>
    <row r="402" spans="1:8" x14ac:dyDescent="0.15">
      <c r="A402" s="1">
        <v>289.64</v>
      </c>
      <c r="B402" s="1">
        <v>8.6709999999999994</v>
      </c>
      <c r="C402" s="2">
        <f t="shared" si="72"/>
        <v>964.82345103264493</v>
      </c>
      <c r="D402" s="24">
        <f t="shared" si="73"/>
        <v>8.6709999999999995E-2</v>
      </c>
      <c r="E402" s="2">
        <f t="shared" si="71"/>
        <v>1048.4832924716857</v>
      </c>
      <c r="F402" s="2">
        <f t="shared" si="74"/>
        <v>8.3154783216041722E-2</v>
      </c>
      <c r="G402" s="45">
        <f t="shared" si="75"/>
        <v>7.8162005632843215E-2</v>
      </c>
      <c r="H402" s="2">
        <f t="shared" si="76"/>
        <v>7.7323413463526558E-2</v>
      </c>
    </row>
    <row r="403" spans="1:8" x14ac:dyDescent="0.15">
      <c r="A403" s="1">
        <v>288.81</v>
      </c>
      <c r="B403" s="1">
        <v>8.9139999999999997</v>
      </c>
      <c r="C403" s="2">
        <f t="shared" si="72"/>
        <v>962.05862758161231</v>
      </c>
      <c r="D403" s="24">
        <f t="shared" si="73"/>
        <v>8.9139999999999997E-2</v>
      </c>
      <c r="E403" s="2">
        <f t="shared" si="71"/>
        <v>1047.8165336442373</v>
      </c>
      <c r="F403" s="2">
        <f t="shared" si="74"/>
        <v>8.53883939982885E-2</v>
      </c>
      <c r="G403" s="45">
        <f t="shared" si="75"/>
        <v>8.039879145712546E-2</v>
      </c>
      <c r="H403" s="2">
        <f t="shared" si="76"/>
        <v>7.9573734772270324E-2</v>
      </c>
    </row>
    <row r="404" spans="1:8" x14ac:dyDescent="0.15">
      <c r="A404" s="1">
        <v>289.95</v>
      </c>
      <c r="B404" s="1">
        <v>8.7720000000000002</v>
      </c>
      <c r="C404" s="2">
        <f t="shared" si="72"/>
        <v>965.85609593604272</v>
      </c>
      <c r="D404" s="24">
        <f t="shared" si="73"/>
        <v>8.7720000000000006E-2</v>
      </c>
      <c r="E404" s="2">
        <f t="shared" ref="E404:E467" si="77">C404*(1+D404)</f>
        <v>1050.5809926715524</v>
      </c>
      <c r="F404" s="2">
        <f t="shared" si="74"/>
        <v>8.4083762371623627E-2</v>
      </c>
      <c r="G404" s="45">
        <f t="shared" si="75"/>
        <v>7.9080995739854332E-2</v>
      </c>
      <c r="H404" s="2">
        <f t="shared" si="76"/>
        <v>7.8246151338127651E-2</v>
      </c>
    </row>
    <row r="405" spans="1:8" x14ac:dyDescent="0.15">
      <c r="A405" s="1">
        <v>288.08999999999997</v>
      </c>
      <c r="B405" s="1">
        <v>9.0229999999999997</v>
      </c>
      <c r="C405" s="2">
        <f t="shared" si="72"/>
        <v>959.66022651565629</v>
      </c>
      <c r="D405" s="24">
        <f t="shared" si="73"/>
        <v>9.0229999999999991E-2</v>
      </c>
      <c r="E405" s="2">
        <f t="shared" si="77"/>
        <v>1046.2503687541639</v>
      </c>
      <c r="F405" s="2">
        <f t="shared" si="74"/>
        <v>8.6388683156059687E-2</v>
      </c>
      <c r="G405" s="45">
        <f t="shared" si="75"/>
        <v>8.140653854294462E-2</v>
      </c>
      <c r="H405" s="2">
        <f t="shared" si="76"/>
        <v>8.0588519808448528E-2</v>
      </c>
    </row>
    <row r="406" spans="1:8" x14ac:dyDescent="0.15">
      <c r="A406" s="1">
        <v>289.33</v>
      </c>
      <c r="B406" s="1">
        <v>8.879999999999999</v>
      </c>
      <c r="C406" s="2">
        <f t="shared" si="72"/>
        <v>963.79080612924724</v>
      </c>
      <c r="D406" s="24">
        <f t="shared" si="73"/>
        <v>8.879999999999999E-2</v>
      </c>
      <c r="E406" s="2">
        <f t="shared" si="77"/>
        <v>1049.3754297135245</v>
      </c>
      <c r="F406" s="2">
        <f t="shared" si="74"/>
        <v>8.5076172355119259E-2</v>
      </c>
      <c r="G406" s="45">
        <f t="shared" si="75"/>
        <v>8.0079146499340573E-2</v>
      </c>
      <c r="H406" s="2">
        <f t="shared" si="76"/>
        <v>7.9251043883584893E-2</v>
      </c>
    </row>
    <row r="407" spans="1:8" x14ac:dyDescent="0.15">
      <c r="A407" s="1">
        <v>287.89</v>
      </c>
      <c r="B407" s="1">
        <v>9.145999999999999</v>
      </c>
      <c r="C407" s="2">
        <f t="shared" si="72"/>
        <v>958.9940039973352</v>
      </c>
      <c r="D407" s="24">
        <f t="shared" si="73"/>
        <v>9.1459999999999986E-2</v>
      </c>
      <c r="E407" s="2">
        <f t="shared" si="77"/>
        <v>1046.7035956029315</v>
      </c>
      <c r="F407" s="2">
        <f t="shared" si="74"/>
        <v>8.7516249520042805E-2</v>
      </c>
      <c r="G407" s="45">
        <f t="shared" si="75"/>
        <v>8.253194668383837E-2</v>
      </c>
      <c r="H407" s="2">
        <f t="shared" si="76"/>
        <v>8.1720112805322487E-2</v>
      </c>
    </row>
    <row r="408" spans="1:8" x14ac:dyDescent="0.15">
      <c r="A408" s="1">
        <v>287.78999999999996</v>
      </c>
      <c r="B408" s="1">
        <v>8.9879999999999995</v>
      </c>
      <c r="C408" s="2">
        <f t="shared" si="72"/>
        <v>958.66089273817443</v>
      </c>
      <c r="D408" s="24">
        <f t="shared" si="73"/>
        <v>8.9880000000000002E-2</v>
      </c>
      <c r="E408" s="2">
        <f t="shared" si="77"/>
        <v>1044.8253337774815</v>
      </c>
      <c r="F408" s="2">
        <f t="shared" si="74"/>
        <v>8.606759843739227E-2</v>
      </c>
      <c r="G408" s="45">
        <f t="shared" si="75"/>
        <v>8.1092239705118543E-2</v>
      </c>
      <c r="H408" s="2">
        <f t="shared" si="76"/>
        <v>8.0273475039117373E-2</v>
      </c>
    </row>
    <row r="409" spans="1:8" x14ac:dyDescent="0.15">
      <c r="A409" s="1">
        <v>287.94</v>
      </c>
      <c r="B409" s="1">
        <v>9.0419999999999998</v>
      </c>
      <c r="C409" s="2">
        <f t="shared" si="72"/>
        <v>959.16055962691541</v>
      </c>
      <c r="D409" s="24">
        <f t="shared" si="73"/>
        <v>9.042E-2</v>
      </c>
      <c r="E409" s="2">
        <f t="shared" si="77"/>
        <v>1045.887857428381</v>
      </c>
      <c r="F409" s="2">
        <f t="shared" si="74"/>
        <v>8.6562943124858641E-2</v>
      </c>
      <c r="G409" s="45">
        <f t="shared" si="75"/>
        <v>8.1582524756152061E-2</v>
      </c>
      <c r="H409" s="2">
        <f t="shared" si="76"/>
        <v>8.0765799751915612E-2</v>
      </c>
    </row>
    <row r="410" spans="1:8" x14ac:dyDescent="0.15">
      <c r="A410" s="1">
        <v>286.39</v>
      </c>
      <c r="B410" s="1">
        <v>9.0839999999999996</v>
      </c>
      <c r="C410" s="2">
        <f t="shared" si="72"/>
        <v>953.99733510992678</v>
      </c>
      <c r="D410" s="24">
        <f t="shared" si="73"/>
        <v>9.083999999999999E-2</v>
      </c>
      <c r="E410" s="2">
        <f t="shared" si="77"/>
        <v>1040.6584530313125</v>
      </c>
      <c r="F410" s="2">
        <f t="shared" si="74"/>
        <v>8.6948041650656227E-2</v>
      </c>
      <c r="G410" s="45">
        <f t="shared" si="75"/>
        <v>8.1992525207649977E-2</v>
      </c>
      <c r="H410" s="2">
        <f t="shared" si="76"/>
        <v>8.1182104682617218E-2</v>
      </c>
    </row>
    <row r="411" spans="1:8" x14ac:dyDescent="0.15">
      <c r="A411" s="1">
        <v>286.28999999999996</v>
      </c>
      <c r="B411" s="1">
        <v>9.2889999999999997</v>
      </c>
      <c r="C411" s="2">
        <f t="shared" si="72"/>
        <v>953.66422385076601</v>
      </c>
      <c r="D411" s="24">
        <f t="shared" si="73"/>
        <v>9.289E-2</v>
      </c>
      <c r="E411" s="2">
        <f t="shared" si="77"/>
        <v>1042.2500936042636</v>
      </c>
      <c r="F411" s="2">
        <f t="shared" si="74"/>
        <v>8.8825563690654349E-2</v>
      </c>
      <c r="G411" s="45">
        <f t="shared" si="75"/>
        <v>8.3862468006824523E-2</v>
      </c>
      <c r="H411" s="2">
        <f t="shared" si="76"/>
        <v>8.3061640039060761E-2</v>
      </c>
    </row>
    <row r="412" spans="1:8" x14ac:dyDescent="0.15">
      <c r="A412" s="1">
        <v>286.59999999999997</v>
      </c>
      <c r="B412" s="1">
        <v>9.1849999999999987</v>
      </c>
      <c r="C412" s="2">
        <f t="shared" si="72"/>
        <v>954.69686875416369</v>
      </c>
      <c r="D412" s="24">
        <f t="shared" si="73"/>
        <v>9.1849999999999987E-2</v>
      </c>
      <c r="E412" s="2">
        <f t="shared" si="77"/>
        <v>1042.3857761492336</v>
      </c>
      <c r="F412" s="2">
        <f t="shared" si="74"/>
        <v>8.7873505250239542E-2</v>
      </c>
      <c r="G412" s="45">
        <f t="shared" si="75"/>
        <v>8.290976345905271E-2</v>
      </c>
      <c r="H412" s="2">
        <f t="shared" si="76"/>
        <v>8.2103340317665155E-2</v>
      </c>
    </row>
    <row r="413" spans="1:8" x14ac:dyDescent="0.15">
      <c r="A413" s="1">
        <v>285.20999999999998</v>
      </c>
      <c r="B413" s="1">
        <v>9.3659999999999997</v>
      </c>
      <c r="C413" s="2">
        <f t="shared" si="72"/>
        <v>950.0666222518322</v>
      </c>
      <c r="D413" s="24">
        <f t="shared" si="73"/>
        <v>9.3659999999999993E-2</v>
      </c>
      <c r="E413" s="2">
        <f t="shared" si="77"/>
        <v>1039.0498620919388</v>
      </c>
      <c r="F413" s="2">
        <f t="shared" si="74"/>
        <v>8.9529869589746375E-2</v>
      </c>
      <c r="G413" s="45">
        <f t="shared" si="75"/>
        <v>8.4582013103594283E-2</v>
      </c>
      <c r="H413" s="2">
        <f t="shared" si="76"/>
        <v>8.3787689755763325E-2</v>
      </c>
    </row>
    <row r="414" spans="1:8" x14ac:dyDescent="0.15">
      <c r="A414" s="1">
        <v>285.41999999999996</v>
      </c>
      <c r="B414" s="1">
        <v>9.2539999999999996</v>
      </c>
      <c r="C414" s="2">
        <f t="shared" si="72"/>
        <v>950.76615589606911</v>
      </c>
      <c r="D414" s="24">
        <f t="shared" si="73"/>
        <v>9.2539999999999997E-2</v>
      </c>
      <c r="E414" s="2">
        <f t="shared" si="77"/>
        <v>1038.7500559626915</v>
      </c>
      <c r="F414" s="2">
        <f t="shared" si="74"/>
        <v>8.850526058966994E-2</v>
      </c>
      <c r="G414" s="45">
        <f t="shared" si="75"/>
        <v>8.3558831751752355E-2</v>
      </c>
      <c r="H414" s="2">
        <f t="shared" si="76"/>
        <v>8.2758852791151499E-2</v>
      </c>
    </row>
    <row r="415" spans="1:8" x14ac:dyDescent="0.15">
      <c r="A415" s="1">
        <v>284.44</v>
      </c>
      <c r="B415" s="1">
        <v>9.504999999999999</v>
      </c>
      <c r="C415" s="2">
        <f t="shared" si="72"/>
        <v>947.50166555629585</v>
      </c>
      <c r="D415" s="24">
        <f t="shared" si="73"/>
        <v>9.5049999999999996E-2</v>
      </c>
      <c r="E415" s="2">
        <f t="shared" si="77"/>
        <v>1037.5616988674219</v>
      </c>
      <c r="F415" s="2">
        <f t="shared" si="74"/>
        <v>9.0800024326438855E-2</v>
      </c>
      <c r="G415" s="45">
        <f t="shared" si="75"/>
        <v>8.5859254331832086E-2</v>
      </c>
      <c r="H415" s="2">
        <f t="shared" si="76"/>
        <v>8.5073347029085533E-2</v>
      </c>
    </row>
    <row r="416" spans="1:8" x14ac:dyDescent="0.15">
      <c r="A416" s="1">
        <v>283.87</v>
      </c>
      <c r="B416" s="1">
        <v>9.411999999999999</v>
      </c>
      <c r="C416" s="2">
        <f t="shared" si="72"/>
        <v>945.6029313790807</v>
      </c>
      <c r="D416" s="24">
        <f t="shared" si="73"/>
        <v>9.4119999999999995E-2</v>
      </c>
      <c r="E416" s="2">
        <f t="shared" si="77"/>
        <v>1034.6030792804797</v>
      </c>
      <c r="F416" s="2">
        <f t="shared" si="74"/>
        <v>8.9950387198261469E-2</v>
      </c>
      <c r="G416" s="45">
        <f t="shared" si="75"/>
        <v>8.5023705868354421E-2</v>
      </c>
      <c r="H416" s="2">
        <f t="shared" si="76"/>
        <v>8.4235185804647048E-2</v>
      </c>
    </row>
    <row r="417" spans="1:8" x14ac:dyDescent="0.15">
      <c r="A417" s="1">
        <v>284.22999999999996</v>
      </c>
      <c r="B417" s="1">
        <v>9.4049999999999994</v>
      </c>
      <c r="C417" s="2">
        <f t="shared" si="72"/>
        <v>946.80213191205848</v>
      </c>
      <c r="D417" s="24">
        <f t="shared" si="73"/>
        <v>9.4049999999999995E-2</v>
      </c>
      <c r="E417" s="2">
        <f t="shared" si="77"/>
        <v>1035.8488724183876</v>
      </c>
      <c r="F417" s="2">
        <f t="shared" si="74"/>
        <v>8.9886406794523283E-2</v>
      </c>
      <c r="G417" s="45">
        <f t="shared" si="75"/>
        <v>8.4953793116340479E-2</v>
      </c>
      <c r="H417" s="2">
        <f t="shared" si="76"/>
        <v>8.4163957461705352E-2</v>
      </c>
    </row>
    <row r="418" spans="1:8" x14ac:dyDescent="0.15">
      <c r="A418" s="1">
        <v>283.45999999999998</v>
      </c>
      <c r="B418" s="1">
        <v>9.609</v>
      </c>
      <c r="C418" s="2">
        <f t="shared" si="72"/>
        <v>944.23717521652236</v>
      </c>
      <c r="D418" s="24">
        <f t="shared" si="73"/>
        <v>9.6089999999999995E-2</v>
      </c>
      <c r="E418" s="2">
        <f t="shared" si="77"/>
        <v>1034.9689253830779</v>
      </c>
      <c r="F418" s="2">
        <f t="shared" si="74"/>
        <v>9.1749301942746067E-2</v>
      </c>
      <c r="G418" s="45">
        <f t="shared" si="75"/>
        <v>8.6820878488540934E-2</v>
      </c>
      <c r="H418" s="2">
        <f t="shared" si="76"/>
        <v>8.6042355146557864E-2</v>
      </c>
    </row>
    <row r="419" spans="1:8" x14ac:dyDescent="0.15">
      <c r="A419" s="1">
        <v>283.62</v>
      </c>
      <c r="B419" s="1">
        <v>9.5089999999999986</v>
      </c>
      <c r="C419" s="2">
        <f t="shared" si="72"/>
        <v>944.77015323117928</v>
      </c>
      <c r="D419" s="24">
        <f t="shared" si="73"/>
        <v>9.508999999999998E-2</v>
      </c>
      <c r="E419" s="2">
        <f t="shared" si="77"/>
        <v>1034.6083471019319</v>
      </c>
      <c r="F419" s="2">
        <f t="shared" si="74"/>
        <v>9.083655167172662E-2</v>
      </c>
      <c r="G419" s="45">
        <f t="shared" si="75"/>
        <v>8.5909845256955511E-2</v>
      </c>
      <c r="H419" s="2">
        <f t="shared" si="76"/>
        <v>8.512638356922575E-2</v>
      </c>
    </row>
    <row r="420" spans="1:8" x14ac:dyDescent="0.15">
      <c r="A420" s="1">
        <v>283.09999999999997</v>
      </c>
      <c r="B420" s="1">
        <v>9.5779999999999994</v>
      </c>
      <c r="C420" s="2">
        <f t="shared" si="72"/>
        <v>943.03797468354412</v>
      </c>
      <c r="D420" s="24">
        <f t="shared" si="73"/>
        <v>9.577999999999999E-2</v>
      </c>
      <c r="E420" s="2">
        <f t="shared" si="77"/>
        <v>1033.3621518987341</v>
      </c>
      <c r="F420" s="2">
        <f t="shared" si="74"/>
        <v>9.1466438449868293E-2</v>
      </c>
      <c r="G420" s="45">
        <f t="shared" si="75"/>
        <v>8.6545666297969559E-2</v>
      </c>
      <c r="H420" s="2">
        <f t="shared" si="76"/>
        <v>8.5766739592883612E-2</v>
      </c>
    </row>
    <row r="421" spans="1:8" x14ac:dyDescent="0.15">
      <c r="A421" s="1">
        <v>282.07</v>
      </c>
      <c r="B421" s="1">
        <v>9.6280000000000001</v>
      </c>
      <c r="C421" s="2">
        <f t="shared" si="72"/>
        <v>939.60692871419053</v>
      </c>
      <c r="D421" s="24">
        <f t="shared" si="73"/>
        <v>9.6280000000000004E-2</v>
      </c>
      <c r="E421" s="2">
        <f t="shared" si="77"/>
        <v>1030.0722838107927</v>
      </c>
      <c r="F421" s="2">
        <f t="shared" si="74"/>
        <v>9.1922630350337473E-2</v>
      </c>
      <c r="G421" s="45">
        <f t="shared" si="75"/>
        <v>8.7017524236952748E-2</v>
      </c>
      <c r="H421" s="2">
        <f t="shared" si="76"/>
        <v>8.6243668652740621E-2</v>
      </c>
    </row>
    <row r="422" spans="1:8" x14ac:dyDescent="0.15">
      <c r="A422" s="1">
        <v>281.08999999999997</v>
      </c>
      <c r="B422" s="1">
        <v>9.8209999999999997</v>
      </c>
      <c r="C422" s="2">
        <f t="shared" si="72"/>
        <v>936.34243837441704</v>
      </c>
      <c r="D422" s="24">
        <f t="shared" si="73"/>
        <v>9.8209999999999992E-2</v>
      </c>
      <c r="E422" s="2">
        <f t="shared" si="77"/>
        <v>1028.3006292471684</v>
      </c>
      <c r="F422" s="2">
        <f t="shared" si="74"/>
        <v>9.3681581630683949E-2</v>
      </c>
      <c r="G422" s="45">
        <f t="shared" si="75"/>
        <v>8.8784911967602201E-2</v>
      </c>
      <c r="H422" s="2">
        <f t="shared" si="76"/>
        <v>8.8022350434252217E-2</v>
      </c>
    </row>
    <row r="423" spans="1:8" x14ac:dyDescent="0.15">
      <c r="A423" s="1">
        <v>280.63</v>
      </c>
      <c r="B423" s="1">
        <v>9.7329999999999988</v>
      </c>
      <c r="C423" s="2">
        <f t="shared" si="72"/>
        <v>934.81012658227849</v>
      </c>
      <c r="D423" s="24">
        <f t="shared" si="73"/>
        <v>9.7329999999999986E-2</v>
      </c>
      <c r="E423" s="2">
        <f t="shared" si="77"/>
        <v>1025.7951962025315</v>
      </c>
      <c r="F423" s="2">
        <f t="shared" si="74"/>
        <v>9.2879956475028197E-2</v>
      </c>
      <c r="G423" s="45">
        <f t="shared" si="75"/>
        <v>8.7995217445492338E-2</v>
      </c>
      <c r="H423" s="2">
        <f t="shared" si="76"/>
        <v>8.7229986534245393E-2</v>
      </c>
    </row>
    <row r="424" spans="1:8" x14ac:dyDescent="0.15">
      <c r="A424" s="1">
        <v>280.12</v>
      </c>
      <c r="B424" s="1">
        <v>9.7829999999999995</v>
      </c>
      <c r="C424" s="2">
        <f t="shared" si="72"/>
        <v>933.11125916055971</v>
      </c>
      <c r="D424" s="24">
        <f t="shared" si="73"/>
        <v>9.783E-2</v>
      </c>
      <c r="E424" s="2">
        <f t="shared" si="77"/>
        <v>1024.3975336442375</v>
      </c>
      <c r="F424" s="2">
        <f t="shared" si="74"/>
        <v>9.3335504142302558E-2</v>
      </c>
      <c r="G424" s="45">
        <f t="shared" si="75"/>
        <v>8.845742064875857E-2</v>
      </c>
      <c r="H424" s="2">
        <f t="shared" si="76"/>
        <v>8.7695802115391394E-2</v>
      </c>
    </row>
    <row r="425" spans="1:8" x14ac:dyDescent="0.15">
      <c r="A425" s="1">
        <v>280.32</v>
      </c>
      <c r="B425" s="1">
        <v>9.8330000000000002</v>
      </c>
      <c r="C425" s="2">
        <f t="shared" si="72"/>
        <v>933.7774816788808</v>
      </c>
      <c r="D425" s="24">
        <f t="shared" si="73"/>
        <v>9.8330000000000001E-2</v>
      </c>
      <c r="E425" s="2">
        <f t="shared" si="77"/>
        <v>1025.5958214523653</v>
      </c>
      <c r="F425" s="2">
        <f t="shared" si="74"/>
        <v>9.3790844380389843E-2</v>
      </c>
      <c r="G425" s="45">
        <f t="shared" si="75"/>
        <v>8.8907054754426201E-2</v>
      </c>
      <c r="H425" s="2">
        <f t="shared" si="76"/>
        <v>8.8147115720587838E-2</v>
      </c>
    </row>
    <row r="426" spans="1:8" x14ac:dyDescent="0.15">
      <c r="A426" s="1">
        <v>280.12</v>
      </c>
      <c r="B426" s="1">
        <v>9.8789999999999996</v>
      </c>
      <c r="C426" s="2">
        <f t="shared" si="72"/>
        <v>933.11125916055971</v>
      </c>
      <c r="D426" s="24">
        <f t="shared" si="73"/>
        <v>9.8789999999999989E-2</v>
      </c>
      <c r="E426" s="2">
        <f t="shared" si="77"/>
        <v>1025.2933204530314</v>
      </c>
      <c r="F426" s="2">
        <f t="shared" si="74"/>
        <v>9.4209574360291787E-2</v>
      </c>
      <c r="G426" s="45">
        <f t="shared" si="75"/>
        <v>8.9327225215277348E-2</v>
      </c>
      <c r="H426" s="2">
        <f t="shared" si="76"/>
        <v>8.8569872333380623E-2</v>
      </c>
    </row>
    <row r="427" spans="1:8" x14ac:dyDescent="0.15">
      <c r="A427" s="1">
        <v>278.97999999999996</v>
      </c>
      <c r="B427" s="1">
        <v>9.9329999999999998</v>
      </c>
      <c r="C427" s="2">
        <f t="shared" si="72"/>
        <v>929.31379080612908</v>
      </c>
      <c r="D427" s="24">
        <f t="shared" si="73"/>
        <v>9.9330000000000002E-2</v>
      </c>
      <c r="E427" s="2">
        <f t="shared" si="77"/>
        <v>1021.6225296469019</v>
      </c>
      <c r="F427" s="2">
        <f t="shared" si="74"/>
        <v>9.4700903324009114E-2</v>
      </c>
      <c r="G427" s="45">
        <f t="shared" si="75"/>
        <v>8.9836034135214349E-2</v>
      </c>
      <c r="H427" s="2">
        <f t="shared" si="76"/>
        <v>8.9084153104575736E-2</v>
      </c>
    </row>
    <row r="428" spans="1:8" x14ac:dyDescent="0.15">
      <c r="A428" s="1">
        <v>278.62</v>
      </c>
      <c r="B428" s="1">
        <v>9.9870000000000001</v>
      </c>
      <c r="C428" s="2">
        <f t="shared" si="72"/>
        <v>928.11459027315129</v>
      </c>
      <c r="D428" s="24">
        <f t="shared" si="73"/>
        <v>9.987E-2</v>
      </c>
      <c r="E428" s="2">
        <f t="shared" si="77"/>
        <v>1020.8053944037308</v>
      </c>
      <c r="F428" s="2">
        <f t="shared" si="74"/>
        <v>9.5191991002121612E-2</v>
      </c>
      <c r="G428" s="45">
        <f t="shared" si="75"/>
        <v>9.033101293353242E-2</v>
      </c>
      <c r="H428" s="2">
        <f t="shared" si="76"/>
        <v>8.9582488721891756E-2</v>
      </c>
    </row>
    <row r="429" spans="1:8" x14ac:dyDescent="0.15">
      <c r="A429" s="1">
        <v>277.58999999999997</v>
      </c>
      <c r="B429" s="1">
        <v>10.036999999999999</v>
      </c>
      <c r="C429" s="2">
        <f t="shared" si="72"/>
        <v>924.68354430379748</v>
      </c>
      <c r="D429" s="24">
        <f t="shared" si="73"/>
        <v>0.10036999999999999</v>
      </c>
      <c r="E429" s="2">
        <f t="shared" si="77"/>
        <v>1017.4940316455697</v>
      </c>
      <c r="F429" s="2">
        <f t="shared" si="74"/>
        <v>9.5646486883122883E-2</v>
      </c>
      <c r="G429" s="45">
        <f t="shared" si="75"/>
        <v>9.0801277208620176E-2</v>
      </c>
      <c r="H429" s="2">
        <f t="shared" si="76"/>
        <v>9.0057721762280857E-2</v>
      </c>
    </row>
    <row r="430" spans="1:8" x14ac:dyDescent="0.15">
      <c r="A430" s="1">
        <v>277.13</v>
      </c>
      <c r="B430" s="1">
        <v>10.260999999999999</v>
      </c>
      <c r="C430" s="2">
        <f t="shared" si="72"/>
        <v>923.15123251165892</v>
      </c>
      <c r="D430" s="24">
        <f t="shared" si="73"/>
        <v>0.10260999999999999</v>
      </c>
      <c r="E430" s="2">
        <f t="shared" si="77"/>
        <v>1017.8757804796803</v>
      </c>
      <c r="F430" s="2">
        <f t="shared" si="74"/>
        <v>9.7680096604475547E-2</v>
      </c>
      <c r="G430" s="45">
        <f t="shared" si="75"/>
        <v>9.2833069078381833E-2</v>
      </c>
      <c r="H430" s="2">
        <f t="shared" si="76"/>
        <v>9.210059273928245E-2</v>
      </c>
    </row>
    <row r="431" spans="1:8" x14ac:dyDescent="0.15">
      <c r="A431" s="1">
        <v>276.56</v>
      </c>
      <c r="B431" s="1">
        <v>10.238</v>
      </c>
      <c r="C431" s="2">
        <f t="shared" si="72"/>
        <v>921.25249833444377</v>
      </c>
      <c r="D431" s="24">
        <f t="shared" si="73"/>
        <v>0.10238</v>
      </c>
      <c r="E431" s="2">
        <f t="shared" si="77"/>
        <v>1015.570329113924</v>
      </c>
      <c r="F431" s="2">
        <f t="shared" si="74"/>
        <v>9.7471478877561288E-2</v>
      </c>
      <c r="G431" s="45">
        <f t="shared" si="75"/>
        <v>9.2635429691304505E-2</v>
      </c>
      <c r="H431" s="2">
        <f t="shared" si="76"/>
        <v>9.1903450916107091E-2</v>
      </c>
    </row>
    <row r="432" spans="1:8" x14ac:dyDescent="0.15">
      <c r="A432" s="1">
        <v>276.62</v>
      </c>
      <c r="B432" s="1">
        <v>10.187999999999999</v>
      </c>
      <c r="C432" s="2">
        <f t="shared" si="72"/>
        <v>921.45236508994003</v>
      </c>
      <c r="D432" s="24">
        <f t="shared" si="73"/>
        <v>0.10187999999999998</v>
      </c>
      <c r="E432" s="2">
        <f t="shared" si="77"/>
        <v>1015.3299320453031</v>
      </c>
      <c r="F432" s="2">
        <f t="shared" si="74"/>
        <v>9.7017811879497984E-2</v>
      </c>
      <c r="G432" s="45">
        <f t="shared" si="75"/>
        <v>9.2182907441187012E-2</v>
      </c>
      <c r="H432" s="2">
        <f t="shared" si="76"/>
        <v>9.1448575928176526E-2</v>
      </c>
    </row>
    <row r="433" spans="1:8" x14ac:dyDescent="0.15">
      <c r="A433" s="1">
        <v>276</v>
      </c>
      <c r="B433" s="1">
        <v>10.254</v>
      </c>
      <c r="C433" s="2">
        <f t="shared" si="72"/>
        <v>919.38707528314455</v>
      </c>
      <c r="D433" s="24">
        <f t="shared" si="73"/>
        <v>0.10253999999999999</v>
      </c>
      <c r="E433" s="2">
        <f t="shared" si="77"/>
        <v>1013.6610259826782</v>
      </c>
      <c r="F433" s="2">
        <f t="shared" si="74"/>
        <v>9.7616608859856333E-2</v>
      </c>
      <c r="G433" s="45">
        <f t="shared" si="75"/>
        <v>9.2789651593272154E-2</v>
      </c>
      <c r="H433" s="2">
        <f t="shared" si="76"/>
        <v>9.2059855470496485E-2</v>
      </c>
    </row>
    <row r="434" spans="1:8" x14ac:dyDescent="0.15">
      <c r="A434" s="1">
        <v>274.14999999999998</v>
      </c>
      <c r="B434" s="1">
        <v>10.411999999999999</v>
      </c>
      <c r="C434" s="2">
        <f t="shared" si="72"/>
        <v>913.22451698867428</v>
      </c>
      <c r="D434" s="24">
        <f t="shared" si="73"/>
        <v>0.10411999999999999</v>
      </c>
      <c r="E434" s="2">
        <f t="shared" si="77"/>
        <v>1008.309453697535</v>
      </c>
      <c r="F434" s="2">
        <f t="shared" si="74"/>
        <v>9.9048637600133105E-2</v>
      </c>
      <c r="G434" s="45">
        <f t="shared" si="75"/>
        <v>9.4247164011097229E-2</v>
      </c>
      <c r="H434" s="2">
        <f t="shared" si="76"/>
        <v>9.3529130565013524E-2</v>
      </c>
    </row>
    <row r="435" spans="1:8" x14ac:dyDescent="0.15">
      <c r="A435" s="1">
        <v>274.56</v>
      </c>
      <c r="B435" s="1">
        <v>10.362</v>
      </c>
      <c r="C435" s="2">
        <f t="shared" si="72"/>
        <v>914.59027315123251</v>
      </c>
      <c r="D435" s="24">
        <f t="shared" si="73"/>
        <v>0.10362</v>
      </c>
      <c r="E435" s="2">
        <f t="shared" si="77"/>
        <v>1009.3601172551632</v>
      </c>
      <c r="F435" s="2">
        <f t="shared" si="74"/>
        <v>9.8595685704938471E-2</v>
      </c>
      <c r="G435" s="45">
        <f t="shared" si="75"/>
        <v>9.3789208956104361E-2</v>
      </c>
      <c r="H435" s="2">
        <f t="shared" si="76"/>
        <v>9.3067924072392672E-2</v>
      </c>
    </row>
    <row r="436" spans="1:8" x14ac:dyDescent="0.15">
      <c r="A436" s="1">
        <v>274.81</v>
      </c>
      <c r="B436" s="1">
        <v>10.381</v>
      </c>
      <c r="C436" s="2">
        <f t="shared" si="72"/>
        <v>915.42305129913393</v>
      </c>
      <c r="D436" s="24">
        <f t="shared" si="73"/>
        <v>0.10381</v>
      </c>
      <c r="E436" s="2">
        <f t="shared" si="77"/>
        <v>1010.453118254497</v>
      </c>
      <c r="F436" s="2">
        <f t="shared" si="74"/>
        <v>9.8767831594474373E-2</v>
      </c>
      <c r="G436" s="45">
        <f t="shared" si="75"/>
        <v>9.3956150078976772E-2</v>
      </c>
      <c r="H436" s="2">
        <f t="shared" si="76"/>
        <v>9.3235036670815022E-2</v>
      </c>
    </row>
    <row r="437" spans="1:8" x14ac:dyDescent="0.15">
      <c r="A437" s="1">
        <v>273.83999999999997</v>
      </c>
      <c r="B437" s="1">
        <v>10.434999999999999</v>
      </c>
      <c r="C437" s="2">
        <f t="shared" si="72"/>
        <v>912.19187208527649</v>
      </c>
      <c r="D437" s="24">
        <f t="shared" si="73"/>
        <v>0.10434999999999998</v>
      </c>
      <c r="E437" s="2">
        <f t="shared" si="77"/>
        <v>1007.379093937375</v>
      </c>
      <c r="F437" s="2">
        <f t="shared" si="74"/>
        <v>9.9256926597340658E-2</v>
      </c>
      <c r="G437" s="45">
        <f t="shared" si="75"/>
        <v>9.4459883292876967E-2</v>
      </c>
      <c r="H437" s="2">
        <f t="shared" si="76"/>
        <v>9.374366084320189E-2</v>
      </c>
    </row>
    <row r="438" spans="1:8" x14ac:dyDescent="0.15">
      <c r="A438" s="1">
        <v>272.7</v>
      </c>
      <c r="B438" s="1">
        <v>10.507999999999999</v>
      </c>
      <c r="C438" s="2">
        <f t="shared" si="72"/>
        <v>908.39440373084619</v>
      </c>
      <c r="D438" s="24">
        <f t="shared" si="73"/>
        <v>0.10507999999999999</v>
      </c>
      <c r="E438" s="2">
        <f t="shared" si="77"/>
        <v>1003.8484876748836</v>
      </c>
      <c r="F438" s="2">
        <f t="shared" si="74"/>
        <v>9.9917730539138966E-2</v>
      </c>
      <c r="G438" s="45">
        <f t="shared" si="75"/>
        <v>9.5137499645449042E-2</v>
      </c>
      <c r="H438" s="2">
        <f t="shared" si="76"/>
        <v>9.4427416592477983E-2</v>
      </c>
    </row>
    <row r="439" spans="1:8" x14ac:dyDescent="0.15">
      <c r="A439" s="1">
        <v>272.19</v>
      </c>
      <c r="B439" s="1">
        <v>10.69</v>
      </c>
      <c r="C439" s="2">
        <f t="shared" si="72"/>
        <v>906.69553630912731</v>
      </c>
      <c r="D439" s="24">
        <f t="shared" si="73"/>
        <v>0.1069</v>
      </c>
      <c r="E439" s="2">
        <f t="shared" si="77"/>
        <v>1003.621289140573</v>
      </c>
      <c r="F439" s="2">
        <f t="shared" si="74"/>
        <v>0.10156331540944123</v>
      </c>
      <c r="G439" s="45">
        <f t="shared" si="75"/>
        <v>9.678416641353374E-2</v>
      </c>
      <c r="H439" s="2">
        <f t="shared" si="76"/>
        <v>9.6083269376651889E-2</v>
      </c>
    </row>
    <row r="440" spans="1:8" x14ac:dyDescent="0.15">
      <c r="A440" s="1">
        <v>272.95999999999998</v>
      </c>
      <c r="B440" s="1">
        <v>10.588999999999999</v>
      </c>
      <c r="C440" s="2">
        <f t="shared" si="72"/>
        <v>909.26049300466354</v>
      </c>
      <c r="D440" s="24">
        <f t="shared" si="73"/>
        <v>0.10588999999999998</v>
      </c>
      <c r="E440" s="2">
        <f t="shared" si="77"/>
        <v>1005.5420866089274</v>
      </c>
      <c r="F440" s="2">
        <f t="shared" si="74"/>
        <v>0.10065044064939674</v>
      </c>
      <c r="G440" s="45">
        <f t="shared" si="75"/>
        <v>9.5862144998878032E-2</v>
      </c>
      <c r="H440" s="2">
        <f t="shared" si="76"/>
        <v>9.5154892079977668E-2</v>
      </c>
    </row>
    <row r="441" spans="1:8" x14ac:dyDescent="0.15">
      <c r="A441" s="1">
        <v>271.16000000000003</v>
      </c>
      <c r="B441" s="1">
        <v>10.639999999999999</v>
      </c>
      <c r="C441" s="2">
        <f t="shared" si="72"/>
        <v>903.26449033977349</v>
      </c>
      <c r="D441" s="24">
        <f t="shared" si="73"/>
        <v>0.10639999999999999</v>
      </c>
      <c r="E441" s="2">
        <f t="shared" si="77"/>
        <v>999.37183211192541</v>
      </c>
      <c r="F441" s="2">
        <f t="shared" si="74"/>
        <v>0.10111150136841145</v>
      </c>
      <c r="G441" s="45">
        <f t="shared" si="75"/>
        <v>9.6352587882164178E-2</v>
      </c>
      <c r="H441" s="2">
        <f t="shared" si="76"/>
        <v>9.5652192495009933E-2</v>
      </c>
    </row>
    <row r="442" spans="1:8" x14ac:dyDescent="0.15">
      <c r="A442" s="1">
        <v>270.8</v>
      </c>
      <c r="B442" s="1">
        <v>10.898</v>
      </c>
      <c r="C442" s="2">
        <f t="shared" si="72"/>
        <v>902.06528980679548</v>
      </c>
      <c r="D442" s="24">
        <f t="shared" si="73"/>
        <v>0.10897999999999999</v>
      </c>
      <c r="E442" s="2">
        <f t="shared" si="77"/>
        <v>1000.3723650899401</v>
      </c>
      <c r="F442" s="2">
        <f t="shared" si="74"/>
        <v>0.10344067394050704</v>
      </c>
      <c r="G442" s="45">
        <f t="shared" si="75"/>
        <v>9.8676996011507326E-2</v>
      </c>
      <c r="H442" s="2">
        <f t="shared" si="76"/>
        <v>9.7988613006309053E-2</v>
      </c>
    </row>
    <row r="443" spans="1:8" x14ac:dyDescent="0.15">
      <c r="A443" s="1">
        <v>271.11</v>
      </c>
      <c r="B443" s="1">
        <v>10.754999999999999</v>
      </c>
      <c r="C443" s="2">
        <f t="shared" si="72"/>
        <v>903.09793471019327</v>
      </c>
      <c r="D443" s="24">
        <f t="shared" si="73"/>
        <v>0.10754999999999999</v>
      </c>
      <c r="E443" s="2">
        <f t="shared" si="77"/>
        <v>1000.2261175882746</v>
      </c>
      <c r="F443" s="2">
        <f t="shared" si="74"/>
        <v>0.10215036864493318</v>
      </c>
      <c r="G443" s="45">
        <f t="shared" si="75"/>
        <v>9.7387387132608069E-2</v>
      </c>
      <c r="H443" s="2">
        <f t="shared" si="76"/>
        <v>9.6692066429754378E-2</v>
      </c>
    </row>
    <row r="444" spans="1:8" x14ac:dyDescent="0.15">
      <c r="A444" s="1">
        <v>270.08</v>
      </c>
      <c r="B444" s="1">
        <v>10.798</v>
      </c>
      <c r="C444" s="2">
        <f t="shared" si="72"/>
        <v>899.66688874083945</v>
      </c>
      <c r="D444" s="24">
        <f t="shared" si="73"/>
        <v>0.10798000000000001</v>
      </c>
      <c r="E444" s="2">
        <f t="shared" si="77"/>
        <v>996.81291938707523</v>
      </c>
      <c r="F444" s="2">
        <f t="shared" si="74"/>
        <v>0.1025385376206628</v>
      </c>
      <c r="G444" s="45">
        <f t="shared" si="75"/>
        <v>9.7791809433105295E-2</v>
      </c>
      <c r="H444" s="2">
        <f t="shared" si="76"/>
        <v>9.7100972564871824E-2</v>
      </c>
    </row>
    <row r="445" spans="1:8" x14ac:dyDescent="0.15">
      <c r="A445" s="1">
        <v>268.33</v>
      </c>
      <c r="B445" s="1">
        <v>10.917</v>
      </c>
      <c r="C445" s="2">
        <f t="shared" si="72"/>
        <v>893.83744170552973</v>
      </c>
      <c r="D445" s="24">
        <f t="shared" si="73"/>
        <v>0.10917</v>
      </c>
      <c r="E445" s="2">
        <f t="shared" si="77"/>
        <v>991.41767521652241</v>
      </c>
      <c r="F445" s="2">
        <f t="shared" si="74"/>
        <v>0.10361198787370776</v>
      </c>
      <c r="G445" s="45">
        <f t="shared" si="75"/>
        <v>9.8890951325057652E-2</v>
      </c>
      <c r="H445" s="2">
        <f t="shared" si="76"/>
        <v>9.8209655855711647E-2</v>
      </c>
    </row>
    <row r="446" spans="1:8" x14ac:dyDescent="0.15">
      <c r="A446" s="1">
        <v>269.2</v>
      </c>
      <c r="B446" s="1">
        <v>10.914</v>
      </c>
      <c r="C446" s="2">
        <f t="shared" si="72"/>
        <v>896.73550966022651</v>
      </c>
      <c r="D446" s="24">
        <f t="shared" si="73"/>
        <v>0.10914</v>
      </c>
      <c r="E446" s="2">
        <f t="shared" si="77"/>
        <v>994.60522318454366</v>
      </c>
      <c r="F446" s="2">
        <f t="shared" si="74"/>
        <v>0.10358494025637584</v>
      </c>
      <c r="G446" s="45">
        <f t="shared" si="75"/>
        <v>9.8848724907878008E-2</v>
      </c>
      <c r="H446" s="2">
        <f t="shared" si="76"/>
        <v>9.8165092385304561E-2</v>
      </c>
    </row>
    <row r="447" spans="1:8" x14ac:dyDescent="0.15">
      <c r="A447" s="1">
        <v>267.76</v>
      </c>
      <c r="B447" s="1">
        <v>10.963999999999999</v>
      </c>
      <c r="C447" s="2">
        <f t="shared" si="72"/>
        <v>891.93870752831447</v>
      </c>
      <c r="D447" s="24">
        <f t="shared" si="73"/>
        <v>0.10963999999999999</v>
      </c>
      <c r="E447" s="2">
        <f t="shared" si="77"/>
        <v>989.73086742171881</v>
      </c>
      <c r="F447" s="2">
        <f t="shared" si="74"/>
        <v>0.10403563839541048</v>
      </c>
      <c r="G447" s="45">
        <f t="shared" si="75"/>
        <v>9.9322634264830872E-2</v>
      </c>
      <c r="H447" s="2">
        <f t="shared" si="76"/>
        <v>9.8644782281153254E-2</v>
      </c>
    </row>
    <row r="448" spans="1:8" x14ac:dyDescent="0.15">
      <c r="A448" s="1">
        <v>267.96999999999997</v>
      </c>
      <c r="B448" s="1">
        <v>11.022</v>
      </c>
      <c r="C448" s="2">
        <f t="shared" si="72"/>
        <v>892.63824117255149</v>
      </c>
      <c r="D448" s="24">
        <f t="shared" si="73"/>
        <v>0.11022</v>
      </c>
      <c r="E448" s="2">
        <f t="shared" si="77"/>
        <v>991.02482811459015</v>
      </c>
      <c r="F448" s="2">
        <f t="shared" si="74"/>
        <v>0.10455819388377292</v>
      </c>
      <c r="G448" s="45">
        <f t="shared" si="75"/>
        <v>9.9839028035608207E-2</v>
      </c>
      <c r="H448" s="2">
        <f t="shared" si="76"/>
        <v>9.9163109804980318E-2</v>
      </c>
    </row>
    <row r="449" spans="1:8" x14ac:dyDescent="0.15">
      <c r="A449" s="1">
        <v>266.83999999999997</v>
      </c>
      <c r="B449" s="1">
        <v>11.071999999999999</v>
      </c>
      <c r="C449" s="2">
        <f t="shared" si="72"/>
        <v>888.87408394403735</v>
      </c>
      <c r="D449" s="24">
        <f t="shared" si="73"/>
        <v>0.11071999999999999</v>
      </c>
      <c r="E449" s="2">
        <f t="shared" si="77"/>
        <v>987.29022251832112</v>
      </c>
      <c r="F449" s="2">
        <f t="shared" si="74"/>
        <v>0.10500845369128432</v>
      </c>
      <c r="G449" s="45">
        <f t="shared" si="75"/>
        <v>0.10030707167929231</v>
      </c>
      <c r="H449" s="2">
        <f t="shared" si="76"/>
        <v>9.9636120088324967E-2</v>
      </c>
    </row>
    <row r="450" spans="1:8" x14ac:dyDescent="0.15">
      <c r="A450" s="1">
        <v>267.39999999999998</v>
      </c>
      <c r="B450" s="1">
        <v>11.117999999999999</v>
      </c>
      <c r="C450" s="2">
        <f t="shared" ref="C450:C515" si="78">A450*1000/300.2</f>
        <v>890.73950699533646</v>
      </c>
      <c r="D450" s="24">
        <f t="shared" ref="D450:D515" si="79">B450/100</f>
        <v>0.11117999999999999</v>
      </c>
      <c r="E450" s="2">
        <f t="shared" si="77"/>
        <v>989.77192538307804</v>
      </c>
      <c r="F450" s="2">
        <f t="shared" si="74"/>
        <v>0.10542251373590579</v>
      </c>
      <c r="G450" s="45">
        <f t="shared" si="75"/>
        <v>0.10070931409122447</v>
      </c>
      <c r="H450" s="2">
        <f t="shared" si="76"/>
        <v>0.10003890556085208</v>
      </c>
    </row>
    <row r="451" spans="1:8" x14ac:dyDescent="0.15">
      <c r="A451" s="1">
        <v>265.55</v>
      </c>
      <c r="B451" s="1">
        <v>11.176</v>
      </c>
      <c r="C451" s="2">
        <f t="shared" si="78"/>
        <v>884.57694870086607</v>
      </c>
      <c r="D451" s="24">
        <f t="shared" si="79"/>
        <v>0.11176</v>
      </c>
      <c r="E451" s="2">
        <f t="shared" si="77"/>
        <v>983.43726848767494</v>
      </c>
      <c r="F451" s="2">
        <f t="shared" ref="F451:F514" si="80">LN(1+D451)</f>
        <v>0.10594434519618955</v>
      </c>
      <c r="G451" s="45">
        <f t="shared" ref="G451:G514" si="81">F451-E451/210000</f>
        <v>0.10126131058434347</v>
      </c>
      <c r="H451" s="2">
        <f t="shared" ref="H451:H514" si="82">LN(1+D451)-C451/165454</f>
        <v>0.10059798337537611</v>
      </c>
    </row>
    <row r="452" spans="1:8" x14ac:dyDescent="0.15">
      <c r="A452" s="1">
        <v>265.60000000000002</v>
      </c>
      <c r="B452" s="1">
        <v>11.222</v>
      </c>
      <c r="C452" s="2">
        <f t="shared" si="78"/>
        <v>884.7435043304464</v>
      </c>
      <c r="D452" s="24">
        <f t="shared" si="79"/>
        <v>0.11222</v>
      </c>
      <c r="E452" s="2">
        <f t="shared" si="77"/>
        <v>984.02942038640913</v>
      </c>
      <c r="F452" s="2">
        <f t="shared" si="80"/>
        <v>0.10635801798691581</v>
      </c>
      <c r="G452" s="45">
        <f t="shared" si="81"/>
        <v>0.10167216360412339</v>
      </c>
      <c r="H452" s="2">
        <f t="shared" si="82"/>
        <v>0.10101064950787966</v>
      </c>
    </row>
    <row r="453" spans="1:8" x14ac:dyDescent="0.15">
      <c r="A453" s="1">
        <v>264.06</v>
      </c>
      <c r="B453" s="1">
        <v>11.381</v>
      </c>
      <c r="C453" s="2">
        <f t="shared" si="78"/>
        <v>879.61359093937381</v>
      </c>
      <c r="D453" s="24">
        <f t="shared" si="79"/>
        <v>0.11381000000000001</v>
      </c>
      <c r="E453" s="2">
        <f t="shared" si="77"/>
        <v>979.72241372418387</v>
      </c>
      <c r="F453" s="2">
        <f t="shared" si="80"/>
        <v>0.10778657040570706</v>
      </c>
      <c r="G453" s="45">
        <f t="shared" si="81"/>
        <v>0.10312122557844905</v>
      </c>
      <c r="H453" s="2">
        <f t="shared" si="82"/>
        <v>0.1024702069999304</v>
      </c>
    </row>
    <row r="454" spans="1:8" x14ac:dyDescent="0.15">
      <c r="A454" s="1">
        <v>264.20999999999998</v>
      </c>
      <c r="B454" s="1">
        <v>11.365</v>
      </c>
      <c r="C454" s="2">
        <f t="shared" si="78"/>
        <v>880.11325782811457</v>
      </c>
      <c r="D454" s="24">
        <f t="shared" si="79"/>
        <v>0.11365</v>
      </c>
      <c r="E454" s="2">
        <f t="shared" si="77"/>
        <v>980.13812958027984</v>
      </c>
      <c r="F454" s="2">
        <f t="shared" si="80"/>
        <v>0.1076429090153565</v>
      </c>
      <c r="G454" s="45">
        <f t="shared" si="81"/>
        <v>0.10297558458878374</v>
      </c>
      <c r="H454" s="2">
        <f t="shared" si="82"/>
        <v>0.10232352563491171</v>
      </c>
    </row>
    <row r="455" spans="1:8" x14ac:dyDescent="0.15">
      <c r="A455" s="1">
        <v>263.33999999999997</v>
      </c>
      <c r="B455" s="1">
        <v>11.458</v>
      </c>
      <c r="C455" s="2">
        <f t="shared" si="78"/>
        <v>877.21518987341778</v>
      </c>
      <c r="D455" s="24">
        <f t="shared" si="79"/>
        <v>0.11458</v>
      </c>
      <c r="E455" s="2">
        <f t="shared" si="77"/>
        <v>977.72650632911393</v>
      </c>
      <c r="F455" s="2">
        <f t="shared" si="80"/>
        <v>0.10847765233539222</v>
      </c>
      <c r="G455" s="45">
        <f t="shared" si="81"/>
        <v>0.10382181182906311</v>
      </c>
      <c r="H455" s="2">
        <f t="shared" si="82"/>
        <v>0.10317578480802257</v>
      </c>
    </row>
    <row r="456" spans="1:8" x14ac:dyDescent="0.15">
      <c r="A456" s="1">
        <v>262.26</v>
      </c>
      <c r="B456" s="1">
        <v>11.519</v>
      </c>
      <c r="C456" s="2">
        <f t="shared" si="78"/>
        <v>873.61758827448375</v>
      </c>
      <c r="D456" s="24">
        <f t="shared" si="79"/>
        <v>0.11519</v>
      </c>
      <c r="E456" s="2">
        <f t="shared" si="77"/>
        <v>974.2495982678214</v>
      </c>
      <c r="F456" s="2">
        <f t="shared" si="80"/>
        <v>0.10902479398248378</v>
      </c>
      <c r="G456" s="45">
        <f t="shared" si="81"/>
        <v>0.10438551018120844</v>
      </c>
      <c r="H456" s="2">
        <f t="shared" si="82"/>
        <v>0.10374467027272467</v>
      </c>
    </row>
    <row r="457" spans="1:8" x14ac:dyDescent="0.15">
      <c r="A457" s="1">
        <v>263.89999999999998</v>
      </c>
      <c r="B457" s="1">
        <v>11.462</v>
      </c>
      <c r="C457" s="2">
        <f t="shared" si="78"/>
        <v>879.08061292471689</v>
      </c>
      <c r="D457" s="24">
        <f t="shared" si="79"/>
        <v>0.11462</v>
      </c>
      <c r="E457" s="2">
        <f t="shared" si="77"/>
        <v>979.84083277814784</v>
      </c>
      <c r="F457" s="2">
        <f t="shared" si="80"/>
        <v>0.10851353964923068</v>
      </c>
      <c r="G457" s="45">
        <f t="shared" si="81"/>
        <v>0.10384763092171569</v>
      </c>
      <c r="H457" s="2">
        <f t="shared" si="82"/>
        <v>0.10320039754976668</v>
      </c>
    </row>
    <row r="458" spans="1:8" x14ac:dyDescent="0.15">
      <c r="A458" s="1">
        <v>261.83999999999997</v>
      </c>
      <c r="B458" s="1">
        <v>11.526999999999999</v>
      </c>
      <c r="C458" s="2">
        <f t="shared" si="78"/>
        <v>872.21852098600925</v>
      </c>
      <c r="D458" s="24">
        <f t="shared" si="79"/>
        <v>0.11527</v>
      </c>
      <c r="E458" s="2">
        <f t="shared" si="77"/>
        <v>972.75914990006652</v>
      </c>
      <c r="F458" s="2">
        <f t="shared" si="80"/>
        <v>0.10909652806427353</v>
      </c>
      <c r="G458" s="45">
        <f t="shared" si="81"/>
        <v>0.10446434163617797</v>
      </c>
      <c r="H458" s="2">
        <f t="shared" si="82"/>
        <v>0.10382486028358519</v>
      </c>
    </row>
    <row r="459" spans="1:8" x14ac:dyDescent="0.15">
      <c r="A459" s="1">
        <v>260.51</v>
      </c>
      <c r="B459" s="1">
        <v>11.572999999999999</v>
      </c>
      <c r="C459" s="2">
        <f t="shared" si="78"/>
        <v>867.78814123917391</v>
      </c>
      <c r="D459" s="24">
        <f t="shared" si="79"/>
        <v>0.11572999999999999</v>
      </c>
      <c r="E459" s="2">
        <f t="shared" si="77"/>
        <v>968.21726282478346</v>
      </c>
      <c r="F459" s="2">
        <f t="shared" si="80"/>
        <v>0.10950889920413771</v>
      </c>
      <c r="G459" s="45">
        <f t="shared" si="81"/>
        <v>0.10489834080973398</v>
      </c>
      <c r="H459" s="2">
        <f t="shared" si="82"/>
        <v>0.10426400853217346</v>
      </c>
    </row>
    <row r="460" spans="1:8" x14ac:dyDescent="0.15">
      <c r="A460" s="1">
        <v>259.89</v>
      </c>
      <c r="B460" s="1">
        <v>11.712</v>
      </c>
      <c r="C460" s="2">
        <f t="shared" si="78"/>
        <v>865.72285143237843</v>
      </c>
      <c r="D460" s="24">
        <f t="shared" si="79"/>
        <v>0.11712</v>
      </c>
      <c r="E460" s="2">
        <f t="shared" si="77"/>
        <v>967.1163117921385</v>
      </c>
      <c r="F460" s="2">
        <f t="shared" si="80"/>
        <v>0.11075394493453407</v>
      </c>
      <c r="G460" s="45">
        <f t="shared" si="81"/>
        <v>0.10614862916409532</v>
      </c>
      <c r="H460" s="2">
        <f t="shared" si="82"/>
        <v>0.10552153682453141</v>
      </c>
    </row>
    <row r="461" spans="1:8" x14ac:dyDescent="0.15">
      <c r="A461" s="1">
        <v>259.27</v>
      </c>
      <c r="B461" s="1">
        <v>11.731999999999999</v>
      </c>
      <c r="C461" s="2">
        <f t="shared" si="78"/>
        <v>863.65756162558284</v>
      </c>
      <c r="D461" s="24">
        <f t="shared" si="79"/>
        <v>0.11731999999999999</v>
      </c>
      <c r="E461" s="2">
        <f t="shared" si="77"/>
        <v>964.9818667554963</v>
      </c>
      <c r="F461" s="2">
        <f t="shared" si="80"/>
        <v>0.11093296070630176</v>
      </c>
      <c r="G461" s="45">
        <f t="shared" si="81"/>
        <v>0.10633780895984701</v>
      </c>
      <c r="H461" s="2">
        <f t="shared" si="82"/>
        <v>0.10571303515826072</v>
      </c>
    </row>
    <row r="462" spans="1:8" x14ac:dyDescent="0.15">
      <c r="A462" s="1">
        <v>260.08999999999997</v>
      </c>
      <c r="B462" s="1">
        <v>11.715999999999999</v>
      </c>
      <c r="C462" s="2">
        <f t="shared" si="78"/>
        <v>866.38907395069953</v>
      </c>
      <c r="D462" s="24">
        <f t="shared" si="79"/>
        <v>0.11715999999999999</v>
      </c>
      <c r="E462" s="2">
        <f t="shared" si="77"/>
        <v>967.89521785476347</v>
      </c>
      <c r="F462" s="2">
        <f t="shared" si="80"/>
        <v>0.11078975065271111</v>
      </c>
      <c r="G462" s="45">
        <f t="shared" si="81"/>
        <v>0.10618072580578367</v>
      </c>
      <c r="H462" s="2">
        <f t="shared" si="82"/>
        <v>0.10555331590981762</v>
      </c>
    </row>
    <row r="463" spans="1:8" x14ac:dyDescent="0.15">
      <c r="A463" s="1">
        <v>258.60000000000002</v>
      </c>
      <c r="B463" s="1">
        <v>11.847</v>
      </c>
      <c r="C463" s="2">
        <f t="shared" si="78"/>
        <v>861.42571618920738</v>
      </c>
      <c r="D463" s="24">
        <f t="shared" si="79"/>
        <v>0.11846999999999999</v>
      </c>
      <c r="E463" s="2">
        <f t="shared" si="77"/>
        <v>963.47882078614282</v>
      </c>
      <c r="F463" s="2">
        <f t="shared" si="80"/>
        <v>0.11196167995222099</v>
      </c>
      <c r="G463" s="45">
        <f t="shared" si="81"/>
        <v>0.10737368556752508</v>
      </c>
      <c r="H463" s="2">
        <f t="shared" si="82"/>
        <v>0.10675524362436425</v>
      </c>
    </row>
    <row r="464" spans="1:8" x14ac:dyDescent="0.15">
      <c r="A464" s="1">
        <v>258.33999999999997</v>
      </c>
      <c r="B464" s="1">
        <v>12.04</v>
      </c>
      <c r="C464" s="2">
        <f t="shared" si="78"/>
        <v>860.55962691538969</v>
      </c>
      <c r="D464" s="24">
        <f t="shared" si="79"/>
        <v>0.12039999999999999</v>
      </c>
      <c r="E464" s="2">
        <f t="shared" si="77"/>
        <v>964.17100599600269</v>
      </c>
      <c r="F464" s="2">
        <f t="shared" si="80"/>
        <v>0.11368576440381646</v>
      </c>
      <c r="G464" s="45">
        <f t="shared" si="81"/>
        <v>0.10909447389907359</v>
      </c>
      <c r="H464" s="2">
        <f t="shared" si="82"/>
        <v>0.10848456269871783</v>
      </c>
    </row>
    <row r="465" spans="1:8" x14ac:dyDescent="0.15">
      <c r="A465" s="1">
        <v>257.11</v>
      </c>
      <c r="B465" s="1">
        <v>11.924999999999999</v>
      </c>
      <c r="C465" s="2">
        <f t="shared" si="78"/>
        <v>856.46235842771489</v>
      </c>
      <c r="D465" s="24">
        <f t="shared" si="79"/>
        <v>0.11924999999999999</v>
      </c>
      <c r="E465" s="2">
        <f t="shared" si="77"/>
        <v>958.59549467021998</v>
      </c>
      <c r="F465" s="2">
        <f t="shared" si="80"/>
        <v>0.11265881813893792</v>
      </c>
      <c r="G465" s="45">
        <f t="shared" si="81"/>
        <v>0.10809407768812736</v>
      </c>
      <c r="H465" s="2">
        <f t="shared" si="82"/>
        <v>0.10748238022611796</v>
      </c>
    </row>
    <row r="466" spans="1:8" x14ac:dyDescent="0.15">
      <c r="A466" s="1">
        <v>257.11</v>
      </c>
      <c r="B466" s="1">
        <v>11.936</v>
      </c>
      <c r="C466" s="2">
        <f t="shared" si="78"/>
        <v>856.46235842771489</v>
      </c>
      <c r="D466" s="24">
        <f t="shared" si="79"/>
        <v>0.11935999999999999</v>
      </c>
      <c r="E466" s="2">
        <f t="shared" si="77"/>
        <v>958.68970552964686</v>
      </c>
      <c r="F466" s="2">
        <f t="shared" si="80"/>
        <v>0.11275709340804542</v>
      </c>
      <c r="G466" s="45">
        <f t="shared" si="81"/>
        <v>0.10819190433409472</v>
      </c>
      <c r="H466" s="2">
        <f t="shared" si="82"/>
        <v>0.10758065549522546</v>
      </c>
    </row>
    <row r="467" spans="1:8" x14ac:dyDescent="0.15">
      <c r="A467" s="1">
        <v>257.01</v>
      </c>
      <c r="B467" s="1">
        <v>11.997999999999999</v>
      </c>
      <c r="C467" s="2">
        <f t="shared" si="78"/>
        <v>856.12924716855434</v>
      </c>
      <c r="D467" s="24">
        <f t="shared" si="79"/>
        <v>0.11997999999999999</v>
      </c>
      <c r="E467" s="2">
        <f t="shared" si="77"/>
        <v>958.84763424383743</v>
      </c>
      <c r="F467" s="2">
        <f t="shared" si="80"/>
        <v>0.11331082800470534</v>
      </c>
      <c r="G467" s="45">
        <f t="shared" si="81"/>
        <v>0.10874488688925849</v>
      </c>
      <c r="H467" s="2">
        <f t="shared" si="82"/>
        <v>0.10813640340833079</v>
      </c>
    </row>
    <row r="468" spans="1:8" x14ac:dyDescent="0.15">
      <c r="A468" s="1">
        <v>255.76999999999998</v>
      </c>
      <c r="B468" s="1">
        <v>12.043999999999999</v>
      </c>
      <c r="C468" s="2">
        <f t="shared" si="78"/>
        <v>851.99866755496328</v>
      </c>
      <c r="D468" s="24">
        <f t="shared" si="79"/>
        <v>0.12043999999999999</v>
      </c>
      <c r="E468" s="2">
        <f t="shared" ref="E468:E531" si="83">C468*(1+D468)</f>
        <v>954.61338707528296</v>
      </c>
      <c r="F468" s="2">
        <f t="shared" si="80"/>
        <v>0.11372146530169767</v>
      </c>
      <c r="G468" s="45">
        <f t="shared" si="81"/>
        <v>0.10917568726800585</v>
      </c>
      <c r="H468" s="2">
        <f t="shared" si="82"/>
        <v>0.10857200582924634</v>
      </c>
    </row>
    <row r="469" spans="1:8" x14ac:dyDescent="0.15">
      <c r="A469" s="1">
        <v>255.05</v>
      </c>
      <c r="B469" s="1">
        <v>12.232999999999999</v>
      </c>
      <c r="C469" s="2">
        <f t="shared" si="78"/>
        <v>849.60026648900737</v>
      </c>
      <c r="D469" s="24">
        <f t="shared" si="79"/>
        <v>0.12232999999999999</v>
      </c>
      <c r="E469" s="2">
        <f t="shared" si="83"/>
        <v>953.53186708860767</v>
      </c>
      <c r="F469" s="2">
        <f t="shared" si="80"/>
        <v>0.11540688150344731</v>
      </c>
      <c r="G469" s="45">
        <f t="shared" si="81"/>
        <v>0.11086625356493013</v>
      </c>
      <c r="H469" s="2">
        <f t="shared" si="82"/>
        <v>0.11027191790940301</v>
      </c>
    </row>
    <row r="470" spans="1:8" x14ac:dyDescent="0.15">
      <c r="A470" s="1">
        <v>254.01999999999998</v>
      </c>
      <c r="B470" s="1">
        <v>12.248999999999999</v>
      </c>
      <c r="C470" s="2">
        <f t="shared" si="78"/>
        <v>846.16922051965355</v>
      </c>
      <c r="D470" s="24">
        <f t="shared" si="79"/>
        <v>0.12248999999999999</v>
      </c>
      <c r="E470" s="2">
        <f t="shared" si="83"/>
        <v>949.81648834110592</v>
      </c>
      <c r="F470" s="2">
        <f t="shared" si="80"/>
        <v>0.11554943190862089</v>
      </c>
      <c r="G470" s="45">
        <f t="shared" si="81"/>
        <v>0.11102649624985372</v>
      </c>
      <c r="H470" s="2">
        <f t="shared" si="82"/>
        <v>0.11043520547396442</v>
      </c>
    </row>
    <row r="471" spans="1:8" x14ac:dyDescent="0.15">
      <c r="A471" s="1">
        <v>253.81</v>
      </c>
      <c r="B471" s="1">
        <v>12.202999999999999</v>
      </c>
      <c r="C471" s="2">
        <f t="shared" si="78"/>
        <v>845.46968687541641</v>
      </c>
      <c r="D471" s="24">
        <f t="shared" si="79"/>
        <v>0.12203</v>
      </c>
      <c r="E471" s="2">
        <f t="shared" si="83"/>
        <v>948.6423527648235</v>
      </c>
      <c r="F471" s="2">
        <f t="shared" si="80"/>
        <v>0.11513954471096599</v>
      </c>
      <c r="G471" s="45">
        <f t="shared" si="81"/>
        <v>0.11062220017399065</v>
      </c>
      <c r="H471" s="2">
        <f t="shared" si="82"/>
        <v>0.11002954624084489</v>
      </c>
    </row>
    <row r="472" spans="1:8" x14ac:dyDescent="0.15">
      <c r="A472" s="1">
        <v>253.2</v>
      </c>
      <c r="B472" s="1">
        <v>12.263999999999999</v>
      </c>
      <c r="C472" s="2">
        <f t="shared" si="78"/>
        <v>843.43770819453698</v>
      </c>
      <c r="D472" s="24">
        <f t="shared" si="79"/>
        <v>0.12264</v>
      </c>
      <c r="E472" s="2">
        <f t="shared" si="83"/>
        <v>946.87690872751512</v>
      </c>
      <c r="F472" s="2">
        <f t="shared" si="80"/>
        <v>0.1156830544607433</v>
      </c>
      <c r="G472" s="45">
        <f t="shared" si="81"/>
        <v>0.11117411680013609</v>
      </c>
      <c r="H472" s="2">
        <f t="shared" si="82"/>
        <v>0.11058533722093926</v>
      </c>
    </row>
    <row r="473" spans="1:8" x14ac:dyDescent="0.15">
      <c r="A473" s="1">
        <v>252.68</v>
      </c>
      <c r="B473" s="1">
        <v>12.388</v>
      </c>
      <c r="C473" s="2">
        <f t="shared" si="78"/>
        <v>841.70552964690205</v>
      </c>
      <c r="D473" s="24">
        <f t="shared" si="79"/>
        <v>0.12388</v>
      </c>
      <c r="E473" s="2">
        <f t="shared" si="83"/>
        <v>945.9760106595603</v>
      </c>
      <c r="F473" s="2">
        <f t="shared" si="80"/>
        <v>0.1167869842062414</v>
      </c>
      <c r="G473" s="45">
        <f t="shared" si="81"/>
        <v>0.11228233653643396</v>
      </c>
      <c r="H473" s="2">
        <f t="shared" si="82"/>
        <v>0.11169973621195355</v>
      </c>
    </row>
    <row r="474" spans="1:8" x14ac:dyDescent="0.15">
      <c r="A474" s="1">
        <v>251.55</v>
      </c>
      <c r="B474" s="1">
        <v>12.596</v>
      </c>
      <c r="C474" s="2">
        <f t="shared" si="78"/>
        <v>837.9413724183878</v>
      </c>
      <c r="D474" s="24">
        <f t="shared" si="79"/>
        <v>0.12595999999999999</v>
      </c>
      <c r="E474" s="2">
        <f t="shared" si="83"/>
        <v>943.48846768820795</v>
      </c>
      <c r="F474" s="2">
        <f t="shared" si="80"/>
        <v>0.11863600510782162</v>
      </c>
      <c r="G474" s="45">
        <f t="shared" si="81"/>
        <v>0.11414320288073491</v>
      </c>
      <c r="H474" s="2">
        <f t="shared" si="82"/>
        <v>0.11357150758936702</v>
      </c>
    </row>
    <row r="475" spans="1:8" x14ac:dyDescent="0.15">
      <c r="A475" s="1">
        <v>251.86</v>
      </c>
      <c r="B475" s="1">
        <v>12.391999999999999</v>
      </c>
      <c r="C475" s="2">
        <f t="shared" si="78"/>
        <v>838.97401732178548</v>
      </c>
      <c r="D475" s="24">
        <f t="shared" si="79"/>
        <v>0.12391999999999999</v>
      </c>
      <c r="E475" s="2">
        <f t="shared" si="83"/>
        <v>942.93967754830112</v>
      </c>
      <c r="F475" s="2">
        <f t="shared" si="80"/>
        <v>0.11682257456125898</v>
      </c>
      <c r="G475" s="45">
        <f t="shared" si="81"/>
        <v>0.11233238562055278</v>
      </c>
      <c r="H475" s="2">
        <f t="shared" si="82"/>
        <v>0.11175183576182357</v>
      </c>
    </row>
    <row r="476" spans="1:8" x14ac:dyDescent="0.15">
      <c r="A476" s="1">
        <v>250.11</v>
      </c>
      <c r="B476" s="1">
        <v>12.689</v>
      </c>
      <c r="C476" s="2">
        <f t="shared" si="78"/>
        <v>833.14457028647575</v>
      </c>
      <c r="D476" s="24">
        <f t="shared" si="79"/>
        <v>0.12689</v>
      </c>
      <c r="E476" s="2">
        <f t="shared" si="83"/>
        <v>938.86228481012665</v>
      </c>
      <c r="F476" s="2">
        <f t="shared" si="80"/>
        <v>0.11946162603493859</v>
      </c>
      <c r="G476" s="45">
        <f t="shared" si="81"/>
        <v>0.11499085325012846</v>
      </c>
      <c r="H476" s="2">
        <f t="shared" si="82"/>
        <v>0.11442612027329804</v>
      </c>
    </row>
    <row r="477" spans="1:8" x14ac:dyDescent="0.15">
      <c r="A477" s="1">
        <v>250.42000000000002</v>
      </c>
      <c r="B477" s="1">
        <v>12.596</v>
      </c>
      <c r="C477" s="2">
        <f t="shared" si="78"/>
        <v>834.17721518987355</v>
      </c>
      <c r="D477" s="24">
        <f t="shared" si="79"/>
        <v>0.12595999999999999</v>
      </c>
      <c r="E477" s="2">
        <f t="shared" si="83"/>
        <v>939.25017721519009</v>
      </c>
      <c r="F477" s="2">
        <f t="shared" si="80"/>
        <v>0.11863600510782162</v>
      </c>
      <c r="G477" s="45">
        <f t="shared" si="81"/>
        <v>0.11416338521632072</v>
      </c>
      <c r="H477" s="2">
        <f t="shared" si="82"/>
        <v>0.11359425806520027</v>
      </c>
    </row>
    <row r="478" spans="1:8" x14ac:dyDescent="0.15">
      <c r="A478" s="1">
        <v>250.51999999999998</v>
      </c>
      <c r="B478" s="1">
        <v>12.526999999999999</v>
      </c>
      <c r="C478" s="2">
        <f t="shared" si="78"/>
        <v>834.51032644903387</v>
      </c>
      <c r="D478" s="24">
        <f t="shared" si="79"/>
        <v>0.12526999999999999</v>
      </c>
      <c r="E478" s="2">
        <f t="shared" si="83"/>
        <v>939.04943504330436</v>
      </c>
      <c r="F478" s="2">
        <f t="shared" si="80"/>
        <v>0.11802300686099061</v>
      </c>
      <c r="G478" s="45">
        <f t="shared" si="81"/>
        <v>0.11355134288459393</v>
      </c>
      <c r="H478" s="2">
        <f t="shared" si="82"/>
        <v>0.11297924650192384</v>
      </c>
    </row>
    <row r="479" spans="1:8" x14ac:dyDescent="0.15">
      <c r="A479" s="1">
        <v>248.67000000000002</v>
      </c>
      <c r="B479" s="1">
        <v>12.468999999999999</v>
      </c>
      <c r="C479" s="2">
        <f t="shared" si="78"/>
        <v>828.34776815456371</v>
      </c>
      <c r="D479" s="24">
        <f t="shared" si="79"/>
        <v>0.12469</v>
      </c>
      <c r="E479" s="2">
        <f t="shared" si="83"/>
        <v>931.63445136575626</v>
      </c>
      <c r="F479" s="2">
        <f t="shared" si="80"/>
        <v>0.11750744212841994</v>
      </c>
      <c r="G479" s="45">
        <f t="shared" si="81"/>
        <v>0.11307108759810681</v>
      </c>
      <c r="H479" s="2">
        <f t="shared" si="82"/>
        <v>0.11250092812359344</v>
      </c>
    </row>
    <row r="480" spans="1:8" x14ac:dyDescent="0.15">
      <c r="A480" s="1">
        <v>248.10000000000002</v>
      </c>
      <c r="B480" s="1">
        <v>12.703999999999999</v>
      </c>
      <c r="C480" s="2">
        <f t="shared" si="78"/>
        <v>826.44903397734856</v>
      </c>
      <c r="D480" s="24">
        <f t="shared" si="79"/>
        <v>0.12703999999999999</v>
      </c>
      <c r="E480" s="2">
        <f t="shared" si="83"/>
        <v>931.44111925383095</v>
      </c>
      <c r="F480" s="2">
        <f t="shared" si="80"/>
        <v>0.11959472688564961</v>
      </c>
      <c r="G480" s="45">
        <f t="shared" si="81"/>
        <v>0.11515929298444089</v>
      </c>
      <c r="H480" s="2">
        <f t="shared" si="82"/>
        <v>0.114599688784562</v>
      </c>
    </row>
    <row r="481" spans="1:8" x14ac:dyDescent="0.15">
      <c r="A481" s="1">
        <v>248</v>
      </c>
      <c r="B481" s="1">
        <v>12.680999999999999</v>
      </c>
      <c r="C481" s="2">
        <f t="shared" si="78"/>
        <v>826.1159227181879</v>
      </c>
      <c r="D481" s="24">
        <f t="shared" si="79"/>
        <v>0.12680999999999998</v>
      </c>
      <c r="E481" s="2">
        <f t="shared" si="83"/>
        <v>930.87568287808119</v>
      </c>
      <c r="F481" s="2">
        <f t="shared" si="80"/>
        <v>0.11939063167008641</v>
      </c>
      <c r="G481" s="45">
        <f t="shared" si="81"/>
        <v>0.11495789032304793</v>
      </c>
      <c r="H481" s="2">
        <f t="shared" si="82"/>
        <v>0.11439760688544423</v>
      </c>
    </row>
    <row r="482" spans="1:8" x14ac:dyDescent="0.15">
      <c r="A482" s="1">
        <v>247.32999999999998</v>
      </c>
      <c r="B482" s="1">
        <v>12.761999999999999</v>
      </c>
      <c r="C482" s="2">
        <f t="shared" si="78"/>
        <v>823.8840772818121</v>
      </c>
      <c r="D482" s="24">
        <f t="shared" si="79"/>
        <v>0.12761999999999998</v>
      </c>
      <c r="E482" s="2">
        <f t="shared" si="83"/>
        <v>929.02816322451702</v>
      </c>
      <c r="F482" s="2">
        <f t="shared" si="80"/>
        <v>0.12010921688661992</v>
      </c>
      <c r="G482" s="45">
        <f t="shared" si="81"/>
        <v>0.11568527325221746</v>
      </c>
      <c r="H482" s="2">
        <f t="shared" si="82"/>
        <v>0.11512968132216206</v>
      </c>
    </row>
    <row r="483" spans="1:8" x14ac:dyDescent="0.15">
      <c r="A483" s="1">
        <v>246.2</v>
      </c>
      <c r="B483" s="1">
        <v>12.819999999999999</v>
      </c>
      <c r="C483" s="2">
        <f t="shared" si="78"/>
        <v>820.11992005329785</v>
      </c>
      <c r="D483" s="24">
        <f t="shared" si="79"/>
        <v>0.12819999999999998</v>
      </c>
      <c r="E483" s="2">
        <f t="shared" si="83"/>
        <v>925.25929380413072</v>
      </c>
      <c r="F483" s="2">
        <f t="shared" si="80"/>
        <v>0.12062344232373876</v>
      </c>
      <c r="G483" s="45">
        <f t="shared" si="81"/>
        <v>0.11621744568657623</v>
      </c>
      <c r="H483" s="2">
        <f t="shared" si="82"/>
        <v>0.11566665723511413</v>
      </c>
    </row>
    <row r="484" spans="1:8" x14ac:dyDescent="0.15">
      <c r="A484" s="1">
        <v>245.99</v>
      </c>
      <c r="B484" s="1">
        <v>12.87</v>
      </c>
      <c r="C484" s="2">
        <f t="shared" si="78"/>
        <v>819.42038640906071</v>
      </c>
      <c r="D484" s="24">
        <f t="shared" si="79"/>
        <v>0.12869999999999998</v>
      </c>
      <c r="E484" s="2">
        <f t="shared" si="83"/>
        <v>924.87979013990685</v>
      </c>
      <c r="F484" s="2">
        <f t="shared" si="80"/>
        <v>0.12106652797944362</v>
      </c>
      <c r="G484" s="45">
        <f t="shared" si="81"/>
        <v>0.11666233850258692</v>
      </c>
      <c r="H484" s="2">
        <f t="shared" si="82"/>
        <v>0.11611397085535438</v>
      </c>
    </row>
    <row r="485" spans="1:8" x14ac:dyDescent="0.15">
      <c r="A485" s="1">
        <v>244.19</v>
      </c>
      <c r="B485" s="1">
        <v>13.167</v>
      </c>
      <c r="C485" s="2">
        <f t="shared" si="78"/>
        <v>813.42438374417054</v>
      </c>
      <c r="D485" s="24">
        <f t="shared" si="79"/>
        <v>0.13167000000000001</v>
      </c>
      <c r="E485" s="2">
        <f t="shared" si="83"/>
        <v>920.52797235176547</v>
      </c>
      <c r="F485" s="2">
        <f t="shared" si="80"/>
        <v>0.12369441784631187</v>
      </c>
      <c r="G485" s="45">
        <f t="shared" si="81"/>
        <v>0.11931095131130347</v>
      </c>
      <c r="H485" s="2">
        <f t="shared" si="82"/>
        <v>0.11877810041824019</v>
      </c>
    </row>
    <row r="486" spans="1:8" x14ac:dyDescent="0.15">
      <c r="A486" s="1">
        <v>244.60000000000002</v>
      </c>
      <c r="B486" s="1">
        <v>12.974</v>
      </c>
      <c r="C486" s="2">
        <f t="shared" si="78"/>
        <v>814.790139906729</v>
      </c>
      <c r="D486" s="24">
        <f t="shared" si="79"/>
        <v>0.12973999999999999</v>
      </c>
      <c r="E486" s="2">
        <f t="shared" si="83"/>
        <v>920.50101265822798</v>
      </c>
      <c r="F486" s="2">
        <f t="shared" si="80"/>
        <v>0.121987517754255</v>
      </c>
      <c r="G486" s="45">
        <f t="shared" si="81"/>
        <v>0.11760417959873963</v>
      </c>
      <c r="H486" s="2">
        <f t="shared" si="82"/>
        <v>0.1170629457287571</v>
      </c>
    </row>
    <row r="487" spans="1:8" x14ac:dyDescent="0.15">
      <c r="A487" s="1">
        <v>242.85000000000002</v>
      </c>
      <c r="B487" s="1">
        <v>13.155999999999999</v>
      </c>
      <c r="C487" s="2">
        <f t="shared" si="78"/>
        <v>808.96069287141916</v>
      </c>
      <c r="D487" s="24">
        <f t="shared" si="79"/>
        <v>0.13155999999999998</v>
      </c>
      <c r="E487" s="2">
        <f t="shared" si="83"/>
        <v>915.38756162558298</v>
      </c>
      <c r="F487" s="2">
        <f t="shared" si="80"/>
        <v>0.1235972116409446</v>
      </c>
      <c r="G487" s="45">
        <f t="shared" si="81"/>
        <v>0.11923822325225135</v>
      </c>
      <c r="H487" s="2">
        <f t="shared" si="82"/>
        <v>0.11870787265324156</v>
      </c>
    </row>
    <row r="488" spans="1:8" x14ac:dyDescent="0.15">
      <c r="A488" s="1">
        <v>243.06</v>
      </c>
      <c r="B488" s="1">
        <v>13.074999999999999</v>
      </c>
      <c r="C488" s="2">
        <f t="shared" si="78"/>
        <v>809.66022651565629</v>
      </c>
      <c r="D488" s="24">
        <f t="shared" si="79"/>
        <v>0.13075000000000001</v>
      </c>
      <c r="E488" s="2">
        <f t="shared" si="83"/>
        <v>915.52330113257824</v>
      </c>
      <c r="F488" s="2">
        <f t="shared" si="80"/>
        <v>0.12288112937581541</v>
      </c>
      <c r="G488" s="45">
        <f t="shared" si="81"/>
        <v>0.11852149460851742</v>
      </c>
      <c r="H488" s="2">
        <f t="shared" si="82"/>
        <v>0.11798756242357698</v>
      </c>
    </row>
    <row r="489" spans="1:8" x14ac:dyDescent="0.15">
      <c r="A489" s="1">
        <v>242.18</v>
      </c>
      <c r="B489" s="1">
        <v>13.139999999999999</v>
      </c>
      <c r="C489" s="2">
        <f t="shared" si="78"/>
        <v>806.72884743504335</v>
      </c>
      <c r="D489" s="24">
        <f t="shared" si="79"/>
        <v>0.13139999999999999</v>
      </c>
      <c r="E489" s="2">
        <f t="shared" si="83"/>
        <v>912.73301798800799</v>
      </c>
      <c r="F489" s="2">
        <f t="shared" si="80"/>
        <v>0.12345580392691824</v>
      </c>
      <c r="G489" s="45">
        <f t="shared" si="81"/>
        <v>0.11910945622221344</v>
      </c>
      <c r="H489" s="2">
        <f t="shared" si="82"/>
        <v>0.11857995415939951</v>
      </c>
    </row>
    <row r="490" spans="1:8" x14ac:dyDescent="0.15">
      <c r="A490" s="1">
        <v>241.14999999999998</v>
      </c>
      <c r="B490" s="1">
        <v>13.279</v>
      </c>
      <c r="C490" s="2">
        <f t="shared" si="78"/>
        <v>803.29780146568942</v>
      </c>
      <c r="D490" s="24">
        <f t="shared" si="79"/>
        <v>0.13278999999999999</v>
      </c>
      <c r="E490" s="2">
        <f t="shared" si="83"/>
        <v>909.96771652231826</v>
      </c>
      <c r="F490" s="2">
        <f t="shared" si="80"/>
        <v>0.12468361623473818</v>
      </c>
      <c r="G490" s="45">
        <f t="shared" si="81"/>
        <v>0.12035043663225095</v>
      </c>
      <c r="H490" s="2">
        <f t="shared" si="82"/>
        <v>0.11982850362660728</v>
      </c>
    </row>
    <row r="491" spans="1:8" x14ac:dyDescent="0.15">
      <c r="A491" s="1">
        <v>240.83999999999997</v>
      </c>
      <c r="B491" s="1">
        <v>13.251999999999999</v>
      </c>
      <c r="C491" s="2">
        <f t="shared" si="78"/>
        <v>802.26515656229174</v>
      </c>
      <c r="D491" s="24">
        <f t="shared" si="79"/>
        <v>0.13252</v>
      </c>
      <c r="E491" s="2">
        <f t="shared" si="83"/>
        <v>908.58133510992661</v>
      </c>
      <c r="F491" s="2">
        <f t="shared" si="80"/>
        <v>0.12444523826326537</v>
      </c>
      <c r="G491" s="45">
        <f t="shared" si="81"/>
        <v>0.12011866047702763</v>
      </c>
      <c r="H491" s="2">
        <f t="shared" si="82"/>
        <v>0.11959636693611528</v>
      </c>
    </row>
    <row r="492" spans="1:8" x14ac:dyDescent="0.15">
      <c r="A492" s="1">
        <v>239.96999999999997</v>
      </c>
      <c r="B492" s="1">
        <v>13.295</v>
      </c>
      <c r="C492" s="2">
        <f t="shared" si="78"/>
        <v>799.36708860759484</v>
      </c>
      <c r="D492" s="24">
        <f t="shared" si="79"/>
        <v>0.13295000000000001</v>
      </c>
      <c r="E492" s="2">
        <f t="shared" si="83"/>
        <v>905.64294303797465</v>
      </c>
      <c r="F492" s="2">
        <f t="shared" si="80"/>
        <v>0.12482485044542972</v>
      </c>
      <c r="G492" s="45">
        <f t="shared" si="81"/>
        <v>0.12051226500239175</v>
      </c>
      <c r="H492" s="2">
        <f t="shared" si="82"/>
        <v>0.11999349497135478</v>
      </c>
    </row>
    <row r="493" spans="1:8" x14ac:dyDescent="0.15">
      <c r="A493" s="1">
        <v>239.66000000000003</v>
      </c>
      <c r="B493" s="1">
        <v>13.596</v>
      </c>
      <c r="C493" s="2">
        <f t="shared" si="78"/>
        <v>798.33444370419738</v>
      </c>
      <c r="D493" s="24">
        <f t="shared" si="79"/>
        <v>0.13596</v>
      </c>
      <c r="E493" s="2">
        <f t="shared" si="83"/>
        <v>906.87599467022017</v>
      </c>
      <c r="F493" s="2">
        <f t="shared" si="80"/>
        <v>0.12747810841142282</v>
      </c>
      <c r="G493" s="45">
        <f t="shared" si="81"/>
        <v>0.12315965129394559</v>
      </c>
      <c r="H493" s="2">
        <f t="shared" si="82"/>
        <v>0.12265299421832868</v>
      </c>
    </row>
    <row r="494" spans="1:8" x14ac:dyDescent="0.15">
      <c r="A494" s="1">
        <v>238.42000000000002</v>
      </c>
      <c r="B494" s="1">
        <v>13.372</v>
      </c>
      <c r="C494" s="2">
        <f t="shared" si="78"/>
        <v>794.20386409060643</v>
      </c>
      <c r="D494" s="24">
        <f t="shared" si="79"/>
        <v>0.13372000000000001</v>
      </c>
      <c r="E494" s="2">
        <f t="shared" si="83"/>
        <v>900.40480479680241</v>
      </c>
      <c r="F494" s="2">
        <f t="shared" si="80"/>
        <v>0.12550426123713668</v>
      </c>
      <c r="G494" s="45">
        <f t="shared" si="81"/>
        <v>0.12121661930953286</v>
      </c>
      <c r="H494" s="2">
        <f t="shared" si="82"/>
        <v>0.12070411216796575</v>
      </c>
    </row>
    <row r="495" spans="1:8" x14ac:dyDescent="0.15">
      <c r="A495" s="1">
        <v>238.52999999999997</v>
      </c>
      <c r="B495" s="1">
        <v>13.503</v>
      </c>
      <c r="C495" s="2">
        <f t="shared" si="78"/>
        <v>794.57028647568279</v>
      </c>
      <c r="D495" s="24">
        <f t="shared" si="79"/>
        <v>0.13503000000000001</v>
      </c>
      <c r="E495" s="2">
        <f t="shared" si="83"/>
        <v>901.86111225849424</v>
      </c>
      <c r="F495" s="2">
        <f t="shared" si="80"/>
        <v>0.12665908230211595</v>
      </c>
      <c r="G495" s="45">
        <f t="shared" si="81"/>
        <v>0.1223645055770755</v>
      </c>
      <c r="H495" s="2">
        <f t="shared" si="82"/>
        <v>0.12185671858485506</v>
      </c>
    </row>
    <row r="496" spans="1:8" x14ac:dyDescent="0.15">
      <c r="A496" s="1">
        <v>236.77999999999997</v>
      </c>
      <c r="B496" s="1">
        <v>13.498999999999999</v>
      </c>
      <c r="C496" s="2">
        <f t="shared" si="78"/>
        <v>788.74083944037307</v>
      </c>
      <c r="D496" s="24">
        <f t="shared" si="79"/>
        <v>0.13499</v>
      </c>
      <c r="E496" s="2">
        <f t="shared" si="83"/>
        <v>895.21296535642898</v>
      </c>
      <c r="F496" s="2">
        <f t="shared" si="80"/>
        <v>0.12662384032186541</v>
      </c>
      <c r="G496" s="45">
        <f t="shared" si="81"/>
        <v>0.12236092143921574</v>
      </c>
      <c r="H496" s="2">
        <f t="shared" si="82"/>
        <v>0.12185670964239938</v>
      </c>
    </row>
    <row r="497" spans="1:8" x14ac:dyDescent="0.15">
      <c r="A497" s="1">
        <v>237.81</v>
      </c>
      <c r="B497" s="1">
        <v>13.53</v>
      </c>
      <c r="C497" s="2">
        <f t="shared" si="78"/>
        <v>792.17188540972688</v>
      </c>
      <c r="D497" s="24">
        <f t="shared" si="79"/>
        <v>0.1353</v>
      </c>
      <c r="E497" s="2">
        <f t="shared" si="83"/>
        <v>899.35274150566295</v>
      </c>
      <c r="F497" s="2">
        <f t="shared" si="80"/>
        <v>0.12689693318835088</v>
      </c>
      <c r="G497" s="45">
        <f t="shared" si="81"/>
        <v>0.12261430108594296</v>
      </c>
      <c r="H497" s="2">
        <f t="shared" si="82"/>
        <v>0.12210906534949702</v>
      </c>
    </row>
    <row r="498" spans="1:8" x14ac:dyDescent="0.15">
      <c r="A498" s="1">
        <v>235.02999999999997</v>
      </c>
      <c r="B498" s="1">
        <v>13.892999999999999</v>
      </c>
      <c r="C498" s="2">
        <f t="shared" si="78"/>
        <v>782.91139240506322</v>
      </c>
      <c r="D498" s="24">
        <f t="shared" si="79"/>
        <v>0.13893</v>
      </c>
      <c r="E498" s="2">
        <f t="shared" si="83"/>
        <v>891.68127215189861</v>
      </c>
      <c r="F498" s="2">
        <f t="shared" si="80"/>
        <v>0.13008922515767213</v>
      </c>
      <c r="G498" s="45">
        <f t="shared" si="81"/>
        <v>0.1258431238617107</v>
      </c>
      <c r="H498" s="2">
        <f t="shared" si="82"/>
        <v>0.12535732751600095</v>
      </c>
    </row>
    <row r="499" spans="1:8" x14ac:dyDescent="0.15">
      <c r="A499" s="1">
        <v>234.31</v>
      </c>
      <c r="B499" s="1">
        <v>13.687999999999999</v>
      </c>
      <c r="C499" s="2">
        <f t="shared" si="78"/>
        <v>780.51299133910732</v>
      </c>
      <c r="D499" s="24">
        <f t="shared" si="79"/>
        <v>0.13688</v>
      </c>
      <c r="E499" s="2">
        <f t="shared" si="83"/>
        <v>887.34960959360444</v>
      </c>
      <c r="F499" s="2">
        <f t="shared" si="80"/>
        <v>0.12828766830146909</v>
      </c>
      <c r="G499" s="45">
        <f t="shared" si="81"/>
        <v>0.12406219397007098</v>
      </c>
      <c r="H499" s="2">
        <f t="shared" si="82"/>
        <v>0.12357026653820494</v>
      </c>
    </row>
    <row r="500" spans="1:8" x14ac:dyDescent="0.15">
      <c r="A500" s="1">
        <v>235.27999999999997</v>
      </c>
      <c r="B500" s="1">
        <v>13.687999999999999</v>
      </c>
      <c r="C500" s="2">
        <f t="shared" si="78"/>
        <v>783.74417055296465</v>
      </c>
      <c r="D500" s="24">
        <f t="shared" si="79"/>
        <v>0.13688</v>
      </c>
      <c r="E500" s="2">
        <f t="shared" si="83"/>
        <v>891.02307261825456</v>
      </c>
      <c r="F500" s="2">
        <f t="shared" si="80"/>
        <v>0.12828766830146909</v>
      </c>
      <c r="G500" s="45">
        <f t="shared" si="81"/>
        <v>0.12404470128900122</v>
      </c>
      <c r="H500" s="2">
        <f t="shared" si="82"/>
        <v>0.12355073736868437</v>
      </c>
    </row>
    <row r="501" spans="1:8" x14ac:dyDescent="0.15">
      <c r="A501" s="1">
        <v>232.76</v>
      </c>
      <c r="B501" s="1">
        <v>13.808</v>
      </c>
      <c r="C501" s="2">
        <f t="shared" si="78"/>
        <v>775.34976682211857</v>
      </c>
      <c r="D501" s="24">
        <f t="shared" si="79"/>
        <v>0.13808000000000001</v>
      </c>
      <c r="E501" s="2">
        <f t="shared" si="83"/>
        <v>882.41006262491669</v>
      </c>
      <c r="F501" s="2">
        <f t="shared" si="80"/>
        <v>0.12934263200306798</v>
      </c>
      <c r="G501" s="45">
        <f t="shared" si="81"/>
        <v>0.12514067932390172</v>
      </c>
      <c r="H501" s="2">
        <f t="shared" si="82"/>
        <v>0.12465643664470784</v>
      </c>
    </row>
    <row r="502" spans="1:8" x14ac:dyDescent="0.15">
      <c r="A502" s="1">
        <v>233.07</v>
      </c>
      <c r="B502" s="1">
        <v>13.822999999999999</v>
      </c>
      <c r="C502" s="2">
        <f t="shared" si="78"/>
        <v>776.38241172551636</v>
      </c>
      <c r="D502" s="24">
        <f t="shared" si="79"/>
        <v>0.13822999999999999</v>
      </c>
      <c r="E502" s="2">
        <f t="shared" si="83"/>
        <v>883.7017524983346</v>
      </c>
      <c r="F502" s="2">
        <f t="shared" si="80"/>
        <v>0.12947442424596742</v>
      </c>
      <c r="G502" s="45">
        <f t="shared" si="81"/>
        <v>0.12526632066264201</v>
      </c>
      <c r="H502" s="2">
        <f t="shared" si="82"/>
        <v>0.12478198760662648</v>
      </c>
    </row>
    <row r="503" spans="1:8" x14ac:dyDescent="0.15">
      <c r="A503" s="1">
        <v>232.87</v>
      </c>
      <c r="B503" s="1">
        <v>13.873999999999999</v>
      </c>
      <c r="C503" s="2">
        <f t="shared" si="78"/>
        <v>775.71618920719527</v>
      </c>
      <c r="D503" s="24">
        <f t="shared" si="79"/>
        <v>0.13873999999999997</v>
      </c>
      <c r="E503" s="2">
        <f t="shared" si="83"/>
        <v>883.33905329780146</v>
      </c>
      <c r="F503" s="2">
        <f t="shared" si="80"/>
        <v>0.12992238799474612</v>
      </c>
      <c r="G503" s="45">
        <f t="shared" si="81"/>
        <v>0.12571601155047088</v>
      </c>
      <c r="H503" s="2">
        <f t="shared" si="82"/>
        <v>0.12523397798829602</v>
      </c>
    </row>
    <row r="504" spans="1:8" x14ac:dyDescent="0.15">
      <c r="A504" s="1">
        <v>231.21999999999997</v>
      </c>
      <c r="B504" s="1">
        <v>14.046999999999999</v>
      </c>
      <c r="C504" s="2">
        <f t="shared" si="78"/>
        <v>770.21985343104586</v>
      </c>
      <c r="D504" s="24">
        <f t="shared" si="79"/>
        <v>0.14046999999999998</v>
      </c>
      <c r="E504" s="2">
        <f t="shared" si="83"/>
        <v>878.41263624250496</v>
      </c>
      <c r="F504" s="2">
        <f t="shared" si="80"/>
        <v>0.13144045814382202</v>
      </c>
      <c r="G504" s="45">
        <f t="shared" si="81"/>
        <v>0.12725754082838153</v>
      </c>
      <c r="H504" s="2">
        <f t="shared" si="82"/>
        <v>0.12678526785872135</v>
      </c>
    </row>
    <row r="505" spans="1:8" x14ac:dyDescent="0.15">
      <c r="A505" s="1">
        <v>230.14</v>
      </c>
      <c r="B505" s="1">
        <v>14.062999999999999</v>
      </c>
      <c r="C505" s="2">
        <f t="shared" si="78"/>
        <v>766.62225183211194</v>
      </c>
      <c r="D505" s="24">
        <f t="shared" si="79"/>
        <v>0.14062999999999998</v>
      </c>
      <c r="E505" s="2">
        <f t="shared" si="83"/>
        <v>874.4323391072619</v>
      </c>
      <c r="F505" s="2">
        <f t="shared" si="80"/>
        <v>0.13158074134075537</v>
      </c>
      <c r="G505" s="45">
        <f t="shared" si="81"/>
        <v>0.12741677782119698</v>
      </c>
      <c r="H505" s="2">
        <f t="shared" si="82"/>
        <v>0.12694729487326523</v>
      </c>
    </row>
    <row r="506" spans="1:8" x14ac:dyDescent="0.15">
      <c r="A506" s="1">
        <v>230.91000000000003</v>
      </c>
      <c r="B506" s="1">
        <v>14.016</v>
      </c>
      <c r="C506" s="2">
        <f t="shared" si="78"/>
        <v>769.18720852764841</v>
      </c>
      <c r="D506" s="24">
        <f t="shared" si="79"/>
        <v>0.14016000000000001</v>
      </c>
      <c r="E506" s="2">
        <f t="shared" si="83"/>
        <v>876.99648767488361</v>
      </c>
      <c r="F506" s="2">
        <f t="shared" si="80"/>
        <v>0.13116860343533424</v>
      </c>
      <c r="G506" s="45">
        <f t="shared" si="81"/>
        <v>0.12699242968450145</v>
      </c>
      <c r="H506" s="2">
        <f t="shared" si="82"/>
        <v>0.12651965443121438</v>
      </c>
    </row>
    <row r="507" spans="1:8" x14ac:dyDescent="0.15">
      <c r="A507" s="1">
        <v>229.26</v>
      </c>
      <c r="B507" s="1">
        <v>14.062999999999999</v>
      </c>
      <c r="C507" s="2">
        <f t="shared" si="78"/>
        <v>763.690872751499</v>
      </c>
      <c r="D507" s="24">
        <f t="shared" si="79"/>
        <v>0.14062999999999998</v>
      </c>
      <c r="E507" s="2">
        <f t="shared" si="83"/>
        <v>871.08872018654233</v>
      </c>
      <c r="F507" s="2">
        <f t="shared" si="80"/>
        <v>0.13158074134075537</v>
      </c>
      <c r="G507" s="45">
        <f t="shared" si="81"/>
        <v>0.12743269981605754</v>
      </c>
      <c r="H507" s="2">
        <f t="shared" si="82"/>
        <v>0.12696501205798494</v>
      </c>
    </row>
    <row r="508" spans="1:8" x14ac:dyDescent="0.15">
      <c r="A508" s="1">
        <v>228.58999999999997</v>
      </c>
      <c r="B508" s="1">
        <v>14.274999999999999</v>
      </c>
      <c r="C508" s="2">
        <f t="shared" si="78"/>
        <v>761.45902731512319</v>
      </c>
      <c r="D508" s="24">
        <f t="shared" si="79"/>
        <v>0.14274999999999999</v>
      </c>
      <c r="E508" s="2">
        <f t="shared" si="83"/>
        <v>870.15730346435703</v>
      </c>
      <c r="F508" s="2">
        <f t="shared" si="80"/>
        <v>0.13343763822971663</v>
      </c>
      <c r="G508" s="45">
        <f t="shared" si="81"/>
        <v>0.1292940320227435</v>
      </c>
      <c r="H508" s="2">
        <f t="shared" si="82"/>
        <v>0.12883539816713052</v>
      </c>
    </row>
    <row r="509" spans="1:8" x14ac:dyDescent="0.15">
      <c r="A509" s="1">
        <v>227.17000000000002</v>
      </c>
      <c r="B509" s="1">
        <v>14.123999999999999</v>
      </c>
      <c r="C509" s="2">
        <f t="shared" si="78"/>
        <v>756.72884743504346</v>
      </c>
      <c r="D509" s="24">
        <f t="shared" si="79"/>
        <v>0.14123999999999998</v>
      </c>
      <c r="E509" s="2">
        <f t="shared" si="83"/>
        <v>863.60922984676904</v>
      </c>
      <c r="F509" s="2">
        <f t="shared" si="80"/>
        <v>0.13211539056663649</v>
      </c>
      <c r="G509" s="45">
        <f t="shared" si="81"/>
        <v>0.12800296566260425</v>
      </c>
      <c r="H509" s="2">
        <f t="shared" si="82"/>
        <v>0.12754173959757534</v>
      </c>
    </row>
    <row r="510" spans="1:8" x14ac:dyDescent="0.15">
      <c r="A510" s="1">
        <v>227.17000000000002</v>
      </c>
      <c r="B510" s="1">
        <v>14.221</v>
      </c>
      <c r="C510" s="2">
        <f t="shared" si="78"/>
        <v>756.72884743504346</v>
      </c>
      <c r="D510" s="24">
        <f t="shared" si="79"/>
        <v>0.14221</v>
      </c>
      <c r="E510" s="2">
        <f t="shared" si="83"/>
        <v>864.34325682878091</v>
      </c>
      <c r="F510" s="2">
        <f t="shared" si="80"/>
        <v>0.132964982244445</v>
      </c>
      <c r="G510" s="45">
        <f t="shared" si="81"/>
        <v>0.12884906197383175</v>
      </c>
      <c r="H510" s="2">
        <f t="shared" si="82"/>
        <v>0.12839133127538385</v>
      </c>
    </row>
    <row r="511" spans="1:8" x14ac:dyDescent="0.15">
      <c r="A511" s="1">
        <v>226.02999999999997</v>
      </c>
      <c r="B511" s="1">
        <v>14.282999999999999</v>
      </c>
      <c r="C511" s="2">
        <f t="shared" si="78"/>
        <v>752.93137908061283</v>
      </c>
      <c r="D511" s="24">
        <f t="shared" si="79"/>
        <v>0.14282999999999998</v>
      </c>
      <c r="E511" s="2">
        <f t="shared" si="83"/>
        <v>860.47256795469673</v>
      </c>
      <c r="F511" s="2">
        <f t="shared" si="80"/>
        <v>0.13350764234248691</v>
      </c>
      <c r="G511" s="45">
        <f t="shared" si="81"/>
        <v>0.12941015392365501</v>
      </c>
      <c r="H511" s="2">
        <f t="shared" si="82"/>
        <v>0.12895694318090356</v>
      </c>
    </row>
    <row r="512" spans="1:8" x14ac:dyDescent="0.15">
      <c r="A512" s="1">
        <v>224.68</v>
      </c>
      <c r="B512" s="1">
        <v>14.328999999999999</v>
      </c>
      <c r="C512" s="2">
        <f t="shared" si="78"/>
        <v>748.4343770819454</v>
      </c>
      <c r="D512" s="24">
        <f t="shared" si="79"/>
        <v>0.14329</v>
      </c>
      <c r="E512" s="2">
        <f t="shared" si="83"/>
        <v>855.67753897401724</v>
      </c>
      <c r="F512" s="2">
        <f t="shared" si="80"/>
        <v>0.13391007091684692</v>
      </c>
      <c r="G512" s="45">
        <f t="shared" si="81"/>
        <v>0.12983541596935161</v>
      </c>
      <c r="H512" s="2">
        <f t="shared" si="82"/>
        <v>0.12938655152727674</v>
      </c>
    </row>
    <row r="513" spans="1:8" x14ac:dyDescent="0.15">
      <c r="A513" s="1">
        <v>224.33999999999997</v>
      </c>
      <c r="B513" s="1">
        <v>14.382999999999999</v>
      </c>
      <c r="C513" s="2">
        <f t="shared" si="78"/>
        <v>747.30179880079936</v>
      </c>
      <c r="D513" s="24">
        <f t="shared" si="79"/>
        <v>0.14382999999999999</v>
      </c>
      <c r="E513" s="2">
        <f t="shared" si="83"/>
        <v>854.78621652231823</v>
      </c>
      <c r="F513" s="2">
        <f t="shared" si="80"/>
        <v>0.13438228051672288</v>
      </c>
      <c r="G513" s="45">
        <f t="shared" si="81"/>
        <v>0.1303118699618547</v>
      </c>
      <c r="H513" s="2">
        <f t="shared" si="82"/>
        <v>0.12986560640306713</v>
      </c>
    </row>
    <row r="514" spans="1:8" x14ac:dyDescent="0.15">
      <c r="A514" s="1">
        <v>223.11</v>
      </c>
      <c r="B514" s="1">
        <v>14.421999999999999</v>
      </c>
      <c r="C514" s="2">
        <f t="shared" si="78"/>
        <v>743.20453031312456</v>
      </c>
      <c r="D514" s="24">
        <f t="shared" si="79"/>
        <v>0.14421999999999999</v>
      </c>
      <c r="E514" s="2">
        <f t="shared" si="83"/>
        <v>850.38948767488341</v>
      </c>
      <c r="F514" s="2">
        <f t="shared" si="80"/>
        <v>0.13472318216115992</v>
      </c>
      <c r="G514" s="45">
        <f t="shared" si="81"/>
        <v>0.13067370841032713</v>
      </c>
      <c r="H514" s="2">
        <f t="shared" si="82"/>
        <v>0.13023127183978284</v>
      </c>
    </row>
    <row r="515" spans="1:8" x14ac:dyDescent="0.15">
      <c r="A515" s="1">
        <v>222.73000000000002</v>
      </c>
      <c r="B515" s="1">
        <v>14.617999999999999</v>
      </c>
      <c r="C515" s="2">
        <f t="shared" si="78"/>
        <v>741.93870752831458</v>
      </c>
      <c r="D515" s="24">
        <f t="shared" si="79"/>
        <v>0.14617999999999998</v>
      </c>
      <c r="E515" s="2">
        <f t="shared" si="83"/>
        <v>850.39530779480356</v>
      </c>
      <c r="F515" s="2">
        <f t="shared" ref="F515:F541" si="84">LN(1+D515)</f>
        <v>0.13643467402147832</v>
      </c>
      <c r="G515" s="45">
        <f t="shared" ref="G515:G541" si="85">F515-E515/210000</f>
        <v>0.13238517255578877</v>
      </c>
      <c r="H515" s="2">
        <f t="shared" ref="H515:H541" si="86">LN(1+D515)-C515/165454</f>
        <v>0.13195041430259383</v>
      </c>
    </row>
    <row r="516" spans="1:8" x14ac:dyDescent="0.15">
      <c r="A516" s="1">
        <v>221.57</v>
      </c>
      <c r="B516" s="1">
        <v>14.51</v>
      </c>
      <c r="C516" s="2">
        <f t="shared" ref="C516:C541" si="87">A516*1000/300.2</f>
        <v>738.07461692205197</v>
      </c>
      <c r="D516" s="24">
        <f t="shared" ref="D516:D541" si="88">B516/100</f>
        <v>0.14510000000000001</v>
      </c>
      <c r="E516" s="2">
        <f t="shared" si="83"/>
        <v>845.16924383744174</v>
      </c>
      <c r="F516" s="2">
        <f t="shared" si="84"/>
        <v>0.13549196943715669</v>
      </c>
      <c r="G516" s="45">
        <f t="shared" si="85"/>
        <v>0.13146735399031173</v>
      </c>
      <c r="H516" s="2">
        <f t="shared" si="86"/>
        <v>0.13103106418903906</v>
      </c>
    </row>
    <row r="517" spans="1:8" x14ac:dyDescent="0.15">
      <c r="A517" s="1">
        <v>221.10000000000002</v>
      </c>
      <c r="B517" s="1">
        <v>14.625999999999999</v>
      </c>
      <c r="C517" s="2">
        <f t="shared" si="87"/>
        <v>736.50899400399749</v>
      </c>
      <c r="D517" s="24">
        <f t="shared" si="88"/>
        <v>0.14626</v>
      </c>
      <c r="E517" s="2">
        <f t="shared" si="83"/>
        <v>844.23079946702217</v>
      </c>
      <c r="F517" s="2">
        <f t="shared" si="84"/>
        <v>0.13650446865081001</v>
      </c>
      <c r="G517" s="45">
        <f t="shared" si="85"/>
        <v>0.13248432198668134</v>
      </c>
      <c r="H517" s="2">
        <f t="shared" si="86"/>
        <v>0.13205302598998586</v>
      </c>
    </row>
    <row r="518" spans="1:8" x14ac:dyDescent="0.15">
      <c r="A518" s="1">
        <v>219.62</v>
      </c>
      <c r="B518" s="1">
        <v>14.668999999999999</v>
      </c>
      <c r="C518" s="2">
        <f t="shared" si="87"/>
        <v>731.57894736842104</v>
      </c>
      <c r="D518" s="24">
        <f t="shared" si="88"/>
        <v>0.14668999999999999</v>
      </c>
      <c r="E518" s="2">
        <f t="shared" si="83"/>
        <v>838.89426315789467</v>
      </c>
      <c r="F518" s="2">
        <f t="shared" si="84"/>
        <v>0.1368795313473718</v>
      </c>
      <c r="G518" s="45">
        <f t="shared" si="85"/>
        <v>0.13288479676090564</v>
      </c>
      <c r="H518" s="2">
        <f t="shared" si="86"/>
        <v>0.13245788576993989</v>
      </c>
    </row>
    <row r="519" spans="1:8" x14ac:dyDescent="0.15">
      <c r="A519" s="1">
        <v>219.08999999999997</v>
      </c>
      <c r="B519" s="1">
        <v>14.696</v>
      </c>
      <c r="C519" s="2">
        <f t="shared" si="87"/>
        <v>729.81345769487007</v>
      </c>
      <c r="D519" s="24">
        <f t="shared" si="88"/>
        <v>0.14696000000000001</v>
      </c>
      <c r="E519" s="2">
        <f t="shared" si="83"/>
        <v>837.06684343770814</v>
      </c>
      <c r="F519" s="2">
        <f t="shared" si="84"/>
        <v>0.13711496395587539</v>
      </c>
      <c r="G519" s="45">
        <f t="shared" si="85"/>
        <v>0.13312893136807677</v>
      </c>
      <c r="H519" s="2">
        <f t="shared" si="86"/>
        <v>0.1327039889556042</v>
      </c>
    </row>
    <row r="520" spans="1:8" x14ac:dyDescent="0.15">
      <c r="A520" s="1">
        <v>218.88</v>
      </c>
      <c r="B520" s="1">
        <v>14.75</v>
      </c>
      <c r="C520" s="2">
        <f t="shared" si="87"/>
        <v>729.11392405063293</v>
      </c>
      <c r="D520" s="24">
        <f t="shared" si="88"/>
        <v>0.14749999999999999</v>
      </c>
      <c r="E520" s="2">
        <f t="shared" si="83"/>
        <v>836.65822784810132</v>
      </c>
      <c r="F520" s="2">
        <f t="shared" si="84"/>
        <v>0.13758566295256314</v>
      </c>
      <c r="G520" s="45">
        <f t="shared" si="85"/>
        <v>0.13360157615328647</v>
      </c>
      <c r="H520" s="2">
        <f t="shared" si="86"/>
        <v>0.13317891591682732</v>
      </c>
    </row>
    <row r="521" spans="1:8" x14ac:dyDescent="0.15">
      <c r="A521" s="1">
        <v>217.41000000000003</v>
      </c>
      <c r="B521" s="1">
        <v>14.795999999999999</v>
      </c>
      <c r="C521" s="2">
        <f t="shared" si="87"/>
        <v>724.21718854097276</v>
      </c>
      <c r="D521" s="24">
        <f t="shared" si="88"/>
        <v>0.14795999999999998</v>
      </c>
      <c r="E521" s="2">
        <f t="shared" si="83"/>
        <v>831.37236375749501</v>
      </c>
      <c r="F521" s="2">
        <f t="shared" si="84"/>
        <v>0.13798645408476107</v>
      </c>
      <c r="G521" s="45">
        <f t="shared" si="85"/>
        <v>0.13402753806686823</v>
      </c>
      <c r="H521" s="2">
        <f t="shared" si="86"/>
        <v>0.13360930280077293</v>
      </c>
    </row>
    <row r="522" spans="1:8" x14ac:dyDescent="0.15">
      <c r="A522" s="1">
        <v>217.10000000000002</v>
      </c>
      <c r="B522" s="1">
        <v>15.100999999999999</v>
      </c>
      <c r="C522" s="2">
        <f t="shared" si="87"/>
        <v>723.18454363757508</v>
      </c>
      <c r="D522" s="24">
        <f t="shared" si="88"/>
        <v>0.15100999999999998</v>
      </c>
      <c r="E522" s="2">
        <f t="shared" si="83"/>
        <v>832.39264157228524</v>
      </c>
      <c r="F522" s="2">
        <f t="shared" si="84"/>
        <v>0.14063981779931087</v>
      </c>
      <c r="G522" s="45">
        <f t="shared" si="85"/>
        <v>0.13667604331563332</v>
      </c>
      <c r="H522" s="2">
        <f t="shared" si="86"/>
        <v>0.13626890779630355</v>
      </c>
    </row>
    <row r="523" spans="1:8" x14ac:dyDescent="0.15">
      <c r="A523" s="1">
        <v>215.62</v>
      </c>
      <c r="B523" s="1">
        <v>14.888</v>
      </c>
      <c r="C523" s="2">
        <f t="shared" si="87"/>
        <v>718.25449700199874</v>
      </c>
      <c r="D523" s="24">
        <f t="shared" si="88"/>
        <v>0.14888000000000001</v>
      </c>
      <c r="E523" s="2">
        <f t="shared" si="83"/>
        <v>825.18822651565642</v>
      </c>
      <c r="F523" s="2">
        <f t="shared" si="84"/>
        <v>0.13878755477022633</v>
      </c>
      <c r="G523" s="45">
        <f t="shared" si="85"/>
        <v>0.1348580870249137</v>
      </c>
      <c r="H523" s="2">
        <f t="shared" si="86"/>
        <v>0.13444644185061122</v>
      </c>
    </row>
    <row r="524" spans="1:8" x14ac:dyDescent="0.15">
      <c r="A524" s="1">
        <v>215.17000000000002</v>
      </c>
      <c r="B524" s="1">
        <v>15.016</v>
      </c>
      <c r="C524" s="2">
        <f t="shared" si="87"/>
        <v>716.75549633577623</v>
      </c>
      <c r="D524" s="24">
        <f t="shared" si="88"/>
        <v>0.15015999999999999</v>
      </c>
      <c r="E524" s="2">
        <f t="shared" si="83"/>
        <v>824.38350166555642</v>
      </c>
      <c r="F524" s="2">
        <f t="shared" si="84"/>
        <v>0.13990106313220005</v>
      </c>
      <c r="G524" s="45">
        <f t="shared" si="85"/>
        <v>0.13597542740998311</v>
      </c>
      <c r="H524" s="2">
        <f t="shared" si="86"/>
        <v>0.13556901013658934</v>
      </c>
    </row>
    <row r="525" spans="1:8" x14ac:dyDescent="0.15">
      <c r="A525" s="1">
        <v>213.8</v>
      </c>
      <c r="B525" s="1">
        <v>15.042999999999999</v>
      </c>
      <c r="C525" s="2">
        <f t="shared" si="87"/>
        <v>712.19187208527649</v>
      </c>
      <c r="D525" s="24">
        <f t="shared" si="88"/>
        <v>0.15042999999999998</v>
      </c>
      <c r="E525" s="2">
        <f t="shared" si="83"/>
        <v>819.32689540306467</v>
      </c>
      <c r="F525" s="2">
        <f t="shared" si="84"/>
        <v>0.14013578553057579</v>
      </c>
      <c r="G525" s="45">
        <f t="shared" si="85"/>
        <v>0.13623422888579928</v>
      </c>
      <c r="H525" s="2">
        <f t="shared" si="86"/>
        <v>0.13583131497026732</v>
      </c>
    </row>
    <row r="526" spans="1:8" x14ac:dyDescent="0.15">
      <c r="A526" s="1">
        <v>213.55</v>
      </c>
      <c r="B526" s="1">
        <v>15.046999999999999</v>
      </c>
      <c r="C526" s="2">
        <f t="shared" si="87"/>
        <v>711.35909393737506</v>
      </c>
      <c r="D526" s="24">
        <f t="shared" si="88"/>
        <v>0.15046999999999999</v>
      </c>
      <c r="E526" s="2">
        <f t="shared" si="83"/>
        <v>818.39729680213179</v>
      </c>
      <c r="F526" s="2">
        <f t="shared" si="84"/>
        <v>0.14017055453401259</v>
      </c>
      <c r="G526" s="45">
        <f t="shared" si="85"/>
        <v>0.13627342454924052</v>
      </c>
      <c r="H526" s="2">
        <f t="shared" si="86"/>
        <v>0.13587111726481768</v>
      </c>
    </row>
    <row r="527" spans="1:8" x14ac:dyDescent="0.15">
      <c r="A527" s="1">
        <v>212.07999999999998</v>
      </c>
      <c r="B527" s="1">
        <v>15.235999999999999</v>
      </c>
      <c r="C527" s="2">
        <f t="shared" si="87"/>
        <v>706.46235842771478</v>
      </c>
      <c r="D527" s="24">
        <f t="shared" si="88"/>
        <v>0.15236</v>
      </c>
      <c r="E527" s="2">
        <f t="shared" si="83"/>
        <v>814.09896335776148</v>
      </c>
      <c r="F527" s="2">
        <f t="shared" si="84"/>
        <v>0.14181201345574468</v>
      </c>
      <c r="G527" s="45">
        <f t="shared" si="85"/>
        <v>0.13793535172546961</v>
      </c>
      <c r="H527" s="2">
        <f t="shared" si="86"/>
        <v>0.13754217193829743</v>
      </c>
    </row>
    <row r="528" spans="1:8" x14ac:dyDescent="0.15">
      <c r="A528" s="1">
        <v>211.48000000000002</v>
      </c>
      <c r="B528" s="1">
        <v>15.186</v>
      </c>
      <c r="C528" s="2">
        <f t="shared" si="87"/>
        <v>704.46369087275161</v>
      </c>
      <c r="D528" s="24">
        <f t="shared" si="88"/>
        <v>0.15185999999999999</v>
      </c>
      <c r="E528" s="2">
        <f t="shared" si="83"/>
        <v>811.44354696868777</v>
      </c>
      <c r="F528" s="2">
        <f t="shared" si="84"/>
        <v>0.14137802711082309</v>
      </c>
      <c r="G528" s="45">
        <f t="shared" si="85"/>
        <v>0.137514010220496</v>
      </c>
      <c r="H528" s="2">
        <f t="shared" si="86"/>
        <v>0.13712026549204837</v>
      </c>
    </row>
    <row r="529" spans="1:8" x14ac:dyDescent="0.15">
      <c r="A529" s="1">
        <v>210.07999999999998</v>
      </c>
      <c r="B529" s="1">
        <v>15.277999999999999</v>
      </c>
      <c r="C529" s="2">
        <f t="shared" si="87"/>
        <v>699.80013324450363</v>
      </c>
      <c r="D529" s="24">
        <f t="shared" si="88"/>
        <v>0.15278</v>
      </c>
      <c r="E529" s="2">
        <f t="shared" si="83"/>
        <v>806.7155976015988</v>
      </c>
      <c r="F529" s="2">
        <f t="shared" si="84"/>
        <v>0.14217641648952789</v>
      </c>
      <c r="G529" s="45">
        <f t="shared" si="85"/>
        <v>0.13833491364380598</v>
      </c>
      <c r="H529" s="2">
        <f t="shared" si="86"/>
        <v>0.13794684130098905</v>
      </c>
    </row>
    <row r="530" spans="1:8" x14ac:dyDescent="0.15">
      <c r="A530" s="1">
        <v>209.52999999999997</v>
      </c>
      <c r="B530" s="1">
        <v>15.301</v>
      </c>
      <c r="C530" s="2">
        <f t="shared" si="87"/>
        <v>697.96802131912057</v>
      </c>
      <c r="D530" s="24">
        <f t="shared" si="88"/>
        <v>0.15301000000000001</v>
      </c>
      <c r="E530" s="2">
        <f t="shared" si="83"/>
        <v>804.76410826115932</v>
      </c>
      <c r="F530" s="2">
        <f t="shared" si="84"/>
        <v>0.14237591427619795</v>
      </c>
      <c r="G530" s="45">
        <f t="shared" si="85"/>
        <v>0.13854370423685911</v>
      </c>
      <c r="H530" s="2">
        <f t="shared" si="86"/>
        <v>0.13815741232810894</v>
      </c>
    </row>
    <row r="531" spans="1:8" x14ac:dyDescent="0.15">
      <c r="A531" s="1">
        <v>208.88</v>
      </c>
      <c r="B531" s="1">
        <v>15.305</v>
      </c>
      <c r="C531" s="2">
        <f t="shared" si="87"/>
        <v>695.80279813457696</v>
      </c>
      <c r="D531" s="24">
        <f t="shared" si="88"/>
        <v>0.15304999999999999</v>
      </c>
      <c r="E531" s="2">
        <f t="shared" si="83"/>
        <v>802.29541638907392</v>
      </c>
      <c r="F531" s="2">
        <f t="shared" si="84"/>
        <v>0.14241060548111356</v>
      </c>
      <c r="G531" s="45">
        <f t="shared" si="85"/>
        <v>0.13859015111735606</v>
      </c>
      <c r="H531" s="2">
        <f t="shared" si="86"/>
        <v>0.13820519008991977</v>
      </c>
    </row>
    <row r="532" spans="1:8" x14ac:dyDescent="0.15">
      <c r="A532" s="1">
        <v>207.32999999999998</v>
      </c>
      <c r="B532" s="1">
        <v>15.351999999999999</v>
      </c>
      <c r="C532" s="2">
        <f t="shared" si="87"/>
        <v>690.63957361758821</v>
      </c>
      <c r="D532" s="24">
        <f t="shared" si="88"/>
        <v>0.15351999999999999</v>
      </c>
      <c r="E532" s="2">
        <f t="shared" ref="E532:E541" si="89">C532*(1+D532)</f>
        <v>796.66656095936025</v>
      </c>
      <c r="F532" s="2">
        <f t="shared" si="84"/>
        <v>0.14281813701625434</v>
      </c>
      <c r="G532" s="45">
        <f t="shared" si="85"/>
        <v>0.13902448672597167</v>
      </c>
      <c r="H532" s="2">
        <f t="shared" si="86"/>
        <v>0.13864392802996456</v>
      </c>
    </row>
    <row r="533" spans="1:8" x14ac:dyDescent="0.15">
      <c r="A533" s="1">
        <v>206.92000000000002</v>
      </c>
      <c r="B533" s="1">
        <v>15.632999999999999</v>
      </c>
      <c r="C533" s="2">
        <f t="shared" si="87"/>
        <v>689.2738174550301</v>
      </c>
      <c r="D533" s="24">
        <f t="shared" si="88"/>
        <v>0.15633</v>
      </c>
      <c r="E533" s="2">
        <f t="shared" si="89"/>
        <v>797.027993337775</v>
      </c>
      <c r="F533" s="2">
        <f t="shared" si="84"/>
        <v>0.14525119664022559</v>
      </c>
      <c r="G533" s="45">
        <f t="shared" si="85"/>
        <v>0.14145582524337905</v>
      </c>
      <c r="H533" s="2">
        <f t="shared" si="86"/>
        <v>0.14108524225136204</v>
      </c>
    </row>
    <row r="534" spans="1:8" x14ac:dyDescent="0.15">
      <c r="A534" s="1">
        <v>205.36</v>
      </c>
      <c r="B534" s="1">
        <v>15.471</v>
      </c>
      <c r="C534" s="2">
        <f t="shared" si="87"/>
        <v>684.07728181212531</v>
      </c>
      <c r="D534" s="24">
        <f t="shared" si="88"/>
        <v>0.15471000000000001</v>
      </c>
      <c r="E534" s="2">
        <f t="shared" si="89"/>
        <v>789.91087808127929</v>
      </c>
      <c r="F534" s="2">
        <f t="shared" si="84"/>
        <v>0.14384923019624907</v>
      </c>
      <c r="G534" s="45">
        <f t="shared" si="85"/>
        <v>0.14008774982443345</v>
      </c>
      <c r="H534" s="2">
        <f t="shared" si="86"/>
        <v>0.13971468354393407</v>
      </c>
    </row>
    <row r="535" spans="1:8" x14ac:dyDescent="0.15">
      <c r="A535" s="1">
        <v>204.85000000000002</v>
      </c>
      <c r="B535" s="1">
        <v>15.536999999999999</v>
      </c>
      <c r="C535" s="2">
        <f t="shared" si="87"/>
        <v>682.37841439040653</v>
      </c>
      <c r="D535" s="24">
        <f t="shared" si="88"/>
        <v>0.15536999999999998</v>
      </c>
      <c r="E535" s="2">
        <f t="shared" si="89"/>
        <v>788.39954863424396</v>
      </c>
      <c r="F535" s="2">
        <f t="shared" si="84"/>
        <v>0.14442063899417626</v>
      </c>
      <c r="G535" s="45">
        <f t="shared" si="85"/>
        <v>0.14066635542925129</v>
      </c>
      <c r="H535" s="2">
        <f t="shared" si="86"/>
        <v>0.14029636025573292</v>
      </c>
    </row>
    <row r="536" spans="1:8" x14ac:dyDescent="0.15">
      <c r="A536" s="1">
        <v>203.69</v>
      </c>
      <c r="B536" s="1">
        <v>15.594999999999999</v>
      </c>
      <c r="C536" s="2">
        <f t="shared" si="87"/>
        <v>678.51432378414393</v>
      </c>
      <c r="D536" s="24">
        <f t="shared" si="88"/>
        <v>0.15594999999999998</v>
      </c>
      <c r="E536" s="2">
        <f t="shared" si="89"/>
        <v>784.32863257828114</v>
      </c>
      <c r="F536" s="2">
        <f t="shared" si="84"/>
        <v>0.14492251671960957</v>
      </c>
      <c r="G536" s="45">
        <f t="shared" si="85"/>
        <v>0.1411876184692368</v>
      </c>
      <c r="H536" s="2">
        <f t="shared" si="86"/>
        <v>0.1408215924519331</v>
      </c>
    </row>
    <row r="537" spans="1:8" x14ac:dyDescent="0.15">
      <c r="A537" s="1">
        <v>203.11</v>
      </c>
      <c r="B537" s="1">
        <v>15.629</v>
      </c>
      <c r="C537" s="2">
        <f t="shared" si="87"/>
        <v>676.58227848101274</v>
      </c>
      <c r="D537" s="24">
        <f t="shared" si="88"/>
        <v>0.15628999999999998</v>
      </c>
      <c r="E537" s="2">
        <f t="shared" si="89"/>
        <v>782.32532278481028</v>
      </c>
      <c r="F537" s="2">
        <f t="shared" si="84"/>
        <v>0.14521660384071333</v>
      </c>
      <c r="G537" s="45">
        <f t="shared" si="85"/>
        <v>0.14149124516078565</v>
      </c>
      <c r="H537" s="2">
        <f t="shared" si="86"/>
        <v>0.14112735680842028</v>
      </c>
    </row>
    <row r="538" spans="1:8" x14ac:dyDescent="0.15">
      <c r="A538" s="1">
        <v>201.23000000000002</v>
      </c>
      <c r="B538" s="1">
        <v>15.772</v>
      </c>
      <c r="C538" s="2">
        <f t="shared" si="87"/>
        <v>670.31978680879422</v>
      </c>
      <c r="D538" s="24">
        <f t="shared" si="88"/>
        <v>0.15772</v>
      </c>
      <c r="E538" s="2">
        <f t="shared" si="89"/>
        <v>776.04262358427729</v>
      </c>
      <c r="F538" s="2">
        <f t="shared" si="84"/>
        <v>0.1464525537130438</v>
      </c>
      <c r="G538" s="45">
        <f t="shared" si="85"/>
        <v>0.14275711264835678</v>
      </c>
      <c r="H538" s="2">
        <f t="shared" si="86"/>
        <v>0.14240115702992467</v>
      </c>
    </row>
    <row r="539" spans="1:8" x14ac:dyDescent="0.15">
      <c r="A539" s="1">
        <v>200.77999999999997</v>
      </c>
      <c r="B539" s="1">
        <v>15.737</v>
      </c>
      <c r="C539" s="2">
        <f t="shared" si="87"/>
        <v>668.82078614257159</v>
      </c>
      <c r="D539" s="24">
        <f t="shared" si="88"/>
        <v>0.15737000000000001</v>
      </c>
      <c r="E539" s="2">
        <f t="shared" si="89"/>
        <v>774.07311325782814</v>
      </c>
      <c r="F539" s="2">
        <f t="shared" si="84"/>
        <v>0.14615018965577897</v>
      </c>
      <c r="G539" s="45">
        <f t="shared" si="85"/>
        <v>0.14246412721169407</v>
      </c>
      <c r="H539" s="2">
        <f t="shared" si="86"/>
        <v>0.14210785289666422</v>
      </c>
    </row>
    <row r="540" spans="1:8" x14ac:dyDescent="0.15">
      <c r="A540" s="1">
        <v>198.75</v>
      </c>
      <c r="B540" s="1">
        <v>15.792</v>
      </c>
      <c r="C540" s="2">
        <f t="shared" si="87"/>
        <v>662.05862758161231</v>
      </c>
      <c r="D540" s="24">
        <f t="shared" si="88"/>
        <v>0.15792</v>
      </c>
      <c r="E540" s="2">
        <f t="shared" si="89"/>
        <v>766.61092604930059</v>
      </c>
      <c r="F540" s="2">
        <f t="shared" si="84"/>
        <v>0.14662529213568057</v>
      </c>
      <c r="G540" s="45">
        <f t="shared" si="85"/>
        <v>0.14297476391639818</v>
      </c>
      <c r="H540" s="2">
        <f t="shared" si="86"/>
        <v>0.14262382570040785</v>
      </c>
    </row>
    <row r="541" spans="1:8" x14ac:dyDescent="0.15">
      <c r="A541" s="1">
        <v>197.82999999999998</v>
      </c>
      <c r="B541" s="1">
        <v>15.856999999999999</v>
      </c>
      <c r="C541" s="2">
        <f t="shared" si="87"/>
        <v>658.99400399733508</v>
      </c>
      <c r="D541" s="24">
        <f t="shared" si="88"/>
        <v>0.15856999999999999</v>
      </c>
      <c r="E541" s="2">
        <f t="shared" si="89"/>
        <v>763.49068321119262</v>
      </c>
      <c r="F541" s="2">
        <f t="shared" si="84"/>
        <v>0.14718648602562545</v>
      </c>
      <c r="G541" s="45">
        <f t="shared" si="85"/>
        <v>0.14355081610557216</v>
      </c>
      <c r="H541" s="2">
        <f t="shared" si="86"/>
        <v>0.14320354210165059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7"/>
  <sheetViews>
    <sheetView zoomScale="70" zoomScaleNormal="70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4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7" width="12.375" style="1" customWidth="1"/>
    <col min="18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t="s">
        <v>9</v>
      </c>
      <c r="B1" t="s">
        <v>10</v>
      </c>
      <c r="C1" s="6" t="s">
        <v>2</v>
      </c>
      <c r="D1" s="23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43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293.73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A2*1000/302.84</f>
        <v>0</v>
      </c>
      <c r="D2" s="24">
        <f t="shared" ref="D2:D65" si="0"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LN(1+D2)-C2/150965</f>
        <v>0</v>
      </c>
      <c r="J2" s="1">
        <v>2E-3</v>
      </c>
      <c r="K2" s="1">
        <f>213*1000*(J2-0.002)</f>
        <v>0</v>
      </c>
      <c r="L2" s="9">
        <v>925.04292695812978</v>
      </c>
      <c r="M2" s="2">
        <f>C173</f>
        <v>922.30220578523301</v>
      </c>
      <c r="N2" s="2">
        <f t="shared" ref="N2:O2" si="1">D173</f>
        <v>7.0599999999999994E-3</v>
      </c>
      <c r="O2" s="2">
        <f t="shared" si="1"/>
        <v>928.81365935807685</v>
      </c>
      <c r="P2" s="2">
        <f>G173</f>
        <v>2.6122726935773073E-3</v>
      </c>
      <c r="R2" s="1">
        <v>0</v>
      </c>
      <c r="S2" s="1">
        <f>210*1000*(R2)</f>
        <v>0</v>
      </c>
      <c r="U2" s="2" t="s">
        <v>8</v>
      </c>
      <c r="V2" s="16">
        <f>MAX(C:C)</f>
        <v>969.91810857218343</v>
      </c>
    </row>
    <row r="3" spans="1:28" x14ac:dyDescent="0.15">
      <c r="A3" s="1">
        <v>1.8299999999999983</v>
      </c>
      <c r="B3" s="1">
        <v>0</v>
      </c>
      <c r="C3" s="2">
        <f t="shared" ref="C3:C66" si="2">A3*1000/302.84</f>
        <v>6.0427948751816087</v>
      </c>
      <c r="D3" s="24">
        <f t="shared" si="0"/>
        <v>0</v>
      </c>
      <c r="E3" s="2">
        <f t="shared" ref="E3:E66" si="3">C3*(1+D3)</f>
        <v>6.0427948751816087</v>
      </c>
      <c r="F3" s="2">
        <f t="shared" ref="F3:F66" si="4">LN(1+D3)</f>
        <v>0</v>
      </c>
      <c r="G3" s="2">
        <f t="shared" ref="G3:G66" si="5">F3-E3/210000</f>
        <v>-2.8775213691340994E-5</v>
      </c>
      <c r="H3" s="2">
        <f t="shared" ref="H3:H66" si="6">LN(1+D3)-C3/150965</f>
        <v>-4.002778707105361E-5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C174</f>
        <v>925.04292695812978</v>
      </c>
      <c r="N3" s="2">
        <f t="shared" ref="N3:N66" si="9">D174</f>
        <v>6.7900000000000009E-3</v>
      </c>
      <c r="O3" s="2">
        <f t="shared" ref="O3:O66" si="10">E174</f>
        <v>931.32396843217555</v>
      </c>
      <c r="P3" s="2">
        <f t="shared" ref="P3:P66" si="11">G174</f>
        <v>2.3321757302664911E-3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352</v>
      </c>
    </row>
    <row r="4" spans="1:28" x14ac:dyDescent="0.15">
      <c r="A4" s="1">
        <v>2.4199999999999982</v>
      </c>
      <c r="B4" s="1">
        <v>0</v>
      </c>
      <c r="C4" s="2">
        <f t="shared" si="2"/>
        <v>7.9910183595297797</v>
      </c>
      <c r="D4" s="24">
        <f t="shared" si="0"/>
        <v>0</v>
      </c>
      <c r="E4" s="2">
        <f t="shared" si="3"/>
        <v>7.9910183595297797</v>
      </c>
      <c r="F4" s="2">
        <f t="shared" si="4"/>
        <v>0</v>
      </c>
      <c r="G4" s="2">
        <f t="shared" si="5"/>
        <v>-3.8052468378713236E-5</v>
      </c>
      <c r="H4" s="2">
        <f t="shared" si="6"/>
        <v>-5.2932920607622823E-5</v>
      </c>
      <c r="J4" s="1">
        <v>2.0400000000000001E-3</v>
      </c>
      <c r="K4" s="1">
        <f t="shared" si="7"/>
        <v>8.5200000000000227</v>
      </c>
      <c r="L4" s="11">
        <f>MATCH(L2,C2:C515,0)</f>
        <v>173</v>
      </c>
      <c r="M4" s="2">
        <f t="shared" si="8"/>
        <v>920.78325188218207</v>
      </c>
      <c r="N4" s="2">
        <f t="shared" si="9"/>
        <v>9.7599999999999996E-3</v>
      </c>
      <c r="O4" s="2">
        <f t="shared" si="10"/>
        <v>929.77009642055214</v>
      </c>
      <c r="P4" s="2">
        <f t="shared" si="11"/>
        <v>5.2852022041706588E-3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6.9739999999999996E-2</v>
      </c>
    </row>
    <row r="5" spans="1:28" x14ac:dyDescent="0.15">
      <c r="A5" s="1">
        <v>3.8399999999999981</v>
      </c>
      <c r="B5" s="1">
        <v>-2.7E-2</v>
      </c>
      <c r="C5" s="2">
        <f t="shared" si="2"/>
        <v>12.679963016774529</v>
      </c>
      <c r="D5" s="24">
        <f t="shared" si="0"/>
        <v>-2.7E-4</v>
      </c>
      <c r="E5" s="2">
        <f t="shared" si="3"/>
        <v>12.67653942676</v>
      </c>
      <c r="F5" s="2">
        <f t="shared" si="4"/>
        <v>-2.7003645656232134E-4</v>
      </c>
      <c r="G5" s="2">
        <f t="shared" si="5"/>
        <v>-3.3040093002308324E-4</v>
      </c>
      <c r="H5" s="2">
        <f t="shared" si="6"/>
        <v>-3.5402919008846668E-4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924.71271958790112</v>
      </c>
      <c r="N5" s="2">
        <f t="shared" si="9"/>
        <v>7.6E-3</v>
      </c>
      <c r="O5" s="2">
        <f t="shared" si="10"/>
        <v>931.74053625676925</v>
      </c>
      <c r="P5" s="2">
        <f t="shared" si="11"/>
        <v>3.13440579985732E-3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1040.4816966054682</v>
      </c>
    </row>
    <row r="6" spans="1:28" x14ac:dyDescent="0.15">
      <c r="A6" s="1">
        <v>4.5199999999999996</v>
      </c>
      <c r="B6" s="1">
        <v>0</v>
      </c>
      <c r="C6" s="2">
        <f t="shared" si="2"/>
        <v>14.925373134328359</v>
      </c>
      <c r="D6" s="24">
        <f t="shared" si="0"/>
        <v>0</v>
      </c>
      <c r="E6" s="2">
        <f t="shared" si="3"/>
        <v>14.925373134328359</v>
      </c>
      <c r="F6" s="2">
        <f t="shared" si="4"/>
        <v>0</v>
      </c>
      <c r="G6" s="2">
        <f t="shared" si="5"/>
        <v>-7.1073205401563612E-5</v>
      </c>
      <c r="H6" s="2">
        <f t="shared" si="6"/>
        <v>-9.8866446754733602E-5</v>
      </c>
      <c r="J6" s="1">
        <v>2.0799999999999998E-3</v>
      </c>
      <c r="K6" s="1">
        <f t="shared" si="7"/>
        <v>17.039999999999953</v>
      </c>
      <c r="L6" s="25">
        <f>INDEX(D2:D515,L4,1)</f>
        <v>6.7900000000000009E-3</v>
      </c>
      <c r="M6" s="2">
        <f t="shared" si="8"/>
        <v>926.39677717606651</v>
      </c>
      <c r="N6" s="2">
        <f t="shared" si="9"/>
        <v>7.8700000000000003E-3</v>
      </c>
      <c r="O6" s="2">
        <f t="shared" si="10"/>
        <v>933.68751981244225</v>
      </c>
      <c r="P6" s="2">
        <f t="shared" si="11"/>
        <v>3.3930620313623767E-3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196</v>
      </c>
    </row>
    <row r="7" spans="1:28" x14ac:dyDescent="0.15">
      <c r="A7" s="1">
        <v>4.8999999999999986</v>
      </c>
      <c r="B7" s="1">
        <v>-4.0000000000000001E-3</v>
      </c>
      <c r="C7" s="2">
        <f t="shared" si="2"/>
        <v>16.180161141196667</v>
      </c>
      <c r="D7" s="24">
        <f t="shared" si="0"/>
        <v>-4.0000000000000003E-5</v>
      </c>
      <c r="E7" s="2">
        <f t="shared" si="3"/>
        <v>16.179513934751018</v>
      </c>
      <c r="F7" s="2">
        <f t="shared" si="4"/>
        <v>-4.000080002137398E-5</v>
      </c>
      <c r="G7" s="2">
        <f t="shared" si="5"/>
        <v>-1.1704610447256931E-4</v>
      </c>
      <c r="H7" s="2">
        <f t="shared" si="6"/>
        <v>-1.4717902769796569E-4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922.30220578523301</v>
      </c>
      <c r="N7" s="2">
        <f t="shared" si="9"/>
        <v>8.9499999999999996E-3</v>
      </c>
      <c r="O7" s="2">
        <f t="shared" si="10"/>
        <v>930.55681052701084</v>
      </c>
      <c r="P7" s="2">
        <f t="shared" si="11"/>
        <v>4.4789632224846044E-3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6.9503236172269403E-2</v>
      </c>
    </row>
    <row r="8" spans="1:28" x14ac:dyDescent="0.15">
      <c r="A8" s="1">
        <v>5.4199999999999982</v>
      </c>
      <c r="B8" s="1">
        <v>-1.4999999999999999E-2</v>
      </c>
      <c r="C8" s="2">
        <f t="shared" si="2"/>
        <v>17.897239466384885</v>
      </c>
      <c r="D8" s="24">
        <f t="shared" si="0"/>
        <v>-1.4999999999999999E-4</v>
      </c>
      <c r="E8" s="2">
        <f t="shared" si="3"/>
        <v>17.894554880464927</v>
      </c>
      <c r="F8" s="2">
        <f t="shared" si="4"/>
        <v>-1.5001125112511004E-4</v>
      </c>
      <c r="G8" s="2">
        <f t="shared" si="5"/>
        <v>-2.3522341722256206E-4</v>
      </c>
      <c r="H8" s="2">
        <f t="shared" si="6"/>
        <v>-2.6856349480003394E-4</v>
      </c>
      <c r="J8" s="1">
        <v>2.1199999999999999E-3</v>
      </c>
      <c r="K8" s="1">
        <f t="shared" si="7"/>
        <v>25.559999999999974</v>
      </c>
      <c r="L8" s="10">
        <f>L2/L6</f>
        <v>136236.07171695578</v>
      </c>
      <c r="M8" s="2">
        <f t="shared" si="8"/>
        <v>927.09021265354647</v>
      </c>
      <c r="N8" s="2">
        <f t="shared" si="9"/>
        <v>8.6400000000000001E-3</v>
      </c>
      <c r="O8" s="2">
        <f t="shared" si="10"/>
        <v>935.10027209087309</v>
      </c>
      <c r="P8" s="2">
        <f t="shared" si="11"/>
        <v>4.1500303687398857E-3</v>
      </c>
      <c r="R8" s="1">
        <v>1.2E-4</v>
      </c>
      <c r="S8" s="1">
        <f t="shared" si="12"/>
        <v>25.2</v>
      </c>
      <c r="U8" s="2" t="s">
        <v>38</v>
      </c>
      <c r="V8" s="19">
        <v>1336</v>
      </c>
    </row>
    <row r="9" spans="1:28" x14ac:dyDescent="0.15">
      <c r="A9" s="1">
        <v>5.43</v>
      </c>
      <c r="B9" s="1">
        <v>0</v>
      </c>
      <c r="C9" s="2">
        <f t="shared" si="2"/>
        <v>17.930260203407741</v>
      </c>
      <c r="D9" s="24">
        <f t="shared" si="0"/>
        <v>0</v>
      </c>
      <c r="E9" s="2">
        <f t="shared" si="3"/>
        <v>17.930260203407741</v>
      </c>
      <c r="F9" s="2">
        <f t="shared" si="4"/>
        <v>0</v>
      </c>
      <c r="G9" s="2">
        <f t="shared" si="5"/>
        <v>-8.5382191444798765E-5</v>
      </c>
      <c r="H9" s="2">
        <f t="shared" si="6"/>
        <v>-1.1877097475181492E-4</v>
      </c>
      <c r="J9" s="1">
        <v>2.14E-3</v>
      </c>
      <c r="K9" s="1">
        <f t="shared" si="7"/>
        <v>29.819999999999986</v>
      </c>
      <c r="M9" s="2">
        <f t="shared" si="8"/>
        <v>928.60916655659764</v>
      </c>
      <c r="N9" s="2">
        <f t="shared" si="9"/>
        <v>8.9499999999999996E-3</v>
      </c>
      <c r="O9" s="2">
        <f t="shared" si="10"/>
        <v>936.92021859727924</v>
      </c>
      <c r="P9" s="2">
        <f t="shared" si="11"/>
        <v>4.4486612792928506E-3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5.9399999999999995</v>
      </c>
      <c r="B10" s="1">
        <v>0</v>
      </c>
      <c r="C10" s="2">
        <f t="shared" si="2"/>
        <v>19.614317791573107</v>
      </c>
      <c r="D10" s="24">
        <f t="shared" si="0"/>
        <v>0</v>
      </c>
      <c r="E10" s="2">
        <f t="shared" si="3"/>
        <v>19.614317791573107</v>
      </c>
      <c r="F10" s="2">
        <f t="shared" si="4"/>
        <v>0</v>
      </c>
      <c r="G10" s="2">
        <f t="shared" si="5"/>
        <v>-9.3401513293205272E-5</v>
      </c>
      <c r="H10" s="2">
        <f t="shared" si="6"/>
        <v>-1.2992625967325611E-4</v>
      </c>
      <c r="J10" s="1">
        <v>2.16E-3</v>
      </c>
      <c r="K10" s="1">
        <f t="shared" si="7"/>
        <v>34.08</v>
      </c>
      <c r="M10" s="2">
        <f t="shared" si="8"/>
        <v>925.86844538370099</v>
      </c>
      <c r="N10" s="2">
        <f t="shared" si="9"/>
        <v>1.1650000000000001E-2</v>
      </c>
      <c r="O10" s="2">
        <f t="shared" si="10"/>
        <v>936.654812772421</v>
      </c>
      <c r="P10" s="2">
        <f t="shared" si="11"/>
        <v>7.1224002298644435E-3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1252.3301689070452</v>
      </c>
    </row>
    <row r="11" spans="1:28" x14ac:dyDescent="0.15">
      <c r="A11" s="1">
        <v>6.629999999999999</v>
      </c>
      <c r="B11" s="1">
        <v>0</v>
      </c>
      <c r="C11" s="2">
        <f t="shared" si="2"/>
        <v>21.89274864614978</v>
      </c>
      <c r="D11" s="24">
        <f t="shared" si="0"/>
        <v>0</v>
      </c>
      <c r="E11" s="2">
        <f t="shared" si="3"/>
        <v>21.89274864614978</v>
      </c>
      <c r="F11" s="2">
        <f t="shared" si="4"/>
        <v>0</v>
      </c>
      <c r="G11" s="2">
        <f t="shared" si="5"/>
        <v>-1.0425118402928467E-4</v>
      </c>
      <c r="H11" s="2">
        <f t="shared" si="6"/>
        <v>-1.4501870397873535E-4</v>
      </c>
      <c r="J11" s="1">
        <v>2.1800000000000001E-3</v>
      </c>
      <c r="K11" s="1">
        <f t="shared" si="7"/>
        <v>38.340000000000011</v>
      </c>
      <c r="M11" s="2">
        <f t="shared" si="8"/>
        <v>929.2695812970544</v>
      </c>
      <c r="N11" s="2">
        <f t="shared" si="9"/>
        <v>9.7299999999999991E-3</v>
      </c>
      <c r="O11" s="2">
        <f t="shared" si="10"/>
        <v>938.3113743230748</v>
      </c>
      <c r="P11" s="2">
        <f t="shared" si="11"/>
        <v>5.2148189807960602E-3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6.9503236172269403E-2</v>
      </c>
      <c r="W11" s="16"/>
    </row>
    <row r="12" spans="1:28" x14ac:dyDescent="0.15">
      <c r="A12" s="1">
        <v>7.3099999999999987</v>
      </c>
      <c r="B12" s="1">
        <v>0</v>
      </c>
      <c r="C12" s="2">
        <f t="shared" si="2"/>
        <v>24.138158763703604</v>
      </c>
      <c r="D12" s="24">
        <f t="shared" si="0"/>
        <v>0</v>
      </c>
      <c r="E12" s="2">
        <f t="shared" si="3"/>
        <v>24.138158763703604</v>
      </c>
      <c r="F12" s="2">
        <f t="shared" si="4"/>
        <v>0</v>
      </c>
      <c r="G12" s="2">
        <f t="shared" si="5"/>
        <v>-1.1494361316049335E-4</v>
      </c>
      <c r="H12" s="2">
        <f t="shared" si="6"/>
        <v>-1.5989241720732359E-4</v>
      </c>
      <c r="J12" s="1">
        <v>2.2000000000000001E-3</v>
      </c>
      <c r="K12" s="1">
        <f t="shared" si="7"/>
        <v>42.600000000000023</v>
      </c>
      <c r="M12" s="2">
        <f t="shared" si="8"/>
        <v>926.89208823140962</v>
      </c>
      <c r="N12" s="2">
        <f t="shared" si="9"/>
        <v>1.034E-2</v>
      </c>
      <c r="O12" s="2">
        <f t="shared" si="10"/>
        <v>936.4761524237224</v>
      </c>
      <c r="P12" s="2">
        <f t="shared" si="11"/>
        <v>5.8274976184988208E-3</v>
      </c>
      <c r="R12" s="1">
        <v>2.0000000000000001E-4</v>
      </c>
      <c r="S12" s="1">
        <f t="shared" si="12"/>
        <v>42</v>
      </c>
    </row>
    <row r="13" spans="1:28" x14ac:dyDescent="0.15">
      <c r="A13" s="1">
        <v>7.6099999999999994</v>
      </c>
      <c r="B13" s="1">
        <v>-4.0000000000000001E-3</v>
      </c>
      <c r="C13" s="2">
        <f t="shared" si="2"/>
        <v>25.128780874389115</v>
      </c>
      <c r="D13" s="24">
        <f t="shared" si="0"/>
        <v>-4.0000000000000003E-5</v>
      </c>
      <c r="E13" s="2">
        <f t="shared" si="3"/>
        <v>25.127775723154137</v>
      </c>
      <c r="F13" s="2">
        <f t="shared" si="4"/>
        <v>-4.000080002137398E-5</v>
      </c>
      <c r="G13" s="2">
        <f t="shared" si="5"/>
        <v>-1.5965687489353654E-4</v>
      </c>
      <c r="H13" s="2">
        <f t="shared" si="6"/>
        <v>-2.0645514953542766E-4</v>
      </c>
      <c r="J13" s="1">
        <v>2.2200000000000002E-3</v>
      </c>
      <c r="K13" s="1">
        <f t="shared" si="7"/>
        <v>46.860000000000028</v>
      </c>
      <c r="M13" s="2">
        <f t="shared" si="8"/>
        <v>927.25531633866058</v>
      </c>
      <c r="N13" s="2">
        <f t="shared" si="9"/>
        <v>1.208E-2</v>
      </c>
      <c r="O13" s="2">
        <f t="shared" si="10"/>
        <v>938.45656056003168</v>
      </c>
      <c r="P13" s="2">
        <f t="shared" si="11"/>
        <v>7.5387783597055703E-3</v>
      </c>
      <c r="R13" s="1">
        <v>2.2000000000000001E-4</v>
      </c>
      <c r="S13" s="1">
        <f t="shared" si="12"/>
        <v>46.2</v>
      </c>
    </row>
    <row r="14" spans="1:28" x14ac:dyDescent="0.15">
      <c r="A14" s="1">
        <v>7.8599999999999994</v>
      </c>
      <c r="B14" s="1">
        <v>4.0000000000000001E-3</v>
      </c>
      <c r="C14" s="2">
        <f t="shared" si="2"/>
        <v>25.954299299960375</v>
      </c>
      <c r="D14" s="24">
        <f t="shared" si="0"/>
        <v>4.0000000000000003E-5</v>
      </c>
      <c r="E14" s="2">
        <f t="shared" si="3"/>
        <v>25.955337471932374</v>
      </c>
      <c r="F14" s="2">
        <f t="shared" si="4"/>
        <v>3.9999200021372696E-5</v>
      </c>
      <c r="G14" s="2">
        <f t="shared" si="5"/>
        <v>-8.359764508306717E-5</v>
      </c>
      <c r="H14" s="2">
        <f t="shared" si="6"/>
        <v>-1.3192342641495607E-4</v>
      </c>
      <c r="J14" s="1">
        <v>2.2399999999999998E-3</v>
      </c>
      <c r="K14" s="1">
        <f t="shared" si="7"/>
        <v>51.119999999999948</v>
      </c>
      <c r="M14" s="2">
        <f t="shared" si="8"/>
        <v>929.63280940430593</v>
      </c>
      <c r="N14" s="2">
        <f t="shared" si="9"/>
        <v>1.0880000000000001E-2</v>
      </c>
      <c r="O14" s="2">
        <f t="shared" si="10"/>
        <v>939.74721437062476</v>
      </c>
      <c r="P14" s="2">
        <f t="shared" si="11"/>
        <v>6.3462518964851073E-3</v>
      </c>
      <c r="R14" s="1">
        <v>2.4000000000000001E-4</v>
      </c>
      <c r="S14" s="1">
        <f t="shared" si="12"/>
        <v>50.4</v>
      </c>
    </row>
    <row r="15" spans="1:28" x14ac:dyDescent="0.15">
      <c r="A15" s="1">
        <v>8.8099999999999987</v>
      </c>
      <c r="B15" s="1">
        <v>-8.0000000000000002E-3</v>
      </c>
      <c r="C15" s="2">
        <f t="shared" si="2"/>
        <v>29.091269317131154</v>
      </c>
      <c r="D15" s="24">
        <f t="shared" si="0"/>
        <v>-8.0000000000000007E-5</v>
      </c>
      <c r="E15" s="2">
        <f t="shared" si="3"/>
        <v>29.088942015585783</v>
      </c>
      <c r="F15" s="2">
        <f t="shared" si="4"/>
        <v>-8.0003200170645887E-5</v>
      </c>
      <c r="G15" s="2">
        <f t="shared" si="5"/>
        <v>-2.1852197167343532E-4</v>
      </c>
      <c r="H15" s="2">
        <f t="shared" si="6"/>
        <v>-2.7270527891161997E-4</v>
      </c>
      <c r="J15" s="1">
        <v>2.2599999999999999E-3</v>
      </c>
      <c r="K15" s="1">
        <f t="shared" si="7"/>
        <v>55.37999999999996</v>
      </c>
      <c r="M15" s="2">
        <f t="shared" si="8"/>
        <v>927.25531633866058</v>
      </c>
      <c r="N15" s="2">
        <f t="shared" si="9"/>
        <v>1.1310000000000001E-2</v>
      </c>
      <c r="O15" s="2">
        <f t="shared" si="10"/>
        <v>937.74257396645078</v>
      </c>
      <c r="P15" s="2">
        <f t="shared" si="11"/>
        <v>6.7810793113196512E-3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9.3299999999999983</v>
      </c>
      <c r="B16" s="1">
        <v>-1.9E-2</v>
      </c>
      <c r="C16" s="2">
        <f t="shared" si="2"/>
        <v>30.808347642319372</v>
      </c>
      <c r="D16" s="24">
        <f t="shared" si="0"/>
        <v>-1.8999999999999998E-4</v>
      </c>
      <c r="E16" s="2">
        <f t="shared" si="3"/>
        <v>30.802494056267332</v>
      </c>
      <c r="F16" s="2">
        <f t="shared" si="4"/>
        <v>-1.9001805228668268E-4</v>
      </c>
      <c r="G16" s="2">
        <f t="shared" si="5"/>
        <v>-3.3669659541176518E-4</v>
      </c>
      <c r="H16" s="2">
        <f t="shared" si="6"/>
        <v>-3.9409414702598893E-4</v>
      </c>
      <c r="J16" s="1">
        <v>2.2799999999999999E-3</v>
      </c>
      <c r="K16" s="1">
        <f t="shared" si="7"/>
        <v>59.639999999999972</v>
      </c>
      <c r="M16" s="2">
        <f t="shared" si="8"/>
        <v>929.79791308942038</v>
      </c>
      <c r="N16" s="2">
        <f t="shared" si="9"/>
        <v>1.1310000000000001E-2</v>
      </c>
      <c r="O16" s="2">
        <f t="shared" si="10"/>
        <v>940.31392748646169</v>
      </c>
      <c r="P16" s="2">
        <f t="shared" si="11"/>
        <v>6.7688347707481706E-3</v>
      </c>
      <c r="R16" s="1">
        <v>2.7999999999999998E-4</v>
      </c>
      <c r="S16" s="1">
        <f t="shared" si="12"/>
        <v>58.8</v>
      </c>
    </row>
    <row r="17" spans="1:19" x14ac:dyDescent="0.15">
      <c r="A17" s="1">
        <v>9.8999999999999986</v>
      </c>
      <c r="B17" s="1">
        <v>-4.0000000000000001E-3</v>
      </c>
      <c r="C17" s="2">
        <f t="shared" si="2"/>
        <v>32.690529652621841</v>
      </c>
      <c r="D17" s="24">
        <f t="shared" si="0"/>
        <v>-4.0000000000000003E-5</v>
      </c>
      <c r="E17" s="2">
        <f t="shared" si="3"/>
        <v>32.689222031435733</v>
      </c>
      <c r="F17" s="2">
        <f t="shared" si="4"/>
        <v>-4.000080002137398E-5</v>
      </c>
      <c r="G17" s="2">
        <f t="shared" si="5"/>
        <v>-1.9566376207582985E-4</v>
      </c>
      <c r="H17" s="2">
        <f t="shared" si="6"/>
        <v>-2.5654456614346744E-4</v>
      </c>
      <c r="J17" s="1">
        <v>2.3E-3</v>
      </c>
      <c r="K17" s="1">
        <f t="shared" si="7"/>
        <v>63.899999999999984</v>
      </c>
      <c r="M17" s="2">
        <f t="shared" si="8"/>
        <v>930.65645225201456</v>
      </c>
      <c r="N17" s="2">
        <f t="shared" si="9"/>
        <v>1.1650000000000001E-2</v>
      </c>
      <c r="O17" s="2">
        <f t="shared" si="10"/>
        <v>941.49859992075051</v>
      </c>
      <c r="P17" s="2">
        <f t="shared" si="11"/>
        <v>7.0993345767771604E-3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10.79</v>
      </c>
      <c r="B18" s="1">
        <v>-8.0000000000000002E-3</v>
      </c>
      <c r="C18" s="2">
        <f t="shared" si="2"/>
        <v>35.629375247655531</v>
      </c>
      <c r="D18" s="24">
        <f t="shared" si="0"/>
        <v>-8.0000000000000007E-5</v>
      </c>
      <c r="E18" s="2">
        <f t="shared" si="3"/>
        <v>35.626524897635719</v>
      </c>
      <c r="F18" s="2">
        <f t="shared" si="4"/>
        <v>-8.0003200170645887E-5</v>
      </c>
      <c r="G18" s="2">
        <f t="shared" si="5"/>
        <v>-2.4965331873081601E-4</v>
      </c>
      <c r="H18" s="2">
        <f t="shared" si="6"/>
        <v>-3.1601403213603872E-4</v>
      </c>
      <c r="J18" s="1">
        <v>2.32E-3</v>
      </c>
      <c r="K18" s="1">
        <f t="shared" si="7"/>
        <v>68.16</v>
      </c>
      <c r="M18" s="2">
        <f t="shared" si="8"/>
        <v>930.65645225201456</v>
      </c>
      <c r="N18" s="2">
        <f t="shared" si="9"/>
        <v>1.192E-2</v>
      </c>
      <c r="O18" s="2">
        <f t="shared" si="10"/>
        <v>941.74987716285852</v>
      </c>
      <c r="P18" s="2">
        <f t="shared" si="11"/>
        <v>7.3649931325641977E-3</v>
      </c>
      <c r="R18" s="1">
        <v>3.2000000000000003E-4</v>
      </c>
      <c r="S18" s="1">
        <f t="shared" si="12"/>
        <v>67.2</v>
      </c>
    </row>
    <row r="19" spans="1:19" x14ac:dyDescent="0.15">
      <c r="A19" s="1">
        <v>11.229999999999999</v>
      </c>
      <c r="B19" s="1">
        <v>0</v>
      </c>
      <c r="C19" s="2">
        <f t="shared" si="2"/>
        <v>37.08228767666094</v>
      </c>
      <c r="D19" s="24">
        <f t="shared" si="0"/>
        <v>0</v>
      </c>
      <c r="E19" s="2">
        <f t="shared" si="3"/>
        <v>37.08228767666094</v>
      </c>
      <c r="F19" s="2">
        <f t="shared" si="4"/>
        <v>0</v>
      </c>
      <c r="G19" s="2">
        <f t="shared" si="5"/>
        <v>-1.76582322269814E-4</v>
      </c>
      <c r="H19" s="2">
        <f t="shared" si="6"/>
        <v>-2.4563499934859698E-4</v>
      </c>
      <c r="J19" s="1">
        <v>2.3400000000000001E-3</v>
      </c>
      <c r="K19" s="1">
        <f t="shared" si="7"/>
        <v>72.42</v>
      </c>
      <c r="M19" s="2">
        <f t="shared" si="8"/>
        <v>928.4440628714832</v>
      </c>
      <c r="N19" s="2">
        <f t="shared" si="9"/>
        <v>1.474E-2</v>
      </c>
      <c r="O19" s="2">
        <f t="shared" si="10"/>
        <v>942.1293283582088</v>
      </c>
      <c r="P19" s="2">
        <f t="shared" si="11"/>
        <v>1.0146091909272638E-2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11.93</v>
      </c>
      <c r="B20" s="1">
        <v>-8.0000000000000002E-3</v>
      </c>
      <c r="C20" s="2">
        <f t="shared" si="2"/>
        <v>39.393739268260468</v>
      </c>
      <c r="D20" s="24">
        <f t="shared" si="0"/>
        <v>-8.0000000000000007E-5</v>
      </c>
      <c r="E20" s="2">
        <f t="shared" si="3"/>
        <v>39.390587769119008</v>
      </c>
      <c r="F20" s="2">
        <f t="shared" si="4"/>
        <v>-8.0003200170645887E-5</v>
      </c>
      <c r="G20" s="2">
        <f t="shared" si="5"/>
        <v>-2.675774276426412E-4</v>
      </c>
      <c r="H20" s="2">
        <f t="shared" si="6"/>
        <v>-3.4094937490161312E-4</v>
      </c>
      <c r="J20" s="1">
        <v>2.3600000000000001E-3</v>
      </c>
      <c r="K20" s="1">
        <f t="shared" si="7"/>
        <v>76.680000000000021</v>
      </c>
      <c r="M20" s="2">
        <f t="shared" si="8"/>
        <v>932.17540615506528</v>
      </c>
      <c r="N20" s="2">
        <f t="shared" si="9"/>
        <v>1.2659999999999999E-2</v>
      </c>
      <c r="O20" s="2">
        <f t="shared" si="10"/>
        <v>943.97674679698832</v>
      </c>
      <c r="P20" s="2">
        <f t="shared" si="11"/>
        <v>8.0854048396288205E-3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11.829999999999998</v>
      </c>
      <c r="B21" s="1">
        <v>-8.0000000000000002E-3</v>
      </c>
      <c r="C21" s="2">
        <f t="shared" si="2"/>
        <v>39.063531898031961</v>
      </c>
      <c r="D21" s="24">
        <f t="shared" si="0"/>
        <v>-8.0000000000000007E-5</v>
      </c>
      <c r="E21" s="2">
        <f t="shared" si="3"/>
        <v>39.060406815480121</v>
      </c>
      <c r="F21" s="2">
        <f t="shared" si="4"/>
        <v>-8.0003200170645887E-5</v>
      </c>
      <c r="G21" s="2">
        <f t="shared" si="5"/>
        <v>-2.6600513738721785E-4</v>
      </c>
      <c r="H21" s="2">
        <f t="shared" si="6"/>
        <v>-3.3876206413270305E-4</v>
      </c>
      <c r="J21" s="1">
        <v>2.3800000000000002E-3</v>
      </c>
      <c r="K21" s="1">
        <f t="shared" si="7"/>
        <v>80.940000000000026</v>
      </c>
      <c r="M21" s="2">
        <f t="shared" si="8"/>
        <v>931.64707436269987</v>
      </c>
      <c r="N21" s="2">
        <f t="shared" si="9"/>
        <v>1.54E-2</v>
      </c>
      <c r="O21" s="2">
        <f t="shared" si="10"/>
        <v>945.9944393078855</v>
      </c>
      <c r="P21" s="2">
        <f t="shared" si="11"/>
        <v>1.0777888105881336E-2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12.879999999999999</v>
      </c>
      <c r="B22" s="1">
        <v>-4.0000000000000001E-3</v>
      </c>
      <c r="C22" s="2">
        <f t="shared" si="2"/>
        <v>42.53070928543125</v>
      </c>
      <c r="D22" s="24">
        <f t="shared" si="0"/>
        <v>-4.0000000000000003E-5</v>
      </c>
      <c r="E22" s="2">
        <f t="shared" si="3"/>
        <v>42.529008057059833</v>
      </c>
      <c r="F22" s="2">
        <f t="shared" si="4"/>
        <v>-4.000080002137398E-5</v>
      </c>
      <c r="G22" s="2">
        <f t="shared" si="5"/>
        <v>-2.425198860073732E-4</v>
      </c>
      <c r="H22" s="2">
        <f t="shared" si="6"/>
        <v>-3.217264270569865E-4</v>
      </c>
      <c r="J22" s="1">
        <v>2.3999999999999998E-3</v>
      </c>
      <c r="K22" s="1">
        <f t="shared" si="7"/>
        <v>85.199999999999946</v>
      </c>
      <c r="M22" s="2">
        <f t="shared" si="8"/>
        <v>929.79791308942038</v>
      </c>
      <c r="N22" s="2">
        <f t="shared" si="9"/>
        <v>1.486E-2</v>
      </c>
      <c r="O22" s="2">
        <f t="shared" si="10"/>
        <v>943.6147100779292</v>
      </c>
      <c r="P22" s="2">
        <f t="shared" si="11"/>
        <v>1.0257268564584579E-2</v>
      </c>
      <c r="R22" s="1">
        <v>4.0000000000000002E-4</v>
      </c>
      <c r="S22" s="1">
        <f t="shared" si="12"/>
        <v>84</v>
      </c>
    </row>
    <row r="23" spans="1:19" x14ac:dyDescent="0.15">
      <c r="A23" s="1">
        <v>14.129999999999999</v>
      </c>
      <c r="B23" s="1">
        <v>0</v>
      </c>
      <c r="C23" s="2">
        <f t="shared" si="2"/>
        <v>46.658301413287539</v>
      </c>
      <c r="D23" s="24">
        <f t="shared" si="0"/>
        <v>0</v>
      </c>
      <c r="E23" s="2">
        <f t="shared" si="3"/>
        <v>46.658301413287539</v>
      </c>
      <c r="F23" s="2">
        <f t="shared" si="4"/>
        <v>0</v>
      </c>
      <c r="G23" s="2">
        <f t="shared" si="5"/>
        <v>-2.2218238768232162E-4</v>
      </c>
      <c r="H23" s="2">
        <f t="shared" si="6"/>
        <v>-3.0906701164698795E-4</v>
      </c>
      <c r="J23" s="1">
        <v>2.4199999999999998E-3</v>
      </c>
      <c r="K23" s="1">
        <f t="shared" si="7"/>
        <v>89.459999999999951</v>
      </c>
      <c r="M23" s="2">
        <f t="shared" si="8"/>
        <v>935.57654206841926</v>
      </c>
      <c r="N23" s="2">
        <f t="shared" si="9"/>
        <v>1.37E-2</v>
      </c>
      <c r="O23" s="2">
        <f t="shared" si="10"/>
        <v>948.39394069475668</v>
      </c>
      <c r="P23" s="2">
        <f t="shared" si="11"/>
        <v>9.0908417838609628E-3</v>
      </c>
      <c r="R23" s="1">
        <v>4.2000000000000002E-4</v>
      </c>
      <c r="S23" s="1">
        <f t="shared" si="12"/>
        <v>88.2</v>
      </c>
    </row>
    <row r="24" spans="1:19" x14ac:dyDescent="0.15">
      <c r="A24" s="1">
        <v>14.319999999999999</v>
      </c>
      <c r="B24" s="1">
        <v>1.2E-2</v>
      </c>
      <c r="C24" s="2">
        <f t="shared" si="2"/>
        <v>47.285695416721701</v>
      </c>
      <c r="D24" s="24">
        <f t="shared" si="0"/>
        <v>1.2E-4</v>
      </c>
      <c r="E24" s="2">
        <f t="shared" si="3"/>
        <v>47.2913697001717</v>
      </c>
      <c r="F24" s="2">
        <f t="shared" si="4"/>
        <v>1.1999280057584615E-4</v>
      </c>
      <c r="G24" s="2">
        <f t="shared" si="5"/>
        <v>-1.0520419799640003E-4</v>
      </c>
      <c r="H24" s="2">
        <f t="shared" si="6"/>
        <v>-1.9323010153207091E-4</v>
      </c>
      <c r="J24" s="1">
        <v>2.4399999999999999E-3</v>
      </c>
      <c r="K24" s="1">
        <f t="shared" si="7"/>
        <v>93.71999999999997</v>
      </c>
      <c r="M24" s="2">
        <f t="shared" si="8"/>
        <v>930.82155593712855</v>
      </c>
      <c r="N24" s="2">
        <f t="shared" si="9"/>
        <v>1.409E-2</v>
      </c>
      <c r="O24" s="2">
        <f t="shared" si="10"/>
        <v>943.93683166028268</v>
      </c>
      <c r="P24" s="2">
        <f t="shared" si="11"/>
        <v>9.4967213331160136E-3</v>
      </c>
      <c r="R24" s="1">
        <v>4.4000000000000002E-4</v>
      </c>
      <c r="S24" s="1">
        <f t="shared" si="12"/>
        <v>92.4</v>
      </c>
    </row>
    <row r="25" spans="1:19" x14ac:dyDescent="0.15">
      <c r="A25" s="1">
        <v>15.44</v>
      </c>
      <c r="B25" s="1">
        <v>1.2E-2</v>
      </c>
      <c r="C25" s="2">
        <f t="shared" si="2"/>
        <v>50.984017963280948</v>
      </c>
      <c r="D25" s="24">
        <f t="shared" si="0"/>
        <v>1.2E-4</v>
      </c>
      <c r="E25" s="2">
        <f t="shared" si="3"/>
        <v>50.990136045436536</v>
      </c>
      <c r="F25" s="2">
        <f t="shared" si="4"/>
        <v>1.1999280057584615E-4</v>
      </c>
      <c r="G25" s="2">
        <f t="shared" si="5"/>
        <v>-1.2281737106908973E-4</v>
      </c>
      <c r="H25" s="2">
        <f t="shared" si="6"/>
        <v>-2.1772798214386339E-4</v>
      </c>
      <c r="J25" s="1">
        <v>2.4599999999999999E-3</v>
      </c>
      <c r="K25" s="1">
        <f t="shared" si="7"/>
        <v>97.979999999999976</v>
      </c>
      <c r="M25" s="2">
        <f t="shared" si="8"/>
        <v>930.82155593712855</v>
      </c>
      <c r="N25" s="2">
        <f t="shared" si="9"/>
        <v>1.482E-2</v>
      </c>
      <c r="O25" s="2">
        <f t="shared" si="10"/>
        <v>944.61633139611683</v>
      </c>
      <c r="P25" s="2">
        <f t="shared" si="11"/>
        <v>1.0213083859045045E-2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15.809999999999999</v>
      </c>
      <c r="B26" s="1">
        <v>4.0000000000000001E-3</v>
      </c>
      <c r="C26" s="2">
        <f t="shared" si="2"/>
        <v>52.205785233126399</v>
      </c>
      <c r="D26" s="24">
        <f t="shared" si="0"/>
        <v>4.0000000000000003E-5</v>
      </c>
      <c r="E26" s="2">
        <f t="shared" si="3"/>
        <v>52.207873464535723</v>
      </c>
      <c r="F26" s="2">
        <f t="shared" si="4"/>
        <v>3.9999200021372696E-5</v>
      </c>
      <c r="G26" s="2">
        <f t="shared" si="5"/>
        <v>-2.0860972123832119E-4</v>
      </c>
      <c r="H26" s="2">
        <f t="shared" si="6"/>
        <v>-3.0581463254330388E-4</v>
      </c>
      <c r="J26" s="1">
        <v>2.48E-3</v>
      </c>
      <c r="K26" s="1">
        <f t="shared" si="7"/>
        <v>102.24</v>
      </c>
      <c r="M26" s="2">
        <f t="shared" si="8"/>
        <v>931.84519878483718</v>
      </c>
      <c r="N26" s="2">
        <f t="shared" si="9"/>
        <v>1.474E-2</v>
      </c>
      <c r="O26" s="2">
        <f t="shared" si="10"/>
        <v>945.58059701492562</v>
      </c>
      <c r="P26" s="2">
        <f t="shared" si="11"/>
        <v>1.0129657296621606E-2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16.54</v>
      </c>
      <c r="B27" s="1">
        <v>1.4999999999999999E-2</v>
      </c>
      <c r="C27" s="2">
        <f t="shared" si="2"/>
        <v>54.616299035794484</v>
      </c>
      <c r="D27" s="24">
        <f t="shared" si="0"/>
        <v>1.4999999999999999E-4</v>
      </c>
      <c r="E27" s="2">
        <f t="shared" si="3"/>
        <v>54.624491480649858</v>
      </c>
      <c r="F27" s="2">
        <f t="shared" si="4"/>
        <v>1.4998875112496793E-4</v>
      </c>
      <c r="G27" s="2">
        <f t="shared" si="5"/>
        <v>-1.1012787497336471E-4</v>
      </c>
      <c r="H27" s="2">
        <f t="shared" si="6"/>
        <v>-2.1179245005275194E-4</v>
      </c>
      <c r="J27" s="1">
        <v>2.5000000000000001E-3</v>
      </c>
      <c r="K27" s="1">
        <f t="shared" si="7"/>
        <v>106.5</v>
      </c>
      <c r="M27" s="2">
        <f t="shared" si="8"/>
        <v>930.49134856689989</v>
      </c>
      <c r="N27" s="2">
        <f t="shared" si="9"/>
        <v>1.482E-2</v>
      </c>
      <c r="O27" s="2">
        <f t="shared" si="10"/>
        <v>944.2812303526614</v>
      </c>
      <c r="P27" s="2">
        <f t="shared" si="11"/>
        <v>1.0214679578299595E-2</v>
      </c>
      <c r="R27" s="1">
        <v>5.0000000000000001E-4</v>
      </c>
      <c r="S27" s="1">
        <f t="shared" si="12"/>
        <v>105</v>
      </c>
    </row>
    <row r="28" spans="1:19" x14ac:dyDescent="0.15">
      <c r="A28" s="1">
        <v>17.43</v>
      </c>
      <c r="B28" s="1">
        <v>1.4999999999999999E-2</v>
      </c>
      <c r="C28" s="2">
        <f t="shared" si="2"/>
        <v>57.555144630828167</v>
      </c>
      <c r="D28" s="24">
        <f t="shared" si="0"/>
        <v>1.4999999999999999E-4</v>
      </c>
      <c r="E28" s="2">
        <f t="shared" si="3"/>
        <v>57.563777902522794</v>
      </c>
      <c r="F28" s="2">
        <f t="shared" si="4"/>
        <v>1.4998875112496793E-4</v>
      </c>
      <c r="G28" s="2">
        <f t="shared" si="5"/>
        <v>-1.2412447698228346E-4</v>
      </c>
      <c r="H28" s="2">
        <f t="shared" si="6"/>
        <v>-2.3125951589605129E-4</v>
      </c>
      <c r="J28" s="1">
        <v>2.5200000000000001E-3</v>
      </c>
      <c r="K28" s="1">
        <f t="shared" si="7"/>
        <v>110.76000000000002</v>
      </c>
      <c r="M28" s="2">
        <f t="shared" si="8"/>
        <v>933.03394531765935</v>
      </c>
      <c r="N28" s="2">
        <f t="shared" si="9"/>
        <v>1.555E-2</v>
      </c>
      <c r="O28" s="2">
        <f t="shared" si="10"/>
        <v>947.54262316734889</v>
      </c>
      <c r="P28" s="2">
        <f t="shared" si="11"/>
        <v>1.0918229925989266E-2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18.149999999999999</v>
      </c>
      <c r="B29" s="1">
        <v>8.0000000000000002E-3</v>
      </c>
      <c r="C29" s="2">
        <f t="shared" si="2"/>
        <v>59.932637696473392</v>
      </c>
      <c r="D29" s="24">
        <f t="shared" si="0"/>
        <v>8.0000000000000007E-5</v>
      </c>
      <c r="E29" s="2">
        <f t="shared" si="3"/>
        <v>59.937432307489118</v>
      </c>
      <c r="F29" s="2">
        <f t="shared" si="4"/>
        <v>7.9996800170736431E-5</v>
      </c>
      <c r="G29" s="2">
        <f t="shared" si="5"/>
        <v>-2.054195441506403E-4</v>
      </c>
      <c r="H29" s="2">
        <f t="shared" si="6"/>
        <v>-3.1700010438643505E-4</v>
      </c>
      <c r="J29" s="1">
        <v>2.5400000000000002E-3</v>
      </c>
      <c r="K29" s="1">
        <f t="shared" si="7"/>
        <v>115.02000000000002</v>
      </c>
      <c r="M29" s="2">
        <f t="shared" si="8"/>
        <v>936.0718531237618</v>
      </c>
      <c r="N29" s="2">
        <f t="shared" si="9"/>
        <v>1.6049999999999998E-2</v>
      </c>
      <c r="O29" s="2">
        <f t="shared" si="10"/>
        <v>951.09580636639805</v>
      </c>
      <c r="P29" s="2">
        <f t="shared" si="11"/>
        <v>1.1393532894451251E-2</v>
      </c>
      <c r="R29" s="1">
        <v>5.4000000000000001E-4</v>
      </c>
      <c r="S29" s="1">
        <f t="shared" si="12"/>
        <v>113.4</v>
      </c>
    </row>
    <row r="30" spans="1:19" x14ac:dyDescent="0.15">
      <c r="A30" s="1">
        <v>18.41</v>
      </c>
      <c r="B30" s="1">
        <v>1.2E-2</v>
      </c>
      <c r="C30" s="2">
        <f t="shared" si="2"/>
        <v>60.791176859067498</v>
      </c>
      <c r="D30" s="24">
        <f t="shared" si="0"/>
        <v>1.2E-4</v>
      </c>
      <c r="E30" s="2">
        <f t="shared" si="3"/>
        <v>60.798471800290578</v>
      </c>
      <c r="F30" s="2">
        <f t="shared" si="4"/>
        <v>1.1999280057584615E-4</v>
      </c>
      <c r="G30" s="2">
        <f t="shared" si="5"/>
        <v>-1.6952373180648996E-4</v>
      </c>
      <c r="H30" s="2">
        <f t="shared" si="6"/>
        <v>-2.826911119804914E-4</v>
      </c>
      <c r="J30" s="1">
        <v>2.5600000000000002E-3</v>
      </c>
      <c r="K30" s="1">
        <f t="shared" si="7"/>
        <v>119.28000000000003</v>
      </c>
      <c r="M30" s="2">
        <f t="shared" si="8"/>
        <v>934.05758816536797</v>
      </c>
      <c r="N30" s="2">
        <f t="shared" si="9"/>
        <v>1.6319999999999998E-2</v>
      </c>
      <c r="O30" s="2">
        <f t="shared" si="10"/>
        <v>949.30140800422669</v>
      </c>
      <c r="P30" s="2">
        <f t="shared" si="11"/>
        <v>1.1667777301266136E-2</v>
      </c>
      <c r="R30" s="1">
        <v>5.5999999999999995E-4</v>
      </c>
      <c r="S30" s="1">
        <f t="shared" si="12"/>
        <v>117.6</v>
      </c>
    </row>
    <row r="31" spans="1:19" x14ac:dyDescent="0.15">
      <c r="A31" s="1">
        <v>18.809999999999999</v>
      </c>
      <c r="B31" s="1">
        <v>1.4999999999999999E-2</v>
      </c>
      <c r="C31" s="2">
        <f t="shared" si="2"/>
        <v>62.112006339981512</v>
      </c>
      <c r="D31" s="24">
        <f t="shared" si="0"/>
        <v>1.4999999999999999E-4</v>
      </c>
      <c r="E31" s="2">
        <f t="shared" si="3"/>
        <v>62.121323140932518</v>
      </c>
      <c r="F31" s="2">
        <f t="shared" si="4"/>
        <v>1.4998875112496793E-4</v>
      </c>
      <c r="G31" s="2">
        <f t="shared" si="5"/>
        <v>-1.4582707335566308E-4</v>
      </c>
      <c r="H31" s="2">
        <f t="shared" si="6"/>
        <v>-2.6144440450700976E-4</v>
      </c>
      <c r="J31" s="1">
        <v>2.5799999999999998E-3</v>
      </c>
      <c r="K31" s="1">
        <f t="shared" si="7"/>
        <v>123.53999999999995</v>
      </c>
      <c r="M31" s="2">
        <f t="shared" si="8"/>
        <v>934.88310659093918</v>
      </c>
      <c r="N31" s="2">
        <f t="shared" si="9"/>
        <v>1.6399999999999998E-2</v>
      </c>
      <c r="O31" s="2">
        <f t="shared" si="10"/>
        <v>950.21518953903058</v>
      </c>
      <c r="P31" s="2">
        <f t="shared" si="11"/>
        <v>1.1742138227971793E-2</v>
      </c>
      <c r="R31" s="1">
        <v>5.8E-4</v>
      </c>
      <c r="S31" s="1">
        <f t="shared" si="12"/>
        <v>121.8</v>
      </c>
    </row>
    <row r="32" spans="1:19" x14ac:dyDescent="0.15">
      <c r="A32" s="1">
        <v>18.489999999999998</v>
      </c>
      <c r="B32" s="1">
        <v>1.4999999999999999E-2</v>
      </c>
      <c r="C32" s="2">
        <f t="shared" si="2"/>
        <v>61.055342755250301</v>
      </c>
      <c r="D32" s="24">
        <f t="shared" si="0"/>
        <v>1.4999999999999999E-4</v>
      </c>
      <c r="E32" s="2">
        <f t="shared" si="3"/>
        <v>61.064501056663595</v>
      </c>
      <c r="F32" s="2">
        <f t="shared" si="4"/>
        <v>1.4998875112496793E-4</v>
      </c>
      <c r="G32" s="2">
        <f t="shared" si="5"/>
        <v>-1.4079458724009679E-4</v>
      </c>
      <c r="H32" s="2">
        <f t="shared" si="6"/>
        <v>-2.5444501004649766E-4</v>
      </c>
      <c r="J32" s="1">
        <v>2.5999999999999999E-3</v>
      </c>
      <c r="K32" s="1">
        <f t="shared" si="7"/>
        <v>127.79999999999997</v>
      </c>
      <c r="M32" s="2">
        <f t="shared" si="8"/>
        <v>933.52925637300257</v>
      </c>
      <c r="N32" s="2">
        <f t="shared" si="9"/>
        <v>1.694E-2</v>
      </c>
      <c r="O32" s="2">
        <f t="shared" si="10"/>
        <v>949.34324197596118</v>
      </c>
      <c r="P32" s="2">
        <f t="shared" si="11"/>
        <v>1.2277436171233513E-2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19.099999999999998</v>
      </c>
      <c r="B33" s="1">
        <v>8.0000000000000002E-3</v>
      </c>
      <c r="C33" s="2">
        <f t="shared" si="2"/>
        <v>63.06960771364416</v>
      </c>
      <c r="D33" s="24">
        <f t="shared" si="0"/>
        <v>8.0000000000000007E-5</v>
      </c>
      <c r="E33" s="2">
        <f t="shared" si="3"/>
        <v>63.074653282261259</v>
      </c>
      <c r="F33" s="2">
        <f t="shared" si="4"/>
        <v>7.9996800170736431E-5</v>
      </c>
      <c r="G33" s="2">
        <f t="shared" si="5"/>
        <v>-2.2035869164955529E-4</v>
      </c>
      <c r="H33" s="2">
        <f t="shared" si="6"/>
        <v>-3.3777955669108024E-4</v>
      </c>
      <c r="J33" s="1">
        <v>2.6199999999999999E-3</v>
      </c>
      <c r="K33" s="1">
        <f t="shared" si="7"/>
        <v>132.05999999999997</v>
      </c>
      <c r="M33" s="2">
        <f t="shared" si="8"/>
        <v>930.29322414476303</v>
      </c>
      <c r="N33" s="2">
        <f t="shared" si="9"/>
        <v>1.933E-2</v>
      </c>
      <c r="O33" s="2">
        <f t="shared" si="10"/>
        <v>948.27579216748131</v>
      </c>
      <c r="P33" s="2">
        <f t="shared" si="11"/>
        <v>1.462994971190899E-2</v>
      </c>
      <c r="R33" s="1">
        <v>6.2E-4</v>
      </c>
      <c r="S33" s="1">
        <f t="shared" si="12"/>
        <v>130.19999999999999</v>
      </c>
    </row>
    <row r="34" spans="1:19" x14ac:dyDescent="0.15">
      <c r="A34" s="1">
        <v>19.099999999999998</v>
      </c>
      <c r="B34" s="1">
        <v>1.2E-2</v>
      </c>
      <c r="C34" s="2">
        <f t="shared" si="2"/>
        <v>63.06960771364416</v>
      </c>
      <c r="D34" s="24">
        <f t="shared" si="0"/>
        <v>1.2E-4</v>
      </c>
      <c r="E34" s="2">
        <f t="shared" si="3"/>
        <v>63.077176066569791</v>
      </c>
      <c r="F34" s="2">
        <f t="shared" si="4"/>
        <v>1.1999280057584615E-4</v>
      </c>
      <c r="G34" s="2">
        <f t="shared" si="5"/>
        <v>-1.8037470450305763E-4</v>
      </c>
      <c r="H34" s="2">
        <f t="shared" si="6"/>
        <v>-2.9778355628597055E-4</v>
      </c>
      <c r="J34" s="1">
        <v>2.64E-3</v>
      </c>
      <c r="K34" s="1">
        <f t="shared" si="7"/>
        <v>136.32</v>
      </c>
      <c r="M34" s="2">
        <f t="shared" si="8"/>
        <v>933.03394531765935</v>
      </c>
      <c r="N34" s="2">
        <f t="shared" si="9"/>
        <v>1.891E-2</v>
      </c>
      <c r="O34" s="2">
        <f t="shared" si="10"/>
        <v>950.67761722361627</v>
      </c>
      <c r="P34" s="2">
        <f t="shared" si="11"/>
        <v>1.4206392183286849E-2</v>
      </c>
      <c r="R34" s="1">
        <v>6.4000000000000005E-4</v>
      </c>
      <c r="S34" s="1">
        <f t="shared" si="12"/>
        <v>134.4</v>
      </c>
    </row>
    <row r="35" spans="1:19" x14ac:dyDescent="0.15">
      <c r="A35" s="1">
        <v>19.099999999999998</v>
      </c>
      <c r="B35" s="1">
        <v>1.2E-2</v>
      </c>
      <c r="C35" s="2">
        <f t="shared" si="2"/>
        <v>63.06960771364416</v>
      </c>
      <c r="D35" s="24">
        <f t="shared" si="0"/>
        <v>1.2E-4</v>
      </c>
      <c r="E35" s="2">
        <f t="shared" si="3"/>
        <v>63.077176066569791</v>
      </c>
      <c r="F35" s="2">
        <f t="shared" si="4"/>
        <v>1.1999280057584615E-4</v>
      </c>
      <c r="G35" s="2">
        <f t="shared" si="5"/>
        <v>-1.8037470450305763E-4</v>
      </c>
      <c r="H35" s="2">
        <f t="shared" si="6"/>
        <v>-2.9778355628597055E-4</v>
      </c>
      <c r="J35" s="1">
        <v>2.66E-3</v>
      </c>
      <c r="K35" s="1">
        <f t="shared" si="7"/>
        <v>140.58000000000001</v>
      </c>
      <c r="M35" s="2">
        <f t="shared" si="8"/>
        <v>935.41143838330481</v>
      </c>
      <c r="N35" s="2">
        <f t="shared" si="9"/>
        <v>1.8020000000000001E-2</v>
      </c>
      <c r="O35" s="2">
        <f t="shared" si="10"/>
        <v>952.26755250297185</v>
      </c>
      <c r="P35" s="2">
        <f t="shared" si="11"/>
        <v>1.332495690789472E-2</v>
      </c>
      <c r="R35" s="1">
        <v>6.6E-4</v>
      </c>
      <c r="S35" s="1">
        <f t="shared" si="12"/>
        <v>138.6</v>
      </c>
    </row>
    <row r="36" spans="1:19" x14ac:dyDescent="0.15">
      <c r="A36" s="1">
        <v>19.09</v>
      </c>
      <c r="B36" s="1">
        <v>1.9E-2</v>
      </c>
      <c r="C36" s="2">
        <f t="shared" si="2"/>
        <v>63.036586976621322</v>
      </c>
      <c r="D36" s="24">
        <f t="shared" si="0"/>
        <v>1.8999999999999998E-4</v>
      </c>
      <c r="E36" s="2">
        <f t="shared" si="3"/>
        <v>63.048563928146876</v>
      </c>
      <c r="F36" s="2">
        <f t="shared" si="4"/>
        <v>1.8998195228592005E-4</v>
      </c>
      <c r="G36" s="2">
        <f t="shared" si="5"/>
        <v>-1.1024930451477934E-4</v>
      </c>
      <c r="H36" s="2">
        <f t="shared" si="6"/>
        <v>-2.2757567349900577E-4</v>
      </c>
      <c r="J36" s="1">
        <v>2.6800000000000001E-3</v>
      </c>
      <c r="K36" s="1">
        <f t="shared" si="7"/>
        <v>144.84</v>
      </c>
      <c r="M36" s="2">
        <f t="shared" si="8"/>
        <v>935.04821027605328</v>
      </c>
      <c r="N36" s="2">
        <f t="shared" si="9"/>
        <v>1.8329999999999999E-2</v>
      </c>
      <c r="O36" s="2">
        <f t="shared" si="10"/>
        <v>952.18764397041332</v>
      </c>
      <c r="P36" s="2">
        <f t="shared" si="11"/>
        <v>1.3629803751619733E-2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19.119999999999997</v>
      </c>
      <c r="B37" s="1">
        <v>8.0000000000000002E-3</v>
      </c>
      <c r="C37" s="2">
        <f t="shared" si="2"/>
        <v>63.135649187689864</v>
      </c>
      <c r="D37" s="24">
        <f t="shared" si="0"/>
        <v>8.0000000000000007E-5</v>
      </c>
      <c r="E37" s="2">
        <f t="shared" si="3"/>
        <v>63.140700039624882</v>
      </c>
      <c r="F37" s="2">
        <f t="shared" si="4"/>
        <v>7.9996800170736431E-5</v>
      </c>
      <c r="G37" s="2">
        <f t="shared" si="5"/>
        <v>-2.2067320001795346E-4</v>
      </c>
      <c r="H37" s="2">
        <f t="shared" si="6"/>
        <v>-3.3821701884486233E-4</v>
      </c>
      <c r="J37" s="1">
        <v>2.7000000000000001E-3</v>
      </c>
      <c r="K37" s="1">
        <f t="shared" si="7"/>
        <v>149.10000000000002</v>
      </c>
      <c r="M37" s="2">
        <f t="shared" si="8"/>
        <v>933.52925637300257</v>
      </c>
      <c r="N37" s="2">
        <f t="shared" si="9"/>
        <v>2.1610000000000001E-2</v>
      </c>
      <c r="O37" s="2">
        <f t="shared" si="10"/>
        <v>953.70282360322301</v>
      </c>
      <c r="P37" s="2">
        <f t="shared" si="11"/>
        <v>1.6838372238080275E-2</v>
      </c>
      <c r="R37" s="1">
        <v>6.9999999999999999E-4</v>
      </c>
      <c r="S37" s="1">
        <f t="shared" si="12"/>
        <v>147</v>
      </c>
    </row>
    <row r="38" spans="1:19" x14ac:dyDescent="0.15">
      <c r="A38" s="1">
        <v>19.119999999999997</v>
      </c>
      <c r="B38" s="1">
        <v>1.2E-2</v>
      </c>
      <c r="C38" s="2">
        <f t="shared" si="2"/>
        <v>63.135649187689864</v>
      </c>
      <c r="D38" s="24">
        <f t="shared" si="0"/>
        <v>1.2E-4</v>
      </c>
      <c r="E38" s="2">
        <f t="shared" si="3"/>
        <v>63.14322546559238</v>
      </c>
      <c r="F38" s="2">
        <f t="shared" si="4"/>
        <v>1.1999280057584615E-4</v>
      </c>
      <c r="G38" s="2">
        <f t="shared" si="5"/>
        <v>-1.8068922545078423E-4</v>
      </c>
      <c r="H38" s="2">
        <f t="shared" si="6"/>
        <v>-2.9822101843975259E-4</v>
      </c>
      <c r="J38" s="1">
        <v>2.7200000000000002E-3</v>
      </c>
      <c r="K38" s="1">
        <f t="shared" si="7"/>
        <v>153.36000000000004</v>
      </c>
      <c r="M38" s="2">
        <f t="shared" si="8"/>
        <v>933.19904900277379</v>
      </c>
      <c r="N38" s="2">
        <f t="shared" si="9"/>
        <v>1.941E-2</v>
      </c>
      <c r="O38" s="2">
        <f t="shared" si="10"/>
        <v>951.31244254391754</v>
      </c>
      <c r="P38" s="2">
        <f t="shared" si="11"/>
        <v>1.4693969317456045E-2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19.099999999999998</v>
      </c>
      <c r="B39" s="1">
        <v>1.4999999999999999E-2</v>
      </c>
      <c r="C39" s="2">
        <f t="shared" si="2"/>
        <v>63.06960771364416</v>
      </c>
      <c r="D39" s="24">
        <f t="shared" si="0"/>
        <v>1.4999999999999999E-4</v>
      </c>
      <c r="E39" s="2">
        <f t="shared" si="3"/>
        <v>63.079068154801213</v>
      </c>
      <c r="F39" s="2">
        <f t="shared" si="4"/>
        <v>1.4998875112496793E-4</v>
      </c>
      <c r="G39" s="2">
        <f t="shared" si="5"/>
        <v>-1.5038776389789501E-4</v>
      </c>
      <c r="H39" s="2">
        <f t="shared" si="6"/>
        <v>-2.6778760573684877E-4</v>
      </c>
      <c r="J39" s="1">
        <v>2.7399999999999998E-3</v>
      </c>
      <c r="K39" s="1">
        <f t="shared" si="7"/>
        <v>157.61999999999995</v>
      </c>
      <c r="M39" s="2">
        <f t="shared" si="8"/>
        <v>934.55289922071063</v>
      </c>
      <c r="N39" s="2">
        <f t="shared" si="9"/>
        <v>1.968E-2</v>
      </c>
      <c r="O39" s="2">
        <f t="shared" si="10"/>
        <v>952.94490027737413</v>
      </c>
      <c r="P39" s="2">
        <f t="shared" si="11"/>
        <v>1.4951019725383173E-2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19.09</v>
      </c>
      <c r="B40" s="1">
        <v>1.2E-2</v>
      </c>
      <c r="C40" s="2">
        <f t="shared" si="2"/>
        <v>63.036586976621322</v>
      </c>
      <c r="D40" s="24">
        <f t="shared" si="0"/>
        <v>1.2E-4</v>
      </c>
      <c r="E40" s="2">
        <f t="shared" si="3"/>
        <v>63.044151367058511</v>
      </c>
      <c r="F40" s="2">
        <f t="shared" si="4"/>
        <v>1.1999280057584615E-4</v>
      </c>
      <c r="G40" s="2">
        <f t="shared" si="5"/>
        <v>-1.8021744402919437E-4</v>
      </c>
      <c r="H40" s="2">
        <f t="shared" si="6"/>
        <v>-2.9756482520907967E-4</v>
      </c>
      <c r="J40" s="1">
        <v>2.7599999999999999E-3</v>
      </c>
      <c r="K40" s="1">
        <f t="shared" si="7"/>
        <v>161.87999999999997</v>
      </c>
      <c r="M40" s="2">
        <f t="shared" si="8"/>
        <v>935.57654206841926</v>
      </c>
      <c r="N40" s="2">
        <f t="shared" si="9"/>
        <v>1.9799999999999998E-2</v>
      </c>
      <c r="O40" s="2">
        <f t="shared" si="10"/>
        <v>954.10095760137403</v>
      </c>
      <c r="P40" s="2">
        <f t="shared" si="11"/>
        <v>1.5063191745578474E-2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19.079999999999998</v>
      </c>
      <c r="B41" s="1">
        <v>1.4999999999999999E-2</v>
      </c>
      <c r="C41" s="2">
        <f t="shared" si="2"/>
        <v>63.00356623959847</v>
      </c>
      <c r="D41" s="24">
        <f t="shared" si="0"/>
        <v>1.4999999999999999E-4</v>
      </c>
      <c r="E41" s="2">
        <f t="shared" si="3"/>
        <v>63.013016774534414</v>
      </c>
      <c r="F41" s="2">
        <f t="shared" si="4"/>
        <v>1.4998875112496793E-4</v>
      </c>
      <c r="G41" s="2">
        <f t="shared" si="5"/>
        <v>-1.5007323351567216E-4</v>
      </c>
      <c r="H41" s="2">
        <f t="shared" si="6"/>
        <v>-2.6735014358306684E-4</v>
      </c>
      <c r="J41" s="1">
        <v>2.7799999999999999E-3</v>
      </c>
      <c r="K41" s="1">
        <f t="shared" si="7"/>
        <v>166.14</v>
      </c>
      <c r="M41" s="2">
        <f t="shared" si="8"/>
        <v>937.95403513406404</v>
      </c>
      <c r="N41" s="2">
        <f t="shared" si="9"/>
        <v>2.0030000000000003E-2</v>
      </c>
      <c r="O41" s="2">
        <f t="shared" si="10"/>
        <v>956.7412544577993</v>
      </c>
      <c r="P41" s="2">
        <f t="shared" si="11"/>
        <v>1.5276127892854787E-2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19.099999999999998</v>
      </c>
      <c r="B42" s="1">
        <v>1.9E-2</v>
      </c>
      <c r="C42" s="2">
        <f t="shared" si="2"/>
        <v>63.06960771364416</v>
      </c>
      <c r="D42" s="24">
        <f t="shared" si="0"/>
        <v>1.8999999999999998E-4</v>
      </c>
      <c r="E42" s="2">
        <f t="shared" si="3"/>
        <v>63.081590939109745</v>
      </c>
      <c r="F42" s="2">
        <f t="shared" si="4"/>
        <v>1.8998195228592005E-4</v>
      </c>
      <c r="G42" s="2">
        <f t="shared" si="5"/>
        <v>-1.1040657599555495E-4</v>
      </c>
      <c r="H42" s="2">
        <f t="shared" si="6"/>
        <v>-2.2779440457589665E-4</v>
      </c>
      <c r="J42" s="1">
        <v>2.8E-3</v>
      </c>
      <c r="K42" s="1">
        <f t="shared" si="7"/>
        <v>170.39999999999998</v>
      </c>
      <c r="M42" s="2">
        <f t="shared" si="8"/>
        <v>933.52925637300257</v>
      </c>
      <c r="N42" s="2">
        <f t="shared" si="9"/>
        <v>1.9950000000000002E-2</v>
      </c>
      <c r="O42" s="2">
        <f t="shared" si="10"/>
        <v>952.15316503764393</v>
      </c>
      <c r="P42" s="2">
        <f t="shared" si="11"/>
        <v>1.52195437961808E-2</v>
      </c>
      <c r="R42" s="1">
        <v>8.0000000000000004E-4</v>
      </c>
      <c r="S42" s="1">
        <f t="shared" si="12"/>
        <v>168</v>
      </c>
    </row>
    <row r="43" spans="1:19" x14ac:dyDescent="0.15">
      <c r="A43" s="1">
        <v>19.119999999999997</v>
      </c>
      <c r="B43" s="1">
        <v>8.0000000000000002E-3</v>
      </c>
      <c r="C43" s="2">
        <f t="shared" si="2"/>
        <v>63.135649187689864</v>
      </c>
      <c r="D43" s="24">
        <f t="shared" si="0"/>
        <v>8.0000000000000007E-5</v>
      </c>
      <c r="E43" s="2">
        <f t="shared" si="3"/>
        <v>63.140700039624882</v>
      </c>
      <c r="F43" s="2">
        <f t="shared" si="4"/>
        <v>7.9996800170736431E-5</v>
      </c>
      <c r="G43" s="2">
        <f t="shared" si="5"/>
        <v>-2.2067320001795346E-4</v>
      </c>
      <c r="H43" s="2">
        <f t="shared" si="6"/>
        <v>-3.3821701884486233E-4</v>
      </c>
      <c r="J43" s="1">
        <v>2.82E-3</v>
      </c>
      <c r="K43" s="1">
        <f t="shared" si="7"/>
        <v>174.66</v>
      </c>
      <c r="M43" s="2">
        <f t="shared" si="8"/>
        <v>938.11913881917849</v>
      </c>
      <c r="N43" s="2">
        <f t="shared" si="9"/>
        <v>2.0799999999999999E-2</v>
      </c>
      <c r="O43" s="2">
        <f t="shared" si="10"/>
        <v>957.63201690661731</v>
      </c>
      <c r="P43" s="2">
        <f t="shared" si="11"/>
        <v>1.6026481146928229E-2</v>
      </c>
      <c r="R43" s="1">
        <v>8.1999999999999998E-4</v>
      </c>
      <c r="S43" s="1">
        <f t="shared" si="12"/>
        <v>172.2</v>
      </c>
    </row>
    <row r="44" spans="1:19" x14ac:dyDescent="0.15">
      <c r="A44" s="1">
        <v>19.07</v>
      </c>
      <c r="B44" s="1">
        <v>1.2E-2</v>
      </c>
      <c r="C44" s="2">
        <f t="shared" si="2"/>
        <v>62.970545502575625</v>
      </c>
      <c r="D44" s="24">
        <f t="shared" si="0"/>
        <v>1.2E-4</v>
      </c>
      <c r="E44" s="2">
        <f t="shared" si="3"/>
        <v>62.978101968035929</v>
      </c>
      <c r="F44" s="2">
        <f t="shared" si="4"/>
        <v>1.1999280057584615E-4</v>
      </c>
      <c r="G44" s="2">
        <f t="shared" si="5"/>
        <v>-1.7990292308146778E-4</v>
      </c>
      <c r="H44" s="2">
        <f t="shared" si="6"/>
        <v>-2.9712736305529769E-4</v>
      </c>
      <c r="J44" s="1">
        <v>2.8400000000000001E-3</v>
      </c>
      <c r="K44" s="1">
        <f t="shared" si="7"/>
        <v>178.92000000000002</v>
      </c>
      <c r="M44" s="2">
        <f t="shared" si="8"/>
        <v>936.93039228635587</v>
      </c>
      <c r="N44" s="2">
        <f t="shared" si="9"/>
        <v>2.1110000000000004E-2</v>
      </c>
      <c r="O44" s="2">
        <f t="shared" si="10"/>
        <v>956.70899286752081</v>
      </c>
      <c r="P44" s="2">
        <f t="shared" si="11"/>
        <v>1.6334513782609451E-2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19.059999999999999</v>
      </c>
      <c r="B45" s="1">
        <v>1.4999999999999999E-2</v>
      </c>
      <c r="C45" s="2">
        <f t="shared" si="2"/>
        <v>62.937524765552773</v>
      </c>
      <c r="D45" s="24">
        <f t="shared" si="0"/>
        <v>1.4999999999999999E-4</v>
      </c>
      <c r="E45" s="2">
        <f t="shared" si="3"/>
        <v>62.946965394267615</v>
      </c>
      <c r="F45" s="2">
        <f t="shared" si="4"/>
        <v>1.4998875112496793E-4</v>
      </c>
      <c r="G45" s="2">
        <f t="shared" si="5"/>
        <v>-1.497587031334493E-4</v>
      </c>
      <c r="H45" s="2">
        <f t="shared" si="6"/>
        <v>-2.6691268142928486E-4</v>
      </c>
      <c r="J45" s="1">
        <v>2.8600000000000001E-3</v>
      </c>
      <c r="K45" s="1">
        <f t="shared" si="7"/>
        <v>183.18</v>
      </c>
      <c r="M45" s="2">
        <f t="shared" si="8"/>
        <v>939.14278166688666</v>
      </c>
      <c r="N45" s="2">
        <f t="shared" si="9"/>
        <v>2.2189999999999998E-2</v>
      </c>
      <c r="O45" s="2">
        <f t="shared" si="10"/>
        <v>959.98235999207486</v>
      </c>
      <c r="P45" s="2">
        <f t="shared" si="11"/>
        <v>1.7376039911433449E-2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19.07</v>
      </c>
      <c r="B46" s="1">
        <v>8.0000000000000002E-3</v>
      </c>
      <c r="C46" s="2">
        <f t="shared" si="2"/>
        <v>62.970545502575625</v>
      </c>
      <c r="D46" s="24">
        <f t="shared" si="0"/>
        <v>8.0000000000000007E-5</v>
      </c>
      <c r="E46" s="2">
        <f t="shared" si="3"/>
        <v>62.97558314621584</v>
      </c>
      <c r="F46" s="2">
        <f t="shared" si="4"/>
        <v>7.9996800170736431E-5</v>
      </c>
      <c r="G46" s="2">
        <f t="shared" si="5"/>
        <v>-2.1988692909695806E-4</v>
      </c>
      <c r="H46" s="2">
        <f t="shared" si="6"/>
        <v>-3.3712336346040743E-4</v>
      </c>
      <c r="J46" s="1">
        <v>2.8800000000000002E-3</v>
      </c>
      <c r="K46" s="1">
        <f t="shared" si="7"/>
        <v>187.44000000000003</v>
      </c>
      <c r="M46" s="2">
        <f t="shared" si="8"/>
        <v>934.38779553559641</v>
      </c>
      <c r="N46" s="2">
        <f t="shared" si="9"/>
        <v>2.2540000000000001E-2</v>
      </c>
      <c r="O46" s="2">
        <f t="shared" si="10"/>
        <v>955.44889644696877</v>
      </c>
      <c r="P46" s="2">
        <f t="shared" si="11"/>
        <v>1.773997132431368E-2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19.299999999999997</v>
      </c>
      <c r="B47" s="1">
        <v>1.2E-2</v>
      </c>
      <c r="C47" s="2">
        <f t="shared" si="2"/>
        <v>63.730022454101167</v>
      </c>
      <c r="D47" s="24">
        <f t="shared" si="0"/>
        <v>1.2E-4</v>
      </c>
      <c r="E47" s="2">
        <f t="shared" si="3"/>
        <v>63.73767005679565</v>
      </c>
      <c r="F47" s="2">
        <f t="shared" si="4"/>
        <v>1.1999280057584615E-4</v>
      </c>
      <c r="G47" s="2">
        <f t="shared" si="5"/>
        <v>-1.835199139803236E-4</v>
      </c>
      <c r="H47" s="2">
        <f t="shared" si="6"/>
        <v>-3.0215817782379065E-4</v>
      </c>
      <c r="J47" s="1">
        <v>2.8999999999999998E-3</v>
      </c>
      <c r="K47" s="1">
        <f t="shared" si="7"/>
        <v>191.69999999999996</v>
      </c>
      <c r="M47" s="2">
        <f t="shared" si="8"/>
        <v>938.81257429665823</v>
      </c>
      <c r="N47" s="2">
        <f t="shared" si="9"/>
        <v>2.215E-2</v>
      </c>
      <c r="O47" s="2">
        <f t="shared" si="10"/>
        <v>959.60727281732909</v>
      </c>
      <c r="P47" s="2">
        <f t="shared" si="11"/>
        <v>1.7338693606892407E-2</v>
      </c>
      <c r="R47" s="1">
        <v>8.9999999999999998E-4</v>
      </c>
      <c r="S47" s="1">
        <f t="shared" si="12"/>
        <v>189</v>
      </c>
    </row>
    <row r="48" spans="1:19" x14ac:dyDescent="0.15">
      <c r="A48" s="1">
        <v>19.669999999999998</v>
      </c>
      <c r="B48" s="1">
        <v>1.9E-2</v>
      </c>
      <c r="C48" s="2">
        <f t="shared" si="2"/>
        <v>64.951789723946632</v>
      </c>
      <c r="D48" s="24">
        <f t="shared" si="0"/>
        <v>1.8999999999999998E-4</v>
      </c>
      <c r="E48" s="2">
        <f t="shared" si="3"/>
        <v>64.964130563994175</v>
      </c>
      <c r="F48" s="2">
        <f t="shared" si="4"/>
        <v>1.8998195228592005E-4</v>
      </c>
      <c r="G48" s="2">
        <f t="shared" si="5"/>
        <v>-1.1937105039976648E-4</v>
      </c>
      <c r="H48" s="2">
        <f t="shared" si="6"/>
        <v>-2.4026207595868385E-4</v>
      </c>
      <c r="J48" s="1">
        <v>2.9199999999999999E-3</v>
      </c>
      <c r="K48" s="1">
        <f t="shared" si="7"/>
        <v>195.95999999999995</v>
      </c>
      <c r="M48" s="2">
        <f t="shared" si="8"/>
        <v>940.49663188482396</v>
      </c>
      <c r="N48" s="2">
        <f t="shared" si="9"/>
        <v>2.5360000000000001E-2</v>
      </c>
      <c r="O48" s="2">
        <f t="shared" si="10"/>
        <v>964.34762646942318</v>
      </c>
      <c r="P48" s="2">
        <f t="shared" si="11"/>
        <v>2.0451638884815271E-2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19.97</v>
      </c>
      <c r="B49" s="1">
        <v>3.9E-2</v>
      </c>
      <c r="C49" s="2">
        <f t="shared" si="2"/>
        <v>65.942411834632154</v>
      </c>
      <c r="D49" s="24">
        <f t="shared" si="0"/>
        <v>3.8999999999999999E-4</v>
      </c>
      <c r="E49" s="2">
        <f t="shared" si="3"/>
        <v>65.968129375247656</v>
      </c>
      <c r="F49" s="2">
        <f t="shared" si="4"/>
        <v>3.8992396976710866E-4</v>
      </c>
      <c r="G49" s="2">
        <f t="shared" si="5"/>
        <v>7.5790020361167455E-5</v>
      </c>
      <c r="H49" s="2">
        <f t="shared" si="6"/>
        <v>-4.688199078422547E-5</v>
      </c>
      <c r="J49" s="1">
        <v>2.9399999999999999E-3</v>
      </c>
      <c r="K49" s="1">
        <f t="shared" si="7"/>
        <v>200.21999999999997</v>
      </c>
      <c r="M49" s="2">
        <f t="shared" si="8"/>
        <v>934.38779553559641</v>
      </c>
      <c r="N49" s="2">
        <f t="shared" si="9"/>
        <v>2.3540000000000002E-2</v>
      </c>
      <c r="O49" s="2">
        <f t="shared" si="10"/>
        <v>956.38328424250426</v>
      </c>
      <c r="P49" s="2">
        <f t="shared" si="11"/>
        <v>1.8713000822905512E-2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20.34</v>
      </c>
      <c r="B50" s="1">
        <v>1.9E-2</v>
      </c>
      <c r="C50" s="2">
        <f t="shared" si="2"/>
        <v>67.164179104477611</v>
      </c>
      <c r="D50" s="24">
        <f t="shared" si="0"/>
        <v>1.8999999999999998E-4</v>
      </c>
      <c r="E50" s="2">
        <f t="shared" si="3"/>
        <v>67.176940298507461</v>
      </c>
      <c r="F50" s="2">
        <f t="shared" si="4"/>
        <v>1.8998195228592005E-4</v>
      </c>
      <c r="G50" s="2">
        <f t="shared" si="5"/>
        <v>-1.2990823961173454E-4</v>
      </c>
      <c r="H50" s="2">
        <f t="shared" si="6"/>
        <v>-2.549170581103811E-4</v>
      </c>
      <c r="J50" s="1">
        <v>2.96E-3</v>
      </c>
      <c r="K50" s="1">
        <f t="shared" si="7"/>
        <v>204.48</v>
      </c>
      <c r="M50" s="2">
        <f t="shared" si="8"/>
        <v>940.66173556993795</v>
      </c>
      <c r="N50" s="2">
        <f t="shared" si="9"/>
        <v>2.3269999999999999E-2</v>
      </c>
      <c r="O50" s="2">
        <f t="shared" si="10"/>
        <v>962.55093415665033</v>
      </c>
      <c r="P50" s="2">
        <f t="shared" si="11"/>
        <v>1.8419805888026532E-2</v>
      </c>
      <c r="R50" s="1">
        <v>9.6000000000000002E-4</v>
      </c>
      <c r="S50" s="1">
        <f t="shared" si="12"/>
        <v>201.6</v>
      </c>
    </row>
    <row r="51" spans="1:19" x14ac:dyDescent="0.15">
      <c r="A51" s="1">
        <v>21.33</v>
      </c>
      <c r="B51" s="1">
        <v>1.4999999999999999E-2</v>
      </c>
      <c r="C51" s="2">
        <f t="shared" si="2"/>
        <v>70.433232069739802</v>
      </c>
      <c r="D51" s="24">
        <f t="shared" si="0"/>
        <v>1.4999999999999999E-4</v>
      </c>
      <c r="E51" s="2">
        <f t="shared" si="3"/>
        <v>70.443797054550274</v>
      </c>
      <c r="F51" s="2">
        <f t="shared" si="4"/>
        <v>1.4998875112496793E-4</v>
      </c>
      <c r="G51" s="2">
        <f t="shared" si="5"/>
        <v>-1.8545790151574767E-4</v>
      </c>
      <c r="H51" s="2">
        <f t="shared" si="6"/>
        <v>-3.1656463588354268E-4</v>
      </c>
      <c r="J51" s="1">
        <v>2.98E-3</v>
      </c>
      <c r="K51" s="1">
        <f t="shared" si="7"/>
        <v>208.73999999999998</v>
      </c>
      <c r="M51" s="2">
        <f t="shared" si="8"/>
        <v>935.74164575353325</v>
      </c>
      <c r="N51" s="2">
        <f t="shared" si="9"/>
        <v>2.3540000000000002E-2</v>
      </c>
      <c r="O51" s="2">
        <f t="shared" si="10"/>
        <v>957.7690040945713</v>
      </c>
      <c r="P51" s="2">
        <f t="shared" si="11"/>
        <v>1.8706402156943289E-2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21.759999999999998</v>
      </c>
      <c r="B52" s="1">
        <v>2.3E-2</v>
      </c>
      <c r="C52" s="2">
        <f t="shared" si="2"/>
        <v>71.853123761722358</v>
      </c>
      <c r="D52" s="24">
        <f t="shared" si="0"/>
        <v>2.3000000000000001E-4</v>
      </c>
      <c r="E52" s="2">
        <f t="shared" si="3"/>
        <v>71.869649980187546</v>
      </c>
      <c r="F52" s="2">
        <f t="shared" si="4"/>
        <v>2.2997355405491966E-4</v>
      </c>
      <c r="G52" s="2">
        <f t="shared" si="5"/>
        <v>-1.122628744221639E-4</v>
      </c>
      <c r="H52" s="2">
        <f t="shared" si="6"/>
        <v>-2.4598526925990398E-4</v>
      </c>
      <c r="J52" s="1">
        <v>3.0000000000000001E-3</v>
      </c>
      <c r="K52" s="1">
        <f t="shared" si="7"/>
        <v>213</v>
      </c>
      <c r="M52" s="2">
        <f t="shared" si="8"/>
        <v>939.30788535200134</v>
      </c>
      <c r="N52" s="2">
        <f t="shared" si="9"/>
        <v>2.3700000000000002E-2</v>
      </c>
      <c r="O52" s="2">
        <f t="shared" si="10"/>
        <v>961.5694822348438</v>
      </c>
      <c r="P52" s="2">
        <f t="shared" si="11"/>
        <v>1.8844612647231709E-2</v>
      </c>
      <c r="R52" s="1">
        <v>1E-3</v>
      </c>
      <c r="S52" s="1">
        <f t="shared" si="12"/>
        <v>210</v>
      </c>
    </row>
    <row r="53" spans="1:19" x14ac:dyDescent="0.15">
      <c r="A53" s="1">
        <v>22.81</v>
      </c>
      <c r="B53" s="1">
        <v>2.7E-2</v>
      </c>
      <c r="C53" s="2">
        <f t="shared" si="2"/>
        <v>75.320301149121661</v>
      </c>
      <c r="D53" s="24">
        <f t="shared" si="0"/>
        <v>2.7E-4</v>
      </c>
      <c r="E53" s="2">
        <f t="shared" si="3"/>
        <v>75.340637630431928</v>
      </c>
      <c r="F53" s="2">
        <f t="shared" si="4"/>
        <v>2.6996355655966415E-4</v>
      </c>
      <c r="G53" s="2">
        <f t="shared" si="5"/>
        <v>-8.8801384537630747E-5</v>
      </c>
      <c r="H53" s="2">
        <f t="shared" si="6"/>
        <v>-2.28962029828715E-4</v>
      </c>
      <c r="J53" s="1">
        <v>3.0200000000000001E-3</v>
      </c>
      <c r="K53" s="1">
        <f t="shared" si="7"/>
        <v>217.26000000000002</v>
      </c>
      <c r="M53" s="2">
        <f t="shared" si="8"/>
        <v>938.28424250429282</v>
      </c>
      <c r="N53" s="2">
        <f t="shared" si="9"/>
        <v>2.4929999999999997E-2</v>
      </c>
      <c r="O53" s="2">
        <f t="shared" si="10"/>
        <v>961.67566866992479</v>
      </c>
      <c r="P53" s="2">
        <f t="shared" si="11"/>
        <v>2.0044909629345863E-2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23.529999999999998</v>
      </c>
      <c r="B54" s="1">
        <v>2.3E-2</v>
      </c>
      <c r="C54" s="2">
        <f t="shared" si="2"/>
        <v>77.697794214766873</v>
      </c>
      <c r="D54" s="24">
        <f t="shared" si="0"/>
        <v>2.3000000000000001E-4</v>
      </c>
      <c r="E54" s="2">
        <f t="shared" si="3"/>
        <v>77.715664707436261</v>
      </c>
      <c r="F54" s="2">
        <f t="shared" si="4"/>
        <v>2.2997355405491966E-4</v>
      </c>
      <c r="G54" s="2">
        <f t="shared" si="5"/>
        <v>-1.401010397900149E-4</v>
      </c>
      <c r="H54" s="2">
        <f t="shared" si="6"/>
        <v>-2.8470066986961175E-4</v>
      </c>
      <c r="J54" s="1">
        <v>3.0400000000000002E-3</v>
      </c>
      <c r="K54" s="1">
        <f t="shared" si="7"/>
        <v>221.52000000000004</v>
      </c>
      <c r="M54" s="2">
        <f t="shared" si="8"/>
        <v>941.68537841764612</v>
      </c>
      <c r="N54" s="2">
        <f t="shared" si="9"/>
        <v>2.443E-2</v>
      </c>
      <c r="O54" s="2">
        <f t="shared" si="10"/>
        <v>964.69075221238916</v>
      </c>
      <c r="P54" s="2">
        <f t="shared" si="11"/>
        <v>1.954259486307423E-2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24.59</v>
      </c>
      <c r="B55" s="1">
        <v>1.9E-2</v>
      </c>
      <c r="C55" s="2">
        <f t="shared" si="2"/>
        <v>81.197992339189014</v>
      </c>
      <c r="D55" s="24">
        <f t="shared" si="0"/>
        <v>1.8999999999999998E-4</v>
      </c>
      <c r="E55" s="2">
        <f t="shared" si="3"/>
        <v>81.21341995773345</v>
      </c>
      <c r="F55" s="2">
        <f t="shared" si="4"/>
        <v>1.8998195228592005E-4</v>
      </c>
      <c r="G55" s="2">
        <f t="shared" si="5"/>
        <v>-1.9674861894138207E-4</v>
      </c>
      <c r="H55" s="2">
        <f t="shared" si="6"/>
        <v>-3.4787776578905773E-4</v>
      </c>
      <c r="J55" s="1">
        <v>3.0599999999999998E-3</v>
      </c>
      <c r="K55" s="1">
        <f t="shared" si="7"/>
        <v>225.77999999999994</v>
      </c>
      <c r="M55" s="2">
        <f t="shared" si="8"/>
        <v>941.02496367718936</v>
      </c>
      <c r="N55" s="2">
        <f t="shared" si="9"/>
        <v>2.4740000000000002E-2</v>
      </c>
      <c r="O55" s="2">
        <f t="shared" si="10"/>
        <v>964.30592127856301</v>
      </c>
      <c r="P55" s="2">
        <f t="shared" si="11"/>
        <v>1.9846988918548789E-2</v>
      </c>
      <c r="R55" s="1">
        <v>1.06E-3</v>
      </c>
      <c r="S55" s="1">
        <f t="shared" si="12"/>
        <v>222.6</v>
      </c>
    </row>
    <row r="56" spans="1:19" x14ac:dyDescent="0.15">
      <c r="A56" s="1">
        <v>25.169999999999998</v>
      </c>
      <c r="B56" s="1">
        <v>2.7E-2</v>
      </c>
      <c r="C56" s="2">
        <f t="shared" si="2"/>
        <v>83.113195086514324</v>
      </c>
      <c r="D56" s="24">
        <f t="shared" si="0"/>
        <v>2.7E-4</v>
      </c>
      <c r="E56" s="2">
        <f t="shared" si="3"/>
        <v>83.135635649187677</v>
      </c>
      <c r="F56" s="2">
        <f t="shared" si="4"/>
        <v>2.6996355655966415E-4</v>
      </c>
      <c r="G56" s="2">
        <f t="shared" si="5"/>
        <v>-1.2592042272218193E-4</v>
      </c>
      <c r="H56" s="2">
        <f t="shared" si="6"/>
        <v>-2.8058256397499174E-4</v>
      </c>
      <c r="J56" s="1">
        <v>3.0799999999999998E-3</v>
      </c>
      <c r="K56" s="1">
        <f t="shared" si="7"/>
        <v>230.03999999999996</v>
      </c>
      <c r="M56" s="2">
        <f t="shared" si="8"/>
        <v>938.11913881917849</v>
      </c>
      <c r="N56" s="2">
        <f t="shared" si="9"/>
        <v>2.794E-2</v>
      </c>
      <c r="O56" s="2">
        <f t="shared" si="10"/>
        <v>964.33018755778642</v>
      </c>
      <c r="P56" s="2">
        <f t="shared" si="11"/>
        <v>2.2964751058691463E-2</v>
      </c>
      <c r="R56" s="1">
        <v>1.08E-3</v>
      </c>
      <c r="S56" s="1">
        <f t="shared" si="12"/>
        <v>226.8</v>
      </c>
    </row>
    <row r="57" spans="1:19" x14ac:dyDescent="0.15">
      <c r="A57" s="1">
        <v>26.33</v>
      </c>
      <c r="B57" s="1">
        <v>3.9E-2</v>
      </c>
      <c r="C57" s="2">
        <f t="shared" si="2"/>
        <v>86.943600581164972</v>
      </c>
      <c r="D57" s="24">
        <f t="shared" si="0"/>
        <v>3.8999999999999999E-4</v>
      </c>
      <c r="E57" s="2">
        <f t="shared" si="3"/>
        <v>86.977508585391618</v>
      </c>
      <c r="F57" s="2">
        <f t="shared" si="4"/>
        <v>3.8992396976710866E-4</v>
      </c>
      <c r="G57" s="2">
        <f t="shared" si="5"/>
        <v>-2.4254642544280019E-5</v>
      </c>
      <c r="H57" s="2">
        <f t="shared" si="6"/>
        <v>-1.8599495568690373E-4</v>
      </c>
      <c r="J57" s="1">
        <v>3.0999999999999999E-3</v>
      </c>
      <c r="K57" s="1">
        <f t="shared" si="7"/>
        <v>234.29999999999995</v>
      </c>
      <c r="M57" s="2">
        <f t="shared" si="8"/>
        <v>939.14278166688666</v>
      </c>
      <c r="N57" s="2">
        <f t="shared" si="9"/>
        <v>2.7709999999999999E-2</v>
      </c>
      <c r="O57" s="2">
        <f t="shared" si="10"/>
        <v>965.166428146876</v>
      </c>
      <c r="P57" s="2">
        <f t="shared" si="11"/>
        <v>2.2736995457415685E-2</v>
      </c>
      <c r="R57" s="1">
        <v>1.1000000000000001E-3</v>
      </c>
      <c r="S57" s="1">
        <f t="shared" si="12"/>
        <v>231</v>
      </c>
    </row>
    <row r="58" spans="1:19" x14ac:dyDescent="0.15">
      <c r="A58" s="1">
        <v>27.669999999999998</v>
      </c>
      <c r="B58" s="1">
        <v>3.1E-2</v>
      </c>
      <c r="C58" s="2">
        <f t="shared" si="2"/>
        <v>91.368379342226916</v>
      </c>
      <c r="D58" s="24">
        <f t="shared" si="0"/>
        <v>3.1E-4</v>
      </c>
      <c r="E58" s="2">
        <f t="shared" si="3"/>
        <v>91.396703539823008</v>
      </c>
      <c r="F58" s="2">
        <f t="shared" si="4"/>
        <v>3.0995195992805755E-4</v>
      </c>
      <c r="G58" s="2">
        <f t="shared" si="5"/>
        <v>-1.2527043788062344E-4</v>
      </c>
      <c r="H58" s="2">
        <f t="shared" si="6"/>
        <v>-2.9527692982934928E-4</v>
      </c>
      <c r="J58" s="1">
        <v>3.1199999999999999E-3</v>
      </c>
      <c r="K58" s="1">
        <f t="shared" si="7"/>
        <v>238.55999999999997</v>
      </c>
      <c r="M58" s="2">
        <f t="shared" si="8"/>
        <v>939.63809272222943</v>
      </c>
      <c r="N58" s="2">
        <f t="shared" si="9"/>
        <v>2.5430000000000001E-2</v>
      </c>
      <c r="O58" s="2">
        <f t="shared" si="10"/>
        <v>963.53308942015576</v>
      </c>
      <c r="P58" s="2">
        <f t="shared" si="11"/>
        <v>2.0523784008092249E-2</v>
      </c>
      <c r="R58" s="1">
        <v>1.1199999999999999E-3</v>
      </c>
      <c r="S58" s="1">
        <f t="shared" si="12"/>
        <v>235.2</v>
      </c>
    </row>
    <row r="59" spans="1:19" x14ac:dyDescent="0.15">
      <c r="A59" s="1">
        <v>28.729999999999997</v>
      </c>
      <c r="B59" s="1">
        <v>2.3E-2</v>
      </c>
      <c r="C59" s="2">
        <f t="shared" si="2"/>
        <v>94.868577466649057</v>
      </c>
      <c r="D59" s="24">
        <f t="shared" si="0"/>
        <v>2.3000000000000001E-4</v>
      </c>
      <c r="E59" s="2">
        <f t="shared" si="3"/>
        <v>94.890397239466381</v>
      </c>
      <c r="F59" s="2">
        <f t="shared" si="4"/>
        <v>2.2997355405491966E-4</v>
      </c>
      <c r="G59" s="2">
        <f t="shared" si="5"/>
        <v>-2.2188548041872979E-4</v>
      </c>
      <c r="H59" s="2">
        <f t="shared" si="6"/>
        <v>-3.9844082985293356E-4</v>
      </c>
      <c r="J59" s="1">
        <v>3.14E-3</v>
      </c>
      <c r="K59" s="1">
        <f t="shared" si="7"/>
        <v>242.82</v>
      </c>
      <c r="M59" s="2">
        <f t="shared" si="8"/>
        <v>944.42609959054289</v>
      </c>
      <c r="N59" s="2">
        <f t="shared" si="9"/>
        <v>2.6009999999999998E-2</v>
      </c>
      <c r="O59" s="2">
        <f t="shared" si="10"/>
        <v>968.99062244089305</v>
      </c>
      <c r="P59" s="2">
        <f t="shared" si="11"/>
        <v>2.10632522305318E-2</v>
      </c>
      <c r="R59" s="1">
        <v>1.14E-3</v>
      </c>
      <c r="S59" s="1">
        <f t="shared" si="12"/>
        <v>239.39999999999998</v>
      </c>
    </row>
    <row r="60" spans="1:19" x14ac:dyDescent="0.15">
      <c r="A60" s="1">
        <v>29.299999999999997</v>
      </c>
      <c r="B60" s="1">
        <v>3.1E-2</v>
      </c>
      <c r="C60" s="2">
        <f t="shared" si="2"/>
        <v>96.750759476951515</v>
      </c>
      <c r="D60" s="24">
        <f t="shared" si="0"/>
        <v>3.1E-4</v>
      </c>
      <c r="E60" s="2">
        <f t="shared" si="3"/>
        <v>96.780752212389373</v>
      </c>
      <c r="F60" s="2">
        <f t="shared" si="4"/>
        <v>3.0995195992805755E-4</v>
      </c>
      <c r="G60" s="2">
        <f t="shared" si="5"/>
        <v>-1.5090876489284421E-4</v>
      </c>
      <c r="H60" s="2">
        <f t="shared" si="6"/>
        <v>-3.3093009536258274E-4</v>
      </c>
      <c r="J60" s="1">
        <v>3.16E-3</v>
      </c>
      <c r="K60" s="1">
        <f t="shared" si="7"/>
        <v>247.08</v>
      </c>
      <c r="M60" s="2">
        <f t="shared" si="8"/>
        <v>940.33152819970951</v>
      </c>
      <c r="N60" s="2">
        <f t="shared" si="9"/>
        <v>2.7709999999999999E-2</v>
      </c>
      <c r="O60" s="2">
        <f t="shared" si="10"/>
        <v>966.38811484612336</v>
      </c>
      <c r="P60" s="2">
        <f t="shared" si="11"/>
        <v>2.2731177901704983E-2</v>
      </c>
      <c r="R60" s="1">
        <v>1.16E-3</v>
      </c>
      <c r="S60" s="1">
        <f t="shared" si="12"/>
        <v>243.6</v>
      </c>
    </row>
    <row r="61" spans="1:19" x14ac:dyDescent="0.15">
      <c r="A61" s="1">
        <v>30.88</v>
      </c>
      <c r="B61" s="1">
        <v>3.1E-2</v>
      </c>
      <c r="C61" s="2">
        <f t="shared" si="2"/>
        <v>101.9680359265619</v>
      </c>
      <c r="D61" s="24">
        <f t="shared" si="0"/>
        <v>3.1E-4</v>
      </c>
      <c r="E61" s="2">
        <f t="shared" si="3"/>
        <v>101.99964601769913</v>
      </c>
      <c r="F61" s="2">
        <f t="shared" si="4"/>
        <v>3.0995195992805755E-4</v>
      </c>
      <c r="G61" s="2">
        <f t="shared" si="5"/>
        <v>-1.7576064015622405E-4</v>
      </c>
      <c r="H61" s="2">
        <f t="shared" si="6"/>
        <v>-3.6548960551136152E-4</v>
      </c>
      <c r="J61" s="1">
        <v>3.1800000000000001E-3</v>
      </c>
      <c r="K61" s="1">
        <f t="shared" si="7"/>
        <v>251.34</v>
      </c>
      <c r="M61" s="2">
        <f t="shared" si="8"/>
        <v>944.2609959054289</v>
      </c>
      <c r="N61" s="2">
        <f t="shared" si="9"/>
        <v>2.6549999999999997E-2</v>
      </c>
      <c r="O61" s="2">
        <f t="shared" si="10"/>
        <v>969.33112534671807</v>
      </c>
      <c r="P61" s="2">
        <f t="shared" si="11"/>
        <v>2.158780299498533E-2</v>
      </c>
      <c r="R61" s="1">
        <v>1.1800000000000001E-3</v>
      </c>
      <c r="S61" s="1">
        <f t="shared" si="12"/>
        <v>247.8</v>
      </c>
    </row>
    <row r="62" spans="1:19" x14ac:dyDescent="0.15">
      <c r="A62" s="1">
        <v>31.52</v>
      </c>
      <c r="B62" s="1">
        <v>7.2999999999999995E-2</v>
      </c>
      <c r="C62" s="2">
        <f t="shared" si="2"/>
        <v>104.08136309602432</v>
      </c>
      <c r="D62" s="24">
        <f t="shared" si="0"/>
        <v>7.2999999999999996E-4</v>
      </c>
      <c r="E62" s="2">
        <f t="shared" si="3"/>
        <v>104.15734249108441</v>
      </c>
      <c r="F62" s="2">
        <f t="shared" si="4"/>
        <v>7.2973367960127661E-4</v>
      </c>
      <c r="G62" s="2">
        <f t="shared" si="5"/>
        <v>2.337463344056366E-4</v>
      </c>
      <c r="H62" s="2">
        <f t="shared" si="6"/>
        <v>4.0293325240833345E-5</v>
      </c>
      <c r="J62" s="1">
        <v>3.2000000000000002E-3</v>
      </c>
      <c r="K62" s="1">
        <f t="shared" si="7"/>
        <v>255.60000000000002</v>
      </c>
      <c r="M62" s="2">
        <f t="shared" si="8"/>
        <v>943.23735305772027</v>
      </c>
      <c r="N62" s="2">
        <f t="shared" si="9"/>
        <v>2.6980000000000001E-2</v>
      </c>
      <c r="O62" s="2">
        <f t="shared" si="10"/>
        <v>968.68589684321762</v>
      </c>
      <c r="P62" s="2">
        <f t="shared" si="11"/>
        <v>2.2009666575139461E-2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33.25</v>
      </c>
      <c r="B63" s="1">
        <v>3.1E-2</v>
      </c>
      <c r="C63" s="2">
        <f t="shared" si="2"/>
        <v>109.79395060097742</v>
      </c>
      <c r="D63" s="24">
        <f t="shared" si="0"/>
        <v>3.1E-4</v>
      </c>
      <c r="E63" s="2">
        <f t="shared" si="3"/>
        <v>109.82798672566373</v>
      </c>
      <c r="F63" s="2">
        <f t="shared" si="4"/>
        <v>3.0995195992805755E-4</v>
      </c>
      <c r="G63" s="2">
        <f t="shared" si="5"/>
        <v>-2.1303845305129356E-4</v>
      </c>
      <c r="H63" s="2">
        <f t="shared" si="6"/>
        <v>-4.1732887073452931E-4</v>
      </c>
      <c r="J63" s="1">
        <v>3.2200000000000002E-3</v>
      </c>
      <c r="K63" s="1">
        <f t="shared" si="7"/>
        <v>259.86</v>
      </c>
      <c r="M63" s="2">
        <f t="shared" si="8"/>
        <v>940.85985999207492</v>
      </c>
      <c r="N63" s="2">
        <f t="shared" si="9"/>
        <v>2.8290000000000003E-2</v>
      </c>
      <c r="O63" s="2">
        <f t="shared" si="10"/>
        <v>967.47678543125062</v>
      </c>
      <c r="P63" s="2">
        <f t="shared" si="11"/>
        <v>2.3290196105658502E-2</v>
      </c>
      <c r="R63" s="1">
        <v>1.2199999999999999E-3</v>
      </c>
      <c r="S63" s="1">
        <f t="shared" si="12"/>
        <v>256.2</v>
      </c>
    </row>
    <row r="64" spans="1:19" x14ac:dyDescent="0.15">
      <c r="A64" s="1">
        <v>33.85</v>
      </c>
      <c r="B64" s="1">
        <v>3.9E-2</v>
      </c>
      <c r="C64" s="2">
        <f t="shared" si="2"/>
        <v>111.77519482234844</v>
      </c>
      <c r="D64" s="24">
        <f t="shared" si="0"/>
        <v>3.8999999999999999E-4</v>
      </c>
      <c r="E64" s="2">
        <f t="shared" si="3"/>
        <v>111.81878714832914</v>
      </c>
      <c r="F64" s="2">
        <f t="shared" si="4"/>
        <v>3.8992396976710866E-4</v>
      </c>
      <c r="G64" s="2">
        <f t="shared" si="5"/>
        <v>-1.4254644522493484E-4</v>
      </c>
      <c r="H64" s="2">
        <f t="shared" si="6"/>
        <v>-3.5048072550893832E-4</v>
      </c>
      <c r="J64" s="1">
        <v>3.2399999999999998E-3</v>
      </c>
      <c r="K64" s="1">
        <f t="shared" si="7"/>
        <v>264.11999999999995</v>
      </c>
      <c r="M64" s="2">
        <f t="shared" si="8"/>
        <v>942.3788138951262</v>
      </c>
      <c r="N64" s="2">
        <f t="shared" si="9"/>
        <v>2.7629999999999998E-2</v>
      </c>
      <c r="O64" s="2">
        <f t="shared" si="10"/>
        <v>968.41674052304859</v>
      </c>
      <c r="P64" s="2">
        <f t="shared" si="11"/>
        <v>2.2643671778246513E-2</v>
      </c>
      <c r="R64" s="1">
        <v>1.24E-3</v>
      </c>
      <c r="S64" s="1">
        <f t="shared" si="12"/>
        <v>260.39999999999998</v>
      </c>
    </row>
    <row r="65" spans="1:19" x14ac:dyDescent="0.15">
      <c r="A65" s="1">
        <v>35.700000000000003</v>
      </c>
      <c r="B65" s="1">
        <v>0.1</v>
      </c>
      <c r="C65" s="2">
        <f t="shared" si="2"/>
        <v>117.88403117157576</v>
      </c>
      <c r="D65" s="24">
        <f t="shared" si="0"/>
        <v>1E-3</v>
      </c>
      <c r="E65" s="2">
        <f t="shared" si="3"/>
        <v>118.00191520274731</v>
      </c>
      <c r="F65" s="2">
        <f t="shared" si="4"/>
        <v>9.9950033308342321E-4</v>
      </c>
      <c r="G65" s="2">
        <f t="shared" si="5"/>
        <v>4.3758645116557886E-4</v>
      </c>
      <c r="H65" s="2">
        <f t="shared" si="6"/>
        <v>2.1863038858254053E-4</v>
      </c>
      <c r="J65" s="1">
        <v>3.2599999999999999E-3</v>
      </c>
      <c r="K65" s="1">
        <f t="shared" si="7"/>
        <v>268.37999999999994</v>
      </c>
      <c r="M65" s="2">
        <f t="shared" si="8"/>
        <v>945.25161801611421</v>
      </c>
      <c r="N65" s="2">
        <f t="shared" si="9"/>
        <v>2.794E-2</v>
      </c>
      <c r="O65" s="2">
        <f t="shared" si="10"/>
        <v>971.6619482234845</v>
      </c>
      <c r="P65" s="2">
        <f t="shared" si="11"/>
        <v>2.2929837912664328E-2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36.379999999999995</v>
      </c>
      <c r="B66" s="1">
        <v>6.2E-2</v>
      </c>
      <c r="C66" s="2">
        <f t="shared" si="2"/>
        <v>120.12944128912956</v>
      </c>
      <c r="D66" s="24">
        <f t="shared" ref="D66:D129" si="13">B66/100</f>
        <v>6.2E-4</v>
      </c>
      <c r="E66" s="2">
        <f t="shared" si="3"/>
        <v>120.20392154272882</v>
      </c>
      <c r="F66" s="2">
        <f t="shared" si="4"/>
        <v>6.1980787940580902E-4</v>
      </c>
      <c r="G66" s="2">
        <f t="shared" si="5"/>
        <v>4.7408253011862306E-5</v>
      </c>
      <c r="H66" s="2">
        <f t="shared" si="6"/>
        <v>-1.7593577832366182E-4</v>
      </c>
      <c r="J66" s="1">
        <v>3.2799999999999999E-3</v>
      </c>
      <c r="K66" s="1">
        <f t="shared" si="7"/>
        <v>272.64</v>
      </c>
      <c r="M66" s="2">
        <f t="shared" si="8"/>
        <v>945.25161801611421</v>
      </c>
      <c r="N66" s="2">
        <f t="shared" si="9"/>
        <v>2.8290000000000003E-2</v>
      </c>
      <c r="O66" s="2">
        <f t="shared" si="10"/>
        <v>971.99278628979005</v>
      </c>
      <c r="P66" s="2">
        <f t="shared" si="11"/>
        <v>2.326869133966546E-2</v>
      </c>
      <c r="R66" s="1">
        <v>1.2800000000000001E-3</v>
      </c>
      <c r="S66" s="1">
        <f t="shared" si="12"/>
        <v>268.8</v>
      </c>
    </row>
    <row r="67" spans="1:19" x14ac:dyDescent="0.15">
      <c r="A67" s="1">
        <v>37.849999999999994</v>
      </c>
      <c r="B67" s="1">
        <v>2.3E-2</v>
      </c>
      <c r="C67" s="2">
        <f t="shared" ref="C67:C130" si="14">A67*1000/302.84</f>
        <v>124.98348963148857</v>
      </c>
      <c r="D67" s="24">
        <f t="shared" si="13"/>
        <v>2.3000000000000001E-4</v>
      </c>
      <c r="E67" s="2">
        <f t="shared" ref="E67:E130" si="15">C67*(1+D67)</f>
        <v>125.01223583410381</v>
      </c>
      <c r="F67" s="2">
        <f t="shared" ref="F67:F130" si="16">LN(1+D67)</f>
        <v>2.2997355405491966E-4</v>
      </c>
      <c r="G67" s="2">
        <f t="shared" ref="G67:G130" si="17">F67-E67/210000</f>
        <v>-3.6532280705986041E-4</v>
      </c>
      <c r="H67" s="2">
        <f t="shared" ref="H67:H130" si="18">LN(1+D67)-C67/150965</f>
        <v>-5.979235719775287E-4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C238</f>
        <v>944.42609959054289</v>
      </c>
      <c r="N67" s="2">
        <f t="shared" ref="N67:N130" si="21">D238</f>
        <v>2.86E-2</v>
      </c>
      <c r="O67" s="2">
        <f t="shared" ref="O67:O130" si="22">E238</f>
        <v>971.43668603883236</v>
      </c>
      <c r="P67" s="2">
        <f t="shared" ref="P67:P130" si="23">G238</f>
        <v>2.3572765377541438E-2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39.409999999999997</v>
      </c>
      <c r="B68" s="1">
        <v>8.5000000000000006E-2</v>
      </c>
      <c r="C68" s="2">
        <f t="shared" si="14"/>
        <v>130.13472460705324</v>
      </c>
      <c r="D68" s="24">
        <f t="shared" si="13"/>
        <v>8.5000000000000006E-4</v>
      </c>
      <c r="E68" s="2">
        <f t="shared" si="15"/>
        <v>130.24533912296923</v>
      </c>
      <c r="F68" s="2">
        <f t="shared" si="16"/>
        <v>8.4963895457793785E-4</v>
      </c>
      <c r="G68" s="2">
        <f t="shared" si="17"/>
        <v>2.2942305399237012E-4</v>
      </c>
      <c r="H68" s="2">
        <f t="shared" si="18"/>
        <v>-1.2380219449507164E-5</v>
      </c>
      <c r="J68" s="1">
        <v>3.32E-3</v>
      </c>
      <c r="K68" s="1">
        <f t="shared" si="19"/>
        <v>281.16000000000003</v>
      </c>
      <c r="M68" s="2">
        <f t="shared" si="20"/>
        <v>946.27526086382272</v>
      </c>
      <c r="N68" s="2">
        <f t="shared" si="21"/>
        <v>2.8910000000000002E-2</v>
      </c>
      <c r="O68" s="2">
        <f t="shared" si="22"/>
        <v>973.63207865539584</v>
      </c>
      <c r="P68" s="2">
        <f t="shared" si="23"/>
        <v>2.3863646238208941E-2</v>
      </c>
      <c r="R68" s="1">
        <v>1.32E-3</v>
      </c>
      <c r="S68" s="1">
        <f t="shared" si="24"/>
        <v>277.2</v>
      </c>
    </row>
    <row r="69" spans="1:19" x14ac:dyDescent="0.15">
      <c r="A69" s="1">
        <v>39.879999999999995</v>
      </c>
      <c r="B69" s="1">
        <v>3.1E-2</v>
      </c>
      <c r="C69" s="2">
        <f t="shared" si="14"/>
        <v>131.68669924712719</v>
      </c>
      <c r="D69" s="24">
        <f t="shared" si="13"/>
        <v>3.1E-4</v>
      </c>
      <c r="E69" s="2">
        <f t="shared" si="15"/>
        <v>131.72752212389381</v>
      </c>
      <c r="F69" s="2">
        <f t="shared" si="16"/>
        <v>3.0995195992805755E-4</v>
      </c>
      <c r="G69" s="2">
        <f t="shared" si="17"/>
        <v>-3.1732195494762723E-4</v>
      </c>
      <c r="H69" s="2">
        <f t="shared" si="18"/>
        <v>-5.6234757471326454E-4</v>
      </c>
      <c r="J69" s="1">
        <v>3.3400000000000001E-3</v>
      </c>
      <c r="K69" s="1">
        <f t="shared" si="19"/>
        <v>285.42</v>
      </c>
      <c r="M69" s="2">
        <f t="shared" si="20"/>
        <v>942.70902126535475</v>
      </c>
      <c r="N69" s="2">
        <f t="shared" si="21"/>
        <v>2.9369999999999997E-2</v>
      </c>
      <c r="O69" s="2">
        <f t="shared" si="22"/>
        <v>970.3963852199181</v>
      </c>
      <c r="P69" s="2">
        <f t="shared" si="23"/>
        <v>2.4326029453924196E-2</v>
      </c>
      <c r="R69" s="1">
        <v>1.34E-3</v>
      </c>
      <c r="S69" s="1">
        <f t="shared" si="24"/>
        <v>281.40000000000003</v>
      </c>
    </row>
    <row r="70" spans="1:19" x14ac:dyDescent="0.15">
      <c r="A70" s="1">
        <v>41.16</v>
      </c>
      <c r="B70" s="1">
        <v>5.3999999999999999E-2</v>
      </c>
      <c r="C70" s="2">
        <f t="shared" si="14"/>
        <v>135.91335358605204</v>
      </c>
      <c r="D70" s="24">
        <f t="shared" si="13"/>
        <v>5.4000000000000001E-4</v>
      </c>
      <c r="E70" s="2">
        <f t="shared" si="15"/>
        <v>135.98674679698851</v>
      </c>
      <c r="F70" s="2">
        <f t="shared" si="16"/>
        <v>5.3985425246673652E-4</v>
      </c>
      <c r="G70" s="2">
        <f t="shared" si="17"/>
        <v>-1.0770168466178016E-4</v>
      </c>
      <c r="H70" s="2">
        <f t="shared" si="18"/>
        <v>-3.6044286001663407E-4</v>
      </c>
      <c r="J70" s="1">
        <v>3.3600000000000001E-3</v>
      </c>
      <c r="K70" s="1">
        <f t="shared" si="19"/>
        <v>289.68</v>
      </c>
      <c r="M70" s="2">
        <f t="shared" si="20"/>
        <v>948.81785761458218</v>
      </c>
      <c r="N70" s="2">
        <f t="shared" si="21"/>
        <v>2.9600000000000001E-2</v>
      </c>
      <c r="O70" s="2">
        <f t="shared" si="22"/>
        <v>976.90286619997391</v>
      </c>
      <c r="P70" s="2">
        <f t="shared" si="23"/>
        <v>2.451845888930386E-2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43.26</v>
      </c>
      <c r="B71" s="1">
        <v>3.9E-2</v>
      </c>
      <c r="C71" s="2">
        <f t="shared" si="14"/>
        <v>142.84770836085062</v>
      </c>
      <c r="D71" s="24">
        <f t="shared" si="13"/>
        <v>3.8999999999999999E-4</v>
      </c>
      <c r="E71" s="2">
        <f t="shared" si="15"/>
        <v>142.90341896711132</v>
      </c>
      <c r="F71" s="2">
        <f t="shared" si="16"/>
        <v>3.8992396976710866E-4</v>
      </c>
      <c r="G71" s="2">
        <f t="shared" si="17"/>
        <v>-2.9056850150484996E-4</v>
      </c>
      <c r="H71" s="2">
        <f t="shared" si="18"/>
        <v>-5.5630666886337268E-4</v>
      </c>
      <c r="J71" s="1">
        <v>3.3800000000000002E-3</v>
      </c>
      <c r="K71" s="1">
        <f t="shared" si="19"/>
        <v>293.94000000000005</v>
      </c>
      <c r="M71" s="2">
        <f t="shared" si="20"/>
        <v>945.0865143310001</v>
      </c>
      <c r="N71" s="2">
        <f t="shared" si="21"/>
        <v>3.2840000000000001E-2</v>
      </c>
      <c r="O71" s="2">
        <f t="shared" si="22"/>
        <v>976.12315546163018</v>
      </c>
      <c r="P71" s="2">
        <f t="shared" si="23"/>
        <v>2.7664083965048117E-2</v>
      </c>
      <c r="R71" s="1">
        <v>1.3799999999999999E-3</v>
      </c>
      <c r="S71" s="1">
        <f t="shared" si="24"/>
        <v>289.8</v>
      </c>
    </row>
    <row r="72" spans="1:19" x14ac:dyDescent="0.15">
      <c r="A72" s="1">
        <v>44.459999999999994</v>
      </c>
      <c r="B72" s="1">
        <v>0.13900000000000001</v>
      </c>
      <c r="C72" s="2">
        <f t="shared" si="14"/>
        <v>146.81019680359265</v>
      </c>
      <c r="D72" s="24">
        <f t="shared" si="13"/>
        <v>1.3900000000000002E-3</v>
      </c>
      <c r="E72" s="2">
        <f t="shared" si="15"/>
        <v>147.01426297714963</v>
      </c>
      <c r="F72" s="2">
        <f t="shared" si="16"/>
        <v>1.3890348442741197E-3</v>
      </c>
      <c r="G72" s="2">
        <f t="shared" si="17"/>
        <v>6.8896692533531201E-4</v>
      </c>
      <c r="H72" s="2">
        <f t="shared" si="18"/>
        <v>4.1655647641671803E-4</v>
      </c>
      <c r="J72" s="1">
        <v>3.3999999999999998E-3</v>
      </c>
      <c r="K72" s="1">
        <f t="shared" si="19"/>
        <v>298.19999999999993</v>
      </c>
      <c r="M72" s="2">
        <f t="shared" si="20"/>
        <v>945.41672170122831</v>
      </c>
      <c r="N72" s="2">
        <f t="shared" si="21"/>
        <v>3.2570000000000002E-2</v>
      </c>
      <c r="O72" s="2">
        <f t="shared" si="22"/>
        <v>976.20894432703733</v>
      </c>
      <c r="P72" s="2">
        <f t="shared" si="23"/>
        <v>2.7402226144528998E-2</v>
      </c>
      <c r="R72" s="1">
        <v>1.4E-3</v>
      </c>
      <c r="S72" s="1">
        <f t="shared" si="24"/>
        <v>294</v>
      </c>
    </row>
    <row r="73" spans="1:19" x14ac:dyDescent="0.15">
      <c r="A73" s="1">
        <v>45.82</v>
      </c>
      <c r="B73" s="1">
        <v>3.1E-2</v>
      </c>
      <c r="C73" s="2">
        <f t="shared" si="14"/>
        <v>151.30101703870031</v>
      </c>
      <c r="D73" s="24">
        <f t="shared" si="13"/>
        <v>3.1E-4</v>
      </c>
      <c r="E73" s="2">
        <f t="shared" si="15"/>
        <v>151.34792035398232</v>
      </c>
      <c r="F73" s="2">
        <f t="shared" si="16"/>
        <v>3.0995195992805755E-4</v>
      </c>
      <c r="G73" s="2">
        <f t="shared" si="17"/>
        <v>-4.1075242270995353E-4</v>
      </c>
      <c r="H73" s="2">
        <f t="shared" si="18"/>
        <v>-6.9227383438652079E-4</v>
      </c>
      <c r="J73" s="1">
        <v>3.4199999999999999E-3</v>
      </c>
      <c r="K73" s="1">
        <f t="shared" si="19"/>
        <v>302.45999999999998</v>
      </c>
      <c r="M73" s="2">
        <f t="shared" si="20"/>
        <v>948.32254655923953</v>
      </c>
      <c r="N73" s="2">
        <f t="shared" si="21"/>
        <v>3.0289999999999997E-2</v>
      </c>
      <c r="O73" s="2">
        <f t="shared" si="22"/>
        <v>977.04723649451887</v>
      </c>
      <c r="P73" s="2">
        <f t="shared" si="23"/>
        <v>2.5187710122813695E-2</v>
      </c>
      <c r="R73" s="1">
        <v>1.42E-3</v>
      </c>
      <c r="S73" s="1">
        <f t="shared" si="24"/>
        <v>298.2</v>
      </c>
    </row>
    <row r="74" spans="1:19" x14ac:dyDescent="0.15">
      <c r="A74" s="1">
        <v>47.12</v>
      </c>
      <c r="B74" s="1">
        <v>0.13500000000000001</v>
      </c>
      <c r="C74" s="2">
        <f t="shared" si="14"/>
        <v>155.59371285167086</v>
      </c>
      <c r="D74" s="24">
        <f t="shared" si="13"/>
        <v>1.3500000000000001E-3</v>
      </c>
      <c r="E74" s="2">
        <f t="shared" si="15"/>
        <v>155.80376436402059</v>
      </c>
      <c r="F74" s="2">
        <f t="shared" si="16"/>
        <v>1.3490895692954816E-3</v>
      </c>
      <c r="G74" s="2">
        <f t="shared" si="17"/>
        <v>6.0716688184776443E-4</v>
      </c>
      <c r="H74" s="2">
        <f t="shared" si="18"/>
        <v>3.1842873498507274E-4</v>
      </c>
      <c r="J74" s="1">
        <v>3.4399999999999999E-3</v>
      </c>
      <c r="K74" s="1">
        <f t="shared" si="19"/>
        <v>306.71999999999997</v>
      </c>
      <c r="M74" s="2">
        <f t="shared" si="20"/>
        <v>944.59120327565699</v>
      </c>
      <c r="N74" s="2">
        <f t="shared" si="21"/>
        <v>3.2799999999999996E-2</v>
      </c>
      <c r="O74" s="2">
        <f t="shared" si="22"/>
        <v>975.57379474309846</v>
      </c>
      <c r="P74" s="2">
        <f t="shared" si="23"/>
        <v>2.7627971051518978E-2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48.849999999999994</v>
      </c>
      <c r="B75" s="1">
        <v>1.9E-2</v>
      </c>
      <c r="C75" s="2">
        <f t="shared" si="14"/>
        <v>161.30630035662395</v>
      </c>
      <c r="D75" s="24">
        <f t="shared" si="13"/>
        <v>1.8999999999999998E-4</v>
      </c>
      <c r="E75" s="2">
        <f t="shared" si="15"/>
        <v>161.33694855369168</v>
      </c>
      <c r="F75" s="2">
        <f t="shared" si="16"/>
        <v>1.8998195228592005E-4</v>
      </c>
      <c r="G75" s="2">
        <f t="shared" si="17"/>
        <v>-5.7828923130308796E-4</v>
      </c>
      <c r="H75" s="2">
        <f t="shared" si="18"/>
        <v>-8.7851935832663228E-4</v>
      </c>
      <c r="J75" s="1">
        <v>3.46E-3</v>
      </c>
      <c r="K75" s="1">
        <f t="shared" si="19"/>
        <v>310.97999999999996</v>
      </c>
      <c r="M75" s="2">
        <f t="shared" si="20"/>
        <v>949.67639677717614</v>
      </c>
      <c r="N75" s="2">
        <f t="shared" si="21"/>
        <v>3.1179999999999999E-2</v>
      </c>
      <c r="O75" s="2">
        <f t="shared" si="22"/>
        <v>979.28730682868843</v>
      </c>
      <c r="P75" s="2">
        <f t="shared" si="23"/>
        <v>2.6040504685345287E-2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49.599999999999994</v>
      </c>
      <c r="B76" s="1">
        <v>8.8999999999999996E-2</v>
      </c>
      <c r="C76" s="2">
        <f t="shared" si="14"/>
        <v>163.78285563333773</v>
      </c>
      <c r="D76" s="24">
        <f t="shared" si="13"/>
        <v>8.8999999999999995E-4</v>
      </c>
      <c r="E76" s="2">
        <f t="shared" si="15"/>
        <v>163.92862237485141</v>
      </c>
      <c r="F76" s="2">
        <f t="shared" si="16"/>
        <v>8.8960418483297998E-4</v>
      </c>
      <c r="G76" s="2">
        <f t="shared" si="17"/>
        <v>1.0899169733368755E-4</v>
      </c>
      <c r="H76" s="2">
        <f t="shared" si="18"/>
        <v>-1.9530195654639748E-4</v>
      </c>
      <c r="J76" s="1">
        <v>3.48E-3</v>
      </c>
      <c r="K76" s="1">
        <f t="shared" si="19"/>
        <v>315.24</v>
      </c>
      <c r="M76" s="2">
        <f t="shared" si="20"/>
        <v>947.464007396645</v>
      </c>
      <c r="N76" s="2">
        <f t="shared" si="21"/>
        <v>3.1570000000000001E-2</v>
      </c>
      <c r="O76" s="2">
        <f t="shared" si="22"/>
        <v>977.37544611015721</v>
      </c>
      <c r="P76" s="2">
        <f t="shared" si="23"/>
        <v>2.6427744772027924E-2</v>
      </c>
      <c r="R76" s="1">
        <v>1.48E-3</v>
      </c>
      <c r="S76" s="1">
        <f t="shared" si="24"/>
        <v>310.8</v>
      </c>
    </row>
    <row r="77" spans="1:19" x14ac:dyDescent="0.15">
      <c r="A77" s="1">
        <v>51.449999999999996</v>
      </c>
      <c r="B77" s="1">
        <v>0.16200000000000001</v>
      </c>
      <c r="C77" s="2">
        <f t="shared" si="14"/>
        <v>169.89169198256505</v>
      </c>
      <c r="D77" s="24">
        <f t="shared" si="13"/>
        <v>1.6200000000000001E-3</v>
      </c>
      <c r="E77" s="2">
        <f t="shared" si="15"/>
        <v>170.16691652357679</v>
      </c>
      <c r="F77" s="2">
        <f t="shared" si="16"/>
        <v>1.6186892154563147E-3</v>
      </c>
      <c r="G77" s="2">
        <f t="shared" si="17"/>
        <v>8.0837056534404424E-4</v>
      </c>
      <c r="H77" s="2">
        <f t="shared" si="18"/>
        <v>4.933178248521014E-4</v>
      </c>
      <c r="J77" s="1">
        <v>3.5000000000000001E-3</v>
      </c>
      <c r="K77" s="1">
        <f t="shared" si="19"/>
        <v>319.5</v>
      </c>
      <c r="M77" s="2">
        <f t="shared" si="20"/>
        <v>949.51129309206169</v>
      </c>
      <c r="N77" s="2">
        <f t="shared" si="21"/>
        <v>3.1760000000000004E-2</v>
      </c>
      <c r="O77" s="2">
        <f t="shared" si="22"/>
        <v>979.66777176066557</v>
      </c>
      <c r="P77" s="2">
        <f t="shared" si="23"/>
        <v>2.6600997246567008E-2</v>
      </c>
      <c r="R77" s="1">
        <v>1.5E-3</v>
      </c>
      <c r="S77" s="1">
        <f t="shared" si="24"/>
        <v>315</v>
      </c>
    </row>
    <row r="78" spans="1:19" x14ac:dyDescent="0.15">
      <c r="A78" s="1">
        <v>53.11</v>
      </c>
      <c r="B78" s="1">
        <v>0.158</v>
      </c>
      <c r="C78" s="2">
        <f t="shared" si="14"/>
        <v>175.37313432835822</v>
      </c>
      <c r="D78" s="24">
        <f t="shared" si="13"/>
        <v>1.58E-3</v>
      </c>
      <c r="E78" s="2">
        <f t="shared" si="15"/>
        <v>175.650223880597</v>
      </c>
      <c r="F78" s="2">
        <f t="shared" si="16"/>
        <v>1.5787531132145452E-3</v>
      </c>
      <c r="G78" s="2">
        <f t="shared" si="17"/>
        <v>7.4232347568789286E-4</v>
      </c>
      <c r="H78" s="2">
        <f t="shared" si="18"/>
        <v>4.1707236384642531E-4</v>
      </c>
      <c r="J78" s="1">
        <v>3.5200000000000001E-3</v>
      </c>
      <c r="K78" s="1">
        <f t="shared" si="19"/>
        <v>323.76</v>
      </c>
      <c r="M78" s="2">
        <f t="shared" si="20"/>
        <v>945.94505349359406</v>
      </c>
      <c r="N78" s="2">
        <f t="shared" si="21"/>
        <v>3.3690000000000005E-2</v>
      </c>
      <c r="O78" s="2">
        <f t="shared" si="22"/>
        <v>977.81394234579329</v>
      </c>
      <c r="P78" s="2">
        <f t="shared" si="23"/>
        <v>2.8478667690545516E-2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53.92</v>
      </c>
      <c r="B79" s="1">
        <v>0.14699999999999999</v>
      </c>
      <c r="C79" s="2">
        <f t="shared" si="14"/>
        <v>178.04781402720911</v>
      </c>
      <c r="D79" s="24">
        <f t="shared" si="13"/>
        <v>1.47E-3</v>
      </c>
      <c r="E79" s="2">
        <f t="shared" si="15"/>
        <v>178.30954431382912</v>
      </c>
      <c r="F79" s="2">
        <f t="shared" si="16"/>
        <v>1.4689206076750811E-3</v>
      </c>
      <c r="G79" s="2">
        <f t="shared" si="17"/>
        <v>6.1982753951399011E-4</v>
      </c>
      <c r="H79" s="2">
        <f t="shared" si="18"/>
        <v>2.8952264107878984E-4</v>
      </c>
      <c r="J79" s="1">
        <v>3.5400000000000002E-3</v>
      </c>
      <c r="K79" s="1">
        <f t="shared" si="19"/>
        <v>328.02000000000004</v>
      </c>
      <c r="M79" s="2">
        <f t="shared" si="20"/>
        <v>949.34618940694759</v>
      </c>
      <c r="N79" s="2">
        <f t="shared" si="21"/>
        <v>3.2379999999999999E-2</v>
      </c>
      <c r="O79" s="2">
        <f t="shared" si="22"/>
        <v>980.08601901994462</v>
      </c>
      <c r="P79" s="2">
        <f t="shared" si="23"/>
        <v>2.7199740057324579E-2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56.64</v>
      </c>
      <c r="B80" s="1">
        <v>0.13900000000000001</v>
      </c>
      <c r="C80" s="2">
        <f t="shared" si="14"/>
        <v>187.02945449742441</v>
      </c>
      <c r="D80" s="24">
        <f t="shared" si="13"/>
        <v>1.3900000000000002E-3</v>
      </c>
      <c r="E80" s="2">
        <f t="shared" si="15"/>
        <v>187.28942543917583</v>
      </c>
      <c r="F80" s="2">
        <f t="shared" si="16"/>
        <v>1.3890348442741197E-3</v>
      </c>
      <c r="G80" s="2">
        <f t="shared" si="17"/>
        <v>4.9718043742090154E-4</v>
      </c>
      <c r="H80" s="2">
        <f t="shared" si="18"/>
        <v>1.5014202476347537E-4</v>
      </c>
      <c r="J80" s="1">
        <v>3.5599999999999998E-3</v>
      </c>
      <c r="K80" s="1">
        <f t="shared" si="19"/>
        <v>332.28</v>
      </c>
      <c r="M80" s="2">
        <f t="shared" si="20"/>
        <v>946.96869634130246</v>
      </c>
      <c r="N80" s="2">
        <f t="shared" si="21"/>
        <v>3.3649999999999999E-2</v>
      </c>
      <c r="O80" s="2">
        <f t="shared" si="22"/>
        <v>978.83419297318721</v>
      </c>
      <c r="P80" s="2">
        <f t="shared" si="23"/>
        <v>2.8435112284555322E-2</v>
      </c>
      <c r="R80" s="1">
        <v>1.56E-3</v>
      </c>
      <c r="S80" s="1">
        <f t="shared" si="24"/>
        <v>327.59999999999997</v>
      </c>
    </row>
    <row r="81" spans="1:19" x14ac:dyDescent="0.15">
      <c r="A81" s="1">
        <v>58.37</v>
      </c>
      <c r="B81" s="1">
        <v>0.13900000000000001</v>
      </c>
      <c r="C81" s="2">
        <f t="shared" si="14"/>
        <v>192.7420420023775</v>
      </c>
      <c r="D81" s="24">
        <f t="shared" si="13"/>
        <v>1.3900000000000002E-3</v>
      </c>
      <c r="E81" s="2">
        <f t="shared" si="15"/>
        <v>193.0099534407608</v>
      </c>
      <c r="F81" s="2">
        <f t="shared" si="16"/>
        <v>1.3890348442741197E-3</v>
      </c>
      <c r="G81" s="2">
        <f t="shared" si="17"/>
        <v>4.6993982788954452E-4</v>
      </c>
      <c r="H81" s="2">
        <f t="shared" si="18"/>
        <v>1.1230154846133189E-4</v>
      </c>
      <c r="J81" s="1">
        <v>3.5799999999999998E-3</v>
      </c>
      <c r="K81" s="1">
        <f t="shared" si="19"/>
        <v>336.53999999999996</v>
      </c>
      <c r="M81" s="2">
        <f t="shared" si="20"/>
        <v>948.32254655923953</v>
      </c>
      <c r="N81" s="2">
        <f t="shared" si="21"/>
        <v>3.4689999999999999E-2</v>
      </c>
      <c r="O81" s="2">
        <f t="shared" si="22"/>
        <v>981.21985569937942</v>
      </c>
      <c r="P81" s="2">
        <f t="shared" si="23"/>
        <v>2.9429389441641592E-2</v>
      </c>
      <c r="R81" s="1">
        <v>1.58E-3</v>
      </c>
      <c r="S81" s="1">
        <f t="shared" si="24"/>
        <v>331.8</v>
      </c>
    </row>
    <row r="82" spans="1:19" x14ac:dyDescent="0.15">
      <c r="A82" s="1">
        <v>58.58</v>
      </c>
      <c r="B82" s="1">
        <v>5.8000000000000003E-2</v>
      </c>
      <c r="C82" s="2">
        <f t="shared" si="14"/>
        <v>193.43547747985735</v>
      </c>
      <c r="D82" s="24">
        <f t="shared" si="13"/>
        <v>5.8E-4</v>
      </c>
      <c r="E82" s="2">
        <f t="shared" si="15"/>
        <v>193.54767005679568</v>
      </c>
      <c r="F82" s="2">
        <f t="shared" si="16"/>
        <v>5.7983186500908015E-4</v>
      </c>
      <c r="G82" s="2">
        <f t="shared" si="17"/>
        <v>-3.418237066899469E-4</v>
      </c>
      <c r="H82" s="2">
        <f t="shared" si="18"/>
        <v>-7.0149478341841856E-4</v>
      </c>
      <c r="J82" s="1">
        <v>3.5999999999999999E-3</v>
      </c>
      <c r="K82" s="1">
        <f t="shared" si="19"/>
        <v>340.79999999999995</v>
      </c>
      <c r="M82" s="2">
        <f t="shared" si="20"/>
        <v>953.40774006075821</v>
      </c>
      <c r="N82" s="2">
        <f t="shared" si="21"/>
        <v>3.3500000000000002E-2</v>
      </c>
      <c r="O82" s="2">
        <f t="shared" si="22"/>
        <v>985.34689935279368</v>
      </c>
      <c r="P82" s="2">
        <f t="shared" si="23"/>
        <v>2.8258972047529821E-2</v>
      </c>
      <c r="R82" s="1">
        <v>1.6000000000000001E-3</v>
      </c>
      <c r="S82" s="1">
        <f t="shared" si="24"/>
        <v>336</v>
      </c>
    </row>
    <row r="83" spans="1:19" x14ac:dyDescent="0.15">
      <c r="A83" s="1">
        <v>61.67</v>
      </c>
      <c r="B83" s="1">
        <v>5.8000000000000003E-2</v>
      </c>
      <c r="C83" s="2">
        <f t="shared" si="14"/>
        <v>203.63888521991814</v>
      </c>
      <c r="D83" s="24">
        <f t="shared" si="13"/>
        <v>5.8E-4</v>
      </c>
      <c r="E83" s="2">
        <f t="shared" si="15"/>
        <v>203.75699577334569</v>
      </c>
      <c r="F83" s="2">
        <f t="shared" si="16"/>
        <v>5.7983186500908015E-4</v>
      </c>
      <c r="G83" s="2">
        <f t="shared" si="17"/>
        <v>-3.904395434354232E-4</v>
      </c>
      <c r="H83" s="2">
        <f t="shared" si="18"/>
        <v>-7.6908268617773879E-4</v>
      </c>
      <c r="J83" s="1">
        <v>3.62E-3</v>
      </c>
      <c r="K83" s="1">
        <f t="shared" si="19"/>
        <v>345.06</v>
      </c>
      <c r="M83" s="2">
        <f t="shared" si="20"/>
        <v>949.34618940694759</v>
      </c>
      <c r="N83" s="2">
        <f t="shared" si="21"/>
        <v>3.388E-2</v>
      </c>
      <c r="O83" s="2">
        <f t="shared" si="22"/>
        <v>981.51003830405489</v>
      </c>
      <c r="P83" s="2">
        <f t="shared" si="23"/>
        <v>2.8644857867567607E-2</v>
      </c>
      <c r="R83" s="1">
        <v>1.6199999999999999E-3</v>
      </c>
      <c r="S83" s="1">
        <f t="shared" si="24"/>
        <v>340.2</v>
      </c>
    </row>
    <row r="84" spans="1:19" x14ac:dyDescent="0.15">
      <c r="A84" s="1">
        <v>63.79</v>
      </c>
      <c r="B84" s="1">
        <v>6.2E-2</v>
      </c>
      <c r="C84" s="2">
        <f t="shared" si="14"/>
        <v>210.63928146876239</v>
      </c>
      <c r="D84" s="24">
        <f t="shared" si="13"/>
        <v>6.2E-4</v>
      </c>
      <c r="E84" s="2">
        <f t="shared" si="15"/>
        <v>210.76987782327305</v>
      </c>
      <c r="F84" s="2">
        <f t="shared" si="16"/>
        <v>6.1980787940580902E-4</v>
      </c>
      <c r="G84" s="2">
        <f t="shared" si="17"/>
        <v>-3.8385820546691968E-4</v>
      </c>
      <c r="H84" s="2">
        <f t="shared" si="18"/>
        <v>-7.7547766008190266E-4</v>
      </c>
      <c r="J84" s="1">
        <v>3.64E-3</v>
      </c>
      <c r="K84" s="1">
        <f t="shared" si="19"/>
        <v>349.32</v>
      </c>
      <c r="M84" s="2">
        <f t="shared" si="20"/>
        <v>950.20472856954177</v>
      </c>
      <c r="N84" s="2">
        <f t="shared" si="21"/>
        <v>3.4769999999999995E-2</v>
      </c>
      <c r="O84" s="2">
        <f t="shared" si="22"/>
        <v>983.24334698190466</v>
      </c>
      <c r="P84" s="2">
        <f t="shared" si="23"/>
        <v>2.9497068623989223E-2</v>
      </c>
      <c r="R84" s="1">
        <v>1.64E-3</v>
      </c>
      <c r="S84" s="1">
        <f t="shared" si="24"/>
        <v>344.4</v>
      </c>
    </row>
    <row r="85" spans="1:19" x14ac:dyDescent="0.15">
      <c r="A85" s="1">
        <v>65.150000000000006</v>
      </c>
      <c r="B85" s="1">
        <v>0.158</v>
      </c>
      <c r="C85" s="2">
        <f t="shared" si="14"/>
        <v>215.13010170387008</v>
      </c>
      <c r="D85" s="24">
        <f t="shared" si="13"/>
        <v>1.58E-3</v>
      </c>
      <c r="E85" s="2">
        <f t="shared" si="15"/>
        <v>215.47000726456218</v>
      </c>
      <c r="F85" s="2">
        <f t="shared" si="16"/>
        <v>1.5787531132145452E-3</v>
      </c>
      <c r="G85" s="2">
        <f t="shared" si="17"/>
        <v>5.5270545957377282E-4</v>
      </c>
      <c r="H85" s="2">
        <f t="shared" si="18"/>
        <v>1.5372014726965674E-4</v>
      </c>
      <c r="J85" s="1">
        <v>3.6600000000000001E-3</v>
      </c>
      <c r="K85" s="1">
        <f t="shared" si="19"/>
        <v>353.58</v>
      </c>
      <c r="M85" s="2">
        <f t="shared" si="20"/>
        <v>953.07753269052978</v>
      </c>
      <c r="N85" s="2">
        <f t="shared" si="21"/>
        <v>3.4349999999999999E-2</v>
      </c>
      <c r="O85" s="2">
        <f t="shared" si="22"/>
        <v>985.8157459384496</v>
      </c>
      <c r="P85" s="2">
        <f t="shared" si="23"/>
        <v>2.9078849411976297E-2</v>
      </c>
      <c r="R85" s="1">
        <v>1.66E-3</v>
      </c>
      <c r="S85" s="1">
        <f t="shared" si="24"/>
        <v>348.6</v>
      </c>
    </row>
    <row r="86" spans="1:19" x14ac:dyDescent="0.15">
      <c r="A86" s="1">
        <v>67.069999999999993</v>
      </c>
      <c r="B86" s="1">
        <v>7.2999999999999995E-2</v>
      </c>
      <c r="C86" s="2">
        <f t="shared" si="14"/>
        <v>221.47008321225732</v>
      </c>
      <c r="D86" s="24">
        <f t="shared" si="13"/>
        <v>7.2999999999999996E-4</v>
      </c>
      <c r="E86" s="2">
        <f t="shared" si="15"/>
        <v>221.63175637300225</v>
      </c>
      <c r="F86" s="2">
        <f t="shared" si="16"/>
        <v>7.2973367960127661E-4</v>
      </c>
      <c r="G86" s="2">
        <f t="shared" si="17"/>
        <v>-3.2565563646063886E-4</v>
      </c>
      <c r="H86" s="2">
        <f t="shared" si="18"/>
        <v>-7.372956531066843E-4</v>
      </c>
      <c r="J86" s="1">
        <v>3.6800000000000001E-3</v>
      </c>
      <c r="K86" s="1">
        <f t="shared" si="19"/>
        <v>357.84000000000003</v>
      </c>
      <c r="M86" s="2">
        <f t="shared" si="20"/>
        <v>952.58222163518701</v>
      </c>
      <c r="N86" s="2">
        <f t="shared" si="21"/>
        <v>3.662E-2</v>
      </c>
      <c r="O86" s="2">
        <f t="shared" si="22"/>
        <v>987.4657825914677</v>
      </c>
      <c r="P86" s="2">
        <f t="shared" si="23"/>
        <v>3.1263202420268414E-2</v>
      </c>
      <c r="R86" s="1">
        <v>1.6800000000000001E-3</v>
      </c>
      <c r="S86" s="1">
        <f t="shared" si="24"/>
        <v>352.8</v>
      </c>
    </row>
    <row r="87" spans="1:19" x14ac:dyDescent="0.15">
      <c r="A87" s="1">
        <v>69.39</v>
      </c>
      <c r="B87" s="1">
        <v>7.6999999999999999E-2</v>
      </c>
      <c r="C87" s="2">
        <f t="shared" si="14"/>
        <v>229.13089420155859</v>
      </c>
      <c r="D87" s="24">
        <f t="shared" si="13"/>
        <v>7.6999999999999996E-4</v>
      </c>
      <c r="E87" s="2">
        <f t="shared" si="15"/>
        <v>229.30732499009378</v>
      </c>
      <c r="F87" s="2">
        <f t="shared" si="16"/>
        <v>7.6970370208977559E-4</v>
      </c>
      <c r="G87" s="2">
        <f t="shared" si="17"/>
        <v>-3.222359407201947E-4</v>
      </c>
      <c r="H87" s="2">
        <f t="shared" si="18"/>
        <v>-7.480712404568981E-4</v>
      </c>
      <c r="J87" s="1">
        <v>3.7000000000000002E-3</v>
      </c>
      <c r="K87" s="1">
        <f t="shared" si="19"/>
        <v>362.1</v>
      </c>
      <c r="M87" s="2">
        <f t="shared" si="20"/>
        <v>949.51129309206169</v>
      </c>
      <c r="N87" s="2">
        <f t="shared" si="21"/>
        <v>3.6080000000000001E-2</v>
      </c>
      <c r="O87" s="2">
        <f t="shared" si="22"/>
        <v>983.76966054682339</v>
      </c>
      <c r="P87" s="2">
        <f t="shared" si="23"/>
        <v>3.0759743502019467E-2</v>
      </c>
      <c r="R87" s="1">
        <v>1.6999999999999999E-3</v>
      </c>
      <c r="S87" s="1">
        <f t="shared" si="24"/>
        <v>357</v>
      </c>
    </row>
    <row r="88" spans="1:19" x14ac:dyDescent="0.15">
      <c r="A88" s="1">
        <v>70.240000000000009</v>
      </c>
      <c r="B88" s="1">
        <v>0.20799999999999999</v>
      </c>
      <c r="C88" s="2">
        <f t="shared" si="14"/>
        <v>231.93765684850092</v>
      </c>
      <c r="D88" s="24">
        <f t="shared" si="13"/>
        <v>2.0799999999999998E-3</v>
      </c>
      <c r="E88" s="2">
        <f t="shared" si="15"/>
        <v>232.42008717474582</v>
      </c>
      <c r="F88" s="2">
        <f t="shared" si="16"/>
        <v>2.077839794965754E-3</v>
      </c>
      <c r="G88" s="2">
        <f t="shared" si="17"/>
        <v>9.7107747508601207E-4</v>
      </c>
      <c r="H88" s="2">
        <f t="shared" si="18"/>
        <v>5.4147271088334469E-4</v>
      </c>
      <c r="J88" s="1">
        <v>3.7200000000000002E-3</v>
      </c>
      <c r="K88" s="1">
        <f t="shared" si="19"/>
        <v>366.36</v>
      </c>
      <c r="M88" s="2">
        <f t="shared" si="20"/>
        <v>949.1810857218336</v>
      </c>
      <c r="N88" s="2">
        <f t="shared" si="21"/>
        <v>3.8359999999999998E-2</v>
      </c>
      <c r="O88" s="2">
        <f t="shared" si="22"/>
        <v>985.59167217012305</v>
      </c>
      <c r="P88" s="2">
        <f t="shared" si="23"/>
        <v>3.2949251747510074E-2</v>
      </c>
      <c r="R88" s="1">
        <v>1.72E-3</v>
      </c>
      <c r="S88" s="1">
        <f t="shared" si="24"/>
        <v>361.2</v>
      </c>
    </row>
    <row r="89" spans="1:19" x14ac:dyDescent="0.15">
      <c r="A89" s="1">
        <v>72.08</v>
      </c>
      <c r="B89" s="1">
        <v>0.193</v>
      </c>
      <c r="C89" s="2">
        <f t="shared" si="14"/>
        <v>238.01347246070534</v>
      </c>
      <c r="D89" s="24">
        <f t="shared" si="13"/>
        <v>1.9300000000000001E-3</v>
      </c>
      <c r="E89" s="2">
        <f t="shared" si="15"/>
        <v>238.47283846255451</v>
      </c>
      <c r="F89" s="2">
        <f t="shared" si="16"/>
        <v>1.9281399428889478E-3</v>
      </c>
      <c r="G89" s="2">
        <f t="shared" si="17"/>
        <v>7.9255499782916457E-4</v>
      </c>
      <c r="H89" s="2">
        <f t="shared" si="18"/>
        <v>3.5152634065859422E-4</v>
      </c>
      <c r="J89" s="1">
        <v>3.7399999999999998E-3</v>
      </c>
      <c r="K89" s="1">
        <f t="shared" si="19"/>
        <v>370.61999999999995</v>
      </c>
      <c r="M89" s="2">
        <f t="shared" si="20"/>
        <v>950.36983225465576</v>
      </c>
      <c r="N89" s="2">
        <f t="shared" si="21"/>
        <v>3.6080000000000001E-2</v>
      </c>
      <c r="O89" s="2">
        <f t="shared" si="22"/>
        <v>984.65917580240387</v>
      </c>
      <c r="P89" s="2">
        <f t="shared" si="23"/>
        <v>3.0755507715088129E-2</v>
      </c>
      <c r="R89" s="1">
        <v>1.74E-3</v>
      </c>
      <c r="S89" s="1">
        <f t="shared" si="24"/>
        <v>365.4</v>
      </c>
    </row>
    <row r="90" spans="1:19" x14ac:dyDescent="0.15">
      <c r="A90" s="1">
        <v>74.27</v>
      </c>
      <c r="B90" s="1">
        <v>0.12</v>
      </c>
      <c r="C90" s="2">
        <f t="shared" si="14"/>
        <v>245.24501386870958</v>
      </c>
      <c r="D90" s="24">
        <f t="shared" si="13"/>
        <v>1.1999999999999999E-3</v>
      </c>
      <c r="E90" s="2">
        <f t="shared" si="15"/>
        <v>245.53930788535206</v>
      </c>
      <c r="F90" s="2">
        <f t="shared" si="16"/>
        <v>1.1992805754821869E-3</v>
      </c>
      <c r="G90" s="2">
        <f t="shared" si="17"/>
        <v>3.0045776028129589E-5</v>
      </c>
      <c r="H90" s="2">
        <f t="shared" si="18"/>
        <v>-4.2523513258729655E-4</v>
      </c>
      <c r="J90" s="1">
        <v>3.7599999999999999E-3</v>
      </c>
      <c r="K90" s="1">
        <f t="shared" si="19"/>
        <v>374.88</v>
      </c>
      <c r="M90" s="2">
        <f t="shared" si="20"/>
        <v>955.4550257561749</v>
      </c>
      <c r="N90" s="2">
        <f t="shared" si="21"/>
        <v>3.6159999999999998E-2</v>
      </c>
      <c r="O90" s="2">
        <f t="shared" si="22"/>
        <v>990.00427948751815</v>
      </c>
      <c r="P90" s="2">
        <f t="shared" si="23"/>
        <v>3.0807265974280833E-2</v>
      </c>
      <c r="R90" s="1">
        <v>1.7600000000000001E-3</v>
      </c>
      <c r="S90" s="1">
        <f t="shared" si="24"/>
        <v>369.6</v>
      </c>
    </row>
    <row r="91" spans="1:19" x14ac:dyDescent="0.15">
      <c r="A91" s="1">
        <v>74.16</v>
      </c>
      <c r="B91" s="1">
        <v>8.8999999999999996E-2</v>
      </c>
      <c r="C91" s="2">
        <f t="shared" si="14"/>
        <v>244.88178576145822</v>
      </c>
      <c r="D91" s="24">
        <f t="shared" si="13"/>
        <v>8.8999999999999995E-4</v>
      </c>
      <c r="E91" s="2">
        <f t="shared" si="15"/>
        <v>245.09973055078592</v>
      </c>
      <c r="F91" s="2">
        <f t="shared" si="16"/>
        <v>8.8960418483297998E-4</v>
      </c>
      <c r="G91" s="2">
        <f t="shared" si="17"/>
        <v>-2.775373892183816E-4</v>
      </c>
      <c r="H91" s="2">
        <f t="shared" si="18"/>
        <v>-7.3250548139070241E-4</v>
      </c>
      <c r="J91" s="1">
        <v>3.7799999999999999E-3</v>
      </c>
      <c r="K91" s="1">
        <f t="shared" si="19"/>
        <v>379.14</v>
      </c>
      <c r="M91" s="2">
        <f t="shared" si="20"/>
        <v>954.76159027869505</v>
      </c>
      <c r="N91" s="2">
        <f t="shared" si="21"/>
        <v>3.6469999999999995E-2</v>
      </c>
      <c r="O91" s="2">
        <f t="shared" si="22"/>
        <v>989.58174547615909</v>
      </c>
      <c r="P91" s="2">
        <f t="shared" si="23"/>
        <v>3.1108414888689474E-2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77.3</v>
      </c>
      <c r="B92" s="1">
        <v>0.21199999999999999</v>
      </c>
      <c r="C92" s="2">
        <f t="shared" si="14"/>
        <v>255.25029718663322</v>
      </c>
      <c r="D92" s="24">
        <f t="shared" si="13"/>
        <v>2.1199999999999999E-3</v>
      </c>
      <c r="E92" s="2">
        <f t="shared" si="15"/>
        <v>255.79142781666886</v>
      </c>
      <c r="F92" s="2">
        <f t="shared" si="16"/>
        <v>2.1177559710012085E-3</v>
      </c>
      <c r="G92" s="2">
        <f t="shared" si="17"/>
        <v>8.9970155282659498E-4</v>
      </c>
      <c r="H92" s="2">
        <f t="shared" si="18"/>
        <v>4.2696474663375108E-4</v>
      </c>
      <c r="J92" s="1">
        <v>3.8E-3</v>
      </c>
      <c r="K92" s="1">
        <f t="shared" si="19"/>
        <v>383.4</v>
      </c>
      <c r="M92" s="2">
        <f t="shared" si="20"/>
        <v>952.3840972130497</v>
      </c>
      <c r="N92" s="2">
        <f t="shared" si="21"/>
        <v>3.6659999999999998E-2</v>
      </c>
      <c r="O92" s="2">
        <f t="shared" si="22"/>
        <v>987.29849821688003</v>
      </c>
      <c r="P92" s="2">
        <f t="shared" si="23"/>
        <v>3.1302585214107281E-2</v>
      </c>
      <c r="R92" s="1">
        <v>1.8E-3</v>
      </c>
      <c r="S92" s="1">
        <f t="shared" si="24"/>
        <v>378</v>
      </c>
    </row>
    <row r="93" spans="1:19" x14ac:dyDescent="0.15">
      <c r="A93" s="1">
        <v>78.12</v>
      </c>
      <c r="B93" s="1">
        <v>0.13500000000000001</v>
      </c>
      <c r="C93" s="2">
        <f t="shared" si="14"/>
        <v>257.95799762250698</v>
      </c>
      <c r="D93" s="24">
        <f t="shared" si="13"/>
        <v>1.3500000000000001E-3</v>
      </c>
      <c r="E93" s="2">
        <f t="shared" si="15"/>
        <v>258.30624091929735</v>
      </c>
      <c r="F93" s="2">
        <f t="shared" si="16"/>
        <v>1.3490895692954816E-3</v>
      </c>
      <c r="G93" s="2">
        <f t="shared" si="17"/>
        <v>1.1905985063216076E-4</v>
      </c>
      <c r="H93" s="2">
        <f t="shared" si="18"/>
        <v>-3.5963760337703833E-4</v>
      </c>
      <c r="J93" s="1">
        <v>3.82E-3</v>
      </c>
      <c r="K93" s="1">
        <f t="shared" si="19"/>
        <v>387.66</v>
      </c>
      <c r="M93" s="2">
        <f t="shared" si="20"/>
        <v>949.34618940694759</v>
      </c>
      <c r="N93" s="2">
        <f t="shared" si="21"/>
        <v>3.7589999999999998E-2</v>
      </c>
      <c r="O93" s="2">
        <f t="shared" si="22"/>
        <v>985.03211266675476</v>
      </c>
      <c r="P93" s="2">
        <f t="shared" si="23"/>
        <v>3.2210087240428821E-2</v>
      </c>
      <c r="R93" s="1">
        <v>1.82E-3</v>
      </c>
      <c r="S93" s="1">
        <f t="shared" si="24"/>
        <v>382.2</v>
      </c>
    </row>
    <row r="94" spans="1:19" x14ac:dyDescent="0.15">
      <c r="A94" s="1">
        <v>81.03</v>
      </c>
      <c r="B94" s="1">
        <v>9.6000000000000002E-2</v>
      </c>
      <c r="C94" s="2">
        <f t="shared" si="14"/>
        <v>267.56703209615642</v>
      </c>
      <c r="D94" s="24">
        <f t="shared" si="13"/>
        <v>9.6000000000000002E-4</v>
      </c>
      <c r="E94" s="2">
        <f t="shared" si="15"/>
        <v>267.82389644696877</v>
      </c>
      <c r="F94" s="2">
        <f t="shared" si="16"/>
        <v>9.5953949469989815E-4</v>
      </c>
      <c r="G94" s="2">
        <f t="shared" si="17"/>
        <v>-3.1581239314281036E-4</v>
      </c>
      <c r="H94" s="2">
        <f t="shared" si="18"/>
        <v>-8.128384213479038E-4</v>
      </c>
      <c r="J94" s="1">
        <v>3.8400000000000001E-3</v>
      </c>
      <c r="K94" s="1">
        <f t="shared" si="19"/>
        <v>391.92</v>
      </c>
      <c r="M94" s="2">
        <f t="shared" si="20"/>
        <v>951.03024699511298</v>
      </c>
      <c r="N94" s="2">
        <f t="shared" si="21"/>
        <v>3.6819999999999999E-2</v>
      </c>
      <c r="O94" s="2">
        <f t="shared" si="22"/>
        <v>986.04718068947307</v>
      </c>
      <c r="P94" s="2">
        <f t="shared" si="23"/>
        <v>3.1462873788090054E-2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84.23</v>
      </c>
      <c r="B95" s="1">
        <v>0.1</v>
      </c>
      <c r="C95" s="2">
        <f t="shared" si="14"/>
        <v>278.13366794346854</v>
      </c>
      <c r="D95" s="24">
        <f t="shared" si="13"/>
        <v>1E-3</v>
      </c>
      <c r="E95" s="2">
        <f t="shared" si="15"/>
        <v>278.41180161141199</v>
      </c>
      <c r="F95" s="2">
        <f t="shared" si="16"/>
        <v>9.9950033308342321E-4</v>
      </c>
      <c r="G95" s="2">
        <f t="shared" si="17"/>
        <v>-3.262701507804435E-4</v>
      </c>
      <c r="H95" s="2">
        <f t="shared" si="18"/>
        <v>-8.4287152756949983E-4</v>
      </c>
      <c r="J95" s="1">
        <v>3.8600000000000001E-3</v>
      </c>
      <c r="K95" s="1">
        <f t="shared" si="19"/>
        <v>396.18</v>
      </c>
      <c r="M95" s="2">
        <f t="shared" si="20"/>
        <v>955.78523312640368</v>
      </c>
      <c r="N95" s="2">
        <f t="shared" si="21"/>
        <v>3.755E-2</v>
      </c>
      <c r="O95" s="2">
        <f t="shared" si="22"/>
        <v>991.6749686303001</v>
      </c>
      <c r="P95" s="2">
        <f t="shared" si="23"/>
        <v>3.2139902977183957E-2</v>
      </c>
      <c r="R95" s="1">
        <v>1.8600000000000001E-3</v>
      </c>
      <c r="S95" s="1">
        <f t="shared" si="24"/>
        <v>390.6</v>
      </c>
    </row>
    <row r="96" spans="1:19" x14ac:dyDescent="0.15">
      <c r="A96" s="1">
        <v>85.98</v>
      </c>
      <c r="B96" s="1">
        <v>0.247</v>
      </c>
      <c r="C96" s="2">
        <f t="shared" si="14"/>
        <v>283.91229692246731</v>
      </c>
      <c r="D96" s="24">
        <f t="shared" si="13"/>
        <v>2.47E-3</v>
      </c>
      <c r="E96" s="2">
        <f t="shared" si="15"/>
        <v>284.6135602958658</v>
      </c>
      <c r="F96" s="2">
        <f t="shared" si="16"/>
        <v>2.4669545637874099E-3</v>
      </c>
      <c r="G96" s="2">
        <f t="shared" si="17"/>
        <v>1.1116518957118586E-3</v>
      </c>
      <c r="H96" s="2">
        <f t="shared" si="18"/>
        <v>5.8630476467856152E-4</v>
      </c>
      <c r="J96" s="1">
        <v>3.8800000000000002E-3</v>
      </c>
      <c r="K96" s="1">
        <f t="shared" si="19"/>
        <v>400.44000000000005</v>
      </c>
      <c r="M96" s="2">
        <f t="shared" si="20"/>
        <v>954.6295073306037</v>
      </c>
      <c r="N96" s="2">
        <f t="shared" si="21"/>
        <v>3.9019999999999999E-2</v>
      </c>
      <c r="O96" s="2">
        <f t="shared" si="22"/>
        <v>991.87915070664394</v>
      </c>
      <c r="P96" s="2">
        <f t="shared" si="23"/>
        <v>3.3554727158993464E-2</v>
      </c>
      <c r="R96" s="1">
        <v>1.8799999999999999E-3</v>
      </c>
      <c r="S96" s="1">
        <f t="shared" si="24"/>
        <v>394.8</v>
      </c>
    </row>
    <row r="97" spans="1:19" x14ac:dyDescent="0.15">
      <c r="A97" s="1">
        <v>87.81</v>
      </c>
      <c r="B97" s="1">
        <v>9.6000000000000002E-2</v>
      </c>
      <c r="C97" s="2">
        <f t="shared" si="14"/>
        <v>289.95509179764895</v>
      </c>
      <c r="D97" s="24">
        <f t="shared" si="13"/>
        <v>9.6000000000000002E-4</v>
      </c>
      <c r="E97" s="2">
        <f t="shared" si="15"/>
        <v>290.2334486857747</v>
      </c>
      <c r="F97" s="2">
        <f t="shared" si="16"/>
        <v>9.5953949469989815E-4</v>
      </c>
      <c r="G97" s="2">
        <f t="shared" si="17"/>
        <v>-4.2252454666093383E-4</v>
      </c>
      <c r="H97" s="2">
        <f t="shared" si="18"/>
        <v>-9.6113809148000418E-4</v>
      </c>
      <c r="J97" s="1">
        <v>3.8999999999999998E-3</v>
      </c>
      <c r="K97" s="1">
        <f t="shared" si="19"/>
        <v>404.69999999999993</v>
      </c>
      <c r="M97" s="2">
        <f t="shared" si="20"/>
        <v>952.0538898428216</v>
      </c>
      <c r="N97" s="2">
        <f t="shared" si="21"/>
        <v>3.7469999999999996E-2</v>
      </c>
      <c r="O97" s="2">
        <f t="shared" si="22"/>
        <v>987.72734909523206</v>
      </c>
      <c r="P97" s="2">
        <f t="shared" si="23"/>
        <v>3.208159347487962E-2</v>
      </c>
      <c r="R97" s="1">
        <v>1.9E-3</v>
      </c>
      <c r="S97" s="1">
        <f t="shared" si="24"/>
        <v>399</v>
      </c>
    </row>
    <row r="98" spans="1:19" x14ac:dyDescent="0.15">
      <c r="A98" s="1">
        <v>88.88</v>
      </c>
      <c r="B98" s="1">
        <v>0.247</v>
      </c>
      <c r="C98" s="2">
        <f t="shared" si="14"/>
        <v>293.48831065909394</v>
      </c>
      <c r="D98" s="24">
        <f t="shared" si="13"/>
        <v>2.47E-3</v>
      </c>
      <c r="E98" s="2">
        <f t="shared" si="15"/>
        <v>294.2132267864219</v>
      </c>
      <c r="F98" s="2">
        <f t="shared" si="16"/>
        <v>2.4669545637874099E-3</v>
      </c>
      <c r="G98" s="2">
        <f t="shared" si="17"/>
        <v>1.0659391981377819E-3</v>
      </c>
      <c r="H98" s="2">
        <f t="shared" si="18"/>
        <v>5.2287275238017028E-4</v>
      </c>
      <c r="J98" s="1">
        <v>3.9200000000000103E-3</v>
      </c>
      <c r="K98" s="1">
        <f t="shared" si="19"/>
        <v>408.9600000000022</v>
      </c>
      <c r="M98" s="2">
        <f t="shared" si="20"/>
        <v>957.83251882182037</v>
      </c>
      <c r="N98" s="2">
        <f t="shared" si="21"/>
        <v>3.8510000000000003E-2</v>
      </c>
      <c r="O98" s="2">
        <f t="shared" si="22"/>
        <v>994.7186491216487</v>
      </c>
      <c r="P98" s="2">
        <f t="shared" si="23"/>
        <v>3.3050238088650874E-2</v>
      </c>
      <c r="R98" s="1">
        <v>1.92E-3</v>
      </c>
      <c r="S98" s="1">
        <f t="shared" si="24"/>
        <v>403.2</v>
      </c>
    </row>
    <row r="99" spans="1:19" x14ac:dyDescent="0.15">
      <c r="A99" s="1">
        <v>91.38</v>
      </c>
      <c r="B99" s="1">
        <v>0.104</v>
      </c>
      <c r="C99" s="2">
        <f t="shared" si="14"/>
        <v>301.74349491480655</v>
      </c>
      <c r="D99" s="24">
        <f t="shared" si="13"/>
        <v>1.0399999999999999E-3</v>
      </c>
      <c r="E99" s="2">
        <f t="shared" si="15"/>
        <v>302.05730814951795</v>
      </c>
      <c r="F99" s="2">
        <f t="shared" si="16"/>
        <v>1.0394595746623752E-3</v>
      </c>
      <c r="G99" s="2">
        <f t="shared" si="17"/>
        <v>-3.989085593829485E-4</v>
      </c>
      <c r="H99" s="2">
        <f t="shared" si="18"/>
        <v>-9.5930500596761565E-4</v>
      </c>
      <c r="J99" s="1">
        <v>3.9400000000000103E-3</v>
      </c>
      <c r="K99" s="1">
        <f t="shared" si="19"/>
        <v>413.22000000000219</v>
      </c>
      <c r="M99" s="2">
        <f t="shared" si="20"/>
        <v>954.2662792233524</v>
      </c>
      <c r="N99" s="2">
        <f t="shared" si="21"/>
        <v>4.0599999999999997E-2</v>
      </c>
      <c r="O99" s="2">
        <f t="shared" si="22"/>
        <v>993.00949015982053</v>
      </c>
      <c r="P99" s="2">
        <f t="shared" si="23"/>
        <v>3.506885325425739E-2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93.36</v>
      </c>
      <c r="B100" s="1">
        <v>0.112</v>
      </c>
      <c r="C100" s="2">
        <f t="shared" si="14"/>
        <v>308.2816008453309</v>
      </c>
      <c r="D100" s="24">
        <f t="shared" si="13"/>
        <v>1.1200000000000001E-3</v>
      </c>
      <c r="E100" s="2">
        <f t="shared" si="15"/>
        <v>308.62687623827765</v>
      </c>
      <c r="F100" s="2">
        <f t="shared" si="16"/>
        <v>1.1193732679163155E-3</v>
      </c>
      <c r="G100" s="2">
        <f t="shared" si="17"/>
        <v>-3.5027852369453032E-4</v>
      </c>
      <c r="H100" s="2">
        <f t="shared" si="18"/>
        <v>-9.2270006593809357E-4</v>
      </c>
      <c r="J100" s="1">
        <v>3.9600000000000104E-3</v>
      </c>
      <c r="K100" s="1">
        <f t="shared" si="19"/>
        <v>417.48000000000218</v>
      </c>
      <c r="M100" s="2">
        <f t="shared" si="20"/>
        <v>956.80887597411186</v>
      </c>
      <c r="N100" s="2">
        <f t="shared" si="21"/>
        <v>3.9289999999999999E-2</v>
      </c>
      <c r="O100" s="2">
        <f t="shared" si="22"/>
        <v>994.40189671113478</v>
      </c>
      <c r="P100" s="2">
        <f t="shared" si="23"/>
        <v>3.3802540577884801E-2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95.539999999999992</v>
      </c>
      <c r="B101" s="1">
        <v>0.108</v>
      </c>
      <c r="C101" s="2">
        <f t="shared" si="14"/>
        <v>315.48012151631224</v>
      </c>
      <c r="D101" s="24">
        <f t="shared" si="13"/>
        <v>1.08E-3</v>
      </c>
      <c r="E101" s="2">
        <f t="shared" si="15"/>
        <v>315.82084004754984</v>
      </c>
      <c r="F101" s="2">
        <f t="shared" si="16"/>
        <v>1.0794172195641412E-3</v>
      </c>
      <c r="G101" s="2">
        <f t="shared" si="17"/>
        <v>-4.2449154256704851E-4</v>
      </c>
      <c r="H101" s="2">
        <f t="shared" si="18"/>
        <v>-1.0103394890525067E-3</v>
      </c>
      <c r="J101" s="1">
        <v>3.9800000000000096E-3</v>
      </c>
      <c r="K101" s="1">
        <f t="shared" si="19"/>
        <v>421.74000000000206</v>
      </c>
      <c r="M101" s="2">
        <f t="shared" si="20"/>
        <v>955.4550257561749</v>
      </c>
      <c r="N101" s="2">
        <f t="shared" si="21"/>
        <v>3.952E-2</v>
      </c>
      <c r="O101" s="2">
        <f t="shared" si="22"/>
        <v>993.21460837405891</v>
      </c>
      <c r="P101" s="2">
        <f t="shared" si="23"/>
        <v>3.4029474776873986E-2</v>
      </c>
      <c r="R101" s="1">
        <v>1.98E-3</v>
      </c>
      <c r="S101" s="1">
        <f t="shared" si="24"/>
        <v>415.8</v>
      </c>
    </row>
    <row r="102" spans="1:19" x14ac:dyDescent="0.15">
      <c r="A102" s="1">
        <v>98.02</v>
      </c>
      <c r="B102" s="1">
        <v>0.112</v>
      </c>
      <c r="C102" s="2">
        <f t="shared" si="14"/>
        <v>323.66926429797917</v>
      </c>
      <c r="D102" s="24">
        <f t="shared" si="13"/>
        <v>1.1200000000000001E-3</v>
      </c>
      <c r="E102" s="2">
        <f t="shared" si="15"/>
        <v>324.0317738739929</v>
      </c>
      <c r="F102" s="2">
        <f t="shared" si="16"/>
        <v>1.1193732679163155E-3</v>
      </c>
      <c r="G102" s="2">
        <f t="shared" si="17"/>
        <v>-4.2363517910269828E-4</v>
      </c>
      <c r="H102" s="2">
        <f t="shared" si="18"/>
        <v>-1.0246287477693016E-3</v>
      </c>
      <c r="J102" s="1">
        <v>4.0000000000000096E-3</v>
      </c>
      <c r="K102" s="1">
        <f t="shared" si="19"/>
        <v>426.00000000000205</v>
      </c>
      <c r="M102" s="2">
        <f t="shared" si="20"/>
        <v>956.31356491876909</v>
      </c>
      <c r="N102" s="2">
        <f t="shared" si="21"/>
        <v>4.1139999999999996E-2</v>
      </c>
      <c r="O102" s="2">
        <f t="shared" si="22"/>
        <v>995.65630497952725</v>
      </c>
      <c r="P102" s="2">
        <f t="shared" si="23"/>
        <v>3.5575046161573823E-2</v>
      </c>
      <c r="R102" s="1">
        <v>2E-3</v>
      </c>
      <c r="S102" s="1">
        <f t="shared" si="24"/>
        <v>420</v>
      </c>
    </row>
    <row r="103" spans="1:19" x14ac:dyDescent="0.15">
      <c r="A103" s="1">
        <v>98.26</v>
      </c>
      <c r="B103" s="1">
        <v>0.19700000000000001</v>
      </c>
      <c r="C103" s="2">
        <f t="shared" si="14"/>
        <v>324.46176198652756</v>
      </c>
      <c r="D103" s="24">
        <f t="shared" si="13"/>
        <v>1.97E-3</v>
      </c>
      <c r="E103" s="2">
        <f t="shared" si="15"/>
        <v>325.10095165764102</v>
      </c>
      <c r="F103" s="2">
        <f t="shared" si="16"/>
        <v>1.9680620946982723E-3</v>
      </c>
      <c r="G103" s="2">
        <f t="shared" si="17"/>
        <v>4.1996232489998177E-4</v>
      </c>
      <c r="H103" s="2">
        <f t="shared" si="18"/>
        <v>-1.8118946683272873E-4</v>
      </c>
      <c r="J103" s="1">
        <v>4.0200000000000097E-3</v>
      </c>
      <c r="K103" s="1">
        <f t="shared" si="19"/>
        <v>430.26000000000204</v>
      </c>
      <c r="M103" s="2">
        <f t="shared" si="20"/>
        <v>955.4550257561749</v>
      </c>
      <c r="N103" s="2">
        <f t="shared" si="21"/>
        <v>4.0250000000000001E-2</v>
      </c>
      <c r="O103" s="2">
        <f t="shared" si="22"/>
        <v>993.91209054286082</v>
      </c>
      <c r="P103" s="2">
        <f t="shared" si="23"/>
        <v>3.4728154164042749E-2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102.51</v>
      </c>
      <c r="B104" s="1">
        <v>0.108</v>
      </c>
      <c r="C104" s="2">
        <f t="shared" si="14"/>
        <v>338.49557522123899</v>
      </c>
      <c r="D104" s="24">
        <f t="shared" si="13"/>
        <v>1.08E-3</v>
      </c>
      <c r="E104" s="2">
        <f t="shared" si="15"/>
        <v>338.86115044247794</v>
      </c>
      <c r="F104" s="2">
        <f t="shared" si="16"/>
        <v>1.0794172195641412E-3</v>
      </c>
      <c r="G104" s="2">
        <f t="shared" si="17"/>
        <v>-5.342073063524203E-4</v>
      </c>
      <c r="H104" s="2">
        <f t="shared" si="18"/>
        <v>-1.1627950496455363E-3</v>
      </c>
      <c r="J104" s="1">
        <v>4.0400000000000097E-3</v>
      </c>
      <c r="K104" s="1">
        <f t="shared" si="19"/>
        <v>434.52000000000209</v>
      </c>
      <c r="M104" s="2">
        <f t="shared" si="20"/>
        <v>957.83251882182037</v>
      </c>
      <c r="N104" s="2">
        <f t="shared" si="21"/>
        <v>4.0480000000000002E-2</v>
      </c>
      <c r="O104" s="2">
        <f t="shared" si="22"/>
        <v>996.60557918372774</v>
      </c>
      <c r="P104" s="2">
        <f t="shared" si="23"/>
        <v>3.4936404285448863E-2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104.82</v>
      </c>
      <c r="B105" s="1">
        <v>0.27</v>
      </c>
      <c r="C105" s="2">
        <f t="shared" si="14"/>
        <v>346.12336547351742</v>
      </c>
      <c r="D105" s="24">
        <f t="shared" si="13"/>
        <v>2.7000000000000001E-3</v>
      </c>
      <c r="E105" s="2">
        <f t="shared" si="15"/>
        <v>347.05789856029588</v>
      </c>
      <c r="F105" s="2">
        <f t="shared" si="16"/>
        <v>2.6963615477425332E-3</v>
      </c>
      <c r="G105" s="2">
        <f t="shared" si="17"/>
        <v>1.0437048879316003E-3</v>
      </c>
      <c r="H105" s="2">
        <f t="shared" si="18"/>
        <v>4.0362239977103373E-4</v>
      </c>
      <c r="J105" s="1">
        <v>4.0600000000000098E-3</v>
      </c>
      <c r="K105" s="1">
        <f t="shared" si="19"/>
        <v>438.78000000000208</v>
      </c>
      <c r="M105" s="2">
        <f t="shared" si="20"/>
        <v>954.2662792233524</v>
      </c>
      <c r="N105" s="2">
        <f t="shared" si="21"/>
        <v>4.1829999999999999E-2</v>
      </c>
      <c r="O105" s="2">
        <f t="shared" si="22"/>
        <v>994.18323768326525</v>
      </c>
      <c r="P105" s="2">
        <f t="shared" si="23"/>
        <v>3.6244576334690221E-2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103.44</v>
      </c>
      <c r="B106" s="1">
        <v>0.13100000000000001</v>
      </c>
      <c r="C106" s="2">
        <f t="shared" si="14"/>
        <v>341.56650376436403</v>
      </c>
      <c r="D106" s="24">
        <f t="shared" si="13"/>
        <v>1.31E-3</v>
      </c>
      <c r="E106" s="2">
        <f t="shared" si="15"/>
        <v>342.01395588429534</v>
      </c>
      <c r="F106" s="2">
        <f t="shared" si="16"/>
        <v>1.3091426986281101E-3</v>
      </c>
      <c r="G106" s="2">
        <f t="shared" si="17"/>
        <v>-3.1949518653520107E-4</v>
      </c>
      <c r="H106" s="2">
        <f t="shared" si="18"/>
        <v>-9.5341156073243069E-4</v>
      </c>
      <c r="J106" s="1">
        <v>4.0800000000000098E-3</v>
      </c>
      <c r="K106" s="1">
        <f t="shared" si="19"/>
        <v>443.04000000000207</v>
      </c>
      <c r="M106" s="2">
        <f t="shared" si="20"/>
        <v>959.71470083212262</v>
      </c>
      <c r="N106" s="2">
        <f t="shared" si="21"/>
        <v>4.122E-2</v>
      </c>
      <c r="O106" s="2">
        <f t="shared" si="22"/>
        <v>999.27414080042274</v>
      </c>
      <c r="P106" s="2">
        <f t="shared" si="23"/>
        <v>3.5634654269719811E-2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105.97</v>
      </c>
      <c r="B107" s="1">
        <v>0.17799999999999999</v>
      </c>
      <c r="C107" s="2">
        <f t="shared" si="14"/>
        <v>349.92075023114518</v>
      </c>
      <c r="D107" s="24">
        <f t="shared" si="13"/>
        <v>1.7799999999999999E-3</v>
      </c>
      <c r="E107" s="2">
        <f t="shared" si="15"/>
        <v>350.54360916655656</v>
      </c>
      <c r="F107" s="2">
        <f t="shared" si="16"/>
        <v>1.7784176774111051E-3</v>
      </c>
      <c r="G107" s="2">
        <f t="shared" si="17"/>
        <v>1.0916239566559761E-4</v>
      </c>
      <c r="H107" s="2">
        <f t="shared" si="18"/>
        <v>-5.394755444028598E-4</v>
      </c>
      <c r="J107" s="1">
        <v>4.1000000000000099E-3</v>
      </c>
      <c r="K107" s="1">
        <f t="shared" si="19"/>
        <v>447.30000000000211</v>
      </c>
      <c r="M107" s="2">
        <f t="shared" si="20"/>
        <v>955.28992207106046</v>
      </c>
      <c r="N107" s="2">
        <f t="shared" si="21"/>
        <v>4.3840000000000004E-2</v>
      </c>
      <c r="O107" s="2">
        <f t="shared" si="22"/>
        <v>997.16983225465583</v>
      </c>
      <c r="P107" s="2">
        <f t="shared" si="23"/>
        <v>3.8157793237816193E-2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110.14</v>
      </c>
      <c r="B108" s="1">
        <v>0.34699999999999998</v>
      </c>
      <c r="C108" s="2">
        <f t="shared" si="14"/>
        <v>363.69039756967379</v>
      </c>
      <c r="D108" s="24">
        <f t="shared" si="13"/>
        <v>3.4699999999999996E-3</v>
      </c>
      <c r="E108" s="2">
        <f t="shared" si="15"/>
        <v>364.9524032492406</v>
      </c>
      <c r="F108" s="2">
        <f t="shared" si="16"/>
        <v>3.4639934411622606E-3</v>
      </c>
      <c r="G108" s="2">
        <f t="shared" si="17"/>
        <v>1.7261248542611149E-3</v>
      </c>
      <c r="H108" s="2">
        <f t="shared" si="18"/>
        <v>1.0548893602847472E-3</v>
      </c>
      <c r="J108" s="1">
        <v>4.1200000000000099E-3</v>
      </c>
      <c r="K108" s="1">
        <f t="shared" si="19"/>
        <v>451.56000000000211</v>
      </c>
      <c r="M108" s="2">
        <f t="shared" si="20"/>
        <v>957.00700039624917</v>
      </c>
      <c r="N108" s="2">
        <f t="shared" si="21"/>
        <v>4.4880000000000003E-2</v>
      </c>
      <c r="O108" s="2">
        <f t="shared" si="22"/>
        <v>999.95747457403286</v>
      </c>
      <c r="P108" s="2">
        <f t="shared" si="23"/>
        <v>3.9140344027252402E-2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113.13</v>
      </c>
      <c r="B109" s="1">
        <v>0.17</v>
      </c>
      <c r="C109" s="2">
        <f t="shared" si="14"/>
        <v>373.56359793950605</v>
      </c>
      <c r="D109" s="24">
        <f t="shared" si="13"/>
        <v>1.7000000000000001E-3</v>
      </c>
      <c r="E109" s="2">
        <f t="shared" si="15"/>
        <v>374.19865605600324</v>
      </c>
      <c r="F109" s="2">
        <f t="shared" si="16"/>
        <v>1.6985566355815121E-3</v>
      </c>
      <c r="G109" s="2">
        <f t="shared" si="17"/>
        <v>-8.3341726589931898E-5</v>
      </c>
      <c r="H109" s="2">
        <f t="shared" si="18"/>
        <v>-7.7594803728641142E-4</v>
      </c>
      <c r="J109" s="1">
        <v>4.14000000000001E-3</v>
      </c>
      <c r="K109" s="1">
        <f t="shared" si="19"/>
        <v>455.8200000000021</v>
      </c>
      <c r="M109" s="2">
        <f t="shared" si="20"/>
        <v>956.64377228899775</v>
      </c>
      <c r="N109" s="2">
        <f t="shared" si="21"/>
        <v>4.4770000000000004E-2</v>
      </c>
      <c r="O109" s="2">
        <f t="shared" si="22"/>
        <v>999.47271397437612</v>
      </c>
      <c r="P109" s="2">
        <f t="shared" si="23"/>
        <v>3.9037371622314174E-2</v>
      </c>
      <c r="R109" s="1">
        <v>2.14E-3</v>
      </c>
      <c r="S109" s="1">
        <f t="shared" si="24"/>
        <v>449.4</v>
      </c>
    </row>
    <row r="110" spans="1:19" x14ac:dyDescent="0.15">
      <c r="A110" s="1">
        <v>116.94</v>
      </c>
      <c r="B110" s="1">
        <v>0.17</v>
      </c>
      <c r="C110" s="2">
        <f t="shared" si="14"/>
        <v>386.14449874521205</v>
      </c>
      <c r="D110" s="24">
        <f t="shared" si="13"/>
        <v>1.7000000000000001E-3</v>
      </c>
      <c r="E110" s="2">
        <f t="shared" si="15"/>
        <v>386.80094439307891</v>
      </c>
      <c r="F110" s="2">
        <f t="shared" si="16"/>
        <v>1.6985566355815121E-3</v>
      </c>
      <c r="G110" s="2">
        <f t="shared" si="17"/>
        <v>-1.4335262343314931E-4</v>
      </c>
      <c r="H110" s="2">
        <f t="shared" si="18"/>
        <v>-8.5928457758188367E-4</v>
      </c>
      <c r="J110" s="1">
        <v>4.16000000000001E-3</v>
      </c>
      <c r="K110" s="1">
        <f t="shared" si="19"/>
        <v>460.08000000000214</v>
      </c>
      <c r="M110" s="2">
        <f t="shared" si="20"/>
        <v>954.76159027869505</v>
      </c>
      <c r="N110" s="2">
        <f t="shared" si="21"/>
        <v>4.2610000000000002E-2</v>
      </c>
      <c r="O110" s="2">
        <f t="shared" si="22"/>
        <v>995.44398164047027</v>
      </c>
      <c r="P110" s="2">
        <f t="shared" si="23"/>
        <v>3.6986975275588238E-2</v>
      </c>
      <c r="R110" s="1">
        <v>2.16E-3</v>
      </c>
      <c r="S110" s="1">
        <f t="shared" si="24"/>
        <v>453.6</v>
      </c>
    </row>
    <row r="111" spans="1:19" x14ac:dyDescent="0.15">
      <c r="A111" s="1">
        <v>119.33</v>
      </c>
      <c r="B111" s="1">
        <v>0.17799999999999999</v>
      </c>
      <c r="C111" s="2">
        <f t="shared" si="14"/>
        <v>394.03645489367324</v>
      </c>
      <c r="D111" s="24">
        <f t="shared" si="13"/>
        <v>1.7799999999999999E-3</v>
      </c>
      <c r="E111" s="2">
        <f t="shared" si="15"/>
        <v>394.73783978338395</v>
      </c>
      <c r="F111" s="2">
        <f t="shared" si="16"/>
        <v>1.7784176774111051E-3</v>
      </c>
      <c r="G111" s="2">
        <f t="shared" si="17"/>
        <v>-1.0128632155739E-4</v>
      </c>
      <c r="H111" s="2">
        <f t="shared" si="18"/>
        <v>-8.3170026312924007E-4</v>
      </c>
      <c r="J111" s="1">
        <v>4.1800000000000101E-3</v>
      </c>
      <c r="K111" s="1">
        <f t="shared" si="19"/>
        <v>464.34000000000214</v>
      </c>
      <c r="M111" s="2">
        <f t="shared" si="20"/>
        <v>960.21001188746527</v>
      </c>
      <c r="N111" s="2">
        <f t="shared" si="21"/>
        <v>4.2910000000000004E-2</v>
      </c>
      <c r="O111" s="2">
        <f t="shared" si="22"/>
        <v>1001.4126234975564</v>
      </c>
      <c r="P111" s="2">
        <f t="shared" si="23"/>
        <v>3.7246251205636696E-2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120.09</v>
      </c>
      <c r="B112" s="1">
        <v>0.36699999999999999</v>
      </c>
      <c r="C112" s="2">
        <f t="shared" si="14"/>
        <v>396.54603090740989</v>
      </c>
      <c r="D112" s="24">
        <f t="shared" si="13"/>
        <v>3.6700000000000001E-3</v>
      </c>
      <c r="E112" s="2">
        <f t="shared" si="15"/>
        <v>398.00135484084012</v>
      </c>
      <c r="F112" s="2">
        <f t="shared" si="16"/>
        <v>3.6632819817343284E-3</v>
      </c>
      <c r="G112" s="2">
        <f t="shared" si="17"/>
        <v>1.7680374348731849E-3</v>
      </c>
      <c r="H112" s="2">
        <f t="shared" si="18"/>
        <v>1.0365404793502668E-3</v>
      </c>
      <c r="J112" s="1">
        <v>4.2000000000000101E-3</v>
      </c>
      <c r="K112" s="1">
        <f t="shared" si="19"/>
        <v>468.60000000000213</v>
      </c>
      <c r="M112" s="2">
        <f t="shared" si="20"/>
        <v>956.64377228899775</v>
      </c>
      <c r="N112" s="2">
        <f t="shared" si="21"/>
        <v>4.5540000000000004E-2</v>
      </c>
      <c r="O112" s="2">
        <f t="shared" si="22"/>
        <v>1000.2093296790387</v>
      </c>
      <c r="P112" s="2">
        <f t="shared" si="23"/>
        <v>3.9770596790907664E-2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124.4</v>
      </c>
      <c r="B113" s="1">
        <v>0.17399999999999999</v>
      </c>
      <c r="C113" s="2">
        <f t="shared" si="14"/>
        <v>410.7779685642584</v>
      </c>
      <c r="D113" s="24">
        <f t="shared" si="13"/>
        <v>1.7399999999999998E-3</v>
      </c>
      <c r="E113" s="2">
        <f t="shared" si="15"/>
        <v>411.49272222956023</v>
      </c>
      <c r="F113" s="2">
        <f t="shared" si="16"/>
        <v>1.7384879537196696E-3</v>
      </c>
      <c r="G113" s="2">
        <f t="shared" si="17"/>
        <v>-2.2100119975442672E-4</v>
      </c>
      <c r="H113" s="2">
        <f t="shared" si="18"/>
        <v>-9.8252664280441479E-4</v>
      </c>
      <c r="J113" s="1">
        <v>4.2200000000000102E-3</v>
      </c>
      <c r="K113" s="1">
        <f t="shared" si="19"/>
        <v>472.86000000000217</v>
      </c>
      <c r="M113" s="2">
        <f t="shared" si="20"/>
        <v>957.33720776647726</v>
      </c>
      <c r="N113" s="2">
        <f t="shared" si="21"/>
        <v>4.4880000000000003E-2</v>
      </c>
      <c r="O113" s="2">
        <f t="shared" si="22"/>
        <v>1000.3025016510368</v>
      </c>
      <c r="P113" s="2">
        <f t="shared" si="23"/>
        <v>3.9138701041171432E-2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122.82</v>
      </c>
      <c r="B114" s="1">
        <v>0.104</v>
      </c>
      <c r="C114" s="2">
        <f t="shared" si="14"/>
        <v>405.56069211464802</v>
      </c>
      <c r="D114" s="24">
        <f t="shared" si="13"/>
        <v>1.0399999999999999E-3</v>
      </c>
      <c r="E114" s="2">
        <f t="shared" si="15"/>
        <v>405.98247523444724</v>
      </c>
      <c r="F114" s="2">
        <f t="shared" si="16"/>
        <v>1.0394595746623752E-3</v>
      </c>
      <c r="G114" s="2">
        <f t="shared" si="17"/>
        <v>-8.9379030740642127E-4</v>
      </c>
      <c r="H114" s="2">
        <f t="shared" si="18"/>
        <v>-1.6469955117129305E-3</v>
      </c>
      <c r="J114" s="1">
        <v>4.2400000000000103E-3</v>
      </c>
      <c r="K114" s="1">
        <f t="shared" si="19"/>
        <v>477.12000000000216</v>
      </c>
      <c r="M114" s="2">
        <f t="shared" si="20"/>
        <v>961.23365473517379</v>
      </c>
      <c r="N114" s="2">
        <f t="shared" si="21"/>
        <v>4.3840000000000004E-2</v>
      </c>
      <c r="O114" s="2">
        <f t="shared" si="22"/>
        <v>1003.3741381587639</v>
      </c>
      <c r="P114" s="2">
        <f t="shared" si="23"/>
        <v>3.8128248923987106E-2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127.84</v>
      </c>
      <c r="B115" s="1">
        <v>0.17399999999999999</v>
      </c>
      <c r="C115" s="2">
        <f t="shared" si="14"/>
        <v>422.13710210011891</v>
      </c>
      <c r="D115" s="24">
        <f t="shared" si="13"/>
        <v>1.7399999999999998E-3</v>
      </c>
      <c r="E115" s="2">
        <f t="shared" si="15"/>
        <v>422.87162065777312</v>
      </c>
      <c r="F115" s="2">
        <f t="shared" si="16"/>
        <v>1.7384879537196696E-3</v>
      </c>
      <c r="G115" s="2">
        <f t="shared" si="17"/>
        <v>-2.7518643036496433E-4</v>
      </c>
      <c r="H115" s="2">
        <f t="shared" si="18"/>
        <v>-1.0577701332549201E-3</v>
      </c>
      <c r="J115" s="1">
        <v>4.2600000000000103E-3</v>
      </c>
      <c r="K115" s="1">
        <f t="shared" si="19"/>
        <v>481.38000000000221</v>
      </c>
      <c r="M115" s="2">
        <f t="shared" si="20"/>
        <v>959.02126535464265</v>
      </c>
      <c r="N115" s="2">
        <f t="shared" si="21"/>
        <v>4.4069999999999998E-2</v>
      </c>
      <c r="O115" s="2">
        <f t="shared" si="22"/>
        <v>1001.2853325188219</v>
      </c>
      <c r="P115" s="2">
        <f t="shared" si="23"/>
        <v>3.8358511628191441E-2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130.24</v>
      </c>
      <c r="B116" s="1">
        <v>0.17399999999999999</v>
      </c>
      <c r="C116" s="2">
        <f t="shared" si="14"/>
        <v>430.06207898560302</v>
      </c>
      <c r="D116" s="24">
        <f t="shared" si="13"/>
        <v>1.7399999999999998E-3</v>
      </c>
      <c r="E116" s="2">
        <f t="shared" si="15"/>
        <v>430.81038700303799</v>
      </c>
      <c r="F116" s="2">
        <f t="shared" si="16"/>
        <v>1.7384879537196696E-3</v>
      </c>
      <c r="G116" s="2">
        <f t="shared" si="17"/>
        <v>-3.1299007962813045E-4</v>
      </c>
      <c r="H116" s="2">
        <f t="shared" si="18"/>
        <v>-1.110265591708761E-3</v>
      </c>
      <c r="J116" s="1">
        <v>4.2800000000000104E-3</v>
      </c>
      <c r="K116" s="1">
        <f t="shared" si="19"/>
        <v>485.6400000000022</v>
      </c>
      <c r="M116" s="2">
        <f t="shared" si="20"/>
        <v>961.06855105005934</v>
      </c>
      <c r="N116" s="2">
        <f t="shared" si="21"/>
        <v>4.4569999999999999E-2</v>
      </c>
      <c r="O116" s="2">
        <f t="shared" si="22"/>
        <v>1003.9033763703604</v>
      </c>
      <c r="P116" s="2">
        <f t="shared" si="23"/>
        <v>3.8824825212290456E-2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132.81</v>
      </c>
      <c r="B117" s="1">
        <v>0.39800000000000002</v>
      </c>
      <c r="C117" s="2">
        <f t="shared" si="14"/>
        <v>438.54840840047552</v>
      </c>
      <c r="D117" s="24">
        <f t="shared" si="13"/>
        <v>3.98E-3</v>
      </c>
      <c r="E117" s="2">
        <f t="shared" si="15"/>
        <v>440.29383106590944</v>
      </c>
      <c r="F117" s="2">
        <f t="shared" si="16"/>
        <v>3.9721007524002637E-3</v>
      </c>
      <c r="G117" s="2">
        <f t="shared" si="17"/>
        <v>1.8754634616102188E-3</v>
      </c>
      <c r="H117" s="2">
        <f t="shared" si="18"/>
        <v>1.0671333202108453E-3</v>
      </c>
      <c r="J117" s="1">
        <v>4.3000000000000104E-3</v>
      </c>
      <c r="K117" s="1">
        <f t="shared" si="19"/>
        <v>489.90000000000219</v>
      </c>
      <c r="M117" s="2">
        <f t="shared" si="20"/>
        <v>960.90344736494524</v>
      </c>
      <c r="N117" s="2">
        <f t="shared" si="21"/>
        <v>4.743E-2</v>
      </c>
      <c r="O117" s="2">
        <f t="shared" si="22"/>
        <v>1006.4790978734646</v>
      </c>
      <c r="P117" s="2">
        <f t="shared" si="23"/>
        <v>4.1546787196636611E-2</v>
      </c>
      <c r="R117" s="1">
        <v>2.3E-3</v>
      </c>
      <c r="S117" s="1">
        <f t="shared" si="24"/>
        <v>483</v>
      </c>
    </row>
    <row r="118" spans="1:19" x14ac:dyDescent="0.15">
      <c r="A118" s="1">
        <v>136.37</v>
      </c>
      <c r="B118" s="1">
        <v>0.17</v>
      </c>
      <c r="C118" s="2">
        <f t="shared" si="14"/>
        <v>450.30379078061026</v>
      </c>
      <c r="D118" s="24">
        <f t="shared" si="13"/>
        <v>1.7000000000000001E-3</v>
      </c>
      <c r="E118" s="2">
        <f t="shared" si="15"/>
        <v>451.06930722493729</v>
      </c>
      <c r="F118" s="2">
        <f t="shared" si="16"/>
        <v>1.6985566355815121E-3</v>
      </c>
      <c r="G118" s="2">
        <f t="shared" si="17"/>
        <v>-4.4939244644199888E-4</v>
      </c>
      <c r="H118" s="2">
        <f t="shared" si="18"/>
        <v>-1.2842790599811034E-3</v>
      </c>
      <c r="J118" s="1">
        <v>4.3200000000000096E-3</v>
      </c>
      <c r="K118" s="1">
        <f t="shared" si="19"/>
        <v>494.16000000000201</v>
      </c>
      <c r="M118" s="2">
        <f t="shared" si="20"/>
        <v>960.04490820235117</v>
      </c>
      <c r="N118" s="2">
        <f t="shared" si="21"/>
        <v>4.5309999999999996E-2</v>
      </c>
      <c r="O118" s="2">
        <f t="shared" si="22"/>
        <v>1003.5445429929997</v>
      </c>
      <c r="P118" s="2">
        <f t="shared" si="23"/>
        <v>3.9534708604291563E-2</v>
      </c>
      <c r="R118" s="1">
        <v>2.32E-3</v>
      </c>
      <c r="S118" s="1">
        <f t="shared" si="24"/>
        <v>487.2</v>
      </c>
    </row>
    <row r="119" spans="1:19" x14ac:dyDescent="0.15">
      <c r="A119" s="1">
        <v>137.84</v>
      </c>
      <c r="B119" s="1">
        <v>0.33200000000000002</v>
      </c>
      <c r="C119" s="2">
        <f t="shared" si="14"/>
        <v>455.15783912296928</v>
      </c>
      <c r="D119" s="24">
        <f t="shared" si="13"/>
        <v>3.32E-3</v>
      </c>
      <c r="E119" s="2">
        <f t="shared" si="15"/>
        <v>456.66896314885753</v>
      </c>
      <c r="F119" s="2">
        <f t="shared" si="16"/>
        <v>3.31450096782978E-3</v>
      </c>
      <c r="G119" s="2">
        <f t="shared" si="17"/>
        <v>1.1398868575971249E-3</v>
      </c>
      <c r="H119" s="2">
        <f t="shared" si="18"/>
        <v>2.9951180396418703E-4</v>
      </c>
      <c r="J119" s="1">
        <v>4.3400000000000096E-3</v>
      </c>
      <c r="K119" s="1">
        <f t="shared" si="19"/>
        <v>498.42000000000206</v>
      </c>
      <c r="M119" s="2">
        <f t="shared" si="20"/>
        <v>960.5732399947168</v>
      </c>
      <c r="N119" s="2">
        <f t="shared" si="21"/>
        <v>4.6349999999999995E-2</v>
      </c>
      <c r="O119" s="2">
        <f t="shared" si="22"/>
        <v>1005.0958096684718</v>
      </c>
      <c r="P119" s="2">
        <f t="shared" si="23"/>
        <v>4.0521747182310622E-2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141.44</v>
      </c>
      <c r="B120" s="1">
        <v>0.18099999999999999</v>
      </c>
      <c r="C120" s="2">
        <f t="shared" si="14"/>
        <v>467.04530445119536</v>
      </c>
      <c r="D120" s="24">
        <f t="shared" si="13"/>
        <v>1.81E-3</v>
      </c>
      <c r="E120" s="2">
        <f t="shared" si="15"/>
        <v>467.89065645225207</v>
      </c>
      <c r="F120" s="2">
        <f t="shared" si="16"/>
        <v>1.8083639239010942E-3</v>
      </c>
      <c r="G120" s="2">
        <f t="shared" si="17"/>
        <v>-4.1968682110963E-4</v>
      </c>
      <c r="H120" s="2">
        <f t="shared" si="18"/>
        <v>-1.28536842764526E-3</v>
      </c>
      <c r="J120" s="1">
        <v>4.3600000000000097E-3</v>
      </c>
      <c r="K120" s="1">
        <f t="shared" si="19"/>
        <v>502.68000000000205</v>
      </c>
      <c r="M120" s="2">
        <f t="shared" si="20"/>
        <v>960.21001188746527</v>
      </c>
      <c r="N120" s="2">
        <f t="shared" si="21"/>
        <v>4.5919999999999996E-2</v>
      </c>
      <c r="O120" s="2">
        <f t="shared" si="22"/>
        <v>1004.3028556333377</v>
      </c>
      <c r="P120" s="2">
        <f t="shared" si="23"/>
        <v>4.0114486331647402E-2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143.56</v>
      </c>
      <c r="B121" s="1">
        <v>0.39400000000000002</v>
      </c>
      <c r="C121" s="2">
        <f t="shared" si="14"/>
        <v>474.04570070003967</v>
      </c>
      <c r="D121" s="24">
        <f t="shared" si="13"/>
        <v>3.9399999999999999E-3</v>
      </c>
      <c r="E121" s="2">
        <f t="shared" si="15"/>
        <v>475.91344076079787</v>
      </c>
      <c r="F121" s="2">
        <f t="shared" si="16"/>
        <v>3.9322585276051212E-3</v>
      </c>
      <c r="G121" s="2">
        <f t="shared" si="17"/>
        <v>1.6660040477917979E-3</v>
      </c>
      <c r="H121" s="2">
        <f t="shared" si="18"/>
        <v>7.9215518775787403E-4</v>
      </c>
      <c r="J121" s="1">
        <v>4.3800000000000098E-3</v>
      </c>
      <c r="K121" s="1">
        <f t="shared" si="19"/>
        <v>506.94000000000204</v>
      </c>
      <c r="M121" s="2">
        <f t="shared" si="20"/>
        <v>961.76198652753942</v>
      </c>
      <c r="N121" s="2">
        <f t="shared" si="21"/>
        <v>4.6189999999999995E-2</v>
      </c>
      <c r="O121" s="2">
        <f t="shared" si="22"/>
        <v>1006.1857726852464</v>
      </c>
      <c r="P121" s="2">
        <f t="shared" si="23"/>
        <v>4.0363632684545868E-2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145.62</v>
      </c>
      <c r="B122" s="1">
        <v>0.20499999999999999</v>
      </c>
      <c r="C122" s="2">
        <f t="shared" si="14"/>
        <v>480.84797252674684</v>
      </c>
      <c r="D122" s="24">
        <f t="shared" si="13"/>
        <v>2.0499999999999997E-3</v>
      </c>
      <c r="E122" s="2">
        <f t="shared" si="15"/>
        <v>481.83371087042673</v>
      </c>
      <c r="F122" s="2">
        <f t="shared" si="16"/>
        <v>2.0479016173004174E-3</v>
      </c>
      <c r="G122" s="2">
        <f t="shared" si="17"/>
        <v>-2.4654462493970981E-4</v>
      </c>
      <c r="H122" s="2">
        <f t="shared" si="18"/>
        <v>-1.1372603243863764E-3</v>
      </c>
      <c r="J122" s="1">
        <v>4.4000000000000098E-3</v>
      </c>
      <c r="K122" s="1">
        <f t="shared" si="19"/>
        <v>511.20000000000209</v>
      </c>
      <c r="M122" s="2">
        <f t="shared" si="20"/>
        <v>960.73834367983125</v>
      </c>
      <c r="N122" s="2">
        <f t="shared" si="21"/>
        <v>4.6470000000000004E-2</v>
      </c>
      <c r="O122" s="2">
        <f t="shared" si="22"/>
        <v>1005.383854510633</v>
      </c>
      <c r="P122" s="2">
        <f t="shared" si="23"/>
        <v>4.0635053343486438E-2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149.68</v>
      </c>
      <c r="B123" s="1">
        <v>0.189</v>
      </c>
      <c r="C123" s="2">
        <f t="shared" si="14"/>
        <v>494.2543917580241</v>
      </c>
      <c r="D123" s="24">
        <f t="shared" si="13"/>
        <v>1.89E-3</v>
      </c>
      <c r="E123" s="2">
        <f t="shared" si="15"/>
        <v>495.18853255844675</v>
      </c>
      <c r="F123" s="2">
        <f t="shared" si="16"/>
        <v>1.8882161972377885E-3</v>
      </c>
      <c r="G123" s="2">
        <f t="shared" si="17"/>
        <v>-4.6982443399291038E-4</v>
      </c>
      <c r="H123" s="2">
        <f t="shared" si="18"/>
        <v>-1.3857505616667529E-3</v>
      </c>
      <c r="J123" s="1">
        <v>4.4200000000000099E-3</v>
      </c>
      <c r="K123" s="1">
        <f t="shared" si="19"/>
        <v>515.46000000000208</v>
      </c>
      <c r="M123" s="2">
        <f t="shared" si="20"/>
        <v>960.04490820235117</v>
      </c>
      <c r="N123" s="2">
        <f t="shared" si="21"/>
        <v>4.8630000000000007E-2</v>
      </c>
      <c r="O123" s="2">
        <f t="shared" si="22"/>
        <v>1006.7318920882315</v>
      </c>
      <c r="P123" s="2">
        <f t="shared" si="23"/>
        <v>4.2690588930823885E-2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152.38</v>
      </c>
      <c r="B124" s="1">
        <v>0.29299999999999998</v>
      </c>
      <c r="C124" s="2">
        <f t="shared" si="14"/>
        <v>503.16999075419369</v>
      </c>
      <c r="D124" s="24">
        <f t="shared" si="13"/>
        <v>2.9299999999999999E-3</v>
      </c>
      <c r="E124" s="2">
        <f t="shared" si="15"/>
        <v>504.64427882710351</v>
      </c>
      <c r="F124" s="2">
        <f t="shared" si="16"/>
        <v>2.925715916203722E-3</v>
      </c>
      <c r="G124" s="2">
        <f t="shared" si="17"/>
        <v>5.2264792178894357E-4</v>
      </c>
      <c r="H124" s="2">
        <f t="shared" si="18"/>
        <v>-4.073082334613903E-4</v>
      </c>
      <c r="J124" s="1">
        <v>4.4400000000000099E-3</v>
      </c>
      <c r="K124" s="1">
        <f t="shared" si="19"/>
        <v>519.72000000000207</v>
      </c>
      <c r="M124" s="2">
        <f t="shared" si="20"/>
        <v>960.90344736494524</v>
      </c>
      <c r="N124" s="2">
        <f t="shared" si="21"/>
        <v>4.7309999999999998E-2</v>
      </c>
      <c r="O124" s="2">
        <f t="shared" si="22"/>
        <v>1006.3637894597807</v>
      </c>
      <c r="P124" s="2">
        <f t="shared" si="23"/>
        <v>4.1432763592596414E-2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143.11000000000001</v>
      </c>
      <c r="B125" s="1">
        <v>0.23499999999999999</v>
      </c>
      <c r="C125" s="2">
        <f t="shared" si="14"/>
        <v>472.55976753401137</v>
      </c>
      <c r="D125" s="24">
        <f t="shared" si="13"/>
        <v>2.3499999999999997E-3</v>
      </c>
      <c r="E125" s="2">
        <f t="shared" si="15"/>
        <v>473.67028298771635</v>
      </c>
      <c r="F125" s="2">
        <f t="shared" si="16"/>
        <v>2.3472430683482118E-3</v>
      </c>
      <c r="G125" s="2">
        <f t="shared" si="17"/>
        <v>9.1670292216229372E-5</v>
      </c>
      <c r="H125" s="2">
        <f t="shared" si="18"/>
        <v>-7.8301737303894002E-4</v>
      </c>
      <c r="J125" s="1">
        <v>4.46000000000001E-3</v>
      </c>
      <c r="K125" s="1">
        <f t="shared" si="19"/>
        <v>523.98000000000206</v>
      </c>
      <c r="M125" s="2">
        <f t="shared" si="20"/>
        <v>962.09219389776786</v>
      </c>
      <c r="N125" s="2">
        <f t="shared" si="21"/>
        <v>4.7820000000000001E-2</v>
      </c>
      <c r="O125" s="2">
        <f t="shared" si="22"/>
        <v>1008.0994426099591</v>
      </c>
      <c r="P125" s="2">
        <f t="shared" si="23"/>
        <v>4.1911341885717934E-2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149.91999999999999</v>
      </c>
      <c r="B126" s="1">
        <v>0.23899999999999999</v>
      </c>
      <c r="C126" s="2">
        <f t="shared" si="14"/>
        <v>495.04688944657249</v>
      </c>
      <c r="D126" s="24">
        <f t="shared" si="13"/>
        <v>2.3899999999999998E-3</v>
      </c>
      <c r="E126" s="2">
        <f t="shared" si="15"/>
        <v>496.23005151234975</v>
      </c>
      <c r="F126" s="2">
        <f t="shared" si="16"/>
        <v>2.3871484924981026E-3</v>
      </c>
      <c r="G126" s="2">
        <f t="shared" si="17"/>
        <v>2.4148247201199059E-5</v>
      </c>
      <c r="H126" s="2">
        <f t="shared" si="18"/>
        <v>-8.9206781225182295E-4</v>
      </c>
      <c r="J126" s="1">
        <v>4.48000000000001E-3</v>
      </c>
      <c r="K126" s="1">
        <f t="shared" si="19"/>
        <v>528.24000000000217</v>
      </c>
      <c r="M126" s="2">
        <f t="shared" si="20"/>
        <v>962.75260863822473</v>
      </c>
      <c r="N126" s="2">
        <f t="shared" si="21"/>
        <v>4.8049999999999995E-2</v>
      </c>
      <c r="O126" s="2">
        <f t="shared" si="22"/>
        <v>1009.0128714832914</v>
      </c>
      <c r="P126" s="2">
        <f t="shared" si="23"/>
        <v>4.2126471486892775E-2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154.69999999999999</v>
      </c>
      <c r="B127" s="1">
        <v>0.24299999999999999</v>
      </c>
      <c r="C127" s="2">
        <f t="shared" si="14"/>
        <v>510.83080174349493</v>
      </c>
      <c r="D127" s="24">
        <f t="shared" si="13"/>
        <v>2.4299999999999999E-3</v>
      </c>
      <c r="E127" s="2">
        <f t="shared" si="15"/>
        <v>512.07212059173162</v>
      </c>
      <c r="F127" s="2">
        <f t="shared" si="16"/>
        <v>2.4270523242688829E-3</v>
      </c>
      <c r="G127" s="2">
        <f t="shared" si="17"/>
        <v>-1.1386345215553574E-5</v>
      </c>
      <c r="H127" s="2">
        <f t="shared" si="18"/>
        <v>-9.5671743523494199E-4</v>
      </c>
      <c r="J127" s="1">
        <v>4.5000000000000101E-3</v>
      </c>
      <c r="K127" s="1">
        <f t="shared" si="19"/>
        <v>532.50000000000216</v>
      </c>
      <c r="M127" s="2">
        <f t="shared" si="20"/>
        <v>960.73834367983125</v>
      </c>
      <c r="N127" s="2">
        <f t="shared" si="21"/>
        <v>4.836E-2</v>
      </c>
      <c r="O127" s="2">
        <f t="shared" si="22"/>
        <v>1007.1996499801878</v>
      </c>
      <c r="P127" s="2">
        <f t="shared" si="23"/>
        <v>4.2430849553252305E-2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157.94999999999999</v>
      </c>
      <c r="B128" s="1">
        <v>0.45500000000000002</v>
      </c>
      <c r="C128" s="2">
        <f t="shared" si="14"/>
        <v>521.56254127592138</v>
      </c>
      <c r="D128" s="24">
        <f t="shared" si="13"/>
        <v>4.5500000000000002E-3</v>
      </c>
      <c r="E128" s="2">
        <f t="shared" si="15"/>
        <v>523.93565083872681</v>
      </c>
      <c r="F128" s="2">
        <f t="shared" si="16"/>
        <v>4.5396800420318909E-3</v>
      </c>
      <c r="G128" s="2">
        <f t="shared" si="17"/>
        <v>2.0447483713712869E-3</v>
      </c>
      <c r="H128" s="2">
        <f t="shared" si="18"/>
        <v>1.0848226825384893E-3</v>
      </c>
      <c r="J128" s="1">
        <v>4.5200000000000101E-3</v>
      </c>
      <c r="K128" s="1">
        <f t="shared" si="19"/>
        <v>536.76000000000215</v>
      </c>
      <c r="M128" s="2">
        <f t="shared" si="20"/>
        <v>963.9743759080701</v>
      </c>
      <c r="N128" s="2">
        <f t="shared" si="21"/>
        <v>4.8860000000000001E-2</v>
      </c>
      <c r="O128" s="2">
        <f t="shared" si="22"/>
        <v>1011.0741639149384</v>
      </c>
      <c r="P128" s="2">
        <f t="shared" si="23"/>
        <v>4.2889221193224955E-2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161.55000000000001</v>
      </c>
      <c r="B129" s="1">
        <v>0.44400000000000001</v>
      </c>
      <c r="C129" s="2">
        <f t="shared" si="14"/>
        <v>533.45000660414746</v>
      </c>
      <c r="D129" s="24">
        <f t="shared" si="13"/>
        <v>4.4400000000000004E-3</v>
      </c>
      <c r="E129" s="2">
        <f t="shared" si="15"/>
        <v>535.81852463346991</v>
      </c>
      <c r="F129" s="2">
        <f t="shared" si="16"/>
        <v>4.4301722793153213E-3</v>
      </c>
      <c r="G129" s="2">
        <f t="shared" si="17"/>
        <v>1.878655495346417E-3</v>
      </c>
      <c r="H129" s="2">
        <f t="shared" si="18"/>
        <v>8.9657173214115855E-4</v>
      </c>
      <c r="J129" s="1">
        <v>4.5400000000000102E-3</v>
      </c>
      <c r="K129" s="1">
        <f t="shared" si="19"/>
        <v>541.02000000000214</v>
      </c>
      <c r="M129" s="2">
        <f t="shared" si="20"/>
        <v>963.11583674547603</v>
      </c>
      <c r="N129" s="2">
        <f t="shared" si="21"/>
        <v>4.9169999999999998E-2</v>
      </c>
      <c r="O129" s="2">
        <f t="shared" si="22"/>
        <v>1010.472242438251</v>
      </c>
      <c r="P129" s="2">
        <f t="shared" si="23"/>
        <v>4.3187602804871231E-2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164.94</v>
      </c>
      <c r="B130" s="1">
        <v>0.247</v>
      </c>
      <c r="C130" s="2">
        <f t="shared" si="14"/>
        <v>544.64403645489369</v>
      </c>
      <c r="D130" s="24">
        <f t="shared" ref="D130:D193" si="25">B130/100</f>
        <v>2.47E-3</v>
      </c>
      <c r="E130" s="2">
        <f t="shared" si="15"/>
        <v>545.98930722493731</v>
      </c>
      <c r="F130" s="2">
        <f t="shared" si="16"/>
        <v>2.4669545637874099E-3</v>
      </c>
      <c r="G130" s="2">
        <f t="shared" si="17"/>
        <v>-1.3299451823610116E-4</v>
      </c>
      <c r="H130" s="2">
        <f t="shared" si="18"/>
        <v>-1.1407958184528025E-3</v>
      </c>
      <c r="J130" s="1">
        <v>4.5600000000000102E-3</v>
      </c>
      <c r="K130" s="1">
        <f t="shared" si="19"/>
        <v>545.28000000000213</v>
      </c>
      <c r="M130" s="2">
        <f t="shared" si="20"/>
        <v>960.04490820235117</v>
      </c>
      <c r="N130" s="2">
        <f t="shared" si="21"/>
        <v>4.9210000000000004E-2</v>
      </c>
      <c r="O130" s="2">
        <f t="shared" si="22"/>
        <v>1007.2887181349888</v>
      </c>
      <c r="P130" s="2">
        <f t="shared" si="23"/>
        <v>4.3240887092953623E-2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165.91</v>
      </c>
      <c r="B131" s="1">
        <v>0.255</v>
      </c>
      <c r="C131" s="2">
        <f t="shared" ref="C131:C194" si="26">A131*1000/302.84</f>
        <v>547.84704794611025</v>
      </c>
      <c r="D131" s="24">
        <f t="shared" si="25"/>
        <v>2.5500000000000002E-3</v>
      </c>
      <c r="E131" s="2">
        <f t="shared" ref="E131:E194" si="27">C131*(1+D131)</f>
        <v>549.24405791837285</v>
      </c>
      <c r="F131" s="2">
        <f t="shared" ref="F131:F194" si="28">LN(1+D131)</f>
        <v>2.5467542665759441E-3</v>
      </c>
      <c r="G131" s="2">
        <f t="shared" ref="G131:G194" si="29">F131-E131/210000</f>
        <v>-6.8693628273450505E-5</v>
      </c>
      <c r="H131" s="2">
        <f t="shared" ref="H131:H194" si="30">LN(1+D131)-C131/150965</f>
        <v>-1.0822130301226963E-3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C302</f>
        <v>964.13947959318455</v>
      </c>
      <c r="N131" s="2">
        <f t="shared" ref="N131:N194" si="33">D302</f>
        <v>4.9859999999999995E-2</v>
      </c>
      <c r="O131" s="2">
        <f t="shared" ref="O131:O194" si="34">E302</f>
        <v>1012.2114740457007</v>
      </c>
      <c r="P131" s="2">
        <f t="shared" ref="P131:P194" si="35">G302</f>
        <v>4.3836767308106733E-2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168.14</v>
      </c>
      <c r="B132" s="1">
        <v>0.32</v>
      </c>
      <c r="C132" s="2">
        <f t="shared" si="26"/>
        <v>555.21067230220581</v>
      </c>
      <c r="D132" s="24">
        <f t="shared" si="25"/>
        <v>3.2000000000000002E-3</v>
      </c>
      <c r="E132" s="2">
        <f t="shared" si="27"/>
        <v>556.98734645357297</v>
      </c>
      <c r="F132" s="2">
        <f t="shared" si="28"/>
        <v>3.1948908965192886E-3</v>
      </c>
      <c r="G132" s="2">
        <f t="shared" si="29"/>
        <v>5.4257019912132233E-4</v>
      </c>
      <c r="H132" s="2">
        <f t="shared" si="30"/>
        <v>-4.828534303260453E-4</v>
      </c>
      <c r="J132" s="1">
        <v>4.6000000000000103E-3</v>
      </c>
      <c r="K132" s="1">
        <f t="shared" si="31"/>
        <v>553.80000000000223</v>
      </c>
      <c r="M132" s="2">
        <f t="shared" si="32"/>
        <v>961.398758420288</v>
      </c>
      <c r="N132" s="2">
        <f t="shared" si="33"/>
        <v>5.2949999999999997E-2</v>
      </c>
      <c r="O132" s="2">
        <f t="shared" si="34"/>
        <v>1012.3048226786423</v>
      </c>
      <c r="P132" s="2">
        <f t="shared" si="35"/>
        <v>4.6775249488037789E-2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172.19</v>
      </c>
      <c r="B133" s="1">
        <v>0.28599999999999998</v>
      </c>
      <c r="C133" s="2">
        <f t="shared" si="26"/>
        <v>568.5840707964602</v>
      </c>
      <c r="D133" s="24">
        <f t="shared" si="25"/>
        <v>2.8599999999999997E-3</v>
      </c>
      <c r="E133" s="2">
        <f t="shared" si="27"/>
        <v>570.21022123893817</v>
      </c>
      <c r="F133" s="2">
        <f t="shared" si="28"/>
        <v>2.855917981197133E-3</v>
      </c>
      <c r="G133" s="2">
        <f t="shared" si="29"/>
        <v>1.4063121339266552E-4</v>
      </c>
      <c r="H133" s="2">
        <f t="shared" si="30"/>
        <v>-9.1041243178905697E-4</v>
      </c>
      <c r="J133" s="1">
        <v>4.6200000000000104E-3</v>
      </c>
      <c r="K133" s="1">
        <f t="shared" si="31"/>
        <v>558.06000000000222</v>
      </c>
      <c r="M133" s="2">
        <f t="shared" si="32"/>
        <v>960.73834367983125</v>
      </c>
      <c r="N133" s="2">
        <f t="shared" si="33"/>
        <v>5.1710000000000006E-2</v>
      </c>
      <c r="O133" s="2">
        <f t="shared" si="34"/>
        <v>1010.4181234315153</v>
      </c>
      <c r="P133" s="2">
        <f t="shared" si="35"/>
        <v>4.5605896040104746E-2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176</v>
      </c>
      <c r="B134" s="1">
        <v>0.26600000000000001</v>
      </c>
      <c r="C134" s="2">
        <f t="shared" si="26"/>
        <v>581.16497160216625</v>
      </c>
      <c r="D134" s="24">
        <f t="shared" si="25"/>
        <v>2.66E-3</v>
      </c>
      <c r="E134" s="2">
        <f t="shared" si="27"/>
        <v>582.71087042662805</v>
      </c>
      <c r="F134" s="2">
        <f t="shared" si="28"/>
        <v>2.6564684612093194E-3</v>
      </c>
      <c r="G134" s="2">
        <f t="shared" si="29"/>
        <v>-1.1834520748890947E-4</v>
      </c>
      <c r="H134" s="2">
        <f t="shared" si="30"/>
        <v>-1.1931984920723437E-3</v>
      </c>
      <c r="J134" s="1">
        <v>4.6400000000000096E-3</v>
      </c>
      <c r="K134" s="1">
        <f t="shared" si="31"/>
        <v>562.32000000000198</v>
      </c>
      <c r="M134" s="2">
        <f t="shared" si="32"/>
        <v>964.46968696341332</v>
      </c>
      <c r="N134" s="2">
        <f t="shared" si="33"/>
        <v>5.0900000000000001E-2</v>
      </c>
      <c r="O134" s="2">
        <f t="shared" si="34"/>
        <v>1013.561194029851</v>
      </c>
      <c r="P134" s="2">
        <f t="shared" si="35"/>
        <v>4.4820458013081092E-2</v>
      </c>
      <c r="R134" s="1">
        <v>2.64E-3</v>
      </c>
      <c r="S134" s="1">
        <f t="shared" si="36"/>
        <v>554.4</v>
      </c>
    </row>
    <row r="135" spans="1:19" x14ac:dyDescent="0.15">
      <c r="A135" s="1">
        <v>173.2</v>
      </c>
      <c r="B135" s="1">
        <v>0.27800000000000002</v>
      </c>
      <c r="C135" s="2">
        <f t="shared" si="26"/>
        <v>571.91916523576811</v>
      </c>
      <c r="D135" s="24">
        <f t="shared" si="25"/>
        <v>2.7800000000000004E-3</v>
      </c>
      <c r="E135" s="2">
        <f t="shared" si="27"/>
        <v>573.50910051512358</v>
      </c>
      <c r="F135" s="2">
        <f t="shared" si="28"/>
        <v>2.7761429467517617E-3</v>
      </c>
      <c r="G135" s="2">
        <f t="shared" si="29"/>
        <v>4.5147230013078184E-5</v>
      </c>
      <c r="H135" s="2">
        <f t="shared" si="30"/>
        <v>-1.0122793050004199E-3</v>
      </c>
      <c r="J135" s="1">
        <v>4.6600000000000096E-3</v>
      </c>
      <c r="K135" s="1">
        <f t="shared" si="31"/>
        <v>566.58000000000209</v>
      </c>
      <c r="M135" s="2">
        <f t="shared" si="32"/>
        <v>962.25729758288196</v>
      </c>
      <c r="N135" s="2">
        <f t="shared" si="33"/>
        <v>5.1060000000000001E-2</v>
      </c>
      <c r="O135" s="2">
        <f t="shared" si="34"/>
        <v>1011.390155197464</v>
      </c>
      <c r="P135" s="2">
        <f t="shared" si="35"/>
        <v>4.4983035156305196E-2</v>
      </c>
      <c r="R135" s="1">
        <v>2.66E-3</v>
      </c>
      <c r="S135" s="1">
        <f t="shared" si="36"/>
        <v>558.6</v>
      </c>
    </row>
    <row r="136" spans="1:19" x14ac:dyDescent="0.15">
      <c r="A136" s="1">
        <v>180.25</v>
      </c>
      <c r="B136" s="1">
        <v>0.45500000000000002</v>
      </c>
      <c r="C136" s="2">
        <f t="shared" si="26"/>
        <v>595.19878483687762</v>
      </c>
      <c r="D136" s="24">
        <f t="shared" si="25"/>
        <v>4.5500000000000002E-3</v>
      </c>
      <c r="E136" s="2">
        <f t="shared" si="27"/>
        <v>597.90693930788541</v>
      </c>
      <c r="F136" s="2">
        <f t="shared" si="28"/>
        <v>4.5396800420318909E-3</v>
      </c>
      <c r="G136" s="2">
        <f t="shared" si="29"/>
        <v>1.69250414056577E-3</v>
      </c>
      <c r="H136" s="2">
        <f t="shared" si="30"/>
        <v>5.9705238107155174E-4</v>
      </c>
      <c r="J136" s="1">
        <v>4.6800000000000097E-3</v>
      </c>
      <c r="K136" s="1">
        <f t="shared" si="31"/>
        <v>570.84000000000208</v>
      </c>
      <c r="M136" s="2">
        <f t="shared" si="32"/>
        <v>962.42240126799652</v>
      </c>
      <c r="N136" s="2">
        <f t="shared" si="33"/>
        <v>5.2760000000000001E-2</v>
      </c>
      <c r="O136" s="2">
        <f t="shared" si="34"/>
        <v>1013.199807158896</v>
      </c>
      <c r="P136" s="2">
        <f t="shared" si="35"/>
        <v>4.6590525959684756E-2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184.13</v>
      </c>
      <c r="B137" s="1">
        <v>0.45200000000000001</v>
      </c>
      <c r="C137" s="2">
        <f t="shared" si="26"/>
        <v>608.01083080174351</v>
      </c>
      <c r="D137" s="24">
        <f t="shared" si="25"/>
        <v>4.5199999999999997E-3</v>
      </c>
      <c r="E137" s="2">
        <f t="shared" si="27"/>
        <v>610.75903975696747</v>
      </c>
      <c r="F137" s="2">
        <f t="shared" si="28"/>
        <v>4.5098154778283493E-3</v>
      </c>
      <c r="G137" s="2">
        <f t="shared" si="29"/>
        <v>1.601439098033266E-3</v>
      </c>
      <c r="H137" s="2">
        <f t="shared" si="30"/>
        <v>4.8232015903430098E-4</v>
      </c>
      <c r="J137" s="1">
        <v>4.7000000000000097E-3</v>
      </c>
      <c r="K137" s="1">
        <f t="shared" si="31"/>
        <v>575.10000000000207</v>
      </c>
      <c r="M137" s="2">
        <f t="shared" si="32"/>
        <v>961.23365473517379</v>
      </c>
      <c r="N137" s="2">
        <f t="shared" si="33"/>
        <v>5.1639999999999998E-2</v>
      </c>
      <c r="O137" s="2">
        <f t="shared" si="34"/>
        <v>1010.871760665698</v>
      </c>
      <c r="P137" s="2">
        <f t="shared" si="35"/>
        <v>4.5537175375932111E-2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187.44</v>
      </c>
      <c r="B138" s="1">
        <v>0.44400000000000001</v>
      </c>
      <c r="C138" s="2">
        <f t="shared" si="26"/>
        <v>618.94069475630704</v>
      </c>
      <c r="D138" s="24">
        <f t="shared" si="25"/>
        <v>4.4400000000000004E-3</v>
      </c>
      <c r="E138" s="2">
        <f t="shared" si="27"/>
        <v>621.68879144102505</v>
      </c>
      <c r="F138" s="2">
        <f t="shared" si="28"/>
        <v>4.4301722793153213E-3</v>
      </c>
      <c r="G138" s="2">
        <f t="shared" si="29"/>
        <v>1.4697494629294879E-3</v>
      </c>
      <c r="H138" s="2">
        <f t="shared" si="30"/>
        <v>3.3027697407035043E-4</v>
      </c>
      <c r="J138" s="1">
        <v>4.7200000000000098E-3</v>
      </c>
      <c r="K138" s="1">
        <f t="shared" si="31"/>
        <v>579.36000000000206</v>
      </c>
      <c r="M138" s="2">
        <f t="shared" si="32"/>
        <v>966.68207634394412</v>
      </c>
      <c r="N138" s="2">
        <f t="shared" si="33"/>
        <v>5.2220000000000003E-2</v>
      </c>
      <c r="O138" s="2">
        <f t="shared" si="34"/>
        <v>1017.1622143706248</v>
      </c>
      <c r="P138" s="2">
        <f t="shared" si="35"/>
        <v>4.6058588334878067E-2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191.15</v>
      </c>
      <c r="B139" s="1">
        <v>0.34300000000000003</v>
      </c>
      <c r="C139" s="2">
        <f t="shared" si="26"/>
        <v>631.19138819178454</v>
      </c>
      <c r="D139" s="24">
        <f t="shared" si="25"/>
        <v>3.4300000000000003E-3</v>
      </c>
      <c r="E139" s="2">
        <f t="shared" si="27"/>
        <v>633.35637465328239</v>
      </c>
      <c r="F139" s="2">
        <f t="shared" si="28"/>
        <v>3.42413096669384E-3</v>
      </c>
      <c r="G139" s="2">
        <f t="shared" si="29"/>
        <v>4.0814823024963804E-4</v>
      </c>
      <c r="H139" s="2">
        <f t="shared" si="30"/>
        <v>-7.5691356807769351E-4</v>
      </c>
      <c r="J139" s="1">
        <v>4.7400000000000098E-3</v>
      </c>
      <c r="K139" s="1">
        <f t="shared" si="31"/>
        <v>583.62000000000205</v>
      </c>
      <c r="M139" s="2">
        <f t="shared" si="32"/>
        <v>966.68207634394412</v>
      </c>
      <c r="N139" s="2">
        <f t="shared" si="33"/>
        <v>5.2720000000000003E-2</v>
      </c>
      <c r="O139" s="2">
        <f t="shared" si="34"/>
        <v>1017.6455554087969</v>
      </c>
      <c r="P139" s="2">
        <f t="shared" si="35"/>
        <v>4.6531359643515818E-2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191.75</v>
      </c>
      <c r="B140" s="1">
        <v>0.255</v>
      </c>
      <c r="C140" s="2">
        <f t="shared" si="26"/>
        <v>633.1726324131555</v>
      </c>
      <c r="D140" s="24">
        <f t="shared" si="25"/>
        <v>2.5500000000000002E-3</v>
      </c>
      <c r="E140" s="2">
        <f t="shared" si="27"/>
        <v>634.78722262580902</v>
      </c>
      <c r="F140" s="2">
        <f t="shared" si="28"/>
        <v>2.5467542665759441E-3</v>
      </c>
      <c r="G140" s="2">
        <f t="shared" si="29"/>
        <v>-4.7604203164219394E-4</v>
      </c>
      <c r="H140" s="2">
        <f t="shared" si="30"/>
        <v>-1.6474141328090487E-3</v>
      </c>
      <c r="J140" s="1">
        <v>4.7600000000000099E-3</v>
      </c>
      <c r="K140" s="1">
        <f t="shared" si="31"/>
        <v>587.88000000000204</v>
      </c>
      <c r="M140" s="2">
        <f t="shared" si="32"/>
        <v>964.96499801875586</v>
      </c>
      <c r="N140" s="2">
        <f t="shared" si="33"/>
        <v>5.2990000000000002E-2</v>
      </c>
      <c r="O140" s="2">
        <f t="shared" si="34"/>
        <v>1016.0984932637698</v>
      </c>
      <c r="P140" s="2">
        <f t="shared" si="35"/>
        <v>4.6795172176944483E-2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196.1</v>
      </c>
      <c r="B141" s="1">
        <v>0.30099999999999999</v>
      </c>
      <c r="C141" s="2">
        <f t="shared" si="26"/>
        <v>647.53665301809542</v>
      </c>
      <c r="D141" s="24">
        <f t="shared" si="25"/>
        <v>3.0100000000000001E-3</v>
      </c>
      <c r="E141" s="2">
        <f t="shared" si="27"/>
        <v>649.48573834367983</v>
      </c>
      <c r="F141" s="2">
        <f t="shared" si="28"/>
        <v>3.0054790198282295E-3</v>
      </c>
      <c r="G141" s="2">
        <f t="shared" si="29"/>
        <v>-8.731021037976976E-5</v>
      </c>
      <c r="H141" s="2">
        <f t="shared" si="30"/>
        <v>-1.2838373980043503E-3</v>
      </c>
      <c r="J141" s="1">
        <v>4.7800000000000099E-3</v>
      </c>
      <c r="K141" s="1">
        <f t="shared" si="31"/>
        <v>592.14000000000215</v>
      </c>
      <c r="M141" s="2">
        <f t="shared" si="32"/>
        <v>966.68207634394412</v>
      </c>
      <c r="N141" s="2">
        <f t="shared" si="33"/>
        <v>5.2990000000000002E-2</v>
      </c>
      <c r="O141" s="2">
        <f t="shared" si="34"/>
        <v>1017.9065595694098</v>
      </c>
      <c r="P141" s="2">
        <f t="shared" si="35"/>
        <v>4.6786562337393811E-2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200.48</v>
      </c>
      <c r="B142" s="1">
        <v>0.32400000000000001</v>
      </c>
      <c r="C142" s="2">
        <f t="shared" si="26"/>
        <v>661.99973583410383</v>
      </c>
      <c r="D142" s="24">
        <f t="shared" si="25"/>
        <v>3.2400000000000003E-3</v>
      </c>
      <c r="E142" s="2">
        <f t="shared" si="27"/>
        <v>664.14461497820628</v>
      </c>
      <c r="F142" s="2">
        <f t="shared" si="28"/>
        <v>3.2347625099292255E-3</v>
      </c>
      <c r="G142" s="2">
        <f t="shared" si="29"/>
        <v>7.2169105271100396E-5</v>
      </c>
      <c r="H142" s="2">
        <f t="shared" si="30"/>
        <v>-1.1503581195816139E-3</v>
      </c>
      <c r="J142" s="1">
        <v>4.80000000000001E-3</v>
      </c>
      <c r="K142" s="1">
        <f t="shared" si="31"/>
        <v>596.40000000000214</v>
      </c>
      <c r="M142" s="2">
        <f t="shared" si="32"/>
        <v>963.44604411570469</v>
      </c>
      <c r="N142" s="2">
        <f t="shared" si="33"/>
        <v>5.3840000000000006E-2</v>
      </c>
      <c r="O142" s="2">
        <f t="shared" si="34"/>
        <v>1015.3179791308943</v>
      </c>
      <c r="P142" s="2">
        <f t="shared" si="35"/>
        <v>4.7605788419763824E-2</v>
      </c>
      <c r="R142" s="1">
        <v>2.8E-3</v>
      </c>
      <c r="S142" s="1">
        <f t="shared" si="36"/>
        <v>588</v>
      </c>
    </row>
    <row r="143" spans="1:19" x14ac:dyDescent="0.15">
      <c r="A143" s="1">
        <v>203.87</v>
      </c>
      <c r="B143" s="1">
        <v>0.32800000000000001</v>
      </c>
      <c r="C143" s="2">
        <f t="shared" si="26"/>
        <v>673.19376568485018</v>
      </c>
      <c r="D143" s="24">
        <f t="shared" si="25"/>
        <v>3.2799999999999999E-3</v>
      </c>
      <c r="E143" s="2">
        <f t="shared" si="27"/>
        <v>675.40184123629649</v>
      </c>
      <c r="F143" s="2">
        <f t="shared" si="28"/>
        <v>3.2746325336572108E-3</v>
      </c>
      <c r="G143" s="2">
        <f t="shared" si="29"/>
        <v>5.8433289674846706E-5</v>
      </c>
      <c r="H143" s="2">
        <f t="shared" si="30"/>
        <v>-1.1846379309196787E-3</v>
      </c>
      <c r="J143" s="1">
        <v>4.82000000000001E-3</v>
      </c>
      <c r="K143" s="1">
        <f t="shared" si="31"/>
        <v>600.66000000000213</v>
      </c>
      <c r="M143" s="2">
        <f t="shared" si="32"/>
        <v>965.98864086646404</v>
      </c>
      <c r="N143" s="2">
        <f t="shared" si="33"/>
        <v>5.407E-2</v>
      </c>
      <c r="O143" s="2">
        <f t="shared" si="34"/>
        <v>1018.2196466781138</v>
      </c>
      <c r="P143" s="2">
        <f t="shared" si="35"/>
        <v>4.7810196591938608E-2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207.48</v>
      </c>
      <c r="B144" s="1">
        <v>0.32400000000000001</v>
      </c>
      <c r="C144" s="2">
        <f t="shared" si="26"/>
        <v>685.11425175009913</v>
      </c>
      <c r="D144" s="24">
        <f t="shared" si="25"/>
        <v>3.2400000000000003E-3</v>
      </c>
      <c r="E144" s="2">
        <f t="shared" si="27"/>
        <v>687.33402192576943</v>
      </c>
      <c r="F144" s="2">
        <f t="shared" si="28"/>
        <v>3.2347625099292255E-3</v>
      </c>
      <c r="G144" s="2">
        <f t="shared" si="29"/>
        <v>-3.8256642098247803E-5</v>
      </c>
      <c r="H144" s="2">
        <f t="shared" si="30"/>
        <v>-1.3034698734053162E-3</v>
      </c>
      <c r="J144" s="1">
        <v>4.8400000000000101E-3</v>
      </c>
      <c r="K144" s="1">
        <f t="shared" si="31"/>
        <v>604.92000000000212</v>
      </c>
      <c r="M144" s="2">
        <f t="shared" si="32"/>
        <v>963.9743759080701</v>
      </c>
      <c r="N144" s="2">
        <f t="shared" si="33"/>
        <v>5.4530000000000002E-2</v>
      </c>
      <c r="O144" s="2">
        <f t="shared" si="34"/>
        <v>1016.5398986263372</v>
      </c>
      <c r="P144" s="2">
        <f t="shared" si="35"/>
        <v>4.8254503850211565E-2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203.54</v>
      </c>
      <c r="B145" s="1">
        <v>0.29299999999999998</v>
      </c>
      <c r="C145" s="2">
        <f t="shared" si="26"/>
        <v>672.10408136309604</v>
      </c>
      <c r="D145" s="24">
        <f t="shared" si="25"/>
        <v>2.9299999999999999E-3</v>
      </c>
      <c r="E145" s="2">
        <f t="shared" si="27"/>
        <v>674.07334632149002</v>
      </c>
      <c r="F145" s="2">
        <f t="shared" si="28"/>
        <v>2.925715916203722E-3</v>
      </c>
      <c r="G145" s="2">
        <f t="shared" si="29"/>
        <v>-2.8415716151765922E-4</v>
      </c>
      <c r="H145" s="2">
        <f t="shared" si="30"/>
        <v>-1.5263364228357643E-3</v>
      </c>
      <c r="J145" s="1">
        <v>4.8600000000000101E-3</v>
      </c>
      <c r="K145" s="1">
        <f t="shared" si="31"/>
        <v>609.18000000000211</v>
      </c>
      <c r="M145" s="2">
        <f t="shared" si="32"/>
        <v>966.35186897371557</v>
      </c>
      <c r="N145" s="2">
        <f t="shared" si="33"/>
        <v>5.4919999999999997E-2</v>
      </c>
      <c r="O145" s="2">
        <f t="shared" si="34"/>
        <v>1019.4239136177521</v>
      </c>
      <c r="P145" s="2">
        <f t="shared" si="35"/>
        <v>4.8610535080294601E-2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210.41</v>
      </c>
      <c r="B146" s="1">
        <v>0.32400000000000001</v>
      </c>
      <c r="C146" s="2">
        <f t="shared" si="26"/>
        <v>694.78932769779431</v>
      </c>
      <c r="D146" s="24">
        <f t="shared" si="25"/>
        <v>3.2400000000000003E-3</v>
      </c>
      <c r="E146" s="2">
        <f t="shared" si="27"/>
        <v>697.04044511953509</v>
      </c>
      <c r="F146" s="2">
        <f t="shared" si="28"/>
        <v>3.2347625099292255E-3</v>
      </c>
      <c r="G146" s="2">
        <f t="shared" si="29"/>
        <v>-8.447770492570365E-5</v>
      </c>
      <c r="H146" s="2">
        <f t="shared" si="30"/>
        <v>-1.3675580789343808E-3</v>
      </c>
      <c r="J146" s="1">
        <v>4.8800000000000102E-3</v>
      </c>
      <c r="K146" s="1">
        <f t="shared" si="31"/>
        <v>613.44000000000221</v>
      </c>
      <c r="M146" s="2">
        <f t="shared" si="32"/>
        <v>961.23365473517379</v>
      </c>
      <c r="N146" s="2">
        <f t="shared" si="33"/>
        <v>5.5650000000000005E-2</v>
      </c>
      <c r="O146" s="2">
        <f t="shared" si="34"/>
        <v>1014.7263076211862</v>
      </c>
      <c r="P146" s="2">
        <f t="shared" si="35"/>
        <v>4.9324660915663572E-2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213.54</v>
      </c>
      <c r="B147" s="1">
        <v>0.28899999999999998</v>
      </c>
      <c r="C147" s="2">
        <f t="shared" si="26"/>
        <v>705.12481838594647</v>
      </c>
      <c r="D147" s="24">
        <f t="shared" si="25"/>
        <v>2.8899999999999998E-3</v>
      </c>
      <c r="E147" s="2">
        <f t="shared" si="27"/>
        <v>707.16262911108186</v>
      </c>
      <c r="F147" s="2">
        <f t="shared" si="28"/>
        <v>2.8858319784572217E-3</v>
      </c>
      <c r="G147" s="2">
        <f t="shared" si="29"/>
        <v>-4.8160911254793021E-4</v>
      </c>
      <c r="H147" s="2">
        <f t="shared" si="30"/>
        <v>-1.7849514374732684E-3</v>
      </c>
      <c r="J147" s="1">
        <v>4.9000000000000103E-3</v>
      </c>
      <c r="K147" s="1">
        <f t="shared" si="31"/>
        <v>617.70000000000221</v>
      </c>
      <c r="M147" s="2">
        <f t="shared" si="32"/>
        <v>963.11583674547603</v>
      </c>
      <c r="N147" s="2">
        <f t="shared" si="33"/>
        <v>5.5650000000000005E-2</v>
      </c>
      <c r="O147" s="2">
        <f t="shared" si="34"/>
        <v>1016.7132330603617</v>
      </c>
      <c r="P147" s="2">
        <f t="shared" si="35"/>
        <v>4.9315199365953209E-2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217.34</v>
      </c>
      <c r="B148" s="1">
        <v>0.30499999999999999</v>
      </c>
      <c r="C148" s="2">
        <f t="shared" si="26"/>
        <v>717.67269845462954</v>
      </c>
      <c r="D148" s="24">
        <f t="shared" si="25"/>
        <v>3.0499999999999998E-3</v>
      </c>
      <c r="E148" s="2">
        <f t="shared" si="27"/>
        <v>719.86160018491614</v>
      </c>
      <c r="F148" s="2">
        <f t="shared" si="28"/>
        <v>3.0453581859601906E-3</v>
      </c>
      <c r="G148" s="2">
        <f t="shared" si="29"/>
        <v>-3.825541958727436E-4</v>
      </c>
      <c r="H148" s="2">
        <f t="shared" si="30"/>
        <v>-1.7085430391888803E-3</v>
      </c>
      <c r="J148" s="1">
        <v>4.9200000000000103E-3</v>
      </c>
      <c r="K148" s="1">
        <f t="shared" si="31"/>
        <v>621.9600000000022</v>
      </c>
      <c r="M148" s="2">
        <f t="shared" si="32"/>
        <v>965.13010170387008</v>
      </c>
      <c r="N148" s="2">
        <f t="shared" si="33"/>
        <v>5.5999999999999994E-2</v>
      </c>
      <c r="O148" s="2">
        <f t="shared" si="34"/>
        <v>1019.1773873992869</v>
      </c>
      <c r="P148" s="2">
        <f t="shared" si="35"/>
        <v>4.9634959629787458E-2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221.83</v>
      </c>
      <c r="B149" s="1">
        <v>0.35499999999999998</v>
      </c>
      <c r="C149" s="2">
        <f t="shared" si="26"/>
        <v>732.49900937788937</v>
      </c>
      <c r="D149" s="24">
        <f t="shared" si="25"/>
        <v>3.5499999999999998E-3</v>
      </c>
      <c r="E149" s="2">
        <f t="shared" si="27"/>
        <v>735.09938086118086</v>
      </c>
      <c r="F149" s="2">
        <f t="shared" si="28"/>
        <v>3.543713623364956E-3</v>
      </c>
      <c r="G149" s="2">
        <f t="shared" si="29"/>
        <v>4.324038116885684E-5</v>
      </c>
      <c r="H149" s="2">
        <f t="shared" si="30"/>
        <v>-1.3083978553081756E-3</v>
      </c>
      <c r="J149" s="1">
        <v>4.9400000000000104E-3</v>
      </c>
      <c r="K149" s="1">
        <f t="shared" si="31"/>
        <v>626.22000000000219</v>
      </c>
      <c r="M149" s="2">
        <f t="shared" si="32"/>
        <v>965.65843349623594</v>
      </c>
      <c r="N149" s="2">
        <f t="shared" si="33"/>
        <v>5.851E-2</v>
      </c>
      <c r="O149" s="2">
        <f t="shared" si="34"/>
        <v>1022.1591084401008</v>
      </c>
      <c r="P149" s="2">
        <f t="shared" si="35"/>
        <v>5.1994834553380817E-2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224.60999999999999</v>
      </c>
      <c r="B150" s="1">
        <v>0.35899999999999999</v>
      </c>
      <c r="C150" s="2">
        <f t="shared" si="26"/>
        <v>741.67877427024166</v>
      </c>
      <c r="D150" s="24">
        <f t="shared" si="25"/>
        <v>3.5899999999999999E-3</v>
      </c>
      <c r="E150" s="2">
        <f t="shared" si="27"/>
        <v>744.34140106987184</v>
      </c>
      <c r="F150" s="2">
        <f t="shared" si="28"/>
        <v>3.5835713313527749E-3</v>
      </c>
      <c r="G150" s="2">
        <f t="shared" si="29"/>
        <v>3.9088469115290073E-5</v>
      </c>
      <c r="H150" s="2">
        <f t="shared" si="30"/>
        <v>-1.3293473866960552E-3</v>
      </c>
      <c r="J150" s="1">
        <v>4.9600000000000104E-3</v>
      </c>
      <c r="K150" s="1">
        <f t="shared" si="31"/>
        <v>630.48000000000218</v>
      </c>
      <c r="M150" s="2">
        <f t="shared" si="32"/>
        <v>963.44604411570469</v>
      </c>
      <c r="N150" s="2">
        <f t="shared" si="33"/>
        <v>5.6580000000000005E-2</v>
      </c>
      <c r="O150" s="2">
        <f t="shared" si="34"/>
        <v>1017.9578212917713</v>
      </c>
      <c r="P150" s="2">
        <f t="shared" si="35"/>
        <v>5.0189858733271191E-2</v>
      </c>
      <c r="R150" s="1">
        <v>2.96E-3</v>
      </c>
      <c r="S150" s="1">
        <f t="shared" si="36"/>
        <v>621.6</v>
      </c>
    </row>
    <row r="151" spans="1:19" x14ac:dyDescent="0.15">
      <c r="A151" s="1">
        <v>227.59</v>
      </c>
      <c r="B151" s="1">
        <v>0.41699999999999998</v>
      </c>
      <c r="C151" s="2">
        <f t="shared" si="26"/>
        <v>751.51895390305117</v>
      </c>
      <c r="D151" s="24">
        <f t="shared" si="25"/>
        <v>4.1700000000000001E-3</v>
      </c>
      <c r="E151" s="2">
        <f t="shared" si="27"/>
        <v>754.6527879408269</v>
      </c>
      <c r="F151" s="2">
        <f t="shared" si="28"/>
        <v>4.1613296452288531E-3</v>
      </c>
      <c r="G151" s="2">
        <f t="shared" si="29"/>
        <v>5.6774494074872481E-4</v>
      </c>
      <c r="H151" s="2">
        <f t="shared" si="30"/>
        <v>-8.1677093373349729E-4</v>
      </c>
      <c r="J151" s="1">
        <v>4.9800000000000096E-3</v>
      </c>
      <c r="K151" s="1">
        <f t="shared" si="31"/>
        <v>634.74000000000206</v>
      </c>
      <c r="M151" s="2">
        <f t="shared" si="32"/>
        <v>967.17738739928689</v>
      </c>
      <c r="N151" s="2">
        <f t="shared" si="33"/>
        <v>5.7000000000000002E-2</v>
      </c>
      <c r="O151" s="2">
        <f t="shared" si="34"/>
        <v>1022.3064984810462</v>
      </c>
      <c r="P151" s="2">
        <f t="shared" si="35"/>
        <v>5.056658070485745E-2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232.57</v>
      </c>
      <c r="B152" s="1">
        <v>0.38600000000000001</v>
      </c>
      <c r="C152" s="2">
        <f t="shared" si="26"/>
        <v>767.96328094043065</v>
      </c>
      <c r="D152" s="24">
        <f t="shared" si="25"/>
        <v>3.8600000000000001E-3</v>
      </c>
      <c r="E152" s="2">
        <f t="shared" si="27"/>
        <v>770.92761920486066</v>
      </c>
      <c r="F152" s="2">
        <f t="shared" si="28"/>
        <v>3.8525693154899542E-3</v>
      </c>
      <c r="G152" s="2">
        <f t="shared" si="29"/>
        <v>1.8148541451442702E-4</v>
      </c>
      <c r="H152" s="2">
        <f t="shared" si="30"/>
        <v>-1.234459339764116E-3</v>
      </c>
      <c r="J152" s="1">
        <v>5.0000000000000096E-3</v>
      </c>
      <c r="K152" s="1">
        <f t="shared" si="31"/>
        <v>639.00000000000205</v>
      </c>
      <c r="M152" s="2">
        <f t="shared" si="32"/>
        <v>966.35186897371557</v>
      </c>
      <c r="N152" s="2">
        <f t="shared" si="33"/>
        <v>5.7579999999999999E-2</v>
      </c>
      <c r="O152" s="2">
        <f t="shared" si="34"/>
        <v>1021.9944095892221</v>
      </c>
      <c r="P152" s="2">
        <f t="shared" si="35"/>
        <v>5.1116639149510409E-2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235.83</v>
      </c>
      <c r="B153" s="1">
        <v>0.39800000000000002</v>
      </c>
      <c r="C153" s="2">
        <f t="shared" si="26"/>
        <v>778.72804120987985</v>
      </c>
      <c r="D153" s="24">
        <f t="shared" si="25"/>
        <v>3.98E-3</v>
      </c>
      <c r="E153" s="2">
        <f t="shared" si="27"/>
        <v>781.82737881389528</v>
      </c>
      <c r="F153" s="2">
        <f t="shared" si="28"/>
        <v>3.9721007524002637E-3</v>
      </c>
      <c r="G153" s="2">
        <f t="shared" si="29"/>
        <v>2.491132342388575E-4</v>
      </c>
      <c r="H153" s="2">
        <f t="shared" si="30"/>
        <v>-1.1862342339202733E-3</v>
      </c>
      <c r="J153" s="1">
        <v>5.0200000000000097E-3</v>
      </c>
      <c r="K153" s="1">
        <f t="shared" si="31"/>
        <v>643.26000000000204</v>
      </c>
      <c r="M153" s="2">
        <f t="shared" si="32"/>
        <v>964.96499801875586</v>
      </c>
      <c r="N153" s="2">
        <f t="shared" si="33"/>
        <v>5.8779999999999999E-2</v>
      </c>
      <c r="O153" s="2">
        <f t="shared" si="34"/>
        <v>1021.6856406022983</v>
      </c>
      <c r="P153" s="2">
        <f t="shared" si="35"/>
        <v>5.2252132166598859E-2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238.8</v>
      </c>
      <c r="B154" s="1">
        <v>0.39800000000000002</v>
      </c>
      <c r="C154" s="2">
        <f t="shared" si="26"/>
        <v>788.53520010566638</v>
      </c>
      <c r="D154" s="24">
        <f t="shared" si="25"/>
        <v>3.98E-3</v>
      </c>
      <c r="E154" s="2">
        <f t="shared" si="27"/>
        <v>791.67357020208703</v>
      </c>
      <c r="F154" s="2">
        <f t="shared" si="28"/>
        <v>3.9721007524002637E-3</v>
      </c>
      <c r="G154" s="2">
        <f t="shared" si="29"/>
        <v>2.0222660858080187E-4</v>
      </c>
      <c r="H154" s="2">
        <f t="shared" si="30"/>
        <v>-1.2511973637569012E-3</v>
      </c>
      <c r="J154" s="1">
        <v>5.0400000000000097E-3</v>
      </c>
      <c r="K154" s="1">
        <f t="shared" si="31"/>
        <v>647.52000000000203</v>
      </c>
      <c r="M154" s="2">
        <f t="shared" si="32"/>
        <v>963.11583674547603</v>
      </c>
      <c r="N154" s="2">
        <f t="shared" si="33"/>
        <v>6.0510000000000001E-2</v>
      </c>
      <c r="O154" s="2">
        <f t="shared" si="34"/>
        <v>1021.3939760269449</v>
      </c>
      <c r="P154" s="2">
        <f t="shared" si="35"/>
        <v>5.3886143654299022E-2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241.75</v>
      </c>
      <c r="B155" s="1">
        <v>0.55600000000000005</v>
      </c>
      <c r="C155" s="2">
        <f t="shared" si="26"/>
        <v>798.27631752740729</v>
      </c>
      <c r="D155" s="24">
        <f t="shared" si="25"/>
        <v>5.5600000000000007E-3</v>
      </c>
      <c r="E155" s="2">
        <f t="shared" si="27"/>
        <v>802.71473385285969</v>
      </c>
      <c r="F155" s="2">
        <f t="shared" si="28"/>
        <v>5.5446002553504597E-3</v>
      </c>
      <c r="G155" s="2">
        <f t="shared" si="29"/>
        <v>1.7221491417654137E-3</v>
      </c>
      <c r="H155" s="2">
        <f t="shared" si="30"/>
        <v>2.5677647151044897E-4</v>
      </c>
      <c r="J155" s="1">
        <v>5.0600000000000098E-3</v>
      </c>
      <c r="K155" s="1">
        <f t="shared" si="31"/>
        <v>651.78000000000213</v>
      </c>
      <c r="M155" s="2">
        <f t="shared" si="32"/>
        <v>965.65843349623594</v>
      </c>
      <c r="N155" s="2">
        <f t="shared" si="33"/>
        <v>5.9080000000000001E-2</v>
      </c>
      <c r="O155" s="2">
        <f t="shared" si="34"/>
        <v>1022.7095337471936</v>
      </c>
      <c r="P155" s="2">
        <f t="shared" si="35"/>
        <v>5.2530561332308552E-2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236.52</v>
      </c>
      <c r="B156" s="1">
        <v>0.40500000000000003</v>
      </c>
      <c r="C156" s="2">
        <f t="shared" si="26"/>
        <v>781.00647206445649</v>
      </c>
      <c r="D156" s="24">
        <f t="shared" si="25"/>
        <v>4.0500000000000006E-3</v>
      </c>
      <c r="E156" s="2">
        <f t="shared" si="27"/>
        <v>784.16954827631764</v>
      </c>
      <c r="F156" s="2">
        <f t="shared" si="28"/>
        <v>4.0418208263317979E-3</v>
      </c>
      <c r="G156" s="2">
        <f t="shared" si="29"/>
        <v>3.0768012025409472E-4</v>
      </c>
      <c r="H156" s="2">
        <f t="shared" si="30"/>
        <v>-1.1316066042942182E-3</v>
      </c>
      <c r="J156" s="1">
        <v>5.0800000000000099E-3</v>
      </c>
      <c r="K156" s="1">
        <f t="shared" si="31"/>
        <v>656.04000000000212</v>
      </c>
      <c r="M156" s="2">
        <f t="shared" si="32"/>
        <v>965.13010170387008</v>
      </c>
      <c r="N156" s="2">
        <f t="shared" si="33"/>
        <v>5.9240000000000001E-2</v>
      </c>
      <c r="O156" s="2">
        <f t="shared" si="34"/>
        <v>1022.3044089288073</v>
      </c>
      <c r="P156" s="2">
        <f t="shared" si="35"/>
        <v>5.2683553605010397E-2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242.44</v>
      </c>
      <c r="B157" s="1">
        <v>0.39800000000000002</v>
      </c>
      <c r="C157" s="2">
        <f t="shared" si="26"/>
        <v>800.55474838198393</v>
      </c>
      <c r="D157" s="24">
        <f t="shared" si="25"/>
        <v>3.98E-3</v>
      </c>
      <c r="E157" s="2">
        <f t="shared" si="27"/>
        <v>803.74095628054431</v>
      </c>
      <c r="F157" s="2">
        <f t="shared" si="28"/>
        <v>3.9721007524002637E-3</v>
      </c>
      <c r="G157" s="2">
        <f t="shared" si="29"/>
        <v>1.4476286535005257E-4</v>
      </c>
      <c r="H157" s="2">
        <f t="shared" si="30"/>
        <v>-1.3308154757452261E-3</v>
      </c>
      <c r="J157" s="1">
        <v>5.1000000000000099E-3</v>
      </c>
      <c r="K157" s="1">
        <f t="shared" si="31"/>
        <v>660.30000000000211</v>
      </c>
      <c r="M157" s="2">
        <f t="shared" si="32"/>
        <v>969.38977677981802</v>
      </c>
      <c r="N157" s="2">
        <f t="shared" si="33"/>
        <v>5.9200000000000003E-2</v>
      </c>
      <c r="O157" s="2">
        <f t="shared" si="34"/>
        <v>1026.7776515651831</v>
      </c>
      <c r="P157" s="2">
        <f t="shared" si="35"/>
        <v>5.2624488812201005E-2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247.92</v>
      </c>
      <c r="B158" s="1">
        <v>0.32800000000000001</v>
      </c>
      <c r="C158" s="2">
        <f t="shared" si="26"/>
        <v>818.65011227050593</v>
      </c>
      <c r="D158" s="24">
        <f t="shared" si="25"/>
        <v>3.2799999999999999E-3</v>
      </c>
      <c r="E158" s="2">
        <f t="shared" si="27"/>
        <v>821.33528463875314</v>
      </c>
      <c r="F158" s="2">
        <f t="shared" si="28"/>
        <v>3.2746325336572108E-3</v>
      </c>
      <c r="G158" s="2">
        <f t="shared" si="29"/>
        <v>-6.3648786938447048E-4</v>
      </c>
      <c r="H158" s="2">
        <f t="shared" si="30"/>
        <v>-2.1481483246245494E-3</v>
      </c>
      <c r="J158" s="1">
        <v>5.12000000000001E-3</v>
      </c>
      <c r="K158" s="1">
        <f t="shared" si="31"/>
        <v>664.56000000000211</v>
      </c>
      <c r="M158" s="2">
        <f t="shared" si="32"/>
        <v>963.44604411570469</v>
      </c>
      <c r="N158" s="2">
        <f t="shared" si="33"/>
        <v>5.9820000000000005E-2</v>
      </c>
      <c r="O158" s="2">
        <f t="shared" si="34"/>
        <v>1021.0793864747061</v>
      </c>
      <c r="P158" s="2">
        <f t="shared" si="35"/>
        <v>5.3236799590909586E-2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254.51</v>
      </c>
      <c r="B159" s="1">
        <v>0.40500000000000003</v>
      </c>
      <c r="C159" s="2">
        <f t="shared" si="26"/>
        <v>840.41077796856428</v>
      </c>
      <c r="D159" s="24">
        <f t="shared" si="25"/>
        <v>4.0500000000000006E-3</v>
      </c>
      <c r="E159" s="2">
        <f t="shared" si="27"/>
        <v>843.814441619337</v>
      </c>
      <c r="F159" s="2">
        <f t="shared" si="28"/>
        <v>4.0418208263317979E-3</v>
      </c>
      <c r="G159" s="2">
        <f t="shared" si="29"/>
        <v>2.3656818620669019E-5</v>
      </c>
      <c r="H159" s="2">
        <f t="shared" si="30"/>
        <v>-1.525103811621133E-3</v>
      </c>
      <c r="J159" s="1">
        <v>5.14000000000001E-3</v>
      </c>
      <c r="K159" s="1">
        <f t="shared" si="31"/>
        <v>668.8200000000021</v>
      </c>
      <c r="M159" s="2">
        <f t="shared" si="32"/>
        <v>966.15374455157871</v>
      </c>
      <c r="N159" s="2">
        <f t="shared" si="33"/>
        <v>5.9160000000000004E-2</v>
      </c>
      <c r="O159" s="2">
        <f t="shared" si="34"/>
        <v>1023.3114000792502</v>
      </c>
      <c r="P159" s="2">
        <f t="shared" si="35"/>
        <v>5.2603229708113791E-2</v>
      </c>
      <c r="R159" s="1">
        <v>3.14E-3</v>
      </c>
      <c r="S159" s="1">
        <f t="shared" si="36"/>
        <v>659.4</v>
      </c>
    </row>
    <row r="160" spans="1:19" x14ac:dyDescent="0.15">
      <c r="A160" s="1">
        <v>256.31</v>
      </c>
      <c r="B160" s="1">
        <v>0.64400000000000002</v>
      </c>
      <c r="C160" s="2">
        <f t="shared" si="26"/>
        <v>846.35451063267737</v>
      </c>
      <c r="D160" s="24">
        <f t="shared" si="25"/>
        <v>6.4400000000000004E-3</v>
      </c>
      <c r="E160" s="2">
        <f t="shared" si="27"/>
        <v>851.80503368115183</v>
      </c>
      <c r="F160" s="2">
        <f t="shared" si="28"/>
        <v>6.4193518021834059E-3</v>
      </c>
      <c r="G160" s="2">
        <f t="shared" si="29"/>
        <v>2.3631373560826828E-3</v>
      </c>
      <c r="H160" s="2">
        <f t="shared" si="30"/>
        <v>8.1305557039009369E-4</v>
      </c>
      <c r="J160" s="1">
        <v>5.1600000000000101E-3</v>
      </c>
      <c r="K160" s="1">
        <f t="shared" si="31"/>
        <v>673.08000000000209</v>
      </c>
      <c r="M160" s="2">
        <f t="shared" si="32"/>
        <v>965.82353718134993</v>
      </c>
      <c r="N160" s="2">
        <f t="shared" si="33"/>
        <v>6.0240000000000002E-2</v>
      </c>
      <c r="O160" s="2">
        <f t="shared" si="34"/>
        <v>1024.0047470611546</v>
      </c>
      <c r="P160" s="2">
        <f t="shared" si="35"/>
        <v>5.3619084509042708E-2</v>
      </c>
      <c r="R160" s="1">
        <v>3.16E-3</v>
      </c>
      <c r="S160" s="1">
        <f t="shared" si="36"/>
        <v>663.6</v>
      </c>
    </row>
    <row r="161" spans="1:19" x14ac:dyDescent="0.15">
      <c r="A161" s="1">
        <v>260.94</v>
      </c>
      <c r="B161" s="1">
        <v>0.39800000000000002</v>
      </c>
      <c r="C161" s="2">
        <f t="shared" si="26"/>
        <v>861.6431118742571</v>
      </c>
      <c r="D161" s="24">
        <f t="shared" si="25"/>
        <v>3.98E-3</v>
      </c>
      <c r="E161" s="2">
        <f t="shared" si="27"/>
        <v>865.07245145951674</v>
      </c>
      <c r="F161" s="2">
        <f t="shared" si="28"/>
        <v>3.9721007524002637E-3</v>
      </c>
      <c r="G161" s="2">
        <f t="shared" si="29"/>
        <v>-1.4729187359743476E-4</v>
      </c>
      <c r="H161" s="2">
        <f t="shared" si="30"/>
        <v>-1.7354679679935829E-3</v>
      </c>
      <c r="J161" s="1">
        <v>5.1800000000000101E-3</v>
      </c>
      <c r="K161" s="1">
        <f t="shared" si="31"/>
        <v>677.34000000000219</v>
      </c>
      <c r="M161" s="2">
        <f t="shared" si="32"/>
        <v>967.87082287676674</v>
      </c>
      <c r="N161" s="2">
        <f t="shared" si="33"/>
        <v>6.0510000000000001E-2</v>
      </c>
      <c r="O161" s="2">
        <f t="shared" si="34"/>
        <v>1026.43668636904</v>
      </c>
      <c r="P161" s="2">
        <f t="shared" si="35"/>
        <v>5.3862130747908091E-2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265.41999999999996</v>
      </c>
      <c r="B162" s="1">
        <v>0.436</v>
      </c>
      <c r="C162" s="2">
        <f t="shared" si="26"/>
        <v>876.43640206049383</v>
      </c>
      <c r="D162" s="24">
        <f t="shared" si="25"/>
        <v>4.3600000000000002E-3</v>
      </c>
      <c r="E162" s="2">
        <f t="shared" si="27"/>
        <v>880.25766477347747</v>
      </c>
      <c r="F162" s="2">
        <f t="shared" si="28"/>
        <v>4.3505227372579993E-3</v>
      </c>
      <c r="G162" s="2">
        <f t="shared" si="29"/>
        <v>1.5881957167001096E-4</v>
      </c>
      <c r="H162" s="2">
        <f t="shared" si="30"/>
        <v>-1.4550375055830157E-3</v>
      </c>
      <c r="J162" s="1">
        <v>5.2000000000000102E-3</v>
      </c>
      <c r="K162" s="1">
        <f t="shared" si="31"/>
        <v>681.60000000000218</v>
      </c>
      <c r="M162" s="2">
        <f t="shared" si="32"/>
        <v>965.4933298111215</v>
      </c>
      <c r="N162" s="2">
        <f t="shared" si="33"/>
        <v>6.0860000000000004E-2</v>
      </c>
      <c r="O162" s="2">
        <f t="shared" si="34"/>
        <v>1024.2532538634264</v>
      </c>
      <c r="P162" s="2">
        <f t="shared" si="35"/>
        <v>5.4202503488947174E-2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258.06</v>
      </c>
      <c r="B163" s="1">
        <v>0.65200000000000002</v>
      </c>
      <c r="C163" s="2">
        <f t="shared" si="26"/>
        <v>852.13313961167626</v>
      </c>
      <c r="D163" s="24">
        <f t="shared" si="25"/>
        <v>6.5200000000000006E-3</v>
      </c>
      <c r="E163" s="2">
        <f t="shared" si="27"/>
        <v>857.68904768194443</v>
      </c>
      <c r="F163" s="2">
        <f t="shared" si="28"/>
        <v>6.4988367398296576E-3</v>
      </c>
      <c r="G163" s="2">
        <f t="shared" si="29"/>
        <v>2.4146031794394463E-3</v>
      </c>
      <c r="H163" s="2">
        <f t="shared" si="30"/>
        <v>8.5426256958041902E-4</v>
      </c>
      <c r="J163" s="1">
        <v>5.2200000000000102E-3</v>
      </c>
      <c r="K163" s="1">
        <f t="shared" si="31"/>
        <v>685.86000000000217</v>
      </c>
      <c r="M163" s="2">
        <f t="shared" si="32"/>
        <v>964.96499801875586</v>
      </c>
      <c r="N163" s="2">
        <f t="shared" si="33"/>
        <v>6.1210000000000007E-2</v>
      </c>
      <c r="O163" s="2">
        <f t="shared" si="34"/>
        <v>1024.0305055474839</v>
      </c>
      <c r="P163" s="2">
        <f t="shared" si="35"/>
        <v>5.4533430790729975E-2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261.65999999999997</v>
      </c>
      <c r="B164" s="1">
        <v>0.432</v>
      </c>
      <c r="C164" s="2">
        <f t="shared" si="26"/>
        <v>864.02060493990223</v>
      </c>
      <c r="D164" s="24">
        <f t="shared" si="25"/>
        <v>4.3200000000000001E-3</v>
      </c>
      <c r="E164" s="2">
        <f t="shared" si="27"/>
        <v>867.75317395324271</v>
      </c>
      <c r="F164" s="2">
        <f t="shared" si="28"/>
        <v>4.3106955870846463E-3</v>
      </c>
      <c r="G164" s="2">
        <f t="shared" si="29"/>
        <v>1.7853761587872854E-4</v>
      </c>
      <c r="H164" s="2">
        <f t="shared" si="30"/>
        <v>-1.4126217708453521E-3</v>
      </c>
      <c r="J164" s="1">
        <v>5.2400000000000103E-3</v>
      </c>
      <c r="K164" s="1">
        <f t="shared" si="31"/>
        <v>690.12000000000216</v>
      </c>
      <c r="M164" s="2">
        <f t="shared" si="32"/>
        <v>965.4933298111215</v>
      </c>
      <c r="N164" s="2">
        <f t="shared" si="33"/>
        <v>6.1710000000000001E-2</v>
      </c>
      <c r="O164" s="2">
        <f t="shared" si="34"/>
        <v>1025.0739231937657</v>
      </c>
      <c r="P164" s="2">
        <f t="shared" si="35"/>
        <v>5.4999511453423147E-2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267.68</v>
      </c>
      <c r="B165" s="1">
        <v>0.47499999999999998</v>
      </c>
      <c r="C165" s="2">
        <f t="shared" si="26"/>
        <v>883.89908862765822</v>
      </c>
      <c r="D165" s="24">
        <f t="shared" si="25"/>
        <v>4.7499999999999999E-3</v>
      </c>
      <c r="E165" s="2">
        <f t="shared" si="27"/>
        <v>888.09760929863967</v>
      </c>
      <c r="F165" s="2">
        <f t="shared" si="28"/>
        <v>4.7387543471734701E-3</v>
      </c>
      <c r="G165" s="2">
        <f t="shared" si="29"/>
        <v>5.0971811241804291E-4</v>
      </c>
      <c r="H165" s="2">
        <f t="shared" si="30"/>
        <v>-1.1162391190449135E-3</v>
      </c>
      <c r="J165" s="1">
        <v>5.2600000000000103E-3</v>
      </c>
      <c r="K165" s="1">
        <f t="shared" si="31"/>
        <v>694.38000000000216</v>
      </c>
      <c r="M165" s="2">
        <f t="shared" si="32"/>
        <v>965.65843349623594</v>
      </c>
      <c r="N165" s="2">
        <f t="shared" si="33"/>
        <v>6.429E-2</v>
      </c>
      <c r="O165" s="2">
        <f t="shared" si="34"/>
        <v>1027.7406141857089</v>
      </c>
      <c r="P165" s="2">
        <f t="shared" si="35"/>
        <v>5.7413907248990814E-2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274.01</v>
      </c>
      <c r="B166" s="1">
        <v>0.45900000000000002</v>
      </c>
      <c r="C166" s="2">
        <f t="shared" si="26"/>
        <v>904.80121516312249</v>
      </c>
      <c r="D166" s="24">
        <f t="shared" si="25"/>
        <v>4.5900000000000003E-3</v>
      </c>
      <c r="E166" s="2">
        <f t="shared" si="27"/>
        <v>908.95425274072136</v>
      </c>
      <c r="F166" s="2">
        <f t="shared" si="28"/>
        <v>4.5794980736327999E-3</v>
      </c>
      <c r="G166" s="2">
        <f t="shared" si="29"/>
        <v>2.5114448915317458E-4</v>
      </c>
      <c r="H166" s="2">
        <f t="shared" si="30"/>
        <v>-1.4139521642575889E-3</v>
      </c>
      <c r="J166" s="1">
        <v>5.2800000000000104E-3</v>
      </c>
      <c r="K166" s="1">
        <f t="shared" si="31"/>
        <v>698.64000000000215</v>
      </c>
      <c r="M166" s="2">
        <f t="shared" si="32"/>
        <v>963.44604411570469</v>
      </c>
      <c r="N166" s="2">
        <f t="shared" si="33"/>
        <v>6.2640000000000001E-2</v>
      </c>
      <c r="O166" s="2">
        <f t="shared" si="34"/>
        <v>1023.7963043191124</v>
      </c>
      <c r="P166" s="2">
        <f t="shared" si="35"/>
        <v>5.5881157345353177E-2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277.62</v>
      </c>
      <c r="B167" s="1">
        <v>0.65600000000000003</v>
      </c>
      <c r="C167" s="2">
        <f t="shared" si="26"/>
        <v>916.72170122837144</v>
      </c>
      <c r="D167" s="24">
        <f t="shared" si="25"/>
        <v>6.5599999999999999E-3</v>
      </c>
      <c r="E167" s="2">
        <f t="shared" si="27"/>
        <v>922.73539558842947</v>
      </c>
      <c r="F167" s="2">
        <f t="shared" si="28"/>
        <v>6.5385768395823567E-3</v>
      </c>
      <c r="G167" s="2">
        <f t="shared" si="29"/>
        <v>2.1445987653517405E-3</v>
      </c>
      <c r="H167" s="2">
        <f t="shared" si="30"/>
        <v>4.6616468293431655E-4</v>
      </c>
      <c r="J167" s="1">
        <v>5.3000000000000104E-3</v>
      </c>
      <c r="K167" s="1">
        <f t="shared" si="31"/>
        <v>702.90000000000225</v>
      </c>
      <c r="M167" s="2">
        <f t="shared" si="32"/>
        <v>968.89446572447491</v>
      </c>
      <c r="N167" s="2">
        <f t="shared" si="33"/>
        <v>6.2829999999999997E-2</v>
      </c>
      <c r="O167" s="2">
        <f t="shared" si="34"/>
        <v>1029.7701050059436</v>
      </c>
      <c r="P167" s="2">
        <f t="shared" si="35"/>
        <v>5.6031494662492624E-2</v>
      </c>
      <c r="R167" s="1">
        <v>3.3E-3</v>
      </c>
      <c r="S167" s="1">
        <f t="shared" si="36"/>
        <v>693</v>
      </c>
    </row>
    <row r="168" spans="1:19" x14ac:dyDescent="0.15">
      <c r="A168" s="1">
        <v>280.96000000000004</v>
      </c>
      <c r="B168" s="1">
        <v>0.48199999999999998</v>
      </c>
      <c r="C168" s="2">
        <f t="shared" si="26"/>
        <v>927.75062739400369</v>
      </c>
      <c r="D168" s="24">
        <f t="shared" si="25"/>
        <v>4.8199999999999996E-3</v>
      </c>
      <c r="E168" s="2">
        <f t="shared" si="27"/>
        <v>932.22238541804279</v>
      </c>
      <c r="F168" s="2">
        <f t="shared" si="28"/>
        <v>4.8084209923048423E-3</v>
      </c>
      <c r="G168" s="2">
        <f t="shared" si="29"/>
        <v>3.6926677602844814E-4</v>
      </c>
      <c r="H168" s="2">
        <f t="shared" si="30"/>
        <v>-1.3370473440247948E-3</v>
      </c>
      <c r="J168" s="1">
        <v>5.3200000000000096E-3</v>
      </c>
      <c r="K168" s="1">
        <f t="shared" si="31"/>
        <v>707.16000000000201</v>
      </c>
      <c r="M168" s="2">
        <f t="shared" si="32"/>
        <v>966.68207634394412</v>
      </c>
      <c r="N168" s="2">
        <f t="shared" si="33"/>
        <v>6.5759999999999999E-2</v>
      </c>
      <c r="O168" s="2">
        <f t="shared" si="34"/>
        <v>1030.2510896843219</v>
      </c>
      <c r="P168" s="2">
        <f t="shared" si="35"/>
        <v>5.8782202112806936E-2</v>
      </c>
      <c r="R168" s="1">
        <v>3.32E-3</v>
      </c>
      <c r="S168" s="1">
        <f t="shared" si="36"/>
        <v>697.2</v>
      </c>
    </row>
    <row r="169" spans="1:19" x14ac:dyDescent="0.15">
      <c r="A169" s="1">
        <v>281.78999999999996</v>
      </c>
      <c r="B169" s="1">
        <v>0.502</v>
      </c>
      <c r="C169" s="2">
        <f t="shared" si="26"/>
        <v>930.49134856689989</v>
      </c>
      <c r="D169" s="24">
        <f t="shared" si="25"/>
        <v>5.0200000000000002E-3</v>
      </c>
      <c r="E169" s="2">
        <f t="shared" si="27"/>
        <v>935.1624151367057</v>
      </c>
      <c r="F169" s="2">
        <f t="shared" si="28"/>
        <v>5.0074418105392621E-3</v>
      </c>
      <c r="G169" s="2">
        <f t="shared" si="29"/>
        <v>5.5428745274542501E-4</v>
      </c>
      <c r="H169" s="2">
        <f t="shared" si="30"/>
        <v>-1.1561812051723262E-3</v>
      </c>
      <c r="J169" s="1">
        <v>5.3400000000000097E-3</v>
      </c>
      <c r="K169" s="1">
        <f t="shared" si="31"/>
        <v>711.42000000000201</v>
      </c>
      <c r="M169" s="2">
        <f t="shared" si="32"/>
        <v>968.2010302469954</v>
      </c>
      <c r="N169" s="2">
        <f t="shared" si="33"/>
        <v>6.3600000000000004E-2</v>
      </c>
      <c r="O169" s="2">
        <f t="shared" si="34"/>
        <v>1029.7786157707044</v>
      </c>
      <c r="P169" s="2">
        <f t="shared" si="35"/>
        <v>5.6755672692581575E-2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280.90999999999997</v>
      </c>
      <c r="B170" s="1">
        <v>0.72599999999999998</v>
      </c>
      <c r="C170" s="2">
        <f t="shared" si="26"/>
        <v>927.58552370888901</v>
      </c>
      <c r="D170" s="24">
        <f t="shared" si="25"/>
        <v>7.26E-3</v>
      </c>
      <c r="E170" s="2">
        <f t="shared" si="27"/>
        <v>934.3197946110156</v>
      </c>
      <c r="F170" s="2">
        <f t="shared" si="28"/>
        <v>7.2337730618788039E-3</v>
      </c>
      <c r="G170" s="2">
        <f t="shared" si="29"/>
        <v>2.7846311827787297E-3</v>
      </c>
      <c r="H170" s="2">
        <f t="shared" si="30"/>
        <v>1.0893983809336242E-3</v>
      </c>
      <c r="J170" s="1">
        <v>5.3600000000000097E-3</v>
      </c>
      <c r="K170" s="1">
        <f t="shared" si="31"/>
        <v>715.68000000000211</v>
      </c>
      <c r="M170" s="2">
        <f t="shared" si="32"/>
        <v>963.9743759080701</v>
      </c>
      <c r="N170" s="2">
        <f t="shared" si="33"/>
        <v>6.6489999999999994E-2</v>
      </c>
      <c r="O170" s="2">
        <f t="shared" si="34"/>
        <v>1028.0690321621976</v>
      </c>
      <c r="P170" s="2">
        <f t="shared" si="35"/>
        <v>5.9477315600416171E-2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280.24</v>
      </c>
      <c r="B171" s="1">
        <v>0.54</v>
      </c>
      <c r="C171" s="2">
        <f t="shared" si="26"/>
        <v>925.37313432835833</v>
      </c>
      <c r="D171" s="24">
        <f t="shared" si="25"/>
        <v>5.4000000000000003E-3</v>
      </c>
      <c r="E171" s="2">
        <f t="shared" si="27"/>
        <v>930.37014925373148</v>
      </c>
      <c r="F171" s="2">
        <f t="shared" si="28"/>
        <v>5.385472276337888E-3</v>
      </c>
      <c r="G171" s="2">
        <f t="shared" si="29"/>
        <v>9.5513823227250019E-4</v>
      </c>
      <c r="H171" s="2">
        <f t="shared" si="30"/>
        <v>-7.4424742245559651E-4</v>
      </c>
      <c r="J171" s="1">
        <v>5.3800000000000098E-3</v>
      </c>
      <c r="K171" s="1">
        <f t="shared" si="31"/>
        <v>719.9400000000021</v>
      </c>
      <c r="M171" s="2">
        <f t="shared" si="32"/>
        <v>962.58750495311062</v>
      </c>
      <c r="N171" s="2">
        <f t="shared" si="33"/>
        <v>6.4909999999999995E-2</v>
      </c>
      <c r="O171" s="2">
        <f t="shared" si="34"/>
        <v>1025.0690598996171</v>
      </c>
      <c r="P171" s="2">
        <f t="shared" si="35"/>
        <v>5.8009007310596432E-2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280.64999999999998</v>
      </c>
      <c r="B172" s="1">
        <v>0.58299999999999996</v>
      </c>
      <c r="C172" s="2">
        <f t="shared" si="26"/>
        <v>926.72698454629517</v>
      </c>
      <c r="D172" s="24">
        <f t="shared" si="25"/>
        <v>5.8299999999999992E-3</v>
      </c>
      <c r="E172" s="2">
        <f t="shared" si="27"/>
        <v>932.12980286620007</v>
      </c>
      <c r="F172" s="2">
        <f t="shared" si="28"/>
        <v>5.813071314291509E-3</v>
      </c>
      <c r="G172" s="2">
        <f t="shared" si="29"/>
        <v>1.3743579673096036E-3</v>
      </c>
      <c r="H172" s="2">
        <f t="shared" si="30"/>
        <v>-3.2561635865450619E-4</v>
      </c>
      <c r="J172" s="1">
        <v>5.4000000000000098E-3</v>
      </c>
      <c r="K172" s="1">
        <f t="shared" si="31"/>
        <v>724.20000000000209</v>
      </c>
      <c r="M172" s="2">
        <f t="shared" si="32"/>
        <v>968.89446572447491</v>
      </c>
      <c r="N172" s="2">
        <f t="shared" si="33"/>
        <v>6.4909999999999995E-2</v>
      </c>
      <c r="O172" s="2">
        <f t="shared" si="34"/>
        <v>1031.7854054946506</v>
      </c>
      <c r="P172" s="2">
        <f t="shared" si="35"/>
        <v>5.7977024712524847E-2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279.30999999999995</v>
      </c>
      <c r="B173" s="1">
        <v>0.70599999999999996</v>
      </c>
      <c r="C173" s="2">
        <f t="shared" si="26"/>
        <v>922.30220578523301</v>
      </c>
      <c r="D173" s="24">
        <f t="shared" si="25"/>
        <v>7.0599999999999994E-3</v>
      </c>
      <c r="E173" s="2">
        <f t="shared" si="27"/>
        <v>928.81365935807685</v>
      </c>
      <c r="F173" s="2">
        <f t="shared" si="28"/>
        <v>7.0351948809967207E-3</v>
      </c>
      <c r="G173" s="2">
        <f t="shared" si="29"/>
        <v>2.6122726935773073E-3</v>
      </c>
      <c r="H173" s="2">
        <f t="shared" si="30"/>
        <v>9.2581717235410126E-4</v>
      </c>
      <c r="J173" s="1">
        <v>5.4200000000000099E-3</v>
      </c>
      <c r="K173" s="1">
        <f t="shared" si="31"/>
        <v>728.46000000000208</v>
      </c>
      <c r="M173" s="2">
        <f t="shared" si="32"/>
        <v>962.75260863822473</v>
      </c>
      <c r="N173" s="2">
        <f t="shared" si="33"/>
        <v>6.5680000000000002E-2</v>
      </c>
      <c r="O173" s="2">
        <f t="shared" si="34"/>
        <v>1025.9861999735833</v>
      </c>
      <c r="P173" s="2">
        <f t="shared" si="35"/>
        <v>5.8727444489767494E-2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280.14</v>
      </c>
      <c r="B174" s="1">
        <v>0.67900000000000005</v>
      </c>
      <c r="C174" s="2">
        <f t="shared" si="26"/>
        <v>925.04292695812978</v>
      </c>
      <c r="D174" s="24">
        <f t="shared" si="25"/>
        <v>6.7900000000000009E-3</v>
      </c>
      <c r="E174" s="2">
        <f t="shared" si="27"/>
        <v>931.32396843217555</v>
      </c>
      <c r="F174" s="2">
        <f t="shared" si="28"/>
        <v>6.7670517704197077E-3</v>
      </c>
      <c r="G174" s="2">
        <f t="shared" si="29"/>
        <v>2.3321757302664911E-3</v>
      </c>
      <c r="H174" s="2">
        <f t="shared" si="30"/>
        <v>6.3951938239513364E-4</v>
      </c>
      <c r="J174" s="1">
        <v>5.4400000000000099E-3</v>
      </c>
      <c r="K174" s="1">
        <f t="shared" si="31"/>
        <v>732.72000000000207</v>
      </c>
      <c r="M174" s="2">
        <f t="shared" si="32"/>
        <v>967.01228371417255</v>
      </c>
      <c r="N174" s="2">
        <f t="shared" si="33"/>
        <v>6.541000000000001E-2</v>
      </c>
      <c r="O174" s="2">
        <f t="shared" si="34"/>
        <v>1030.2645571919165</v>
      </c>
      <c r="P174" s="2">
        <f t="shared" si="35"/>
        <v>5.845367990184664E-2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278.85000000000002</v>
      </c>
      <c r="B175" s="1">
        <v>0.97599999999999998</v>
      </c>
      <c r="C175" s="2">
        <f t="shared" si="26"/>
        <v>920.78325188218207</v>
      </c>
      <c r="D175" s="24">
        <f t="shared" si="25"/>
        <v>9.7599999999999996E-3</v>
      </c>
      <c r="E175" s="2">
        <f t="shared" si="27"/>
        <v>929.77009642055214</v>
      </c>
      <c r="F175" s="2">
        <f t="shared" si="28"/>
        <v>9.7126788537923361E-3</v>
      </c>
      <c r="G175" s="2">
        <f t="shared" si="29"/>
        <v>5.2852022041706588E-3</v>
      </c>
      <c r="H175" s="2">
        <f t="shared" si="30"/>
        <v>3.6133627746867021E-3</v>
      </c>
      <c r="J175" s="1">
        <v>5.46000000000001E-3</v>
      </c>
      <c r="K175" s="1">
        <f t="shared" si="31"/>
        <v>736.98000000000206</v>
      </c>
      <c r="M175" s="2">
        <f t="shared" si="32"/>
        <v>967.87082287676674</v>
      </c>
      <c r="N175" s="2">
        <f t="shared" si="33"/>
        <v>6.8150000000000002E-2</v>
      </c>
      <c r="O175" s="2">
        <f t="shared" si="34"/>
        <v>1033.8312194558184</v>
      </c>
      <c r="P175" s="2">
        <f t="shared" si="35"/>
        <v>6.1005174307173872E-2</v>
      </c>
      <c r="R175" s="1">
        <v>3.46E-3</v>
      </c>
      <c r="S175" s="1">
        <f t="shared" si="36"/>
        <v>726.6</v>
      </c>
    </row>
    <row r="176" spans="1:19" x14ac:dyDescent="0.15">
      <c r="A176" s="1">
        <v>280.03999999999996</v>
      </c>
      <c r="B176" s="1">
        <v>0.76</v>
      </c>
      <c r="C176" s="2">
        <f t="shared" si="26"/>
        <v>924.71271958790112</v>
      </c>
      <c r="D176" s="24">
        <f t="shared" si="25"/>
        <v>7.6E-3</v>
      </c>
      <c r="E176" s="2">
        <f t="shared" si="27"/>
        <v>931.74053625676925</v>
      </c>
      <c r="F176" s="2">
        <f t="shared" si="28"/>
        <v>7.5712654963181261E-3</v>
      </c>
      <c r="G176" s="2">
        <f t="shared" si="29"/>
        <v>3.13440579985732E-3</v>
      </c>
      <c r="H176" s="2">
        <f t="shared" si="30"/>
        <v>1.4459204190624634E-3</v>
      </c>
      <c r="J176" s="1">
        <v>5.48000000000001E-3</v>
      </c>
      <c r="K176" s="1">
        <f t="shared" si="31"/>
        <v>741.24000000000217</v>
      </c>
      <c r="M176" s="2">
        <f t="shared" si="32"/>
        <v>967.70571919165229</v>
      </c>
      <c r="N176" s="2">
        <f t="shared" si="33"/>
        <v>6.634000000000001E-2</v>
      </c>
      <c r="O176" s="2">
        <f t="shared" si="34"/>
        <v>1031.9033166028266</v>
      </c>
      <c r="P176" s="2">
        <f t="shared" si="35"/>
        <v>5.931839891630717E-2</v>
      </c>
      <c r="R176" s="1">
        <v>3.48E-3</v>
      </c>
      <c r="S176" s="1">
        <f t="shared" si="36"/>
        <v>730.8</v>
      </c>
    </row>
    <row r="177" spans="1:19" x14ac:dyDescent="0.15">
      <c r="A177" s="1">
        <v>280.54999999999995</v>
      </c>
      <c r="B177" s="1">
        <v>0.78700000000000003</v>
      </c>
      <c r="C177" s="2">
        <f t="shared" si="26"/>
        <v>926.39677717606651</v>
      </c>
      <c r="D177" s="24">
        <f t="shared" si="25"/>
        <v>7.8700000000000003E-3</v>
      </c>
      <c r="E177" s="2">
        <f t="shared" si="27"/>
        <v>933.68751981244225</v>
      </c>
      <c r="F177" s="2">
        <f t="shared" si="28"/>
        <v>7.8391930780882923E-3</v>
      </c>
      <c r="G177" s="2">
        <f t="shared" si="29"/>
        <v>3.3930620313623767E-3</v>
      </c>
      <c r="H177" s="2">
        <f t="shared" si="30"/>
        <v>1.7026927159111884E-3</v>
      </c>
      <c r="J177" s="1">
        <v>5.5000000000000101E-3</v>
      </c>
      <c r="K177" s="1">
        <f t="shared" si="31"/>
        <v>745.50000000000216</v>
      </c>
      <c r="M177" s="2">
        <f t="shared" si="32"/>
        <v>963.9743759080701</v>
      </c>
      <c r="N177" s="2">
        <f t="shared" si="33"/>
        <v>6.6379999999999995E-2</v>
      </c>
      <c r="O177" s="2">
        <f t="shared" si="34"/>
        <v>1027.962994980848</v>
      </c>
      <c r="P177" s="2">
        <f t="shared" si="35"/>
        <v>5.937467313695724E-2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279.30999999999995</v>
      </c>
      <c r="B178" s="1">
        <v>0.89500000000000002</v>
      </c>
      <c r="C178" s="2">
        <f t="shared" si="26"/>
        <v>922.30220578523301</v>
      </c>
      <c r="D178" s="24">
        <f t="shared" si="25"/>
        <v>8.9499999999999996E-3</v>
      </c>
      <c r="E178" s="2">
        <f t="shared" si="27"/>
        <v>930.55681052701084</v>
      </c>
      <c r="F178" s="2">
        <f t="shared" si="28"/>
        <v>8.9101861297560848E-3</v>
      </c>
      <c r="G178" s="2">
        <f t="shared" si="29"/>
        <v>4.4789632224846044E-3</v>
      </c>
      <c r="H178" s="2">
        <f t="shared" si="30"/>
        <v>2.8008084211134654E-3</v>
      </c>
      <c r="J178" s="1">
        <v>5.5200000000000101E-3</v>
      </c>
      <c r="K178" s="1">
        <f t="shared" si="31"/>
        <v>749.76000000000215</v>
      </c>
      <c r="M178" s="2">
        <f t="shared" si="32"/>
        <v>967.54061550653819</v>
      </c>
      <c r="N178" s="2">
        <f t="shared" si="33"/>
        <v>6.7030000000000006E-2</v>
      </c>
      <c r="O178" s="2">
        <f t="shared" si="34"/>
        <v>1032.3948629639415</v>
      </c>
      <c r="P178" s="2">
        <f t="shared" si="35"/>
        <v>5.9962922123932137E-2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280.76</v>
      </c>
      <c r="B179" s="1">
        <v>0.86399999999999999</v>
      </c>
      <c r="C179" s="2">
        <f t="shared" si="26"/>
        <v>927.09021265354647</v>
      </c>
      <c r="D179" s="24">
        <f t="shared" si="25"/>
        <v>8.6400000000000001E-3</v>
      </c>
      <c r="E179" s="2">
        <f t="shared" si="27"/>
        <v>935.10027209087309</v>
      </c>
      <c r="F179" s="2">
        <f t="shared" si="28"/>
        <v>8.6028888072678528E-3</v>
      </c>
      <c r="G179" s="2">
        <f t="shared" si="29"/>
        <v>4.1500303687398857E-3</v>
      </c>
      <c r="H179" s="2">
        <f t="shared" si="30"/>
        <v>2.4617950924760374E-3</v>
      </c>
      <c r="J179" s="1">
        <v>5.5400000000000102E-3</v>
      </c>
      <c r="K179" s="1">
        <f t="shared" si="31"/>
        <v>754.02000000000214</v>
      </c>
      <c r="M179" s="2">
        <f t="shared" si="32"/>
        <v>967.87082287676674</v>
      </c>
      <c r="N179" s="2">
        <f t="shared" si="33"/>
        <v>6.7460000000000006E-2</v>
      </c>
      <c r="O179" s="2">
        <f t="shared" si="34"/>
        <v>1033.1633885880335</v>
      </c>
      <c r="P179" s="2">
        <f t="shared" si="35"/>
        <v>6.0362169032659105E-2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281.22000000000003</v>
      </c>
      <c r="B180" s="1">
        <v>0.89500000000000002</v>
      </c>
      <c r="C180" s="2">
        <f t="shared" si="26"/>
        <v>928.60916655659764</v>
      </c>
      <c r="D180" s="24">
        <f t="shared" si="25"/>
        <v>8.9499999999999996E-3</v>
      </c>
      <c r="E180" s="2">
        <f t="shared" si="27"/>
        <v>936.92021859727924</v>
      </c>
      <c r="F180" s="2">
        <f t="shared" si="28"/>
        <v>8.9101861297560848E-3</v>
      </c>
      <c r="G180" s="2">
        <f t="shared" si="29"/>
        <v>4.4486612792928506E-3</v>
      </c>
      <c r="H180" s="2">
        <f t="shared" si="30"/>
        <v>2.7590307854272822E-3</v>
      </c>
      <c r="J180" s="1">
        <v>5.5600000000000102E-3</v>
      </c>
      <c r="K180" s="1">
        <f t="shared" si="31"/>
        <v>758.28000000000213</v>
      </c>
      <c r="M180" s="2">
        <f t="shared" si="32"/>
        <v>962.58750495311062</v>
      </c>
      <c r="N180" s="2">
        <f t="shared" si="33"/>
        <v>6.9739999999999996E-2</v>
      </c>
      <c r="O180" s="2">
        <f t="shared" si="34"/>
        <v>1029.7183575485406</v>
      </c>
      <c r="P180" s="2">
        <f t="shared" si="35"/>
        <v>6.2512207542365666E-2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280.39</v>
      </c>
      <c r="B181" s="1">
        <v>1.165</v>
      </c>
      <c r="C181" s="2">
        <f t="shared" si="26"/>
        <v>925.86844538370099</v>
      </c>
      <c r="D181" s="24">
        <f t="shared" si="25"/>
        <v>1.1650000000000001E-2</v>
      </c>
      <c r="E181" s="2">
        <f t="shared" si="27"/>
        <v>936.654812772421</v>
      </c>
      <c r="F181" s="2">
        <f t="shared" si="28"/>
        <v>1.1582661243066448E-2</v>
      </c>
      <c r="G181" s="2">
        <f t="shared" si="29"/>
        <v>7.1224002298644435E-3</v>
      </c>
      <c r="H181" s="2">
        <f t="shared" si="30"/>
        <v>5.4496605781195993E-3</v>
      </c>
      <c r="J181" s="1">
        <v>5.5800000000000103E-3</v>
      </c>
      <c r="K181" s="1">
        <f t="shared" si="31"/>
        <v>762.54000000000224</v>
      </c>
      <c r="M181" s="2">
        <f t="shared" si="32"/>
        <v>969.91810857218343</v>
      </c>
      <c r="N181" s="2">
        <f t="shared" si="33"/>
        <v>6.8269999999999997E-2</v>
      </c>
      <c r="O181" s="2">
        <f t="shared" si="34"/>
        <v>1036.1344178444065</v>
      </c>
      <c r="P181" s="2">
        <f t="shared" si="35"/>
        <v>6.1106544157652952E-2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281.41999999999996</v>
      </c>
      <c r="B182" s="1">
        <v>0.97299999999999998</v>
      </c>
      <c r="C182" s="2">
        <f t="shared" si="26"/>
        <v>929.2695812970544</v>
      </c>
      <c r="D182" s="24">
        <f t="shared" si="25"/>
        <v>9.7299999999999991E-3</v>
      </c>
      <c r="E182" s="2">
        <f t="shared" si="27"/>
        <v>938.3113743230748</v>
      </c>
      <c r="F182" s="2">
        <f t="shared" si="28"/>
        <v>9.6829683823345114E-3</v>
      </c>
      <c r="G182" s="2">
        <f t="shared" si="29"/>
        <v>5.2148189807960602E-3</v>
      </c>
      <c r="H182" s="2">
        <f t="shared" si="30"/>
        <v>3.5274384164678905E-3</v>
      </c>
      <c r="J182" s="1">
        <v>5.6000000000000104E-3</v>
      </c>
      <c r="K182" s="1">
        <f t="shared" si="31"/>
        <v>766.80000000000223</v>
      </c>
      <c r="M182" s="2">
        <f t="shared" si="32"/>
        <v>965.32822612600739</v>
      </c>
      <c r="N182" s="2">
        <f t="shared" si="33"/>
        <v>6.9739999999999996E-2</v>
      </c>
      <c r="O182" s="2">
        <f t="shared" si="34"/>
        <v>1032.6502166160351</v>
      </c>
      <c r="P182" s="2">
        <f t="shared" si="35"/>
        <v>6.2498246308710932E-2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280.70000000000005</v>
      </c>
      <c r="B183" s="1">
        <v>1.034</v>
      </c>
      <c r="C183" s="2">
        <f t="shared" si="26"/>
        <v>926.89208823140962</v>
      </c>
      <c r="D183" s="24">
        <f t="shared" si="25"/>
        <v>1.034E-2</v>
      </c>
      <c r="E183" s="2">
        <f t="shared" si="27"/>
        <v>936.4761524237224</v>
      </c>
      <c r="F183" s="2">
        <f t="shared" si="28"/>
        <v>1.0286907868135594E-2</v>
      </c>
      <c r="G183" s="2">
        <f t="shared" si="29"/>
        <v>5.8274976184988208E-3</v>
      </c>
      <c r="H183" s="2">
        <f t="shared" si="30"/>
        <v>4.1471265398051226E-3</v>
      </c>
      <c r="J183" s="1">
        <v>5.6200000000000104E-3</v>
      </c>
      <c r="K183" s="1">
        <f t="shared" si="31"/>
        <v>771.06000000000222</v>
      </c>
      <c r="M183" s="2">
        <f t="shared" si="32"/>
        <v>964.79989433364142</v>
      </c>
      <c r="N183" s="2">
        <f t="shared" si="33"/>
        <v>7.1050000000000002E-2</v>
      </c>
      <c r="O183" s="2">
        <f t="shared" si="34"/>
        <v>1033.3489268260466</v>
      </c>
      <c r="P183" s="2">
        <f t="shared" si="35"/>
        <v>6.3718766541326022E-2</v>
      </c>
      <c r="R183" s="1">
        <v>3.62E-3</v>
      </c>
      <c r="S183" s="1">
        <f t="shared" si="36"/>
        <v>760.2</v>
      </c>
    </row>
    <row r="184" spans="1:19" x14ac:dyDescent="0.15">
      <c r="A184" s="1">
        <v>280.80999999999995</v>
      </c>
      <c r="B184" s="1">
        <v>1.208</v>
      </c>
      <c r="C184" s="2">
        <f t="shared" si="26"/>
        <v>927.25531633866058</v>
      </c>
      <c r="D184" s="24">
        <f t="shared" si="25"/>
        <v>1.208E-2</v>
      </c>
      <c r="E184" s="2">
        <f t="shared" si="27"/>
        <v>938.45656056003168</v>
      </c>
      <c r="F184" s="2">
        <f t="shared" si="28"/>
        <v>1.200761912427715E-2</v>
      </c>
      <c r="G184" s="2">
        <f t="shared" si="29"/>
        <v>7.5387783597055703E-3</v>
      </c>
      <c r="H184" s="2">
        <f t="shared" si="30"/>
        <v>5.8654317541008798E-3</v>
      </c>
      <c r="J184" s="1">
        <v>5.6400000000000096E-3</v>
      </c>
      <c r="K184" s="1">
        <f t="shared" si="31"/>
        <v>775.32000000000198</v>
      </c>
      <c r="M184" s="2">
        <f t="shared" si="32"/>
        <v>965.32822612600739</v>
      </c>
      <c r="N184" s="2">
        <f t="shared" si="33"/>
        <v>7.0890000000000009E-2</v>
      </c>
      <c r="O184" s="2">
        <f t="shared" si="34"/>
        <v>1033.7603440760799</v>
      </c>
      <c r="P184" s="2">
        <f t="shared" si="35"/>
        <v>6.3567410135918739E-2</v>
      </c>
      <c r="R184" s="1">
        <v>3.64E-3</v>
      </c>
      <c r="S184" s="1">
        <f t="shared" si="36"/>
        <v>764.4</v>
      </c>
    </row>
    <row r="185" spans="1:19" x14ac:dyDescent="0.15">
      <c r="A185" s="1">
        <v>281.52999999999997</v>
      </c>
      <c r="B185" s="1">
        <v>1.0880000000000001</v>
      </c>
      <c r="C185" s="2">
        <f t="shared" si="26"/>
        <v>929.63280940430593</v>
      </c>
      <c r="D185" s="24">
        <f t="shared" si="25"/>
        <v>1.0880000000000001E-2</v>
      </c>
      <c r="E185" s="2">
        <f t="shared" si="27"/>
        <v>939.74721437062476</v>
      </c>
      <c r="F185" s="2">
        <f t="shared" si="28"/>
        <v>1.0821238631583321E-2</v>
      </c>
      <c r="G185" s="2">
        <f t="shared" si="29"/>
        <v>6.3462518964851073E-3</v>
      </c>
      <c r="H185" s="2">
        <f t="shared" si="30"/>
        <v>4.6633026238708979E-3</v>
      </c>
      <c r="J185" s="1">
        <v>5.6600000000000096E-3</v>
      </c>
      <c r="K185" s="1">
        <f t="shared" si="31"/>
        <v>779.58000000000209</v>
      </c>
      <c r="M185" s="2">
        <f t="shared" si="32"/>
        <v>964.63479064852731</v>
      </c>
      <c r="N185" s="2">
        <f t="shared" si="33"/>
        <v>7.1199999999999999E-2</v>
      </c>
      <c r="O185" s="2">
        <f t="shared" si="34"/>
        <v>1033.3167877427024</v>
      </c>
      <c r="P185" s="2">
        <f t="shared" si="35"/>
        <v>6.3858959262717521E-2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280.80999999999995</v>
      </c>
      <c r="B186" s="1">
        <v>1.131</v>
      </c>
      <c r="C186" s="2">
        <f t="shared" si="26"/>
        <v>927.25531633866058</v>
      </c>
      <c r="D186" s="24">
        <f t="shared" si="25"/>
        <v>1.1310000000000001E-2</v>
      </c>
      <c r="E186" s="2">
        <f t="shared" si="27"/>
        <v>937.74257396645078</v>
      </c>
      <c r="F186" s="2">
        <f t="shared" si="28"/>
        <v>1.1246520139731321E-2</v>
      </c>
      <c r="G186" s="2">
        <f t="shared" si="29"/>
        <v>6.7810793113196512E-3</v>
      </c>
      <c r="H186" s="2">
        <f t="shared" si="30"/>
        <v>5.1043327695550512E-3</v>
      </c>
      <c r="J186" s="1">
        <v>5.6800000000000097E-3</v>
      </c>
      <c r="K186" s="1">
        <f t="shared" si="31"/>
        <v>783.84000000000208</v>
      </c>
      <c r="M186" s="2">
        <f t="shared" si="32"/>
        <v>969.38977677981802</v>
      </c>
      <c r="N186" s="2">
        <f t="shared" si="33"/>
        <v>7.0309999999999997E-2</v>
      </c>
      <c r="O186" s="2">
        <f t="shared" si="34"/>
        <v>1037.547571985207</v>
      </c>
      <c r="P186" s="2">
        <f t="shared" si="35"/>
        <v>6.3007623415617497E-2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281.58000000000004</v>
      </c>
      <c r="B187" s="1">
        <v>1.131</v>
      </c>
      <c r="C187" s="2">
        <f t="shared" si="26"/>
        <v>929.79791308942038</v>
      </c>
      <c r="D187" s="24">
        <f t="shared" si="25"/>
        <v>1.1310000000000001E-2</v>
      </c>
      <c r="E187" s="2">
        <f t="shared" si="27"/>
        <v>940.31392748646169</v>
      </c>
      <c r="F187" s="2">
        <f t="shared" si="28"/>
        <v>1.1246520139731321E-2</v>
      </c>
      <c r="G187" s="2">
        <f t="shared" si="29"/>
        <v>6.7688347707481706E-3</v>
      </c>
      <c r="H187" s="2">
        <f t="shared" si="30"/>
        <v>5.0874904766344421E-3</v>
      </c>
      <c r="J187" s="1">
        <v>5.7000000000000097E-3</v>
      </c>
      <c r="K187" s="1">
        <f t="shared" si="31"/>
        <v>788.10000000000207</v>
      </c>
      <c r="M187" s="2">
        <f t="shared" si="32"/>
        <v>965.98864086646404</v>
      </c>
      <c r="N187" s="2">
        <f t="shared" si="33"/>
        <v>7.0699999999999999E-2</v>
      </c>
      <c r="O187" s="2">
        <f t="shared" si="34"/>
        <v>1034.2840377757229</v>
      </c>
      <c r="P187" s="2">
        <f t="shared" si="35"/>
        <v>6.3387478097440983E-2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281.84000000000003</v>
      </c>
      <c r="B188" s="1">
        <v>1.165</v>
      </c>
      <c r="C188" s="2">
        <f t="shared" si="26"/>
        <v>930.65645225201456</v>
      </c>
      <c r="D188" s="24">
        <f t="shared" si="25"/>
        <v>1.1650000000000001E-2</v>
      </c>
      <c r="E188" s="2">
        <f t="shared" si="27"/>
        <v>941.49859992075051</v>
      </c>
      <c r="F188" s="2">
        <f t="shared" si="28"/>
        <v>1.1582661243066448E-2</v>
      </c>
      <c r="G188" s="2">
        <f t="shared" si="29"/>
        <v>7.0993345767771604E-3</v>
      </c>
      <c r="H188" s="2">
        <f t="shared" si="30"/>
        <v>5.4179445719704025E-3</v>
      </c>
      <c r="J188" s="1">
        <v>5.7200000000000098E-3</v>
      </c>
      <c r="K188" s="1">
        <f t="shared" si="31"/>
        <v>792.36000000000206</v>
      </c>
      <c r="M188" s="2">
        <f t="shared" si="32"/>
        <v>966.51697265883001</v>
      </c>
      <c r="N188" s="2">
        <f t="shared" si="33"/>
        <v>7.1199999999999999E-2</v>
      </c>
      <c r="O188" s="2">
        <f t="shared" si="34"/>
        <v>1035.3329811121387</v>
      </c>
      <c r="P188" s="2">
        <f t="shared" si="35"/>
        <v>6.3849358341910689E-2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281.84000000000003</v>
      </c>
      <c r="B189" s="1">
        <v>1.1919999999999999</v>
      </c>
      <c r="C189" s="2">
        <f t="shared" si="26"/>
        <v>930.65645225201456</v>
      </c>
      <c r="D189" s="24">
        <f t="shared" si="25"/>
        <v>1.192E-2</v>
      </c>
      <c r="E189" s="2">
        <f t="shared" si="27"/>
        <v>941.74987716285852</v>
      </c>
      <c r="F189" s="2">
        <f t="shared" si="28"/>
        <v>1.1849516357149238E-2</v>
      </c>
      <c r="G189" s="2">
        <f t="shared" si="29"/>
        <v>7.3649931325641977E-3</v>
      </c>
      <c r="H189" s="2">
        <f t="shared" si="30"/>
        <v>5.6847996860531925E-3</v>
      </c>
      <c r="J189" s="1">
        <v>5.7400000000000099E-3</v>
      </c>
      <c r="K189" s="1">
        <f t="shared" si="31"/>
        <v>796.62000000000205</v>
      </c>
      <c r="M189" s="2">
        <f t="shared" si="32"/>
        <v>961.76198652753942</v>
      </c>
      <c r="N189" s="2">
        <f t="shared" si="33"/>
        <v>7.1279999999999996E-2</v>
      </c>
      <c r="O189" s="2">
        <f t="shared" si="34"/>
        <v>1030.3163809272226</v>
      </c>
      <c r="P189" s="2">
        <f t="shared" si="35"/>
        <v>6.394792672456788E-2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281.16999999999996</v>
      </c>
      <c r="B190" s="1">
        <v>1.474</v>
      </c>
      <c r="C190" s="2">
        <f t="shared" si="26"/>
        <v>928.4440628714832</v>
      </c>
      <c r="D190" s="24">
        <f t="shared" si="25"/>
        <v>1.474E-2</v>
      </c>
      <c r="E190" s="2">
        <f t="shared" si="27"/>
        <v>942.1293283582088</v>
      </c>
      <c r="F190" s="2">
        <f t="shared" si="28"/>
        <v>1.4632422044311727E-2</v>
      </c>
      <c r="G190" s="2">
        <f t="shared" si="29"/>
        <v>1.0146091909272638E-2</v>
      </c>
      <c r="H190" s="2">
        <f t="shared" si="30"/>
        <v>8.4823603553673809E-3</v>
      </c>
      <c r="J190" s="1">
        <v>5.7600000000000099E-3</v>
      </c>
      <c r="K190" s="1">
        <f t="shared" si="31"/>
        <v>800.88000000000216</v>
      </c>
      <c r="M190" s="2">
        <f t="shared" si="32"/>
        <v>963.9743759080701</v>
      </c>
      <c r="N190" s="2">
        <f t="shared" si="33"/>
        <v>7.4209999999999998E-2</v>
      </c>
      <c r="O190" s="2">
        <f t="shared" si="34"/>
        <v>1035.5109143442078</v>
      </c>
      <c r="P190" s="2">
        <f t="shared" si="35"/>
        <v>6.6654503345268831E-2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282.29999999999995</v>
      </c>
      <c r="B191" s="1">
        <v>1.266</v>
      </c>
      <c r="C191" s="2">
        <f t="shared" si="26"/>
        <v>932.17540615506528</v>
      </c>
      <c r="D191" s="24">
        <f t="shared" si="25"/>
        <v>1.2659999999999999E-2</v>
      </c>
      <c r="E191" s="2">
        <f t="shared" si="27"/>
        <v>943.97674679698832</v>
      </c>
      <c r="F191" s="2">
        <f t="shared" si="28"/>
        <v>1.2580532205328765E-2</v>
      </c>
      <c r="G191" s="2">
        <f t="shared" si="29"/>
        <v>8.0854048396288205E-3</v>
      </c>
      <c r="H191" s="2">
        <f t="shared" si="30"/>
        <v>6.4057539046957351E-3</v>
      </c>
      <c r="J191" s="1">
        <v>5.78000000000001E-3</v>
      </c>
      <c r="K191" s="1">
        <f t="shared" si="31"/>
        <v>805.14000000000215</v>
      </c>
      <c r="M191" s="2">
        <f t="shared" si="32"/>
        <v>965.32822612600739</v>
      </c>
      <c r="N191" s="2">
        <f t="shared" si="33"/>
        <v>7.2359999999999994E-2</v>
      </c>
      <c r="O191" s="2">
        <f t="shared" si="34"/>
        <v>1035.1793765684852</v>
      </c>
      <c r="P191" s="2">
        <f t="shared" si="35"/>
        <v>6.493240156620958E-2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282.14</v>
      </c>
      <c r="B192" s="1">
        <v>1.54</v>
      </c>
      <c r="C192" s="2">
        <f t="shared" si="26"/>
        <v>931.64707436269987</v>
      </c>
      <c r="D192" s="24">
        <f t="shared" si="25"/>
        <v>1.54E-2</v>
      </c>
      <c r="E192" s="2">
        <f t="shared" si="27"/>
        <v>945.9944393078855</v>
      </c>
      <c r="F192" s="2">
        <f t="shared" si="28"/>
        <v>1.5282623531156982E-2</v>
      </c>
      <c r="G192" s="2">
        <f t="shared" si="29"/>
        <v>1.0777888105881336E-2</v>
      </c>
      <c r="H192" s="2">
        <f t="shared" si="30"/>
        <v>9.1113449277542072E-3</v>
      </c>
      <c r="J192" s="1">
        <v>5.80000000000001E-3</v>
      </c>
      <c r="K192" s="1">
        <f t="shared" si="31"/>
        <v>809.40000000000214</v>
      </c>
      <c r="M192" s="2">
        <f t="shared" si="32"/>
        <v>968.89446572447491</v>
      </c>
      <c r="N192" s="2">
        <f t="shared" si="33"/>
        <v>7.2939999999999991E-2</v>
      </c>
      <c r="O192" s="2">
        <f t="shared" si="34"/>
        <v>1039.5656280544181</v>
      </c>
      <c r="P192" s="2">
        <f t="shared" si="35"/>
        <v>6.5452231583595186E-2</v>
      </c>
      <c r="R192" s="1">
        <v>3.8E-3</v>
      </c>
      <c r="S192" s="1">
        <f t="shared" si="36"/>
        <v>798</v>
      </c>
    </row>
    <row r="193" spans="1:30" x14ac:dyDescent="0.15">
      <c r="A193" s="1">
        <v>281.58000000000004</v>
      </c>
      <c r="B193" s="1">
        <v>1.486</v>
      </c>
      <c r="C193" s="2">
        <f t="shared" si="26"/>
        <v>929.79791308942038</v>
      </c>
      <c r="D193" s="24">
        <f t="shared" si="25"/>
        <v>1.486E-2</v>
      </c>
      <c r="E193" s="2">
        <f t="shared" si="27"/>
        <v>943.6147100779292</v>
      </c>
      <c r="F193" s="2">
        <f t="shared" si="28"/>
        <v>1.4750671945908051E-2</v>
      </c>
      <c r="G193" s="2">
        <f t="shared" si="29"/>
        <v>1.0257268564584579E-2</v>
      </c>
      <c r="H193" s="2">
        <f t="shared" si="30"/>
        <v>8.5916422828111721E-3</v>
      </c>
      <c r="J193" s="1">
        <v>5.8200000000000101E-3</v>
      </c>
      <c r="K193" s="1">
        <f t="shared" si="31"/>
        <v>813.66000000000213</v>
      </c>
      <c r="M193" s="2">
        <f t="shared" si="32"/>
        <v>966.15374455157871</v>
      </c>
      <c r="N193" s="2">
        <f t="shared" si="33"/>
        <v>7.3289999999999994E-2</v>
      </c>
      <c r="O193" s="2">
        <f t="shared" si="34"/>
        <v>1036.9631524897641</v>
      </c>
      <c r="P193" s="2">
        <f t="shared" si="35"/>
        <v>6.5790777628640884E-2</v>
      </c>
      <c r="R193" s="1">
        <v>3.82E-3</v>
      </c>
      <c r="S193" s="1">
        <f t="shared" si="36"/>
        <v>802.2</v>
      </c>
    </row>
    <row r="194" spans="1:30" x14ac:dyDescent="0.15">
      <c r="A194" s="1">
        <v>283.33000000000004</v>
      </c>
      <c r="B194" s="1">
        <v>1.37</v>
      </c>
      <c r="C194" s="2">
        <f t="shared" si="26"/>
        <v>935.57654206841926</v>
      </c>
      <c r="D194" s="24">
        <f t="shared" ref="D194:D257" si="37">B194/100</f>
        <v>1.37E-2</v>
      </c>
      <c r="E194" s="2">
        <f t="shared" si="27"/>
        <v>948.39394069475668</v>
      </c>
      <c r="F194" s="2">
        <f t="shared" si="28"/>
        <v>1.3607003406216947E-2</v>
      </c>
      <c r="G194" s="2">
        <f t="shared" si="29"/>
        <v>9.0908417838609628E-3</v>
      </c>
      <c r="H194" s="2">
        <f t="shared" si="30"/>
        <v>7.4096958046641417E-3</v>
      </c>
      <c r="J194" s="1">
        <v>5.8400000000000101E-3</v>
      </c>
      <c r="K194" s="1">
        <f t="shared" si="31"/>
        <v>817.92000000000212</v>
      </c>
      <c r="M194" s="2">
        <f t="shared" si="32"/>
        <v>963.28094043059048</v>
      </c>
      <c r="N194" s="2">
        <f t="shared" si="33"/>
        <v>7.3830000000000007E-2</v>
      </c>
      <c r="O194" s="2">
        <f t="shared" si="34"/>
        <v>1034.3999722625811</v>
      </c>
      <c r="P194" s="2">
        <f t="shared" si="35"/>
        <v>6.6305982625968943E-2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281.89</v>
      </c>
      <c r="B195" s="1">
        <v>1.409</v>
      </c>
      <c r="C195" s="2">
        <f t="shared" ref="C195:C258" si="38">A195*1000/302.84</f>
        <v>930.82155593712855</v>
      </c>
      <c r="D195" s="24">
        <f t="shared" si="37"/>
        <v>1.409E-2</v>
      </c>
      <c r="E195" s="2">
        <f t="shared" ref="E195:E258" si="39">C195*(1+D195)</f>
        <v>943.93683166028268</v>
      </c>
      <c r="F195" s="2">
        <f t="shared" ref="F195:F258" si="40">LN(1+D195)</f>
        <v>1.3991658626736408E-2</v>
      </c>
      <c r="G195" s="2">
        <f t="shared" ref="G195:G258" si="41">F195-E195/210000</f>
        <v>9.4967213331160136E-3</v>
      </c>
      <c r="H195" s="2">
        <f t="shared" ref="H195:H258" si="42">LN(1+D195)-C195/150965</f>
        <v>7.8258483002559102E-3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C366</f>
        <v>962.58750495311062</v>
      </c>
      <c r="N195" s="2">
        <f t="shared" ref="N195:N258" si="45">D366</f>
        <v>7.6490000000000002E-2</v>
      </c>
      <c r="O195" s="2">
        <f t="shared" ref="O195:O258" si="46">E366</f>
        <v>1036.2158232069739</v>
      </c>
      <c r="P195" s="2">
        <f t="shared" ref="P195:P258" si="47">G366</f>
        <v>6.8771387352565272E-2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281.89</v>
      </c>
      <c r="B196" s="1">
        <v>1.482</v>
      </c>
      <c r="C196" s="2">
        <f t="shared" si="38"/>
        <v>930.82155593712855</v>
      </c>
      <c r="D196" s="24">
        <f t="shared" si="37"/>
        <v>1.482E-2</v>
      </c>
      <c r="E196" s="2">
        <f t="shared" si="39"/>
        <v>944.61633139611683</v>
      </c>
      <c r="F196" s="2">
        <f t="shared" si="40"/>
        <v>1.4711256865693221E-2</v>
      </c>
      <c r="G196" s="2">
        <f t="shared" si="41"/>
        <v>1.0213083859045045E-2</v>
      </c>
      <c r="H196" s="2">
        <f t="shared" si="42"/>
        <v>8.5454465392127213E-3</v>
      </c>
      <c r="J196" s="1">
        <v>5.8800000000000102E-3</v>
      </c>
      <c r="K196" s="1">
        <f t="shared" si="43"/>
        <v>826.44000000000221</v>
      </c>
      <c r="M196" s="2">
        <f t="shared" si="44"/>
        <v>965.82353718134993</v>
      </c>
      <c r="N196" s="2">
        <f t="shared" si="45"/>
        <v>7.7300000000000008E-2</v>
      </c>
      <c r="O196" s="2">
        <f t="shared" si="46"/>
        <v>1040.4816966054682</v>
      </c>
      <c r="P196" s="2">
        <f t="shared" si="47"/>
        <v>6.9503236172269403E-2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282.20000000000005</v>
      </c>
      <c r="B197" s="1">
        <v>1.474</v>
      </c>
      <c r="C197" s="2">
        <f t="shared" si="38"/>
        <v>931.84519878483718</v>
      </c>
      <c r="D197" s="24">
        <f t="shared" si="37"/>
        <v>1.474E-2</v>
      </c>
      <c r="E197" s="2">
        <f t="shared" si="39"/>
        <v>945.58059701492562</v>
      </c>
      <c r="F197" s="2">
        <f t="shared" si="40"/>
        <v>1.4632422044311727E-2</v>
      </c>
      <c r="G197" s="2">
        <f t="shared" si="41"/>
        <v>1.0129657296621606E-2</v>
      </c>
      <c r="H197" s="2">
        <f t="shared" si="42"/>
        <v>8.4598310544476054E-3</v>
      </c>
      <c r="J197" s="1">
        <v>5.9000000000000103E-3</v>
      </c>
      <c r="K197" s="1">
        <f t="shared" si="43"/>
        <v>830.70000000000221</v>
      </c>
      <c r="M197" s="2">
        <f t="shared" si="44"/>
        <v>965.4933298111215</v>
      </c>
      <c r="N197" s="2">
        <f t="shared" si="45"/>
        <v>7.5560000000000002E-2</v>
      </c>
      <c r="O197" s="5">
        <f t="shared" si="46"/>
        <v>1038.4460058116499</v>
      </c>
      <c r="P197" s="5">
        <f t="shared" si="47"/>
        <v>6.789647519507816E-2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281.78999999999996</v>
      </c>
      <c r="B198" s="1">
        <v>1.482</v>
      </c>
      <c r="C198" s="2">
        <f t="shared" si="38"/>
        <v>930.49134856689989</v>
      </c>
      <c r="D198" s="24">
        <f t="shared" si="37"/>
        <v>1.482E-2</v>
      </c>
      <c r="E198" s="2">
        <f t="shared" si="39"/>
        <v>944.2812303526614</v>
      </c>
      <c r="F198" s="2">
        <f t="shared" si="40"/>
        <v>1.4711256865693221E-2</v>
      </c>
      <c r="G198" s="2">
        <f t="shared" si="41"/>
        <v>1.0214679578299595E-2</v>
      </c>
      <c r="H198" s="2">
        <f t="shared" si="42"/>
        <v>8.5476338499816326E-3</v>
      </c>
      <c r="J198" s="1">
        <v>5.9200000000000103E-3</v>
      </c>
      <c r="K198" s="1">
        <f t="shared" si="43"/>
        <v>834.9600000000022</v>
      </c>
      <c r="M198" s="2">
        <f t="shared" si="44"/>
        <v>961.56386210540245</v>
      </c>
      <c r="N198" s="2">
        <f t="shared" si="45"/>
        <v>7.7300000000000008E-2</v>
      </c>
      <c r="O198" s="5">
        <f t="shared" si="46"/>
        <v>1035.89274864615</v>
      </c>
      <c r="P198" s="5">
        <f t="shared" si="47"/>
        <v>6.9525088305409016E-2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282.55999999999995</v>
      </c>
      <c r="B199" s="1">
        <v>1.5549999999999999</v>
      </c>
      <c r="C199" s="2">
        <f t="shared" si="38"/>
        <v>933.03394531765935</v>
      </c>
      <c r="D199" s="24">
        <f t="shared" si="37"/>
        <v>1.555E-2</v>
      </c>
      <c r="E199" s="2">
        <f t="shared" si="39"/>
        <v>947.54262316734889</v>
      </c>
      <c r="F199" s="2">
        <f t="shared" si="40"/>
        <v>1.5430337655357593E-2</v>
      </c>
      <c r="G199" s="2">
        <f t="shared" si="41"/>
        <v>1.0918229925989266E-2</v>
      </c>
      <c r="H199" s="2">
        <f t="shared" si="42"/>
        <v>9.2498723467253977E-3</v>
      </c>
      <c r="J199" s="1">
        <v>5.9400000000000104E-3</v>
      </c>
      <c r="K199" s="1">
        <f t="shared" si="43"/>
        <v>839.22000000000219</v>
      </c>
      <c r="M199" s="2">
        <f t="shared" si="44"/>
        <v>965.32822612600739</v>
      </c>
      <c r="N199" s="2">
        <f t="shared" si="45"/>
        <v>7.603E-2</v>
      </c>
      <c r="O199" s="5">
        <f t="shared" si="46"/>
        <v>1038.7221311583678</v>
      </c>
      <c r="P199" s="5">
        <f t="shared" si="47"/>
        <v>6.8332046529157017E-2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283.48</v>
      </c>
      <c r="B200" s="1">
        <v>1.605</v>
      </c>
      <c r="C200" s="2">
        <f t="shared" si="38"/>
        <v>936.0718531237618</v>
      </c>
      <c r="D200" s="24">
        <f t="shared" si="37"/>
        <v>1.6049999999999998E-2</v>
      </c>
      <c r="E200" s="2">
        <f t="shared" si="39"/>
        <v>951.09580636639805</v>
      </c>
      <c r="F200" s="2">
        <f t="shared" si="40"/>
        <v>1.5922560543815051E-2</v>
      </c>
      <c r="G200" s="2">
        <f t="shared" si="41"/>
        <v>1.1393532894451251E-2</v>
      </c>
      <c r="H200" s="2">
        <f t="shared" si="42"/>
        <v>9.7219719761088806E-3</v>
      </c>
      <c r="J200" s="1">
        <v>5.9600000000000104E-3</v>
      </c>
      <c r="K200" s="1">
        <f t="shared" si="43"/>
        <v>843.48000000000218</v>
      </c>
      <c r="M200" s="2">
        <f t="shared" si="44"/>
        <v>959.02126535464265</v>
      </c>
      <c r="N200" s="2">
        <f t="shared" si="45"/>
        <v>7.8689999999999996E-2</v>
      </c>
      <c r="O200" s="5">
        <f t="shared" si="46"/>
        <v>1034.4866487253994</v>
      </c>
      <c r="P200" s="5">
        <f t="shared" si="47"/>
        <v>7.0821215039487434E-2</v>
      </c>
      <c r="R200" s="1">
        <v>3.96E-3</v>
      </c>
      <c r="S200" s="1">
        <f t="shared" si="48"/>
        <v>831.6</v>
      </c>
    </row>
    <row r="201" spans="1:30" x14ac:dyDescent="0.15">
      <c r="A201" s="1">
        <v>282.87</v>
      </c>
      <c r="B201" s="1">
        <v>1.6319999999999999</v>
      </c>
      <c r="C201" s="2">
        <f t="shared" si="38"/>
        <v>934.05758816536797</v>
      </c>
      <c r="D201" s="24">
        <f t="shared" si="37"/>
        <v>1.6319999999999998E-2</v>
      </c>
      <c r="E201" s="2">
        <f t="shared" si="39"/>
        <v>949.30140800422669</v>
      </c>
      <c r="F201" s="2">
        <f t="shared" si="40"/>
        <v>1.6188260196524359E-2</v>
      </c>
      <c r="G201" s="2">
        <f t="shared" si="41"/>
        <v>1.1667777301266136E-2</v>
      </c>
      <c r="H201" s="2">
        <f t="shared" si="42"/>
        <v>1.0001014224508541E-2</v>
      </c>
      <c r="J201" s="1">
        <v>5.9800000000000096E-3</v>
      </c>
      <c r="K201" s="1">
        <f t="shared" si="43"/>
        <v>847.74000000000206</v>
      </c>
      <c r="M201" s="2">
        <f t="shared" si="44"/>
        <v>961.06855105005934</v>
      </c>
      <c r="N201" s="2">
        <f t="shared" si="45"/>
        <v>7.9149999999999998E-2</v>
      </c>
      <c r="O201" s="5">
        <f t="shared" si="46"/>
        <v>1037.1371268656717</v>
      </c>
      <c r="P201" s="5">
        <f t="shared" si="47"/>
        <v>7.1234945999672575E-2</v>
      </c>
      <c r="R201" s="1">
        <v>3.98E-3</v>
      </c>
      <c r="S201" s="1">
        <f t="shared" si="48"/>
        <v>835.8</v>
      </c>
    </row>
    <row r="202" spans="1:30" x14ac:dyDescent="0.15">
      <c r="A202" s="1">
        <v>283.12</v>
      </c>
      <c r="B202" s="1">
        <v>1.64</v>
      </c>
      <c r="C202" s="2">
        <f t="shared" si="38"/>
        <v>934.88310659093918</v>
      </c>
      <c r="D202" s="24">
        <f t="shared" si="37"/>
        <v>1.6399999999999998E-2</v>
      </c>
      <c r="E202" s="2">
        <f t="shared" si="39"/>
        <v>950.21518953903058</v>
      </c>
      <c r="F202" s="2">
        <f t="shared" si="40"/>
        <v>1.6266972463871938E-2</v>
      </c>
      <c r="G202" s="2">
        <f t="shared" si="41"/>
        <v>1.1742138227971793E-2</v>
      </c>
      <c r="H202" s="2">
        <f t="shared" si="42"/>
        <v>1.0074258214933846E-2</v>
      </c>
      <c r="J202" s="1">
        <v>6.0000000000000097E-3</v>
      </c>
      <c r="K202" s="1">
        <f t="shared" si="43"/>
        <v>852.00000000000205</v>
      </c>
      <c r="M202" s="2">
        <f t="shared" si="44"/>
        <v>959.1863690397571</v>
      </c>
      <c r="N202" s="2">
        <f t="shared" si="45"/>
        <v>7.8460000000000002E-2</v>
      </c>
      <c r="O202" s="5">
        <f t="shared" si="46"/>
        <v>1034.4441315546164</v>
      </c>
      <c r="P202" s="5">
        <f t="shared" si="47"/>
        <v>7.0608173174391872E-2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282.71000000000004</v>
      </c>
      <c r="B203" s="1">
        <v>1.694</v>
      </c>
      <c r="C203" s="2">
        <f t="shared" si="38"/>
        <v>933.52925637300257</v>
      </c>
      <c r="D203" s="24">
        <f t="shared" si="37"/>
        <v>1.694E-2</v>
      </c>
      <c r="E203" s="2">
        <f t="shared" si="39"/>
        <v>949.34324197596118</v>
      </c>
      <c r="F203" s="2">
        <f t="shared" si="40"/>
        <v>1.6798118275880947E-2</v>
      </c>
      <c r="G203" s="2">
        <f t="shared" si="41"/>
        <v>1.2277436171233513E-2</v>
      </c>
      <c r="H203" s="2">
        <f t="shared" si="42"/>
        <v>1.0614372001095385E-2</v>
      </c>
      <c r="J203" s="1">
        <v>6.0200000000000097E-3</v>
      </c>
      <c r="K203" s="1">
        <f t="shared" si="43"/>
        <v>856.26000000000204</v>
      </c>
      <c r="M203" s="2">
        <f t="shared" si="44"/>
        <v>964.63479064852731</v>
      </c>
      <c r="N203" s="2">
        <f t="shared" si="45"/>
        <v>7.7960000000000002E-2</v>
      </c>
      <c r="O203" s="5">
        <f t="shared" si="46"/>
        <v>1039.8377189274865</v>
      </c>
      <c r="P203" s="5">
        <f t="shared" si="47"/>
        <v>7.0118757861609565E-2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281.73</v>
      </c>
      <c r="B204" s="1">
        <v>1.9330000000000001</v>
      </c>
      <c r="C204" s="2">
        <f t="shared" si="38"/>
        <v>930.29322414476303</v>
      </c>
      <c r="D204" s="24">
        <f t="shared" si="37"/>
        <v>1.933E-2</v>
      </c>
      <c r="E204" s="2">
        <f t="shared" si="39"/>
        <v>948.27579216748131</v>
      </c>
      <c r="F204" s="2">
        <f t="shared" si="40"/>
        <v>1.9145548722230329E-2</v>
      </c>
      <c r="G204" s="2">
        <f t="shared" si="41"/>
        <v>1.462994971190899E-2</v>
      </c>
      <c r="H204" s="2">
        <f t="shared" si="42"/>
        <v>1.2983238092980087E-2</v>
      </c>
      <c r="J204" s="1">
        <v>6.0400000000000098E-3</v>
      </c>
      <c r="K204" s="1">
        <f t="shared" si="43"/>
        <v>860.52000000000203</v>
      </c>
      <c r="M204" s="2">
        <f t="shared" si="44"/>
        <v>962.42240126799652</v>
      </c>
      <c r="N204" s="2">
        <f t="shared" si="45"/>
        <v>7.8380000000000005E-2</v>
      </c>
      <c r="O204" s="5">
        <f t="shared" si="46"/>
        <v>1037.8570690793822</v>
      </c>
      <c r="P204" s="5">
        <f t="shared" si="47"/>
        <v>7.0517738490435647E-2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282.55999999999995</v>
      </c>
      <c r="B205" s="1">
        <v>1.891</v>
      </c>
      <c r="C205" s="2">
        <f t="shared" si="38"/>
        <v>933.03394531765935</v>
      </c>
      <c r="D205" s="24">
        <f t="shared" si="37"/>
        <v>1.891E-2</v>
      </c>
      <c r="E205" s="2">
        <f t="shared" si="39"/>
        <v>950.67761722361627</v>
      </c>
      <c r="F205" s="2">
        <f t="shared" si="40"/>
        <v>1.8733428455780261E-2</v>
      </c>
      <c r="G205" s="2">
        <f t="shared" si="41"/>
        <v>1.4206392183286849E-2</v>
      </c>
      <c r="H205" s="2">
        <f t="shared" si="42"/>
        <v>1.2552963147148065E-2</v>
      </c>
      <c r="J205" s="1">
        <v>6.0600000000000098E-3</v>
      </c>
      <c r="K205" s="1">
        <f t="shared" si="43"/>
        <v>864.78000000000213</v>
      </c>
      <c r="M205" s="2">
        <f t="shared" si="44"/>
        <v>959.87980451723706</v>
      </c>
      <c r="N205" s="2">
        <f t="shared" si="45"/>
        <v>8.0269999999999994E-2</v>
      </c>
      <c r="O205" s="5">
        <f t="shared" si="46"/>
        <v>1036.9293564258357</v>
      </c>
      <c r="P205" s="5">
        <f t="shared" si="47"/>
        <v>7.2273251051212711E-2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283.27999999999997</v>
      </c>
      <c r="B206" s="1">
        <v>1.802</v>
      </c>
      <c r="C206" s="2">
        <f t="shared" si="38"/>
        <v>935.41143838330481</v>
      </c>
      <c r="D206" s="24">
        <f t="shared" si="37"/>
        <v>1.8020000000000001E-2</v>
      </c>
      <c r="E206" s="2">
        <f t="shared" si="39"/>
        <v>952.26755250297185</v>
      </c>
      <c r="F206" s="2">
        <f t="shared" si="40"/>
        <v>1.7859564300766014E-2</v>
      </c>
      <c r="G206" s="2">
        <f t="shared" si="41"/>
        <v>1.332495690789472E-2</v>
      </c>
      <c r="H206" s="2">
        <f t="shared" si="42"/>
        <v>1.1663350354597665E-2</v>
      </c>
      <c r="J206" s="1">
        <v>6.0800000000000099E-3</v>
      </c>
      <c r="K206" s="1">
        <f t="shared" si="43"/>
        <v>869.04000000000212</v>
      </c>
      <c r="M206" s="2">
        <f t="shared" si="44"/>
        <v>959.02126535464265</v>
      </c>
      <c r="N206" s="2">
        <f t="shared" si="45"/>
        <v>8.0660000000000009E-2</v>
      </c>
      <c r="O206" s="5">
        <f t="shared" si="46"/>
        <v>1036.375920618148</v>
      </c>
      <c r="P206" s="5">
        <f t="shared" si="47"/>
        <v>7.263684216336902E-2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283.16999999999996</v>
      </c>
      <c r="B207" s="1">
        <v>1.833</v>
      </c>
      <c r="C207" s="2">
        <f t="shared" si="38"/>
        <v>935.04821027605328</v>
      </c>
      <c r="D207" s="24">
        <f t="shared" si="37"/>
        <v>1.8329999999999999E-2</v>
      </c>
      <c r="E207" s="2">
        <f t="shared" si="39"/>
        <v>952.18764397041332</v>
      </c>
      <c r="F207" s="2">
        <f t="shared" si="40"/>
        <v>1.816403062766932E-2</v>
      </c>
      <c r="G207" s="2">
        <f t="shared" si="41"/>
        <v>1.3629803751619733E-2</v>
      </c>
      <c r="H207" s="2">
        <f t="shared" si="42"/>
        <v>1.1970222723346774E-2</v>
      </c>
      <c r="J207" s="1">
        <v>6.1000000000000099E-3</v>
      </c>
      <c r="K207" s="1">
        <f t="shared" si="43"/>
        <v>873.30000000000211</v>
      </c>
      <c r="M207" s="2">
        <f t="shared" si="44"/>
        <v>962.58750495311062</v>
      </c>
      <c r="N207" s="2">
        <f t="shared" si="45"/>
        <v>7.9809999999999992E-2</v>
      </c>
      <c r="O207" s="5">
        <f t="shared" si="46"/>
        <v>1039.4116137234182</v>
      </c>
      <c r="P207" s="5">
        <f t="shared" si="47"/>
        <v>7.1835520620452772E-2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282.71000000000004</v>
      </c>
      <c r="B208" s="1">
        <v>2.161</v>
      </c>
      <c r="C208" s="2">
        <f t="shared" si="38"/>
        <v>933.52925637300257</v>
      </c>
      <c r="D208" s="24">
        <f t="shared" si="37"/>
        <v>2.1610000000000001E-2</v>
      </c>
      <c r="E208" s="2">
        <f t="shared" si="39"/>
        <v>953.70282360322301</v>
      </c>
      <c r="F208" s="2">
        <f t="shared" si="40"/>
        <v>2.137981425523848E-2</v>
      </c>
      <c r="G208" s="2">
        <f t="shared" si="41"/>
        <v>1.6838372238080275E-2</v>
      </c>
      <c r="H208" s="2">
        <f t="shared" si="42"/>
        <v>1.5196067980452917E-2</v>
      </c>
      <c r="J208" s="1">
        <v>6.12000000000001E-3</v>
      </c>
      <c r="K208" s="1">
        <f t="shared" si="43"/>
        <v>877.56000000000211</v>
      </c>
      <c r="M208" s="2">
        <f t="shared" si="44"/>
        <v>959.38449346189395</v>
      </c>
      <c r="N208" s="2">
        <f t="shared" si="45"/>
        <v>8.0310000000000006E-2</v>
      </c>
      <c r="O208" s="5">
        <f t="shared" si="46"/>
        <v>1036.4326621318187</v>
      </c>
      <c r="P208" s="5">
        <f t="shared" si="47"/>
        <v>7.2312643356717332E-2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282.61</v>
      </c>
      <c r="B209" s="1">
        <v>1.9410000000000001</v>
      </c>
      <c r="C209" s="2">
        <f t="shared" si="38"/>
        <v>933.19904900277379</v>
      </c>
      <c r="D209" s="24">
        <f t="shared" si="37"/>
        <v>1.941E-2</v>
      </c>
      <c r="E209" s="2">
        <f t="shared" si="39"/>
        <v>951.31244254391754</v>
      </c>
      <c r="F209" s="2">
        <f t="shared" si="40"/>
        <v>1.9224028567665176E-2</v>
      </c>
      <c r="G209" s="2">
        <f t="shared" si="41"/>
        <v>1.4693969317456045E-2</v>
      </c>
      <c r="H209" s="2">
        <f t="shared" si="42"/>
        <v>1.3042469603648525E-2</v>
      </c>
      <c r="J209" s="1">
        <v>6.14000000000001E-3</v>
      </c>
      <c r="K209" s="1">
        <f t="shared" si="43"/>
        <v>881.8200000000021</v>
      </c>
      <c r="M209" s="2">
        <f t="shared" si="44"/>
        <v>958.16272619204847</v>
      </c>
      <c r="N209" s="2">
        <f t="shared" si="45"/>
        <v>8.1780000000000005E-2</v>
      </c>
      <c r="O209" s="5">
        <f t="shared" si="46"/>
        <v>1036.5212739400342</v>
      </c>
      <c r="P209" s="5">
        <f t="shared" si="47"/>
        <v>7.3672016988423392E-2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283.02</v>
      </c>
      <c r="B210" s="1">
        <v>1.968</v>
      </c>
      <c r="C210" s="2">
        <f t="shared" si="38"/>
        <v>934.55289922071063</v>
      </c>
      <c r="D210" s="24">
        <f t="shared" si="37"/>
        <v>1.968E-2</v>
      </c>
      <c r="E210" s="2">
        <f t="shared" si="39"/>
        <v>952.94490027737413</v>
      </c>
      <c r="F210" s="2">
        <f t="shared" si="40"/>
        <v>1.9488852583846861E-2</v>
      </c>
      <c r="G210" s="2">
        <f t="shared" si="41"/>
        <v>1.4951019725383173E-2</v>
      </c>
      <c r="H210" s="2">
        <f t="shared" si="42"/>
        <v>1.3298325645677678E-2</v>
      </c>
      <c r="J210" s="1">
        <v>6.1600000000000101E-3</v>
      </c>
      <c r="K210" s="1">
        <f t="shared" si="43"/>
        <v>886.08000000000209</v>
      </c>
      <c r="M210" s="2">
        <f t="shared" si="44"/>
        <v>958.5259542993</v>
      </c>
      <c r="N210" s="2">
        <f t="shared" si="45"/>
        <v>8.1310000000000007E-2</v>
      </c>
      <c r="O210" s="5">
        <f t="shared" si="46"/>
        <v>1036.463699643376</v>
      </c>
      <c r="P210" s="5">
        <f t="shared" si="47"/>
        <v>7.3237727626971699E-2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283.33000000000004</v>
      </c>
      <c r="B211" s="1">
        <v>1.98</v>
      </c>
      <c r="C211" s="2">
        <f t="shared" si="38"/>
        <v>935.57654206841926</v>
      </c>
      <c r="D211" s="24">
        <f t="shared" si="37"/>
        <v>1.9799999999999998E-2</v>
      </c>
      <c r="E211" s="2">
        <f t="shared" si="39"/>
        <v>954.10095760137403</v>
      </c>
      <c r="F211" s="2">
        <f t="shared" si="40"/>
        <v>1.960652963891835E-2</v>
      </c>
      <c r="G211" s="2">
        <f t="shared" si="41"/>
        <v>1.5063191745578474E-2</v>
      </c>
      <c r="H211" s="2">
        <f t="shared" si="42"/>
        <v>1.3409222037365545E-2</v>
      </c>
      <c r="J211" s="1">
        <v>6.1800000000000101E-3</v>
      </c>
      <c r="K211" s="1">
        <f t="shared" si="43"/>
        <v>890.34000000000219</v>
      </c>
      <c r="M211" s="2">
        <f t="shared" si="44"/>
        <v>957.83251882182037</v>
      </c>
      <c r="N211" s="2">
        <f t="shared" si="45"/>
        <v>8.1850000000000006E-2</v>
      </c>
      <c r="O211" s="5">
        <f t="shared" si="46"/>
        <v>1036.2311104873863</v>
      </c>
      <c r="P211" s="5">
        <f t="shared" si="47"/>
        <v>7.3738104791837816E-2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284.04999999999995</v>
      </c>
      <c r="B212" s="1">
        <v>2.0030000000000001</v>
      </c>
      <c r="C212" s="2">
        <f t="shared" si="38"/>
        <v>937.95403513406404</v>
      </c>
      <c r="D212" s="24">
        <f t="shared" si="37"/>
        <v>2.0030000000000003E-2</v>
      </c>
      <c r="E212" s="2">
        <f t="shared" si="39"/>
        <v>956.7412544577993</v>
      </c>
      <c r="F212" s="2">
        <f t="shared" si="40"/>
        <v>1.9832038628368118E-2</v>
      </c>
      <c r="G212" s="2">
        <f t="shared" si="41"/>
        <v>1.5276127892854787E-2</v>
      </c>
      <c r="H212" s="2">
        <f t="shared" si="42"/>
        <v>1.3618982389279163E-2</v>
      </c>
      <c r="J212" s="1">
        <v>6.2000000000000102E-3</v>
      </c>
      <c r="K212" s="1">
        <f t="shared" si="43"/>
        <v>894.60000000000218</v>
      </c>
      <c r="M212" s="2">
        <f t="shared" si="44"/>
        <v>955.4550257561749</v>
      </c>
      <c r="N212" s="2">
        <f t="shared" si="45"/>
        <v>8.4940000000000002E-2</v>
      </c>
      <c r="O212" s="5">
        <f t="shared" si="46"/>
        <v>1036.6113756439045</v>
      </c>
      <c r="P212" s="5">
        <f t="shared" si="47"/>
        <v>7.658844127825315E-2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282.71000000000004</v>
      </c>
      <c r="B213" s="1">
        <v>1.9950000000000001</v>
      </c>
      <c r="C213" s="2">
        <f t="shared" si="38"/>
        <v>933.52925637300257</v>
      </c>
      <c r="D213" s="24">
        <f t="shared" si="37"/>
        <v>1.9950000000000002E-2</v>
      </c>
      <c r="E213" s="2">
        <f t="shared" si="39"/>
        <v>952.15316503764393</v>
      </c>
      <c r="F213" s="2">
        <f t="shared" si="40"/>
        <v>1.9753606486836248E-2</v>
      </c>
      <c r="G213" s="2">
        <f t="shared" si="41"/>
        <v>1.52195437961808E-2</v>
      </c>
      <c r="H213" s="2">
        <f t="shared" si="42"/>
        <v>1.3569860212050686E-2</v>
      </c>
      <c r="J213" s="1">
        <v>6.2200000000000102E-3</v>
      </c>
      <c r="K213" s="1">
        <f t="shared" si="43"/>
        <v>898.86000000000217</v>
      </c>
      <c r="M213" s="2">
        <f t="shared" si="44"/>
        <v>955.62012944128924</v>
      </c>
      <c r="N213" s="2">
        <f t="shared" si="45"/>
        <v>8.2699999999999996E-2</v>
      </c>
      <c r="O213" s="5">
        <f t="shared" si="46"/>
        <v>1034.6499141460838</v>
      </c>
      <c r="P213" s="5">
        <f t="shared" si="47"/>
        <v>7.4531016981638928E-2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284.10000000000002</v>
      </c>
      <c r="B214" s="1">
        <v>2.08</v>
      </c>
      <c r="C214" s="2">
        <f t="shared" si="38"/>
        <v>938.11913881917849</v>
      </c>
      <c r="D214" s="24">
        <f t="shared" si="37"/>
        <v>2.0799999999999999E-2</v>
      </c>
      <c r="E214" s="2">
        <f t="shared" si="39"/>
        <v>957.63201690661731</v>
      </c>
      <c r="F214" s="2">
        <f t="shared" si="40"/>
        <v>2.0586633608388312E-2</v>
      </c>
      <c r="G214" s="2">
        <f t="shared" si="41"/>
        <v>1.6026481146928229E-2</v>
      </c>
      <c r="H214" s="2">
        <f t="shared" si="42"/>
        <v>1.4372483713914901E-2</v>
      </c>
      <c r="J214" s="1">
        <v>6.2400000000000103E-3</v>
      </c>
      <c r="K214" s="1">
        <f t="shared" si="43"/>
        <v>903.12000000000216</v>
      </c>
      <c r="M214" s="2">
        <f t="shared" si="44"/>
        <v>955.78523312640368</v>
      </c>
      <c r="N214" s="2">
        <f t="shared" si="45"/>
        <v>8.3320000000000005E-2</v>
      </c>
      <c r="O214" s="5">
        <f t="shared" si="46"/>
        <v>1035.4212587504958</v>
      </c>
      <c r="P214" s="5">
        <f t="shared" si="47"/>
        <v>7.5099822482867118E-2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283.74</v>
      </c>
      <c r="B215" s="1">
        <v>2.1110000000000002</v>
      </c>
      <c r="C215" s="2">
        <f t="shared" si="38"/>
        <v>936.93039228635587</v>
      </c>
      <c r="D215" s="24">
        <f t="shared" si="37"/>
        <v>2.1110000000000004E-2</v>
      </c>
      <c r="E215" s="2">
        <f t="shared" si="39"/>
        <v>956.70899286752081</v>
      </c>
      <c r="F215" s="2">
        <f t="shared" si="40"/>
        <v>2.0890270891502409E-2</v>
      </c>
      <c r="G215" s="2">
        <f t="shared" si="41"/>
        <v>1.6334513782609451E-2</v>
      </c>
      <c r="H215" s="2">
        <f t="shared" si="42"/>
        <v>1.4683995315797074E-2</v>
      </c>
      <c r="J215" s="1">
        <v>6.2600000000000103E-3</v>
      </c>
      <c r="K215" s="1">
        <f t="shared" si="43"/>
        <v>907.38000000000216</v>
      </c>
      <c r="M215" s="2">
        <f t="shared" si="44"/>
        <v>953.93607185312385</v>
      </c>
      <c r="N215" s="2">
        <f t="shared" si="45"/>
        <v>8.5559999999999997E-2</v>
      </c>
      <c r="O215" s="5">
        <f t="shared" si="46"/>
        <v>1035.5548421608771</v>
      </c>
      <c r="P215" s="5">
        <f t="shared" si="47"/>
        <v>7.7164769341805287E-2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284.40999999999997</v>
      </c>
      <c r="B216" s="1">
        <v>2.2189999999999999</v>
      </c>
      <c r="C216" s="2">
        <f t="shared" si="38"/>
        <v>939.14278166688666</v>
      </c>
      <c r="D216" s="24">
        <f t="shared" si="37"/>
        <v>2.2189999999999998E-2</v>
      </c>
      <c r="E216" s="2">
        <f t="shared" si="39"/>
        <v>959.98235999207486</v>
      </c>
      <c r="F216" s="2">
        <f t="shared" si="40"/>
        <v>2.1947384482824281E-2</v>
      </c>
      <c r="G216" s="2">
        <f t="shared" si="41"/>
        <v>1.7376039911433449E-2</v>
      </c>
      <c r="H216" s="2">
        <f t="shared" si="42"/>
        <v>1.572645392496725E-2</v>
      </c>
      <c r="J216" s="1">
        <v>6.2800000000000104E-3</v>
      </c>
      <c r="K216" s="1">
        <f t="shared" si="43"/>
        <v>911.64000000000226</v>
      </c>
      <c r="M216" s="2">
        <f t="shared" si="44"/>
        <v>951.03024699511298</v>
      </c>
      <c r="N216" s="2">
        <f t="shared" si="45"/>
        <v>8.3480000000000013E-2</v>
      </c>
      <c r="O216" s="5">
        <f t="shared" si="46"/>
        <v>1030.422252014265</v>
      </c>
      <c r="P216" s="5">
        <f t="shared" si="47"/>
        <v>7.5271310496611718E-2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282.97000000000003</v>
      </c>
      <c r="B217" s="1">
        <v>2.254</v>
      </c>
      <c r="C217" s="2">
        <f t="shared" si="38"/>
        <v>934.38779553559641</v>
      </c>
      <c r="D217" s="24">
        <f t="shared" si="37"/>
        <v>2.2540000000000001E-2</v>
      </c>
      <c r="E217" s="2">
        <f t="shared" si="39"/>
        <v>955.44889644696877</v>
      </c>
      <c r="F217" s="2">
        <f t="shared" si="40"/>
        <v>2.228972797406115E-2</v>
      </c>
      <c r="G217" s="2">
        <f t="shared" si="41"/>
        <v>1.773997132431368E-2</v>
      </c>
      <c r="H217" s="2">
        <f t="shared" si="42"/>
        <v>1.6100294691276423E-2</v>
      </c>
      <c r="J217" s="1">
        <v>6.3000000000000096E-3</v>
      </c>
      <c r="K217" s="1">
        <f t="shared" si="43"/>
        <v>915.90000000000202</v>
      </c>
      <c r="M217" s="2">
        <f t="shared" si="44"/>
        <v>947.8272355038963</v>
      </c>
      <c r="N217" s="2">
        <f t="shared" si="45"/>
        <v>8.4860000000000005E-2</v>
      </c>
      <c r="O217" s="5">
        <f t="shared" si="46"/>
        <v>1028.2598547087568</v>
      </c>
      <c r="P217" s="5">
        <f t="shared" si="47"/>
        <v>7.6554470910367184E-2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284.30999999999995</v>
      </c>
      <c r="B218" s="1">
        <v>2.2149999999999999</v>
      </c>
      <c r="C218" s="2">
        <f t="shared" si="38"/>
        <v>938.81257429665823</v>
      </c>
      <c r="D218" s="24">
        <f t="shared" si="37"/>
        <v>2.215E-2</v>
      </c>
      <c r="E218" s="2">
        <f t="shared" si="39"/>
        <v>959.60727281732909</v>
      </c>
      <c r="F218" s="2">
        <f t="shared" si="40"/>
        <v>2.1908252048879688E-2</v>
      </c>
      <c r="G218" s="2">
        <f t="shared" si="41"/>
        <v>1.7338693606892407E-2</v>
      </c>
      <c r="H218" s="2">
        <f t="shared" si="42"/>
        <v>1.5689508801791568E-2</v>
      </c>
      <c r="J218" s="1">
        <v>6.3200000000000096E-3</v>
      </c>
      <c r="K218" s="1">
        <f t="shared" si="43"/>
        <v>920.16000000000201</v>
      </c>
      <c r="M218" s="2">
        <f t="shared" si="44"/>
        <v>953.77096816800974</v>
      </c>
      <c r="N218" s="2">
        <f t="shared" si="45"/>
        <v>8.5440000000000002E-2</v>
      </c>
      <c r="O218" s="5">
        <f t="shared" si="46"/>
        <v>1035.2611596882844</v>
      </c>
      <c r="P218" s="5">
        <f t="shared" si="47"/>
        <v>7.7055619695157104E-2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284.82000000000005</v>
      </c>
      <c r="B219" s="1">
        <v>2.536</v>
      </c>
      <c r="C219" s="2">
        <f t="shared" si="38"/>
        <v>940.49663188482396</v>
      </c>
      <c r="D219" s="24">
        <f t="shared" si="37"/>
        <v>2.5360000000000001E-2</v>
      </c>
      <c r="E219" s="2">
        <f t="shared" si="39"/>
        <v>964.34762646942318</v>
      </c>
      <c r="F219" s="2">
        <f t="shared" si="40"/>
        <v>2.5043770439431571E-2</v>
      </c>
      <c r="G219" s="2">
        <f t="shared" si="41"/>
        <v>2.0451638884815271E-2</v>
      </c>
      <c r="H219" s="2">
        <f t="shared" si="42"/>
        <v>1.8813871907422005E-2</v>
      </c>
      <c r="J219" s="1">
        <v>6.3400000000000097E-3</v>
      </c>
      <c r="K219" s="1">
        <f t="shared" si="43"/>
        <v>924.42000000000201</v>
      </c>
      <c r="M219" s="2">
        <f t="shared" si="44"/>
        <v>948.32254655923953</v>
      </c>
      <c r="N219" s="2">
        <f t="shared" si="45"/>
        <v>8.5749999999999993E-2</v>
      </c>
      <c r="O219" s="5">
        <f t="shared" si="46"/>
        <v>1029.6412049266944</v>
      </c>
      <c r="P219" s="5">
        <f t="shared" si="47"/>
        <v>7.7367939076000411E-2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282.97000000000003</v>
      </c>
      <c r="B220" s="1">
        <v>2.3540000000000001</v>
      </c>
      <c r="C220" s="2">
        <f t="shared" si="38"/>
        <v>934.38779553559641</v>
      </c>
      <c r="D220" s="24">
        <f t="shared" si="37"/>
        <v>2.3540000000000002E-2</v>
      </c>
      <c r="E220" s="2">
        <f t="shared" si="39"/>
        <v>956.38328424250426</v>
      </c>
      <c r="F220" s="2">
        <f t="shared" si="40"/>
        <v>2.3267206938346007E-2</v>
      </c>
      <c r="G220" s="2">
        <f t="shared" si="41"/>
        <v>1.8713000822905512E-2</v>
      </c>
      <c r="H220" s="2">
        <f t="shared" si="42"/>
        <v>1.707777365556128E-2</v>
      </c>
      <c r="J220" s="1">
        <v>6.3600000000000097E-3</v>
      </c>
      <c r="K220" s="1">
        <f t="shared" si="43"/>
        <v>928.68000000000211</v>
      </c>
      <c r="M220" s="2">
        <f t="shared" si="44"/>
        <v>948.81785761458218</v>
      </c>
      <c r="N220" s="2">
        <f t="shared" si="45"/>
        <v>8.8719999999999993E-2</v>
      </c>
      <c r="O220" s="5">
        <f t="shared" si="46"/>
        <v>1032.9969779421479</v>
      </c>
      <c r="P220" s="5">
        <f t="shared" si="47"/>
        <v>8.0083661041629076E-2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284.87</v>
      </c>
      <c r="B221" s="1">
        <v>2.327</v>
      </c>
      <c r="C221" s="2">
        <f t="shared" si="38"/>
        <v>940.66173556993795</v>
      </c>
      <c r="D221" s="24">
        <f t="shared" si="37"/>
        <v>2.3269999999999999E-2</v>
      </c>
      <c r="E221" s="2">
        <f t="shared" si="39"/>
        <v>962.55093415665033</v>
      </c>
      <c r="F221" s="2">
        <f t="shared" si="40"/>
        <v>2.3003381764962961E-2</v>
      </c>
      <c r="G221" s="2">
        <f t="shared" si="41"/>
        <v>1.8419805888026532E-2</v>
      </c>
      <c r="H221" s="2">
        <f t="shared" si="42"/>
        <v>1.6772389577568943E-2</v>
      </c>
      <c r="J221" s="1">
        <v>6.3800000000000098E-3</v>
      </c>
      <c r="K221" s="1">
        <f t="shared" si="43"/>
        <v>932.9400000000021</v>
      </c>
      <c r="M221" s="2">
        <f t="shared" si="44"/>
        <v>949.1810857218336</v>
      </c>
      <c r="N221" s="2">
        <f t="shared" si="45"/>
        <v>8.6519999999999986E-2</v>
      </c>
      <c r="O221" s="5">
        <f t="shared" si="46"/>
        <v>1031.3042332584866</v>
      </c>
      <c r="P221" s="5">
        <f t="shared" si="47"/>
        <v>7.8068955736848009E-2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283.38</v>
      </c>
      <c r="B222" s="1">
        <v>2.3540000000000001</v>
      </c>
      <c r="C222" s="2">
        <f t="shared" si="38"/>
        <v>935.74164575353325</v>
      </c>
      <c r="D222" s="24">
        <f t="shared" si="37"/>
        <v>2.3540000000000002E-2</v>
      </c>
      <c r="E222" s="2">
        <f t="shared" si="39"/>
        <v>957.7690040945713</v>
      </c>
      <c r="F222" s="2">
        <f t="shared" si="40"/>
        <v>2.3267206938346007E-2</v>
      </c>
      <c r="G222" s="2">
        <f t="shared" si="41"/>
        <v>1.8706402156943289E-2</v>
      </c>
      <c r="H222" s="2">
        <f t="shared" si="42"/>
        <v>1.7068805681408748E-2</v>
      </c>
      <c r="J222" s="1">
        <v>6.4000000000000098E-3</v>
      </c>
      <c r="K222" s="1">
        <f t="shared" si="43"/>
        <v>937.20000000000209</v>
      </c>
      <c r="M222" s="2">
        <f t="shared" si="44"/>
        <v>945.94505349359406</v>
      </c>
      <c r="N222" s="2">
        <f t="shared" si="45"/>
        <v>8.7029999999999996E-2</v>
      </c>
      <c r="O222" s="5">
        <f t="shared" si="46"/>
        <v>1028.2706514991414</v>
      </c>
      <c r="P222" s="5">
        <f t="shared" si="47"/>
        <v>7.8552679742373288E-2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284.46000000000004</v>
      </c>
      <c r="B223" s="1">
        <v>2.37</v>
      </c>
      <c r="C223" s="2">
        <f t="shared" si="38"/>
        <v>939.30788535200134</v>
      </c>
      <c r="D223" s="24">
        <f t="shared" si="37"/>
        <v>2.3700000000000002E-2</v>
      </c>
      <c r="E223" s="2">
        <f t="shared" si="39"/>
        <v>961.5694822348438</v>
      </c>
      <c r="F223" s="2">
        <f t="shared" si="40"/>
        <v>2.342351494358811E-2</v>
      </c>
      <c r="G223" s="2">
        <f t="shared" si="41"/>
        <v>1.8844612647231709E-2</v>
      </c>
      <c r="H223" s="2">
        <f t="shared" si="42"/>
        <v>1.7201490730346623E-2</v>
      </c>
      <c r="J223" s="1">
        <v>6.4200000000000099E-3</v>
      </c>
      <c r="K223" s="1">
        <f t="shared" si="43"/>
        <v>941.46000000000208</v>
      </c>
      <c r="M223" s="2">
        <f t="shared" si="44"/>
        <v>944.06287148329159</v>
      </c>
      <c r="N223" s="2">
        <f t="shared" si="45"/>
        <v>8.929999999999999E-2</v>
      </c>
      <c r="O223" s="5">
        <f t="shared" si="46"/>
        <v>1028.3676859067496</v>
      </c>
      <c r="P223" s="5">
        <f t="shared" si="47"/>
        <v>8.0638299125754348E-2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284.14999999999998</v>
      </c>
      <c r="B224" s="1">
        <v>2.4929999999999999</v>
      </c>
      <c r="C224" s="2">
        <f t="shared" si="38"/>
        <v>938.28424250429282</v>
      </c>
      <c r="D224" s="24">
        <f t="shared" si="37"/>
        <v>2.4929999999999997E-2</v>
      </c>
      <c r="E224" s="2">
        <f t="shared" si="39"/>
        <v>961.67566866992479</v>
      </c>
      <c r="F224" s="2">
        <f t="shared" si="40"/>
        <v>2.4624317575393125E-2</v>
      </c>
      <c r="G224" s="2">
        <f t="shared" si="41"/>
        <v>2.0044909629345863E-2</v>
      </c>
      <c r="H224" s="2">
        <f t="shared" si="42"/>
        <v>1.8409074025535259E-2</v>
      </c>
      <c r="J224" s="1">
        <v>6.44000000000001E-3</v>
      </c>
      <c r="K224" s="1">
        <f t="shared" si="43"/>
        <v>945.72000000000207</v>
      </c>
      <c r="M224" s="2">
        <f t="shared" si="44"/>
        <v>944.42609959054289</v>
      </c>
      <c r="N224" s="2">
        <f t="shared" si="45"/>
        <v>8.8109999999999994E-2</v>
      </c>
      <c r="O224" s="5">
        <f t="shared" si="46"/>
        <v>1027.6394832254655</v>
      </c>
      <c r="P224" s="5">
        <f t="shared" si="47"/>
        <v>7.9548724915676675E-2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285.17999999999995</v>
      </c>
      <c r="B225" s="1">
        <v>2.4430000000000001</v>
      </c>
      <c r="C225" s="2">
        <f t="shared" si="38"/>
        <v>941.68537841764612</v>
      </c>
      <c r="D225" s="24">
        <f t="shared" si="37"/>
        <v>2.443E-2</v>
      </c>
      <c r="E225" s="2">
        <f t="shared" si="39"/>
        <v>964.69075221238916</v>
      </c>
      <c r="F225" s="2">
        <f t="shared" si="40"/>
        <v>2.4136360349799893E-2</v>
      </c>
      <c r="G225" s="2">
        <f t="shared" si="41"/>
        <v>1.954259486307423E-2</v>
      </c>
      <c r="H225" s="2">
        <f t="shared" si="42"/>
        <v>1.7898587499022255E-2</v>
      </c>
      <c r="J225" s="1">
        <v>6.46000000000001E-3</v>
      </c>
      <c r="K225" s="1">
        <f t="shared" si="43"/>
        <v>949.98000000000218</v>
      </c>
      <c r="M225" s="2">
        <f t="shared" si="44"/>
        <v>942.54391758024065</v>
      </c>
      <c r="N225" s="2">
        <f t="shared" si="45"/>
        <v>9.1310000000000002E-2</v>
      </c>
      <c r="O225" s="5">
        <f t="shared" si="46"/>
        <v>1028.6076026944925</v>
      </c>
      <c r="P225" s="5">
        <f t="shared" si="47"/>
        <v>8.248067803664226E-2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284.98</v>
      </c>
      <c r="B226" s="1">
        <v>2.4740000000000002</v>
      </c>
      <c r="C226" s="2">
        <f t="shared" si="38"/>
        <v>941.02496367718936</v>
      </c>
      <c r="D226" s="24">
        <f t="shared" si="37"/>
        <v>2.4740000000000002E-2</v>
      </c>
      <c r="E226" s="2">
        <f t="shared" si="39"/>
        <v>964.30592127856301</v>
      </c>
      <c r="F226" s="2">
        <f t="shared" si="40"/>
        <v>2.4438921877018138E-2</v>
      </c>
      <c r="G226" s="2">
        <f t="shared" si="41"/>
        <v>1.9846988918548789E-2</v>
      </c>
      <c r="H226" s="2">
        <f t="shared" si="42"/>
        <v>1.8205523647778318E-2</v>
      </c>
      <c r="J226" s="1">
        <v>6.4800000000000101E-3</v>
      </c>
      <c r="K226" s="1">
        <f t="shared" si="43"/>
        <v>954.24000000000217</v>
      </c>
      <c r="M226" s="2">
        <f t="shared" si="44"/>
        <v>938.44934618940727</v>
      </c>
      <c r="N226" s="2">
        <f t="shared" si="45"/>
        <v>8.8650000000000007E-2</v>
      </c>
      <c r="O226" s="5">
        <f t="shared" si="46"/>
        <v>1021.6428807290981</v>
      </c>
      <c r="P226" s="5">
        <f t="shared" si="47"/>
        <v>8.0073430417480815E-2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284.10000000000002</v>
      </c>
      <c r="B227" s="1">
        <v>2.794</v>
      </c>
      <c r="C227" s="2">
        <f t="shared" si="38"/>
        <v>938.11913881917849</v>
      </c>
      <c r="D227" s="24">
        <f t="shared" si="37"/>
        <v>2.794E-2</v>
      </c>
      <c r="E227" s="2">
        <f t="shared" si="39"/>
        <v>964.33018755778642</v>
      </c>
      <c r="F227" s="2">
        <f t="shared" si="40"/>
        <v>2.7556799570871399E-2</v>
      </c>
      <c r="G227" s="2">
        <f t="shared" si="41"/>
        <v>2.2964751058691463E-2</v>
      </c>
      <c r="H227" s="2">
        <f t="shared" si="42"/>
        <v>2.1342649676397988E-2</v>
      </c>
      <c r="J227" s="1">
        <v>6.5000000000000101E-3</v>
      </c>
      <c r="K227" s="1">
        <f t="shared" si="43"/>
        <v>958.50000000000216</v>
      </c>
      <c r="M227" s="2">
        <f t="shared" si="44"/>
        <v>941.02496367718936</v>
      </c>
      <c r="N227" s="2">
        <f t="shared" si="45"/>
        <v>8.9649999999999994E-2</v>
      </c>
      <c r="O227" s="5">
        <f t="shared" si="46"/>
        <v>1025.3878516708494</v>
      </c>
      <c r="P227" s="5">
        <f t="shared" si="47"/>
        <v>8.0973744466012409E-2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284.40999999999997</v>
      </c>
      <c r="B228" s="1">
        <v>2.7709999999999999</v>
      </c>
      <c r="C228" s="2">
        <f t="shared" si="38"/>
        <v>939.14278166688666</v>
      </c>
      <c r="D228" s="24">
        <f t="shared" si="37"/>
        <v>2.7709999999999999E-2</v>
      </c>
      <c r="E228" s="2">
        <f t="shared" si="39"/>
        <v>965.166428146876</v>
      </c>
      <c r="F228" s="2">
        <f t="shared" si="40"/>
        <v>2.7333026067638905E-2</v>
      </c>
      <c r="G228" s="2">
        <f t="shared" si="41"/>
        <v>2.2736995457415685E-2</v>
      </c>
      <c r="H228" s="2">
        <f t="shared" si="42"/>
        <v>2.1112095509781874E-2</v>
      </c>
      <c r="J228" s="1">
        <v>6.5200000000000102E-3</v>
      </c>
      <c r="K228" s="1">
        <f t="shared" si="43"/>
        <v>962.76000000000215</v>
      </c>
      <c r="M228" s="2">
        <f t="shared" si="44"/>
        <v>937.26059965658465</v>
      </c>
      <c r="N228" s="2">
        <f t="shared" si="45"/>
        <v>9.0190000000000006E-2</v>
      </c>
      <c r="O228" s="5">
        <f t="shared" si="46"/>
        <v>1021.792133139612</v>
      </c>
      <c r="P228" s="5">
        <f t="shared" si="47"/>
        <v>8.1486316152624846E-2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284.55999999999995</v>
      </c>
      <c r="B229" s="1">
        <v>2.5430000000000001</v>
      </c>
      <c r="C229" s="2">
        <f t="shared" si="38"/>
        <v>939.63809272222943</v>
      </c>
      <c r="D229" s="24">
        <f t="shared" si="37"/>
        <v>2.5430000000000001E-2</v>
      </c>
      <c r="E229" s="2">
        <f t="shared" si="39"/>
        <v>963.53308942015576</v>
      </c>
      <c r="F229" s="2">
        <f t="shared" si="40"/>
        <v>2.5112036814854896E-2</v>
      </c>
      <c r="G229" s="2">
        <f t="shared" si="41"/>
        <v>2.0523784008092249E-2</v>
      </c>
      <c r="H229" s="2">
        <f t="shared" si="42"/>
        <v>1.8887825290844498E-2</v>
      </c>
      <c r="J229" s="1">
        <v>6.5400000000000102E-3</v>
      </c>
      <c r="K229" s="1">
        <f t="shared" si="43"/>
        <v>967.02000000000214</v>
      </c>
      <c r="M229" s="2">
        <f t="shared" si="44"/>
        <v>937.09549597146997</v>
      </c>
      <c r="N229" s="2">
        <f t="shared" si="45"/>
        <v>9.2310000000000003E-2</v>
      </c>
      <c r="O229" s="5">
        <f t="shared" si="46"/>
        <v>1023.5987812045963</v>
      </c>
      <c r="P229" s="5">
        <f t="shared" si="47"/>
        <v>8.3420439909004773E-2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286.01</v>
      </c>
      <c r="B230" s="1">
        <v>2.601</v>
      </c>
      <c r="C230" s="2">
        <f t="shared" si="38"/>
        <v>944.42609959054289</v>
      </c>
      <c r="D230" s="24">
        <f t="shared" si="37"/>
        <v>2.6009999999999998E-2</v>
      </c>
      <c r="E230" s="2">
        <f t="shared" si="39"/>
        <v>968.99062244089305</v>
      </c>
      <c r="F230" s="2">
        <f t="shared" si="40"/>
        <v>2.5677493289774148E-2</v>
      </c>
      <c r="G230" s="2">
        <f t="shared" si="41"/>
        <v>2.10632522305318E-2</v>
      </c>
      <c r="H230" s="2">
        <f t="shared" si="42"/>
        <v>1.9421565759614554E-2</v>
      </c>
      <c r="J230" s="1">
        <v>6.5600000000000103E-3</v>
      </c>
      <c r="K230" s="1">
        <f t="shared" si="43"/>
        <v>971.28000000000213</v>
      </c>
      <c r="M230" s="2">
        <f t="shared" si="44"/>
        <v>935.74164575353325</v>
      </c>
      <c r="N230" s="2">
        <f t="shared" si="45"/>
        <v>9.1189999999999993E-2</v>
      </c>
      <c r="O230" s="5">
        <f t="shared" si="46"/>
        <v>1021.0719264297981</v>
      </c>
      <c r="P230" s="5">
        <f t="shared" si="47"/>
        <v>8.2406596573481719E-2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284.77</v>
      </c>
      <c r="B231" s="1">
        <v>2.7709999999999999</v>
      </c>
      <c r="C231" s="2">
        <f t="shared" si="38"/>
        <v>940.33152819970951</v>
      </c>
      <c r="D231" s="24">
        <f t="shared" si="37"/>
        <v>2.7709999999999999E-2</v>
      </c>
      <c r="E231" s="2">
        <f t="shared" si="39"/>
        <v>966.38811484612336</v>
      </c>
      <c r="F231" s="2">
        <f t="shared" si="40"/>
        <v>2.7333026067638905E-2</v>
      </c>
      <c r="G231" s="2">
        <f t="shared" si="41"/>
        <v>2.2731177901704983E-2</v>
      </c>
      <c r="H231" s="2">
        <f t="shared" si="42"/>
        <v>2.1104221191013794E-2</v>
      </c>
      <c r="J231" s="1">
        <v>6.5800000000000103E-3</v>
      </c>
      <c r="K231" s="1">
        <f t="shared" si="43"/>
        <v>975.54000000000224</v>
      </c>
      <c r="M231" s="2">
        <f t="shared" si="44"/>
        <v>933.19904900277379</v>
      </c>
      <c r="N231" s="2">
        <f t="shared" si="45"/>
        <v>9.3119999999999994E-2</v>
      </c>
      <c r="O231" s="5">
        <f t="shared" si="46"/>
        <v>1020.0985444459121</v>
      </c>
      <c r="P231" s="5">
        <f t="shared" si="47"/>
        <v>8.4178380621549587E-2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285.96000000000004</v>
      </c>
      <c r="B232" s="1">
        <v>2.6549999999999998</v>
      </c>
      <c r="C232" s="2">
        <f t="shared" si="38"/>
        <v>944.2609959054289</v>
      </c>
      <c r="D232" s="24">
        <f t="shared" si="37"/>
        <v>2.6549999999999997E-2</v>
      </c>
      <c r="E232" s="2">
        <f t="shared" si="39"/>
        <v>969.33112534671807</v>
      </c>
      <c r="F232" s="2">
        <f t="shared" si="40"/>
        <v>2.6203665496636368E-2</v>
      </c>
      <c r="G232" s="2">
        <f t="shared" si="41"/>
        <v>2.158780299498533E-2</v>
      </c>
      <c r="H232" s="2">
        <f t="shared" si="42"/>
        <v>1.9948831621861229E-2</v>
      </c>
      <c r="J232" s="1">
        <v>6.6000000000000104E-3</v>
      </c>
      <c r="K232" s="1">
        <f t="shared" si="43"/>
        <v>979.80000000000223</v>
      </c>
      <c r="M232" s="2">
        <f t="shared" si="44"/>
        <v>931.3168669924712</v>
      </c>
      <c r="N232" s="2">
        <f t="shared" si="45"/>
        <v>9.2539999999999997E-2</v>
      </c>
      <c r="O232" s="5">
        <f t="shared" si="46"/>
        <v>1017.5009298639545</v>
      </c>
      <c r="P232" s="5">
        <f t="shared" si="47"/>
        <v>8.3660018066508246E-2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285.64999999999998</v>
      </c>
      <c r="B233" s="1">
        <v>2.698</v>
      </c>
      <c r="C233" s="2">
        <f t="shared" si="38"/>
        <v>943.23735305772027</v>
      </c>
      <c r="D233" s="24">
        <f t="shared" si="37"/>
        <v>2.6980000000000001E-2</v>
      </c>
      <c r="E233" s="2">
        <f t="shared" si="39"/>
        <v>968.68589684321762</v>
      </c>
      <c r="F233" s="2">
        <f t="shared" si="40"/>
        <v>2.6622456560107165E-2</v>
      </c>
      <c r="G233" s="2">
        <f t="shared" si="41"/>
        <v>2.2009666575139461E-2</v>
      </c>
      <c r="H233" s="2">
        <f t="shared" si="42"/>
        <v>2.0374403348715649E-2</v>
      </c>
      <c r="J233" s="1">
        <v>6.6200000000000104E-3</v>
      </c>
      <c r="K233" s="1">
        <f t="shared" si="43"/>
        <v>984.06000000000222</v>
      </c>
      <c r="M233" s="2">
        <f t="shared" si="44"/>
        <v>930.986659622243</v>
      </c>
      <c r="N233" s="2">
        <f t="shared" si="45"/>
        <v>9.2620000000000008E-2</v>
      </c>
      <c r="O233" s="5">
        <f t="shared" si="46"/>
        <v>1017.2146440364551</v>
      </c>
      <c r="P233" s="5">
        <f t="shared" si="47"/>
        <v>8.3734602515274287E-2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284.92999999999995</v>
      </c>
      <c r="B234" s="1">
        <v>2.8290000000000002</v>
      </c>
      <c r="C234" s="2">
        <f t="shared" si="38"/>
        <v>940.85985999207492</v>
      </c>
      <c r="D234" s="24">
        <f t="shared" si="37"/>
        <v>2.8290000000000003E-2</v>
      </c>
      <c r="E234" s="2">
        <f t="shared" si="39"/>
        <v>967.47678543125062</v>
      </c>
      <c r="F234" s="2">
        <f t="shared" si="40"/>
        <v>2.7897228417235888E-2</v>
      </c>
      <c r="G234" s="2">
        <f t="shared" si="41"/>
        <v>2.3290196105658502E-2</v>
      </c>
      <c r="H234" s="2">
        <f t="shared" si="42"/>
        <v>2.1664923843380524E-2</v>
      </c>
      <c r="J234" s="1">
        <v>6.6400000000000096E-3</v>
      </c>
      <c r="K234" s="1">
        <f t="shared" si="43"/>
        <v>988.32000000000198</v>
      </c>
      <c r="M234" s="2">
        <f t="shared" si="44"/>
        <v>926.0665698058383</v>
      </c>
      <c r="N234" s="2">
        <f t="shared" si="45"/>
        <v>9.4009999999999996E-2</v>
      </c>
      <c r="O234" s="5">
        <f t="shared" si="46"/>
        <v>1013.1260880332851</v>
      </c>
      <c r="P234" s="5">
        <f t="shared" si="47"/>
        <v>8.5025434782821693E-2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285.39</v>
      </c>
      <c r="B235" s="1">
        <v>2.7629999999999999</v>
      </c>
      <c r="C235" s="2">
        <f t="shared" si="38"/>
        <v>942.3788138951262</v>
      </c>
      <c r="D235" s="24">
        <f t="shared" si="37"/>
        <v>2.7629999999999998E-2</v>
      </c>
      <c r="E235" s="2">
        <f t="shared" si="39"/>
        <v>968.41674052304859</v>
      </c>
      <c r="F235" s="2">
        <f t="shared" si="40"/>
        <v>2.7255180066451504E-2</v>
      </c>
      <c r="G235" s="2">
        <f t="shared" si="41"/>
        <v>2.2643671778246513E-2</v>
      </c>
      <c r="H235" s="2">
        <f t="shared" si="42"/>
        <v>2.1012813863059154E-2</v>
      </c>
      <c r="J235" s="1">
        <v>6.6600000000000097E-3</v>
      </c>
      <c r="K235" s="1">
        <f t="shared" si="43"/>
        <v>992.58000000000209</v>
      </c>
      <c r="M235" s="2">
        <f t="shared" si="44"/>
        <v>924.71271958790112</v>
      </c>
      <c r="N235" s="2">
        <f t="shared" si="45"/>
        <v>9.4280000000000003E-2</v>
      </c>
      <c r="O235" s="5">
        <f t="shared" si="46"/>
        <v>1011.8946347906484</v>
      </c>
      <c r="P235" s="5">
        <f t="shared" si="47"/>
        <v>8.5278066871481872E-2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286.26</v>
      </c>
      <c r="B236" s="1">
        <v>2.794</v>
      </c>
      <c r="C236" s="2">
        <f t="shared" si="38"/>
        <v>945.25161801611421</v>
      </c>
      <c r="D236" s="24">
        <f t="shared" si="37"/>
        <v>2.794E-2</v>
      </c>
      <c r="E236" s="2">
        <f t="shared" si="39"/>
        <v>971.6619482234845</v>
      </c>
      <c r="F236" s="2">
        <f t="shared" si="40"/>
        <v>2.7556799570871399E-2</v>
      </c>
      <c r="G236" s="2">
        <f t="shared" si="41"/>
        <v>2.2929837912664328E-2</v>
      </c>
      <c r="H236" s="2">
        <f t="shared" si="42"/>
        <v>2.1295403763789529E-2</v>
      </c>
      <c r="J236" s="1">
        <v>6.6800000000000097E-3</v>
      </c>
      <c r="K236" s="1">
        <f t="shared" si="43"/>
        <v>996.84000000000208</v>
      </c>
      <c r="M236" s="2">
        <f t="shared" si="44"/>
        <v>921.97199841500492</v>
      </c>
      <c r="N236" s="2">
        <f t="shared" si="45"/>
        <v>9.4979999999999995E-2</v>
      </c>
      <c r="O236" s="5">
        <f t="shared" si="46"/>
        <v>1009.5408988244621</v>
      </c>
      <c r="P236" s="5">
        <f t="shared" si="47"/>
        <v>8.5928760648027513E-2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286.26</v>
      </c>
      <c r="B237" s="1">
        <v>2.8290000000000002</v>
      </c>
      <c r="C237" s="2">
        <f t="shared" si="38"/>
        <v>945.25161801611421</v>
      </c>
      <c r="D237" s="24">
        <f t="shared" si="37"/>
        <v>2.8290000000000003E-2</v>
      </c>
      <c r="E237" s="2">
        <f t="shared" si="39"/>
        <v>971.99278628979005</v>
      </c>
      <c r="F237" s="2">
        <f t="shared" si="40"/>
        <v>2.7897228417235888E-2</v>
      </c>
      <c r="G237" s="2">
        <f t="shared" si="41"/>
        <v>2.326869133966546E-2</v>
      </c>
      <c r="H237" s="2">
        <f t="shared" si="42"/>
        <v>2.1635832610154018E-2</v>
      </c>
      <c r="J237" s="1">
        <v>6.7000000000000098E-3</v>
      </c>
      <c r="K237" s="1">
        <f t="shared" si="43"/>
        <v>1001.1000000000021</v>
      </c>
      <c r="M237" s="2">
        <f t="shared" si="44"/>
        <v>921.4766873596617</v>
      </c>
      <c r="N237" s="2">
        <f t="shared" si="45"/>
        <v>9.4469999999999998E-2</v>
      </c>
      <c r="O237" s="5">
        <f t="shared" si="46"/>
        <v>1008.528590014529</v>
      </c>
      <c r="P237" s="5">
        <f t="shared" si="47"/>
        <v>8.5467710733665075E-2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286.01</v>
      </c>
      <c r="B238" s="1">
        <v>2.86</v>
      </c>
      <c r="C238" s="2">
        <f t="shared" si="38"/>
        <v>944.42609959054289</v>
      </c>
      <c r="D238" s="24">
        <f t="shared" si="37"/>
        <v>2.86E-2</v>
      </c>
      <c r="E238" s="2">
        <f t="shared" si="39"/>
        <v>971.43668603883236</v>
      </c>
      <c r="F238" s="2">
        <f t="shared" si="40"/>
        <v>2.8198654358678736E-2</v>
      </c>
      <c r="G238" s="2">
        <f t="shared" si="41"/>
        <v>2.3572765377541438E-2</v>
      </c>
      <c r="H238" s="2">
        <f t="shared" si="42"/>
        <v>2.1942726828519145E-2</v>
      </c>
      <c r="J238" s="1">
        <v>6.7200000000000098E-3</v>
      </c>
      <c r="K238" s="1">
        <f t="shared" si="43"/>
        <v>1005.3600000000021</v>
      </c>
      <c r="M238" s="2">
        <f t="shared" si="44"/>
        <v>924.51459516576415</v>
      </c>
      <c r="N238" s="2">
        <f t="shared" si="45"/>
        <v>9.5320000000000002E-2</v>
      </c>
      <c r="O238" s="5">
        <f t="shared" si="46"/>
        <v>1012.6393263769648</v>
      </c>
      <c r="P238" s="5">
        <f t="shared" si="47"/>
        <v>8.6224465987976021E-2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286.57000000000005</v>
      </c>
      <c r="B239" s="1">
        <v>2.891</v>
      </c>
      <c r="C239" s="2">
        <f t="shared" si="38"/>
        <v>946.27526086382272</v>
      </c>
      <c r="D239" s="24">
        <f t="shared" si="37"/>
        <v>2.8910000000000002E-2</v>
      </c>
      <c r="E239" s="2">
        <f t="shared" si="39"/>
        <v>973.63207865539584</v>
      </c>
      <c r="F239" s="2">
        <f t="shared" si="40"/>
        <v>2.8499989469901302E-2</v>
      </c>
      <c r="G239" s="2">
        <f t="shared" si="41"/>
        <v>2.3863646238208941E-2</v>
      </c>
      <c r="H239" s="2">
        <f t="shared" si="42"/>
        <v>2.2231812999435812E-2</v>
      </c>
      <c r="J239" s="1">
        <v>6.7400000000000099E-3</v>
      </c>
      <c r="K239" s="1">
        <f t="shared" si="43"/>
        <v>1009.6200000000021</v>
      </c>
      <c r="M239" s="2">
        <f t="shared" si="44"/>
        <v>917.05190859859999</v>
      </c>
      <c r="N239" s="2">
        <f t="shared" si="45"/>
        <v>9.8219999999999988E-2</v>
      </c>
      <c r="O239" s="5">
        <f t="shared" si="46"/>
        <v>1007.1247470611545</v>
      </c>
      <c r="P239" s="5">
        <f t="shared" si="47"/>
        <v>8.8894855186955932E-2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285.49</v>
      </c>
      <c r="B240" s="1">
        <v>2.9369999999999998</v>
      </c>
      <c r="C240" s="2">
        <f t="shared" si="38"/>
        <v>942.70902126535475</v>
      </c>
      <c r="D240" s="24">
        <f t="shared" si="37"/>
        <v>2.9369999999999997E-2</v>
      </c>
      <c r="E240" s="2">
        <f t="shared" si="39"/>
        <v>970.3963852199181</v>
      </c>
      <c r="F240" s="2">
        <f t="shared" si="40"/>
        <v>2.894696462163809E-2</v>
      </c>
      <c r="G240" s="2">
        <f t="shared" si="41"/>
        <v>2.4326029453924196E-2</v>
      </c>
      <c r="H240" s="2">
        <f t="shared" si="42"/>
        <v>2.2702411107476828E-2</v>
      </c>
      <c r="J240" s="1">
        <v>6.7600000000000099E-3</v>
      </c>
      <c r="K240" s="1">
        <f t="shared" si="43"/>
        <v>1013.8800000000022</v>
      </c>
      <c r="M240" s="2">
        <f t="shared" si="44"/>
        <v>916.35847312112014</v>
      </c>
      <c r="N240" s="2">
        <f t="shared" si="45"/>
        <v>9.536E-2</v>
      </c>
      <c r="O240" s="5">
        <f t="shared" si="46"/>
        <v>1003.74241711795</v>
      </c>
      <c r="P240" s="5">
        <f t="shared" si="47"/>
        <v>8.6303350563883593E-2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287.34000000000003</v>
      </c>
      <c r="B241" s="1">
        <v>2.96</v>
      </c>
      <c r="C241" s="2">
        <f t="shared" si="38"/>
        <v>948.81785761458218</v>
      </c>
      <c r="D241" s="24">
        <f t="shared" si="37"/>
        <v>2.9600000000000001E-2</v>
      </c>
      <c r="E241" s="2">
        <f t="shared" si="39"/>
        <v>976.90286619997391</v>
      </c>
      <c r="F241" s="2">
        <f t="shared" si="40"/>
        <v>2.9170377299779924E-2</v>
      </c>
      <c r="G241" s="2">
        <f t="shared" si="41"/>
        <v>2.451845888930386E-2</v>
      </c>
      <c r="H241" s="2">
        <f t="shared" si="42"/>
        <v>2.2885358536393827E-2</v>
      </c>
      <c r="J241" s="1">
        <v>6.78000000000001E-3</v>
      </c>
      <c r="K241" s="1">
        <f t="shared" si="43"/>
        <v>1018.1400000000021</v>
      </c>
      <c r="M241" s="2">
        <f t="shared" si="44"/>
        <v>918.57086250165094</v>
      </c>
      <c r="N241" s="2">
        <f t="shared" si="45"/>
        <v>9.6669999999999992E-2</v>
      </c>
      <c r="O241" s="5">
        <f t="shared" si="46"/>
        <v>1007.3691077796856</v>
      </c>
      <c r="P241" s="5">
        <f t="shared" si="47"/>
        <v>8.7481319866897514E-2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286.21000000000004</v>
      </c>
      <c r="B242" s="1">
        <v>3.2839999999999998</v>
      </c>
      <c r="C242" s="2">
        <f t="shared" si="38"/>
        <v>945.0865143310001</v>
      </c>
      <c r="D242" s="24">
        <f t="shared" si="37"/>
        <v>3.2840000000000001E-2</v>
      </c>
      <c r="E242" s="2">
        <f t="shared" si="39"/>
        <v>976.12315546163018</v>
      </c>
      <c r="F242" s="2">
        <f t="shared" si="40"/>
        <v>3.2312289467246354E-2</v>
      </c>
      <c r="G242" s="2">
        <f t="shared" si="41"/>
        <v>2.7664083965048117E-2</v>
      </c>
      <c r="H242" s="2">
        <f t="shared" si="42"/>
        <v>2.605198731554894E-2</v>
      </c>
      <c r="J242" s="1">
        <v>6.80000000000001E-3</v>
      </c>
      <c r="K242" s="1">
        <f t="shared" si="43"/>
        <v>1022.4000000000021</v>
      </c>
      <c r="M242" s="2">
        <f t="shared" si="44"/>
        <v>911.93369436005798</v>
      </c>
      <c r="N242" s="2">
        <f t="shared" si="45"/>
        <v>9.7479999999999997E-2</v>
      </c>
      <c r="O242" s="5">
        <f t="shared" si="46"/>
        <v>1000.8289908862764</v>
      </c>
      <c r="P242" s="5">
        <f t="shared" si="47"/>
        <v>8.8250790228966369E-2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286.30999999999995</v>
      </c>
      <c r="B243" s="1">
        <v>3.2570000000000001</v>
      </c>
      <c r="C243" s="2">
        <f t="shared" si="38"/>
        <v>945.41672170122831</v>
      </c>
      <c r="D243" s="24">
        <f t="shared" si="37"/>
        <v>3.2570000000000002E-2</v>
      </c>
      <c r="E243" s="2">
        <f t="shared" si="39"/>
        <v>976.20894432703733</v>
      </c>
      <c r="F243" s="2">
        <f t="shared" si="40"/>
        <v>3.2050840165133938E-2</v>
      </c>
      <c r="G243" s="2">
        <f t="shared" si="41"/>
        <v>2.7402226144528998E-2</v>
      </c>
      <c r="H243" s="2">
        <f t="shared" si="42"/>
        <v>2.5788350702667617E-2</v>
      </c>
      <c r="J243" s="1">
        <v>6.8200000000000101E-3</v>
      </c>
      <c r="K243" s="1">
        <f t="shared" si="43"/>
        <v>1026.6600000000021</v>
      </c>
      <c r="M243" s="2">
        <f t="shared" si="44"/>
        <v>913.65077268524658</v>
      </c>
      <c r="N243" s="2">
        <f t="shared" si="45"/>
        <v>9.7720000000000001E-2</v>
      </c>
      <c r="O243" s="5">
        <f t="shared" si="46"/>
        <v>1002.9327261920489</v>
      </c>
      <c r="P243" s="5">
        <f t="shared" si="47"/>
        <v>8.845943133479553E-2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287.19000000000005</v>
      </c>
      <c r="B244" s="1">
        <v>3.0289999999999999</v>
      </c>
      <c r="C244" s="2">
        <f t="shared" si="38"/>
        <v>948.32254655923953</v>
      </c>
      <c r="D244" s="24">
        <f t="shared" si="37"/>
        <v>3.0289999999999997E-2</v>
      </c>
      <c r="E244" s="2">
        <f t="shared" si="39"/>
        <v>977.04723649451887</v>
      </c>
      <c r="F244" s="2">
        <f t="shared" si="40"/>
        <v>2.9840316010882832E-2</v>
      </c>
      <c r="G244" s="2">
        <f t="shared" si="41"/>
        <v>2.5187710122813695E-2</v>
      </c>
      <c r="H244" s="2">
        <f t="shared" si="42"/>
        <v>2.3558578213650098E-2</v>
      </c>
      <c r="J244" s="1">
        <v>6.8400000000000101E-3</v>
      </c>
      <c r="K244" s="1">
        <f t="shared" si="43"/>
        <v>1030.9200000000021</v>
      </c>
      <c r="M244" s="2">
        <f t="shared" si="44"/>
        <v>913.48566900013213</v>
      </c>
      <c r="N244" s="2">
        <f t="shared" si="45"/>
        <v>9.8140000000000005E-2</v>
      </c>
      <c r="O244" s="5">
        <f t="shared" si="46"/>
        <v>1003.135152555805</v>
      </c>
      <c r="P244" s="5">
        <f t="shared" si="47"/>
        <v>8.8841005453268604E-2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286.05999999999995</v>
      </c>
      <c r="B245" s="1">
        <v>3.28</v>
      </c>
      <c r="C245" s="2">
        <f t="shared" si="38"/>
        <v>944.59120327565699</v>
      </c>
      <c r="D245" s="24">
        <f t="shared" si="37"/>
        <v>3.2799999999999996E-2</v>
      </c>
      <c r="E245" s="2">
        <f t="shared" si="39"/>
        <v>975.57379474309846</v>
      </c>
      <c r="F245" s="2">
        <f t="shared" si="40"/>
        <v>3.2273560550295635E-2</v>
      </c>
      <c r="G245" s="2">
        <f t="shared" si="41"/>
        <v>2.7627971051518978E-2</v>
      </c>
      <c r="H245" s="2">
        <f t="shared" si="42"/>
        <v>2.6016539364751588E-2</v>
      </c>
      <c r="J245" s="1">
        <v>6.8600000000000102E-3</v>
      </c>
      <c r="K245" s="1">
        <f t="shared" si="43"/>
        <v>1035.1800000000021</v>
      </c>
      <c r="M245" s="2">
        <f t="shared" si="44"/>
        <v>909.5562012944132</v>
      </c>
      <c r="N245" s="2">
        <f t="shared" si="45"/>
        <v>9.8529999999999993E-2</v>
      </c>
      <c r="O245" s="5">
        <f t="shared" si="46"/>
        <v>999.17477380795174</v>
      </c>
      <c r="P245" s="5">
        <f t="shared" si="47"/>
        <v>8.9214947324384633E-2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287.60000000000002</v>
      </c>
      <c r="B246" s="1">
        <v>3.1179999999999999</v>
      </c>
      <c r="C246" s="2">
        <f t="shared" si="38"/>
        <v>949.67639677717614</v>
      </c>
      <c r="D246" s="24">
        <f t="shared" si="37"/>
        <v>3.1179999999999999E-2</v>
      </c>
      <c r="E246" s="2">
        <f t="shared" si="39"/>
        <v>979.28730682868843</v>
      </c>
      <c r="F246" s="2">
        <f t="shared" si="40"/>
        <v>3.0703777575005708E-2</v>
      </c>
      <c r="G246" s="2">
        <f t="shared" si="41"/>
        <v>2.6040504685345287E-2</v>
      </c>
      <c r="H246" s="2">
        <f t="shared" si="42"/>
        <v>2.4413071803620446E-2</v>
      </c>
      <c r="J246" s="1">
        <v>6.8800000000000102E-3</v>
      </c>
      <c r="K246" s="1">
        <f t="shared" si="43"/>
        <v>1039.4400000000021</v>
      </c>
      <c r="M246" s="2">
        <f t="shared" si="44"/>
        <v>909.22599392418442</v>
      </c>
      <c r="N246" s="2">
        <f t="shared" si="45"/>
        <v>9.9220000000000003E-2</v>
      </c>
      <c r="O246" s="5">
        <f t="shared" si="46"/>
        <v>999.43939704134209</v>
      </c>
      <c r="P246" s="5">
        <f t="shared" si="47"/>
        <v>8.9841602147359728E-2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286.92999999999995</v>
      </c>
      <c r="B247" s="1">
        <v>3.157</v>
      </c>
      <c r="C247" s="2">
        <f t="shared" si="38"/>
        <v>947.464007396645</v>
      </c>
      <c r="D247" s="24">
        <f t="shared" si="37"/>
        <v>3.1570000000000001E-2</v>
      </c>
      <c r="E247" s="2">
        <f t="shared" si="39"/>
        <v>977.37544611015721</v>
      </c>
      <c r="F247" s="2">
        <f t="shared" si="40"/>
        <v>3.1081913563028672E-2</v>
      </c>
      <c r="G247" s="2">
        <f t="shared" si="41"/>
        <v>2.6427744772027924E-2</v>
      </c>
      <c r="H247" s="2">
        <f t="shared" si="42"/>
        <v>2.4805862773795109E-2</v>
      </c>
      <c r="J247" s="1">
        <v>6.9000000000000103E-3</v>
      </c>
      <c r="K247" s="1">
        <f t="shared" si="43"/>
        <v>1043.7000000000021</v>
      </c>
      <c r="M247" s="2">
        <f t="shared" si="44"/>
        <v>907.3768326509047</v>
      </c>
      <c r="N247" s="2">
        <f t="shared" si="45"/>
        <v>9.98E-2</v>
      </c>
      <c r="O247" s="5">
        <f t="shared" si="46"/>
        <v>997.93304054946509</v>
      </c>
      <c r="P247" s="5">
        <f t="shared" si="47"/>
        <v>9.0376282993722773E-2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287.54999999999995</v>
      </c>
      <c r="B248" s="1">
        <v>3.1760000000000002</v>
      </c>
      <c r="C248" s="2">
        <f t="shared" si="38"/>
        <v>949.51129309206169</v>
      </c>
      <c r="D248" s="24">
        <f t="shared" si="37"/>
        <v>3.1760000000000004E-2</v>
      </c>
      <c r="E248" s="2">
        <f t="shared" si="39"/>
        <v>979.66777176066557</v>
      </c>
      <c r="F248" s="2">
        <f t="shared" si="40"/>
        <v>3.1266081873998749E-2</v>
      </c>
      <c r="G248" s="2">
        <f t="shared" si="41"/>
        <v>2.6600997246567008E-2</v>
      </c>
      <c r="H248" s="2">
        <f t="shared" si="42"/>
        <v>2.4976469757997943E-2</v>
      </c>
      <c r="J248" s="1">
        <v>6.9200000000000103E-3</v>
      </c>
      <c r="K248" s="1">
        <f t="shared" si="43"/>
        <v>1047.9600000000021</v>
      </c>
      <c r="M248" s="2">
        <f t="shared" si="44"/>
        <v>901.40007924976896</v>
      </c>
      <c r="N248" s="2">
        <f t="shared" si="45"/>
        <v>0.10150000000000001</v>
      </c>
      <c r="O248" s="5">
        <f t="shared" si="46"/>
        <v>992.8921872936204</v>
      </c>
      <c r="P248" s="5">
        <f t="shared" si="47"/>
        <v>9.1944829225529157E-2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286.47000000000003</v>
      </c>
      <c r="B249" s="1">
        <v>3.3690000000000002</v>
      </c>
      <c r="C249" s="2">
        <f t="shared" si="38"/>
        <v>945.94505349359406</v>
      </c>
      <c r="D249" s="24">
        <f t="shared" si="37"/>
        <v>3.3690000000000005E-2</v>
      </c>
      <c r="E249" s="2">
        <f t="shared" si="39"/>
        <v>977.81394234579329</v>
      </c>
      <c r="F249" s="2">
        <f t="shared" si="40"/>
        <v>3.3134924558858816E-2</v>
      </c>
      <c r="G249" s="2">
        <f t="shared" si="41"/>
        <v>2.8478667690545516E-2</v>
      </c>
      <c r="H249" s="2">
        <f t="shared" si="42"/>
        <v>2.6868935399162238E-2</v>
      </c>
      <c r="J249" s="1">
        <v>6.9400000000000104E-3</v>
      </c>
      <c r="K249" s="1">
        <f t="shared" si="43"/>
        <v>1052.2200000000023</v>
      </c>
      <c r="M249" s="2">
        <f t="shared" si="44"/>
        <v>904.30590410777972</v>
      </c>
      <c r="N249" s="2">
        <f t="shared" si="45"/>
        <v>0.10088</v>
      </c>
      <c r="O249" s="5">
        <f t="shared" si="46"/>
        <v>995.53228371417265</v>
      </c>
      <c r="P249" s="5">
        <f t="shared" si="47"/>
        <v>9.1369230052440825E-2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287.5</v>
      </c>
      <c r="B250" s="1">
        <v>3.238</v>
      </c>
      <c r="C250" s="2">
        <f t="shared" si="38"/>
        <v>949.34618940694759</v>
      </c>
      <c r="D250" s="24">
        <f t="shared" si="37"/>
        <v>3.2379999999999999E-2</v>
      </c>
      <c r="E250" s="2">
        <f t="shared" si="39"/>
        <v>980.08601901994462</v>
      </c>
      <c r="F250" s="2">
        <f t="shared" si="40"/>
        <v>3.1866816338371934E-2</v>
      </c>
      <c r="G250" s="2">
        <f t="shared" si="41"/>
        <v>2.7199740057324579E-2</v>
      </c>
      <c r="H250" s="2">
        <f t="shared" si="42"/>
        <v>2.5578297877755583E-2</v>
      </c>
      <c r="J250" s="1">
        <v>6.9600000000000096E-3</v>
      </c>
      <c r="K250" s="1">
        <f t="shared" si="43"/>
        <v>1056.4800000000021</v>
      </c>
      <c r="M250" s="2">
        <f t="shared" si="44"/>
        <v>901.23497556465463</v>
      </c>
      <c r="N250" s="2">
        <f t="shared" si="45"/>
        <v>0.10119</v>
      </c>
      <c r="O250" s="5">
        <f t="shared" si="46"/>
        <v>992.43094274204191</v>
      </c>
      <c r="P250" s="5">
        <f t="shared" si="47"/>
        <v>9.1665551610434895E-2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286.77999999999997</v>
      </c>
      <c r="B251" s="1">
        <v>3.3650000000000002</v>
      </c>
      <c r="C251" s="2">
        <f t="shared" si="38"/>
        <v>946.96869634130246</v>
      </c>
      <c r="D251" s="24">
        <f t="shared" si="37"/>
        <v>3.3649999999999999E-2</v>
      </c>
      <c r="E251" s="2">
        <f t="shared" si="39"/>
        <v>978.83419297318721</v>
      </c>
      <c r="F251" s="2">
        <f t="shared" si="40"/>
        <v>3.3096227489189549E-2</v>
      </c>
      <c r="G251" s="2">
        <f t="shared" si="41"/>
        <v>2.8435112284555322E-2</v>
      </c>
      <c r="H251" s="2">
        <f t="shared" si="42"/>
        <v>2.682345766610935E-2</v>
      </c>
      <c r="J251" s="1">
        <v>6.9800000000000096E-3</v>
      </c>
      <c r="K251" s="1">
        <f t="shared" si="43"/>
        <v>1060.7400000000021</v>
      </c>
      <c r="M251" s="2">
        <f t="shared" si="44"/>
        <v>900.37643640206034</v>
      </c>
      <c r="N251" s="2">
        <f t="shared" si="45"/>
        <v>0.10183999999999999</v>
      </c>
      <c r="O251" s="5">
        <f t="shared" si="46"/>
        <v>992.07077268524608</v>
      </c>
      <c r="P251" s="5">
        <f t="shared" si="47"/>
        <v>9.2257363090342784E-2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287.19000000000005</v>
      </c>
      <c r="B252" s="1">
        <v>3.4689999999999999</v>
      </c>
      <c r="C252" s="2">
        <f t="shared" si="38"/>
        <v>948.32254655923953</v>
      </c>
      <c r="D252" s="24">
        <f t="shared" si="37"/>
        <v>3.4689999999999999E-2</v>
      </c>
      <c r="E252" s="2">
        <f t="shared" si="39"/>
        <v>981.21985569937942</v>
      </c>
      <c r="F252" s="2">
        <f t="shared" si="40"/>
        <v>3.4101864944971971E-2</v>
      </c>
      <c r="G252" s="2">
        <f t="shared" si="41"/>
        <v>2.9429389441641592E-2</v>
      </c>
      <c r="H252" s="2">
        <f t="shared" si="42"/>
        <v>2.7820127147739238E-2</v>
      </c>
      <c r="J252" s="1">
        <v>7.0000000000000097E-3</v>
      </c>
      <c r="K252" s="1">
        <f t="shared" si="43"/>
        <v>1065.000000000002</v>
      </c>
      <c r="M252" s="2">
        <f t="shared" si="44"/>
        <v>897.66873596618689</v>
      </c>
      <c r="N252" s="2">
        <f t="shared" si="45"/>
        <v>0.10231</v>
      </c>
      <c r="O252" s="5">
        <f t="shared" si="46"/>
        <v>989.50922434288736</v>
      </c>
      <c r="P252" s="5">
        <f t="shared" si="47"/>
        <v>9.2696029199123814E-2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288.73</v>
      </c>
      <c r="B253" s="1">
        <v>3.35</v>
      </c>
      <c r="C253" s="2">
        <f t="shared" si="38"/>
        <v>953.40774006075821</v>
      </c>
      <c r="D253" s="24">
        <f t="shared" si="37"/>
        <v>3.3500000000000002E-2</v>
      </c>
      <c r="E253" s="2">
        <f t="shared" si="39"/>
        <v>985.34689935279368</v>
      </c>
      <c r="F253" s="2">
        <f t="shared" si="40"/>
        <v>3.2951100139685982E-2</v>
      </c>
      <c r="G253" s="2">
        <f t="shared" si="41"/>
        <v>2.8258972047529821E-2</v>
      </c>
      <c r="H253" s="2">
        <f t="shared" si="42"/>
        <v>2.6635677756612037E-2</v>
      </c>
      <c r="J253" s="1">
        <v>7.0200000000000097E-3</v>
      </c>
      <c r="K253" s="1">
        <f t="shared" si="43"/>
        <v>1069.260000000002</v>
      </c>
      <c r="M253" s="2">
        <f t="shared" si="44"/>
        <v>897.33852859595834</v>
      </c>
      <c r="N253" s="2">
        <f t="shared" si="45"/>
        <v>0.10292999999999999</v>
      </c>
      <c r="O253" s="5">
        <f t="shared" si="46"/>
        <v>989.70158334434029</v>
      </c>
      <c r="P253" s="5">
        <f t="shared" si="47"/>
        <v>9.3257410292935716E-2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287.5</v>
      </c>
      <c r="B254" s="1">
        <v>3.3879999999999999</v>
      </c>
      <c r="C254" s="2">
        <f t="shared" si="38"/>
        <v>949.34618940694759</v>
      </c>
      <c r="D254" s="24">
        <f t="shared" si="37"/>
        <v>3.388E-2</v>
      </c>
      <c r="E254" s="2">
        <f t="shared" si="39"/>
        <v>981.51003830405489</v>
      </c>
      <c r="F254" s="2">
        <f t="shared" si="40"/>
        <v>3.3318715192825012E-2</v>
      </c>
      <c r="G254" s="2">
        <f t="shared" si="41"/>
        <v>2.8644857867567607E-2</v>
      </c>
      <c r="H254" s="2">
        <f t="shared" si="42"/>
        <v>2.7030196732208661E-2</v>
      </c>
      <c r="J254" s="1">
        <v>7.0400000000000098E-3</v>
      </c>
      <c r="K254" s="1">
        <f t="shared" si="43"/>
        <v>1073.520000000002</v>
      </c>
      <c r="M254" s="2">
        <f t="shared" si="44"/>
        <v>890.86646413947949</v>
      </c>
      <c r="N254" s="2">
        <f t="shared" si="45"/>
        <v>0.10443</v>
      </c>
      <c r="O254" s="5">
        <f t="shared" si="46"/>
        <v>983.89964898956532</v>
      </c>
      <c r="P254" s="5">
        <f t="shared" si="47"/>
        <v>9.4644128352154577E-2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287.76</v>
      </c>
      <c r="B255" s="1">
        <v>3.4769999999999999</v>
      </c>
      <c r="C255" s="2">
        <f t="shared" si="38"/>
        <v>950.20472856954177</v>
      </c>
      <c r="D255" s="24">
        <f t="shared" si="37"/>
        <v>3.4769999999999995E-2</v>
      </c>
      <c r="E255" s="2">
        <f t="shared" si="39"/>
        <v>983.24334698190466</v>
      </c>
      <c r="F255" s="2">
        <f t="shared" si="40"/>
        <v>3.417917980009353E-2</v>
      </c>
      <c r="G255" s="2">
        <f t="shared" si="41"/>
        <v>2.9497068623989223E-2</v>
      </c>
      <c r="H255" s="2">
        <f t="shared" si="42"/>
        <v>2.7884974331478012E-2</v>
      </c>
      <c r="J255" s="1">
        <v>7.0600000000000098E-3</v>
      </c>
      <c r="K255" s="1">
        <f t="shared" si="43"/>
        <v>1077.780000000002</v>
      </c>
      <c r="M255" s="2">
        <f t="shared" si="44"/>
        <v>892.41843877955364</v>
      </c>
      <c r="N255" s="2">
        <f t="shared" si="45"/>
        <v>0.10397000000000001</v>
      </c>
      <c r="O255" s="5">
        <f t="shared" si="46"/>
        <v>985.20318385946371</v>
      </c>
      <c r="P255" s="5">
        <f t="shared" si="47"/>
        <v>9.4221329839978413E-2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288.63</v>
      </c>
      <c r="B256" s="1">
        <v>3.4350000000000001</v>
      </c>
      <c r="C256" s="2">
        <f t="shared" si="38"/>
        <v>953.07753269052978</v>
      </c>
      <c r="D256" s="24">
        <f t="shared" si="37"/>
        <v>3.4349999999999999E-2</v>
      </c>
      <c r="E256" s="2">
        <f t="shared" si="39"/>
        <v>985.8157459384496</v>
      </c>
      <c r="F256" s="2">
        <f t="shared" si="40"/>
        <v>3.3773210106921296E-2</v>
      </c>
      <c r="G256" s="2">
        <f t="shared" si="41"/>
        <v>2.9078849411976297E-2</v>
      </c>
      <c r="H256" s="2">
        <f t="shared" si="42"/>
        <v>2.7459975034616259E-2</v>
      </c>
      <c r="J256" s="1">
        <v>7.0800000000000099E-3</v>
      </c>
      <c r="K256" s="1">
        <f t="shared" si="43"/>
        <v>1082.040000000002</v>
      </c>
      <c r="M256" s="2">
        <f t="shared" si="44"/>
        <v>888.15876370360593</v>
      </c>
      <c r="N256" s="2">
        <f t="shared" si="45"/>
        <v>0.10369999999999999</v>
      </c>
      <c r="O256" s="5">
        <f t="shared" si="46"/>
        <v>980.26082749966974</v>
      </c>
      <c r="P256" s="5">
        <f t="shared" si="47"/>
        <v>9.4000263094321856E-2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288.48</v>
      </c>
      <c r="B257" s="1">
        <v>3.6619999999999999</v>
      </c>
      <c r="C257" s="2">
        <f t="shared" si="38"/>
        <v>952.58222163518701</v>
      </c>
      <c r="D257" s="24">
        <f t="shared" si="37"/>
        <v>3.662E-2</v>
      </c>
      <c r="E257" s="2">
        <f t="shared" si="39"/>
        <v>987.4657825914677</v>
      </c>
      <c r="F257" s="2">
        <f t="shared" si="40"/>
        <v>3.5965420432608738E-2</v>
      </c>
      <c r="G257" s="2">
        <f t="shared" si="41"/>
        <v>3.1263202420268414E-2</v>
      </c>
      <c r="H257" s="2">
        <f t="shared" si="42"/>
        <v>2.9655466326457068E-2</v>
      </c>
      <c r="J257" s="1">
        <v>7.1000000000000099E-3</v>
      </c>
      <c r="K257" s="1">
        <f t="shared" si="43"/>
        <v>1086.300000000002</v>
      </c>
      <c r="M257" s="2">
        <f t="shared" si="44"/>
        <v>890.53625676925117</v>
      </c>
      <c r="N257" s="2">
        <f t="shared" si="45"/>
        <v>0.10496999999999999</v>
      </c>
      <c r="O257" s="5">
        <f t="shared" si="46"/>
        <v>984.0158476423195</v>
      </c>
      <c r="P257" s="5">
        <f t="shared" si="47"/>
        <v>9.513239552922198E-2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287.54999999999995</v>
      </c>
      <c r="B258" s="1">
        <v>3.6080000000000001</v>
      </c>
      <c r="C258" s="2">
        <f t="shared" si="38"/>
        <v>949.51129309206169</v>
      </c>
      <c r="D258" s="24">
        <f t="shared" ref="D258:D321" si="49">B258/100</f>
        <v>3.6080000000000001E-2</v>
      </c>
      <c r="E258" s="2">
        <f t="shared" si="39"/>
        <v>983.76966054682339</v>
      </c>
      <c r="F258" s="2">
        <f t="shared" si="40"/>
        <v>3.5444360933194814E-2</v>
      </c>
      <c r="G258" s="2">
        <f t="shared" si="41"/>
        <v>3.0759743502019467E-2</v>
      </c>
      <c r="H258" s="2">
        <f t="shared" si="42"/>
        <v>2.9154748817194008E-2</v>
      </c>
      <c r="J258" s="1">
        <v>7.12000000000001E-3</v>
      </c>
      <c r="K258" s="1">
        <f t="shared" si="43"/>
        <v>1090.5600000000022</v>
      </c>
      <c r="M258" s="2">
        <f t="shared" si="44"/>
        <v>886.44168537841767</v>
      </c>
      <c r="N258" s="2">
        <f t="shared" si="45"/>
        <v>0.10586000000000001</v>
      </c>
      <c r="O258" s="5">
        <f t="shared" si="46"/>
        <v>980.28040219257707</v>
      </c>
      <c r="P258" s="5">
        <f t="shared" si="47"/>
        <v>9.5955310894246595E-2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287.45000000000005</v>
      </c>
      <c r="B259" s="1">
        <v>3.8359999999999999</v>
      </c>
      <c r="C259" s="2">
        <f t="shared" ref="C259:C322" si="50">A259*1000/302.84</f>
        <v>949.1810857218336</v>
      </c>
      <c r="D259" s="24">
        <f t="shared" si="49"/>
        <v>3.8359999999999998E-2</v>
      </c>
      <c r="E259" s="2">
        <f t="shared" ref="E259:E322" si="51">C259*(1+D259)</f>
        <v>985.59167217012305</v>
      </c>
      <c r="F259" s="2">
        <f t="shared" ref="F259:F322" si="52">LN(1+D259)</f>
        <v>3.7642545424510662E-2</v>
      </c>
      <c r="G259" s="2">
        <f t="shared" ref="G259:G322" si="53">F259-E259/210000</f>
        <v>3.2949251747510074E-2</v>
      </c>
      <c r="H259" s="2">
        <f t="shared" ref="H259:H322" si="54">LN(1+D259)-C259/150965</f>
        <v>3.135512061927876E-2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C430</f>
        <v>882.38013472460716</v>
      </c>
      <c r="N259" s="2">
        <f t="shared" ref="N259:N322" si="57">D430</f>
        <v>0.10779</v>
      </c>
      <c r="O259" s="5">
        <f t="shared" ref="O259:O322" si="58">E430</f>
        <v>977.4918894465726</v>
      </c>
      <c r="P259" s="5">
        <f t="shared" ref="P259:P322" si="59">G430</f>
        <v>9.7712316392882401E-2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287.80999999999995</v>
      </c>
      <c r="B260" s="1">
        <v>3.6080000000000001</v>
      </c>
      <c r="C260" s="2">
        <f t="shared" si="50"/>
        <v>950.36983225465576</v>
      </c>
      <c r="D260" s="24">
        <f t="shared" si="49"/>
        <v>3.6080000000000001E-2</v>
      </c>
      <c r="E260" s="2">
        <f t="shared" si="51"/>
        <v>984.65917580240387</v>
      </c>
      <c r="F260" s="2">
        <f t="shared" si="52"/>
        <v>3.5444360933194814E-2</v>
      </c>
      <c r="G260" s="2">
        <f t="shared" si="53"/>
        <v>3.0755507715088129E-2</v>
      </c>
      <c r="H260" s="2">
        <f t="shared" si="54"/>
        <v>2.9149061809194843E-2</v>
      </c>
      <c r="J260" s="1">
        <v>7.1600000000000101E-3</v>
      </c>
      <c r="K260" s="1">
        <f t="shared" si="55"/>
        <v>1099.0800000000022</v>
      </c>
      <c r="M260" s="2">
        <f t="shared" si="56"/>
        <v>881.19138819178454</v>
      </c>
      <c r="N260" s="2">
        <f t="shared" si="57"/>
        <v>0.10705000000000001</v>
      </c>
      <c r="O260" s="5">
        <f t="shared" si="58"/>
        <v>975.52292629771512</v>
      </c>
      <c r="P260" s="5">
        <f t="shared" si="59"/>
        <v>9.7053472556749829E-2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289.35000000000002</v>
      </c>
      <c r="B261" s="1">
        <v>3.6160000000000001</v>
      </c>
      <c r="C261" s="2">
        <f t="shared" si="50"/>
        <v>955.4550257561749</v>
      </c>
      <c r="D261" s="24">
        <f t="shared" si="49"/>
        <v>3.6159999999999998E-2</v>
      </c>
      <c r="E261" s="2">
        <f t="shared" si="51"/>
        <v>990.00427948751815</v>
      </c>
      <c r="F261" s="2">
        <f t="shared" si="52"/>
        <v>3.5521572067078538E-2</v>
      </c>
      <c r="G261" s="2">
        <f t="shared" si="53"/>
        <v>3.0807265974280833E-2</v>
      </c>
      <c r="H261" s="2">
        <f t="shared" si="54"/>
        <v>2.9192588357237349E-2</v>
      </c>
      <c r="J261" s="1">
        <v>7.1800000000000102E-3</v>
      </c>
      <c r="K261" s="1">
        <f t="shared" si="55"/>
        <v>1103.3400000000022</v>
      </c>
      <c r="M261" s="2">
        <f t="shared" si="56"/>
        <v>880.49795271430469</v>
      </c>
      <c r="N261" s="2">
        <f t="shared" si="57"/>
        <v>0.10914</v>
      </c>
      <c r="O261" s="5">
        <f t="shared" si="58"/>
        <v>976.59549927354396</v>
      </c>
      <c r="P261" s="5">
        <f t="shared" si="59"/>
        <v>9.8934485497930394E-2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289.14</v>
      </c>
      <c r="B262" s="1">
        <v>3.6469999999999998</v>
      </c>
      <c r="C262" s="2">
        <f t="shared" si="50"/>
        <v>954.76159027869505</v>
      </c>
      <c r="D262" s="24">
        <f t="shared" si="49"/>
        <v>3.6469999999999995E-2</v>
      </c>
      <c r="E262" s="2">
        <f t="shared" si="51"/>
        <v>989.58174547615909</v>
      </c>
      <c r="F262" s="2">
        <f t="shared" si="52"/>
        <v>3.5820708914766422E-2</v>
      </c>
      <c r="G262" s="2">
        <f t="shared" si="53"/>
        <v>3.1108414888689474E-2</v>
      </c>
      <c r="H262" s="2">
        <f t="shared" si="54"/>
        <v>2.9496318557539945E-2</v>
      </c>
      <c r="J262" s="1">
        <v>7.2000000000000102E-3</v>
      </c>
      <c r="K262" s="1">
        <f t="shared" si="55"/>
        <v>1107.6000000000022</v>
      </c>
      <c r="M262" s="2">
        <f t="shared" si="56"/>
        <v>878.6487914410252</v>
      </c>
      <c r="N262" s="2">
        <f t="shared" si="57"/>
        <v>0.10775</v>
      </c>
      <c r="O262" s="5">
        <f t="shared" si="58"/>
        <v>973.32319871879565</v>
      </c>
      <c r="P262" s="5">
        <f t="shared" si="59"/>
        <v>9.7696058722610418E-2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288.41999999999996</v>
      </c>
      <c r="B263" s="1">
        <v>3.6659999999999999</v>
      </c>
      <c r="C263" s="2">
        <f t="shared" si="50"/>
        <v>952.3840972130497</v>
      </c>
      <c r="D263" s="24">
        <f t="shared" si="49"/>
        <v>3.6659999999999998E-2</v>
      </c>
      <c r="E263" s="2">
        <f t="shared" si="51"/>
        <v>987.29849821688003</v>
      </c>
      <c r="F263" s="2">
        <f t="shared" si="52"/>
        <v>3.6004006634187666E-2</v>
      </c>
      <c r="G263" s="2">
        <f t="shared" si="53"/>
        <v>3.1302585214107281E-2</v>
      </c>
      <c r="H263" s="2">
        <f t="shared" si="54"/>
        <v>2.9695364914497341E-2</v>
      </c>
      <c r="J263" s="1">
        <v>7.2200000000000103E-3</v>
      </c>
      <c r="K263" s="1">
        <f t="shared" si="55"/>
        <v>1111.8600000000022</v>
      </c>
      <c r="M263" s="2">
        <f t="shared" si="56"/>
        <v>880.00264165896192</v>
      </c>
      <c r="N263" s="2">
        <f t="shared" si="57"/>
        <v>0.10798000000000001</v>
      </c>
      <c r="O263" s="5">
        <f t="shared" si="58"/>
        <v>975.02532690529665</v>
      </c>
      <c r="P263" s="5">
        <f t="shared" si="59"/>
        <v>9.7895559873494714E-2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287.5</v>
      </c>
      <c r="B264" s="1">
        <v>3.7589999999999999</v>
      </c>
      <c r="C264" s="2">
        <f t="shared" si="50"/>
        <v>949.34618940694759</v>
      </c>
      <c r="D264" s="24">
        <f t="shared" si="49"/>
        <v>3.7589999999999998E-2</v>
      </c>
      <c r="E264" s="2">
        <f t="shared" si="51"/>
        <v>985.03211266675476</v>
      </c>
      <c r="F264" s="2">
        <f t="shared" si="52"/>
        <v>3.6900716348365746E-2</v>
      </c>
      <c r="G264" s="2">
        <f t="shared" si="53"/>
        <v>3.2210087240428821E-2</v>
      </c>
      <c r="H264" s="2">
        <f t="shared" si="54"/>
        <v>3.0612197887749396E-2</v>
      </c>
      <c r="J264" s="1">
        <v>7.2400000000000103E-3</v>
      </c>
      <c r="K264" s="1">
        <f t="shared" si="55"/>
        <v>1116.1200000000022</v>
      </c>
      <c r="M264" s="2">
        <f t="shared" si="56"/>
        <v>876.60150574560828</v>
      </c>
      <c r="N264" s="2">
        <f t="shared" si="57"/>
        <v>0.10843999999999999</v>
      </c>
      <c r="O264" s="5">
        <f t="shared" si="58"/>
        <v>971.66017302866214</v>
      </c>
      <c r="P264" s="5">
        <f t="shared" si="59"/>
        <v>9.832666820548365E-2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288.01</v>
      </c>
      <c r="B265" s="1">
        <v>3.6819999999999999</v>
      </c>
      <c r="C265" s="2">
        <f t="shared" si="50"/>
        <v>951.03024699511298</v>
      </c>
      <c r="D265" s="24">
        <f t="shared" si="49"/>
        <v>3.6819999999999999E-2</v>
      </c>
      <c r="E265" s="2">
        <f t="shared" si="51"/>
        <v>986.04718068947307</v>
      </c>
      <c r="F265" s="2">
        <f t="shared" si="52"/>
        <v>3.615833655327802E-2</v>
      </c>
      <c r="G265" s="2">
        <f t="shared" si="53"/>
        <v>3.1462873788090054E-2</v>
      </c>
      <c r="H265" s="2">
        <f t="shared" si="54"/>
        <v>2.9858662807740226E-2</v>
      </c>
      <c r="J265" s="1">
        <v>7.2600000000000104E-3</v>
      </c>
      <c r="K265" s="1">
        <f t="shared" si="55"/>
        <v>1120.3800000000022</v>
      </c>
      <c r="M265" s="2">
        <f t="shared" si="56"/>
        <v>875.41275921278566</v>
      </c>
      <c r="N265" s="2">
        <f t="shared" si="57"/>
        <v>0.10906</v>
      </c>
      <c r="O265" s="5">
        <f t="shared" si="58"/>
        <v>970.88527473253203</v>
      </c>
      <c r="P265" s="5">
        <f t="shared" si="59"/>
        <v>9.8889546487025512E-2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289.45000000000005</v>
      </c>
      <c r="B266" s="1">
        <v>3.7549999999999999</v>
      </c>
      <c r="C266" s="2">
        <f t="shared" si="50"/>
        <v>955.78523312640368</v>
      </c>
      <c r="D266" s="24">
        <f t="shared" si="49"/>
        <v>3.755E-2</v>
      </c>
      <c r="E266" s="2">
        <f t="shared" si="51"/>
        <v>991.6749686303001</v>
      </c>
      <c r="F266" s="2">
        <f t="shared" si="52"/>
        <v>3.6862164732566337E-2</v>
      </c>
      <c r="G266" s="2">
        <f t="shared" si="53"/>
        <v>3.2139902977183957E-2</v>
      </c>
      <c r="H266" s="2">
        <f t="shared" si="54"/>
        <v>3.0530993711956236E-2</v>
      </c>
      <c r="J266" s="1">
        <v>7.2800000000000104E-3</v>
      </c>
      <c r="K266" s="1">
        <f t="shared" si="55"/>
        <v>1124.6400000000021</v>
      </c>
      <c r="M266" s="2">
        <f t="shared" si="56"/>
        <v>868.61048738607849</v>
      </c>
      <c r="N266" s="2">
        <f t="shared" si="57"/>
        <v>0.10848000000000001</v>
      </c>
      <c r="O266" s="5">
        <f t="shared" si="58"/>
        <v>962.83735305772018</v>
      </c>
      <c r="P266" s="5">
        <f t="shared" si="59"/>
        <v>9.8404767735358487E-2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289.10000000000002</v>
      </c>
      <c r="B267" s="1">
        <v>3.9020000000000001</v>
      </c>
      <c r="C267" s="2">
        <f t="shared" si="50"/>
        <v>954.6295073306037</v>
      </c>
      <c r="D267" s="24">
        <f t="shared" si="49"/>
        <v>3.9019999999999999E-2</v>
      </c>
      <c r="E267" s="2">
        <f t="shared" si="51"/>
        <v>991.87915070664394</v>
      </c>
      <c r="F267" s="2">
        <f t="shared" si="52"/>
        <v>3.8277961209977486E-2</v>
      </c>
      <c r="G267" s="2">
        <f t="shared" si="53"/>
        <v>3.3554727158993464E-2</v>
      </c>
      <c r="H267" s="2">
        <f t="shared" si="54"/>
        <v>3.1954445777058575E-2</v>
      </c>
      <c r="J267" s="1">
        <v>7.3000000000000096E-3</v>
      </c>
      <c r="K267" s="1">
        <f t="shared" si="55"/>
        <v>1128.9000000000021</v>
      </c>
      <c r="M267" s="2">
        <f t="shared" si="56"/>
        <v>868.94069475630704</v>
      </c>
      <c r="N267" s="2">
        <f t="shared" si="57"/>
        <v>0.10955999999999999</v>
      </c>
      <c r="O267" s="5">
        <f t="shared" si="58"/>
        <v>964.14183727380816</v>
      </c>
      <c r="P267" s="5">
        <f t="shared" si="59"/>
        <v>9.9372388735961062E-2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288.32000000000005</v>
      </c>
      <c r="B268" s="1">
        <v>3.7469999999999999</v>
      </c>
      <c r="C268" s="2">
        <f t="shared" si="50"/>
        <v>952.0538898428216</v>
      </c>
      <c r="D268" s="24">
        <f t="shared" si="49"/>
        <v>3.7469999999999996E-2</v>
      </c>
      <c r="E268" s="2">
        <f t="shared" si="51"/>
        <v>987.72734909523206</v>
      </c>
      <c r="F268" s="2">
        <f t="shared" si="52"/>
        <v>3.6785057041999775E-2</v>
      </c>
      <c r="G268" s="2">
        <f t="shared" si="53"/>
        <v>3.208159347487962E-2</v>
      </c>
      <c r="H268" s="2">
        <f t="shared" si="54"/>
        <v>3.0478602633078358E-2</v>
      </c>
      <c r="J268" s="1">
        <v>7.3200000000000097E-3</v>
      </c>
      <c r="K268" s="1">
        <f t="shared" si="55"/>
        <v>1133.1600000000021</v>
      </c>
      <c r="M268" s="2">
        <f t="shared" si="56"/>
        <v>869.96433760401555</v>
      </c>
      <c r="N268" s="2">
        <f t="shared" si="57"/>
        <v>0.11064</v>
      </c>
      <c r="O268" s="5">
        <f t="shared" si="58"/>
        <v>966.21719191652392</v>
      </c>
      <c r="P268" s="5">
        <f t="shared" si="59"/>
        <v>0.1003353914971884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290.07000000000005</v>
      </c>
      <c r="B269" s="1">
        <v>3.851</v>
      </c>
      <c r="C269" s="2">
        <f t="shared" si="50"/>
        <v>957.83251882182037</v>
      </c>
      <c r="D269" s="24">
        <f t="shared" si="49"/>
        <v>3.8510000000000003E-2</v>
      </c>
      <c r="E269" s="2">
        <f t="shared" si="51"/>
        <v>994.7186491216487</v>
      </c>
      <c r="F269" s="2">
        <f t="shared" si="52"/>
        <v>3.7786993560658726E-2</v>
      </c>
      <c r="G269" s="2">
        <f t="shared" si="53"/>
        <v>3.3050238088650874E-2</v>
      </c>
      <c r="H269" s="2">
        <f t="shared" si="54"/>
        <v>3.1442261213281385E-2</v>
      </c>
      <c r="J269" s="1">
        <v>7.3400000000000097E-3</v>
      </c>
      <c r="K269" s="1">
        <f t="shared" si="55"/>
        <v>1137.4200000000021</v>
      </c>
      <c r="M269" s="2">
        <f t="shared" si="56"/>
        <v>867.75194822348419</v>
      </c>
      <c r="N269" s="2">
        <f t="shared" si="57"/>
        <v>0.11118</v>
      </c>
      <c r="O269" s="5">
        <f t="shared" si="58"/>
        <v>964.22860982697125</v>
      </c>
      <c r="P269" s="5">
        <f t="shared" si="59"/>
        <v>0.10083094892720593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288.99</v>
      </c>
      <c r="B270" s="1">
        <v>4.0599999999999996</v>
      </c>
      <c r="C270" s="2">
        <f t="shared" si="50"/>
        <v>954.2662792233524</v>
      </c>
      <c r="D270" s="24">
        <f t="shared" si="49"/>
        <v>4.0599999999999997E-2</v>
      </c>
      <c r="E270" s="2">
        <f t="shared" si="51"/>
        <v>993.00949015982053</v>
      </c>
      <c r="F270" s="2">
        <f t="shared" si="52"/>
        <v>3.9797469874066058E-2</v>
      </c>
      <c r="G270" s="2">
        <f t="shared" si="53"/>
        <v>3.506885325425739E-2</v>
      </c>
      <c r="H270" s="2">
        <f t="shared" si="54"/>
        <v>3.3476360482992948E-2</v>
      </c>
      <c r="J270" s="1">
        <v>7.3600000000000098E-3</v>
      </c>
      <c r="K270" s="1">
        <f t="shared" si="55"/>
        <v>1141.6800000000021</v>
      </c>
      <c r="M270" s="2">
        <f t="shared" si="56"/>
        <v>861.47800818914288</v>
      </c>
      <c r="N270" s="2">
        <f t="shared" si="57"/>
        <v>0.11260999999999999</v>
      </c>
      <c r="O270" s="5">
        <f t="shared" si="58"/>
        <v>958.4890466913223</v>
      </c>
      <c r="P270" s="5">
        <f t="shared" si="59"/>
        <v>0.10214437301913025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289.76</v>
      </c>
      <c r="B271" s="1">
        <v>3.9289999999999998</v>
      </c>
      <c r="C271" s="2">
        <f t="shared" si="50"/>
        <v>956.80887597411186</v>
      </c>
      <c r="D271" s="24">
        <f t="shared" si="49"/>
        <v>3.9289999999999999E-2</v>
      </c>
      <c r="E271" s="2">
        <f t="shared" si="51"/>
        <v>994.40189671113478</v>
      </c>
      <c r="F271" s="2">
        <f t="shared" si="52"/>
        <v>3.8537787705080685E-2</v>
      </c>
      <c r="G271" s="2">
        <f t="shared" si="53"/>
        <v>3.3802540577884801E-2</v>
      </c>
      <c r="H271" s="2">
        <f t="shared" si="54"/>
        <v>3.2199836021086968E-2</v>
      </c>
      <c r="J271" s="1">
        <v>7.3800000000000098E-3</v>
      </c>
      <c r="K271" s="1">
        <f t="shared" si="55"/>
        <v>1145.9400000000021</v>
      </c>
      <c r="M271" s="2">
        <f t="shared" si="56"/>
        <v>864.51591599524511</v>
      </c>
      <c r="N271" s="2">
        <f t="shared" si="57"/>
        <v>0.11219</v>
      </c>
      <c r="O271" s="5">
        <f t="shared" si="58"/>
        <v>961.5059566107517</v>
      </c>
      <c r="P271" s="5">
        <f t="shared" si="59"/>
        <v>0.10175244474888592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289.35000000000002</v>
      </c>
      <c r="B272" s="1">
        <v>3.952</v>
      </c>
      <c r="C272" s="2">
        <f t="shared" si="50"/>
        <v>955.4550257561749</v>
      </c>
      <c r="D272" s="24">
        <f t="shared" si="49"/>
        <v>3.952E-2</v>
      </c>
      <c r="E272" s="2">
        <f t="shared" si="51"/>
        <v>993.21460837405891</v>
      </c>
      <c r="F272" s="2">
        <f t="shared" si="52"/>
        <v>3.8759068150083786E-2</v>
      </c>
      <c r="G272" s="2">
        <f t="shared" si="53"/>
        <v>3.4029474776873986E-2</v>
      </c>
      <c r="H272" s="2">
        <f t="shared" si="54"/>
        <v>3.2430084440242597E-2</v>
      </c>
      <c r="J272" s="1">
        <v>7.4000000000000099E-3</v>
      </c>
      <c r="K272" s="1">
        <f t="shared" si="55"/>
        <v>1150.2000000000021</v>
      </c>
      <c r="M272" s="2">
        <f t="shared" si="56"/>
        <v>860.12415797120605</v>
      </c>
      <c r="N272" s="2">
        <f t="shared" si="57"/>
        <v>0.11273</v>
      </c>
      <c r="O272" s="5">
        <f t="shared" si="58"/>
        <v>957.08595429930006</v>
      </c>
      <c r="P272" s="5">
        <f t="shared" si="59"/>
        <v>0.10225890309986799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289.61</v>
      </c>
      <c r="B273" s="1">
        <v>4.1139999999999999</v>
      </c>
      <c r="C273" s="2">
        <f t="shared" si="50"/>
        <v>956.31356491876909</v>
      </c>
      <c r="D273" s="24">
        <f t="shared" si="49"/>
        <v>4.1139999999999996E-2</v>
      </c>
      <c r="E273" s="2">
        <f t="shared" si="51"/>
        <v>995.65630497952725</v>
      </c>
      <c r="F273" s="2">
        <f t="shared" si="52"/>
        <v>4.0316266661476335E-2</v>
      </c>
      <c r="G273" s="2">
        <f t="shared" si="53"/>
        <v>3.5575046161573823E-2</v>
      </c>
      <c r="H273" s="2">
        <f t="shared" si="54"/>
        <v>3.3981595943635978E-2</v>
      </c>
      <c r="J273" s="1">
        <v>7.4200000000000099E-3</v>
      </c>
      <c r="K273" s="1">
        <f t="shared" si="55"/>
        <v>1154.4600000000021</v>
      </c>
      <c r="M273" s="2">
        <f t="shared" si="56"/>
        <v>858.57218333113201</v>
      </c>
      <c r="N273" s="2">
        <f t="shared" si="57"/>
        <v>0.11315</v>
      </c>
      <c r="O273" s="5">
        <f t="shared" si="58"/>
        <v>955.7196258750497</v>
      </c>
      <c r="P273" s="5">
        <f t="shared" si="59"/>
        <v>0.10264278826461504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289.35000000000002</v>
      </c>
      <c r="B274" s="1">
        <v>4.0250000000000004</v>
      </c>
      <c r="C274" s="2">
        <f t="shared" si="50"/>
        <v>955.4550257561749</v>
      </c>
      <c r="D274" s="24">
        <f t="shared" si="49"/>
        <v>4.0250000000000001E-2</v>
      </c>
      <c r="E274" s="2">
        <f t="shared" si="51"/>
        <v>993.91209054286082</v>
      </c>
      <c r="F274" s="2">
        <f t="shared" si="52"/>
        <v>3.9461068880913511E-2</v>
      </c>
      <c r="G274" s="2">
        <f t="shared" si="53"/>
        <v>3.4728154164042749E-2</v>
      </c>
      <c r="H274" s="2">
        <f t="shared" si="54"/>
        <v>3.3132085171072322E-2</v>
      </c>
      <c r="J274" s="1">
        <v>7.44000000000001E-3</v>
      </c>
      <c r="K274" s="1">
        <f t="shared" si="55"/>
        <v>1158.7200000000021</v>
      </c>
      <c r="M274" s="2">
        <f t="shared" si="56"/>
        <v>855.5342755250299</v>
      </c>
      <c r="N274" s="2">
        <f t="shared" si="57"/>
        <v>0.11497</v>
      </c>
      <c r="O274" s="5">
        <f t="shared" si="58"/>
        <v>953.89505118214265</v>
      </c>
      <c r="P274" s="5">
        <f t="shared" si="59"/>
        <v>0.10428514133393574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290.07000000000005</v>
      </c>
      <c r="B275" s="1">
        <v>4.048</v>
      </c>
      <c r="C275" s="2">
        <f t="shared" si="50"/>
        <v>957.83251882182037</v>
      </c>
      <c r="D275" s="24">
        <f t="shared" si="49"/>
        <v>4.0480000000000002E-2</v>
      </c>
      <c r="E275" s="2">
        <f t="shared" si="51"/>
        <v>996.60557918372774</v>
      </c>
      <c r="F275" s="2">
        <f t="shared" si="52"/>
        <v>3.9682145138704709E-2</v>
      </c>
      <c r="G275" s="2">
        <f t="shared" si="53"/>
        <v>3.4936404285448863E-2</v>
      </c>
      <c r="H275" s="2">
        <f t="shared" si="54"/>
        <v>3.3337412791327369E-2</v>
      </c>
      <c r="J275" s="1">
        <v>7.46000000000001E-3</v>
      </c>
      <c r="K275" s="1">
        <f t="shared" si="55"/>
        <v>1162.9800000000021</v>
      </c>
      <c r="M275" s="2">
        <f t="shared" si="56"/>
        <v>856.3597939506011</v>
      </c>
      <c r="N275" s="2">
        <f t="shared" si="57"/>
        <v>0.11423</v>
      </c>
      <c r="O275" s="5">
        <f t="shared" si="58"/>
        <v>954.18177321357837</v>
      </c>
      <c r="P275" s="5">
        <f t="shared" si="59"/>
        <v>0.10361986066060265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288.99</v>
      </c>
      <c r="B276" s="1">
        <v>4.1829999999999998</v>
      </c>
      <c r="C276" s="2">
        <f t="shared" si="50"/>
        <v>954.2662792233524</v>
      </c>
      <c r="D276" s="24">
        <f t="shared" si="49"/>
        <v>4.1829999999999999E-2</v>
      </c>
      <c r="E276" s="2">
        <f t="shared" si="51"/>
        <v>994.18323768326525</v>
      </c>
      <c r="F276" s="2">
        <f t="shared" si="52"/>
        <v>4.0978782228420052E-2</v>
      </c>
      <c r="G276" s="2">
        <f t="shared" si="53"/>
        <v>3.6244576334690221E-2</v>
      </c>
      <c r="H276" s="2">
        <f t="shared" si="54"/>
        <v>3.4657672837346942E-2</v>
      </c>
      <c r="J276" s="1">
        <v>7.4800000000000101E-3</v>
      </c>
      <c r="K276" s="1">
        <f t="shared" si="55"/>
        <v>1167.2400000000021</v>
      </c>
      <c r="M276" s="2">
        <f t="shared" si="56"/>
        <v>854.34552899220728</v>
      </c>
      <c r="N276" s="2">
        <f t="shared" si="57"/>
        <v>0.11493</v>
      </c>
      <c r="O276" s="5">
        <f t="shared" si="58"/>
        <v>952.53546063928161</v>
      </c>
      <c r="P276" s="5">
        <f t="shared" si="59"/>
        <v>0.10425573952635885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290.64</v>
      </c>
      <c r="B277" s="1">
        <v>4.1219999999999999</v>
      </c>
      <c r="C277" s="2">
        <f t="shared" si="50"/>
        <v>959.71470083212262</v>
      </c>
      <c r="D277" s="24">
        <f t="shared" si="49"/>
        <v>4.122E-2</v>
      </c>
      <c r="E277" s="2">
        <f t="shared" si="51"/>
        <v>999.27414080042274</v>
      </c>
      <c r="F277" s="2">
        <f t="shared" si="52"/>
        <v>4.0393102559245636E-2</v>
      </c>
      <c r="G277" s="2">
        <f t="shared" si="53"/>
        <v>3.5634654269719811E-2</v>
      </c>
      <c r="H277" s="2">
        <f t="shared" si="54"/>
        <v>3.403590254048551E-2</v>
      </c>
      <c r="J277" s="1">
        <v>7.5000000000000101E-3</v>
      </c>
      <c r="K277" s="1">
        <f t="shared" si="55"/>
        <v>1171.500000000002</v>
      </c>
      <c r="M277" s="2">
        <f t="shared" si="56"/>
        <v>847.37815348038578</v>
      </c>
      <c r="N277" s="2">
        <f t="shared" si="57"/>
        <v>0.1157</v>
      </c>
      <c r="O277" s="5">
        <f t="shared" si="58"/>
        <v>945.41980583806628</v>
      </c>
      <c r="P277" s="5">
        <f t="shared" si="59"/>
        <v>0.10498001154157756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289.29999999999995</v>
      </c>
      <c r="B278" s="1">
        <v>4.3840000000000003</v>
      </c>
      <c r="C278" s="2">
        <f t="shared" si="50"/>
        <v>955.28992207106046</v>
      </c>
      <c r="D278" s="24">
        <f t="shared" si="49"/>
        <v>4.3840000000000004E-2</v>
      </c>
      <c r="E278" s="2">
        <f t="shared" si="51"/>
        <v>997.16983225465583</v>
      </c>
      <c r="F278" s="2">
        <f t="shared" si="52"/>
        <v>4.2906221010457407E-2</v>
      </c>
      <c r="G278" s="2">
        <f t="shared" si="53"/>
        <v>3.8157793237816193E-2</v>
      </c>
      <c r="H278" s="2">
        <f t="shared" si="54"/>
        <v>3.6578330956000674E-2</v>
      </c>
      <c r="J278" s="1">
        <v>7.5200000000000102E-3</v>
      </c>
      <c r="K278" s="1">
        <f t="shared" si="55"/>
        <v>1175.7600000000023</v>
      </c>
      <c r="M278" s="2">
        <f t="shared" si="56"/>
        <v>845.99128252542607</v>
      </c>
      <c r="N278" s="2">
        <f t="shared" si="57"/>
        <v>0.11566000000000001</v>
      </c>
      <c r="O278" s="5">
        <f t="shared" si="58"/>
        <v>943.83863426231699</v>
      </c>
      <c r="P278" s="5">
        <f t="shared" si="59"/>
        <v>0.104951688355815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289.82000000000005</v>
      </c>
      <c r="B279" s="1">
        <v>4.4880000000000004</v>
      </c>
      <c r="C279" s="2">
        <f t="shared" si="50"/>
        <v>957.00700039624917</v>
      </c>
      <c r="D279" s="24">
        <f t="shared" si="49"/>
        <v>4.4880000000000003E-2</v>
      </c>
      <c r="E279" s="2">
        <f t="shared" si="51"/>
        <v>999.95747457403286</v>
      </c>
      <c r="F279" s="2">
        <f t="shared" si="52"/>
        <v>4.3902046287128751E-2</v>
      </c>
      <c r="G279" s="2">
        <f t="shared" si="53"/>
        <v>3.9140344027252402E-2</v>
      </c>
      <c r="H279" s="2">
        <f t="shared" si="54"/>
        <v>3.7562782216673682E-2</v>
      </c>
      <c r="J279" s="1">
        <v>7.5400000000000102E-3</v>
      </c>
      <c r="K279" s="1">
        <f t="shared" si="55"/>
        <v>1180.0200000000023</v>
      </c>
      <c r="M279" s="2">
        <f t="shared" si="56"/>
        <v>846.18940694756316</v>
      </c>
      <c r="N279" s="2">
        <f t="shared" si="57"/>
        <v>0.11605</v>
      </c>
      <c r="O279" s="5">
        <f t="shared" si="58"/>
        <v>944.38968762382785</v>
      </c>
      <c r="P279" s="5">
        <f t="shared" si="59"/>
        <v>0.10529857207229455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289.71000000000004</v>
      </c>
      <c r="B280" s="1">
        <v>4.4770000000000003</v>
      </c>
      <c r="C280" s="2">
        <f t="shared" si="50"/>
        <v>956.64377228899775</v>
      </c>
      <c r="D280" s="24">
        <f t="shared" si="49"/>
        <v>4.4770000000000004E-2</v>
      </c>
      <c r="E280" s="2">
        <f t="shared" si="51"/>
        <v>999.47271397437612</v>
      </c>
      <c r="F280" s="2">
        <f t="shared" si="52"/>
        <v>4.3796765498382635E-2</v>
      </c>
      <c r="G280" s="2">
        <f t="shared" si="53"/>
        <v>3.9037371622314174E-2</v>
      </c>
      <c r="H280" s="2">
        <f t="shared" si="54"/>
        <v>3.7459907469773374E-2</v>
      </c>
      <c r="J280" s="1">
        <v>7.5600000000000103E-3</v>
      </c>
      <c r="K280" s="1">
        <f t="shared" si="55"/>
        <v>1184.2800000000022</v>
      </c>
      <c r="M280" s="2">
        <f t="shared" si="56"/>
        <v>850.08585391625945</v>
      </c>
      <c r="N280" s="2">
        <f t="shared" si="57"/>
        <v>0.11717000000000001</v>
      </c>
      <c r="O280" s="5">
        <f t="shared" si="58"/>
        <v>949.69041341962759</v>
      </c>
      <c r="P280" s="5">
        <f t="shared" si="59"/>
        <v>0.10627636657994056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289.14</v>
      </c>
      <c r="B281" s="1">
        <v>4.2610000000000001</v>
      </c>
      <c r="C281" s="2">
        <f t="shared" si="50"/>
        <v>954.76159027869505</v>
      </c>
      <c r="D281" s="24">
        <f t="shared" si="49"/>
        <v>4.2610000000000002E-2</v>
      </c>
      <c r="E281" s="2">
        <f t="shared" si="51"/>
        <v>995.44398164047027</v>
      </c>
      <c r="F281" s="2">
        <f t="shared" si="52"/>
        <v>4.1727184711971427E-2</v>
      </c>
      <c r="G281" s="2">
        <f t="shared" si="53"/>
        <v>3.6986975275588238E-2</v>
      </c>
      <c r="H281" s="2">
        <f t="shared" si="54"/>
        <v>3.540279435474495E-2</v>
      </c>
      <c r="J281" s="1">
        <v>7.5800000000000103E-3</v>
      </c>
      <c r="K281" s="1">
        <f t="shared" si="55"/>
        <v>1188.5400000000022</v>
      </c>
      <c r="M281" s="2">
        <f t="shared" si="56"/>
        <v>843.28358208955228</v>
      </c>
      <c r="N281" s="2">
        <f t="shared" si="57"/>
        <v>0.11728</v>
      </c>
      <c r="O281" s="5">
        <f t="shared" si="58"/>
        <v>942.18388059701499</v>
      </c>
      <c r="P281" s="5">
        <f t="shared" si="59"/>
        <v>0.10641057020798332</v>
      </c>
      <c r="AC281" s="2"/>
      <c r="AD281" s="2"/>
    </row>
    <row r="282" spans="1:30" x14ac:dyDescent="0.15">
      <c r="A282" s="1">
        <v>290.78999999999996</v>
      </c>
      <c r="B282" s="1">
        <v>4.2910000000000004</v>
      </c>
      <c r="C282" s="2">
        <f t="shared" si="50"/>
        <v>960.21001188746527</v>
      </c>
      <c r="D282" s="24">
        <f t="shared" si="49"/>
        <v>4.2910000000000004E-2</v>
      </c>
      <c r="E282" s="2">
        <f t="shared" si="51"/>
        <v>1001.4126234975564</v>
      </c>
      <c r="F282" s="2">
        <f t="shared" si="52"/>
        <v>4.2014882746101254E-2</v>
      </c>
      <c r="G282" s="2">
        <f t="shared" si="53"/>
        <v>3.7246251205636696E-2</v>
      </c>
      <c r="H282" s="2">
        <f t="shared" si="54"/>
        <v>3.5654401761187761E-2</v>
      </c>
      <c r="J282" s="1">
        <v>7.6000000000000104E-3</v>
      </c>
      <c r="K282" s="1">
        <f t="shared" si="55"/>
        <v>1192.8000000000022</v>
      </c>
      <c r="M282" s="2">
        <f t="shared" si="56"/>
        <v>843.11847840443806</v>
      </c>
      <c r="N282" s="2">
        <f t="shared" si="57"/>
        <v>0.11821</v>
      </c>
      <c r="O282" s="5">
        <f t="shared" si="58"/>
        <v>942.78351373662667</v>
      </c>
      <c r="P282" s="5">
        <f t="shared" si="59"/>
        <v>0.10723974721092935</v>
      </c>
      <c r="AC282" s="2"/>
      <c r="AD282" s="2"/>
    </row>
    <row r="283" spans="1:30" x14ac:dyDescent="0.15">
      <c r="A283" s="1">
        <v>289.71000000000004</v>
      </c>
      <c r="B283" s="1">
        <v>4.5540000000000003</v>
      </c>
      <c r="C283" s="2">
        <f t="shared" si="50"/>
        <v>956.64377228899775</v>
      </c>
      <c r="D283" s="24">
        <f t="shared" si="49"/>
        <v>4.5540000000000004E-2</v>
      </c>
      <c r="E283" s="2">
        <f t="shared" si="51"/>
        <v>1000.2093296790387</v>
      </c>
      <c r="F283" s="2">
        <f t="shared" si="52"/>
        <v>4.4533498360807847E-2</v>
      </c>
      <c r="G283" s="2">
        <f t="shared" si="53"/>
        <v>3.9770596790907664E-2</v>
      </c>
      <c r="H283" s="2">
        <f t="shared" si="54"/>
        <v>3.8196640332198578E-2</v>
      </c>
      <c r="M283" s="2">
        <f t="shared" si="56"/>
        <v>837.67005679566773</v>
      </c>
      <c r="N283" s="2">
        <f t="shared" si="57"/>
        <v>0.11975</v>
      </c>
      <c r="O283" s="5">
        <f t="shared" si="58"/>
        <v>937.98104609694894</v>
      </c>
      <c r="P283" s="5">
        <f t="shared" si="59"/>
        <v>0.10863886969528695</v>
      </c>
      <c r="AC283" s="2"/>
      <c r="AD283" s="2"/>
    </row>
    <row r="284" spans="1:30" x14ac:dyDescent="0.15">
      <c r="A284" s="1">
        <v>289.91999999999996</v>
      </c>
      <c r="B284" s="1">
        <v>4.4880000000000004</v>
      </c>
      <c r="C284" s="2">
        <f t="shared" si="50"/>
        <v>957.33720776647726</v>
      </c>
      <c r="D284" s="24">
        <f t="shared" si="49"/>
        <v>4.4880000000000003E-2</v>
      </c>
      <c r="E284" s="2">
        <f t="shared" si="51"/>
        <v>1000.3025016510368</v>
      </c>
      <c r="F284" s="2">
        <f t="shared" si="52"/>
        <v>4.3902046287128751E-2</v>
      </c>
      <c r="G284" s="2">
        <f t="shared" si="53"/>
        <v>3.9138701041171432E-2</v>
      </c>
      <c r="H284" s="2">
        <f t="shared" si="54"/>
        <v>3.7560594905904778E-2</v>
      </c>
      <c r="M284" s="2">
        <f t="shared" si="56"/>
        <v>833.77360982697144</v>
      </c>
      <c r="N284" s="2">
        <f t="shared" si="57"/>
        <v>0.11813000000000001</v>
      </c>
      <c r="O284" s="5">
        <f t="shared" si="58"/>
        <v>932.26728635583163</v>
      </c>
      <c r="P284" s="5">
        <f t="shared" si="59"/>
        <v>0.10721827901252204</v>
      </c>
      <c r="AC284" s="2"/>
      <c r="AD284" s="2"/>
    </row>
    <row r="285" spans="1:30" x14ac:dyDescent="0.15">
      <c r="A285" s="1">
        <v>291.10000000000002</v>
      </c>
      <c r="B285" s="1">
        <v>4.3840000000000003</v>
      </c>
      <c r="C285" s="2">
        <f t="shared" si="50"/>
        <v>961.23365473517379</v>
      </c>
      <c r="D285" s="24">
        <f t="shared" si="49"/>
        <v>4.3840000000000004E-2</v>
      </c>
      <c r="E285" s="2">
        <f t="shared" si="51"/>
        <v>1003.3741381587639</v>
      </c>
      <c r="F285" s="2">
        <f t="shared" si="52"/>
        <v>4.2906221010457407E-2</v>
      </c>
      <c r="G285" s="2">
        <f t="shared" si="53"/>
        <v>3.8128248923987106E-2</v>
      </c>
      <c r="H285" s="2">
        <f t="shared" si="54"/>
        <v>3.6538959362160291E-2</v>
      </c>
      <c r="M285" s="2">
        <f t="shared" si="56"/>
        <v>839.02390701360457</v>
      </c>
      <c r="N285" s="2">
        <f t="shared" si="57"/>
        <v>0.11936999999999999</v>
      </c>
      <c r="O285" s="5">
        <f t="shared" si="58"/>
        <v>939.17819079381854</v>
      </c>
      <c r="P285" s="5">
        <f t="shared" si="59"/>
        <v>0.10829374994550876</v>
      </c>
      <c r="AC285" s="2"/>
      <c r="AD285" s="2"/>
    </row>
    <row r="286" spans="1:30" x14ac:dyDescent="0.15">
      <c r="A286" s="1">
        <v>290.42999999999995</v>
      </c>
      <c r="B286" s="1">
        <v>4.407</v>
      </c>
      <c r="C286" s="2">
        <f t="shared" si="50"/>
        <v>959.02126535464265</v>
      </c>
      <c r="D286" s="24">
        <f t="shared" si="49"/>
        <v>4.4069999999999998E-2</v>
      </c>
      <c r="E286" s="2">
        <f t="shared" si="51"/>
        <v>1001.2853325188219</v>
      </c>
      <c r="F286" s="2">
        <f t="shared" si="52"/>
        <v>4.3126537021138216E-2</v>
      </c>
      <c r="G286" s="2">
        <f t="shared" si="53"/>
        <v>3.8358511628191441E-2</v>
      </c>
      <c r="H286" s="2">
        <f t="shared" si="54"/>
        <v>3.6773930354992802E-2</v>
      </c>
      <c r="M286" s="2">
        <f t="shared" si="56"/>
        <v>834.26892088231421</v>
      </c>
      <c r="N286" s="2">
        <f t="shared" si="57"/>
        <v>0.11983000000000001</v>
      </c>
      <c r="O286" s="5">
        <f t="shared" si="58"/>
        <v>934.23936567164196</v>
      </c>
      <c r="P286" s="5">
        <f t="shared" si="59"/>
        <v>0.10872812918794955</v>
      </c>
      <c r="AC286" s="2"/>
      <c r="AD286" s="2"/>
    </row>
    <row r="287" spans="1:30" x14ac:dyDescent="0.15">
      <c r="A287" s="1">
        <v>291.04999999999995</v>
      </c>
      <c r="B287" s="1">
        <v>4.4569999999999999</v>
      </c>
      <c r="C287" s="2">
        <f t="shared" si="50"/>
        <v>961.06855105005934</v>
      </c>
      <c r="D287" s="24">
        <f t="shared" si="49"/>
        <v>4.4569999999999999E-2</v>
      </c>
      <c r="E287" s="2">
        <f t="shared" si="51"/>
        <v>1003.9033763703604</v>
      </c>
      <c r="F287" s="2">
        <f t="shared" si="52"/>
        <v>4.3605317480720746E-2</v>
      </c>
      <c r="G287" s="2">
        <f t="shared" si="53"/>
        <v>3.8824825212290456E-2</v>
      </c>
      <c r="H287" s="2">
        <f t="shared" si="54"/>
        <v>3.7239149487808085E-2</v>
      </c>
      <c r="M287" s="2">
        <f t="shared" si="56"/>
        <v>831.89142781666897</v>
      </c>
      <c r="N287" s="2">
        <f t="shared" si="57"/>
        <v>0.12114000000000001</v>
      </c>
      <c r="O287" s="5">
        <f t="shared" si="58"/>
        <v>932.6667553823803</v>
      </c>
      <c r="P287" s="5">
        <f t="shared" si="59"/>
        <v>0.10990475452079622</v>
      </c>
      <c r="AC287" s="2"/>
      <c r="AD287" s="2"/>
    </row>
    <row r="288" spans="1:30" x14ac:dyDescent="0.15">
      <c r="A288" s="1">
        <v>291</v>
      </c>
      <c r="B288" s="1">
        <v>4.7430000000000003</v>
      </c>
      <c r="C288" s="2">
        <f t="shared" si="50"/>
        <v>960.90344736494524</v>
      </c>
      <c r="D288" s="24">
        <f t="shared" si="49"/>
        <v>4.743E-2</v>
      </c>
      <c r="E288" s="2">
        <f t="shared" si="51"/>
        <v>1006.4790978734646</v>
      </c>
      <c r="F288" s="2">
        <f t="shared" si="52"/>
        <v>4.6339544805557874E-2</v>
      </c>
      <c r="G288" s="2">
        <f t="shared" si="53"/>
        <v>4.1546787196636611E-2</v>
      </c>
      <c r="H288" s="2">
        <f t="shared" si="54"/>
        <v>3.9974470468029669E-2</v>
      </c>
      <c r="M288" s="2">
        <f t="shared" si="56"/>
        <v>825.94769515255587</v>
      </c>
      <c r="N288" s="2">
        <f t="shared" si="57"/>
        <v>0.12106</v>
      </c>
      <c r="O288" s="5">
        <f t="shared" si="58"/>
        <v>925.93692312772419</v>
      </c>
      <c r="P288" s="5">
        <f t="shared" si="59"/>
        <v>0.10986544285382606</v>
      </c>
      <c r="AC288" s="2"/>
      <c r="AD288" s="2"/>
    </row>
    <row r="289" spans="1:30" x14ac:dyDescent="0.15">
      <c r="A289" s="1">
        <v>290.74</v>
      </c>
      <c r="B289" s="1">
        <v>4.5309999999999997</v>
      </c>
      <c r="C289" s="2">
        <f t="shared" si="50"/>
        <v>960.04490820235117</v>
      </c>
      <c r="D289" s="24">
        <f t="shared" si="49"/>
        <v>4.5309999999999996E-2</v>
      </c>
      <c r="E289" s="2">
        <f t="shared" si="51"/>
        <v>1003.5445429929997</v>
      </c>
      <c r="F289" s="2">
        <f t="shared" si="52"/>
        <v>4.4313492142353465E-2</v>
      </c>
      <c r="G289" s="2">
        <f t="shared" si="53"/>
        <v>3.9534708604291563E-2</v>
      </c>
      <c r="H289" s="2">
        <f t="shared" si="54"/>
        <v>3.7954104812824428E-2</v>
      </c>
      <c r="M289" s="2">
        <f t="shared" si="56"/>
        <v>830.04226654338936</v>
      </c>
      <c r="N289" s="2">
        <f t="shared" si="57"/>
        <v>0.12141</v>
      </c>
      <c r="O289" s="5">
        <f t="shared" si="58"/>
        <v>930.81769812442224</v>
      </c>
      <c r="P289" s="5">
        <f t="shared" si="59"/>
        <v>0.11015435686315896</v>
      </c>
      <c r="AC289" s="2"/>
      <c r="AD289" s="2"/>
    </row>
    <row r="290" spans="1:30" x14ac:dyDescent="0.15">
      <c r="A290" s="1">
        <v>290.89999999999998</v>
      </c>
      <c r="B290" s="1">
        <v>4.6349999999999998</v>
      </c>
      <c r="C290" s="2">
        <f t="shared" si="50"/>
        <v>960.5732399947168</v>
      </c>
      <c r="D290" s="24">
        <f t="shared" si="49"/>
        <v>4.6349999999999995E-2</v>
      </c>
      <c r="E290" s="2">
        <f t="shared" si="51"/>
        <v>1005.0958096684718</v>
      </c>
      <c r="F290" s="2">
        <f t="shared" si="52"/>
        <v>4.5307917704541442E-2</v>
      </c>
      <c r="G290" s="2">
        <f t="shared" si="53"/>
        <v>4.0521747182310622E-2</v>
      </c>
      <c r="H290" s="2">
        <f t="shared" si="54"/>
        <v>3.8945030677782148E-2</v>
      </c>
      <c r="M290" s="2">
        <f t="shared" si="56"/>
        <v>824.75894861973325</v>
      </c>
      <c r="N290" s="2">
        <f t="shared" si="57"/>
        <v>0.12179999999999999</v>
      </c>
      <c r="O290" s="5">
        <f t="shared" si="58"/>
        <v>925.21458856161667</v>
      </c>
      <c r="P290" s="5">
        <f t="shared" si="59"/>
        <v>0.11052875433704408</v>
      </c>
      <c r="AC290" s="2"/>
      <c r="AD290" s="2"/>
    </row>
    <row r="291" spans="1:30" x14ac:dyDescent="0.15">
      <c r="A291" s="1">
        <v>290.78999999999996</v>
      </c>
      <c r="B291" s="1">
        <v>4.5919999999999996</v>
      </c>
      <c r="C291" s="2">
        <f t="shared" si="50"/>
        <v>960.21001188746527</v>
      </c>
      <c r="D291" s="24">
        <f t="shared" si="49"/>
        <v>4.5919999999999996E-2</v>
      </c>
      <c r="E291" s="2">
        <f t="shared" si="51"/>
        <v>1004.3028556333377</v>
      </c>
      <c r="F291" s="2">
        <f t="shared" si="52"/>
        <v>4.4896880882282345E-2</v>
      </c>
      <c r="G291" s="2">
        <f t="shared" si="53"/>
        <v>4.0114486331647402E-2</v>
      </c>
      <c r="H291" s="2">
        <f t="shared" si="54"/>
        <v>3.8536399897368852E-2</v>
      </c>
      <c r="M291" s="2">
        <f t="shared" si="56"/>
        <v>823.57020208691063</v>
      </c>
      <c r="N291" s="2">
        <f t="shared" si="57"/>
        <v>0.12244999999999999</v>
      </c>
      <c r="O291" s="5">
        <f t="shared" si="58"/>
        <v>924.41637333245274</v>
      </c>
      <c r="P291" s="5">
        <f t="shared" si="59"/>
        <v>0.1111118134821856</v>
      </c>
      <c r="AC291" s="2"/>
      <c r="AD291" s="2"/>
    </row>
    <row r="292" spans="1:30" x14ac:dyDescent="0.15">
      <c r="A292" s="1">
        <v>291.26</v>
      </c>
      <c r="B292" s="1">
        <v>4.6189999999999998</v>
      </c>
      <c r="C292" s="2">
        <f t="shared" si="50"/>
        <v>961.76198652753942</v>
      </c>
      <c r="D292" s="24">
        <f t="shared" si="49"/>
        <v>4.6189999999999995E-2</v>
      </c>
      <c r="E292" s="2">
        <f t="shared" si="51"/>
        <v>1006.1857726852464</v>
      </c>
      <c r="F292" s="2">
        <f t="shared" si="52"/>
        <v>4.5154993506856568E-2</v>
      </c>
      <c r="G292" s="2">
        <f t="shared" si="53"/>
        <v>4.0363632684545868E-2</v>
      </c>
      <c r="H292" s="2">
        <f t="shared" si="54"/>
        <v>3.8784232161329202E-2</v>
      </c>
      <c r="M292" s="2">
        <f t="shared" si="56"/>
        <v>817.95667679302608</v>
      </c>
      <c r="N292" s="2">
        <f t="shared" si="57"/>
        <v>0.12531</v>
      </c>
      <c r="O292" s="5">
        <f t="shared" si="58"/>
        <v>920.45482796196018</v>
      </c>
      <c r="P292" s="5">
        <f t="shared" si="59"/>
        <v>0.1136754350250896</v>
      </c>
      <c r="AC292" s="2"/>
      <c r="AD292" s="2"/>
    </row>
    <row r="293" spans="1:30" x14ac:dyDescent="0.15">
      <c r="A293" s="1">
        <v>290.95000000000005</v>
      </c>
      <c r="B293" s="1">
        <v>4.6470000000000002</v>
      </c>
      <c r="C293" s="2">
        <f t="shared" si="50"/>
        <v>960.73834367983125</v>
      </c>
      <c r="D293" s="24">
        <f t="shared" si="49"/>
        <v>4.6470000000000004E-2</v>
      </c>
      <c r="E293" s="2">
        <f t="shared" si="51"/>
        <v>1005.383854510633</v>
      </c>
      <c r="F293" s="2">
        <f t="shared" si="52"/>
        <v>4.5422595507822787E-2</v>
      </c>
      <c r="G293" s="2">
        <f t="shared" si="53"/>
        <v>4.0635053343486438E-2</v>
      </c>
      <c r="H293" s="2">
        <f t="shared" si="54"/>
        <v>3.9058614825679037E-2</v>
      </c>
      <c r="M293" s="2">
        <f t="shared" si="56"/>
        <v>821.52291639149394</v>
      </c>
      <c r="N293" s="2">
        <f t="shared" si="57"/>
        <v>0.12337999999999999</v>
      </c>
      <c r="O293" s="5">
        <f t="shared" si="58"/>
        <v>922.88241381587648</v>
      </c>
      <c r="P293" s="5">
        <f t="shared" si="59"/>
        <v>0.11194731969895132</v>
      </c>
      <c r="AC293" s="2"/>
      <c r="AD293" s="2"/>
    </row>
    <row r="294" spans="1:30" x14ac:dyDescent="0.15">
      <c r="A294" s="1">
        <v>290.74</v>
      </c>
      <c r="B294" s="1">
        <v>4.8630000000000004</v>
      </c>
      <c r="C294" s="2">
        <f t="shared" si="50"/>
        <v>960.04490820235117</v>
      </c>
      <c r="D294" s="24">
        <f t="shared" si="49"/>
        <v>4.8630000000000007E-2</v>
      </c>
      <c r="E294" s="2">
        <f t="shared" si="51"/>
        <v>1006.7318920882315</v>
      </c>
      <c r="F294" s="2">
        <f t="shared" si="52"/>
        <v>4.7484550321720227E-2</v>
      </c>
      <c r="G294" s="2">
        <f t="shared" si="53"/>
        <v>4.2690588930823885E-2</v>
      </c>
      <c r="H294" s="2">
        <f t="shared" si="54"/>
        <v>4.112516299219119E-2</v>
      </c>
      <c r="M294" s="2">
        <f t="shared" si="56"/>
        <v>816.43772288997502</v>
      </c>
      <c r="N294" s="2">
        <f t="shared" si="57"/>
        <v>0.12396000000000001</v>
      </c>
      <c r="O294" s="5">
        <f t="shared" si="58"/>
        <v>917.64334301941642</v>
      </c>
      <c r="P294" s="5">
        <f t="shared" si="59"/>
        <v>0.11248843344479392</v>
      </c>
      <c r="AC294" s="2"/>
      <c r="AD294" s="2"/>
    </row>
    <row r="295" spans="1:30" x14ac:dyDescent="0.15">
      <c r="A295" s="1">
        <v>291</v>
      </c>
      <c r="B295" s="1">
        <v>4.7309999999999999</v>
      </c>
      <c r="C295" s="2">
        <f t="shared" si="50"/>
        <v>960.90344736494524</v>
      </c>
      <c r="D295" s="24">
        <f t="shared" si="49"/>
        <v>4.7309999999999998E-2</v>
      </c>
      <c r="E295" s="2">
        <f t="shared" si="51"/>
        <v>1006.3637894597807</v>
      </c>
      <c r="F295" s="2">
        <f t="shared" si="52"/>
        <v>4.6224972113833467E-2</v>
      </c>
      <c r="G295" s="2">
        <f t="shared" si="53"/>
        <v>4.1432763592596414E-2</v>
      </c>
      <c r="H295" s="2">
        <f t="shared" si="54"/>
        <v>3.9859897776305261E-2</v>
      </c>
      <c r="M295" s="2">
        <f t="shared" si="56"/>
        <v>817.62646942279753</v>
      </c>
      <c r="N295" s="2">
        <f t="shared" si="57"/>
        <v>0.12458</v>
      </c>
      <c r="O295" s="5">
        <f t="shared" si="58"/>
        <v>919.48637498348955</v>
      </c>
      <c r="P295" s="5">
        <f t="shared" si="59"/>
        <v>0.11303112606927108</v>
      </c>
      <c r="AC295" s="2"/>
      <c r="AD295" s="2"/>
    </row>
    <row r="296" spans="1:30" x14ac:dyDescent="0.15">
      <c r="A296" s="1">
        <v>291.36</v>
      </c>
      <c r="B296" s="1">
        <v>4.782</v>
      </c>
      <c r="C296" s="2">
        <f t="shared" si="50"/>
        <v>962.09219389776786</v>
      </c>
      <c r="D296" s="24">
        <f t="shared" si="49"/>
        <v>4.7820000000000001E-2</v>
      </c>
      <c r="E296" s="2">
        <f t="shared" si="51"/>
        <v>1008.0994426099591</v>
      </c>
      <c r="F296" s="2">
        <f t="shared" si="52"/>
        <v>4.6711815421955835E-2</v>
      </c>
      <c r="G296" s="2">
        <f t="shared" si="53"/>
        <v>4.1911341885717934E-2</v>
      </c>
      <c r="H296" s="2">
        <f t="shared" si="54"/>
        <v>4.0338866765659558E-2</v>
      </c>
      <c r="M296" s="2">
        <f t="shared" si="56"/>
        <v>808.94201558578789</v>
      </c>
      <c r="N296" s="2">
        <f t="shared" si="57"/>
        <v>0.12592999999999999</v>
      </c>
      <c r="O296" s="5">
        <f t="shared" si="58"/>
        <v>910.8120836085061</v>
      </c>
      <c r="P296" s="5">
        <f t="shared" si="59"/>
        <v>0.11427216042421724</v>
      </c>
      <c r="AC296" s="2"/>
      <c r="AD296" s="2"/>
    </row>
    <row r="297" spans="1:30" x14ac:dyDescent="0.15">
      <c r="A297" s="1">
        <v>291.55999999999995</v>
      </c>
      <c r="B297" s="1">
        <v>4.8049999999999997</v>
      </c>
      <c r="C297" s="2">
        <f t="shared" si="50"/>
        <v>962.75260863822473</v>
      </c>
      <c r="D297" s="24">
        <f t="shared" si="49"/>
        <v>4.8049999999999995E-2</v>
      </c>
      <c r="E297" s="2">
        <f t="shared" si="51"/>
        <v>1009.0128714832914</v>
      </c>
      <c r="F297" s="2">
        <f t="shared" si="52"/>
        <v>4.6931294684432259E-2</v>
      </c>
      <c r="G297" s="2">
        <f t="shared" si="53"/>
        <v>4.2126471486892775E-2</v>
      </c>
      <c r="H297" s="2">
        <f t="shared" si="54"/>
        <v>4.0553971406598159E-2</v>
      </c>
      <c r="M297" s="2">
        <f t="shared" si="56"/>
        <v>808.94201558578789</v>
      </c>
      <c r="N297" s="2">
        <f t="shared" si="57"/>
        <v>0.12705</v>
      </c>
      <c r="O297" s="5">
        <f t="shared" si="58"/>
        <v>911.71809866596232</v>
      </c>
      <c r="P297" s="5">
        <f t="shared" si="59"/>
        <v>0.11526208489028014</v>
      </c>
      <c r="AC297" s="2"/>
      <c r="AD297" s="2"/>
    </row>
    <row r="298" spans="1:30" x14ac:dyDescent="0.15">
      <c r="A298" s="1">
        <v>290.95000000000005</v>
      </c>
      <c r="B298" s="1">
        <v>4.8360000000000003</v>
      </c>
      <c r="C298" s="2">
        <f t="shared" si="50"/>
        <v>960.73834367983125</v>
      </c>
      <c r="D298" s="24">
        <f t="shared" si="49"/>
        <v>4.836E-2</v>
      </c>
      <c r="E298" s="2">
        <f t="shared" si="51"/>
        <v>1007.1996499801878</v>
      </c>
      <c r="F298" s="2">
        <f t="shared" si="52"/>
        <v>4.7227038362681772E-2</v>
      </c>
      <c r="G298" s="2">
        <f t="shared" si="53"/>
        <v>4.2430849553252305E-2</v>
      </c>
      <c r="H298" s="2">
        <f t="shared" si="54"/>
        <v>4.0863057680538023E-2</v>
      </c>
      <c r="M298" s="2">
        <f t="shared" si="56"/>
        <v>807.75326905296538</v>
      </c>
      <c r="N298" s="2">
        <f t="shared" si="57"/>
        <v>0.12897999999999998</v>
      </c>
      <c r="O298" s="5">
        <f t="shared" si="58"/>
        <v>911.93728569541679</v>
      </c>
      <c r="P298" s="5">
        <f t="shared" si="59"/>
        <v>0.11697201171545336</v>
      </c>
      <c r="AC298" s="2"/>
      <c r="AD298" s="2"/>
    </row>
    <row r="299" spans="1:30" x14ac:dyDescent="0.15">
      <c r="A299" s="1">
        <v>291.92999999999995</v>
      </c>
      <c r="B299" s="1">
        <v>4.8860000000000001</v>
      </c>
      <c r="C299" s="2">
        <f t="shared" si="50"/>
        <v>963.9743759080701</v>
      </c>
      <c r="D299" s="24">
        <f t="shared" si="49"/>
        <v>4.8860000000000001E-2</v>
      </c>
      <c r="E299" s="2">
        <f t="shared" si="51"/>
        <v>1011.0741639149384</v>
      </c>
      <c r="F299" s="2">
        <f t="shared" si="52"/>
        <v>4.7703860069010375E-2</v>
      </c>
      <c r="G299" s="2">
        <f t="shared" si="53"/>
        <v>4.2889221193224955E-2</v>
      </c>
      <c r="H299" s="2">
        <f t="shared" si="54"/>
        <v>4.1318443741331312E-2</v>
      </c>
      <c r="M299" s="2">
        <f t="shared" si="56"/>
        <v>805.37577598732014</v>
      </c>
      <c r="N299" s="2">
        <f t="shared" si="57"/>
        <v>0.12670000000000001</v>
      </c>
      <c r="O299" s="5">
        <f t="shared" si="58"/>
        <v>907.41688680491359</v>
      </c>
      <c r="P299" s="5">
        <f t="shared" si="59"/>
        <v>0.1149719733936741</v>
      </c>
      <c r="AC299" s="2"/>
      <c r="AD299" s="2"/>
    </row>
    <row r="300" spans="1:30" x14ac:dyDescent="0.15">
      <c r="A300" s="1">
        <v>291.66999999999996</v>
      </c>
      <c r="B300" s="1">
        <v>4.9169999999999998</v>
      </c>
      <c r="C300" s="2">
        <f t="shared" si="50"/>
        <v>963.11583674547603</v>
      </c>
      <c r="D300" s="24">
        <f t="shared" si="49"/>
        <v>4.9169999999999998E-2</v>
      </c>
      <c r="E300" s="2">
        <f t="shared" si="51"/>
        <v>1010.472242438251</v>
      </c>
      <c r="F300" s="2">
        <f t="shared" si="52"/>
        <v>4.799937538791052E-2</v>
      </c>
      <c r="G300" s="2">
        <f t="shared" si="53"/>
        <v>4.3187602804871231E-2</v>
      </c>
      <c r="H300" s="2">
        <f t="shared" si="54"/>
        <v>4.1619646068230619E-2</v>
      </c>
      <c r="M300" s="2">
        <f t="shared" si="56"/>
        <v>800.45568617091544</v>
      </c>
      <c r="N300" s="2">
        <f t="shared" si="57"/>
        <v>0.12909000000000001</v>
      </c>
      <c r="O300" s="5">
        <f t="shared" si="58"/>
        <v>903.78651069871887</v>
      </c>
      <c r="P300" s="5">
        <f t="shared" si="59"/>
        <v>0.11710825326461737</v>
      </c>
      <c r="AC300" s="2"/>
      <c r="AD300" s="2"/>
    </row>
    <row r="301" spans="1:30" x14ac:dyDescent="0.15">
      <c r="A301" s="1">
        <v>290.74</v>
      </c>
      <c r="B301" s="1">
        <v>4.9210000000000003</v>
      </c>
      <c r="C301" s="2">
        <f t="shared" si="50"/>
        <v>960.04490820235117</v>
      </c>
      <c r="D301" s="24">
        <f t="shared" si="49"/>
        <v>4.9210000000000004E-2</v>
      </c>
      <c r="E301" s="2">
        <f t="shared" si="51"/>
        <v>1007.2887181349888</v>
      </c>
      <c r="F301" s="2">
        <f t="shared" si="52"/>
        <v>4.8037500036453573E-2</v>
      </c>
      <c r="G301" s="2">
        <f t="shared" si="53"/>
        <v>4.3240887092953623E-2</v>
      </c>
      <c r="H301" s="2">
        <f t="shared" si="54"/>
        <v>4.1678112706924536E-2</v>
      </c>
      <c r="M301" s="2">
        <f t="shared" si="56"/>
        <v>801.47932901862373</v>
      </c>
      <c r="N301" s="2">
        <f t="shared" si="57"/>
        <v>0.12766</v>
      </c>
      <c r="O301" s="5">
        <f t="shared" si="58"/>
        <v>903.79618016114136</v>
      </c>
      <c r="P301" s="5">
        <f t="shared" si="59"/>
        <v>0.11584089786638203</v>
      </c>
      <c r="AC301" s="2"/>
      <c r="AD301" s="2"/>
    </row>
    <row r="302" spans="1:30" x14ac:dyDescent="0.15">
      <c r="A302" s="1">
        <v>291.98</v>
      </c>
      <c r="B302" s="1">
        <v>4.9859999999999998</v>
      </c>
      <c r="C302" s="2">
        <f t="shared" si="50"/>
        <v>964.13947959318455</v>
      </c>
      <c r="D302" s="24">
        <f t="shared" si="49"/>
        <v>4.9859999999999995E-2</v>
      </c>
      <c r="E302" s="2">
        <f t="shared" si="51"/>
        <v>1012.2114740457007</v>
      </c>
      <c r="F302" s="2">
        <f t="shared" si="52"/>
        <v>4.8656821946419591E-2</v>
      </c>
      <c r="G302" s="2">
        <f t="shared" si="53"/>
        <v>4.3836767308106733E-2</v>
      </c>
      <c r="H302" s="2">
        <f t="shared" si="54"/>
        <v>4.2270311963356066E-2</v>
      </c>
      <c r="M302" s="2">
        <f t="shared" si="56"/>
        <v>797.54986131290457</v>
      </c>
      <c r="N302" s="2">
        <f t="shared" si="57"/>
        <v>0.12832000000000002</v>
      </c>
      <c r="O302" s="5">
        <f t="shared" si="58"/>
        <v>899.89145951657645</v>
      </c>
      <c r="P302" s="5">
        <f t="shared" si="59"/>
        <v>0.11644460336104424</v>
      </c>
      <c r="AC302" s="2"/>
      <c r="AD302" s="2"/>
    </row>
    <row r="303" spans="1:30" x14ac:dyDescent="0.15">
      <c r="A303" s="1">
        <v>291.14999999999998</v>
      </c>
      <c r="B303" s="1">
        <v>5.2949999999999999</v>
      </c>
      <c r="C303" s="2">
        <f t="shared" si="50"/>
        <v>961.398758420288</v>
      </c>
      <c r="D303" s="24">
        <f t="shared" si="49"/>
        <v>5.2949999999999997E-2</v>
      </c>
      <c r="E303" s="2">
        <f t="shared" si="51"/>
        <v>1012.3048226786423</v>
      </c>
      <c r="F303" s="2">
        <f t="shared" si="52"/>
        <v>5.1595748643650373E-2</v>
      </c>
      <c r="G303" s="2">
        <f t="shared" si="53"/>
        <v>4.6775249488037789E-2</v>
      </c>
      <c r="H303" s="2">
        <f t="shared" si="54"/>
        <v>4.5227393339968808E-2</v>
      </c>
      <c r="M303" s="2">
        <f t="shared" si="56"/>
        <v>794.18174613657379</v>
      </c>
      <c r="N303" s="2">
        <f t="shared" si="57"/>
        <v>0.12981999999999999</v>
      </c>
      <c r="O303" s="5">
        <f t="shared" si="58"/>
        <v>897.28242042002387</v>
      </c>
      <c r="P303" s="5">
        <f t="shared" si="59"/>
        <v>0.11778555456995575</v>
      </c>
      <c r="AC303" s="2"/>
      <c r="AD303" s="2"/>
    </row>
    <row r="304" spans="1:30" x14ac:dyDescent="0.15">
      <c r="A304" s="1">
        <v>290.95000000000005</v>
      </c>
      <c r="B304" s="1">
        <v>5.1710000000000003</v>
      </c>
      <c r="C304" s="2">
        <f t="shared" si="50"/>
        <v>960.73834367983125</v>
      </c>
      <c r="D304" s="24">
        <f t="shared" si="49"/>
        <v>5.1710000000000006E-2</v>
      </c>
      <c r="E304" s="2">
        <f t="shared" si="51"/>
        <v>1010.4181234315153</v>
      </c>
      <c r="F304" s="2">
        <f t="shared" si="52"/>
        <v>5.0417410913588152E-2</v>
      </c>
      <c r="G304" s="2">
        <f t="shared" si="53"/>
        <v>4.5605896040104746E-2</v>
      </c>
      <c r="H304" s="2">
        <f t="shared" si="54"/>
        <v>4.4053430231444403E-2</v>
      </c>
      <c r="M304" s="2">
        <f t="shared" si="56"/>
        <v>798.40840047549864</v>
      </c>
      <c r="N304" s="2">
        <f t="shared" si="57"/>
        <v>0.12912999999999999</v>
      </c>
      <c r="O304" s="5">
        <f t="shared" si="58"/>
        <v>901.50687722889973</v>
      </c>
      <c r="P304" s="5">
        <f t="shared" si="59"/>
        <v>0.11715453479418278</v>
      </c>
      <c r="AC304" s="2"/>
      <c r="AD304" s="2"/>
    </row>
    <row r="305" spans="1:30" x14ac:dyDescent="0.15">
      <c r="A305" s="1">
        <v>292.08000000000004</v>
      </c>
      <c r="B305" s="1">
        <v>5.09</v>
      </c>
      <c r="C305" s="2">
        <f t="shared" si="50"/>
        <v>964.46968696341332</v>
      </c>
      <c r="D305" s="24">
        <f t="shared" si="49"/>
        <v>5.0900000000000001E-2</v>
      </c>
      <c r="E305" s="2">
        <f t="shared" si="51"/>
        <v>1013.561194029851</v>
      </c>
      <c r="F305" s="2">
        <f t="shared" si="52"/>
        <v>4.9646939889413717E-2</v>
      </c>
      <c r="G305" s="2">
        <f t="shared" si="53"/>
        <v>4.4820458013081092E-2</v>
      </c>
      <c r="H305" s="2">
        <f t="shared" si="54"/>
        <v>4.3258242595581281E-2</v>
      </c>
      <c r="M305" s="2">
        <f t="shared" si="56"/>
        <v>792.46466781138565</v>
      </c>
      <c r="N305" s="2">
        <f t="shared" si="57"/>
        <v>0.13217999999999999</v>
      </c>
      <c r="O305" s="5">
        <f t="shared" si="58"/>
        <v>897.21264760269457</v>
      </c>
      <c r="P305" s="5">
        <f t="shared" si="59"/>
        <v>0.11987253656179185</v>
      </c>
      <c r="AC305" s="2"/>
      <c r="AD305" s="2"/>
    </row>
    <row r="306" spans="1:30" x14ac:dyDescent="0.15">
      <c r="A306" s="1">
        <v>291.40999999999997</v>
      </c>
      <c r="B306" s="1">
        <v>5.1059999999999999</v>
      </c>
      <c r="C306" s="2">
        <f t="shared" si="50"/>
        <v>962.25729758288196</v>
      </c>
      <c r="D306" s="24">
        <f t="shared" si="49"/>
        <v>5.1060000000000001E-2</v>
      </c>
      <c r="E306" s="2">
        <f t="shared" si="51"/>
        <v>1011.390155197464</v>
      </c>
      <c r="F306" s="2">
        <f t="shared" si="52"/>
        <v>4.9799178752483596E-2</v>
      </c>
      <c r="G306" s="2">
        <f t="shared" si="53"/>
        <v>4.4983035156305196E-2</v>
      </c>
      <c r="H306" s="2">
        <f t="shared" si="54"/>
        <v>4.3425136440802863E-2</v>
      </c>
      <c r="M306" s="2">
        <f t="shared" si="56"/>
        <v>785.8274996697927</v>
      </c>
      <c r="N306" s="2">
        <f t="shared" si="57"/>
        <v>0.13055999999999998</v>
      </c>
      <c r="O306" s="5">
        <f t="shared" si="58"/>
        <v>888.42513802668088</v>
      </c>
      <c r="P306" s="5">
        <f t="shared" si="59"/>
        <v>0.1184824892932782</v>
      </c>
      <c r="AC306" s="2"/>
      <c r="AD306" s="2"/>
    </row>
    <row r="307" spans="1:30" x14ac:dyDescent="0.15">
      <c r="A307" s="1">
        <v>291.46000000000004</v>
      </c>
      <c r="B307" s="1">
        <v>5.2759999999999998</v>
      </c>
      <c r="C307" s="2">
        <f t="shared" si="50"/>
        <v>962.42240126799652</v>
      </c>
      <c r="D307" s="24">
        <f t="shared" si="49"/>
        <v>5.2760000000000001E-2</v>
      </c>
      <c r="E307" s="2">
        <f t="shared" si="51"/>
        <v>1013.199807158896</v>
      </c>
      <c r="F307" s="2">
        <f t="shared" si="52"/>
        <v>5.1415286946155686E-2</v>
      </c>
      <c r="G307" s="2">
        <f t="shared" si="53"/>
        <v>4.6590525959684756E-2</v>
      </c>
      <c r="H307" s="2">
        <f t="shared" si="54"/>
        <v>4.5040150979090497E-2</v>
      </c>
      <c r="M307" s="2">
        <f t="shared" si="56"/>
        <v>787.54457799498095</v>
      </c>
      <c r="N307" s="2">
        <f t="shared" si="57"/>
        <v>0.13086999999999999</v>
      </c>
      <c r="O307" s="5">
        <f t="shared" si="58"/>
        <v>890.61053691718416</v>
      </c>
      <c r="P307" s="5">
        <f t="shared" si="59"/>
        <v>0.11874624544210061</v>
      </c>
      <c r="AC307" s="2"/>
      <c r="AD307" s="2"/>
    </row>
    <row r="308" spans="1:30" x14ac:dyDescent="0.15">
      <c r="A308" s="1">
        <v>291.10000000000002</v>
      </c>
      <c r="B308" s="1">
        <v>5.1639999999999997</v>
      </c>
      <c r="C308" s="2">
        <f t="shared" si="50"/>
        <v>961.23365473517379</v>
      </c>
      <c r="D308" s="24">
        <f t="shared" si="49"/>
        <v>5.1639999999999998E-2</v>
      </c>
      <c r="E308" s="2">
        <f t="shared" si="51"/>
        <v>1010.871760665698</v>
      </c>
      <c r="F308" s="2">
        <f t="shared" si="52"/>
        <v>5.0350850426721147E-2</v>
      </c>
      <c r="G308" s="2">
        <f t="shared" si="53"/>
        <v>4.5537175375932111E-2</v>
      </c>
      <c r="H308" s="2">
        <f t="shared" si="54"/>
        <v>4.3983588778424031E-2</v>
      </c>
      <c r="M308" s="2">
        <f t="shared" si="56"/>
        <v>787.18134988772954</v>
      </c>
      <c r="N308" s="2">
        <f t="shared" si="57"/>
        <v>0.13114000000000001</v>
      </c>
      <c r="O308" s="5">
        <f t="shared" si="58"/>
        <v>890.41231211200636</v>
      </c>
      <c r="P308" s="5">
        <f t="shared" si="59"/>
        <v>0.1189859151059544</v>
      </c>
      <c r="AC308" s="2"/>
      <c r="AD308" s="2"/>
    </row>
    <row r="309" spans="1:30" x14ac:dyDescent="0.15">
      <c r="A309" s="1">
        <v>292.75</v>
      </c>
      <c r="B309" s="1">
        <v>5.2220000000000004</v>
      </c>
      <c r="C309" s="2">
        <f t="shared" si="50"/>
        <v>966.68207634394412</v>
      </c>
      <c r="D309" s="24">
        <f t="shared" si="49"/>
        <v>5.2220000000000003E-2</v>
      </c>
      <c r="E309" s="2">
        <f t="shared" si="51"/>
        <v>1017.1622143706248</v>
      </c>
      <c r="F309" s="2">
        <f t="shared" si="52"/>
        <v>5.0902217927119138E-2</v>
      </c>
      <c r="G309" s="2">
        <f t="shared" si="53"/>
        <v>4.6058588334878067E-2</v>
      </c>
      <c r="H309" s="2">
        <f t="shared" si="54"/>
        <v>4.4498865651135006E-2</v>
      </c>
      <c r="M309" s="2">
        <f t="shared" si="56"/>
        <v>783.9783383965131</v>
      </c>
      <c r="N309" s="2">
        <f t="shared" si="57"/>
        <v>0.1338</v>
      </c>
      <c r="O309" s="5">
        <f t="shared" si="58"/>
        <v>888.87464007396648</v>
      </c>
      <c r="P309" s="5">
        <f t="shared" si="59"/>
        <v>0.12134208652676161</v>
      </c>
      <c r="AC309" s="2"/>
      <c r="AD309" s="2"/>
    </row>
    <row r="310" spans="1:30" x14ac:dyDescent="0.15">
      <c r="A310" s="1">
        <v>292.75</v>
      </c>
      <c r="B310" s="1">
        <v>5.2720000000000002</v>
      </c>
      <c r="C310" s="2">
        <f t="shared" si="50"/>
        <v>966.68207634394412</v>
      </c>
      <c r="D310" s="24">
        <f t="shared" si="49"/>
        <v>5.2720000000000003E-2</v>
      </c>
      <c r="E310" s="2">
        <f t="shared" si="51"/>
        <v>1017.6455554087969</v>
      </c>
      <c r="F310" s="2">
        <f t="shared" si="52"/>
        <v>5.1377290859748181E-2</v>
      </c>
      <c r="G310" s="2">
        <f t="shared" si="53"/>
        <v>4.6531359643515818E-2</v>
      </c>
      <c r="H310" s="2">
        <f t="shared" si="54"/>
        <v>4.4973938583764049E-2</v>
      </c>
      <c r="M310" s="2">
        <f t="shared" si="56"/>
        <v>780.907409853388</v>
      </c>
      <c r="N310" s="2">
        <f t="shared" si="57"/>
        <v>0.13233</v>
      </c>
      <c r="O310" s="5">
        <f t="shared" si="58"/>
        <v>884.24488739928688</v>
      </c>
      <c r="P310" s="5">
        <f t="shared" si="59"/>
        <v>0.12006676679208955</v>
      </c>
      <c r="AC310" s="2"/>
      <c r="AD310" s="2"/>
    </row>
    <row r="311" spans="1:30" x14ac:dyDescent="0.15">
      <c r="A311" s="1">
        <v>292.23</v>
      </c>
      <c r="B311" s="1">
        <v>5.2990000000000004</v>
      </c>
      <c r="C311" s="2">
        <f t="shared" si="50"/>
        <v>964.96499801875586</v>
      </c>
      <c r="D311" s="24">
        <f t="shared" si="49"/>
        <v>5.2990000000000002E-2</v>
      </c>
      <c r="E311" s="2">
        <f t="shared" si="51"/>
        <v>1016.0984932637698</v>
      </c>
      <c r="F311" s="2">
        <f t="shared" si="52"/>
        <v>5.163373643058148E-2</v>
      </c>
      <c r="G311" s="2">
        <f t="shared" si="53"/>
        <v>4.6795172176944483E-2</v>
      </c>
      <c r="H311" s="2">
        <f t="shared" si="54"/>
        <v>4.5241758170595683E-2</v>
      </c>
      <c r="M311" s="2">
        <f t="shared" si="56"/>
        <v>775.62409192973189</v>
      </c>
      <c r="N311" s="2">
        <f t="shared" si="57"/>
        <v>0.13514999999999999</v>
      </c>
      <c r="O311" s="5">
        <f t="shared" si="58"/>
        <v>880.44968795403508</v>
      </c>
      <c r="P311" s="5">
        <f t="shared" si="59"/>
        <v>0.12257218322981123</v>
      </c>
      <c r="AC311" s="2"/>
      <c r="AD311" s="2"/>
    </row>
    <row r="312" spans="1:30" x14ac:dyDescent="0.15">
      <c r="A312" s="1">
        <v>292.75</v>
      </c>
      <c r="B312" s="1">
        <v>5.2990000000000004</v>
      </c>
      <c r="C312" s="2">
        <f t="shared" si="50"/>
        <v>966.68207634394412</v>
      </c>
      <c r="D312" s="24">
        <f t="shared" si="49"/>
        <v>5.2990000000000002E-2</v>
      </c>
      <c r="E312" s="2">
        <f t="shared" si="51"/>
        <v>1017.9065595694098</v>
      </c>
      <c r="F312" s="2">
        <f t="shared" si="52"/>
        <v>5.163373643058148E-2</v>
      </c>
      <c r="G312" s="2">
        <f t="shared" si="53"/>
        <v>4.6786562337393811E-2</v>
      </c>
      <c r="H312" s="2">
        <f t="shared" si="54"/>
        <v>4.5230384154597347E-2</v>
      </c>
      <c r="M312" s="2">
        <f t="shared" si="56"/>
        <v>774.63346981904647</v>
      </c>
      <c r="N312" s="2">
        <f t="shared" si="57"/>
        <v>0.13272</v>
      </c>
      <c r="O312" s="5">
        <f t="shared" si="58"/>
        <v>877.4428239334303</v>
      </c>
      <c r="P312" s="5">
        <f t="shared" si="59"/>
        <v>0.12044352083299055</v>
      </c>
      <c r="AC312" s="2"/>
      <c r="AD312" s="2"/>
    </row>
    <row r="313" spans="1:30" x14ac:dyDescent="0.15">
      <c r="A313" s="1">
        <v>291.77</v>
      </c>
      <c r="B313" s="1">
        <v>5.3840000000000003</v>
      </c>
      <c r="C313" s="2">
        <f t="shared" si="50"/>
        <v>963.44604411570469</v>
      </c>
      <c r="D313" s="24">
        <f t="shared" si="49"/>
        <v>5.3840000000000006E-2</v>
      </c>
      <c r="E313" s="2">
        <f t="shared" si="51"/>
        <v>1015.3179791308943</v>
      </c>
      <c r="F313" s="2">
        <f t="shared" si="52"/>
        <v>5.2440635939434752E-2</v>
      </c>
      <c r="G313" s="2">
        <f t="shared" si="53"/>
        <v>4.7605788419763824E-2</v>
      </c>
      <c r="H313" s="2">
        <f t="shared" si="54"/>
        <v>4.6058719308985939E-2</v>
      </c>
      <c r="M313" s="2">
        <f t="shared" si="56"/>
        <v>772.05785233126414</v>
      </c>
      <c r="N313" s="2">
        <f t="shared" si="57"/>
        <v>0.13603999999999999</v>
      </c>
      <c r="O313" s="5">
        <f t="shared" si="58"/>
        <v>877.08860256240928</v>
      </c>
      <c r="P313" s="5">
        <f t="shared" si="59"/>
        <v>0.12337191855350872</v>
      </c>
      <c r="AC313" s="2"/>
      <c r="AD313" s="2"/>
    </row>
    <row r="314" spans="1:30" x14ac:dyDescent="0.15">
      <c r="A314" s="1">
        <v>292.53999999999996</v>
      </c>
      <c r="B314" s="1">
        <v>5.407</v>
      </c>
      <c r="C314" s="2">
        <f t="shared" si="50"/>
        <v>965.98864086646404</v>
      </c>
      <c r="D314" s="24">
        <f t="shared" si="49"/>
        <v>5.407E-2</v>
      </c>
      <c r="E314" s="2">
        <f t="shared" si="51"/>
        <v>1018.2196466781138</v>
      </c>
      <c r="F314" s="2">
        <f t="shared" si="52"/>
        <v>5.2658861576120104E-2</v>
      </c>
      <c r="G314" s="2">
        <f t="shared" si="53"/>
        <v>4.7810196591938608E-2</v>
      </c>
      <c r="H314" s="2">
        <f t="shared" si="54"/>
        <v>4.6260102652750684E-2</v>
      </c>
      <c r="M314" s="2">
        <f t="shared" si="56"/>
        <v>769.51525558050457</v>
      </c>
      <c r="N314" s="2">
        <f t="shared" si="57"/>
        <v>0.13452999999999998</v>
      </c>
      <c r="O314" s="5">
        <f t="shared" si="58"/>
        <v>873.03814291374988</v>
      </c>
      <c r="P314" s="5">
        <f t="shared" si="59"/>
        <v>0.12206114376519633</v>
      </c>
      <c r="AC314" s="2"/>
      <c r="AD314" s="2"/>
    </row>
    <row r="315" spans="1:30" x14ac:dyDescent="0.15">
      <c r="A315" s="1">
        <v>291.92999999999995</v>
      </c>
      <c r="B315" s="1">
        <v>5.4530000000000003</v>
      </c>
      <c r="C315" s="2">
        <f t="shared" si="50"/>
        <v>963.9743759080701</v>
      </c>
      <c r="D315" s="24">
        <f t="shared" si="49"/>
        <v>5.4530000000000002E-2</v>
      </c>
      <c r="E315" s="2">
        <f t="shared" si="51"/>
        <v>1016.5398986263372</v>
      </c>
      <c r="F315" s="2">
        <f t="shared" si="52"/>
        <v>5.3095170034146502E-2</v>
      </c>
      <c r="G315" s="2">
        <f t="shared" si="53"/>
        <v>4.8254503850211565E-2</v>
      </c>
      <c r="H315" s="2">
        <f t="shared" si="54"/>
        <v>4.670975370646744E-2</v>
      </c>
      <c r="M315" s="2">
        <f t="shared" si="56"/>
        <v>770.53889842821297</v>
      </c>
      <c r="N315" s="2">
        <f t="shared" si="57"/>
        <v>0.13488</v>
      </c>
      <c r="O315" s="5">
        <f t="shared" si="58"/>
        <v>874.46918504821031</v>
      </c>
      <c r="P315" s="5">
        <f t="shared" si="59"/>
        <v>0.12236277949521941</v>
      </c>
      <c r="AC315" s="2"/>
      <c r="AD315" s="2"/>
    </row>
    <row r="316" spans="1:30" x14ac:dyDescent="0.15">
      <c r="A316" s="1">
        <v>292.64999999999998</v>
      </c>
      <c r="B316" s="1">
        <v>5.492</v>
      </c>
      <c r="C316" s="2">
        <f t="shared" si="50"/>
        <v>966.35186897371557</v>
      </c>
      <c r="D316" s="24">
        <f t="shared" si="49"/>
        <v>5.4919999999999997E-2</v>
      </c>
      <c r="E316" s="2">
        <f t="shared" si="51"/>
        <v>1019.4239136177521</v>
      </c>
      <c r="F316" s="2">
        <f t="shared" si="52"/>
        <v>5.346493466895056E-2</v>
      </c>
      <c r="G316" s="2">
        <f t="shared" si="53"/>
        <v>4.8610535080294601E-2</v>
      </c>
      <c r="H316" s="2">
        <f t="shared" si="54"/>
        <v>4.7063769703735339E-2</v>
      </c>
      <c r="M316" s="2">
        <f t="shared" si="56"/>
        <v>769.35015189539035</v>
      </c>
      <c r="N316" s="2">
        <f t="shared" si="57"/>
        <v>0.1353</v>
      </c>
      <c r="O316" s="5">
        <f t="shared" si="58"/>
        <v>873.44322744683666</v>
      </c>
      <c r="P316" s="5">
        <f t="shared" si="59"/>
        <v>0.12273767972431833</v>
      </c>
      <c r="AC316" s="2"/>
      <c r="AD316" s="2"/>
    </row>
    <row r="317" spans="1:30" x14ac:dyDescent="0.15">
      <c r="A317" s="1">
        <v>291.10000000000002</v>
      </c>
      <c r="B317" s="1">
        <v>5.5650000000000004</v>
      </c>
      <c r="C317" s="2">
        <f t="shared" si="50"/>
        <v>961.23365473517379</v>
      </c>
      <c r="D317" s="24">
        <f t="shared" si="49"/>
        <v>5.5650000000000005E-2</v>
      </c>
      <c r="E317" s="2">
        <f t="shared" si="51"/>
        <v>1014.7263076211862</v>
      </c>
      <c r="F317" s="2">
        <f t="shared" si="52"/>
        <v>5.4156690951954932E-2</v>
      </c>
      <c r="G317" s="2">
        <f t="shared" si="53"/>
        <v>4.9324660915663572E-2</v>
      </c>
      <c r="H317" s="2">
        <f t="shared" si="54"/>
        <v>4.7789429303657815E-2</v>
      </c>
      <c r="M317" s="2">
        <f t="shared" si="56"/>
        <v>764.92537313432842</v>
      </c>
      <c r="N317" s="2">
        <f t="shared" si="57"/>
        <v>0.13577</v>
      </c>
      <c r="O317" s="5">
        <f t="shared" si="58"/>
        <v>868.77929104477619</v>
      </c>
      <c r="P317" s="5">
        <f t="shared" si="59"/>
        <v>0.12317379076839456</v>
      </c>
      <c r="AC317" s="2"/>
      <c r="AD317" s="2"/>
    </row>
    <row r="318" spans="1:30" x14ac:dyDescent="0.15">
      <c r="A318" s="1">
        <v>291.66999999999996</v>
      </c>
      <c r="B318" s="1">
        <v>5.5650000000000004</v>
      </c>
      <c r="C318" s="2">
        <f t="shared" si="50"/>
        <v>963.11583674547603</v>
      </c>
      <c r="D318" s="24">
        <f t="shared" si="49"/>
        <v>5.5650000000000005E-2</v>
      </c>
      <c r="E318" s="2">
        <f t="shared" si="51"/>
        <v>1016.7132330603617</v>
      </c>
      <c r="F318" s="2">
        <f t="shared" si="52"/>
        <v>5.4156690951954932E-2</v>
      </c>
      <c r="G318" s="2">
        <f t="shared" si="53"/>
        <v>4.9315199365953209E-2</v>
      </c>
      <c r="H318" s="2">
        <f t="shared" si="54"/>
        <v>4.7776961632275031E-2</v>
      </c>
      <c r="M318" s="2">
        <f t="shared" si="56"/>
        <v>762.54788006868318</v>
      </c>
      <c r="N318" s="2">
        <f t="shared" si="57"/>
        <v>0.13689000000000001</v>
      </c>
      <c r="O318" s="5">
        <f t="shared" si="58"/>
        <v>866.93305937128514</v>
      </c>
      <c r="P318" s="5">
        <f t="shared" si="59"/>
        <v>0.12416821160220776</v>
      </c>
      <c r="AC318" s="2"/>
      <c r="AD318" s="2"/>
    </row>
    <row r="319" spans="1:30" x14ac:dyDescent="0.15">
      <c r="A319" s="1">
        <v>292.27999999999997</v>
      </c>
      <c r="B319" s="1">
        <v>5.6</v>
      </c>
      <c r="C319" s="2">
        <f t="shared" si="50"/>
        <v>965.13010170387008</v>
      </c>
      <c r="D319" s="24">
        <f t="shared" si="49"/>
        <v>5.5999999999999994E-2</v>
      </c>
      <c r="E319" s="2">
        <f t="shared" si="51"/>
        <v>1019.1773873992869</v>
      </c>
      <c r="F319" s="2">
        <f t="shared" si="52"/>
        <v>5.4488185284069776E-2</v>
      </c>
      <c r="G319" s="2">
        <f t="shared" si="53"/>
        <v>4.9634959629787458E-2</v>
      </c>
      <c r="H319" s="2">
        <f t="shared" si="54"/>
        <v>4.8095113368699524E-2</v>
      </c>
      <c r="M319" s="2">
        <f t="shared" si="56"/>
        <v>755.5805045568618</v>
      </c>
      <c r="N319" s="2">
        <f t="shared" si="57"/>
        <v>0.13672999999999999</v>
      </c>
      <c r="O319" s="5">
        <f t="shared" si="58"/>
        <v>858.89102694492158</v>
      </c>
      <c r="P319" s="5">
        <f t="shared" si="59"/>
        <v>0.1240657622790062</v>
      </c>
      <c r="AC319" s="2"/>
      <c r="AD319" s="2"/>
    </row>
    <row r="320" spans="1:30" x14ac:dyDescent="0.15">
      <c r="A320" s="1">
        <v>292.44000000000005</v>
      </c>
      <c r="B320" s="1">
        <v>5.851</v>
      </c>
      <c r="C320" s="2">
        <f t="shared" si="50"/>
        <v>965.65843349623594</v>
      </c>
      <c r="D320" s="24">
        <f t="shared" si="49"/>
        <v>5.851E-2</v>
      </c>
      <c r="E320" s="2">
        <f t="shared" si="51"/>
        <v>1022.1591084401008</v>
      </c>
      <c r="F320" s="2">
        <f t="shared" si="52"/>
        <v>5.6862258879286059E-2</v>
      </c>
      <c r="G320" s="2">
        <f t="shared" si="53"/>
        <v>5.1994834553380817E-2</v>
      </c>
      <c r="H320" s="2">
        <f t="shared" si="54"/>
        <v>5.0465687266685551E-2</v>
      </c>
      <c r="M320" s="2">
        <f t="shared" si="56"/>
        <v>755.25029718663325</v>
      </c>
      <c r="N320" s="2">
        <f t="shared" si="57"/>
        <v>0.13788999999999998</v>
      </c>
      <c r="O320" s="5">
        <f t="shared" si="58"/>
        <v>859.39176066569814</v>
      </c>
      <c r="P320" s="5">
        <f t="shared" si="59"/>
        <v>0.12508332850629067</v>
      </c>
      <c r="AC320" s="2"/>
      <c r="AD320" s="2"/>
    </row>
    <row r="321" spans="1:30" x14ac:dyDescent="0.15">
      <c r="A321" s="1">
        <v>291.77</v>
      </c>
      <c r="B321" s="1">
        <v>5.6580000000000004</v>
      </c>
      <c r="C321" s="2">
        <f t="shared" si="50"/>
        <v>963.44604411570469</v>
      </c>
      <c r="D321" s="24">
        <f t="shared" si="49"/>
        <v>5.6580000000000005E-2</v>
      </c>
      <c r="E321" s="2">
        <f t="shared" si="51"/>
        <v>1017.9578212917713</v>
      </c>
      <c r="F321" s="2">
        <f t="shared" si="52"/>
        <v>5.5037276929898675E-2</v>
      </c>
      <c r="G321" s="2">
        <f t="shared" si="53"/>
        <v>5.0189858733271191E-2</v>
      </c>
      <c r="H321" s="2">
        <f t="shared" si="54"/>
        <v>4.8655360299449862E-2</v>
      </c>
      <c r="M321" s="2">
        <f t="shared" si="56"/>
        <v>753.20301149121656</v>
      </c>
      <c r="N321" s="2">
        <f t="shared" si="57"/>
        <v>0.13816000000000001</v>
      </c>
      <c r="O321" s="5">
        <f t="shared" si="58"/>
        <v>857.2655395588431</v>
      </c>
      <c r="P321" s="5">
        <f t="shared" si="59"/>
        <v>0.12533070650573244</v>
      </c>
      <c r="AC321" s="2"/>
      <c r="AD321" s="2"/>
    </row>
    <row r="322" spans="1:30" x14ac:dyDescent="0.15">
      <c r="A322" s="1">
        <v>292.89999999999998</v>
      </c>
      <c r="B322" s="1">
        <v>5.7</v>
      </c>
      <c r="C322" s="2">
        <f t="shared" si="50"/>
        <v>967.17738739928689</v>
      </c>
      <c r="D322" s="24">
        <f t="shared" ref="D322:D385" si="61">B322/100</f>
        <v>5.7000000000000002E-2</v>
      </c>
      <c r="E322" s="2">
        <f t="shared" si="51"/>
        <v>1022.3064984810462</v>
      </c>
      <c r="F322" s="2">
        <f t="shared" si="52"/>
        <v>5.5434706888100524E-2</v>
      </c>
      <c r="G322" s="2">
        <f t="shared" si="53"/>
        <v>5.056658070485745E-2</v>
      </c>
      <c r="H322" s="2">
        <f t="shared" si="54"/>
        <v>4.9028073645963031E-2</v>
      </c>
      <c r="M322" s="2">
        <f t="shared" si="56"/>
        <v>750.49531105534277</v>
      </c>
      <c r="N322" s="2">
        <f t="shared" si="57"/>
        <v>0.13846999999999998</v>
      </c>
      <c r="O322" s="5">
        <f t="shared" si="58"/>
        <v>854.41639677717603</v>
      </c>
      <c r="P322" s="5">
        <f t="shared" si="59"/>
        <v>0.12561660620488183</v>
      </c>
      <c r="AC322" s="2"/>
      <c r="AD322" s="2"/>
    </row>
    <row r="323" spans="1:30" x14ac:dyDescent="0.15">
      <c r="A323" s="1">
        <v>292.64999999999998</v>
      </c>
      <c r="B323" s="1">
        <v>5.758</v>
      </c>
      <c r="C323" s="2">
        <f t="shared" ref="C323:C386" si="62">A323*1000/302.84</f>
        <v>966.35186897371557</v>
      </c>
      <c r="D323" s="24">
        <f t="shared" si="61"/>
        <v>5.7579999999999999E-2</v>
      </c>
      <c r="E323" s="2">
        <f t="shared" ref="E323:E386" si="63">C323*(1+D323)</f>
        <v>1021.9944095892221</v>
      </c>
      <c r="F323" s="2">
        <f t="shared" ref="F323:F386" si="64">LN(1+D323)</f>
        <v>5.5983279195173374E-2</v>
      </c>
      <c r="G323" s="2">
        <f t="shared" ref="G323:G386" si="65">F323-E323/210000</f>
        <v>5.1116639149510409E-2</v>
      </c>
      <c r="H323" s="2">
        <f t="shared" ref="H323:H386" si="66">LN(1+D323)-C323/150965</f>
        <v>4.9582114229958153E-2</v>
      </c>
      <c r="M323" s="2">
        <f t="shared" ref="M323:M357" si="67">C494</f>
        <v>748.38198388588035</v>
      </c>
      <c r="N323" s="2">
        <f t="shared" ref="N323:N357" si="68">D494</f>
        <v>0.13885</v>
      </c>
      <c r="O323" s="5">
        <f t="shared" ref="O323:O357" si="69">E494</f>
        <v>852.29482234843476</v>
      </c>
      <c r="P323" s="5">
        <f t="shared" ref="P323:P357" si="70">G494</f>
        <v>0.12596043455064695</v>
      </c>
      <c r="AC323" s="2"/>
      <c r="AD323" s="2"/>
    </row>
    <row r="324" spans="1:30" x14ac:dyDescent="0.15">
      <c r="A324" s="1">
        <v>292.23</v>
      </c>
      <c r="B324" s="1">
        <v>5.8780000000000001</v>
      </c>
      <c r="C324" s="2">
        <f t="shared" si="62"/>
        <v>964.96499801875586</v>
      </c>
      <c r="D324" s="24">
        <f t="shared" si="61"/>
        <v>5.8779999999999999E-2</v>
      </c>
      <c r="E324" s="2">
        <f t="shared" si="63"/>
        <v>1021.6856406022983</v>
      </c>
      <c r="F324" s="2">
        <f t="shared" si="64"/>
        <v>5.7117301883752664E-2</v>
      </c>
      <c r="G324" s="2">
        <f t="shared" si="65"/>
        <v>5.2252132166598859E-2</v>
      </c>
      <c r="H324" s="2">
        <f t="shared" si="66"/>
        <v>5.0725323623766867E-2</v>
      </c>
      <c r="M324" s="2">
        <f t="shared" si="67"/>
        <v>743.16470743627008</v>
      </c>
      <c r="N324" s="2">
        <f t="shared" si="68"/>
        <v>0.14129</v>
      </c>
      <c r="O324" s="5">
        <f t="shared" si="69"/>
        <v>848.16644894994056</v>
      </c>
      <c r="P324" s="5">
        <f t="shared" si="70"/>
        <v>0.12812031374874791</v>
      </c>
      <c r="AC324" s="2"/>
      <c r="AD324" s="2"/>
    </row>
    <row r="325" spans="1:30" x14ac:dyDescent="0.15">
      <c r="A325" s="1">
        <v>291.66999999999996</v>
      </c>
      <c r="B325" s="1">
        <v>6.0510000000000002</v>
      </c>
      <c r="C325" s="2">
        <f t="shared" si="62"/>
        <v>963.11583674547603</v>
      </c>
      <c r="D325" s="24">
        <f t="shared" si="61"/>
        <v>6.0510000000000001E-2</v>
      </c>
      <c r="E325" s="2">
        <f t="shared" si="63"/>
        <v>1021.3939760269449</v>
      </c>
      <c r="F325" s="2">
        <f t="shared" si="64"/>
        <v>5.8749924492522566E-2</v>
      </c>
      <c r="G325" s="2">
        <f t="shared" si="65"/>
        <v>5.3886143654299022E-2</v>
      </c>
      <c r="H325" s="2">
        <f t="shared" si="66"/>
        <v>5.2370195172842665E-2</v>
      </c>
      <c r="M325" s="2">
        <f t="shared" si="67"/>
        <v>743.32981112138418</v>
      </c>
      <c r="N325" s="2">
        <f t="shared" si="68"/>
        <v>0.14001</v>
      </c>
      <c r="O325" s="5">
        <f t="shared" si="69"/>
        <v>847.40341797648921</v>
      </c>
      <c r="P325" s="5">
        <f t="shared" si="70"/>
        <v>0.12700177992643888</v>
      </c>
      <c r="AC325" s="2"/>
      <c r="AD325" s="2"/>
    </row>
    <row r="326" spans="1:30" x14ac:dyDescent="0.15">
      <c r="A326" s="1">
        <v>292.44000000000005</v>
      </c>
      <c r="B326" s="1">
        <v>5.9080000000000004</v>
      </c>
      <c r="C326" s="2">
        <f t="shared" si="62"/>
        <v>965.65843349623594</v>
      </c>
      <c r="D326" s="24">
        <f t="shared" si="61"/>
        <v>5.9080000000000001E-2</v>
      </c>
      <c r="E326" s="2">
        <f t="shared" si="63"/>
        <v>1022.7095337471936</v>
      </c>
      <c r="F326" s="2">
        <f t="shared" si="64"/>
        <v>5.7400606731104711E-2</v>
      </c>
      <c r="G326" s="2">
        <f t="shared" si="65"/>
        <v>5.2530561332308552E-2</v>
      </c>
      <c r="H326" s="2">
        <f t="shared" si="66"/>
        <v>5.1004035118504203E-2</v>
      </c>
      <c r="M326" s="2">
        <f t="shared" si="67"/>
        <v>738.57482499009382</v>
      </c>
      <c r="N326" s="2">
        <f t="shared" si="68"/>
        <v>0.14021</v>
      </c>
      <c r="O326" s="5">
        <f t="shared" si="69"/>
        <v>842.13040120195478</v>
      </c>
      <c r="P326" s="5">
        <f t="shared" si="70"/>
        <v>0.12720231120041584</v>
      </c>
      <c r="AC326" s="2"/>
      <c r="AD326" s="2"/>
    </row>
    <row r="327" spans="1:30" x14ac:dyDescent="0.15">
      <c r="A327" s="1">
        <v>292.27999999999997</v>
      </c>
      <c r="B327" s="1">
        <v>5.9240000000000004</v>
      </c>
      <c r="C327" s="2">
        <f t="shared" si="62"/>
        <v>965.13010170387008</v>
      </c>
      <c r="D327" s="24">
        <f t="shared" si="61"/>
        <v>5.9240000000000001E-2</v>
      </c>
      <c r="E327" s="2">
        <f t="shared" si="63"/>
        <v>1022.3044089288073</v>
      </c>
      <c r="F327" s="2">
        <f t="shared" si="64"/>
        <v>5.7551669838004714E-2</v>
      </c>
      <c r="G327" s="2">
        <f t="shared" si="65"/>
        <v>5.2683553605010397E-2</v>
      </c>
      <c r="H327" s="2">
        <f t="shared" si="66"/>
        <v>5.1158597922634462E-2</v>
      </c>
      <c r="M327" s="2">
        <f t="shared" si="67"/>
        <v>737.71628582749975</v>
      </c>
      <c r="N327" s="2">
        <f t="shared" si="68"/>
        <v>0.14279</v>
      </c>
      <c r="O327" s="5">
        <f t="shared" si="69"/>
        <v>843.05479428080844</v>
      </c>
      <c r="P327" s="5">
        <f t="shared" si="70"/>
        <v>0.12945809425924132</v>
      </c>
      <c r="AC327" s="2"/>
      <c r="AD327" s="2"/>
    </row>
    <row r="328" spans="1:30" x14ac:dyDescent="0.15">
      <c r="A328" s="1">
        <v>293.57000000000005</v>
      </c>
      <c r="B328" s="1">
        <v>5.92</v>
      </c>
      <c r="C328" s="2">
        <f t="shared" si="62"/>
        <v>969.38977677981802</v>
      </c>
      <c r="D328" s="24">
        <f t="shared" si="61"/>
        <v>5.9200000000000003E-2</v>
      </c>
      <c r="E328" s="2">
        <f t="shared" si="63"/>
        <v>1026.7776515651831</v>
      </c>
      <c r="F328" s="2">
        <f t="shared" si="64"/>
        <v>5.7513906200606639E-2</v>
      </c>
      <c r="G328" s="2">
        <f t="shared" si="65"/>
        <v>5.2624488812201005E-2</v>
      </c>
      <c r="H328" s="2">
        <f t="shared" si="66"/>
        <v>5.1092617976317443E-2</v>
      </c>
      <c r="M328" s="2">
        <f t="shared" si="67"/>
        <v>732.73015453704932</v>
      </c>
      <c r="N328" s="2">
        <f t="shared" si="68"/>
        <v>0.14333000000000001</v>
      </c>
      <c r="O328" s="5">
        <f t="shared" si="69"/>
        <v>837.75236758684457</v>
      </c>
      <c r="P328" s="5">
        <f t="shared" si="70"/>
        <v>0.12995576006508505</v>
      </c>
      <c r="AC328" s="2"/>
      <c r="AD328" s="2"/>
    </row>
    <row r="329" spans="1:30" x14ac:dyDescent="0.15">
      <c r="A329" s="1">
        <v>291.77</v>
      </c>
      <c r="B329" s="1">
        <v>5.9820000000000002</v>
      </c>
      <c r="C329" s="2">
        <f t="shared" si="62"/>
        <v>963.44604411570469</v>
      </c>
      <c r="D329" s="24">
        <f t="shared" si="61"/>
        <v>5.9820000000000005E-2</v>
      </c>
      <c r="E329" s="2">
        <f t="shared" si="63"/>
        <v>1021.0793864747061</v>
      </c>
      <c r="F329" s="2">
        <f t="shared" si="64"/>
        <v>5.8099082383646285E-2</v>
      </c>
      <c r="G329" s="2">
        <f t="shared" si="65"/>
        <v>5.3236799590909586E-2</v>
      </c>
      <c r="H329" s="2">
        <f t="shared" si="66"/>
        <v>5.1717165753197472E-2</v>
      </c>
      <c r="M329" s="2">
        <f t="shared" si="67"/>
        <v>732.59807158895785</v>
      </c>
      <c r="N329" s="2">
        <f t="shared" si="68"/>
        <v>0.14229</v>
      </c>
      <c r="O329" s="5">
        <f t="shared" si="69"/>
        <v>836.83945119535065</v>
      </c>
      <c r="P329" s="5">
        <f t="shared" si="70"/>
        <v>0.12905006968414312</v>
      </c>
      <c r="AC329" s="2"/>
      <c r="AD329" s="2"/>
    </row>
    <row r="330" spans="1:30" x14ac:dyDescent="0.15">
      <c r="A330" s="1">
        <v>292.59000000000003</v>
      </c>
      <c r="B330" s="1">
        <v>5.9160000000000004</v>
      </c>
      <c r="C330" s="2">
        <f t="shared" si="62"/>
        <v>966.15374455157871</v>
      </c>
      <c r="D330" s="24">
        <f t="shared" si="61"/>
        <v>5.9160000000000004E-2</v>
      </c>
      <c r="E330" s="2">
        <f t="shared" si="63"/>
        <v>1023.3114000792502</v>
      </c>
      <c r="F330" s="2">
        <f t="shared" si="64"/>
        <v>5.7476141137062599E-2</v>
      </c>
      <c r="G330" s="2">
        <f t="shared" si="65"/>
        <v>5.2603229708113791E-2</v>
      </c>
      <c r="H330" s="2">
        <f t="shared" si="66"/>
        <v>5.1076288558308723E-2</v>
      </c>
      <c r="M330" s="2">
        <f t="shared" si="67"/>
        <v>728.60256240919307</v>
      </c>
      <c r="N330" s="2">
        <f t="shared" si="68"/>
        <v>0.14271</v>
      </c>
      <c r="O330" s="5">
        <f t="shared" si="69"/>
        <v>832.58143409060915</v>
      </c>
      <c r="P330" s="5">
        <f t="shared" si="70"/>
        <v>0.12943796083986042</v>
      </c>
      <c r="AC330" s="2"/>
      <c r="AD330" s="2"/>
    </row>
    <row r="331" spans="1:30" x14ac:dyDescent="0.15">
      <c r="A331" s="1">
        <v>292.49</v>
      </c>
      <c r="B331" s="1">
        <v>6.024</v>
      </c>
      <c r="C331" s="2">
        <f t="shared" si="62"/>
        <v>965.82353718134993</v>
      </c>
      <c r="D331" s="24">
        <f t="shared" si="61"/>
        <v>6.0240000000000002E-2</v>
      </c>
      <c r="E331" s="2">
        <f t="shared" si="63"/>
        <v>1024.0047470611546</v>
      </c>
      <c r="F331" s="2">
        <f t="shared" si="64"/>
        <v>5.8495297590286301E-2</v>
      </c>
      <c r="G331" s="2">
        <f t="shared" si="65"/>
        <v>5.3619084509042708E-2</v>
      </c>
      <c r="H331" s="2">
        <f t="shared" si="66"/>
        <v>5.2097632322301336E-2</v>
      </c>
      <c r="M331" s="2">
        <f t="shared" si="67"/>
        <v>724.40892880729109</v>
      </c>
      <c r="N331" s="2">
        <f t="shared" si="68"/>
        <v>0.14302000000000001</v>
      </c>
      <c r="O331" s="5">
        <f t="shared" si="69"/>
        <v>828.01389380530986</v>
      </c>
      <c r="P331" s="5">
        <f t="shared" si="70"/>
        <v>0.1297309591685272</v>
      </c>
      <c r="AC331" s="2"/>
      <c r="AD331" s="2"/>
    </row>
    <row r="332" spans="1:30" x14ac:dyDescent="0.15">
      <c r="A332" s="1">
        <v>293.11</v>
      </c>
      <c r="B332" s="1">
        <v>6.0510000000000002</v>
      </c>
      <c r="C332" s="2">
        <f t="shared" si="62"/>
        <v>967.87082287676674</v>
      </c>
      <c r="D332" s="24">
        <f t="shared" si="61"/>
        <v>6.0510000000000001E-2</v>
      </c>
      <c r="E332" s="2">
        <f t="shared" si="63"/>
        <v>1026.43668636904</v>
      </c>
      <c r="F332" s="2">
        <f t="shared" si="64"/>
        <v>5.8749924492522566E-2</v>
      </c>
      <c r="G332" s="2">
        <f t="shared" si="65"/>
        <v>5.3862130747908091E-2</v>
      </c>
      <c r="H332" s="2">
        <f t="shared" si="66"/>
        <v>5.2338697897770362E-2</v>
      </c>
      <c r="M332" s="2">
        <f t="shared" si="67"/>
        <v>723.64945185576551</v>
      </c>
      <c r="N332" s="2">
        <f t="shared" si="68"/>
        <v>0.14371999999999999</v>
      </c>
      <c r="O332" s="5">
        <f t="shared" si="69"/>
        <v>827.65235107647618</v>
      </c>
      <c r="P332" s="5">
        <f t="shared" si="70"/>
        <v>0.13034490608360505</v>
      </c>
      <c r="AC332" s="2"/>
      <c r="AD332" s="2"/>
    </row>
    <row r="333" spans="1:30" x14ac:dyDescent="0.15">
      <c r="A333" s="1">
        <v>292.39</v>
      </c>
      <c r="B333" s="1">
        <v>6.0860000000000003</v>
      </c>
      <c r="C333" s="2">
        <f t="shared" si="62"/>
        <v>965.4933298111215</v>
      </c>
      <c r="D333" s="24">
        <f t="shared" si="61"/>
        <v>6.0860000000000004E-2</v>
      </c>
      <c r="E333" s="2">
        <f t="shared" si="63"/>
        <v>1024.2532538634264</v>
      </c>
      <c r="F333" s="2">
        <f t="shared" si="64"/>
        <v>5.9079899935915871E-2</v>
      </c>
      <c r="G333" s="2">
        <f t="shared" si="65"/>
        <v>5.4202503488947174E-2</v>
      </c>
      <c r="H333" s="2">
        <f t="shared" si="66"/>
        <v>5.2684421978699818E-2</v>
      </c>
      <c r="M333" s="2">
        <f t="shared" si="67"/>
        <v>719.12561088363498</v>
      </c>
      <c r="N333" s="2">
        <f t="shared" si="68"/>
        <v>0.14410000000000001</v>
      </c>
      <c r="O333" s="5">
        <f t="shared" si="69"/>
        <v>822.75161141196668</v>
      </c>
      <c r="P333" s="5">
        <f t="shared" si="70"/>
        <v>0.1307004369085136</v>
      </c>
      <c r="AC333" s="2"/>
      <c r="AD333" s="2"/>
    </row>
    <row r="334" spans="1:30" x14ac:dyDescent="0.15">
      <c r="A334" s="1">
        <v>292.23</v>
      </c>
      <c r="B334" s="1">
        <v>6.1210000000000004</v>
      </c>
      <c r="C334" s="2">
        <f t="shared" si="62"/>
        <v>964.96499801875586</v>
      </c>
      <c r="D334" s="24">
        <f t="shared" si="61"/>
        <v>6.1210000000000007E-2</v>
      </c>
      <c r="E334" s="2">
        <f t="shared" si="63"/>
        <v>1024.0305055474839</v>
      </c>
      <c r="F334" s="2">
        <f t="shared" si="64"/>
        <v>5.9409766531432283E-2</v>
      </c>
      <c r="G334" s="2">
        <f t="shared" si="65"/>
        <v>5.4533430790729975E-2</v>
      </c>
      <c r="H334" s="2">
        <f t="shared" si="66"/>
        <v>5.3017788271446487E-2</v>
      </c>
      <c r="M334" s="2">
        <f t="shared" si="67"/>
        <v>718.23405098401804</v>
      </c>
      <c r="N334" s="2">
        <f t="shared" si="68"/>
        <v>0.14510999999999999</v>
      </c>
      <c r="O334" s="5">
        <f t="shared" si="69"/>
        <v>822.45699412230897</v>
      </c>
      <c r="P334" s="5">
        <f t="shared" si="70"/>
        <v>0.13158424038401145</v>
      </c>
      <c r="AC334" s="2"/>
      <c r="AD334" s="2"/>
    </row>
    <row r="335" spans="1:30" x14ac:dyDescent="0.15">
      <c r="A335" s="1">
        <v>292.39</v>
      </c>
      <c r="B335" s="1">
        <v>6.1710000000000003</v>
      </c>
      <c r="C335" s="2">
        <f t="shared" si="62"/>
        <v>965.4933298111215</v>
      </c>
      <c r="D335" s="24">
        <f t="shared" si="61"/>
        <v>6.1710000000000001E-2</v>
      </c>
      <c r="E335" s="2">
        <f t="shared" si="63"/>
        <v>1025.0739231937657</v>
      </c>
      <c r="F335" s="2">
        <f t="shared" si="64"/>
        <v>5.9880815849583935E-2</v>
      </c>
      <c r="G335" s="2">
        <f t="shared" si="65"/>
        <v>5.4999511453423147E-2</v>
      </c>
      <c r="H335" s="2">
        <f t="shared" si="66"/>
        <v>5.3485337892367882E-2</v>
      </c>
      <c r="M335" s="2">
        <f t="shared" si="67"/>
        <v>713.64416853784178</v>
      </c>
      <c r="N335" s="2">
        <f t="shared" si="68"/>
        <v>0.14538000000000001</v>
      </c>
      <c r="O335" s="5">
        <f t="shared" si="69"/>
        <v>817.39375775987321</v>
      </c>
      <c r="P335" s="5">
        <f t="shared" si="70"/>
        <v>0.13184410844880073</v>
      </c>
      <c r="AC335" s="2"/>
      <c r="AD335" s="2"/>
    </row>
    <row r="336" spans="1:30" x14ac:dyDescent="0.15">
      <c r="A336" s="1">
        <v>292.44000000000005</v>
      </c>
      <c r="B336" s="1">
        <v>6.4290000000000003</v>
      </c>
      <c r="C336" s="2">
        <f t="shared" si="62"/>
        <v>965.65843349623594</v>
      </c>
      <c r="D336" s="24">
        <f t="shared" si="61"/>
        <v>6.429E-2</v>
      </c>
      <c r="E336" s="2">
        <f t="shared" si="63"/>
        <v>1027.7406141857089</v>
      </c>
      <c r="F336" s="2">
        <f t="shared" si="64"/>
        <v>6.2307910173684665E-2</v>
      </c>
      <c r="G336" s="2">
        <f t="shared" si="65"/>
        <v>5.7413907248990814E-2</v>
      </c>
      <c r="H336" s="2">
        <f t="shared" si="66"/>
        <v>5.5911338561084156E-2</v>
      </c>
      <c r="M336" s="2">
        <f t="shared" si="67"/>
        <v>712.48844274204203</v>
      </c>
      <c r="N336" s="2">
        <f t="shared" si="68"/>
        <v>0.14762</v>
      </c>
      <c r="O336" s="5">
        <f t="shared" si="69"/>
        <v>817.66598665962238</v>
      </c>
      <c r="P336" s="5">
        <f t="shared" si="70"/>
        <v>0.1337965850928387</v>
      </c>
      <c r="AC336" s="2"/>
      <c r="AD336" s="2"/>
    </row>
    <row r="337" spans="1:30" x14ac:dyDescent="0.15">
      <c r="A337" s="1">
        <v>291.77</v>
      </c>
      <c r="B337" s="1">
        <v>6.2640000000000002</v>
      </c>
      <c r="C337" s="2">
        <f t="shared" si="62"/>
        <v>963.44604411570469</v>
      </c>
      <c r="D337" s="24">
        <f t="shared" si="61"/>
        <v>6.2640000000000001E-2</v>
      </c>
      <c r="E337" s="2">
        <f t="shared" si="63"/>
        <v>1023.7963043191124</v>
      </c>
      <c r="F337" s="2">
        <f t="shared" si="64"/>
        <v>6.0756377842110854E-2</v>
      </c>
      <c r="G337" s="2">
        <f t="shared" si="65"/>
        <v>5.5881157345353177E-2</v>
      </c>
      <c r="H337" s="2">
        <f t="shared" si="66"/>
        <v>5.4374461211662041E-2</v>
      </c>
      <c r="M337" s="2">
        <f t="shared" si="67"/>
        <v>707.96460176991161</v>
      </c>
      <c r="N337" s="2">
        <f t="shared" si="68"/>
        <v>0.14718999999999999</v>
      </c>
      <c r="O337" s="5">
        <f t="shared" si="69"/>
        <v>812.16991150442482</v>
      </c>
      <c r="P337" s="5">
        <f t="shared" si="70"/>
        <v>0.13344799818028624</v>
      </c>
      <c r="AC337" s="2"/>
      <c r="AD337" s="2"/>
    </row>
    <row r="338" spans="1:30" x14ac:dyDescent="0.15">
      <c r="A338" s="1">
        <v>293.41999999999996</v>
      </c>
      <c r="B338" s="1">
        <v>6.2830000000000004</v>
      </c>
      <c r="C338" s="2">
        <f t="shared" si="62"/>
        <v>968.89446572447491</v>
      </c>
      <c r="D338" s="24">
        <f t="shared" si="61"/>
        <v>6.2829999999999997E-2</v>
      </c>
      <c r="E338" s="2">
        <f t="shared" si="63"/>
        <v>1029.7701050059436</v>
      </c>
      <c r="F338" s="2">
        <f t="shared" si="64"/>
        <v>6.0935161829187595E-2</v>
      </c>
      <c r="G338" s="2">
        <f t="shared" si="65"/>
        <v>5.6031494662492624E-2</v>
      </c>
      <c r="H338" s="2">
        <f t="shared" si="66"/>
        <v>5.4517154571051767E-2</v>
      </c>
      <c r="M338" s="2">
        <f t="shared" si="67"/>
        <v>707.13908334434029</v>
      </c>
      <c r="N338" s="2">
        <f t="shared" si="68"/>
        <v>0.14737999999999998</v>
      </c>
      <c r="O338" s="5">
        <f t="shared" si="69"/>
        <v>811.35724144762924</v>
      </c>
      <c r="P338" s="5">
        <f t="shared" si="70"/>
        <v>0.13361747640914551</v>
      </c>
      <c r="AC338" s="2"/>
      <c r="AD338" s="2"/>
    </row>
    <row r="339" spans="1:30" x14ac:dyDescent="0.15">
      <c r="A339" s="1">
        <v>292.75</v>
      </c>
      <c r="B339" s="1">
        <v>6.5759999999999996</v>
      </c>
      <c r="C339" s="2">
        <f t="shared" si="62"/>
        <v>966.68207634394412</v>
      </c>
      <c r="D339" s="24">
        <f t="shared" si="61"/>
        <v>6.5759999999999999E-2</v>
      </c>
      <c r="E339" s="2">
        <f t="shared" si="63"/>
        <v>1030.2510896843219</v>
      </c>
      <c r="F339" s="2">
        <f t="shared" si="64"/>
        <v>6.3688159682732282E-2</v>
      </c>
      <c r="G339" s="2">
        <f t="shared" si="65"/>
        <v>5.8782202112806936E-2</v>
      </c>
      <c r="H339" s="2">
        <f t="shared" si="66"/>
        <v>5.7284807406748149E-2</v>
      </c>
      <c r="M339" s="2">
        <f t="shared" si="67"/>
        <v>702.05388984282126</v>
      </c>
      <c r="N339" s="2">
        <f t="shared" si="68"/>
        <v>0.15001</v>
      </c>
      <c r="O339" s="5">
        <f t="shared" si="69"/>
        <v>807.36899385814286</v>
      </c>
      <c r="P339" s="5">
        <f t="shared" si="70"/>
        <v>0.13592602373305829</v>
      </c>
      <c r="AC339" s="2"/>
      <c r="AD339" s="2"/>
    </row>
    <row r="340" spans="1:30" x14ac:dyDescent="0.15">
      <c r="A340" s="1">
        <v>293.21000000000004</v>
      </c>
      <c r="B340" s="1">
        <v>6.36</v>
      </c>
      <c r="C340" s="2">
        <f t="shared" si="62"/>
        <v>968.2010302469954</v>
      </c>
      <c r="D340" s="24">
        <f t="shared" si="61"/>
        <v>6.3600000000000004E-2</v>
      </c>
      <c r="E340" s="2">
        <f t="shared" si="63"/>
        <v>1029.7786157707044</v>
      </c>
      <c r="F340" s="2">
        <f t="shared" si="64"/>
        <v>6.1659380386727788E-2</v>
      </c>
      <c r="G340" s="2">
        <f t="shared" si="65"/>
        <v>5.6755672692581575E-2</v>
      </c>
      <c r="H340" s="2">
        <f t="shared" si="66"/>
        <v>5.5245966481206672E-2</v>
      </c>
      <c r="M340" s="2">
        <f t="shared" si="67"/>
        <v>701.29441289129579</v>
      </c>
      <c r="N340" s="2">
        <f t="shared" si="68"/>
        <v>0.14773</v>
      </c>
      <c r="O340" s="5">
        <f t="shared" si="69"/>
        <v>804.89663650772684</v>
      </c>
      <c r="P340" s="5">
        <f t="shared" si="70"/>
        <v>0.13395323747162613</v>
      </c>
      <c r="AC340" s="2"/>
      <c r="AD340" s="2"/>
    </row>
    <row r="341" spans="1:30" x14ac:dyDescent="0.15">
      <c r="A341" s="1">
        <v>291.92999999999995</v>
      </c>
      <c r="B341" s="1">
        <v>6.649</v>
      </c>
      <c r="C341" s="2">
        <f t="shared" si="62"/>
        <v>963.9743759080701</v>
      </c>
      <c r="D341" s="24">
        <f t="shared" si="61"/>
        <v>6.6489999999999994E-2</v>
      </c>
      <c r="E341" s="2">
        <f t="shared" si="63"/>
        <v>1028.0690321621976</v>
      </c>
      <c r="F341" s="2">
        <f t="shared" si="64"/>
        <v>6.4372882420236158E-2</v>
      </c>
      <c r="G341" s="2">
        <f t="shared" si="65"/>
        <v>5.9477315600416171E-2</v>
      </c>
      <c r="H341" s="2">
        <f t="shared" si="66"/>
        <v>5.7987466092557095E-2</v>
      </c>
      <c r="M341" s="2">
        <f t="shared" si="67"/>
        <v>697.53004887069085</v>
      </c>
      <c r="N341" s="2">
        <f t="shared" si="68"/>
        <v>0.14939</v>
      </c>
      <c r="O341" s="5">
        <f t="shared" si="69"/>
        <v>801.73406287148327</v>
      </c>
      <c r="P341" s="5">
        <f t="shared" si="70"/>
        <v>0.13541358561048397</v>
      </c>
      <c r="AC341" s="2"/>
      <c r="AD341" s="2"/>
    </row>
    <row r="342" spans="1:30" x14ac:dyDescent="0.15">
      <c r="A342" s="1">
        <v>291.51</v>
      </c>
      <c r="B342" s="1">
        <v>6.4909999999999997</v>
      </c>
      <c r="C342" s="2">
        <f t="shared" si="62"/>
        <v>962.58750495311062</v>
      </c>
      <c r="D342" s="24">
        <f t="shared" si="61"/>
        <v>6.4909999999999995E-2</v>
      </c>
      <c r="E342" s="2">
        <f t="shared" si="63"/>
        <v>1025.0690598996171</v>
      </c>
      <c r="F342" s="2">
        <f t="shared" si="64"/>
        <v>6.2890288548213658E-2</v>
      </c>
      <c r="G342" s="2">
        <f t="shared" si="65"/>
        <v>5.8009007310596432E-2</v>
      </c>
      <c r="H342" s="2">
        <f t="shared" si="66"/>
        <v>5.6514058925764013E-2</v>
      </c>
      <c r="M342" s="2">
        <f t="shared" si="67"/>
        <v>696.86963413023386</v>
      </c>
      <c r="N342" s="2">
        <f t="shared" si="68"/>
        <v>0.15042999999999998</v>
      </c>
      <c r="O342" s="5">
        <f t="shared" si="69"/>
        <v>801.69973319244502</v>
      </c>
      <c r="P342" s="5">
        <f t="shared" si="70"/>
        <v>0.13631816775346892</v>
      </c>
      <c r="AC342" s="2"/>
      <c r="AD342" s="2"/>
    </row>
    <row r="343" spans="1:30" x14ac:dyDescent="0.15">
      <c r="A343" s="1">
        <v>293.41999999999996</v>
      </c>
      <c r="B343" s="1">
        <v>6.4909999999999997</v>
      </c>
      <c r="C343" s="2">
        <f t="shared" si="62"/>
        <v>968.89446572447491</v>
      </c>
      <c r="D343" s="24">
        <f t="shared" si="61"/>
        <v>6.4909999999999995E-2</v>
      </c>
      <c r="E343" s="2">
        <f t="shared" si="63"/>
        <v>1031.7854054946506</v>
      </c>
      <c r="F343" s="2">
        <f t="shared" si="64"/>
        <v>6.2890288548213658E-2</v>
      </c>
      <c r="G343" s="2">
        <f t="shared" si="65"/>
        <v>5.7977024712524847E-2</v>
      </c>
      <c r="H343" s="2">
        <f t="shared" si="66"/>
        <v>5.6472281290077829E-2</v>
      </c>
      <c r="M343" s="2">
        <f t="shared" si="67"/>
        <v>693.50151895390309</v>
      </c>
      <c r="N343" s="2">
        <f t="shared" si="68"/>
        <v>0.15124000000000001</v>
      </c>
      <c r="O343" s="5">
        <f t="shared" si="69"/>
        <v>798.38668868049137</v>
      </c>
      <c r="P343" s="5">
        <f t="shared" si="70"/>
        <v>0.1370377809643446</v>
      </c>
      <c r="AC343" s="2"/>
      <c r="AD343" s="2"/>
    </row>
    <row r="344" spans="1:30" x14ac:dyDescent="0.15">
      <c r="A344" s="1">
        <v>291.55999999999995</v>
      </c>
      <c r="B344" s="1">
        <v>6.5679999999999996</v>
      </c>
      <c r="C344" s="2">
        <f t="shared" si="62"/>
        <v>962.75260863822473</v>
      </c>
      <c r="D344" s="24">
        <f t="shared" si="61"/>
        <v>6.5680000000000002E-2</v>
      </c>
      <c r="E344" s="2">
        <f t="shared" si="63"/>
        <v>1025.9861999735833</v>
      </c>
      <c r="F344" s="2">
        <f t="shared" si="64"/>
        <v>6.3613093061070269E-2</v>
      </c>
      <c r="G344" s="2">
        <f t="shared" si="65"/>
        <v>5.8727444489767494E-2</v>
      </c>
      <c r="H344" s="2">
        <f t="shared" si="66"/>
        <v>5.7235769783236169E-2</v>
      </c>
      <c r="M344" s="2">
        <f t="shared" si="67"/>
        <v>688.18518029322422</v>
      </c>
      <c r="N344" s="2">
        <f t="shared" si="68"/>
        <v>0.15035999999999999</v>
      </c>
      <c r="O344" s="5">
        <f t="shared" si="69"/>
        <v>791.66070400211345</v>
      </c>
      <c r="P344" s="5">
        <f t="shared" si="70"/>
        <v>0.13630512398933273</v>
      </c>
      <c r="AC344" s="2"/>
      <c r="AD344" s="2"/>
    </row>
    <row r="345" spans="1:30" x14ac:dyDescent="0.15">
      <c r="A345" s="1">
        <v>292.85000000000002</v>
      </c>
      <c r="B345" s="1">
        <v>6.5410000000000004</v>
      </c>
      <c r="C345" s="2">
        <f t="shared" si="62"/>
        <v>967.01228371417255</v>
      </c>
      <c r="D345" s="24">
        <f t="shared" si="61"/>
        <v>6.541000000000001E-2</v>
      </c>
      <c r="E345" s="2">
        <f t="shared" si="63"/>
        <v>1030.2645571919165</v>
      </c>
      <c r="F345" s="2">
        <f t="shared" si="64"/>
        <v>6.3359701602760526E-2</v>
      </c>
      <c r="G345" s="2">
        <f t="shared" si="65"/>
        <v>5.845367990184664E-2</v>
      </c>
      <c r="H345" s="2">
        <f t="shared" si="66"/>
        <v>5.695416201600749E-2</v>
      </c>
      <c r="M345" s="2">
        <f t="shared" si="67"/>
        <v>687.98705587108714</v>
      </c>
      <c r="N345" s="2">
        <f t="shared" si="68"/>
        <v>0.15051</v>
      </c>
      <c r="O345" s="5">
        <f t="shared" si="69"/>
        <v>791.53598765024435</v>
      </c>
      <c r="P345" s="5">
        <f t="shared" si="70"/>
        <v>0.1364361033397973</v>
      </c>
    </row>
    <row r="346" spans="1:30" x14ac:dyDescent="0.15">
      <c r="A346" s="1">
        <v>293.11</v>
      </c>
      <c r="B346" s="1">
        <v>6.8150000000000004</v>
      </c>
      <c r="C346" s="2">
        <f t="shared" si="62"/>
        <v>967.87082287676674</v>
      </c>
      <c r="D346" s="24">
        <f t="shared" si="61"/>
        <v>6.8150000000000002E-2</v>
      </c>
      <c r="E346" s="2">
        <f t="shared" si="63"/>
        <v>1033.8312194558184</v>
      </c>
      <c r="F346" s="2">
        <f t="shared" si="64"/>
        <v>6.5928180114106338E-2</v>
      </c>
      <c r="G346" s="2">
        <f t="shared" si="65"/>
        <v>6.1005174307173872E-2</v>
      </c>
      <c r="H346" s="2">
        <f t="shared" si="66"/>
        <v>5.9516953519354134E-2</v>
      </c>
      <c r="M346" s="2">
        <f t="shared" si="67"/>
        <v>682.80280015849962</v>
      </c>
      <c r="N346" s="2">
        <f t="shared" si="68"/>
        <v>0.15093000000000001</v>
      </c>
      <c r="O346" s="5">
        <f t="shared" si="69"/>
        <v>785.85822678642194</v>
      </c>
      <c r="P346" s="5">
        <f t="shared" si="70"/>
        <v>0.13682812917687315</v>
      </c>
    </row>
    <row r="347" spans="1:30" x14ac:dyDescent="0.15">
      <c r="A347" s="1">
        <v>293.05999999999995</v>
      </c>
      <c r="B347" s="1">
        <v>6.6340000000000003</v>
      </c>
      <c r="C347" s="2">
        <f t="shared" si="62"/>
        <v>967.70571919165229</v>
      </c>
      <c r="D347" s="24">
        <f t="shared" si="61"/>
        <v>6.634000000000001E-2</v>
      </c>
      <c r="E347" s="2">
        <f t="shared" si="63"/>
        <v>1031.9033166028266</v>
      </c>
      <c r="F347" s="2">
        <f t="shared" si="64"/>
        <v>6.4232224233463489E-2</v>
      </c>
      <c r="G347" s="2">
        <f t="shared" si="65"/>
        <v>5.931839891630717E-2</v>
      </c>
      <c r="H347" s="2">
        <f t="shared" si="66"/>
        <v>5.782209129409574E-2</v>
      </c>
      <c r="M347" s="2">
        <f t="shared" si="67"/>
        <v>681.94426099590544</v>
      </c>
      <c r="N347" s="2">
        <f t="shared" si="68"/>
        <v>0.15170999999999998</v>
      </c>
      <c r="O347" s="5">
        <f t="shared" si="69"/>
        <v>785.4020248315943</v>
      </c>
      <c r="P347" s="5">
        <f t="shared" si="70"/>
        <v>0.13750778482967976</v>
      </c>
    </row>
    <row r="348" spans="1:30" x14ac:dyDescent="0.15">
      <c r="A348" s="1">
        <v>291.92999999999995</v>
      </c>
      <c r="B348" s="1">
        <v>6.6379999999999999</v>
      </c>
      <c r="C348" s="2">
        <f t="shared" si="62"/>
        <v>963.9743759080701</v>
      </c>
      <c r="D348" s="24">
        <f t="shared" si="61"/>
        <v>6.6379999999999995E-2</v>
      </c>
      <c r="E348" s="2">
        <f t="shared" si="63"/>
        <v>1027.962994980848</v>
      </c>
      <c r="F348" s="2">
        <f t="shared" si="64"/>
        <v>6.4269735017818422E-2</v>
      </c>
      <c r="G348" s="2">
        <f t="shared" si="65"/>
        <v>5.937467313695724E-2</v>
      </c>
      <c r="H348" s="2">
        <f t="shared" si="66"/>
        <v>5.7884318690139359E-2</v>
      </c>
      <c r="M348" s="2">
        <f t="shared" si="67"/>
        <v>677.78364813102633</v>
      </c>
      <c r="N348" s="2">
        <f t="shared" si="68"/>
        <v>0.15472</v>
      </c>
      <c r="O348" s="5">
        <f t="shared" si="69"/>
        <v>782.65033416985875</v>
      </c>
      <c r="P348" s="5">
        <f t="shared" si="70"/>
        <v>0.14013098398863622</v>
      </c>
    </row>
    <row r="349" spans="1:30" x14ac:dyDescent="0.15">
      <c r="A349" s="1">
        <v>293.01</v>
      </c>
      <c r="B349" s="1">
        <v>6.7030000000000003</v>
      </c>
      <c r="C349" s="2">
        <f t="shared" si="62"/>
        <v>967.54061550653819</v>
      </c>
      <c r="D349" s="24">
        <f t="shared" si="61"/>
        <v>6.7030000000000006E-2</v>
      </c>
      <c r="E349" s="2">
        <f t="shared" si="63"/>
        <v>1032.3948629639415</v>
      </c>
      <c r="F349" s="2">
        <f t="shared" si="64"/>
        <v>6.4879088138046145E-2</v>
      </c>
      <c r="G349" s="2">
        <f t="shared" si="65"/>
        <v>5.9962922123932137E-2</v>
      </c>
      <c r="H349" s="2">
        <f t="shared" si="66"/>
        <v>5.8470048854062852E-2</v>
      </c>
      <c r="M349" s="2">
        <f t="shared" si="67"/>
        <v>672.76449610355314</v>
      </c>
      <c r="N349" s="2">
        <f t="shared" si="68"/>
        <v>0.15468000000000001</v>
      </c>
      <c r="O349" s="5">
        <f t="shared" si="69"/>
        <v>776.82770836085069</v>
      </c>
      <c r="P349" s="5">
        <f t="shared" si="70"/>
        <v>0.14012406974589667</v>
      </c>
    </row>
    <row r="350" spans="1:30" x14ac:dyDescent="0.15">
      <c r="A350" s="1">
        <v>293.11</v>
      </c>
      <c r="B350" s="1">
        <v>6.7460000000000004</v>
      </c>
      <c r="C350" s="2">
        <f t="shared" si="62"/>
        <v>967.87082287676674</v>
      </c>
      <c r="D350" s="24">
        <f t="shared" si="61"/>
        <v>6.7460000000000006E-2</v>
      </c>
      <c r="E350" s="2">
        <f t="shared" si="63"/>
        <v>1033.1633885880335</v>
      </c>
      <c r="F350" s="2">
        <f t="shared" si="64"/>
        <v>6.5281994692602124E-2</v>
      </c>
      <c r="G350" s="2">
        <f t="shared" si="65"/>
        <v>6.0362169032659105E-2</v>
      </c>
      <c r="H350" s="2">
        <f t="shared" si="66"/>
        <v>5.887076809784992E-2</v>
      </c>
      <c r="M350" s="2">
        <f t="shared" si="67"/>
        <v>672.03803988905042</v>
      </c>
      <c r="N350" s="2">
        <f t="shared" si="68"/>
        <v>0.15495</v>
      </c>
      <c r="O350" s="5">
        <f t="shared" si="69"/>
        <v>776.17033416985873</v>
      </c>
      <c r="P350" s="5">
        <f t="shared" si="70"/>
        <v>0.14036100378309313</v>
      </c>
    </row>
    <row r="351" spans="1:30" x14ac:dyDescent="0.15">
      <c r="A351" s="1">
        <v>291.51</v>
      </c>
      <c r="B351" s="1">
        <v>6.9740000000000002</v>
      </c>
      <c r="C351" s="2">
        <f t="shared" si="62"/>
        <v>962.58750495311062</v>
      </c>
      <c r="D351" s="24">
        <f t="shared" si="61"/>
        <v>6.9739999999999996E-2</v>
      </c>
      <c r="E351" s="2">
        <f t="shared" si="63"/>
        <v>1029.7183575485406</v>
      </c>
      <c r="F351" s="2">
        <f t="shared" si="64"/>
        <v>6.7415628292596813E-2</v>
      </c>
      <c r="G351" s="2">
        <f t="shared" si="65"/>
        <v>6.2512207542365666E-2</v>
      </c>
      <c r="H351" s="2">
        <f t="shared" si="66"/>
        <v>6.1039398670147169E-2</v>
      </c>
      <c r="M351" s="2">
        <f t="shared" si="67"/>
        <v>666.82076343944004</v>
      </c>
      <c r="N351" s="2">
        <f t="shared" si="68"/>
        <v>0.15522</v>
      </c>
      <c r="O351" s="5">
        <f t="shared" si="69"/>
        <v>770.32468234050987</v>
      </c>
      <c r="P351" s="5">
        <f t="shared" si="70"/>
        <v>0.14062258925289661</v>
      </c>
    </row>
    <row r="352" spans="1:30" x14ac:dyDescent="0.15">
      <c r="A352" s="1">
        <v>293.73</v>
      </c>
      <c r="B352" s="1">
        <v>6.827</v>
      </c>
      <c r="C352" s="2">
        <f t="shared" si="62"/>
        <v>969.91810857218343</v>
      </c>
      <c r="D352" s="24">
        <f t="shared" si="61"/>
        <v>6.8269999999999997E-2</v>
      </c>
      <c r="E352" s="2">
        <f t="shared" si="63"/>
        <v>1036.1344178444065</v>
      </c>
      <c r="F352" s="2">
        <f t="shared" si="64"/>
        <v>6.6040517575959648E-2</v>
      </c>
      <c r="G352" s="2">
        <f t="shared" si="65"/>
        <v>6.1106544157652952E-2</v>
      </c>
      <c r="H352" s="2">
        <f t="shared" si="66"/>
        <v>5.9615729654440203E-2</v>
      </c>
      <c r="M352" s="2">
        <f t="shared" si="67"/>
        <v>666.19336943600592</v>
      </c>
      <c r="N352" s="2">
        <f t="shared" si="68"/>
        <v>0.15387000000000001</v>
      </c>
      <c r="O352" s="5">
        <f t="shared" si="69"/>
        <v>768.7005431911241</v>
      </c>
      <c r="P352" s="5">
        <f t="shared" si="70"/>
        <v>0.13946103131668675</v>
      </c>
    </row>
    <row r="353" spans="1:16" x14ac:dyDescent="0.15">
      <c r="A353" s="1">
        <v>292.34000000000003</v>
      </c>
      <c r="B353" s="1">
        <v>6.9740000000000002</v>
      </c>
      <c r="C353" s="2">
        <f t="shared" si="62"/>
        <v>965.32822612600739</v>
      </c>
      <c r="D353" s="24">
        <f t="shared" si="61"/>
        <v>6.9739999999999996E-2</v>
      </c>
      <c r="E353" s="2">
        <f t="shared" si="63"/>
        <v>1032.6502166160351</v>
      </c>
      <c r="F353" s="2">
        <f t="shared" si="64"/>
        <v>6.7415628292596813E-2</v>
      </c>
      <c r="G353" s="2">
        <f t="shared" si="65"/>
        <v>6.2498246308710932E-2</v>
      </c>
      <c r="H353" s="2">
        <f t="shared" si="66"/>
        <v>6.1021243990765216E-2</v>
      </c>
      <c r="M353" s="2">
        <f t="shared" si="67"/>
        <v>660.54682340509851</v>
      </c>
      <c r="N353" s="2">
        <f t="shared" si="68"/>
        <v>0.15478999999999998</v>
      </c>
      <c r="O353" s="5">
        <f t="shared" si="69"/>
        <v>762.79286619997367</v>
      </c>
      <c r="P353" s="5">
        <f t="shared" si="70"/>
        <v>0.14028616227910462</v>
      </c>
    </row>
    <row r="354" spans="1:16" x14ac:dyDescent="0.15">
      <c r="A354" s="1">
        <v>292.17999999999995</v>
      </c>
      <c r="B354" s="1">
        <v>7.1050000000000004</v>
      </c>
      <c r="C354" s="2">
        <f t="shared" si="62"/>
        <v>964.79989433364142</v>
      </c>
      <c r="D354" s="24">
        <f t="shared" si="61"/>
        <v>7.1050000000000002E-2</v>
      </c>
      <c r="E354" s="2">
        <f t="shared" si="63"/>
        <v>1033.3489268260466</v>
      </c>
      <c r="F354" s="2">
        <f t="shared" si="64"/>
        <v>6.8639475716688145E-2</v>
      </c>
      <c r="G354" s="2">
        <f t="shared" si="65"/>
        <v>6.3718766541326022E-2</v>
      </c>
      <c r="H354" s="2">
        <f t="shared" si="66"/>
        <v>6.2248591112086804E-2</v>
      </c>
      <c r="M354" s="2">
        <f t="shared" si="67"/>
        <v>658.82974507991025</v>
      </c>
      <c r="N354" s="2">
        <f t="shared" si="68"/>
        <v>0.15579999999999999</v>
      </c>
      <c r="O354" s="5">
        <f t="shared" si="69"/>
        <v>761.47541936336017</v>
      </c>
      <c r="P354" s="5">
        <f t="shared" si="70"/>
        <v>0.14116667147600068</v>
      </c>
    </row>
    <row r="355" spans="1:16" x14ac:dyDescent="0.15">
      <c r="A355" s="1">
        <v>292.34000000000003</v>
      </c>
      <c r="B355" s="1">
        <v>7.0890000000000004</v>
      </c>
      <c r="C355" s="2">
        <f t="shared" si="62"/>
        <v>965.32822612600739</v>
      </c>
      <c r="D355" s="24">
        <f t="shared" si="61"/>
        <v>7.0890000000000009E-2</v>
      </c>
      <c r="E355" s="2">
        <f t="shared" si="63"/>
        <v>1033.7603440760799</v>
      </c>
      <c r="F355" s="2">
        <f t="shared" si="64"/>
        <v>6.8490078441042934E-2</v>
      </c>
      <c r="G355" s="2">
        <f t="shared" si="65"/>
        <v>6.3567410135918739E-2</v>
      </c>
      <c r="H355" s="2">
        <f t="shared" si="66"/>
        <v>6.2095694139211337E-2</v>
      </c>
      <c r="M355" s="2">
        <f t="shared" si="67"/>
        <v>653.64548936732274</v>
      </c>
      <c r="N355" s="2">
        <f t="shared" si="68"/>
        <v>0.15564</v>
      </c>
      <c r="O355" s="5">
        <f t="shared" si="69"/>
        <v>755.37887333245283</v>
      </c>
      <c r="P355" s="5">
        <f t="shared" si="70"/>
        <v>0.14105726081023218</v>
      </c>
    </row>
    <row r="356" spans="1:16" x14ac:dyDescent="0.15">
      <c r="A356" s="1">
        <v>292.13</v>
      </c>
      <c r="B356" s="1">
        <v>7.12</v>
      </c>
      <c r="C356" s="2">
        <f t="shared" si="62"/>
        <v>964.63479064852731</v>
      </c>
      <c r="D356" s="24">
        <f t="shared" si="61"/>
        <v>7.1199999999999999E-2</v>
      </c>
      <c r="E356" s="2">
        <f t="shared" si="63"/>
        <v>1033.3167877427024</v>
      </c>
      <c r="F356" s="2">
        <f t="shared" si="64"/>
        <v>6.877951539482563E-2</v>
      </c>
      <c r="G356" s="2">
        <f t="shared" si="65"/>
        <v>6.3858959262717521E-2</v>
      </c>
      <c r="H356" s="2">
        <f t="shared" si="66"/>
        <v>6.2389724445608745E-2</v>
      </c>
      <c r="M356" s="2">
        <f t="shared" si="67"/>
        <v>651.69726588297442</v>
      </c>
      <c r="N356" s="2">
        <f t="shared" si="68"/>
        <v>0.15661</v>
      </c>
      <c r="O356" s="5">
        <f t="shared" si="69"/>
        <v>753.75957469290699</v>
      </c>
      <c r="P356" s="5">
        <f t="shared" si="70"/>
        <v>0.14190398142801414</v>
      </c>
    </row>
    <row r="357" spans="1:16" x14ac:dyDescent="0.15">
      <c r="A357" s="1">
        <v>293.57000000000005</v>
      </c>
      <c r="B357" s="1">
        <v>7.0309999999999997</v>
      </c>
      <c r="C357" s="2">
        <f t="shared" si="62"/>
        <v>969.38977677981802</v>
      </c>
      <c r="D357" s="24">
        <f t="shared" si="61"/>
        <v>7.0309999999999997E-2</v>
      </c>
      <c r="E357" s="2">
        <f t="shared" si="63"/>
        <v>1037.547571985207</v>
      </c>
      <c r="F357" s="2">
        <f t="shared" si="64"/>
        <v>6.7948326139356571E-2</v>
      </c>
      <c r="G357" s="2">
        <f t="shared" si="65"/>
        <v>6.3007623415617497E-2</v>
      </c>
      <c r="H357" s="2">
        <f t="shared" si="66"/>
        <v>6.1527037915067376E-2</v>
      </c>
      <c r="M357" s="2">
        <f t="shared" si="67"/>
        <v>646.97530048870692</v>
      </c>
      <c r="N357" s="2">
        <f t="shared" si="68"/>
        <v>0.17733000000000002</v>
      </c>
      <c r="O357" s="5">
        <f t="shared" si="69"/>
        <v>761.70343052436931</v>
      </c>
      <c r="P357" s="5">
        <f t="shared" si="70"/>
        <v>0.15962200361954454</v>
      </c>
    </row>
    <row r="358" spans="1:16" x14ac:dyDescent="0.15">
      <c r="A358" s="1">
        <v>292.53999999999996</v>
      </c>
      <c r="B358" s="1">
        <v>7.07</v>
      </c>
      <c r="C358" s="2">
        <f t="shared" si="62"/>
        <v>965.98864086646404</v>
      </c>
      <c r="D358" s="24">
        <f t="shared" si="61"/>
        <v>7.0699999999999999E-2</v>
      </c>
      <c r="E358" s="2">
        <f t="shared" si="63"/>
        <v>1034.2840377757229</v>
      </c>
      <c r="F358" s="2">
        <f t="shared" si="64"/>
        <v>6.8312640182087284E-2</v>
      </c>
      <c r="G358" s="2">
        <f t="shared" si="65"/>
        <v>6.3387478097440983E-2</v>
      </c>
      <c r="H358" s="2">
        <f t="shared" si="66"/>
        <v>6.1913881258717864E-2</v>
      </c>
      <c r="O358" s="5"/>
      <c r="P358" s="5"/>
    </row>
    <row r="359" spans="1:16" x14ac:dyDescent="0.15">
      <c r="A359" s="1">
        <v>292.70000000000005</v>
      </c>
      <c r="B359" s="1">
        <v>7.12</v>
      </c>
      <c r="C359" s="2">
        <f t="shared" si="62"/>
        <v>966.51697265883001</v>
      </c>
      <c r="D359" s="24">
        <f t="shared" si="61"/>
        <v>7.1199999999999999E-2</v>
      </c>
      <c r="E359" s="2">
        <f t="shared" si="63"/>
        <v>1035.3329811121387</v>
      </c>
      <c r="F359" s="2">
        <f t="shared" si="64"/>
        <v>6.877951539482563E-2</v>
      </c>
      <c r="G359" s="2">
        <f t="shared" si="65"/>
        <v>6.3849358341910689E-2</v>
      </c>
      <c r="H359" s="2">
        <f t="shared" si="66"/>
        <v>6.2377256774225953E-2</v>
      </c>
      <c r="O359" s="5"/>
      <c r="P359" s="5"/>
    </row>
    <row r="360" spans="1:16" x14ac:dyDescent="0.15">
      <c r="A360" s="1">
        <v>291.26</v>
      </c>
      <c r="B360" s="1">
        <v>7.1280000000000001</v>
      </c>
      <c r="C360" s="2">
        <f t="shared" si="62"/>
        <v>961.76198652753942</v>
      </c>
      <c r="D360" s="24">
        <f t="shared" si="61"/>
        <v>7.1279999999999996E-2</v>
      </c>
      <c r="E360" s="2">
        <f t="shared" si="63"/>
        <v>1030.3163809272226</v>
      </c>
      <c r="F360" s="2">
        <f t="shared" si="64"/>
        <v>6.8854195205173704E-2</v>
      </c>
      <c r="G360" s="2">
        <f t="shared" si="65"/>
        <v>6.394792672456788E-2</v>
      </c>
      <c r="H360" s="2">
        <f t="shared" si="66"/>
        <v>6.2483433859646331E-2</v>
      </c>
      <c r="O360" s="5"/>
      <c r="P360" s="5"/>
    </row>
    <row r="361" spans="1:16" x14ac:dyDescent="0.15">
      <c r="A361" s="1">
        <v>291.92999999999995</v>
      </c>
      <c r="B361" s="1">
        <v>7.4210000000000003</v>
      </c>
      <c r="C361" s="2">
        <f t="shared" si="62"/>
        <v>963.9743759080701</v>
      </c>
      <c r="D361" s="24">
        <f t="shared" si="61"/>
        <v>7.4209999999999998E-2</v>
      </c>
      <c r="E361" s="2">
        <f t="shared" si="63"/>
        <v>1035.5109143442078</v>
      </c>
      <c r="F361" s="2">
        <f t="shared" si="64"/>
        <v>7.1585507699288869E-2</v>
      </c>
      <c r="G361" s="2">
        <f t="shared" si="65"/>
        <v>6.6654503345268831E-2</v>
      </c>
      <c r="H361" s="2">
        <f t="shared" si="66"/>
        <v>6.52000913716098E-2</v>
      </c>
      <c r="O361" s="5"/>
      <c r="P361" s="5"/>
    </row>
    <row r="362" spans="1:16" x14ac:dyDescent="0.15">
      <c r="A362" s="1">
        <v>292.34000000000003</v>
      </c>
      <c r="B362" s="1">
        <v>7.2359999999999998</v>
      </c>
      <c r="C362" s="2">
        <f t="shared" si="62"/>
        <v>965.32822612600739</v>
      </c>
      <c r="D362" s="24">
        <f t="shared" si="61"/>
        <v>7.2359999999999994E-2</v>
      </c>
      <c r="E362" s="2">
        <f t="shared" si="63"/>
        <v>1035.1793765684852</v>
      </c>
      <c r="F362" s="2">
        <f t="shared" si="64"/>
        <v>6.9861827168916646E-2</v>
      </c>
      <c r="G362" s="2">
        <f t="shared" si="65"/>
        <v>6.493240156620958E-2</v>
      </c>
      <c r="H362" s="2">
        <f t="shared" si="66"/>
        <v>6.3467442867085042E-2</v>
      </c>
      <c r="O362" s="5"/>
      <c r="P362" s="5"/>
    </row>
    <row r="363" spans="1:16" x14ac:dyDescent="0.15">
      <c r="A363" s="1">
        <v>293.41999999999996</v>
      </c>
      <c r="B363" s="1">
        <v>7.2939999999999996</v>
      </c>
      <c r="C363" s="2">
        <f t="shared" si="62"/>
        <v>968.89446572447491</v>
      </c>
      <c r="D363" s="24">
        <f t="shared" si="61"/>
        <v>7.2939999999999991E-2</v>
      </c>
      <c r="E363" s="2">
        <f t="shared" si="63"/>
        <v>1039.5656280544181</v>
      </c>
      <c r="F363" s="2">
        <f t="shared" si="64"/>
        <v>7.0402544098140035E-2</v>
      </c>
      <c r="G363" s="2">
        <f t="shared" si="65"/>
        <v>6.5452231583595186E-2</v>
      </c>
      <c r="H363" s="2">
        <f t="shared" si="66"/>
        <v>6.3984536840004214E-2</v>
      </c>
      <c r="O363" s="5"/>
      <c r="P363" s="5"/>
    </row>
    <row r="364" spans="1:16" x14ac:dyDescent="0.15">
      <c r="A364" s="1">
        <v>292.59000000000003</v>
      </c>
      <c r="B364" s="1">
        <v>7.3289999999999997</v>
      </c>
      <c r="C364" s="2">
        <f t="shared" si="62"/>
        <v>966.15374455157871</v>
      </c>
      <c r="D364" s="24">
        <f t="shared" si="61"/>
        <v>7.3289999999999994E-2</v>
      </c>
      <c r="E364" s="2">
        <f t="shared" si="63"/>
        <v>1036.9631524897641</v>
      </c>
      <c r="F364" s="2">
        <f t="shared" si="64"/>
        <v>7.0728697402401661E-2</v>
      </c>
      <c r="G364" s="2">
        <f t="shared" si="65"/>
        <v>6.5790777628640884E-2</v>
      </c>
      <c r="H364" s="2">
        <f t="shared" si="66"/>
        <v>6.4328844823647785E-2</v>
      </c>
      <c r="O364" s="5"/>
      <c r="P364" s="5"/>
    </row>
    <row r="365" spans="1:16" x14ac:dyDescent="0.15">
      <c r="A365" s="1">
        <v>291.72000000000003</v>
      </c>
      <c r="B365" s="1">
        <v>7.383</v>
      </c>
      <c r="C365" s="2">
        <f t="shared" si="62"/>
        <v>963.28094043059048</v>
      </c>
      <c r="D365" s="24">
        <f t="shared" si="61"/>
        <v>7.3830000000000007E-2</v>
      </c>
      <c r="E365" s="2">
        <f t="shared" si="63"/>
        <v>1034.3999722625811</v>
      </c>
      <c r="F365" s="2">
        <f t="shared" si="64"/>
        <v>7.1231696779600284E-2</v>
      </c>
      <c r="G365" s="2">
        <f t="shared" si="65"/>
        <v>6.6305982625968943E-2</v>
      </c>
      <c r="H365" s="2">
        <f t="shared" si="66"/>
        <v>6.4850873804535927E-2</v>
      </c>
      <c r="O365" s="5"/>
      <c r="P365" s="5"/>
    </row>
    <row r="366" spans="1:16" x14ac:dyDescent="0.15">
      <c r="A366" s="1">
        <v>291.51</v>
      </c>
      <c r="B366" s="1">
        <v>7.649</v>
      </c>
      <c r="C366" s="2">
        <f t="shared" si="62"/>
        <v>962.58750495311062</v>
      </c>
      <c r="D366" s="24">
        <f t="shared" si="61"/>
        <v>7.6490000000000002E-2</v>
      </c>
      <c r="E366" s="2">
        <f t="shared" si="63"/>
        <v>1036.2158232069739</v>
      </c>
      <c r="F366" s="2">
        <f t="shared" si="64"/>
        <v>7.370574841545563E-2</v>
      </c>
      <c r="G366" s="2">
        <f t="shared" si="65"/>
        <v>6.8771387352565272E-2</v>
      </c>
      <c r="H366" s="2">
        <f t="shared" si="66"/>
        <v>6.7329518793005985E-2</v>
      </c>
      <c r="O366" s="5"/>
      <c r="P366" s="5"/>
    </row>
    <row r="367" spans="1:16" x14ac:dyDescent="0.15">
      <c r="A367" s="1">
        <v>292.49</v>
      </c>
      <c r="B367" s="1">
        <v>7.73</v>
      </c>
      <c r="C367" s="2">
        <f t="shared" si="62"/>
        <v>965.82353718134993</v>
      </c>
      <c r="D367" s="24">
        <f t="shared" si="61"/>
        <v>7.7300000000000008E-2</v>
      </c>
      <c r="E367" s="2">
        <f t="shared" si="63"/>
        <v>1040.4816966054682</v>
      </c>
      <c r="F367" s="2">
        <f t="shared" si="64"/>
        <v>7.4457910918009726E-2</v>
      </c>
      <c r="G367" s="2">
        <f t="shared" si="65"/>
        <v>6.9503236172269403E-2</v>
      </c>
      <c r="H367" s="2">
        <f t="shared" si="66"/>
        <v>6.8060245650024762E-2</v>
      </c>
      <c r="O367" s="5"/>
      <c r="P367" s="5"/>
    </row>
    <row r="368" spans="1:16" x14ac:dyDescent="0.15">
      <c r="A368" s="1">
        <v>292.39</v>
      </c>
      <c r="B368" s="1">
        <v>7.556</v>
      </c>
      <c r="C368" s="2">
        <f t="shared" si="62"/>
        <v>965.4933298111215</v>
      </c>
      <c r="D368" s="24">
        <f t="shared" si="61"/>
        <v>7.5560000000000002E-2</v>
      </c>
      <c r="E368" s="2">
        <f t="shared" si="63"/>
        <v>1038.4460058116499</v>
      </c>
      <c r="F368" s="2">
        <f t="shared" si="64"/>
        <v>7.2841456175133643E-2</v>
      </c>
      <c r="G368" s="2">
        <f t="shared" si="65"/>
        <v>6.789647519507816E-2</v>
      </c>
      <c r="H368" s="2">
        <f t="shared" si="66"/>
        <v>6.644597821791759E-2</v>
      </c>
      <c r="O368" s="5"/>
      <c r="P368" s="5"/>
    </row>
    <row r="369" spans="1:16" x14ac:dyDescent="0.15">
      <c r="A369" s="1">
        <v>291.20000000000005</v>
      </c>
      <c r="B369" s="1">
        <v>7.73</v>
      </c>
      <c r="C369" s="2">
        <f t="shared" si="62"/>
        <v>961.56386210540245</v>
      </c>
      <c r="D369" s="24">
        <f t="shared" si="61"/>
        <v>7.7300000000000008E-2</v>
      </c>
      <c r="E369" s="2">
        <f t="shared" si="63"/>
        <v>1035.89274864615</v>
      </c>
      <c r="F369" s="2">
        <f t="shared" si="64"/>
        <v>7.4457910918009726E-2</v>
      </c>
      <c r="G369" s="2">
        <f t="shared" si="65"/>
        <v>6.9525088305409016E-2</v>
      </c>
      <c r="H369" s="2">
        <f t="shared" si="66"/>
        <v>6.8088461958943705E-2</v>
      </c>
      <c r="O369" s="5"/>
      <c r="P369" s="5"/>
    </row>
    <row r="370" spans="1:16" x14ac:dyDescent="0.15">
      <c r="A370" s="1">
        <v>292.34000000000003</v>
      </c>
      <c r="B370" s="1">
        <v>7.6029999999999998</v>
      </c>
      <c r="C370" s="2">
        <f t="shared" si="62"/>
        <v>965.32822612600739</v>
      </c>
      <c r="D370" s="24">
        <f t="shared" si="61"/>
        <v>7.603E-2</v>
      </c>
      <c r="E370" s="2">
        <f t="shared" si="63"/>
        <v>1038.7221311583678</v>
      </c>
      <c r="F370" s="2">
        <f t="shared" si="64"/>
        <v>7.3278342391815909E-2</v>
      </c>
      <c r="G370" s="2">
        <f t="shared" si="65"/>
        <v>6.8332046529157017E-2</v>
      </c>
      <c r="H370" s="2">
        <f t="shared" si="66"/>
        <v>6.6883958089984305E-2</v>
      </c>
      <c r="O370" s="5"/>
      <c r="P370" s="5"/>
    </row>
    <row r="371" spans="1:16" x14ac:dyDescent="0.15">
      <c r="A371" s="1">
        <v>290.42999999999995</v>
      </c>
      <c r="B371" s="1">
        <v>7.8689999999999998</v>
      </c>
      <c r="C371" s="2">
        <f t="shared" si="62"/>
        <v>959.02126535464265</v>
      </c>
      <c r="D371" s="24">
        <f t="shared" si="61"/>
        <v>7.8689999999999996E-2</v>
      </c>
      <c r="E371" s="2">
        <f t="shared" si="63"/>
        <v>1034.4866487253994</v>
      </c>
      <c r="F371" s="2">
        <f t="shared" si="64"/>
        <v>7.5747341938179807E-2</v>
      </c>
      <c r="G371" s="2">
        <f t="shared" si="65"/>
        <v>7.0821215039487434E-2</v>
      </c>
      <c r="H371" s="2">
        <f t="shared" si="66"/>
        <v>6.9394735272034394E-2</v>
      </c>
      <c r="O371" s="5"/>
      <c r="P371" s="5"/>
    </row>
    <row r="372" spans="1:16" x14ac:dyDescent="0.15">
      <c r="A372" s="1">
        <v>291.04999999999995</v>
      </c>
      <c r="B372" s="1">
        <v>7.915</v>
      </c>
      <c r="C372" s="2">
        <f t="shared" si="62"/>
        <v>961.06855105005934</v>
      </c>
      <c r="D372" s="24">
        <f t="shared" si="61"/>
        <v>7.9149999999999998E-2</v>
      </c>
      <c r="E372" s="2">
        <f t="shared" si="63"/>
        <v>1037.1371268656717</v>
      </c>
      <c r="F372" s="2">
        <f t="shared" si="64"/>
        <v>7.6173694222842439E-2</v>
      </c>
      <c r="G372" s="2">
        <f t="shared" si="65"/>
        <v>7.1234945999672575E-2</v>
      </c>
      <c r="H372" s="2">
        <f t="shared" si="66"/>
        <v>6.9807526229929778E-2</v>
      </c>
      <c r="O372" s="5"/>
      <c r="P372" s="5"/>
    </row>
    <row r="373" spans="1:16" x14ac:dyDescent="0.15">
      <c r="A373" s="1">
        <v>290.48</v>
      </c>
      <c r="B373" s="1">
        <v>7.8460000000000001</v>
      </c>
      <c r="C373" s="2">
        <f t="shared" si="62"/>
        <v>959.1863690397571</v>
      </c>
      <c r="D373" s="24">
        <f t="shared" si="61"/>
        <v>7.8460000000000002E-2</v>
      </c>
      <c r="E373" s="2">
        <f t="shared" si="63"/>
        <v>1034.4441315546164</v>
      </c>
      <c r="F373" s="2">
        <f t="shared" si="64"/>
        <v>7.5534097610366238E-2</v>
      </c>
      <c r="G373" s="2">
        <f t="shared" si="65"/>
        <v>7.0608173174391872E-2</v>
      </c>
      <c r="H373" s="2">
        <f t="shared" si="66"/>
        <v>6.9180397288836362E-2</v>
      </c>
      <c r="O373" s="5"/>
      <c r="P373" s="5"/>
    </row>
    <row r="374" spans="1:16" x14ac:dyDescent="0.15">
      <c r="A374" s="1">
        <v>292.13</v>
      </c>
      <c r="B374" s="1">
        <v>7.7960000000000003</v>
      </c>
      <c r="C374" s="2">
        <f t="shared" si="62"/>
        <v>964.63479064852731</v>
      </c>
      <c r="D374" s="24">
        <f t="shared" si="61"/>
        <v>7.7960000000000002E-2</v>
      </c>
      <c r="E374" s="2">
        <f t="shared" si="63"/>
        <v>1039.8377189274865</v>
      </c>
      <c r="F374" s="2">
        <f t="shared" si="64"/>
        <v>7.5070366046978546E-2</v>
      </c>
      <c r="G374" s="2">
        <f t="shared" si="65"/>
        <v>7.0118757861609565E-2</v>
      </c>
      <c r="H374" s="2">
        <f t="shared" si="66"/>
        <v>6.8680575097761654E-2</v>
      </c>
      <c r="O374" s="5"/>
      <c r="P374" s="5"/>
    </row>
    <row r="375" spans="1:16" x14ac:dyDescent="0.15">
      <c r="A375" s="1">
        <v>291.46000000000004</v>
      </c>
      <c r="B375" s="1">
        <v>7.8380000000000001</v>
      </c>
      <c r="C375" s="2">
        <f t="shared" si="62"/>
        <v>962.42240126799652</v>
      </c>
      <c r="D375" s="24">
        <f t="shared" si="61"/>
        <v>7.8380000000000005E-2</v>
      </c>
      <c r="E375" s="2">
        <f t="shared" si="63"/>
        <v>1037.8570690793822</v>
      </c>
      <c r="F375" s="2">
        <f t="shared" si="64"/>
        <v>7.5459915009861281E-2</v>
      </c>
      <c r="G375" s="2">
        <f t="shared" si="65"/>
        <v>7.0517738490435647E-2</v>
      </c>
      <c r="H375" s="2">
        <f t="shared" si="66"/>
        <v>6.9084779042796085E-2</v>
      </c>
      <c r="O375" s="5"/>
      <c r="P375" s="5"/>
    </row>
    <row r="376" spans="1:16" x14ac:dyDescent="0.15">
      <c r="A376" s="1">
        <v>290.69000000000005</v>
      </c>
      <c r="B376" s="1">
        <v>8.0269999999999992</v>
      </c>
      <c r="C376" s="2">
        <f t="shared" si="62"/>
        <v>959.87980451723706</v>
      </c>
      <c r="D376" s="24">
        <f t="shared" si="61"/>
        <v>8.0269999999999994E-2</v>
      </c>
      <c r="E376" s="2">
        <f t="shared" si="63"/>
        <v>1036.9293564258357</v>
      </c>
      <c r="F376" s="2">
        <f t="shared" si="64"/>
        <v>7.7211009891335738E-2</v>
      </c>
      <c r="G376" s="2">
        <f t="shared" si="65"/>
        <v>7.2273251051212711E-2</v>
      </c>
      <c r="H376" s="2">
        <f t="shared" si="66"/>
        <v>7.085271621719115E-2</v>
      </c>
      <c r="O376" s="5"/>
      <c r="P376" s="5"/>
    </row>
    <row r="377" spans="1:16" x14ac:dyDescent="0.15">
      <c r="A377" s="1">
        <v>290.42999999999995</v>
      </c>
      <c r="B377" s="1">
        <v>8.0660000000000007</v>
      </c>
      <c r="C377" s="2">
        <f t="shared" si="62"/>
        <v>959.02126535464265</v>
      </c>
      <c r="D377" s="24">
        <f t="shared" si="61"/>
        <v>8.0660000000000009E-2</v>
      </c>
      <c r="E377" s="2">
        <f t="shared" si="63"/>
        <v>1036.375920618148</v>
      </c>
      <c r="F377" s="2">
        <f t="shared" si="64"/>
        <v>7.757196559488401E-2</v>
      </c>
      <c r="G377" s="2">
        <f t="shared" si="65"/>
        <v>7.263684216336902E-2</v>
      </c>
      <c r="H377" s="2">
        <f t="shared" si="66"/>
        <v>7.1219358928738596E-2</v>
      </c>
      <c r="O377" s="5"/>
      <c r="P377" s="5"/>
    </row>
    <row r="378" spans="1:16" x14ac:dyDescent="0.15">
      <c r="A378" s="1">
        <v>291.51</v>
      </c>
      <c r="B378" s="1">
        <v>7.9809999999999999</v>
      </c>
      <c r="C378" s="2">
        <f t="shared" si="62"/>
        <v>962.58750495311062</v>
      </c>
      <c r="D378" s="24">
        <f t="shared" si="61"/>
        <v>7.9809999999999992E-2</v>
      </c>
      <c r="E378" s="2">
        <f t="shared" si="63"/>
        <v>1039.4116137234182</v>
      </c>
      <c r="F378" s="2">
        <f t="shared" si="64"/>
        <v>7.678509973342143E-2</v>
      </c>
      <c r="G378" s="2">
        <f t="shared" si="65"/>
        <v>7.1835520620452772E-2</v>
      </c>
      <c r="H378" s="2">
        <f t="shared" si="66"/>
        <v>7.0408870110971786E-2</v>
      </c>
      <c r="O378" s="5"/>
      <c r="P378" s="5"/>
    </row>
    <row r="379" spans="1:16" x14ac:dyDescent="0.15">
      <c r="A379" s="1">
        <v>290.53999999999996</v>
      </c>
      <c r="B379" s="1">
        <v>8.0310000000000006</v>
      </c>
      <c r="C379" s="2">
        <f t="shared" si="62"/>
        <v>959.38449346189395</v>
      </c>
      <c r="D379" s="24">
        <f t="shared" si="61"/>
        <v>8.0310000000000006E-2</v>
      </c>
      <c r="E379" s="2">
        <f t="shared" si="63"/>
        <v>1036.4326621318187</v>
      </c>
      <c r="F379" s="2">
        <f t="shared" si="64"/>
        <v>7.7248036985916466E-2</v>
      </c>
      <c r="G379" s="2">
        <f t="shared" si="65"/>
        <v>7.2312643356717332E-2</v>
      </c>
      <c r="H379" s="2">
        <f t="shared" si="66"/>
        <v>7.0893024277925251E-2</v>
      </c>
      <c r="O379" s="5"/>
      <c r="P379" s="5"/>
    </row>
    <row r="380" spans="1:16" x14ac:dyDescent="0.15">
      <c r="A380" s="1">
        <v>290.16999999999996</v>
      </c>
      <c r="B380" s="1">
        <v>8.1780000000000008</v>
      </c>
      <c r="C380" s="2">
        <f t="shared" si="62"/>
        <v>958.16272619204847</v>
      </c>
      <c r="D380" s="24">
        <f t="shared" si="61"/>
        <v>8.1780000000000005E-2</v>
      </c>
      <c r="E380" s="2">
        <f t="shared" si="63"/>
        <v>1036.5212739400342</v>
      </c>
      <c r="F380" s="2">
        <f t="shared" si="64"/>
        <v>7.8607832578614034E-2</v>
      </c>
      <c r="G380" s="2">
        <f t="shared" si="65"/>
        <v>7.3672016988423392E-2</v>
      </c>
      <c r="H380" s="2">
        <f t="shared" si="66"/>
        <v>7.2260912920467782E-2</v>
      </c>
      <c r="O380" s="5"/>
      <c r="P380" s="5"/>
    </row>
    <row r="381" spans="1:16" x14ac:dyDescent="0.15">
      <c r="A381" s="1">
        <v>290.27999999999997</v>
      </c>
      <c r="B381" s="1">
        <v>8.1310000000000002</v>
      </c>
      <c r="C381" s="2">
        <f t="shared" si="62"/>
        <v>958.5259542993</v>
      </c>
      <c r="D381" s="24">
        <f t="shared" si="61"/>
        <v>8.1310000000000007E-2</v>
      </c>
      <c r="E381" s="2">
        <f t="shared" si="63"/>
        <v>1036.463699643376</v>
      </c>
      <c r="F381" s="2">
        <f t="shared" si="64"/>
        <v>7.8173269053844918E-2</v>
      </c>
      <c r="G381" s="2">
        <f t="shared" si="65"/>
        <v>7.3237727626971699E-2</v>
      </c>
      <c r="H381" s="2">
        <f t="shared" si="66"/>
        <v>7.1823943353852865E-2</v>
      </c>
      <c r="O381" s="5"/>
      <c r="P381" s="5"/>
    </row>
    <row r="382" spans="1:16" x14ac:dyDescent="0.15">
      <c r="A382" s="1">
        <v>290.07000000000005</v>
      </c>
      <c r="B382" s="1">
        <v>8.1850000000000005</v>
      </c>
      <c r="C382" s="2">
        <f t="shared" si="62"/>
        <v>957.83251882182037</v>
      </c>
      <c r="D382" s="24">
        <f t="shared" si="61"/>
        <v>8.1850000000000006E-2</v>
      </c>
      <c r="E382" s="2">
        <f t="shared" si="63"/>
        <v>1036.2311104873863</v>
      </c>
      <c r="F382" s="2">
        <f t="shared" si="64"/>
        <v>7.8672538651301555E-2</v>
      </c>
      <c r="G382" s="2">
        <f t="shared" si="65"/>
        <v>7.3738104791837816E-2</v>
      </c>
      <c r="H382" s="2">
        <f t="shared" si="66"/>
        <v>7.2327806303924214E-2</v>
      </c>
      <c r="O382" s="5"/>
      <c r="P382" s="5"/>
    </row>
    <row r="383" spans="1:16" x14ac:dyDescent="0.15">
      <c r="A383" s="1">
        <v>289.35000000000002</v>
      </c>
      <c r="B383" s="1">
        <v>8.4939999999999998</v>
      </c>
      <c r="C383" s="2">
        <f t="shared" si="62"/>
        <v>955.4550257561749</v>
      </c>
      <c r="D383" s="24">
        <f t="shared" si="61"/>
        <v>8.4940000000000002E-2</v>
      </c>
      <c r="E383" s="2">
        <f t="shared" si="63"/>
        <v>1036.6113756439045</v>
      </c>
      <c r="F383" s="2">
        <f t="shared" si="64"/>
        <v>8.1524685924176499E-2</v>
      </c>
      <c r="G383" s="2">
        <f t="shared" si="65"/>
        <v>7.658844127825315E-2</v>
      </c>
      <c r="H383" s="2">
        <f t="shared" si="66"/>
        <v>7.5195702214335317E-2</v>
      </c>
      <c r="O383" s="5"/>
      <c r="P383" s="5"/>
    </row>
    <row r="384" spans="1:16" x14ac:dyDescent="0.15">
      <c r="A384" s="1">
        <v>289.39999999999998</v>
      </c>
      <c r="B384" s="1">
        <v>8.27</v>
      </c>
      <c r="C384" s="2">
        <f t="shared" si="62"/>
        <v>955.62012944128924</v>
      </c>
      <c r="D384" s="24">
        <f t="shared" si="61"/>
        <v>8.2699999999999996E-2</v>
      </c>
      <c r="E384" s="2">
        <f t="shared" si="63"/>
        <v>1034.6499141460838</v>
      </c>
      <c r="F384" s="2">
        <f t="shared" si="64"/>
        <v>7.945792133471552E-2</v>
      </c>
      <c r="G384" s="2">
        <f t="shared" si="65"/>
        <v>7.4531016981638928E-2</v>
      </c>
      <c r="H384" s="2">
        <f t="shared" si="66"/>
        <v>7.3127843969489875E-2</v>
      </c>
      <c r="O384" s="5"/>
      <c r="P384" s="5"/>
    </row>
    <row r="385" spans="1:16" x14ac:dyDescent="0.15">
      <c r="A385" s="1">
        <v>289.45000000000005</v>
      </c>
      <c r="B385" s="1">
        <v>8.3320000000000007</v>
      </c>
      <c r="C385" s="2">
        <f t="shared" si="62"/>
        <v>955.78523312640368</v>
      </c>
      <c r="D385" s="24">
        <f t="shared" si="61"/>
        <v>8.3320000000000005E-2</v>
      </c>
      <c r="E385" s="2">
        <f t="shared" si="63"/>
        <v>1035.4212587504958</v>
      </c>
      <c r="F385" s="2">
        <f t="shared" si="64"/>
        <v>8.003039990548852E-2</v>
      </c>
      <c r="G385" s="2">
        <f t="shared" si="65"/>
        <v>7.5099822482867118E-2</v>
      </c>
      <c r="H385" s="2">
        <f t="shared" si="66"/>
        <v>7.3699228884878426E-2</v>
      </c>
      <c r="O385" s="5"/>
      <c r="P385" s="5"/>
    </row>
    <row r="386" spans="1:16" x14ac:dyDescent="0.15">
      <c r="A386" s="1">
        <v>288.89</v>
      </c>
      <c r="B386" s="1">
        <v>8.5559999999999992</v>
      </c>
      <c r="C386" s="2">
        <f t="shared" si="62"/>
        <v>953.93607185312385</v>
      </c>
      <c r="D386" s="24">
        <f t="shared" ref="D386:D449" si="71">B386/100</f>
        <v>8.5559999999999997E-2</v>
      </c>
      <c r="E386" s="2">
        <f t="shared" si="63"/>
        <v>1035.5548421608771</v>
      </c>
      <c r="F386" s="2">
        <f t="shared" si="64"/>
        <v>8.2095982875904708E-2</v>
      </c>
      <c r="G386" s="2">
        <f t="shared" si="65"/>
        <v>7.7164769341805287E-2</v>
      </c>
      <c r="H386" s="2">
        <f t="shared" si="66"/>
        <v>7.5777060795600509E-2</v>
      </c>
      <c r="O386" s="5"/>
      <c r="P386" s="5"/>
    </row>
    <row r="387" spans="1:16" x14ac:dyDescent="0.15">
      <c r="A387" s="1">
        <v>288.01</v>
      </c>
      <c r="B387" s="1">
        <v>8.3480000000000008</v>
      </c>
      <c r="C387" s="2">
        <f t="shared" ref="C387:C450" si="72">A387*1000/302.84</f>
        <v>951.03024699511298</v>
      </c>
      <c r="D387" s="24">
        <f t="shared" si="71"/>
        <v>8.3480000000000013E-2</v>
      </c>
      <c r="E387" s="2">
        <f t="shared" ref="E387:E450" si="73">C387*(1+D387)</f>
        <v>1030.422252014265</v>
      </c>
      <c r="F387" s="2">
        <f t="shared" ref="F387:F450" si="74">LN(1+D387)</f>
        <v>8.0178083125251071E-2</v>
      </c>
      <c r="G387" s="2">
        <f t="shared" ref="G387:G450" si="75">F387-E387/210000</f>
        <v>7.5271310496611718E-2</v>
      </c>
      <c r="H387" s="2">
        <f t="shared" ref="H387:H450" si="76">LN(1+D387)-C387/150965</f>
        <v>7.3878409379713281E-2</v>
      </c>
      <c r="O387" s="5"/>
      <c r="P387" s="5"/>
    </row>
    <row r="388" spans="1:16" x14ac:dyDescent="0.15">
      <c r="A388" s="1">
        <v>287.03999999999996</v>
      </c>
      <c r="B388" s="1">
        <v>8.4860000000000007</v>
      </c>
      <c r="C388" s="2">
        <f t="shared" si="72"/>
        <v>947.8272355038963</v>
      </c>
      <c r="D388" s="24">
        <f t="shared" si="71"/>
        <v>8.4860000000000005E-2</v>
      </c>
      <c r="E388" s="2">
        <f t="shared" si="73"/>
        <v>1028.2598547087568</v>
      </c>
      <c r="F388" s="2">
        <f t="shared" si="74"/>
        <v>8.1450946408980318E-2</v>
      </c>
      <c r="G388" s="2">
        <f t="shared" si="75"/>
        <v>7.6554470910367184E-2</v>
      </c>
      <c r="H388" s="2">
        <f t="shared" si="76"/>
        <v>7.5172489577900958E-2</v>
      </c>
      <c r="O388" s="5"/>
      <c r="P388" s="5"/>
    </row>
    <row r="389" spans="1:16" x14ac:dyDescent="0.15">
      <c r="A389" s="1">
        <v>288.84000000000003</v>
      </c>
      <c r="B389" s="1">
        <v>8.5440000000000005</v>
      </c>
      <c r="C389" s="2">
        <f t="shared" si="72"/>
        <v>953.77096816800974</v>
      </c>
      <c r="D389" s="24">
        <f t="shared" si="71"/>
        <v>8.5440000000000002E-2</v>
      </c>
      <c r="E389" s="2">
        <f t="shared" si="73"/>
        <v>1035.2611596882844</v>
      </c>
      <c r="F389" s="2">
        <f t="shared" si="74"/>
        <v>8.1985434741291788E-2</v>
      </c>
      <c r="G389" s="2">
        <f t="shared" si="75"/>
        <v>7.7055619695157104E-2</v>
      </c>
      <c r="H389" s="2">
        <f t="shared" si="76"/>
        <v>7.5667606316372038E-2</v>
      </c>
      <c r="O389" s="5"/>
      <c r="P389" s="5"/>
    </row>
    <row r="390" spans="1:16" x14ac:dyDescent="0.15">
      <c r="A390" s="1">
        <v>287.19000000000005</v>
      </c>
      <c r="B390" s="1">
        <v>8.5749999999999993</v>
      </c>
      <c r="C390" s="2">
        <f t="shared" si="72"/>
        <v>948.32254655923953</v>
      </c>
      <c r="D390" s="24">
        <f t="shared" si="71"/>
        <v>8.5749999999999993E-2</v>
      </c>
      <c r="E390" s="2">
        <f t="shared" si="73"/>
        <v>1029.6412049266944</v>
      </c>
      <c r="F390" s="2">
        <f t="shared" si="74"/>
        <v>8.227099243279419E-2</v>
      </c>
      <c r="G390" s="2">
        <f t="shared" si="75"/>
        <v>7.7367939076000411E-2</v>
      </c>
      <c r="H390" s="2">
        <f t="shared" si="76"/>
        <v>7.5989254635561457E-2</v>
      </c>
      <c r="O390" s="5"/>
      <c r="P390" s="5"/>
    </row>
    <row r="391" spans="1:16" x14ac:dyDescent="0.15">
      <c r="A391" s="1">
        <v>287.34000000000003</v>
      </c>
      <c r="B391" s="1">
        <v>8.8719999999999999</v>
      </c>
      <c r="C391" s="2">
        <f t="shared" si="72"/>
        <v>948.81785761458218</v>
      </c>
      <c r="D391" s="24">
        <f t="shared" si="71"/>
        <v>8.8719999999999993E-2</v>
      </c>
      <c r="E391" s="2">
        <f t="shared" si="73"/>
        <v>1032.9969779421479</v>
      </c>
      <c r="F391" s="2">
        <f t="shared" si="74"/>
        <v>8.5002694269925017E-2</v>
      </c>
      <c r="G391" s="2">
        <f t="shared" si="75"/>
        <v>8.0083661041629076E-2</v>
      </c>
      <c r="H391" s="2">
        <f t="shared" si="76"/>
        <v>7.8717675506538923E-2</v>
      </c>
      <c r="O391" s="5"/>
      <c r="P391" s="5"/>
    </row>
    <row r="392" spans="1:16" x14ac:dyDescent="0.15">
      <c r="A392" s="1">
        <v>287.45000000000005</v>
      </c>
      <c r="B392" s="1">
        <v>8.6519999999999992</v>
      </c>
      <c r="C392" s="2">
        <f t="shared" si="72"/>
        <v>949.1810857218336</v>
      </c>
      <c r="D392" s="24">
        <f t="shared" si="71"/>
        <v>8.6519999999999986E-2</v>
      </c>
      <c r="E392" s="2">
        <f t="shared" si="73"/>
        <v>1031.3042332584866</v>
      </c>
      <c r="F392" s="2">
        <f t="shared" si="74"/>
        <v>8.2979928276174134E-2</v>
      </c>
      <c r="G392" s="2">
        <f t="shared" si="75"/>
        <v>7.8068955736848009E-2</v>
      </c>
      <c r="H392" s="2">
        <f t="shared" si="76"/>
        <v>7.6692503470942239E-2</v>
      </c>
      <c r="O392" s="5"/>
      <c r="P392" s="5"/>
    </row>
    <row r="393" spans="1:16" x14ac:dyDescent="0.15">
      <c r="A393" s="1">
        <v>286.47000000000003</v>
      </c>
      <c r="B393" s="1">
        <v>8.7029999999999994</v>
      </c>
      <c r="C393" s="2">
        <f t="shared" si="72"/>
        <v>945.94505349359406</v>
      </c>
      <c r="D393" s="24">
        <f t="shared" si="71"/>
        <v>8.7029999999999996E-2</v>
      </c>
      <c r="E393" s="2">
        <f t="shared" si="73"/>
        <v>1028.2706514991414</v>
      </c>
      <c r="F393" s="2">
        <f t="shared" si="74"/>
        <v>8.3449206654273966E-2</v>
      </c>
      <c r="G393" s="2">
        <f t="shared" si="75"/>
        <v>7.8552679742373288E-2</v>
      </c>
      <c r="H393" s="2">
        <f t="shared" si="76"/>
        <v>7.7183217494577391E-2</v>
      </c>
      <c r="O393" s="5"/>
      <c r="P393" s="5"/>
    </row>
    <row r="394" spans="1:16" x14ac:dyDescent="0.15">
      <c r="A394" s="1">
        <v>285.89999999999998</v>
      </c>
      <c r="B394" s="1">
        <v>8.93</v>
      </c>
      <c r="C394" s="2">
        <f t="shared" si="72"/>
        <v>944.06287148329159</v>
      </c>
      <c r="D394" s="24">
        <f t="shared" si="71"/>
        <v>8.929999999999999E-2</v>
      </c>
      <c r="E394" s="2">
        <f t="shared" si="73"/>
        <v>1028.3676859067496</v>
      </c>
      <c r="F394" s="2">
        <f t="shared" si="74"/>
        <v>8.553528810626268E-2</v>
      </c>
      <c r="G394" s="2">
        <f t="shared" si="75"/>
        <v>8.0638299125754348E-2</v>
      </c>
      <c r="H394" s="2">
        <f t="shared" si="76"/>
        <v>7.928176661794889E-2</v>
      </c>
      <c r="O394" s="5"/>
      <c r="P394" s="5"/>
    </row>
    <row r="395" spans="1:16" x14ac:dyDescent="0.15">
      <c r="A395" s="1">
        <v>286.01</v>
      </c>
      <c r="B395" s="1">
        <v>8.8109999999999999</v>
      </c>
      <c r="C395" s="2">
        <f t="shared" si="72"/>
        <v>944.42609959054289</v>
      </c>
      <c r="D395" s="24">
        <f t="shared" si="71"/>
        <v>8.8109999999999994E-2</v>
      </c>
      <c r="E395" s="2">
        <f t="shared" si="73"/>
        <v>1027.6394832254655</v>
      </c>
      <c r="F395" s="2">
        <f t="shared" si="74"/>
        <v>8.4442246264369372E-2</v>
      </c>
      <c r="G395" s="2">
        <f t="shared" si="75"/>
        <v>7.9548724915676675E-2</v>
      </c>
      <c r="H395" s="2">
        <f t="shared" si="76"/>
        <v>7.8186318734209781E-2</v>
      </c>
      <c r="O395" s="5"/>
      <c r="P395" s="5"/>
    </row>
    <row r="396" spans="1:16" x14ac:dyDescent="0.15">
      <c r="A396" s="1">
        <v>285.44000000000005</v>
      </c>
      <c r="B396" s="1">
        <v>9.1310000000000002</v>
      </c>
      <c r="C396" s="2">
        <f t="shared" si="72"/>
        <v>942.54391758024065</v>
      </c>
      <c r="D396" s="24">
        <f t="shared" si="71"/>
        <v>9.1310000000000002E-2</v>
      </c>
      <c r="E396" s="2">
        <f t="shared" si="73"/>
        <v>1028.6076026944925</v>
      </c>
      <c r="F396" s="2">
        <f t="shared" si="74"/>
        <v>8.7378809478044606E-2</v>
      </c>
      <c r="G396" s="2">
        <f t="shared" si="75"/>
        <v>8.248067803664226E-2</v>
      </c>
      <c r="H396" s="2">
        <f t="shared" si="76"/>
        <v>8.1135349619267799E-2</v>
      </c>
      <c r="O396" s="5"/>
      <c r="P396" s="5"/>
    </row>
    <row r="397" spans="1:16" x14ac:dyDescent="0.15">
      <c r="A397" s="1">
        <v>284.20000000000005</v>
      </c>
      <c r="B397" s="1">
        <v>8.8650000000000002</v>
      </c>
      <c r="C397" s="2">
        <f t="shared" si="72"/>
        <v>938.44934618940727</v>
      </c>
      <c r="D397" s="24">
        <f t="shared" si="71"/>
        <v>8.8650000000000007E-2</v>
      </c>
      <c r="E397" s="2">
        <f t="shared" si="73"/>
        <v>1021.6428807290981</v>
      </c>
      <c r="F397" s="2">
        <f t="shared" si="74"/>
        <v>8.4938396516190812E-2</v>
      </c>
      <c r="G397" s="2">
        <f t="shared" si="75"/>
        <v>8.0073430417480815E-2</v>
      </c>
      <c r="H397" s="2">
        <f t="shared" si="76"/>
        <v>7.8722059310948486E-2</v>
      </c>
      <c r="O397" s="5"/>
      <c r="P397" s="5"/>
    </row>
    <row r="398" spans="1:16" x14ac:dyDescent="0.15">
      <c r="A398" s="1">
        <v>284.98</v>
      </c>
      <c r="B398" s="1">
        <v>8.9649999999999999</v>
      </c>
      <c r="C398" s="2">
        <f t="shared" si="72"/>
        <v>941.02496367718936</v>
      </c>
      <c r="D398" s="24">
        <f t="shared" si="71"/>
        <v>8.9649999999999994E-2</v>
      </c>
      <c r="E398" s="2">
        <f t="shared" si="73"/>
        <v>1025.3878516708494</v>
      </c>
      <c r="F398" s="2">
        <f t="shared" si="74"/>
        <v>8.5856543759683115E-2</v>
      </c>
      <c r="G398" s="2">
        <f t="shared" si="75"/>
        <v>8.0973744466012409E-2</v>
      </c>
      <c r="H398" s="2">
        <f t="shared" si="76"/>
        <v>7.9623145530443293E-2</v>
      </c>
      <c r="O398" s="5"/>
      <c r="P398" s="5"/>
    </row>
    <row r="399" spans="1:16" x14ac:dyDescent="0.15">
      <c r="A399" s="1">
        <v>283.84000000000003</v>
      </c>
      <c r="B399" s="1">
        <v>9.0190000000000001</v>
      </c>
      <c r="C399" s="2">
        <f t="shared" si="72"/>
        <v>937.26059965658465</v>
      </c>
      <c r="D399" s="24">
        <f t="shared" si="71"/>
        <v>9.0190000000000006E-2</v>
      </c>
      <c r="E399" s="2">
        <f t="shared" si="73"/>
        <v>1021.792133139612</v>
      </c>
      <c r="F399" s="2">
        <f t="shared" si="74"/>
        <v>8.6351992977099196E-2</v>
      </c>
      <c r="G399" s="2">
        <f t="shared" si="75"/>
        <v>8.1486316152624846E-2</v>
      </c>
      <c r="H399" s="2">
        <f t="shared" si="76"/>
        <v>8.0143530090624943E-2</v>
      </c>
      <c r="O399" s="5"/>
      <c r="P399" s="5"/>
    </row>
    <row r="400" spans="1:16" x14ac:dyDescent="0.15">
      <c r="A400" s="1">
        <v>283.78999999999996</v>
      </c>
      <c r="B400" s="1">
        <v>9.2309999999999999</v>
      </c>
      <c r="C400" s="2">
        <f t="shared" si="72"/>
        <v>937.09549597146997</v>
      </c>
      <c r="D400" s="24">
        <f t="shared" si="71"/>
        <v>9.2310000000000003E-2</v>
      </c>
      <c r="E400" s="2">
        <f t="shared" si="73"/>
        <v>1023.5987812045963</v>
      </c>
      <c r="F400" s="2">
        <f t="shared" si="74"/>
        <v>8.8294719819502848E-2</v>
      </c>
      <c r="G400" s="2">
        <f t="shared" si="75"/>
        <v>8.3420439909004773E-2</v>
      </c>
      <c r="H400" s="2">
        <f t="shared" si="76"/>
        <v>8.2087350588413058E-2</v>
      </c>
      <c r="O400" s="5"/>
      <c r="P400" s="5"/>
    </row>
    <row r="401" spans="1:16" x14ac:dyDescent="0.15">
      <c r="A401" s="1">
        <v>283.38</v>
      </c>
      <c r="B401" s="1">
        <v>9.1189999999999998</v>
      </c>
      <c r="C401" s="2">
        <f t="shared" si="72"/>
        <v>935.74164575353325</v>
      </c>
      <c r="D401" s="24">
        <f t="shared" si="71"/>
        <v>9.1189999999999993E-2</v>
      </c>
      <c r="E401" s="2">
        <f t="shared" si="73"/>
        <v>1021.0719264297981</v>
      </c>
      <c r="F401" s="2">
        <f t="shared" si="74"/>
        <v>8.7268843842195049E-2</v>
      </c>
      <c r="G401" s="2">
        <f t="shared" si="75"/>
        <v>8.2406596573481719E-2</v>
      </c>
      <c r="H401" s="2">
        <f t="shared" si="76"/>
        <v>8.1070442585257793E-2</v>
      </c>
      <c r="O401" s="5"/>
      <c r="P401" s="5"/>
    </row>
    <row r="402" spans="1:16" x14ac:dyDescent="0.15">
      <c r="A402" s="1">
        <v>282.61</v>
      </c>
      <c r="B402" s="1">
        <v>9.3119999999999994</v>
      </c>
      <c r="C402" s="2">
        <f t="shared" si="72"/>
        <v>933.19904900277379</v>
      </c>
      <c r="D402" s="24">
        <f t="shared" si="71"/>
        <v>9.3119999999999994E-2</v>
      </c>
      <c r="E402" s="2">
        <f t="shared" si="73"/>
        <v>1020.0985444459121</v>
      </c>
      <c r="F402" s="2">
        <f t="shared" si="74"/>
        <v>8.9035992737958689E-2</v>
      </c>
      <c r="G402" s="2">
        <f t="shared" si="75"/>
        <v>8.4178380621549587E-2</v>
      </c>
      <c r="H402" s="2">
        <f t="shared" si="76"/>
        <v>8.2854433773942041E-2</v>
      </c>
      <c r="O402" s="5"/>
      <c r="P402" s="5"/>
    </row>
    <row r="403" spans="1:16" x14ac:dyDescent="0.15">
      <c r="A403" s="1">
        <v>282.03999999999996</v>
      </c>
      <c r="B403" s="1">
        <v>9.2539999999999996</v>
      </c>
      <c r="C403" s="2">
        <f t="shared" si="72"/>
        <v>931.3168669924712</v>
      </c>
      <c r="D403" s="24">
        <f t="shared" si="71"/>
        <v>9.2539999999999997E-2</v>
      </c>
      <c r="E403" s="2">
        <f t="shared" si="73"/>
        <v>1017.5009298639545</v>
      </c>
      <c r="F403" s="2">
        <f t="shared" si="74"/>
        <v>8.850526058966994E-2</v>
      </c>
      <c r="G403" s="2">
        <f t="shared" si="75"/>
        <v>8.3660018066508246E-2</v>
      </c>
      <c r="H403" s="2">
        <f t="shared" si="76"/>
        <v>8.2336169297036077E-2</v>
      </c>
      <c r="O403" s="5"/>
      <c r="P403" s="5"/>
    </row>
    <row r="404" spans="1:16" x14ac:dyDescent="0.15">
      <c r="A404" s="1">
        <v>281.94000000000005</v>
      </c>
      <c r="B404" s="1">
        <v>9.2620000000000005</v>
      </c>
      <c r="C404" s="2">
        <f t="shared" si="72"/>
        <v>930.986659622243</v>
      </c>
      <c r="D404" s="24">
        <f t="shared" si="71"/>
        <v>9.2620000000000008E-2</v>
      </c>
      <c r="E404" s="2">
        <f t="shared" si="73"/>
        <v>1017.2146440364551</v>
      </c>
      <c r="F404" s="2">
        <f t="shared" si="74"/>
        <v>8.8578481772590742E-2</v>
      </c>
      <c r="G404" s="2">
        <f t="shared" si="75"/>
        <v>8.3734602515274287E-2</v>
      </c>
      <c r="H404" s="2">
        <f t="shared" si="76"/>
        <v>8.241157779072579E-2</v>
      </c>
      <c r="O404" s="5"/>
      <c r="P404" s="5"/>
    </row>
    <row r="405" spans="1:16" x14ac:dyDescent="0.15">
      <c r="A405" s="1">
        <v>280.45000000000005</v>
      </c>
      <c r="B405" s="1">
        <v>9.4009999999999998</v>
      </c>
      <c r="C405" s="2">
        <f t="shared" si="72"/>
        <v>926.0665698058383</v>
      </c>
      <c r="D405" s="24">
        <f t="shared" si="71"/>
        <v>9.4009999999999996E-2</v>
      </c>
      <c r="E405" s="2">
        <f t="shared" si="73"/>
        <v>1013.1260880332851</v>
      </c>
      <c r="F405" s="2">
        <f t="shared" si="74"/>
        <v>8.9849844725837333E-2</v>
      </c>
      <c r="G405" s="2">
        <f t="shared" si="75"/>
        <v>8.5025434782821693E-2</v>
      </c>
      <c r="H405" s="2">
        <f t="shared" si="76"/>
        <v>8.3715531674429133E-2</v>
      </c>
      <c r="O405" s="5"/>
      <c r="P405" s="5"/>
    </row>
    <row r="406" spans="1:16" x14ac:dyDescent="0.15">
      <c r="A406" s="1">
        <v>280.03999999999996</v>
      </c>
      <c r="B406" s="1">
        <v>9.4280000000000008</v>
      </c>
      <c r="C406" s="2">
        <f t="shared" si="72"/>
        <v>924.71271958790112</v>
      </c>
      <c r="D406" s="24">
        <f t="shared" si="71"/>
        <v>9.4280000000000003E-2</v>
      </c>
      <c r="E406" s="2">
        <f t="shared" si="73"/>
        <v>1011.8946347906484</v>
      </c>
      <c r="F406" s="2">
        <f t="shared" si="74"/>
        <v>9.0096612751437335E-2</v>
      </c>
      <c r="G406" s="2">
        <f t="shared" si="75"/>
        <v>8.5278066871481872E-2</v>
      </c>
      <c r="H406" s="2">
        <f t="shared" si="76"/>
        <v>8.3971267674181671E-2</v>
      </c>
      <c r="O406" s="5"/>
      <c r="P406" s="5"/>
    </row>
    <row r="407" spans="1:16" x14ac:dyDescent="0.15">
      <c r="A407" s="1">
        <v>279.21000000000004</v>
      </c>
      <c r="B407" s="1">
        <v>9.4979999999999993</v>
      </c>
      <c r="C407" s="2">
        <f t="shared" si="72"/>
        <v>921.97199841500492</v>
      </c>
      <c r="D407" s="24">
        <f t="shared" si="71"/>
        <v>9.4979999999999995E-2</v>
      </c>
      <c r="E407" s="2">
        <f t="shared" si="73"/>
        <v>1009.5408988244621</v>
      </c>
      <c r="F407" s="2">
        <f t="shared" si="74"/>
        <v>9.0736098261477327E-2</v>
      </c>
      <c r="G407" s="2">
        <f t="shared" si="75"/>
        <v>8.5928760648027513E-2</v>
      </c>
      <c r="H407" s="2">
        <f t="shared" si="76"/>
        <v>8.4628907863603609E-2</v>
      </c>
      <c r="O407" s="5"/>
      <c r="P407" s="5"/>
    </row>
    <row r="408" spans="1:16" x14ac:dyDescent="0.15">
      <c r="A408" s="1">
        <v>279.05999999999995</v>
      </c>
      <c r="B408" s="1">
        <v>9.4469999999999992</v>
      </c>
      <c r="C408" s="2">
        <f t="shared" si="72"/>
        <v>921.4766873596617</v>
      </c>
      <c r="D408" s="24">
        <f t="shared" si="71"/>
        <v>9.4469999999999998E-2</v>
      </c>
      <c r="E408" s="2">
        <f t="shared" si="73"/>
        <v>1008.528590014529</v>
      </c>
      <c r="F408" s="2">
        <f t="shared" si="74"/>
        <v>9.0270227828972358E-2</v>
      </c>
      <c r="G408" s="2">
        <f t="shared" si="75"/>
        <v>8.5467710733665075E-2</v>
      </c>
      <c r="H408" s="2">
        <f t="shared" si="76"/>
        <v>8.4166318397252013E-2</v>
      </c>
      <c r="O408" s="5"/>
      <c r="P408" s="5"/>
    </row>
    <row r="409" spans="1:16" x14ac:dyDescent="0.15">
      <c r="A409" s="1">
        <v>279.98</v>
      </c>
      <c r="B409" s="1">
        <v>9.532</v>
      </c>
      <c r="C409" s="2">
        <f t="shared" si="72"/>
        <v>924.51459516576415</v>
      </c>
      <c r="D409" s="24">
        <f t="shared" si="71"/>
        <v>9.5320000000000002E-2</v>
      </c>
      <c r="E409" s="2">
        <f t="shared" si="73"/>
        <v>1012.6393263769648</v>
      </c>
      <c r="F409" s="2">
        <f t="shared" si="74"/>
        <v>9.1046558018342522E-2</v>
      </c>
      <c r="G409" s="2">
        <f t="shared" si="75"/>
        <v>8.6224465987976021E-2</v>
      </c>
      <c r="H409" s="2">
        <f t="shared" si="76"/>
        <v>8.4922525327548209E-2</v>
      </c>
      <c r="O409" s="5"/>
      <c r="P409" s="5"/>
    </row>
    <row r="410" spans="1:16" x14ac:dyDescent="0.15">
      <c r="A410" s="1">
        <v>277.72000000000003</v>
      </c>
      <c r="B410" s="1">
        <v>9.8219999999999992</v>
      </c>
      <c r="C410" s="2">
        <f t="shared" si="72"/>
        <v>917.05190859859999</v>
      </c>
      <c r="D410" s="24">
        <f t="shared" si="71"/>
        <v>9.8219999999999988E-2</v>
      </c>
      <c r="E410" s="2">
        <f t="shared" si="73"/>
        <v>1007.1247470611545</v>
      </c>
      <c r="F410" s="2">
        <f t="shared" si="74"/>
        <v>9.3690687315818574E-2</v>
      </c>
      <c r="G410" s="2">
        <f t="shared" si="75"/>
        <v>8.8894855186955932E-2</v>
      </c>
      <c r="H410" s="2">
        <f t="shared" si="76"/>
        <v>8.7616087848401622E-2</v>
      </c>
      <c r="O410" s="5"/>
      <c r="P410" s="5"/>
    </row>
    <row r="411" spans="1:16" x14ac:dyDescent="0.15">
      <c r="A411" s="1">
        <v>277.51</v>
      </c>
      <c r="B411" s="1">
        <v>9.5359999999999996</v>
      </c>
      <c r="C411" s="2">
        <f t="shared" si="72"/>
        <v>916.35847312112014</v>
      </c>
      <c r="D411" s="24">
        <f t="shared" si="71"/>
        <v>9.536E-2</v>
      </c>
      <c r="E411" s="2">
        <f t="shared" si="73"/>
        <v>1003.74241711795</v>
      </c>
      <c r="F411" s="2">
        <f t="shared" si="74"/>
        <v>9.1083076359683351E-2</v>
      </c>
      <c r="G411" s="2">
        <f t="shared" si="75"/>
        <v>8.6303350563883593E-2</v>
      </c>
      <c r="H411" s="2">
        <f t="shared" si="76"/>
        <v>8.5013070244881112E-2</v>
      </c>
      <c r="O411" s="5"/>
      <c r="P411" s="5"/>
    </row>
    <row r="412" spans="1:16" x14ac:dyDescent="0.15">
      <c r="A412" s="1">
        <v>278.17999999999995</v>
      </c>
      <c r="B412" s="1">
        <v>9.6669999999999998</v>
      </c>
      <c r="C412" s="2">
        <f t="shared" si="72"/>
        <v>918.57086250165094</v>
      </c>
      <c r="D412" s="24">
        <f t="shared" si="71"/>
        <v>9.6669999999999992E-2</v>
      </c>
      <c r="E412" s="2">
        <f t="shared" si="73"/>
        <v>1007.3691077796856</v>
      </c>
      <c r="F412" s="2">
        <f t="shared" si="74"/>
        <v>9.2278315618229356E-2</v>
      </c>
      <c r="G412" s="2">
        <f t="shared" si="75"/>
        <v>8.7481319866897514E-2</v>
      </c>
      <c r="H412" s="2">
        <f t="shared" si="76"/>
        <v>8.619365452127542E-2</v>
      </c>
      <c r="O412" s="5"/>
      <c r="P412" s="5"/>
    </row>
    <row r="413" spans="1:16" x14ac:dyDescent="0.15">
      <c r="A413" s="1">
        <v>276.16999999999996</v>
      </c>
      <c r="B413" s="1">
        <v>9.7479999999999993</v>
      </c>
      <c r="C413" s="2">
        <f t="shared" si="72"/>
        <v>911.93369436005798</v>
      </c>
      <c r="D413" s="24">
        <f t="shared" si="71"/>
        <v>9.7479999999999997E-2</v>
      </c>
      <c r="E413" s="2">
        <f t="shared" si="73"/>
        <v>1000.8289908862764</v>
      </c>
      <c r="F413" s="2">
        <f t="shared" si="74"/>
        <v>9.3016642566520064E-2</v>
      </c>
      <c r="G413" s="2">
        <f t="shared" si="75"/>
        <v>8.8250790228966369E-2</v>
      </c>
      <c r="H413" s="2">
        <f t="shared" si="76"/>
        <v>8.6975946416021216E-2</v>
      </c>
      <c r="O413" s="5"/>
      <c r="P413" s="5"/>
    </row>
    <row r="414" spans="1:16" x14ac:dyDescent="0.15">
      <c r="A414" s="1">
        <v>276.69000000000005</v>
      </c>
      <c r="B414" s="1">
        <v>9.7720000000000002</v>
      </c>
      <c r="C414" s="2">
        <f t="shared" si="72"/>
        <v>913.65077268524658</v>
      </c>
      <c r="D414" s="24">
        <f t="shared" si="71"/>
        <v>9.7720000000000001E-2</v>
      </c>
      <c r="E414" s="2">
        <f t="shared" si="73"/>
        <v>1002.9327261920489</v>
      </c>
      <c r="F414" s="2">
        <f t="shared" si="74"/>
        <v>9.3235301459519568E-2</v>
      </c>
      <c r="G414" s="2">
        <f t="shared" si="75"/>
        <v>8.845943133479553E-2</v>
      </c>
      <c r="H414" s="2">
        <f t="shared" si="76"/>
        <v>8.7183231293022384E-2</v>
      </c>
      <c r="O414" s="5"/>
      <c r="P414" s="5"/>
    </row>
    <row r="415" spans="1:16" x14ac:dyDescent="0.15">
      <c r="A415" s="1">
        <v>276.64</v>
      </c>
      <c r="B415" s="1">
        <v>9.8140000000000001</v>
      </c>
      <c r="C415" s="2">
        <f t="shared" si="72"/>
        <v>913.48566900013213</v>
      </c>
      <c r="D415" s="24">
        <f t="shared" si="71"/>
        <v>9.8140000000000005E-2</v>
      </c>
      <c r="E415" s="2">
        <f t="shared" si="73"/>
        <v>1003.135152555805</v>
      </c>
      <c r="F415" s="2">
        <f t="shared" si="74"/>
        <v>9.3617839513058146E-2</v>
      </c>
      <c r="G415" s="2">
        <f t="shared" si="75"/>
        <v>8.8841005453268604E-2</v>
      </c>
      <c r="H415" s="2">
        <f t="shared" si="76"/>
        <v>8.7566863001945425E-2</v>
      </c>
      <c r="O415" s="5"/>
      <c r="P415" s="5"/>
    </row>
    <row r="416" spans="1:16" x14ac:dyDescent="0.15">
      <c r="A416" s="1">
        <v>275.45000000000005</v>
      </c>
      <c r="B416" s="1">
        <v>9.8529999999999998</v>
      </c>
      <c r="C416" s="2">
        <f t="shared" si="72"/>
        <v>909.5562012944132</v>
      </c>
      <c r="D416" s="24">
        <f t="shared" si="71"/>
        <v>9.8529999999999993E-2</v>
      </c>
      <c r="E416" s="2">
        <f t="shared" si="73"/>
        <v>999.17477380795174</v>
      </c>
      <c r="F416" s="2">
        <f t="shared" si="74"/>
        <v>9.3972922437755832E-2</v>
      </c>
      <c r="G416" s="2">
        <f t="shared" si="75"/>
        <v>8.9214947324384633E-2</v>
      </c>
      <c r="H416" s="2">
        <f t="shared" si="76"/>
        <v>8.7947974924793143E-2</v>
      </c>
      <c r="O416" s="5"/>
      <c r="P416" s="5"/>
    </row>
    <row r="417" spans="1:16" x14ac:dyDescent="0.15">
      <c r="A417" s="1">
        <v>275.35000000000002</v>
      </c>
      <c r="B417" s="1">
        <v>9.9220000000000006</v>
      </c>
      <c r="C417" s="2">
        <f t="shared" si="72"/>
        <v>909.22599392418442</v>
      </c>
      <c r="D417" s="24">
        <f t="shared" si="71"/>
        <v>9.9220000000000003E-2</v>
      </c>
      <c r="E417" s="2">
        <f t="shared" si="73"/>
        <v>999.43939704134209</v>
      </c>
      <c r="F417" s="2">
        <f t="shared" si="74"/>
        <v>9.4600837371366125E-2</v>
      </c>
      <c r="G417" s="2">
        <f t="shared" si="75"/>
        <v>8.9841602147359728E-2</v>
      </c>
      <c r="H417" s="2">
        <f t="shared" si="76"/>
        <v>8.8578077169172348E-2</v>
      </c>
      <c r="O417" s="5"/>
      <c r="P417" s="5"/>
    </row>
    <row r="418" spans="1:16" x14ac:dyDescent="0.15">
      <c r="A418" s="1">
        <v>274.78999999999996</v>
      </c>
      <c r="B418" s="1">
        <v>9.98</v>
      </c>
      <c r="C418" s="2">
        <f t="shared" si="72"/>
        <v>907.3768326509047</v>
      </c>
      <c r="D418" s="24">
        <f t="shared" si="71"/>
        <v>9.98E-2</v>
      </c>
      <c r="E418" s="2">
        <f t="shared" si="73"/>
        <v>997.93304054946509</v>
      </c>
      <c r="F418" s="2">
        <f t="shared" si="74"/>
        <v>9.5128345091577374E-2</v>
      </c>
      <c r="G418" s="2">
        <f t="shared" si="75"/>
        <v>9.0376282993722773E-2</v>
      </c>
      <c r="H418" s="2">
        <f t="shared" si="76"/>
        <v>8.9117833829689491E-2</v>
      </c>
      <c r="O418" s="5"/>
      <c r="P418" s="5"/>
    </row>
    <row r="419" spans="1:16" x14ac:dyDescent="0.15">
      <c r="A419" s="1">
        <v>272.98</v>
      </c>
      <c r="B419" s="1">
        <v>10.15</v>
      </c>
      <c r="C419" s="2">
        <f t="shared" si="72"/>
        <v>901.40007924976896</v>
      </c>
      <c r="D419" s="24">
        <f t="shared" si="71"/>
        <v>0.10150000000000001</v>
      </c>
      <c r="E419" s="2">
        <f t="shared" si="73"/>
        <v>992.8921872936204</v>
      </c>
      <c r="F419" s="2">
        <f t="shared" si="74"/>
        <v>9.6672887260260687E-2</v>
      </c>
      <c r="G419" s="2">
        <f t="shared" si="75"/>
        <v>9.1944829225529157E-2</v>
      </c>
      <c r="H419" s="2">
        <f t="shared" si="76"/>
        <v>9.070196632329007E-2</v>
      </c>
      <c r="O419" s="5"/>
      <c r="P419" s="5"/>
    </row>
    <row r="420" spans="1:16" x14ac:dyDescent="0.15">
      <c r="A420" s="1">
        <v>273.86</v>
      </c>
      <c r="B420" s="1">
        <v>10.087999999999999</v>
      </c>
      <c r="C420" s="2">
        <f t="shared" si="72"/>
        <v>904.30590410777972</v>
      </c>
      <c r="D420" s="24">
        <f t="shared" si="71"/>
        <v>0.10088</v>
      </c>
      <c r="E420" s="2">
        <f t="shared" si="73"/>
        <v>995.53228371417265</v>
      </c>
      <c r="F420" s="2">
        <f t="shared" si="74"/>
        <v>9.6109859974889272E-2</v>
      </c>
      <c r="G420" s="2">
        <f t="shared" si="75"/>
        <v>9.1369230052440825E-2</v>
      </c>
      <c r="H420" s="2">
        <f t="shared" si="76"/>
        <v>9.0119690703152247E-2</v>
      </c>
      <c r="O420" s="5"/>
      <c r="P420" s="5"/>
    </row>
    <row r="421" spans="1:16" x14ac:dyDescent="0.15">
      <c r="A421" s="1">
        <v>272.93</v>
      </c>
      <c r="B421" s="1">
        <v>10.119</v>
      </c>
      <c r="C421" s="2">
        <f t="shared" si="72"/>
        <v>901.23497556465463</v>
      </c>
      <c r="D421" s="24">
        <f t="shared" si="71"/>
        <v>0.10119</v>
      </c>
      <c r="E421" s="2">
        <f t="shared" si="73"/>
        <v>992.43094274204191</v>
      </c>
      <c r="F421" s="2">
        <f t="shared" si="74"/>
        <v>9.6391413242539858E-2</v>
      </c>
      <c r="G421" s="2">
        <f t="shared" si="75"/>
        <v>9.1665551610434895E-2</v>
      </c>
      <c r="H421" s="2">
        <f t="shared" si="76"/>
        <v>9.0421585960953704E-2</v>
      </c>
      <c r="O421" s="5"/>
      <c r="P421" s="5"/>
    </row>
    <row r="422" spans="1:16" x14ac:dyDescent="0.15">
      <c r="A422" s="1">
        <v>272.66999999999996</v>
      </c>
      <c r="B422" s="1">
        <v>10.183999999999999</v>
      </c>
      <c r="C422" s="2">
        <f t="shared" si="72"/>
        <v>900.37643640206034</v>
      </c>
      <c r="D422" s="24">
        <f t="shared" si="71"/>
        <v>0.10183999999999999</v>
      </c>
      <c r="E422" s="2">
        <f t="shared" si="73"/>
        <v>992.07077268524608</v>
      </c>
      <c r="F422" s="2">
        <f t="shared" si="74"/>
        <v>9.6981509626939189E-2</v>
      </c>
      <c r="G422" s="2">
        <f t="shared" si="75"/>
        <v>9.2257363090342784E-2</v>
      </c>
      <c r="H422" s="2">
        <f t="shared" si="76"/>
        <v>9.1017369353352195E-2</v>
      </c>
      <c r="O422" s="5"/>
      <c r="P422" s="5"/>
    </row>
    <row r="423" spans="1:16" x14ac:dyDescent="0.15">
      <c r="A423" s="1">
        <v>271.85000000000002</v>
      </c>
      <c r="B423" s="1">
        <v>10.231</v>
      </c>
      <c r="C423" s="2">
        <f t="shared" si="72"/>
        <v>897.66873596618689</v>
      </c>
      <c r="D423" s="24">
        <f t="shared" si="71"/>
        <v>0.10231</v>
      </c>
      <c r="E423" s="2">
        <f t="shared" si="73"/>
        <v>989.50922434288736</v>
      </c>
      <c r="F423" s="2">
        <f t="shared" si="74"/>
        <v>9.7407977886470903E-2</v>
      </c>
      <c r="G423" s="2">
        <f t="shared" si="75"/>
        <v>9.2696029199123814E-2</v>
      </c>
      <c r="H423" s="2">
        <f t="shared" si="76"/>
        <v>9.1461773561188967E-2</v>
      </c>
      <c r="O423" s="5"/>
      <c r="P423" s="5"/>
    </row>
    <row r="424" spans="1:16" x14ac:dyDescent="0.15">
      <c r="A424" s="1">
        <v>271.75</v>
      </c>
      <c r="B424" s="1">
        <v>10.292999999999999</v>
      </c>
      <c r="C424" s="2">
        <f t="shared" si="72"/>
        <v>897.33852859595834</v>
      </c>
      <c r="D424" s="24">
        <f t="shared" si="71"/>
        <v>0.10292999999999999</v>
      </c>
      <c r="E424" s="2">
        <f t="shared" si="73"/>
        <v>989.70158334434029</v>
      </c>
      <c r="F424" s="2">
        <f t="shared" si="74"/>
        <v>9.7970274975527807E-2</v>
      </c>
      <c r="G424" s="2">
        <f t="shared" si="75"/>
        <v>9.3257410292935716E-2</v>
      </c>
      <c r="H424" s="2">
        <f t="shared" si="76"/>
        <v>9.2026257961014782E-2</v>
      </c>
      <c r="O424" s="5"/>
      <c r="P424" s="5"/>
    </row>
    <row r="425" spans="1:16" x14ac:dyDescent="0.15">
      <c r="A425" s="1">
        <v>269.78999999999996</v>
      </c>
      <c r="B425" s="1">
        <v>10.443</v>
      </c>
      <c r="C425" s="2">
        <f t="shared" si="72"/>
        <v>890.86646413947949</v>
      </c>
      <c r="D425" s="24">
        <f t="shared" si="71"/>
        <v>0.10443</v>
      </c>
      <c r="E425" s="2">
        <f t="shared" si="73"/>
        <v>983.89964898956532</v>
      </c>
      <c r="F425" s="2">
        <f t="shared" si="74"/>
        <v>9.9329364775914405E-2</v>
      </c>
      <c r="G425" s="2">
        <f t="shared" si="75"/>
        <v>9.4644128352154577E-2</v>
      </c>
      <c r="H425" s="2">
        <f t="shared" si="76"/>
        <v>9.342821905247202E-2</v>
      </c>
      <c r="O425" s="5"/>
      <c r="P425" s="5"/>
    </row>
    <row r="426" spans="1:16" x14ac:dyDescent="0.15">
      <c r="A426" s="1">
        <v>270.26</v>
      </c>
      <c r="B426" s="1">
        <v>10.397</v>
      </c>
      <c r="C426" s="2">
        <f t="shared" si="72"/>
        <v>892.41843877955364</v>
      </c>
      <c r="D426" s="24">
        <f t="shared" si="71"/>
        <v>0.10397000000000001</v>
      </c>
      <c r="E426" s="2">
        <f t="shared" si="73"/>
        <v>985.20318385946371</v>
      </c>
      <c r="F426" s="2">
        <f t="shared" si="74"/>
        <v>9.8912773572642526E-2</v>
      </c>
      <c r="G426" s="2">
        <f t="shared" si="75"/>
        <v>9.4221329839978413E-2</v>
      </c>
      <c r="H426" s="2">
        <f t="shared" si="76"/>
        <v>9.3001347488586267E-2</v>
      </c>
      <c r="O426" s="5"/>
      <c r="P426" s="5"/>
    </row>
    <row r="427" spans="1:16" x14ac:dyDescent="0.15">
      <c r="A427" s="1">
        <v>268.97000000000003</v>
      </c>
      <c r="B427" s="1">
        <v>10.37</v>
      </c>
      <c r="C427" s="2">
        <f t="shared" si="72"/>
        <v>888.15876370360593</v>
      </c>
      <c r="D427" s="24">
        <f t="shared" si="71"/>
        <v>0.10369999999999999</v>
      </c>
      <c r="E427" s="2">
        <f t="shared" si="73"/>
        <v>980.26082749966974</v>
      </c>
      <c r="F427" s="2">
        <f t="shared" si="74"/>
        <v>9.8668171796701232E-2</v>
      </c>
      <c r="G427" s="2">
        <f t="shared" si="75"/>
        <v>9.4000263094321856E-2</v>
      </c>
      <c r="H427" s="2">
        <f t="shared" si="76"/>
        <v>9.2784962021563916E-2</v>
      </c>
      <c r="O427" s="5"/>
      <c r="P427" s="5"/>
    </row>
    <row r="428" spans="1:16" x14ac:dyDescent="0.15">
      <c r="A428" s="1">
        <v>269.69</v>
      </c>
      <c r="B428" s="1">
        <v>10.497</v>
      </c>
      <c r="C428" s="2">
        <f t="shared" si="72"/>
        <v>890.53625676925117</v>
      </c>
      <c r="D428" s="24">
        <f t="shared" si="71"/>
        <v>0.10496999999999999</v>
      </c>
      <c r="E428" s="2">
        <f t="shared" si="73"/>
        <v>984.0158476423195</v>
      </c>
      <c r="F428" s="2">
        <f t="shared" si="74"/>
        <v>9.981818527989969E-2</v>
      </c>
      <c r="G428" s="2">
        <f t="shared" si="75"/>
        <v>9.513239552922198E-2</v>
      </c>
      <c r="H428" s="2">
        <f t="shared" si="76"/>
        <v>9.3919226867226216E-2</v>
      </c>
      <c r="O428" s="5"/>
      <c r="P428" s="5"/>
    </row>
    <row r="429" spans="1:16" x14ac:dyDescent="0.15">
      <c r="A429" s="1">
        <v>268.45</v>
      </c>
      <c r="B429" s="1">
        <v>10.586</v>
      </c>
      <c r="C429" s="2">
        <f t="shared" si="72"/>
        <v>886.44168537841767</v>
      </c>
      <c r="D429" s="24">
        <f t="shared" si="71"/>
        <v>0.10586000000000001</v>
      </c>
      <c r="E429" s="2">
        <f t="shared" si="73"/>
        <v>980.28040219257707</v>
      </c>
      <c r="F429" s="2">
        <f t="shared" si="74"/>
        <v>0.10062331280944935</v>
      </c>
      <c r="G429" s="2">
        <f t="shared" si="75"/>
        <v>9.5955310894246595E-2</v>
      </c>
      <c r="H429" s="2">
        <f t="shared" si="76"/>
        <v>9.4751477050310354E-2</v>
      </c>
      <c r="O429" s="5"/>
      <c r="P429" s="5"/>
    </row>
    <row r="430" spans="1:16" x14ac:dyDescent="0.15">
      <c r="A430" s="1">
        <v>267.22000000000003</v>
      </c>
      <c r="B430" s="1">
        <v>10.779</v>
      </c>
      <c r="C430" s="2">
        <f t="shared" si="72"/>
        <v>882.38013472460716</v>
      </c>
      <c r="D430" s="24">
        <f t="shared" si="71"/>
        <v>0.10779</v>
      </c>
      <c r="E430" s="2">
        <f t="shared" si="73"/>
        <v>977.4918894465726</v>
      </c>
      <c r="F430" s="2">
        <f t="shared" si="74"/>
        <v>0.10236703967596132</v>
      </c>
      <c r="G430" s="2">
        <f t="shared" si="75"/>
        <v>9.7712316392882401E-2</v>
      </c>
      <c r="H430" s="2">
        <f t="shared" si="76"/>
        <v>9.6522107839279919E-2</v>
      </c>
      <c r="O430" s="5"/>
      <c r="P430" s="5"/>
    </row>
    <row r="431" spans="1:16" x14ac:dyDescent="0.15">
      <c r="A431" s="1">
        <v>266.86</v>
      </c>
      <c r="B431" s="1">
        <v>10.705</v>
      </c>
      <c r="C431" s="2">
        <f t="shared" si="72"/>
        <v>881.19138819178454</v>
      </c>
      <c r="D431" s="24">
        <f t="shared" si="71"/>
        <v>0.10705000000000001</v>
      </c>
      <c r="E431" s="2">
        <f t="shared" si="73"/>
        <v>975.52292629771512</v>
      </c>
      <c r="F431" s="2">
        <f t="shared" si="74"/>
        <v>0.10169881982483418</v>
      </c>
      <c r="G431" s="2">
        <f t="shared" si="75"/>
        <v>9.7053472556749829E-2</v>
      </c>
      <c r="H431" s="2">
        <f t="shared" si="76"/>
        <v>9.5861762306920867E-2</v>
      </c>
      <c r="O431" s="5"/>
      <c r="P431" s="5"/>
    </row>
    <row r="432" spans="1:16" x14ac:dyDescent="0.15">
      <c r="A432" s="1">
        <v>266.64999999999998</v>
      </c>
      <c r="B432" s="1">
        <v>10.914</v>
      </c>
      <c r="C432" s="2">
        <f t="shared" si="72"/>
        <v>880.49795271430469</v>
      </c>
      <c r="D432" s="24">
        <f t="shared" si="71"/>
        <v>0.10914</v>
      </c>
      <c r="E432" s="2">
        <f t="shared" si="73"/>
        <v>976.59549927354396</v>
      </c>
      <c r="F432" s="2">
        <f t="shared" si="74"/>
        <v>0.10358494025637584</v>
      </c>
      <c r="G432" s="2">
        <f t="shared" si="75"/>
        <v>9.8934485497930394E-2</v>
      </c>
      <c r="H432" s="2">
        <f t="shared" si="76"/>
        <v>9.7752476091077234E-2</v>
      </c>
      <c r="O432" s="5"/>
      <c r="P432" s="5"/>
    </row>
    <row r="433" spans="1:16" x14ac:dyDescent="0.15">
      <c r="A433" s="1">
        <v>266.09000000000003</v>
      </c>
      <c r="B433" s="1">
        <v>10.775</v>
      </c>
      <c r="C433" s="2">
        <f t="shared" si="72"/>
        <v>878.6487914410252</v>
      </c>
      <c r="D433" s="24">
        <f t="shared" si="71"/>
        <v>0.10775</v>
      </c>
      <c r="E433" s="2">
        <f t="shared" si="73"/>
        <v>973.32319871879565</v>
      </c>
      <c r="F433" s="2">
        <f t="shared" si="74"/>
        <v>0.10233093109746183</v>
      </c>
      <c r="G433" s="2">
        <f t="shared" si="75"/>
        <v>9.7696058722610418E-2</v>
      </c>
      <c r="H433" s="2">
        <f t="shared" si="76"/>
        <v>9.6510715872469122E-2</v>
      </c>
      <c r="O433" s="5"/>
      <c r="P433" s="5"/>
    </row>
    <row r="434" spans="1:16" x14ac:dyDescent="0.15">
      <c r="A434" s="1">
        <v>266.5</v>
      </c>
      <c r="B434" s="1">
        <v>10.798</v>
      </c>
      <c r="C434" s="2">
        <f t="shared" si="72"/>
        <v>880.00264165896192</v>
      </c>
      <c r="D434" s="24">
        <f t="shared" si="71"/>
        <v>0.10798000000000001</v>
      </c>
      <c r="E434" s="2">
        <f t="shared" si="73"/>
        <v>975.02532690529665</v>
      </c>
      <c r="F434" s="2">
        <f t="shared" si="74"/>
        <v>0.1025385376206628</v>
      </c>
      <c r="G434" s="2">
        <f t="shared" si="75"/>
        <v>9.7895559873494714E-2</v>
      </c>
      <c r="H434" s="2">
        <f t="shared" si="76"/>
        <v>9.6709354421517554E-2</v>
      </c>
      <c r="O434" s="5"/>
      <c r="P434" s="5"/>
    </row>
    <row r="435" spans="1:16" x14ac:dyDescent="0.15">
      <c r="A435" s="1">
        <v>265.47000000000003</v>
      </c>
      <c r="B435" s="1">
        <v>10.843999999999999</v>
      </c>
      <c r="C435" s="2">
        <f t="shared" si="72"/>
        <v>876.60150574560828</v>
      </c>
      <c r="D435" s="24">
        <f t="shared" si="71"/>
        <v>0.10843999999999999</v>
      </c>
      <c r="E435" s="2">
        <f t="shared" si="73"/>
        <v>971.66017302866214</v>
      </c>
      <c r="F435" s="2">
        <f t="shared" si="74"/>
        <v>0.10295362141038204</v>
      </c>
      <c r="G435" s="2">
        <f t="shared" si="75"/>
        <v>9.832666820548365E-2</v>
      </c>
      <c r="H435" s="2">
        <f t="shared" si="76"/>
        <v>9.7146967512156568E-2</v>
      </c>
      <c r="O435" s="5"/>
      <c r="P435" s="5"/>
    </row>
    <row r="436" spans="1:16" x14ac:dyDescent="0.15">
      <c r="A436" s="1">
        <v>265.11</v>
      </c>
      <c r="B436" s="1">
        <v>10.906000000000001</v>
      </c>
      <c r="C436" s="2">
        <f t="shared" si="72"/>
        <v>875.41275921278566</v>
      </c>
      <c r="D436" s="24">
        <f t="shared" si="71"/>
        <v>0.10906</v>
      </c>
      <c r="E436" s="2">
        <f t="shared" si="73"/>
        <v>970.88527473253203</v>
      </c>
      <c r="F436" s="2">
        <f t="shared" si="74"/>
        <v>0.10351280970003757</v>
      </c>
      <c r="G436" s="2">
        <f t="shared" si="75"/>
        <v>9.8889546487025512E-2</v>
      </c>
      <c r="H436" s="2">
        <f t="shared" si="76"/>
        <v>9.7714030120580178E-2</v>
      </c>
      <c r="O436" s="5"/>
      <c r="P436" s="5"/>
    </row>
    <row r="437" spans="1:16" x14ac:dyDescent="0.15">
      <c r="A437" s="1">
        <v>263.05</v>
      </c>
      <c r="B437" s="1">
        <v>10.848000000000001</v>
      </c>
      <c r="C437" s="2">
        <f t="shared" si="72"/>
        <v>868.61048738607849</v>
      </c>
      <c r="D437" s="24">
        <f t="shared" si="71"/>
        <v>0.10848000000000001</v>
      </c>
      <c r="E437" s="2">
        <f t="shared" si="73"/>
        <v>962.83735305772018</v>
      </c>
      <c r="F437" s="2">
        <f t="shared" si="74"/>
        <v>0.10298970751182382</v>
      </c>
      <c r="G437" s="2">
        <f t="shared" si="75"/>
        <v>9.8404767735358487E-2</v>
      </c>
      <c r="H437" s="2">
        <f t="shared" si="76"/>
        <v>9.7235986534205968E-2</v>
      </c>
      <c r="O437" s="5"/>
      <c r="P437" s="5"/>
    </row>
    <row r="438" spans="1:16" x14ac:dyDescent="0.15">
      <c r="A438" s="1">
        <v>263.14999999999998</v>
      </c>
      <c r="B438" s="1">
        <v>10.956</v>
      </c>
      <c r="C438" s="2">
        <f t="shared" si="72"/>
        <v>868.94069475630704</v>
      </c>
      <c r="D438" s="24">
        <f t="shared" si="71"/>
        <v>0.10955999999999999</v>
      </c>
      <c r="E438" s="2">
        <f t="shared" si="73"/>
        <v>964.14183727380816</v>
      </c>
      <c r="F438" s="2">
        <f t="shared" si="74"/>
        <v>0.10396354034202682</v>
      </c>
      <c r="G438" s="2">
        <f t="shared" si="75"/>
        <v>9.9372388735961062E-2</v>
      </c>
      <c r="H438" s="2">
        <f t="shared" si="76"/>
        <v>9.8207632053640054E-2</v>
      </c>
      <c r="O438" s="5"/>
      <c r="P438" s="5"/>
    </row>
    <row r="439" spans="1:16" x14ac:dyDescent="0.15">
      <c r="A439" s="1">
        <v>263.46000000000004</v>
      </c>
      <c r="B439" s="1">
        <v>11.064</v>
      </c>
      <c r="C439" s="2">
        <f t="shared" si="72"/>
        <v>869.96433760401555</v>
      </c>
      <c r="D439" s="24">
        <f t="shared" si="71"/>
        <v>0.11064</v>
      </c>
      <c r="E439" s="2">
        <f t="shared" si="73"/>
        <v>966.21719191652392</v>
      </c>
      <c r="F439" s="2">
        <f t="shared" si="74"/>
        <v>0.10493642574440994</v>
      </c>
      <c r="G439" s="2">
        <f t="shared" si="75"/>
        <v>0.1003353914971884</v>
      </c>
      <c r="H439" s="2">
        <f t="shared" si="76"/>
        <v>9.917373679263955E-2</v>
      </c>
      <c r="O439" s="5"/>
      <c r="P439" s="5"/>
    </row>
    <row r="440" spans="1:16" x14ac:dyDescent="0.15">
      <c r="A440" s="1">
        <v>262.78999999999996</v>
      </c>
      <c r="B440" s="1">
        <v>11.118</v>
      </c>
      <c r="C440" s="2">
        <f t="shared" si="72"/>
        <v>867.75194822348419</v>
      </c>
      <c r="D440" s="24">
        <f t="shared" si="71"/>
        <v>0.11118</v>
      </c>
      <c r="E440" s="2">
        <f t="shared" si="73"/>
        <v>964.22860982697125</v>
      </c>
      <c r="F440" s="2">
        <f t="shared" si="74"/>
        <v>0.10542251373590579</v>
      </c>
      <c r="G440" s="2">
        <f t="shared" si="75"/>
        <v>0.10083094892720593</v>
      </c>
      <c r="H440" s="2">
        <f t="shared" si="76"/>
        <v>9.9674479766287113E-2</v>
      </c>
      <c r="O440" s="5"/>
      <c r="P440" s="5"/>
    </row>
    <row r="441" spans="1:16" x14ac:dyDescent="0.15">
      <c r="A441" s="1">
        <v>260.89</v>
      </c>
      <c r="B441" s="1">
        <v>11.260999999999999</v>
      </c>
      <c r="C441" s="2">
        <f t="shared" si="72"/>
        <v>861.47800818914288</v>
      </c>
      <c r="D441" s="24">
        <f t="shared" si="71"/>
        <v>0.11260999999999999</v>
      </c>
      <c r="E441" s="2">
        <f t="shared" si="73"/>
        <v>958.4890466913223</v>
      </c>
      <c r="F441" s="2">
        <f t="shared" si="74"/>
        <v>0.10670860657480322</v>
      </c>
      <c r="G441" s="2">
        <f t="shared" si="75"/>
        <v>0.10214437301913025</v>
      </c>
      <c r="H441" s="2">
        <f t="shared" si="76"/>
        <v>0.10100213150979383</v>
      </c>
      <c r="O441" s="5"/>
      <c r="P441" s="5"/>
    </row>
    <row r="442" spans="1:16" x14ac:dyDescent="0.15">
      <c r="A442" s="1">
        <v>261.81</v>
      </c>
      <c r="B442" s="1">
        <v>11.218999999999999</v>
      </c>
      <c r="C442" s="2">
        <f t="shared" si="72"/>
        <v>864.51591599524511</v>
      </c>
      <c r="D442" s="24">
        <f t="shared" si="71"/>
        <v>0.11219</v>
      </c>
      <c r="E442" s="2">
        <f t="shared" si="73"/>
        <v>961.5059566107517</v>
      </c>
      <c r="F442" s="2">
        <f t="shared" si="74"/>
        <v>0.10633104454227045</v>
      </c>
      <c r="G442" s="2">
        <f t="shared" si="75"/>
        <v>0.10175244474888592</v>
      </c>
      <c r="H442" s="2">
        <f t="shared" si="76"/>
        <v>0.10060444621818708</v>
      </c>
      <c r="O442" s="5"/>
      <c r="P442" s="5"/>
    </row>
    <row r="443" spans="1:16" x14ac:dyDescent="0.15">
      <c r="A443" s="1">
        <v>260.48</v>
      </c>
      <c r="B443" s="1">
        <v>11.273</v>
      </c>
      <c r="C443" s="2">
        <f t="shared" si="72"/>
        <v>860.12415797120605</v>
      </c>
      <c r="D443" s="24">
        <f t="shared" si="71"/>
        <v>0.11273</v>
      </c>
      <c r="E443" s="2">
        <f t="shared" si="73"/>
        <v>957.08595429930006</v>
      </c>
      <c r="F443" s="2">
        <f t="shared" si="74"/>
        <v>0.10681645526319798</v>
      </c>
      <c r="G443" s="2">
        <f t="shared" si="75"/>
        <v>0.10225890309986799</v>
      </c>
      <c r="H443" s="2">
        <f t="shared" si="76"/>
        <v>0.10111894817234113</v>
      </c>
      <c r="O443" s="5"/>
      <c r="P443" s="5"/>
    </row>
    <row r="444" spans="1:16" x14ac:dyDescent="0.15">
      <c r="A444" s="1">
        <v>260.01</v>
      </c>
      <c r="B444" s="1">
        <v>11.315</v>
      </c>
      <c r="C444" s="2">
        <f t="shared" si="72"/>
        <v>858.57218333113201</v>
      </c>
      <c r="D444" s="24">
        <f t="shared" si="71"/>
        <v>0.11315</v>
      </c>
      <c r="E444" s="2">
        <f t="shared" si="73"/>
        <v>955.7196258750497</v>
      </c>
      <c r="F444" s="2">
        <f t="shared" si="74"/>
        <v>0.10719383410211528</v>
      </c>
      <c r="G444" s="2">
        <f t="shared" si="75"/>
        <v>0.10264278826461504</v>
      </c>
      <c r="H444" s="2">
        <f t="shared" si="76"/>
        <v>0.1015066073718723</v>
      </c>
      <c r="O444" s="5"/>
      <c r="P444" s="5"/>
    </row>
    <row r="445" spans="1:16" x14ac:dyDescent="0.15">
      <c r="A445" s="1">
        <v>259.09000000000003</v>
      </c>
      <c r="B445" s="1">
        <v>11.497</v>
      </c>
      <c r="C445" s="2">
        <f t="shared" si="72"/>
        <v>855.5342755250299</v>
      </c>
      <c r="D445" s="24">
        <f t="shared" si="71"/>
        <v>0.11497</v>
      </c>
      <c r="E445" s="2">
        <f t="shared" si="73"/>
        <v>953.89505118214265</v>
      </c>
      <c r="F445" s="2">
        <f t="shared" si="74"/>
        <v>0.10882749872051736</v>
      </c>
      <c r="G445" s="2">
        <f t="shared" si="75"/>
        <v>0.10428514133393574</v>
      </c>
      <c r="H445" s="2">
        <f t="shared" si="76"/>
        <v>0.10316039524934835</v>
      </c>
      <c r="O445" s="5"/>
      <c r="P445" s="5"/>
    </row>
    <row r="446" spans="1:16" x14ac:dyDescent="0.15">
      <c r="A446" s="1">
        <v>259.34000000000003</v>
      </c>
      <c r="B446" s="1">
        <v>11.423</v>
      </c>
      <c r="C446" s="2">
        <f t="shared" si="72"/>
        <v>856.3597939506011</v>
      </c>
      <c r="D446" s="24">
        <f t="shared" si="71"/>
        <v>0.11423</v>
      </c>
      <c r="E446" s="2">
        <f t="shared" si="73"/>
        <v>954.18177321357837</v>
      </c>
      <c r="F446" s="2">
        <f t="shared" si="74"/>
        <v>0.10816358339019112</v>
      </c>
      <c r="G446" s="2">
        <f t="shared" si="75"/>
        <v>0.10361986066060265</v>
      </c>
      <c r="H446" s="2">
        <f t="shared" si="76"/>
        <v>0.10249101164209984</v>
      </c>
      <c r="O446" s="5"/>
      <c r="P446" s="5"/>
    </row>
    <row r="447" spans="1:16" x14ac:dyDescent="0.15">
      <c r="A447" s="1">
        <v>258.73</v>
      </c>
      <c r="B447" s="1">
        <v>11.493</v>
      </c>
      <c r="C447" s="2">
        <f t="shared" si="72"/>
        <v>854.34552899220728</v>
      </c>
      <c r="D447" s="24">
        <f t="shared" si="71"/>
        <v>0.11493</v>
      </c>
      <c r="E447" s="2">
        <f t="shared" si="73"/>
        <v>952.53546063928161</v>
      </c>
      <c r="F447" s="2">
        <f t="shared" si="74"/>
        <v>0.10879162267226018</v>
      </c>
      <c r="G447" s="2">
        <f t="shared" si="75"/>
        <v>0.10425573952635885</v>
      </c>
      <c r="H447" s="2">
        <f t="shared" si="76"/>
        <v>0.10313239351985924</v>
      </c>
      <c r="O447" s="5"/>
      <c r="P447" s="5"/>
    </row>
    <row r="448" spans="1:16" x14ac:dyDescent="0.15">
      <c r="A448" s="1">
        <v>256.62</v>
      </c>
      <c r="B448" s="1">
        <v>11.57</v>
      </c>
      <c r="C448" s="2">
        <f t="shared" si="72"/>
        <v>847.37815348038578</v>
      </c>
      <c r="D448" s="24">
        <f t="shared" si="71"/>
        <v>0.1157</v>
      </c>
      <c r="E448" s="2">
        <f t="shared" si="73"/>
        <v>945.41980583806628</v>
      </c>
      <c r="F448" s="2">
        <f t="shared" si="74"/>
        <v>0.10948201061699692</v>
      </c>
      <c r="G448" s="2">
        <f t="shared" si="75"/>
        <v>0.10498001154157756</v>
      </c>
      <c r="H448" s="2">
        <f t="shared" si="76"/>
        <v>0.10386893372181999</v>
      </c>
      <c r="O448" s="5"/>
      <c r="P448" s="5"/>
    </row>
    <row r="449" spans="1:16" x14ac:dyDescent="0.15">
      <c r="A449" s="1">
        <v>256.2</v>
      </c>
      <c r="B449" s="1">
        <v>11.566000000000001</v>
      </c>
      <c r="C449" s="2">
        <f t="shared" si="72"/>
        <v>845.99128252542607</v>
      </c>
      <c r="D449" s="24">
        <f t="shared" si="71"/>
        <v>0.11566000000000001</v>
      </c>
      <c r="E449" s="2">
        <f t="shared" si="73"/>
        <v>943.83863426231699</v>
      </c>
      <c r="F449" s="2">
        <f t="shared" si="74"/>
        <v>0.10944615804277842</v>
      </c>
      <c r="G449" s="2">
        <f t="shared" si="75"/>
        <v>0.104951688355815</v>
      </c>
      <c r="H449" s="2">
        <f t="shared" si="76"/>
        <v>0.10384226785283091</v>
      </c>
      <c r="O449" s="5"/>
      <c r="P449" s="5"/>
    </row>
    <row r="450" spans="1:16" x14ac:dyDescent="0.15">
      <c r="A450" s="1">
        <v>256.26</v>
      </c>
      <c r="B450" s="1">
        <v>11.605</v>
      </c>
      <c r="C450" s="2">
        <f t="shared" si="72"/>
        <v>846.18940694756316</v>
      </c>
      <c r="D450" s="24">
        <f t="shared" ref="D450:D515" si="77">B450/100</f>
        <v>0.11605</v>
      </c>
      <c r="E450" s="2">
        <f t="shared" si="73"/>
        <v>944.38968762382785</v>
      </c>
      <c r="F450" s="2">
        <f t="shared" si="74"/>
        <v>0.10979566582288421</v>
      </c>
      <c r="G450" s="2">
        <f t="shared" si="75"/>
        <v>0.10529857207229455</v>
      </c>
      <c r="H450" s="2">
        <f t="shared" si="76"/>
        <v>0.10419046324647535</v>
      </c>
      <c r="O450" s="5"/>
      <c r="P450" s="5"/>
    </row>
    <row r="451" spans="1:16" x14ac:dyDescent="0.15">
      <c r="A451" s="1">
        <v>257.44</v>
      </c>
      <c r="B451" s="1">
        <v>11.717000000000001</v>
      </c>
      <c r="C451" s="2">
        <f t="shared" ref="C451:C514" si="78">A451*1000/302.84</f>
        <v>850.08585391625945</v>
      </c>
      <c r="D451" s="24">
        <f t="shared" si="77"/>
        <v>0.11717000000000001</v>
      </c>
      <c r="E451" s="2">
        <f t="shared" ref="E451:E514" si="79">C451*(1+D451)</f>
        <v>949.69041341962759</v>
      </c>
      <c r="F451" s="2">
        <f t="shared" ref="F451:F514" si="80">LN(1+D451)</f>
        <v>0.11079870188193879</v>
      </c>
      <c r="G451" s="2">
        <f t="shared" ref="G451:G514" si="81">F451-E451/210000</f>
        <v>0.10627636657994056</v>
      </c>
      <c r="H451" s="2">
        <f t="shared" ref="H451:H514" si="82">LN(1+D451)-C451/150965</f>
        <v>0.10516768903845679</v>
      </c>
      <c r="O451" s="5"/>
      <c r="P451" s="5"/>
    </row>
    <row r="452" spans="1:16" x14ac:dyDescent="0.15">
      <c r="A452" s="1">
        <v>255.38</v>
      </c>
      <c r="B452" s="1">
        <v>11.728</v>
      </c>
      <c r="C452" s="2">
        <f t="shared" si="78"/>
        <v>843.28358208955228</v>
      </c>
      <c r="D452" s="24">
        <f t="shared" si="77"/>
        <v>0.11728</v>
      </c>
      <c r="E452" s="2">
        <f t="shared" si="79"/>
        <v>942.18388059701499</v>
      </c>
      <c r="F452" s="2">
        <f t="shared" si="80"/>
        <v>0.11089716011558816</v>
      </c>
      <c r="G452" s="2">
        <f t="shared" si="81"/>
        <v>0.10641057020798332</v>
      </c>
      <c r="H452" s="2">
        <f t="shared" si="82"/>
        <v>0.10531120587394571</v>
      </c>
      <c r="O452" s="5"/>
      <c r="P452" s="5"/>
    </row>
    <row r="453" spans="1:16" x14ac:dyDescent="0.15">
      <c r="A453" s="1">
        <v>255.33</v>
      </c>
      <c r="B453" s="1">
        <v>11.821</v>
      </c>
      <c r="C453" s="2">
        <f t="shared" si="78"/>
        <v>843.11847840443806</v>
      </c>
      <c r="D453" s="24">
        <f t="shared" si="77"/>
        <v>0.11821</v>
      </c>
      <c r="E453" s="2">
        <f t="shared" si="79"/>
        <v>942.78351373662667</v>
      </c>
      <c r="F453" s="2">
        <f t="shared" si="80"/>
        <v>0.1117291925144371</v>
      </c>
      <c r="G453" s="2">
        <f t="shared" si="81"/>
        <v>0.10723974721092935</v>
      </c>
      <c r="H453" s="2">
        <f t="shared" si="82"/>
        <v>0.1061443319281791</v>
      </c>
      <c r="O453" s="5"/>
      <c r="P453" s="5"/>
    </row>
    <row r="454" spans="1:16" x14ac:dyDescent="0.15">
      <c r="A454" s="1">
        <v>253.68</v>
      </c>
      <c r="B454" s="1">
        <v>11.975</v>
      </c>
      <c r="C454" s="2">
        <f t="shared" si="78"/>
        <v>837.67005679566773</v>
      </c>
      <c r="D454" s="24">
        <f t="shared" si="77"/>
        <v>0.11975</v>
      </c>
      <c r="E454" s="2">
        <f t="shared" si="79"/>
        <v>937.98104609694894</v>
      </c>
      <c r="F454" s="2">
        <f t="shared" si="80"/>
        <v>0.11310544610527243</v>
      </c>
      <c r="G454" s="2">
        <f t="shared" si="81"/>
        <v>0.10863886969528695</v>
      </c>
      <c r="H454" s="2">
        <f t="shared" si="82"/>
        <v>0.10755667614670145</v>
      </c>
      <c r="O454" s="5"/>
      <c r="P454" s="5"/>
    </row>
    <row r="455" spans="1:16" x14ac:dyDescent="0.15">
      <c r="A455" s="1">
        <v>252.5</v>
      </c>
      <c r="B455" s="1">
        <v>11.813000000000001</v>
      </c>
      <c r="C455" s="2">
        <f t="shared" si="78"/>
        <v>833.77360982697144</v>
      </c>
      <c r="D455" s="24">
        <f t="shared" si="77"/>
        <v>0.11813000000000001</v>
      </c>
      <c r="E455" s="2">
        <f t="shared" si="79"/>
        <v>932.26728635583163</v>
      </c>
      <c r="F455" s="2">
        <f t="shared" si="80"/>
        <v>0.11165764704278791</v>
      </c>
      <c r="G455" s="2">
        <f t="shared" si="81"/>
        <v>0.10721827901252204</v>
      </c>
      <c r="H455" s="2">
        <f t="shared" si="82"/>
        <v>0.10613468735129007</v>
      </c>
      <c r="O455" s="5"/>
      <c r="P455" s="5"/>
    </row>
    <row r="456" spans="1:16" x14ac:dyDescent="0.15">
      <c r="A456" s="1">
        <v>254.09</v>
      </c>
      <c r="B456" s="1">
        <v>11.936999999999999</v>
      </c>
      <c r="C456" s="2">
        <f t="shared" si="78"/>
        <v>839.02390701360457</v>
      </c>
      <c r="D456" s="24">
        <f t="shared" si="77"/>
        <v>0.11936999999999999</v>
      </c>
      <c r="E456" s="2">
        <f t="shared" si="79"/>
        <v>939.17819079381854</v>
      </c>
      <c r="F456" s="2">
        <f t="shared" si="80"/>
        <v>0.11276602704452694</v>
      </c>
      <c r="G456" s="2">
        <f t="shared" si="81"/>
        <v>0.10829374994550876</v>
      </c>
      <c r="H456" s="2">
        <f t="shared" si="82"/>
        <v>0.10720828911180344</v>
      </c>
      <c r="O456" s="5"/>
      <c r="P456" s="5"/>
    </row>
    <row r="457" spans="1:16" x14ac:dyDescent="0.15">
      <c r="A457" s="1">
        <v>252.65</v>
      </c>
      <c r="B457" s="1">
        <v>11.983000000000001</v>
      </c>
      <c r="C457" s="2">
        <f t="shared" si="78"/>
        <v>834.26892088231421</v>
      </c>
      <c r="D457" s="24">
        <f t="shared" si="77"/>
        <v>0.11983000000000001</v>
      </c>
      <c r="E457" s="2">
        <f t="shared" si="79"/>
        <v>934.23936567164196</v>
      </c>
      <c r="F457" s="2">
        <f t="shared" si="80"/>
        <v>0.11317688807210023</v>
      </c>
      <c r="G457" s="2">
        <f t="shared" si="81"/>
        <v>0.10872812918794955</v>
      </c>
      <c r="H457" s="2">
        <f t="shared" si="82"/>
        <v>0.10765064741444903</v>
      </c>
      <c r="O457" s="5"/>
      <c r="P457" s="5"/>
    </row>
    <row r="458" spans="1:16" x14ac:dyDescent="0.15">
      <c r="A458" s="1">
        <v>251.93</v>
      </c>
      <c r="B458" s="1">
        <v>12.114000000000001</v>
      </c>
      <c r="C458" s="2">
        <f t="shared" si="78"/>
        <v>831.89142781666897</v>
      </c>
      <c r="D458" s="24">
        <f t="shared" si="77"/>
        <v>0.12114000000000001</v>
      </c>
      <c r="E458" s="2">
        <f t="shared" si="79"/>
        <v>932.6667553823803</v>
      </c>
      <c r="F458" s="2">
        <f t="shared" si="80"/>
        <v>0.11434602478452184</v>
      </c>
      <c r="G458" s="2">
        <f t="shared" si="81"/>
        <v>0.10990475452079622</v>
      </c>
      <c r="H458" s="2">
        <f t="shared" si="82"/>
        <v>0.10883553276440679</v>
      </c>
      <c r="O458" s="5"/>
      <c r="P458" s="5"/>
    </row>
    <row r="459" spans="1:16" x14ac:dyDescent="0.15">
      <c r="A459" s="1">
        <v>250.13</v>
      </c>
      <c r="B459" s="1">
        <v>12.106</v>
      </c>
      <c r="C459" s="2">
        <f t="shared" si="78"/>
        <v>825.94769515255587</v>
      </c>
      <c r="D459" s="24">
        <f t="shared" si="77"/>
        <v>0.12106</v>
      </c>
      <c r="E459" s="2">
        <f t="shared" si="79"/>
        <v>925.93692312772419</v>
      </c>
      <c r="F459" s="2">
        <f t="shared" si="80"/>
        <v>0.11427466629729141</v>
      </c>
      <c r="G459" s="2">
        <f t="shared" si="81"/>
        <v>0.10986544285382606</v>
      </c>
      <c r="H459" s="2">
        <f t="shared" si="82"/>
        <v>0.10880354587101673</v>
      </c>
      <c r="O459" s="5"/>
      <c r="P459" s="5"/>
    </row>
    <row r="460" spans="1:16" x14ac:dyDescent="0.15">
      <c r="A460" s="1">
        <v>251.37</v>
      </c>
      <c r="B460" s="1">
        <v>12.141</v>
      </c>
      <c r="C460" s="2">
        <f t="shared" si="78"/>
        <v>830.04226654338936</v>
      </c>
      <c r="D460" s="24">
        <f t="shared" si="77"/>
        <v>0.12141</v>
      </c>
      <c r="E460" s="2">
        <f t="shared" si="79"/>
        <v>930.81769812442224</v>
      </c>
      <c r="F460" s="2">
        <f t="shared" si="80"/>
        <v>0.11458682209232288</v>
      </c>
      <c r="G460" s="2">
        <f t="shared" si="81"/>
        <v>0.11015435686315896</v>
      </c>
      <c r="H460" s="2">
        <f t="shared" si="82"/>
        <v>0.10908857901251372</v>
      </c>
      <c r="O460" s="5"/>
      <c r="P460" s="5"/>
    </row>
    <row r="461" spans="1:16" x14ac:dyDescent="0.15">
      <c r="A461" s="1">
        <v>249.77</v>
      </c>
      <c r="B461" s="1">
        <v>12.18</v>
      </c>
      <c r="C461" s="2">
        <f t="shared" si="78"/>
        <v>824.75894861973325</v>
      </c>
      <c r="D461" s="24">
        <f t="shared" si="77"/>
        <v>0.12179999999999999</v>
      </c>
      <c r="E461" s="2">
        <f t="shared" si="79"/>
        <v>925.21458856161667</v>
      </c>
      <c r="F461" s="2">
        <f t="shared" si="80"/>
        <v>0.1149345380920994</v>
      </c>
      <c r="G461" s="2">
        <f t="shared" si="81"/>
        <v>0.11052875433704408</v>
      </c>
      <c r="H461" s="2">
        <f t="shared" si="82"/>
        <v>0.10947129198459281</v>
      </c>
      <c r="O461" s="5"/>
      <c r="P461" s="5"/>
    </row>
    <row r="462" spans="1:16" x14ac:dyDescent="0.15">
      <c r="A462" s="1">
        <v>249.41</v>
      </c>
      <c r="B462" s="1">
        <v>12.244999999999999</v>
      </c>
      <c r="C462" s="2">
        <f t="shared" si="78"/>
        <v>823.57020208691063</v>
      </c>
      <c r="D462" s="24">
        <f t="shared" si="77"/>
        <v>0.12244999999999999</v>
      </c>
      <c r="E462" s="2">
        <f t="shared" si="79"/>
        <v>924.41637333245274</v>
      </c>
      <c r="F462" s="2">
        <f t="shared" si="80"/>
        <v>0.11551379621234013</v>
      </c>
      <c r="G462" s="2">
        <f t="shared" si="81"/>
        <v>0.1111118134821856</v>
      </c>
      <c r="H462" s="2">
        <f t="shared" si="82"/>
        <v>0.11005842442360161</v>
      </c>
      <c r="O462" s="5"/>
      <c r="P462" s="5"/>
    </row>
    <row r="463" spans="1:16" x14ac:dyDescent="0.15">
      <c r="A463" s="1">
        <v>247.71</v>
      </c>
      <c r="B463" s="1">
        <v>12.531000000000001</v>
      </c>
      <c r="C463" s="2">
        <f t="shared" si="78"/>
        <v>817.95667679302608</v>
      </c>
      <c r="D463" s="24">
        <f t="shared" si="77"/>
        <v>0.12531</v>
      </c>
      <c r="E463" s="2">
        <f t="shared" si="79"/>
        <v>920.45482796196018</v>
      </c>
      <c r="F463" s="2">
        <f t="shared" si="80"/>
        <v>0.11805855325347989</v>
      </c>
      <c r="G463" s="2">
        <f t="shared" si="81"/>
        <v>0.1136754350250896</v>
      </c>
      <c r="H463" s="2">
        <f t="shared" si="82"/>
        <v>0.11264036574781283</v>
      </c>
      <c r="O463" s="5"/>
      <c r="P463" s="5"/>
    </row>
    <row r="464" spans="1:16" x14ac:dyDescent="0.15">
      <c r="A464" s="1">
        <v>248.79</v>
      </c>
      <c r="B464" s="1">
        <v>12.337999999999999</v>
      </c>
      <c r="C464" s="2">
        <f t="shared" si="78"/>
        <v>821.52291639149394</v>
      </c>
      <c r="D464" s="24">
        <f t="shared" si="77"/>
        <v>0.12337999999999999</v>
      </c>
      <c r="E464" s="2">
        <f t="shared" si="79"/>
        <v>922.88241381587648</v>
      </c>
      <c r="F464" s="2">
        <f t="shared" si="80"/>
        <v>0.1163419978599793</v>
      </c>
      <c r="G464" s="2">
        <f t="shared" si="81"/>
        <v>0.11194731969895132</v>
      </c>
      <c r="H464" s="2">
        <f t="shared" si="82"/>
        <v>0.11090018739800803</v>
      </c>
      <c r="O464" s="5"/>
      <c r="P464" s="5"/>
    </row>
    <row r="465" spans="1:16" x14ac:dyDescent="0.15">
      <c r="A465" s="1">
        <v>247.25</v>
      </c>
      <c r="B465" s="1">
        <v>12.396000000000001</v>
      </c>
      <c r="C465" s="2">
        <f t="shared" si="78"/>
        <v>816.43772288997502</v>
      </c>
      <c r="D465" s="24">
        <f t="shared" si="77"/>
        <v>0.12396000000000001</v>
      </c>
      <c r="E465" s="2">
        <f t="shared" si="79"/>
        <v>917.64334301941642</v>
      </c>
      <c r="F465" s="2">
        <f t="shared" si="80"/>
        <v>0.11685816364964828</v>
      </c>
      <c r="G465" s="2">
        <f t="shared" si="81"/>
        <v>0.11248843344479392</v>
      </c>
      <c r="H465" s="2">
        <f t="shared" si="82"/>
        <v>0.11145003777351822</v>
      </c>
      <c r="O465" s="5"/>
      <c r="P465" s="5"/>
    </row>
    <row r="466" spans="1:16" x14ac:dyDescent="0.15">
      <c r="A466" s="1">
        <v>247.60999999999999</v>
      </c>
      <c r="B466" s="1">
        <v>12.458</v>
      </c>
      <c r="C466" s="2">
        <f t="shared" si="78"/>
        <v>817.62646942279753</v>
      </c>
      <c r="D466" s="24">
        <f t="shared" si="77"/>
        <v>0.12458</v>
      </c>
      <c r="E466" s="2">
        <f t="shared" si="79"/>
        <v>919.48637498348955</v>
      </c>
      <c r="F466" s="2">
        <f t="shared" si="80"/>
        <v>0.1174096326168115</v>
      </c>
      <c r="G466" s="2">
        <f t="shared" si="81"/>
        <v>0.11303112606927108</v>
      </c>
      <c r="H466" s="2">
        <f t="shared" si="82"/>
        <v>0.11199363242191336</v>
      </c>
      <c r="O466" s="5"/>
      <c r="P466" s="5"/>
    </row>
    <row r="467" spans="1:16" x14ac:dyDescent="0.15">
      <c r="A467" s="1">
        <v>244.98</v>
      </c>
      <c r="B467" s="1">
        <v>12.593</v>
      </c>
      <c r="C467" s="2">
        <f t="shared" si="78"/>
        <v>808.94201558578789</v>
      </c>
      <c r="D467" s="24">
        <f t="shared" si="77"/>
        <v>0.12592999999999999</v>
      </c>
      <c r="E467" s="2">
        <f t="shared" si="79"/>
        <v>910.8120836085061</v>
      </c>
      <c r="F467" s="2">
        <f t="shared" si="80"/>
        <v>0.11860936082235299</v>
      </c>
      <c r="G467" s="2">
        <f t="shared" si="81"/>
        <v>0.11427216042421724</v>
      </c>
      <c r="H467" s="2">
        <f t="shared" si="82"/>
        <v>0.11325088690067718</v>
      </c>
      <c r="O467" s="5"/>
      <c r="P467" s="5"/>
    </row>
    <row r="468" spans="1:16" x14ac:dyDescent="0.15">
      <c r="A468" s="1">
        <v>244.98</v>
      </c>
      <c r="B468" s="1">
        <v>12.705</v>
      </c>
      <c r="C468" s="2">
        <f t="shared" si="78"/>
        <v>808.94201558578789</v>
      </c>
      <c r="D468" s="24">
        <f t="shared" si="77"/>
        <v>0.12705</v>
      </c>
      <c r="E468" s="2">
        <f t="shared" si="79"/>
        <v>911.71809866596232</v>
      </c>
      <c r="F468" s="2">
        <f t="shared" si="80"/>
        <v>0.11960359964583234</v>
      </c>
      <c r="G468" s="2">
        <f t="shared" si="81"/>
        <v>0.11526208489028014</v>
      </c>
      <c r="H468" s="2">
        <f t="shared" si="82"/>
        <v>0.11424512572415653</v>
      </c>
      <c r="O468" s="5"/>
      <c r="P468" s="5"/>
    </row>
    <row r="469" spans="1:16" x14ac:dyDescent="0.15">
      <c r="A469" s="1">
        <v>244.62</v>
      </c>
      <c r="B469" s="1">
        <v>12.898</v>
      </c>
      <c r="C469" s="2">
        <f t="shared" si="78"/>
        <v>807.75326905296538</v>
      </c>
      <c r="D469" s="24">
        <f t="shared" si="77"/>
        <v>0.12897999999999998</v>
      </c>
      <c r="E469" s="2">
        <f t="shared" si="79"/>
        <v>911.93728569541679</v>
      </c>
      <c r="F469" s="2">
        <f t="shared" si="80"/>
        <v>0.12131457021876488</v>
      </c>
      <c r="G469" s="2">
        <f t="shared" si="81"/>
        <v>0.11697201171545336</v>
      </c>
      <c r="H469" s="2">
        <f t="shared" si="82"/>
        <v>0.11596397061585714</v>
      </c>
      <c r="O469" s="5"/>
      <c r="P469" s="5"/>
    </row>
    <row r="470" spans="1:16" x14ac:dyDescent="0.15">
      <c r="A470" s="1">
        <v>243.9</v>
      </c>
      <c r="B470" s="1">
        <v>12.67</v>
      </c>
      <c r="C470" s="2">
        <f t="shared" si="78"/>
        <v>805.37577598732014</v>
      </c>
      <c r="D470" s="24">
        <f t="shared" si="77"/>
        <v>0.12670000000000001</v>
      </c>
      <c r="E470" s="2">
        <f t="shared" si="79"/>
        <v>907.41688680491359</v>
      </c>
      <c r="F470" s="2">
        <f t="shared" si="80"/>
        <v>0.11929300618798321</v>
      </c>
      <c r="G470" s="2">
        <f t="shared" si="81"/>
        <v>0.1149719733936741</v>
      </c>
      <c r="H470" s="2">
        <f t="shared" si="82"/>
        <v>0.11395815522261163</v>
      </c>
      <c r="O470" s="5"/>
      <c r="P470" s="5"/>
    </row>
    <row r="471" spans="1:16" x14ac:dyDescent="0.15">
      <c r="A471" s="1">
        <v>242.41</v>
      </c>
      <c r="B471" s="1">
        <v>12.909000000000001</v>
      </c>
      <c r="C471" s="2">
        <f t="shared" si="78"/>
        <v>800.45568617091544</v>
      </c>
      <c r="D471" s="24">
        <f t="shared" si="77"/>
        <v>0.12909000000000001</v>
      </c>
      <c r="E471" s="2">
        <f t="shared" si="79"/>
        <v>903.78651069871887</v>
      </c>
      <c r="F471" s="2">
        <f t="shared" si="80"/>
        <v>0.12141199855365889</v>
      </c>
      <c r="G471" s="2">
        <f t="shared" si="81"/>
        <v>0.11710825326461737</v>
      </c>
      <c r="H471" s="2">
        <f t="shared" si="82"/>
        <v>0.11610973851874407</v>
      </c>
      <c r="O471" s="5"/>
      <c r="P471" s="5"/>
    </row>
    <row r="472" spans="1:16" x14ac:dyDescent="0.15">
      <c r="A472" s="1">
        <v>242.72</v>
      </c>
      <c r="B472" s="1">
        <v>12.766</v>
      </c>
      <c r="C472" s="2">
        <f t="shared" si="78"/>
        <v>801.47932901862373</v>
      </c>
      <c r="D472" s="24">
        <f t="shared" si="77"/>
        <v>0.12766</v>
      </c>
      <c r="E472" s="2">
        <f t="shared" si="79"/>
        <v>903.79618016114136</v>
      </c>
      <c r="F472" s="2">
        <f t="shared" si="80"/>
        <v>0.12014468920048271</v>
      </c>
      <c r="G472" s="2">
        <f t="shared" si="81"/>
        <v>0.11584089786638203</v>
      </c>
      <c r="H472" s="2">
        <f t="shared" si="82"/>
        <v>0.11483564850218428</v>
      </c>
      <c r="O472" s="5"/>
      <c r="P472" s="5"/>
    </row>
    <row r="473" spans="1:16" x14ac:dyDescent="0.15">
      <c r="A473" s="1">
        <v>241.53</v>
      </c>
      <c r="B473" s="1">
        <v>12.832000000000001</v>
      </c>
      <c r="C473" s="2">
        <f t="shared" si="78"/>
        <v>797.54986131290457</v>
      </c>
      <c r="D473" s="24">
        <f t="shared" si="77"/>
        <v>0.12832000000000002</v>
      </c>
      <c r="E473" s="2">
        <f t="shared" si="79"/>
        <v>899.89145951657645</v>
      </c>
      <c r="F473" s="2">
        <f t="shared" si="80"/>
        <v>0.12072980078731366</v>
      </c>
      <c r="G473" s="2">
        <f t="shared" si="81"/>
        <v>0.11644460336104424</v>
      </c>
      <c r="H473" s="2">
        <f t="shared" si="82"/>
        <v>0.11544678908716524</v>
      </c>
      <c r="O473" s="5"/>
      <c r="P473" s="5"/>
    </row>
    <row r="474" spans="1:16" x14ac:dyDescent="0.15">
      <c r="A474" s="1">
        <v>240.51</v>
      </c>
      <c r="B474" s="1">
        <v>12.981999999999999</v>
      </c>
      <c r="C474" s="2">
        <f t="shared" si="78"/>
        <v>794.18174613657379</v>
      </c>
      <c r="D474" s="24">
        <f t="shared" si="77"/>
        <v>0.12981999999999999</v>
      </c>
      <c r="E474" s="2">
        <f t="shared" si="79"/>
        <v>897.28242042002387</v>
      </c>
      <c r="F474" s="2">
        <f t="shared" si="80"/>
        <v>0.12205832800052729</v>
      </c>
      <c r="G474" s="2">
        <f t="shared" si="81"/>
        <v>0.11778555456995575</v>
      </c>
      <c r="H474" s="2">
        <f t="shared" si="82"/>
        <v>0.11679762687022177</v>
      </c>
      <c r="O474" s="5"/>
      <c r="P474" s="5"/>
    </row>
    <row r="475" spans="1:16" x14ac:dyDescent="0.15">
      <c r="A475" s="1">
        <v>241.79</v>
      </c>
      <c r="B475" s="1">
        <v>12.913</v>
      </c>
      <c r="C475" s="2">
        <f t="shared" si="78"/>
        <v>798.40840047549864</v>
      </c>
      <c r="D475" s="24">
        <f t="shared" si="77"/>
        <v>0.12912999999999999</v>
      </c>
      <c r="E475" s="2">
        <f t="shared" si="79"/>
        <v>901.50687722889973</v>
      </c>
      <c r="F475" s="2">
        <f t="shared" si="80"/>
        <v>0.12144742468574897</v>
      </c>
      <c r="G475" s="2">
        <f t="shared" si="81"/>
        <v>0.11715453479418278</v>
      </c>
      <c r="H475" s="2">
        <f t="shared" si="82"/>
        <v>0.11615872597760139</v>
      </c>
      <c r="O475" s="5"/>
      <c r="P475" s="5"/>
    </row>
    <row r="476" spans="1:16" x14ac:dyDescent="0.15">
      <c r="A476" s="1">
        <v>239.99</v>
      </c>
      <c r="B476" s="1">
        <v>13.218</v>
      </c>
      <c r="C476" s="2">
        <f t="shared" si="78"/>
        <v>792.46466781138565</v>
      </c>
      <c r="D476" s="24">
        <f t="shared" si="77"/>
        <v>0.13217999999999999</v>
      </c>
      <c r="E476" s="2">
        <f t="shared" si="79"/>
        <v>897.21264760269457</v>
      </c>
      <c r="F476" s="2">
        <f t="shared" si="80"/>
        <v>0.1241449777408523</v>
      </c>
      <c r="G476" s="2">
        <f t="shared" si="81"/>
        <v>0.11987253656179185</v>
      </c>
      <c r="H476" s="2">
        <f t="shared" si="82"/>
        <v>0.1188956506265451</v>
      </c>
      <c r="O476" s="5"/>
      <c r="P476" s="5"/>
    </row>
    <row r="477" spans="1:16" x14ac:dyDescent="0.15">
      <c r="A477" s="1">
        <v>237.98</v>
      </c>
      <c r="B477" s="1">
        <v>13.055999999999999</v>
      </c>
      <c r="C477" s="2">
        <f t="shared" si="78"/>
        <v>785.8274996697927</v>
      </c>
      <c r="D477" s="24">
        <f t="shared" si="77"/>
        <v>0.13055999999999998</v>
      </c>
      <c r="E477" s="2">
        <f t="shared" si="79"/>
        <v>888.42513802668088</v>
      </c>
      <c r="F477" s="2">
        <f t="shared" si="80"/>
        <v>0.12271308518864335</v>
      </c>
      <c r="G477" s="2">
        <f t="shared" si="81"/>
        <v>0.1184824892932782</v>
      </c>
      <c r="H477" s="2">
        <f t="shared" si="82"/>
        <v>0.11750772302079125</v>
      </c>
      <c r="O477" s="5"/>
      <c r="P477" s="5"/>
    </row>
    <row r="478" spans="1:16" x14ac:dyDescent="0.15">
      <c r="A478" s="1">
        <v>238.5</v>
      </c>
      <c r="B478" s="1">
        <v>13.087</v>
      </c>
      <c r="C478" s="2">
        <f t="shared" si="78"/>
        <v>787.54457799498095</v>
      </c>
      <c r="D478" s="24">
        <f t="shared" si="77"/>
        <v>0.13086999999999999</v>
      </c>
      <c r="E478" s="2">
        <f t="shared" si="79"/>
        <v>890.61053691718416</v>
      </c>
      <c r="F478" s="2">
        <f t="shared" si="80"/>
        <v>0.12298724799884911</v>
      </c>
      <c r="G478" s="2">
        <f t="shared" si="81"/>
        <v>0.11874624544210061</v>
      </c>
      <c r="H478" s="2">
        <f t="shared" si="82"/>
        <v>0.11777051181499867</v>
      </c>
      <c r="O478" s="5"/>
      <c r="P478" s="5"/>
    </row>
    <row r="479" spans="1:16" x14ac:dyDescent="0.15">
      <c r="A479" s="1">
        <v>238.39</v>
      </c>
      <c r="B479" s="1">
        <v>13.114000000000001</v>
      </c>
      <c r="C479" s="2">
        <f t="shared" si="78"/>
        <v>787.18134988772954</v>
      </c>
      <c r="D479" s="24">
        <f t="shared" si="77"/>
        <v>0.13114000000000001</v>
      </c>
      <c r="E479" s="2">
        <f t="shared" si="79"/>
        <v>890.41231211200636</v>
      </c>
      <c r="F479" s="2">
        <f t="shared" si="80"/>
        <v>0.12322597373505918</v>
      </c>
      <c r="G479" s="2">
        <f t="shared" si="81"/>
        <v>0.1189859151059544</v>
      </c>
      <c r="H479" s="2">
        <f t="shared" si="82"/>
        <v>0.11801164359305455</v>
      </c>
      <c r="O479" s="5"/>
      <c r="P479" s="5"/>
    </row>
    <row r="480" spans="1:16" x14ac:dyDescent="0.15">
      <c r="A480" s="1">
        <v>237.42</v>
      </c>
      <c r="B480" s="1">
        <v>13.38</v>
      </c>
      <c r="C480" s="2">
        <f t="shared" si="78"/>
        <v>783.9783383965131</v>
      </c>
      <c r="D480" s="24">
        <f t="shared" si="77"/>
        <v>0.1338</v>
      </c>
      <c r="E480" s="2">
        <f t="shared" si="79"/>
        <v>888.87464007396648</v>
      </c>
      <c r="F480" s="2">
        <f t="shared" si="80"/>
        <v>0.12557482290806621</v>
      </c>
      <c r="G480" s="2">
        <f t="shared" si="81"/>
        <v>0.12134208652676161</v>
      </c>
      <c r="H480" s="2">
        <f t="shared" si="82"/>
        <v>0.12038170968052</v>
      </c>
      <c r="O480" s="5"/>
      <c r="P480" s="5"/>
    </row>
    <row r="481" spans="1:16" x14ac:dyDescent="0.15">
      <c r="A481" s="1">
        <v>236.49</v>
      </c>
      <c r="B481" s="1">
        <v>13.233000000000001</v>
      </c>
      <c r="C481" s="2">
        <f t="shared" si="78"/>
        <v>780.907409853388</v>
      </c>
      <c r="D481" s="24">
        <f t="shared" si="77"/>
        <v>0.13233</v>
      </c>
      <c r="E481" s="2">
        <f t="shared" si="79"/>
        <v>884.24488739928688</v>
      </c>
      <c r="F481" s="2">
        <f t="shared" si="80"/>
        <v>0.12427745673208615</v>
      </c>
      <c r="G481" s="2">
        <f t="shared" si="81"/>
        <v>0.12006676679208955</v>
      </c>
      <c r="H481" s="2">
        <f t="shared" si="82"/>
        <v>0.1191046854946908</v>
      </c>
      <c r="O481" s="5"/>
      <c r="P481" s="5"/>
    </row>
    <row r="482" spans="1:16" x14ac:dyDescent="0.15">
      <c r="A482" s="1">
        <v>234.89</v>
      </c>
      <c r="B482" s="1">
        <v>13.515000000000001</v>
      </c>
      <c r="C482" s="2">
        <f t="shared" si="78"/>
        <v>775.62409192973189</v>
      </c>
      <c r="D482" s="24">
        <f t="shared" si="77"/>
        <v>0.13514999999999999</v>
      </c>
      <c r="E482" s="2">
        <f t="shared" si="79"/>
        <v>880.44968795403508</v>
      </c>
      <c r="F482" s="2">
        <f t="shared" si="80"/>
        <v>0.1267648007914971</v>
      </c>
      <c r="G482" s="2">
        <f t="shared" si="81"/>
        <v>0.12257218322981123</v>
      </c>
      <c r="H482" s="2">
        <f t="shared" si="82"/>
        <v>0.12162702652640432</v>
      </c>
      <c r="O482" s="5"/>
      <c r="P482" s="5"/>
    </row>
    <row r="483" spans="1:16" x14ac:dyDescent="0.15">
      <c r="A483" s="1">
        <v>234.59</v>
      </c>
      <c r="B483" s="1">
        <v>13.272</v>
      </c>
      <c r="C483" s="2">
        <f t="shared" si="78"/>
        <v>774.63346981904647</v>
      </c>
      <c r="D483" s="24">
        <f t="shared" si="77"/>
        <v>0.13272</v>
      </c>
      <c r="E483" s="2">
        <f t="shared" si="79"/>
        <v>877.4428239334303</v>
      </c>
      <c r="F483" s="2">
        <f t="shared" si="80"/>
        <v>0.12462181999457832</v>
      </c>
      <c r="G483" s="2">
        <f t="shared" si="81"/>
        <v>0.12044352083299055</v>
      </c>
      <c r="H483" s="2">
        <f t="shared" si="82"/>
        <v>0.11949060766179226</v>
      </c>
      <c r="O483" s="5"/>
      <c r="P483" s="5"/>
    </row>
    <row r="484" spans="1:16" x14ac:dyDescent="0.15">
      <c r="A484" s="1">
        <v>233.81</v>
      </c>
      <c r="B484" s="1">
        <v>13.603999999999999</v>
      </c>
      <c r="C484" s="2">
        <f t="shared" si="78"/>
        <v>772.05785233126414</v>
      </c>
      <c r="D484" s="24">
        <f t="shared" si="77"/>
        <v>0.13603999999999999</v>
      </c>
      <c r="E484" s="2">
        <f t="shared" si="79"/>
        <v>877.08860256240928</v>
      </c>
      <c r="F484" s="2">
        <f t="shared" si="80"/>
        <v>0.12754853094666305</v>
      </c>
      <c r="G484" s="2">
        <f t="shared" si="81"/>
        <v>0.12337191855350872</v>
      </c>
      <c r="H484" s="2">
        <f t="shared" si="82"/>
        <v>0.12243437963787449</v>
      </c>
      <c r="O484" s="5"/>
      <c r="P484" s="5"/>
    </row>
    <row r="485" spans="1:16" x14ac:dyDescent="0.15">
      <c r="A485" s="1">
        <v>233.04</v>
      </c>
      <c r="B485" s="1">
        <v>13.452999999999999</v>
      </c>
      <c r="C485" s="2">
        <f t="shared" si="78"/>
        <v>769.51525558050457</v>
      </c>
      <c r="D485" s="24">
        <f t="shared" si="77"/>
        <v>0.13452999999999998</v>
      </c>
      <c r="E485" s="2">
        <f t="shared" si="79"/>
        <v>873.03814291374988</v>
      </c>
      <c r="F485" s="2">
        <f t="shared" si="80"/>
        <v>0.12621846825526181</v>
      </c>
      <c r="G485" s="2">
        <f t="shared" si="81"/>
        <v>0.12206114376519633</v>
      </c>
      <c r="H485" s="2">
        <f t="shared" si="82"/>
        <v>0.12112115923939387</v>
      </c>
      <c r="O485" s="5"/>
      <c r="P485" s="5"/>
    </row>
    <row r="486" spans="1:16" x14ac:dyDescent="0.15">
      <c r="A486" s="1">
        <v>233.35</v>
      </c>
      <c r="B486" s="1">
        <v>13.488</v>
      </c>
      <c r="C486" s="2">
        <f t="shared" si="78"/>
        <v>770.53889842821297</v>
      </c>
      <c r="D486" s="24">
        <f t="shared" si="77"/>
        <v>0.13488</v>
      </c>
      <c r="E486" s="2">
        <f t="shared" si="79"/>
        <v>874.46918504821031</v>
      </c>
      <c r="F486" s="2">
        <f t="shared" si="80"/>
        <v>0.12652691847163947</v>
      </c>
      <c r="G486" s="2">
        <f t="shared" si="81"/>
        <v>0.12236277949521941</v>
      </c>
      <c r="H486" s="2">
        <f t="shared" si="82"/>
        <v>0.1214228287923879</v>
      </c>
      <c r="O486" s="5"/>
      <c r="P486" s="5"/>
    </row>
    <row r="487" spans="1:16" x14ac:dyDescent="0.15">
      <c r="A487" s="1">
        <v>232.99</v>
      </c>
      <c r="B487" s="1">
        <v>13.53</v>
      </c>
      <c r="C487" s="2">
        <f t="shared" si="78"/>
        <v>769.35015189539035</v>
      </c>
      <c r="D487" s="24">
        <f t="shared" si="77"/>
        <v>0.1353</v>
      </c>
      <c r="E487" s="2">
        <f t="shared" si="79"/>
        <v>873.44322744683666</v>
      </c>
      <c r="F487" s="2">
        <f t="shared" si="80"/>
        <v>0.12689693318835088</v>
      </c>
      <c r="G487" s="2">
        <f t="shared" si="81"/>
        <v>0.12273767972431833</v>
      </c>
      <c r="H487" s="2">
        <f t="shared" si="82"/>
        <v>0.12180071782786739</v>
      </c>
      <c r="O487" s="5"/>
      <c r="P487" s="5"/>
    </row>
    <row r="488" spans="1:16" x14ac:dyDescent="0.15">
      <c r="A488" s="1">
        <v>231.65</v>
      </c>
      <c r="B488" s="1">
        <v>13.577</v>
      </c>
      <c r="C488" s="2">
        <f t="shared" si="78"/>
        <v>764.92537313432842</v>
      </c>
      <c r="D488" s="24">
        <f t="shared" si="77"/>
        <v>0.13577</v>
      </c>
      <c r="E488" s="2">
        <f t="shared" si="79"/>
        <v>868.77929104477619</v>
      </c>
      <c r="F488" s="2">
        <f t="shared" si="80"/>
        <v>0.12731083501146492</v>
      </c>
      <c r="G488" s="2">
        <f t="shared" si="81"/>
        <v>0.12317379076839456</v>
      </c>
      <c r="H488" s="2">
        <f t="shared" si="82"/>
        <v>0.12224392961528482</v>
      </c>
      <c r="O488" s="5"/>
      <c r="P488" s="5"/>
    </row>
    <row r="489" spans="1:16" x14ac:dyDescent="0.15">
      <c r="A489" s="1">
        <v>230.93</v>
      </c>
      <c r="B489" s="1">
        <v>13.689</v>
      </c>
      <c r="C489" s="2">
        <f t="shared" si="78"/>
        <v>762.54788006868318</v>
      </c>
      <c r="D489" s="24">
        <f t="shared" si="77"/>
        <v>0.13689000000000001</v>
      </c>
      <c r="E489" s="2">
        <f t="shared" si="79"/>
        <v>866.93305937128514</v>
      </c>
      <c r="F489" s="2">
        <f t="shared" si="80"/>
        <v>0.12829646426588054</v>
      </c>
      <c r="G489" s="2">
        <f t="shared" si="81"/>
        <v>0.12416821160220776</v>
      </c>
      <c r="H489" s="2">
        <f t="shared" si="82"/>
        <v>0.1232453075072366</v>
      </c>
      <c r="O489" s="5"/>
      <c r="P489" s="5"/>
    </row>
    <row r="490" spans="1:16" x14ac:dyDescent="0.15">
      <c r="A490" s="1">
        <v>228.82</v>
      </c>
      <c r="B490" s="1">
        <v>13.673</v>
      </c>
      <c r="C490" s="2">
        <f t="shared" si="78"/>
        <v>755.5805045568618</v>
      </c>
      <c r="D490" s="24">
        <f t="shared" si="77"/>
        <v>0.13672999999999999</v>
      </c>
      <c r="E490" s="2">
        <f t="shared" si="79"/>
        <v>858.89102694492158</v>
      </c>
      <c r="F490" s="2">
        <f t="shared" si="80"/>
        <v>0.12815571955017249</v>
      </c>
      <c r="G490" s="2">
        <f t="shared" si="81"/>
        <v>0.1240657622790062</v>
      </c>
      <c r="H490" s="2">
        <f t="shared" si="82"/>
        <v>0.12315071504875255</v>
      </c>
      <c r="O490" s="5"/>
      <c r="P490" s="5"/>
    </row>
    <row r="491" spans="1:16" x14ac:dyDescent="0.15">
      <c r="A491" s="1">
        <v>228.72</v>
      </c>
      <c r="B491" s="1">
        <v>13.789</v>
      </c>
      <c r="C491" s="2">
        <f t="shared" si="78"/>
        <v>755.25029718663325</v>
      </c>
      <c r="D491" s="24">
        <f t="shared" si="77"/>
        <v>0.13788999999999998</v>
      </c>
      <c r="E491" s="2">
        <f t="shared" si="79"/>
        <v>859.39176066569814</v>
      </c>
      <c r="F491" s="2">
        <f t="shared" si="80"/>
        <v>0.12917567022374637</v>
      </c>
      <c r="G491" s="2">
        <f t="shared" si="81"/>
        <v>0.12508332850629067</v>
      </c>
      <c r="H491" s="2">
        <f t="shared" si="82"/>
        <v>0.12417285303309535</v>
      </c>
      <c r="O491" s="5"/>
      <c r="P491" s="5"/>
    </row>
    <row r="492" spans="1:16" x14ac:dyDescent="0.15">
      <c r="A492" s="1">
        <v>228.1</v>
      </c>
      <c r="B492" s="1">
        <v>13.816000000000001</v>
      </c>
      <c r="C492" s="2">
        <f t="shared" si="78"/>
        <v>753.20301149121656</v>
      </c>
      <c r="D492" s="24">
        <f t="shared" si="77"/>
        <v>0.13816000000000001</v>
      </c>
      <c r="E492" s="2">
        <f t="shared" si="79"/>
        <v>857.2655395588431</v>
      </c>
      <c r="F492" s="2">
        <f t="shared" si="80"/>
        <v>0.12941292336077456</v>
      </c>
      <c r="G492" s="2">
        <f t="shared" si="81"/>
        <v>0.12533070650573244</v>
      </c>
      <c r="H492" s="2">
        <f t="shared" si="82"/>
        <v>0.12442366749689077</v>
      </c>
      <c r="O492" s="5"/>
      <c r="P492" s="5"/>
    </row>
    <row r="493" spans="1:16" x14ac:dyDescent="0.15">
      <c r="A493" s="1">
        <v>227.28</v>
      </c>
      <c r="B493" s="1">
        <v>13.847</v>
      </c>
      <c r="C493" s="2">
        <f t="shared" si="78"/>
        <v>750.49531105534277</v>
      </c>
      <c r="D493" s="24">
        <f t="shared" si="77"/>
        <v>0.13846999999999998</v>
      </c>
      <c r="E493" s="2">
        <f t="shared" si="79"/>
        <v>854.41639677717603</v>
      </c>
      <c r="F493" s="2">
        <f t="shared" si="80"/>
        <v>0.12968525571334458</v>
      </c>
      <c r="G493" s="2">
        <f t="shared" si="81"/>
        <v>0.12561660620488183</v>
      </c>
      <c r="H493" s="2">
        <f t="shared" si="82"/>
        <v>0.12471393579776585</v>
      </c>
      <c r="O493" s="5"/>
      <c r="P493" s="5"/>
    </row>
    <row r="494" spans="1:16" x14ac:dyDescent="0.15">
      <c r="A494" s="1">
        <v>226.64</v>
      </c>
      <c r="B494" s="1">
        <v>13.885</v>
      </c>
      <c r="C494" s="2">
        <f t="shared" si="78"/>
        <v>748.38198388588035</v>
      </c>
      <c r="D494" s="24">
        <f t="shared" si="77"/>
        <v>0.13885</v>
      </c>
      <c r="E494" s="2">
        <f t="shared" si="79"/>
        <v>852.29482234843476</v>
      </c>
      <c r="F494" s="2">
        <f t="shared" si="80"/>
        <v>0.13001898132373474</v>
      </c>
      <c r="G494" s="2">
        <f t="shared" si="81"/>
        <v>0.12596043455064695</v>
      </c>
      <c r="H494" s="2">
        <f t="shared" si="82"/>
        <v>0.12506166019707704</v>
      </c>
      <c r="O494" s="5"/>
      <c r="P494" s="5"/>
    </row>
    <row r="495" spans="1:16" x14ac:dyDescent="0.15">
      <c r="A495" s="1">
        <v>225.06</v>
      </c>
      <c r="B495" s="1">
        <v>14.129</v>
      </c>
      <c r="C495" s="2">
        <f t="shared" si="78"/>
        <v>743.16470743627008</v>
      </c>
      <c r="D495" s="24">
        <f t="shared" si="77"/>
        <v>0.14129</v>
      </c>
      <c r="E495" s="2">
        <f t="shared" si="79"/>
        <v>848.16644894994056</v>
      </c>
      <c r="F495" s="2">
        <f t="shared" si="80"/>
        <v>0.13215920160089048</v>
      </c>
      <c r="G495" s="2">
        <f t="shared" si="81"/>
        <v>0.12812031374874791</v>
      </c>
      <c r="H495" s="2">
        <f t="shared" si="82"/>
        <v>0.12723643998438156</v>
      </c>
      <c r="O495" s="5"/>
      <c r="P495" s="5"/>
    </row>
    <row r="496" spans="1:16" x14ac:dyDescent="0.15">
      <c r="A496" s="1">
        <v>225.10999999999999</v>
      </c>
      <c r="B496" s="1">
        <v>14.000999999999999</v>
      </c>
      <c r="C496" s="2">
        <f t="shared" si="78"/>
        <v>743.32981112138418</v>
      </c>
      <c r="D496" s="24">
        <f t="shared" si="77"/>
        <v>0.14001</v>
      </c>
      <c r="E496" s="2">
        <f t="shared" si="79"/>
        <v>847.40341797648921</v>
      </c>
      <c r="F496" s="2">
        <f t="shared" si="80"/>
        <v>0.13103703429775548</v>
      </c>
      <c r="G496" s="2">
        <f t="shared" si="81"/>
        <v>0.12700177992643888</v>
      </c>
      <c r="H496" s="2">
        <f t="shared" si="82"/>
        <v>0.12611317902586211</v>
      </c>
      <c r="O496" s="5"/>
      <c r="P496" s="5"/>
    </row>
    <row r="497" spans="1:16" x14ac:dyDescent="0.15">
      <c r="A497" s="1">
        <v>223.67</v>
      </c>
      <c r="B497" s="1">
        <v>14.021000000000001</v>
      </c>
      <c r="C497" s="2">
        <f t="shared" si="78"/>
        <v>738.57482499009382</v>
      </c>
      <c r="D497" s="24">
        <f t="shared" si="77"/>
        <v>0.14021</v>
      </c>
      <c r="E497" s="2">
        <f t="shared" si="79"/>
        <v>842.13040120195478</v>
      </c>
      <c r="F497" s="2">
        <f t="shared" si="80"/>
        <v>0.13121245596804418</v>
      </c>
      <c r="G497" s="2">
        <f t="shared" si="81"/>
        <v>0.12720231120041584</v>
      </c>
      <c r="H497" s="2">
        <f t="shared" si="82"/>
        <v>0.12632009797122309</v>
      </c>
      <c r="O497" s="5"/>
      <c r="P497" s="5"/>
    </row>
    <row r="498" spans="1:16" x14ac:dyDescent="0.15">
      <c r="A498" s="1">
        <v>223.41</v>
      </c>
      <c r="B498" s="1">
        <v>14.279</v>
      </c>
      <c r="C498" s="2">
        <f t="shared" si="78"/>
        <v>737.71628582749975</v>
      </c>
      <c r="D498" s="24">
        <f t="shared" si="77"/>
        <v>0.14279</v>
      </c>
      <c r="E498" s="2">
        <f t="shared" si="79"/>
        <v>843.05479428080844</v>
      </c>
      <c r="F498" s="2">
        <f t="shared" si="80"/>
        <v>0.13347264089867375</v>
      </c>
      <c r="G498" s="2">
        <f t="shared" si="81"/>
        <v>0.12945809425924132</v>
      </c>
      <c r="H498" s="2">
        <f t="shared" si="82"/>
        <v>0.12858596990985183</v>
      </c>
      <c r="O498" s="5"/>
      <c r="P498" s="5"/>
    </row>
    <row r="499" spans="1:16" x14ac:dyDescent="0.15">
      <c r="A499" s="1">
        <v>221.9</v>
      </c>
      <c r="B499" s="1">
        <v>14.333</v>
      </c>
      <c r="C499" s="2">
        <f t="shared" si="78"/>
        <v>732.73015453704932</v>
      </c>
      <c r="D499" s="24">
        <f t="shared" si="77"/>
        <v>0.14333000000000001</v>
      </c>
      <c r="E499" s="2">
        <f t="shared" si="79"/>
        <v>837.75236758684457</v>
      </c>
      <c r="F499" s="2">
        <f t="shared" si="80"/>
        <v>0.13394505705359383</v>
      </c>
      <c r="G499" s="2">
        <f t="shared" si="81"/>
        <v>0.12995576006508505</v>
      </c>
      <c r="H499" s="2">
        <f t="shared" si="82"/>
        <v>0.12909141445738245</v>
      </c>
      <c r="O499" s="5"/>
      <c r="P499" s="5"/>
    </row>
    <row r="500" spans="1:16" x14ac:dyDescent="0.15">
      <c r="A500" s="1">
        <v>221.85999999999999</v>
      </c>
      <c r="B500" s="1">
        <v>14.228999999999999</v>
      </c>
      <c r="C500" s="2">
        <f t="shared" si="78"/>
        <v>732.59807158895785</v>
      </c>
      <c r="D500" s="24">
        <f t="shared" si="77"/>
        <v>0.14229</v>
      </c>
      <c r="E500" s="2">
        <f t="shared" si="79"/>
        <v>836.83945119535065</v>
      </c>
      <c r="F500" s="2">
        <f t="shared" si="80"/>
        <v>0.13303501945174004</v>
      </c>
      <c r="G500" s="2">
        <f t="shared" si="81"/>
        <v>0.12905006968414312</v>
      </c>
      <c r="H500" s="2">
        <f t="shared" si="82"/>
        <v>0.12818225177983622</v>
      </c>
      <c r="O500" s="5"/>
      <c r="P500" s="5"/>
    </row>
    <row r="501" spans="1:16" x14ac:dyDescent="0.15">
      <c r="A501" s="1">
        <v>220.65</v>
      </c>
      <c r="B501" s="1">
        <v>14.271000000000001</v>
      </c>
      <c r="C501" s="2">
        <f t="shared" si="78"/>
        <v>728.60256240919307</v>
      </c>
      <c r="D501" s="24">
        <f t="shared" si="77"/>
        <v>0.14271</v>
      </c>
      <c r="E501" s="2">
        <f t="shared" si="79"/>
        <v>832.58143409060915</v>
      </c>
      <c r="F501" s="2">
        <f t="shared" si="80"/>
        <v>0.13340263433552998</v>
      </c>
      <c r="G501" s="2">
        <f t="shared" si="81"/>
        <v>0.12943796083986042</v>
      </c>
      <c r="H501" s="2">
        <f t="shared" si="82"/>
        <v>0.12857633312392999</v>
      </c>
      <c r="O501" s="5"/>
      <c r="P501" s="5"/>
    </row>
    <row r="502" spans="1:16" x14ac:dyDescent="0.15">
      <c r="A502" s="1">
        <v>219.38</v>
      </c>
      <c r="B502" s="1">
        <v>14.302</v>
      </c>
      <c r="C502" s="2">
        <f t="shared" si="78"/>
        <v>724.40892880729109</v>
      </c>
      <c r="D502" s="24">
        <f t="shared" si="77"/>
        <v>0.14302000000000001</v>
      </c>
      <c r="E502" s="2">
        <f t="shared" si="79"/>
        <v>828.01389380530986</v>
      </c>
      <c r="F502" s="2">
        <f t="shared" si="80"/>
        <v>0.133673882472362</v>
      </c>
      <c r="G502" s="2">
        <f t="shared" si="81"/>
        <v>0.1297309591685272</v>
      </c>
      <c r="H502" s="2">
        <f t="shared" si="82"/>
        <v>0.12887536010752718</v>
      </c>
      <c r="O502" s="5"/>
      <c r="P502" s="5"/>
    </row>
    <row r="503" spans="1:16" x14ac:dyDescent="0.15">
      <c r="A503" s="1">
        <v>219.15</v>
      </c>
      <c r="B503" s="1">
        <v>14.372</v>
      </c>
      <c r="C503" s="2">
        <f t="shared" si="78"/>
        <v>723.64945185576551</v>
      </c>
      <c r="D503" s="24">
        <f t="shared" si="77"/>
        <v>0.14371999999999999</v>
      </c>
      <c r="E503" s="2">
        <f t="shared" si="79"/>
        <v>827.65235107647618</v>
      </c>
      <c r="F503" s="2">
        <f t="shared" si="80"/>
        <v>0.13428610775539779</v>
      </c>
      <c r="G503" s="2">
        <f t="shared" si="81"/>
        <v>0.13034490608360505</v>
      </c>
      <c r="H503" s="2">
        <f t="shared" si="82"/>
        <v>0.12949261620533145</v>
      </c>
      <c r="O503" s="5"/>
      <c r="P503" s="5"/>
    </row>
    <row r="504" spans="1:16" x14ac:dyDescent="0.15">
      <c r="A504" s="1">
        <v>217.78</v>
      </c>
      <c r="B504" s="1">
        <v>14.41</v>
      </c>
      <c r="C504" s="2">
        <f t="shared" si="78"/>
        <v>719.12561088363498</v>
      </c>
      <c r="D504" s="24">
        <f t="shared" si="77"/>
        <v>0.14410000000000001</v>
      </c>
      <c r="E504" s="2">
        <f t="shared" si="79"/>
        <v>822.75161141196668</v>
      </c>
      <c r="F504" s="2">
        <f t="shared" si="80"/>
        <v>0.13461830172476105</v>
      </c>
      <c r="G504" s="2">
        <f t="shared" si="81"/>
        <v>0.1307004369085136</v>
      </c>
      <c r="H504" s="2">
        <f t="shared" si="82"/>
        <v>0.12985477633222878</v>
      </c>
      <c r="O504" s="5"/>
      <c r="P504" s="5"/>
    </row>
    <row r="505" spans="1:16" x14ac:dyDescent="0.15">
      <c r="A505" s="1">
        <v>217.51</v>
      </c>
      <c r="B505" s="1">
        <v>14.510999999999999</v>
      </c>
      <c r="C505" s="2">
        <f t="shared" si="78"/>
        <v>718.23405098401804</v>
      </c>
      <c r="D505" s="24">
        <f t="shared" si="77"/>
        <v>0.14510999999999999</v>
      </c>
      <c r="E505" s="2">
        <f t="shared" si="79"/>
        <v>822.45699412230897</v>
      </c>
      <c r="F505" s="2">
        <f t="shared" si="80"/>
        <v>0.13550070226078434</v>
      </c>
      <c r="G505" s="2">
        <f t="shared" si="81"/>
        <v>0.13158424038401145</v>
      </c>
      <c r="H505" s="2">
        <f t="shared" si="82"/>
        <v>0.13074308260732811</v>
      </c>
      <c r="O505" s="5"/>
      <c r="P505" s="5"/>
    </row>
    <row r="506" spans="1:16" x14ac:dyDescent="0.15">
      <c r="A506" s="1">
        <v>216.12</v>
      </c>
      <c r="B506" s="1">
        <v>14.538</v>
      </c>
      <c r="C506" s="2">
        <f t="shared" si="78"/>
        <v>713.64416853784178</v>
      </c>
      <c r="D506" s="24">
        <f t="shared" si="77"/>
        <v>0.14538000000000001</v>
      </c>
      <c r="E506" s="2">
        <f t="shared" si="79"/>
        <v>817.39375775987321</v>
      </c>
      <c r="F506" s="2">
        <f t="shared" si="80"/>
        <v>0.13573645967622869</v>
      </c>
      <c r="G506" s="2">
        <f t="shared" si="81"/>
        <v>0.13184410844880073</v>
      </c>
      <c r="H506" s="2">
        <f t="shared" si="82"/>
        <v>0.13100924364246033</v>
      </c>
      <c r="O506" s="5"/>
      <c r="P506" s="5"/>
    </row>
    <row r="507" spans="1:16" x14ac:dyDescent="0.15">
      <c r="A507" s="1">
        <v>215.77</v>
      </c>
      <c r="B507" s="1">
        <v>14.762</v>
      </c>
      <c r="C507" s="2">
        <f t="shared" si="78"/>
        <v>712.48844274204203</v>
      </c>
      <c r="D507" s="24">
        <f t="shared" si="77"/>
        <v>0.14762</v>
      </c>
      <c r="E507" s="2">
        <f t="shared" si="79"/>
        <v>817.66598665962238</v>
      </c>
      <c r="F507" s="2">
        <f t="shared" si="80"/>
        <v>0.13769023264836072</v>
      </c>
      <c r="G507" s="2">
        <f t="shared" si="81"/>
        <v>0.1337965850928387</v>
      </c>
      <c r="H507" s="2">
        <f t="shared" si="82"/>
        <v>0.13297067220228354</v>
      </c>
      <c r="O507" s="5"/>
      <c r="P507" s="5"/>
    </row>
    <row r="508" spans="1:16" x14ac:dyDescent="0.15">
      <c r="A508" s="1">
        <v>214.4</v>
      </c>
      <c r="B508" s="1">
        <v>14.718999999999999</v>
      </c>
      <c r="C508" s="2">
        <f t="shared" si="78"/>
        <v>707.96460176991161</v>
      </c>
      <c r="D508" s="24">
        <f t="shared" si="77"/>
        <v>0.14718999999999999</v>
      </c>
      <c r="E508" s="2">
        <f t="shared" si="79"/>
        <v>812.16991150442482</v>
      </c>
      <c r="F508" s="2">
        <f t="shared" si="80"/>
        <v>0.13731547394935492</v>
      </c>
      <c r="G508" s="2">
        <f t="shared" si="81"/>
        <v>0.13344799818028624</v>
      </c>
      <c r="H508" s="2">
        <f t="shared" si="82"/>
        <v>0.1326258796608118</v>
      </c>
      <c r="O508" s="5"/>
      <c r="P508" s="5"/>
    </row>
    <row r="509" spans="1:16" x14ac:dyDescent="0.15">
      <c r="A509" s="1">
        <v>214.15</v>
      </c>
      <c r="B509" s="1">
        <v>14.738</v>
      </c>
      <c r="C509" s="2">
        <f t="shared" si="78"/>
        <v>707.13908334434029</v>
      </c>
      <c r="D509" s="24">
        <f t="shared" si="77"/>
        <v>0.14737999999999998</v>
      </c>
      <c r="E509" s="2">
        <f t="shared" si="79"/>
        <v>811.35724144762924</v>
      </c>
      <c r="F509" s="2">
        <f t="shared" si="80"/>
        <v>0.13748108232080089</v>
      </c>
      <c r="G509" s="2">
        <f t="shared" si="81"/>
        <v>0.13361747640914551</v>
      </c>
      <c r="H509" s="2">
        <f t="shared" si="82"/>
        <v>0.13279695630918004</v>
      </c>
      <c r="O509" s="5"/>
      <c r="P509" s="5"/>
    </row>
    <row r="510" spans="1:16" x14ac:dyDescent="0.15">
      <c r="A510" s="1">
        <v>212.60999999999999</v>
      </c>
      <c r="B510" s="1">
        <v>15.000999999999999</v>
      </c>
      <c r="C510" s="2">
        <f t="shared" si="78"/>
        <v>702.05388984282126</v>
      </c>
      <c r="D510" s="24">
        <f t="shared" si="77"/>
        <v>0.15001</v>
      </c>
      <c r="E510" s="2">
        <f t="shared" si="79"/>
        <v>807.36899385814286</v>
      </c>
      <c r="F510" s="2">
        <f t="shared" si="80"/>
        <v>0.13977063798952563</v>
      </c>
      <c r="G510" s="2">
        <f t="shared" si="81"/>
        <v>0.13592602373305829</v>
      </c>
      <c r="H510" s="2">
        <f t="shared" si="82"/>
        <v>0.13512019656374599</v>
      </c>
      <c r="O510" s="5"/>
      <c r="P510" s="5"/>
    </row>
    <row r="511" spans="1:16" x14ac:dyDescent="0.15">
      <c r="A511" s="1">
        <v>212.38</v>
      </c>
      <c r="B511" s="1">
        <v>14.773</v>
      </c>
      <c r="C511" s="2">
        <f t="shared" si="78"/>
        <v>701.29441289129579</v>
      </c>
      <c r="D511" s="24">
        <f t="shared" si="77"/>
        <v>0.14773</v>
      </c>
      <c r="E511" s="2">
        <f t="shared" si="79"/>
        <v>804.89663650772684</v>
      </c>
      <c r="F511" s="2">
        <f t="shared" si="80"/>
        <v>0.13778607859785341</v>
      </c>
      <c r="G511" s="2">
        <f t="shared" si="81"/>
        <v>0.13395323747162613</v>
      </c>
      <c r="H511" s="2">
        <f t="shared" si="82"/>
        <v>0.13314066798684226</v>
      </c>
      <c r="O511" s="5"/>
      <c r="P511" s="5"/>
    </row>
    <row r="512" spans="1:16" x14ac:dyDescent="0.15">
      <c r="A512" s="1">
        <v>211.24</v>
      </c>
      <c r="B512" s="1">
        <v>14.939</v>
      </c>
      <c r="C512" s="2">
        <f t="shared" si="78"/>
        <v>697.53004887069085</v>
      </c>
      <c r="D512" s="24">
        <f t="shared" si="77"/>
        <v>0.14939</v>
      </c>
      <c r="E512" s="2">
        <f t="shared" si="79"/>
        <v>801.73406287148327</v>
      </c>
      <c r="F512" s="2">
        <f t="shared" si="80"/>
        <v>0.13923136686225293</v>
      </c>
      <c r="G512" s="2">
        <f t="shared" si="81"/>
        <v>0.13541358561048397</v>
      </c>
      <c r="H512" s="2">
        <f t="shared" si="82"/>
        <v>0.13461089159400738</v>
      </c>
      <c r="O512" s="5"/>
      <c r="P512" s="5"/>
    </row>
    <row r="513" spans="1:16" x14ac:dyDescent="0.15">
      <c r="A513" s="1">
        <v>211.04</v>
      </c>
      <c r="B513" s="1">
        <v>15.042999999999999</v>
      </c>
      <c r="C513" s="2">
        <f t="shared" si="78"/>
        <v>696.86963413023386</v>
      </c>
      <c r="D513" s="24">
        <f t="shared" si="77"/>
        <v>0.15042999999999998</v>
      </c>
      <c r="E513" s="2">
        <f t="shared" si="79"/>
        <v>801.69973319244502</v>
      </c>
      <c r="F513" s="2">
        <f t="shared" si="80"/>
        <v>0.14013578553057579</v>
      </c>
      <c r="G513" s="2">
        <f t="shared" si="81"/>
        <v>0.13631816775346892</v>
      </c>
      <c r="H513" s="2">
        <f t="shared" si="82"/>
        <v>0.13551968488386806</v>
      </c>
      <c r="O513" s="5"/>
      <c r="P513" s="5"/>
    </row>
    <row r="514" spans="1:16" x14ac:dyDescent="0.15">
      <c r="A514" s="1">
        <v>210.02</v>
      </c>
      <c r="B514" s="1">
        <v>15.124000000000001</v>
      </c>
      <c r="C514" s="2">
        <f t="shared" si="78"/>
        <v>693.50151895390309</v>
      </c>
      <c r="D514" s="24">
        <f t="shared" si="77"/>
        <v>0.15124000000000001</v>
      </c>
      <c r="E514" s="2">
        <f t="shared" si="79"/>
        <v>798.38668868049137</v>
      </c>
      <c r="F514" s="2">
        <f t="shared" si="80"/>
        <v>0.14083962233901362</v>
      </c>
      <c r="G514" s="2">
        <f t="shared" si="81"/>
        <v>0.1370377809643446</v>
      </c>
      <c r="H514" s="2">
        <f t="shared" si="82"/>
        <v>0.13624583226214876</v>
      </c>
      <c r="O514" s="5"/>
      <c r="P514" s="5"/>
    </row>
    <row r="515" spans="1:16" x14ac:dyDescent="0.15">
      <c r="A515" s="1">
        <v>208.41</v>
      </c>
      <c r="B515" s="1">
        <v>15.036</v>
      </c>
      <c r="C515" s="2">
        <f t="shared" ref="C515:C528" si="83">A515*1000/302.84</f>
        <v>688.18518029322422</v>
      </c>
      <c r="D515" s="24">
        <f t="shared" si="77"/>
        <v>0.15035999999999999</v>
      </c>
      <c r="E515" s="2">
        <f t="shared" ref="E515:E528" si="84">C515*(1+D515)</f>
        <v>791.66070400211345</v>
      </c>
      <c r="F515" s="2">
        <f t="shared" ref="F515:F528" si="85">LN(1+D515)</f>
        <v>0.14007493686553327</v>
      </c>
      <c r="G515" s="2">
        <f t="shared" ref="G515:G528" si="86">F515-E515/210000</f>
        <v>0.13630512398933273</v>
      </c>
      <c r="H515" s="2">
        <f t="shared" ref="H515:H528" si="87">LN(1+D515)-C515/150965</f>
        <v>0.13551636249204785</v>
      </c>
      <c r="O515" s="5"/>
      <c r="P515" s="5"/>
    </row>
    <row r="516" spans="1:16" x14ac:dyDescent="0.15">
      <c r="A516" s="1">
        <v>208.35</v>
      </c>
      <c r="B516" s="1">
        <v>15.051</v>
      </c>
      <c r="C516" s="2">
        <f t="shared" si="83"/>
        <v>687.98705587108714</v>
      </c>
      <c r="D516" s="24">
        <f t="shared" ref="D516:D528" si="88">B516/100</f>
        <v>0.15051</v>
      </c>
      <c r="E516" s="2">
        <f t="shared" si="84"/>
        <v>791.53598765024435</v>
      </c>
      <c r="F516" s="2">
        <f t="shared" si="85"/>
        <v>0.140205322328608</v>
      </c>
      <c r="G516" s="2">
        <f t="shared" si="86"/>
        <v>0.1364361033397973</v>
      </c>
      <c r="H516" s="2">
        <f t="shared" si="87"/>
        <v>0.13564806034158394</v>
      </c>
    </row>
    <row r="517" spans="1:16" x14ac:dyDescent="0.15">
      <c r="A517" s="1">
        <v>206.78</v>
      </c>
      <c r="B517" s="1">
        <v>15.093</v>
      </c>
      <c r="C517" s="2">
        <f t="shared" si="83"/>
        <v>682.80280015849962</v>
      </c>
      <c r="D517" s="24">
        <f t="shared" si="88"/>
        <v>0.15093000000000001</v>
      </c>
      <c r="E517" s="2">
        <f t="shared" si="84"/>
        <v>785.85822678642194</v>
      </c>
      <c r="F517" s="2">
        <f t="shared" si="85"/>
        <v>0.14057031120918945</v>
      </c>
      <c r="G517" s="2">
        <f t="shared" si="86"/>
        <v>0.13682812917687315</v>
      </c>
      <c r="H517" s="2">
        <f t="shared" si="87"/>
        <v>0.13604739000123728</v>
      </c>
    </row>
    <row r="518" spans="1:16" x14ac:dyDescent="0.15">
      <c r="A518" s="1">
        <v>206.52</v>
      </c>
      <c r="B518" s="1">
        <v>15.170999999999999</v>
      </c>
      <c r="C518" s="2">
        <f t="shared" si="83"/>
        <v>681.94426099590544</v>
      </c>
      <c r="D518" s="24">
        <f t="shared" si="88"/>
        <v>0.15170999999999998</v>
      </c>
      <c r="E518" s="2">
        <f t="shared" si="84"/>
        <v>785.4020248315943</v>
      </c>
      <c r="F518" s="2">
        <f t="shared" si="85"/>
        <v>0.14124779447173497</v>
      </c>
      <c r="G518" s="2">
        <f t="shared" si="86"/>
        <v>0.13750778482967976</v>
      </c>
      <c r="H518" s="2">
        <f t="shared" si="87"/>
        <v>0.13673056027178196</v>
      </c>
    </row>
    <row r="519" spans="1:16" x14ac:dyDescent="0.15">
      <c r="A519" s="1">
        <v>205.26</v>
      </c>
      <c r="B519" s="1">
        <v>15.472</v>
      </c>
      <c r="C519" s="2">
        <f t="shared" si="83"/>
        <v>677.78364813102633</v>
      </c>
      <c r="D519" s="24">
        <f t="shared" si="88"/>
        <v>0.15472</v>
      </c>
      <c r="E519" s="2">
        <f t="shared" si="84"/>
        <v>782.65033416985875</v>
      </c>
      <c r="F519" s="2">
        <f t="shared" si="85"/>
        <v>0.14385789034182603</v>
      </c>
      <c r="G519" s="2">
        <f t="shared" si="86"/>
        <v>0.14013098398863622</v>
      </c>
      <c r="H519" s="2">
        <f t="shared" si="87"/>
        <v>0.13936821625756129</v>
      </c>
    </row>
    <row r="520" spans="1:16" x14ac:dyDescent="0.15">
      <c r="A520" s="1">
        <v>203.74</v>
      </c>
      <c r="B520" s="1">
        <v>15.468</v>
      </c>
      <c r="C520" s="2">
        <f t="shared" si="83"/>
        <v>672.76449610355314</v>
      </c>
      <c r="D520" s="24">
        <f t="shared" si="88"/>
        <v>0.15468000000000001</v>
      </c>
      <c r="E520" s="2">
        <f t="shared" si="84"/>
        <v>776.82770836085069</v>
      </c>
      <c r="F520" s="2">
        <f t="shared" si="85"/>
        <v>0.14382324930951976</v>
      </c>
      <c r="G520" s="2">
        <f t="shared" si="86"/>
        <v>0.14012406974589667</v>
      </c>
      <c r="H520" s="2">
        <f t="shared" si="87"/>
        <v>0.13936682234894246</v>
      </c>
    </row>
    <row r="521" spans="1:16" x14ac:dyDescent="0.15">
      <c r="A521" s="1">
        <v>203.52</v>
      </c>
      <c r="B521" s="1">
        <v>15.494999999999999</v>
      </c>
      <c r="C521" s="2">
        <f t="shared" si="83"/>
        <v>672.03803988905042</v>
      </c>
      <c r="D521" s="24">
        <f t="shared" si="88"/>
        <v>0.15495</v>
      </c>
      <c r="E521" s="2">
        <f t="shared" si="84"/>
        <v>776.17033416985873</v>
      </c>
      <c r="F521" s="2">
        <f t="shared" si="85"/>
        <v>0.14405705299342578</v>
      </c>
      <c r="G521" s="2">
        <f t="shared" si="86"/>
        <v>0.14036100378309313</v>
      </c>
      <c r="H521" s="2">
        <f t="shared" si="87"/>
        <v>0.13960543811654008</v>
      </c>
    </row>
    <row r="522" spans="1:16" x14ac:dyDescent="0.15">
      <c r="A522" s="1">
        <v>201.94</v>
      </c>
      <c r="B522" s="1">
        <v>15.522</v>
      </c>
      <c r="C522" s="2">
        <f t="shared" si="83"/>
        <v>666.82076343944004</v>
      </c>
      <c r="D522" s="24">
        <f t="shared" si="88"/>
        <v>0.15522</v>
      </c>
      <c r="E522" s="2">
        <f t="shared" si="84"/>
        <v>770.32468234050987</v>
      </c>
      <c r="F522" s="2">
        <f t="shared" si="85"/>
        <v>0.14429080202594666</v>
      </c>
      <c r="G522" s="2">
        <f t="shared" si="86"/>
        <v>0.14062258925289661</v>
      </c>
      <c r="H522" s="2">
        <f t="shared" si="87"/>
        <v>0.13987374665920974</v>
      </c>
    </row>
    <row r="523" spans="1:16" x14ac:dyDescent="0.15">
      <c r="A523" s="1">
        <v>201.75</v>
      </c>
      <c r="B523" s="1">
        <v>15.387</v>
      </c>
      <c r="C523" s="2">
        <f t="shared" si="83"/>
        <v>666.19336943600592</v>
      </c>
      <c r="D523" s="24">
        <f t="shared" si="88"/>
        <v>0.15387000000000001</v>
      </c>
      <c r="E523" s="2">
        <f t="shared" si="84"/>
        <v>768.7005431911241</v>
      </c>
      <c r="F523" s="2">
        <f t="shared" si="85"/>
        <v>0.14312151009378735</v>
      </c>
      <c r="G523" s="2">
        <f t="shared" si="86"/>
        <v>0.13946103131668675</v>
      </c>
      <c r="H523" s="2">
        <f t="shared" si="87"/>
        <v>0.13870861061751136</v>
      </c>
    </row>
    <row r="524" spans="1:16" x14ac:dyDescent="0.15">
      <c r="A524" s="1">
        <v>200.04</v>
      </c>
      <c r="B524" s="1">
        <v>15.478999999999999</v>
      </c>
      <c r="C524" s="2">
        <f t="shared" si="83"/>
        <v>660.54682340509851</v>
      </c>
      <c r="D524" s="24">
        <f t="shared" si="88"/>
        <v>0.15478999999999998</v>
      </c>
      <c r="E524" s="2">
        <f t="shared" si="84"/>
        <v>762.79286619997367</v>
      </c>
      <c r="F524" s="2">
        <f t="shared" si="85"/>
        <v>0.14391850926100927</v>
      </c>
      <c r="G524" s="2">
        <f t="shared" si="86"/>
        <v>0.14028616227910462</v>
      </c>
      <c r="H524" s="2">
        <f t="shared" si="87"/>
        <v>0.13954301279888162</v>
      </c>
    </row>
    <row r="525" spans="1:16" x14ac:dyDescent="0.15">
      <c r="A525" s="1">
        <v>199.52</v>
      </c>
      <c r="B525" s="1">
        <v>15.58</v>
      </c>
      <c r="C525" s="2">
        <f t="shared" si="83"/>
        <v>658.82974507991025</v>
      </c>
      <c r="D525" s="24">
        <f t="shared" si="88"/>
        <v>0.15579999999999999</v>
      </c>
      <c r="E525" s="2">
        <f t="shared" si="84"/>
        <v>761.47541936336017</v>
      </c>
      <c r="F525" s="2">
        <f t="shared" si="85"/>
        <v>0.14479274490154048</v>
      </c>
      <c r="G525" s="2">
        <f t="shared" si="86"/>
        <v>0.14116667147600068</v>
      </c>
      <c r="H525" s="2">
        <f t="shared" si="87"/>
        <v>0.14042862245541118</v>
      </c>
    </row>
    <row r="526" spans="1:16" x14ac:dyDescent="0.15">
      <c r="A526" s="1">
        <v>197.95</v>
      </c>
      <c r="B526" s="1">
        <v>15.564</v>
      </c>
      <c r="C526" s="2">
        <f t="shared" si="83"/>
        <v>653.64548936732274</v>
      </c>
      <c r="D526" s="24">
        <f t="shared" si="88"/>
        <v>0.15564</v>
      </c>
      <c r="E526" s="2">
        <f t="shared" si="84"/>
        <v>755.37887333245283</v>
      </c>
      <c r="F526" s="2">
        <f t="shared" si="85"/>
        <v>0.14465430306419624</v>
      </c>
      <c r="G526" s="2">
        <f t="shared" si="86"/>
        <v>0.14105726081023218</v>
      </c>
      <c r="H526" s="2">
        <f t="shared" si="87"/>
        <v>0.14032452139713883</v>
      </c>
    </row>
    <row r="527" spans="1:16" x14ac:dyDescent="0.15">
      <c r="A527" s="1">
        <v>197.35999999999999</v>
      </c>
      <c r="B527" s="1">
        <v>15.661</v>
      </c>
      <c r="C527" s="2">
        <f t="shared" si="83"/>
        <v>651.69726588297442</v>
      </c>
      <c r="D527" s="24">
        <f t="shared" si="88"/>
        <v>0.15661</v>
      </c>
      <c r="E527" s="2">
        <f t="shared" si="84"/>
        <v>753.75957469290699</v>
      </c>
      <c r="F527" s="2">
        <f t="shared" si="85"/>
        <v>0.1454933127360756</v>
      </c>
      <c r="G527" s="2">
        <f t="shared" si="86"/>
        <v>0.14190398142801414</v>
      </c>
      <c r="H527" s="2">
        <f t="shared" si="87"/>
        <v>0.14117643620255477</v>
      </c>
    </row>
    <row r="528" spans="1:16" x14ac:dyDescent="0.15">
      <c r="A528" s="1">
        <v>195.93</v>
      </c>
      <c r="B528" s="1">
        <v>17.733000000000001</v>
      </c>
      <c r="C528" s="2">
        <f t="shared" si="83"/>
        <v>646.97530048870692</v>
      </c>
      <c r="D528" s="24">
        <f t="shared" si="88"/>
        <v>0.17733000000000002</v>
      </c>
      <c r="E528" s="2">
        <f t="shared" si="84"/>
        <v>761.70343052436931</v>
      </c>
      <c r="F528" s="2">
        <f t="shared" si="85"/>
        <v>0.16324916281251772</v>
      </c>
      <c r="G528" s="2">
        <f t="shared" si="86"/>
        <v>0.15962200361954454</v>
      </c>
      <c r="H528" s="2">
        <f t="shared" si="87"/>
        <v>0.15896356482299229</v>
      </c>
    </row>
    <row r="529" spans="1:2" x14ac:dyDescent="0.15">
      <c r="A529" s="1"/>
      <c r="B529" s="1"/>
    </row>
    <row r="530" spans="1:2" x14ac:dyDescent="0.15">
      <c r="A530" s="1"/>
      <c r="B530" s="1"/>
    </row>
    <row r="531" spans="1:2" x14ac:dyDescent="0.15">
      <c r="A531" s="1"/>
      <c r="B531" s="1"/>
    </row>
    <row r="532" spans="1:2" x14ac:dyDescent="0.15">
      <c r="A532" s="1"/>
      <c r="B532" s="1"/>
    </row>
    <row r="533" spans="1:2" x14ac:dyDescent="0.15">
      <c r="A533" s="1"/>
      <c r="B533" s="1"/>
    </row>
    <row r="534" spans="1:2" x14ac:dyDescent="0.15">
      <c r="A534" s="1"/>
      <c r="B534" s="1"/>
    </row>
    <row r="535" spans="1:2" x14ac:dyDescent="0.15">
      <c r="A535" s="1"/>
      <c r="B535" s="1"/>
    </row>
    <row r="536" spans="1:2" x14ac:dyDescent="0.15">
      <c r="A536" s="1"/>
      <c r="B536" s="1"/>
    </row>
    <row r="537" spans="1:2" x14ac:dyDescent="0.15">
      <c r="A537" s="1"/>
      <c r="B537" s="1"/>
    </row>
    <row r="538" spans="1:2" x14ac:dyDescent="0.15">
      <c r="A538" s="1"/>
      <c r="B538" s="1"/>
    </row>
    <row r="539" spans="1:2" x14ac:dyDescent="0.15">
      <c r="A539" s="1"/>
      <c r="B539" s="1"/>
    </row>
    <row r="540" spans="1:2" x14ac:dyDescent="0.15">
      <c r="A540" s="1"/>
      <c r="B540" s="1"/>
    </row>
    <row r="541" spans="1:2" x14ac:dyDescent="0.15">
      <c r="A541" s="1"/>
      <c r="B541" s="1"/>
    </row>
    <row r="542" spans="1:2" x14ac:dyDescent="0.15">
      <c r="A542" s="1"/>
      <c r="B542" s="1"/>
    </row>
    <row r="543" spans="1:2" x14ac:dyDescent="0.15">
      <c r="A543" s="1"/>
      <c r="B543" s="1"/>
    </row>
    <row r="544" spans="1:2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57"/>
  <sheetViews>
    <sheetView zoomScale="70" zoomScaleNormal="70" workbookViewId="0">
      <pane ySplit="1" topLeftCell="A2" activePane="bottomLeft" state="frozen"/>
      <selection pane="bottomLeft" activeCell="K3" sqref="K3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40.5" x14ac:dyDescent="0.15">
      <c r="A1" t="s">
        <v>40</v>
      </c>
      <c r="B1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42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293.91999999999996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A2*1000/301.1</f>
        <v>0</v>
      </c>
      <c r="D2" s="27">
        <f t="shared" ref="D2:D65" si="0">B2/100</f>
        <v>0</v>
      </c>
      <c r="E2" s="2">
        <f>C2*(1+D2)</f>
        <v>0</v>
      </c>
      <c r="F2" s="2">
        <f>LN(1+D2)</f>
        <v>0</v>
      </c>
      <c r="G2" s="2">
        <f>F2-E2/193096</f>
        <v>0</v>
      </c>
      <c r="H2" s="2">
        <f>LN(1+D2)-C2/193096</f>
        <v>0</v>
      </c>
      <c r="J2" s="1">
        <v>2E-3</v>
      </c>
      <c r="K2" s="1">
        <f>213*1000*(J2-0.002)</f>
        <v>0</v>
      </c>
      <c r="L2" s="9">
        <v>928.29624709398865</v>
      </c>
      <c r="M2" s="2">
        <f>C168</f>
        <v>930.48820989704393</v>
      </c>
      <c r="N2" s="2">
        <f t="shared" ref="N2:O17" si="1">D168</f>
        <v>6.0200000000000002E-3</v>
      </c>
      <c r="O2" s="2">
        <f t="shared" si="1"/>
        <v>936.08974892062406</v>
      </c>
      <c r="P2" s="2">
        <f>G168</f>
        <v>1.1541575809316789E-3</v>
      </c>
      <c r="R2" s="1">
        <v>0</v>
      </c>
      <c r="S2" s="1">
        <f>210*1000*(R2)</f>
        <v>0</v>
      </c>
      <c r="U2" s="2" t="s">
        <v>8</v>
      </c>
      <c r="V2" s="16">
        <f>MAX(C:C)</f>
        <v>976.154101627366</v>
      </c>
    </row>
    <row r="3" spans="1:28" x14ac:dyDescent="0.15">
      <c r="A3" s="1">
        <v>1.6899999999999977</v>
      </c>
      <c r="B3" s="1">
        <v>0</v>
      </c>
      <c r="C3" s="2">
        <f t="shared" ref="C3:C66" si="2">A3*1000/301.1</f>
        <v>5.6127532381268601</v>
      </c>
      <c r="D3" s="27">
        <f t="shared" si="0"/>
        <v>0</v>
      </c>
      <c r="E3" s="2">
        <f t="shared" ref="E3:E66" si="3">C3*(1+D3)</f>
        <v>5.6127532381268601</v>
      </c>
      <c r="F3" s="2">
        <f t="shared" ref="F3:F66" si="4">LN(1+D3)</f>
        <v>0</v>
      </c>
      <c r="G3" s="2">
        <f t="shared" ref="G3:G66" si="5">F3-E3/193096</f>
        <v>-2.9067164716653167E-5</v>
      </c>
      <c r="H3" s="2">
        <f t="shared" ref="H3:H66" si="6">LN(1+D3)-C3/193096</f>
        <v>-2.9067164716653167E-5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O66" si="8">C169</f>
        <v>928.29624709398865</v>
      </c>
      <c r="N3" s="2">
        <f t="shared" si="1"/>
        <v>6.7500000000000008E-3</v>
      </c>
      <c r="O3" s="2">
        <f t="shared" si="1"/>
        <v>934.5622467618731</v>
      </c>
      <c r="P3" s="2">
        <f t="shared" ref="P3:P66" si="9">G169</f>
        <v>1.8874367188827946E-3</v>
      </c>
      <c r="R3" s="1">
        <v>2.0000000000000002E-5</v>
      </c>
      <c r="S3" s="1">
        <f t="shared" ref="S3:S66" si="10">210*1000*(R3)</f>
        <v>4.2</v>
      </c>
      <c r="U3" s="2" t="s">
        <v>14</v>
      </c>
      <c r="V3" s="17">
        <f>MATCH(V2,C:C,0)</f>
        <v>337</v>
      </c>
    </row>
    <row r="4" spans="1:28" x14ac:dyDescent="0.15">
      <c r="A4" s="1">
        <v>2.8099999999999987</v>
      </c>
      <c r="B4" s="1">
        <v>8.0000000000000002E-3</v>
      </c>
      <c r="C4" s="2">
        <f t="shared" si="2"/>
        <v>9.3324476917967392</v>
      </c>
      <c r="D4" s="27">
        <f t="shared" si="0"/>
        <v>8.0000000000000007E-5</v>
      </c>
      <c r="E4" s="2">
        <f t="shared" si="3"/>
        <v>9.3331942876120841</v>
      </c>
      <c r="F4" s="2">
        <f t="shared" si="4"/>
        <v>7.9996800170736431E-5</v>
      </c>
      <c r="G4" s="2">
        <f t="shared" si="5"/>
        <v>3.1662322565751944E-5</v>
      </c>
      <c r="H4" s="2">
        <f t="shared" si="6"/>
        <v>3.1666189014644442E-5</v>
      </c>
      <c r="J4" s="1">
        <v>2.0400000000000001E-3</v>
      </c>
      <c r="K4" s="1">
        <f t="shared" si="7"/>
        <v>8.5200000000000227</v>
      </c>
      <c r="L4" s="11">
        <f>MATCH(L2,C2:C515,0)</f>
        <v>168</v>
      </c>
      <c r="M4" s="2">
        <f t="shared" si="8"/>
        <v>932.87944204583187</v>
      </c>
      <c r="N4" s="2">
        <f t="shared" si="1"/>
        <v>6.8300000000000001E-3</v>
      </c>
      <c r="O4" s="2">
        <f t="shared" si="1"/>
        <v>939.25100863500484</v>
      </c>
      <c r="P4" s="2">
        <f t="shared" si="9"/>
        <v>1.9426151575136523E-3</v>
      </c>
      <c r="R4" s="1">
        <v>4.0000000000000003E-5</v>
      </c>
      <c r="S4" s="1">
        <f t="shared" si="10"/>
        <v>8.4</v>
      </c>
      <c r="U4" s="2" t="s">
        <v>15</v>
      </c>
      <c r="V4" s="17">
        <f>INDEX(D2:D1953,V3)</f>
        <v>6.4860000000000001E-2</v>
      </c>
    </row>
    <row r="5" spans="1:28" x14ac:dyDescent="0.15">
      <c r="A5" s="1">
        <v>3.7699999999999996</v>
      </c>
      <c r="B5" s="1">
        <v>4.0000000000000001E-3</v>
      </c>
      <c r="C5" s="2">
        <f t="shared" si="2"/>
        <v>12.52075722351378</v>
      </c>
      <c r="D5" s="27">
        <f t="shared" si="0"/>
        <v>4.0000000000000003E-5</v>
      </c>
      <c r="E5" s="2">
        <f t="shared" si="3"/>
        <v>12.52125805380272</v>
      </c>
      <c r="F5" s="2">
        <f t="shared" si="4"/>
        <v>3.9999200021372696E-5</v>
      </c>
      <c r="G5" s="2">
        <f t="shared" si="5"/>
        <v>-2.4845530339705321E-5</v>
      </c>
      <c r="H5" s="2">
        <f t="shared" si="6"/>
        <v>-2.4842936654238292E-5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927.26668880770524</v>
      </c>
      <c r="N5" s="2">
        <f t="shared" si="1"/>
        <v>6.7900000000000009E-3</v>
      </c>
      <c r="O5" s="2">
        <f t="shared" si="1"/>
        <v>933.56282962470959</v>
      </c>
      <c r="P5" s="2">
        <f t="shared" si="9"/>
        <v>1.9323434925438863E-3</v>
      </c>
      <c r="R5" s="1">
        <v>6.0000000000000002E-5</v>
      </c>
      <c r="S5" s="1">
        <f t="shared" si="10"/>
        <v>12.6</v>
      </c>
      <c r="U5" s="2" t="s">
        <v>32</v>
      </c>
      <c r="V5" s="16">
        <f>MAX(O:O)</f>
        <v>1048.8904931916306</v>
      </c>
    </row>
    <row r="6" spans="1:28" x14ac:dyDescent="0.15">
      <c r="A6" s="1">
        <v>4.4699999999999989</v>
      </c>
      <c r="B6" s="1">
        <v>8.0000000000000002E-3</v>
      </c>
      <c r="C6" s="2">
        <f t="shared" si="2"/>
        <v>14.845566257057452</v>
      </c>
      <c r="D6" s="27">
        <f t="shared" si="0"/>
        <v>8.0000000000000007E-5</v>
      </c>
      <c r="E6" s="2">
        <f t="shared" si="3"/>
        <v>14.846753902358019</v>
      </c>
      <c r="F6" s="2">
        <f t="shared" si="4"/>
        <v>7.9996800170736431E-5</v>
      </c>
      <c r="G6" s="2">
        <f t="shared" si="5"/>
        <v>3.1088589272201589E-6</v>
      </c>
      <c r="H6" s="2">
        <f t="shared" si="6"/>
        <v>3.115009470476188E-6</v>
      </c>
      <c r="J6" s="1">
        <v>2.0799999999999998E-3</v>
      </c>
      <c r="K6" s="1">
        <f t="shared" si="7"/>
        <v>17.039999999999953</v>
      </c>
      <c r="L6" s="10">
        <f>INDEX(D2:D515,L4,1)</f>
        <v>6.7500000000000008E-3</v>
      </c>
      <c r="M6" s="2">
        <f t="shared" si="8"/>
        <v>930.85353703088663</v>
      </c>
      <c r="N6" s="2">
        <f t="shared" si="1"/>
        <v>7.6800000000000002E-3</v>
      </c>
      <c r="O6" s="2">
        <f t="shared" si="1"/>
        <v>938.00249219528371</v>
      </c>
      <c r="P6" s="2">
        <f t="shared" si="9"/>
        <v>2.7929586560722355E-3</v>
      </c>
      <c r="R6" s="1">
        <v>8.0000000000000007E-5</v>
      </c>
      <c r="S6" s="1">
        <f t="shared" si="10"/>
        <v>16.8</v>
      </c>
      <c r="U6" s="2" t="s">
        <v>33</v>
      </c>
      <c r="V6" s="16">
        <f>MATCH(V5,O:O,0)</f>
        <v>206</v>
      </c>
    </row>
    <row r="7" spans="1:28" x14ac:dyDescent="0.15">
      <c r="A7" s="1">
        <v>5.3599999999999994</v>
      </c>
      <c r="B7" s="1">
        <v>8.0000000000000002E-3</v>
      </c>
      <c r="C7" s="2">
        <f t="shared" si="2"/>
        <v>17.801394885420123</v>
      </c>
      <c r="D7" s="27">
        <f t="shared" si="0"/>
        <v>8.0000000000000007E-5</v>
      </c>
      <c r="E7" s="2">
        <f t="shared" si="3"/>
        <v>17.802818997010959</v>
      </c>
      <c r="F7" s="2">
        <f t="shared" si="4"/>
        <v>7.9996800170736431E-5</v>
      </c>
      <c r="G7" s="2">
        <f t="shared" si="5"/>
        <v>-1.2199925794643268E-5</v>
      </c>
      <c r="H7" s="2">
        <f t="shared" si="6"/>
        <v>-1.2192550646577876E-5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927.93091996014607</v>
      </c>
      <c r="N7" s="2">
        <f t="shared" si="1"/>
        <v>8.1799999999999998E-3</v>
      </c>
      <c r="O7" s="2">
        <f t="shared" si="1"/>
        <v>935.52139488542014</v>
      </c>
      <c r="P7" s="2">
        <f t="shared" si="9"/>
        <v>3.3018738965642155E-3</v>
      </c>
      <c r="R7" s="1">
        <v>1E-4</v>
      </c>
      <c r="S7" s="1">
        <f t="shared" si="10"/>
        <v>21</v>
      </c>
      <c r="U7" s="2" t="s">
        <v>34</v>
      </c>
      <c r="V7" s="16">
        <f>INDEX(P:P,V6)</f>
        <v>7.0834391595101548E-2</v>
      </c>
    </row>
    <row r="8" spans="1:28" x14ac:dyDescent="0.15">
      <c r="A8" s="1">
        <v>5.8199999999999985</v>
      </c>
      <c r="B8" s="1">
        <v>0</v>
      </c>
      <c r="C8" s="2">
        <f t="shared" si="2"/>
        <v>19.329126536034533</v>
      </c>
      <c r="D8" s="27">
        <f t="shared" si="0"/>
        <v>0</v>
      </c>
      <c r="E8" s="2">
        <f t="shared" si="3"/>
        <v>19.329126536034533</v>
      </c>
      <c r="F8" s="2">
        <f t="shared" si="4"/>
        <v>0</v>
      </c>
      <c r="G8" s="2">
        <f t="shared" si="5"/>
        <v>-1.001011234620838E-4</v>
      </c>
      <c r="H8" s="2">
        <f t="shared" si="6"/>
        <v>-1.001011234620838E-4</v>
      </c>
      <c r="J8" s="1">
        <v>2.1199999999999999E-3</v>
      </c>
      <c r="K8" s="1">
        <f t="shared" si="7"/>
        <v>25.559999999999974</v>
      </c>
      <c r="L8" s="10">
        <f>L2/L6</f>
        <v>137525.36993985015</v>
      </c>
      <c r="M8" s="2">
        <f t="shared" si="8"/>
        <v>931.71703752905989</v>
      </c>
      <c r="N8" s="2">
        <f t="shared" si="1"/>
        <v>8.2199999999999999E-3</v>
      </c>
      <c r="O8" s="2">
        <f t="shared" si="1"/>
        <v>939.37575157754861</v>
      </c>
      <c r="P8" s="2">
        <f t="shared" si="9"/>
        <v>3.3215877329347354E-3</v>
      </c>
      <c r="R8" s="1">
        <v>1.2E-4</v>
      </c>
      <c r="S8" s="1">
        <f t="shared" si="10"/>
        <v>25.2</v>
      </c>
      <c r="U8" s="2" t="s">
        <v>38</v>
      </c>
      <c r="V8" s="19">
        <v>1348</v>
      </c>
    </row>
    <row r="9" spans="1:28" x14ac:dyDescent="0.15">
      <c r="A9" s="1">
        <v>5.9599999999999991</v>
      </c>
      <c r="B9" s="1">
        <v>0</v>
      </c>
      <c r="C9" s="2">
        <f t="shared" si="2"/>
        <v>19.794088342743269</v>
      </c>
      <c r="D9" s="27">
        <f t="shared" si="0"/>
        <v>0</v>
      </c>
      <c r="E9" s="2">
        <f t="shared" si="3"/>
        <v>19.794088342743269</v>
      </c>
      <c r="F9" s="2">
        <f t="shared" si="4"/>
        <v>0</v>
      </c>
      <c r="G9" s="2">
        <f t="shared" si="5"/>
        <v>-1.0250905426701366E-4</v>
      </c>
      <c r="H9" s="2">
        <f t="shared" si="6"/>
        <v>-1.0250905426701366E-4</v>
      </c>
      <c r="J9" s="1">
        <v>2.14E-3</v>
      </c>
      <c r="K9" s="1">
        <f t="shared" si="7"/>
        <v>29.819999999999986</v>
      </c>
      <c r="M9" s="2">
        <f t="shared" si="8"/>
        <v>929.49186316838257</v>
      </c>
      <c r="N9" s="2">
        <f t="shared" si="1"/>
        <v>8.6400000000000001E-3</v>
      </c>
      <c r="O9" s="2">
        <f t="shared" si="1"/>
        <v>937.52267286615734</v>
      </c>
      <c r="P9" s="2">
        <f t="shared" si="9"/>
        <v>3.7476734073312546E-3</v>
      </c>
      <c r="R9" s="1">
        <v>1.3999999999999999E-4</v>
      </c>
      <c r="S9" s="1">
        <f t="shared" si="10"/>
        <v>29.4</v>
      </c>
      <c r="U9" s="2" t="s">
        <v>36</v>
      </c>
      <c r="V9" s="20">
        <v>0.09</v>
      </c>
    </row>
    <row r="10" spans="1:28" x14ac:dyDescent="0.15">
      <c r="A10" s="1">
        <v>6.1599999999999984</v>
      </c>
      <c r="B10" s="1">
        <v>4.0000000000000001E-3</v>
      </c>
      <c r="C10" s="2">
        <f t="shared" si="2"/>
        <v>20.458319495184316</v>
      </c>
      <c r="D10" s="27">
        <f t="shared" si="0"/>
        <v>4.0000000000000003E-5</v>
      </c>
      <c r="E10" s="2">
        <f t="shared" si="3"/>
        <v>20.459137827964124</v>
      </c>
      <c r="F10" s="2">
        <f t="shared" si="4"/>
        <v>3.9999200021372696E-5</v>
      </c>
      <c r="G10" s="2">
        <f t="shared" si="5"/>
        <v>-6.5953993353757415E-5</v>
      </c>
      <c r="H10" s="2">
        <f t="shared" si="6"/>
        <v>-6.5949755395540731E-5</v>
      </c>
      <c r="J10" s="1">
        <v>2.16E-3</v>
      </c>
      <c r="K10" s="1">
        <f t="shared" si="7"/>
        <v>34.08</v>
      </c>
      <c r="M10" s="2">
        <f t="shared" si="8"/>
        <v>930.48820989704393</v>
      </c>
      <c r="N10" s="2">
        <f t="shared" si="1"/>
        <v>8.8400000000000006E-3</v>
      </c>
      <c r="O10" s="2">
        <f t="shared" si="1"/>
        <v>938.71372567253377</v>
      </c>
      <c r="P10" s="2">
        <f t="shared" si="9"/>
        <v>3.9397723631831782E-3</v>
      </c>
      <c r="R10" s="1">
        <v>1.6000000000000001E-4</v>
      </c>
      <c r="S10" s="1">
        <f t="shared" si="10"/>
        <v>33.6</v>
      </c>
      <c r="U10" s="2" t="s">
        <v>37</v>
      </c>
      <c r="V10" s="13">
        <f>V5/(V7^V7)</f>
        <v>1265.2385155881968</v>
      </c>
    </row>
    <row r="11" spans="1:28" x14ac:dyDescent="0.15">
      <c r="A11" s="1">
        <v>6.6699999999999982</v>
      </c>
      <c r="B11" s="1">
        <v>4.0000000000000001E-3</v>
      </c>
      <c r="C11" s="2">
        <f t="shared" si="2"/>
        <v>22.152108933908991</v>
      </c>
      <c r="D11" s="27">
        <f t="shared" si="0"/>
        <v>4.0000000000000003E-5</v>
      </c>
      <c r="E11" s="2">
        <f t="shared" si="3"/>
        <v>22.152995018266349</v>
      </c>
      <c r="F11" s="2">
        <f t="shared" si="4"/>
        <v>3.9999200021372696E-5</v>
      </c>
      <c r="G11" s="2">
        <f t="shared" si="5"/>
        <v>-7.4726092155919169E-5</v>
      </c>
      <c r="H11" s="2">
        <f t="shared" si="6"/>
        <v>-7.472150332778519E-5</v>
      </c>
      <c r="J11" s="1">
        <v>2.1800000000000001E-3</v>
      </c>
      <c r="K11" s="1">
        <f t="shared" si="7"/>
        <v>38.340000000000011</v>
      </c>
      <c r="M11" s="2">
        <f t="shared" si="8"/>
        <v>934.6064430421784</v>
      </c>
      <c r="N11" s="2">
        <f t="shared" si="1"/>
        <v>9.4900000000000002E-3</v>
      </c>
      <c r="O11" s="2">
        <f t="shared" si="1"/>
        <v>943.47585818664868</v>
      </c>
      <c r="P11" s="2">
        <f t="shared" si="9"/>
        <v>4.5592072431739593E-3</v>
      </c>
      <c r="R11" s="1">
        <v>1.8000000000000001E-4</v>
      </c>
      <c r="S11" s="1">
        <f t="shared" si="10"/>
        <v>37.800000000000004</v>
      </c>
      <c r="U11" s="2" t="s">
        <v>39</v>
      </c>
      <c r="V11" s="16">
        <f>V7</f>
        <v>7.0834391595101548E-2</v>
      </c>
      <c r="W11" s="16"/>
    </row>
    <row r="12" spans="1:28" x14ac:dyDescent="0.15">
      <c r="A12" s="1">
        <v>7.4499999999999993</v>
      </c>
      <c r="B12" s="1">
        <v>8.0000000000000002E-3</v>
      </c>
      <c r="C12" s="2">
        <f t="shared" si="2"/>
        <v>24.742610428429089</v>
      </c>
      <c r="D12" s="27">
        <f t="shared" si="0"/>
        <v>8.0000000000000007E-5</v>
      </c>
      <c r="E12" s="2">
        <f t="shared" si="3"/>
        <v>24.744589837263366</v>
      </c>
      <c r="F12" s="2">
        <f t="shared" si="4"/>
        <v>7.9996800170736431E-5</v>
      </c>
      <c r="G12" s="2">
        <f t="shared" si="5"/>
        <v>-4.8149768568457374E-5</v>
      </c>
      <c r="H12" s="2">
        <f t="shared" si="6"/>
        <v>-4.8139517663030654E-5</v>
      </c>
      <c r="J12" s="1">
        <v>2.2000000000000001E-3</v>
      </c>
      <c r="K12" s="1">
        <f t="shared" si="7"/>
        <v>42.600000000000023</v>
      </c>
      <c r="M12" s="2">
        <f t="shared" si="8"/>
        <v>932.71338425772183</v>
      </c>
      <c r="N12" s="2">
        <f t="shared" si="1"/>
        <v>9.7999999999999997E-3</v>
      </c>
      <c r="O12" s="2">
        <f t="shared" si="1"/>
        <v>941.85397542344754</v>
      </c>
      <c r="P12" s="2">
        <f t="shared" si="9"/>
        <v>4.8746452178810634E-3</v>
      </c>
      <c r="R12" s="1">
        <v>2.0000000000000001E-4</v>
      </c>
      <c r="S12" s="1">
        <f t="shared" si="10"/>
        <v>42</v>
      </c>
    </row>
    <row r="13" spans="1:28" x14ac:dyDescent="0.15">
      <c r="A13" s="1">
        <v>8.1599999999999984</v>
      </c>
      <c r="B13" s="1">
        <v>4.0000000000000001E-3</v>
      </c>
      <c r="C13" s="2">
        <f t="shared" si="2"/>
        <v>27.100631019594811</v>
      </c>
      <c r="D13" s="27">
        <f t="shared" si="0"/>
        <v>4.0000000000000003E-5</v>
      </c>
      <c r="E13" s="2">
        <f t="shared" si="3"/>
        <v>27.101715044835597</v>
      </c>
      <c r="F13" s="2">
        <f t="shared" si="4"/>
        <v>3.9999200021372696E-5</v>
      </c>
      <c r="G13" s="2">
        <f t="shared" si="5"/>
        <v>-1.0035438081321527E-4</v>
      </c>
      <c r="H13" s="2">
        <f t="shared" si="6"/>
        <v>-1.003487668945386E-4</v>
      </c>
      <c r="J13" s="1">
        <v>2.2200000000000002E-3</v>
      </c>
      <c r="K13" s="1">
        <f t="shared" si="7"/>
        <v>46.860000000000028</v>
      </c>
      <c r="M13" s="2">
        <f t="shared" si="8"/>
        <v>933.74294254400525</v>
      </c>
      <c r="N13" s="2">
        <f t="shared" si="1"/>
        <v>1.034E-2</v>
      </c>
      <c r="O13" s="2">
        <f t="shared" si="1"/>
        <v>943.39784456991026</v>
      </c>
      <c r="P13" s="2">
        <f t="shared" si="9"/>
        <v>5.4012662982951508E-3</v>
      </c>
      <c r="R13" s="1">
        <v>2.2000000000000001E-4</v>
      </c>
      <c r="S13" s="1">
        <f t="shared" si="10"/>
        <v>46.2</v>
      </c>
    </row>
    <row r="14" spans="1:28" x14ac:dyDescent="0.15">
      <c r="A14" s="1">
        <v>8.5899999999999981</v>
      </c>
      <c r="B14" s="1">
        <v>8.0000000000000002E-3</v>
      </c>
      <c r="C14" s="2">
        <f t="shared" si="2"/>
        <v>28.528727997343069</v>
      </c>
      <c r="D14" s="27">
        <f t="shared" si="0"/>
        <v>8.0000000000000007E-5</v>
      </c>
      <c r="E14" s="2">
        <f t="shared" si="3"/>
        <v>28.53101029558286</v>
      </c>
      <c r="F14" s="2">
        <f t="shared" si="4"/>
        <v>7.9996800170736431E-5</v>
      </c>
      <c r="G14" s="2">
        <f t="shared" si="5"/>
        <v>-6.7758773717810507E-5</v>
      </c>
      <c r="H14" s="2">
        <f t="shared" si="6"/>
        <v>-6.7746954217459427E-5</v>
      </c>
      <c r="J14" s="1">
        <v>2.2399999999999998E-3</v>
      </c>
      <c r="K14" s="1">
        <f t="shared" si="7"/>
        <v>51.119999999999948</v>
      </c>
      <c r="M14" s="2">
        <f t="shared" si="8"/>
        <v>934.27432746595787</v>
      </c>
      <c r="N14" s="2">
        <f t="shared" si="1"/>
        <v>1.065E-2</v>
      </c>
      <c r="O14" s="2">
        <f t="shared" si="1"/>
        <v>944.22434905347041</v>
      </c>
      <c r="P14" s="2">
        <f t="shared" si="9"/>
        <v>5.703766363428898E-3</v>
      </c>
      <c r="R14" s="1">
        <v>2.4000000000000001E-4</v>
      </c>
      <c r="S14" s="1">
        <f t="shared" si="10"/>
        <v>50.4</v>
      </c>
    </row>
    <row r="15" spans="1:28" x14ac:dyDescent="0.15">
      <c r="A15" s="1">
        <v>9.11</v>
      </c>
      <c r="B15" s="1">
        <v>4.0000000000000001E-3</v>
      </c>
      <c r="C15" s="2">
        <f t="shared" si="2"/>
        <v>30.2557289936898</v>
      </c>
      <c r="D15" s="27">
        <f t="shared" si="0"/>
        <v>4.0000000000000003E-5</v>
      </c>
      <c r="E15" s="2">
        <f t="shared" si="3"/>
        <v>30.25693922284955</v>
      </c>
      <c r="F15" s="2">
        <f t="shared" si="4"/>
        <v>3.9999200021372696E-5</v>
      </c>
      <c r="G15" s="2">
        <f t="shared" si="5"/>
        <v>-1.1669456485645777E-4</v>
      </c>
      <c r="H15" s="2">
        <f t="shared" si="6"/>
        <v>-1.1668829735656264E-4</v>
      </c>
      <c r="J15" s="1">
        <v>2.2599999999999999E-3</v>
      </c>
      <c r="K15" s="1">
        <f t="shared" si="7"/>
        <v>55.37999999999996</v>
      </c>
      <c r="M15" s="2">
        <f t="shared" si="8"/>
        <v>938.19329126536024</v>
      </c>
      <c r="N15" s="2">
        <f t="shared" si="1"/>
        <v>1.1000000000000001E-2</v>
      </c>
      <c r="O15" s="2">
        <f t="shared" si="1"/>
        <v>948.51341746927915</v>
      </c>
      <c r="P15" s="2">
        <f t="shared" si="9"/>
        <v>6.0278060869873732E-3</v>
      </c>
      <c r="R15" s="1">
        <v>2.5999999999999998E-4</v>
      </c>
      <c r="S15" s="1">
        <f t="shared" si="10"/>
        <v>54.599999999999994</v>
      </c>
    </row>
    <row r="16" spans="1:28" x14ac:dyDescent="0.15">
      <c r="A16" s="1">
        <v>9.759999999999998</v>
      </c>
      <c r="B16" s="1">
        <v>4.0000000000000001E-3</v>
      </c>
      <c r="C16" s="2">
        <f t="shared" si="2"/>
        <v>32.414480239123208</v>
      </c>
      <c r="D16" s="27">
        <f t="shared" si="0"/>
        <v>4.0000000000000003E-5</v>
      </c>
      <c r="E16" s="2">
        <f t="shared" si="3"/>
        <v>32.415776818332773</v>
      </c>
      <c r="F16" s="2">
        <f t="shared" si="4"/>
        <v>3.9999200021372696E-5</v>
      </c>
      <c r="G16" s="2">
        <f t="shared" si="5"/>
        <v>-1.2787469078078152E-4</v>
      </c>
      <c r="H16" s="2">
        <f t="shared" si="6"/>
        <v>-1.2786797609373691E-4</v>
      </c>
      <c r="J16" s="1">
        <v>2.2799999999999999E-3</v>
      </c>
      <c r="K16" s="1">
        <f t="shared" si="7"/>
        <v>59.639999999999972</v>
      </c>
      <c r="M16" s="2">
        <f t="shared" si="8"/>
        <v>935.13782796413159</v>
      </c>
      <c r="N16" s="2">
        <f t="shared" si="1"/>
        <v>1.1270000000000001E-2</v>
      </c>
      <c r="O16" s="2">
        <f t="shared" si="1"/>
        <v>945.67683128528722</v>
      </c>
      <c r="P16" s="2">
        <f t="shared" si="9"/>
        <v>6.309522777517969E-3</v>
      </c>
      <c r="R16" s="1">
        <v>2.7999999999999998E-4</v>
      </c>
      <c r="S16" s="1">
        <f t="shared" si="10"/>
        <v>58.8</v>
      </c>
    </row>
    <row r="17" spans="1:19" x14ac:dyDescent="0.15">
      <c r="A17" s="1">
        <v>9.7099999999999991</v>
      </c>
      <c r="B17" s="1">
        <v>0</v>
      </c>
      <c r="C17" s="2">
        <f t="shared" si="2"/>
        <v>32.248422451012942</v>
      </c>
      <c r="D17" s="27">
        <f t="shared" si="0"/>
        <v>0</v>
      </c>
      <c r="E17" s="2">
        <f t="shared" si="3"/>
        <v>32.248422451012942</v>
      </c>
      <c r="F17" s="2">
        <f t="shared" si="4"/>
        <v>0</v>
      </c>
      <c r="G17" s="2">
        <f t="shared" si="5"/>
        <v>-1.6700720082763466E-4</v>
      </c>
      <c r="H17" s="2">
        <f t="shared" si="6"/>
        <v>-1.6700720082763466E-4</v>
      </c>
      <c r="J17" s="1">
        <v>2.3E-3</v>
      </c>
      <c r="K17" s="1">
        <f t="shared" si="7"/>
        <v>63.899999999999984</v>
      </c>
      <c r="M17" s="2">
        <f t="shared" si="8"/>
        <v>938.02723347725021</v>
      </c>
      <c r="N17" s="2">
        <f t="shared" si="1"/>
        <v>1.1690000000000001E-2</v>
      </c>
      <c r="O17" s="2">
        <f t="shared" si="1"/>
        <v>948.99277183659922</v>
      </c>
      <c r="P17" s="2">
        <f t="shared" si="9"/>
        <v>6.707583409858062E-3</v>
      </c>
      <c r="R17" s="1">
        <v>2.9999999999999997E-4</v>
      </c>
      <c r="S17" s="1">
        <f t="shared" si="10"/>
        <v>62.999999999999993</v>
      </c>
    </row>
    <row r="18" spans="1:19" x14ac:dyDescent="0.15">
      <c r="A18" s="1">
        <v>10.379999999999999</v>
      </c>
      <c r="B18" s="1">
        <v>8.0000000000000002E-3</v>
      </c>
      <c r="C18" s="2">
        <f t="shared" si="2"/>
        <v>34.473596811690463</v>
      </c>
      <c r="D18" s="27">
        <f t="shared" si="0"/>
        <v>8.0000000000000007E-5</v>
      </c>
      <c r="E18" s="2">
        <f t="shared" si="3"/>
        <v>34.476354699435404</v>
      </c>
      <c r="F18" s="2">
        <f t="shared" si="4"/>
        <v>7.9996800170736431E-5</v>
      </c>
      <c r="G18" s="2">
        <f t="shared" si="5"/>
        <v>-9.854835197863697E-5</v>
      </c>
      <c r="H18" s="2">
        <f t="shared" si="6"/>
        <v>-9.8534069509062543E-5</v>
      </c>
      <c r="J18" s="1">
        <v>2.32E-3</v>
      </c>
      <c r="K18" s="1">
        <f t="shared" si="7"/>
        <v>68.16</v>
      </c>
      <c r="M18" s="2">
        <f t="shared" si="8"/>
        <v>934.10826967784783</v>
      </c>
      <c r="N18" s="2">
        <f t="shared" si="8"/>
        <v>1.2119999999999999E-2</v>
      </c>
      <c r="O18" s="2">
        <f t="shared" si="8"/>
        <v>945.42966190634331</v>
      </c>
      <c r="P18" s="2">
        <f t="shared" si="9"/>
        <v>7.150977023759086E-3</v>
      </c>
      <c r="R18" s="1">
        <v>3.2000000000000003E-4</v>
      </c>
      <c r="S18" s="1">
        <f t="shared" si="10"/>
        <v>67.2</v>
      </c>
    </row>
    <row r="19" spans="1:19" x14ac:dyDescent="0.15">
      <c r="A19" s="1">
        <v>11.249999999999998</v>
      </c>
      <c r="B19" s="1">
        <v>8.0000000000000002E-3</v>
      </c>
      <c r="C19" s="2">
        <f t="shared" si="2"/>
        <v>37.363002324809024</v>
      </c>
      <c r="D19" s="27">
        <f t="shared" si="0"/>
        <v>8.0000000000000007E-5</v>
      </c>
      <c r="E19" s="2">
        <f t="shared" si="3"/>
        <v>37.365991364995011</v>
      </c>
      <c r="F19" s="2">
        <f t="shared" si="4"/>
        <v>7.9996800170736431E-5</v>
      </c>
      <c r="G19" s="2">
        <f t="shared" si="5"/>
        <v>-1.1351311906630115E-4</v>
      </c>
      <c r="H19" s="2">
        <f t="shared" si="6"/>
        <v>-1.1349763951112659E-4</v>
      </c>
      <c r="J19" s="1">
        <v>2.3400000000000001E-3</v>
      </c>
      <c r="K19" s="1">
        <f t="shared" si="7"/>
        <v>72.42</v>
      </c>
      <c r="M19" s="2">
        <f t="shared" si="8"/>
        <v>935.80205911657254</v>
      </c>
      <c r="N19" s="2">
        <f t="shared" si="8"/>
        <v>1.2430000000000002E-2</v>
      </c>
      <c r="O19" s="2">
        <f t="shared" si="8"/>
        <v>947.43407871139152</v>
      </c>
      <c r="P19" s="2">
        <f t="shared" si="9"/>
        <v>7.4468375032053936E-3</v>
      </c>
      <c r="R19" s="1">
        <v>3.4000000000000002E-4</v>
      </c>
      <c r="S19" s="1">
        <f t="shared" si="10"/>
        <v>71.400000000000006</v>
      </c>
    </row>
    <row r="20" spans="1:19" x14ac:dyDescent="0.15">
      <c r="A20" s="1">
        <v>12.299999999999999</v>
      </c>
      <c r="B20" s="1">
        <v>4.0000000000000001E-3</v>
      </c>
      <c r="C20" s="2">
        <f t="shared" si="2"/>
        <v>40.850215875124533</v>
      </c>
      <c r="D20" s="27">
        <f t="shared" si="0"/>
        <v>4.0000000000000003E-5</v>
      </c>
      <c r="E20" s="2">
        <f t="shared" si="3"/>
        <v>40.851849883759542</v>
      </c>
      <c r="F20" s="2">
        <f t="shared" si="4"/>
        <v>3.9999200021372696E-5</v>
      </c>
      <c r="G20" s="2">
        <f t="shared" si="5"/>
        <v>-1.7156318285429297E-4</v>
      </c>
      <c r="H20" s="2">
        <f t="shared" si="6"/>
        <v>-1.715547206974642E-4</v>
      </c>
      <c r="J20" s="1">
        <v>2.3600000000000001E-3</v>
      </c>
      <c r="K20" s="1">
        <f t="shared" si="7"/>
        <v>76.680000000000021</v>
      </c>
      <c r="M20" s="2">
        <f t="shared" si="8"/>
        <v>938.89073397542359</v>
      </c>
      <c r="N20" s="2">
        <f t="shared" si="8"/>
        <v>1.2809999999999998E-2</v>
      </c>
      <c r="O20" s="2">
        <f t="shared" si="8"/>
        <v>950.91792427764881</v>
      </c>
      <c r="P20" s="2">
        <f t="shared" si="9"/>
        <v>7.8040596348133455E-3</v>
      </c>
      <c r="R20" s="1">
        <v>3.6000000000000002E-4</v>
      </c>
      <c r="S20" s="1">
        <f t="shared" si="10"/>
        <v>75.600000000000009</v>
      </c>
    </row>
    <row r="21" spans="1:19" x14ac:dyDescent="0.15">
      <c r="A21" s="1">
        <v>12.959999999999999</v>
      </c>
      <c r="B21" s="1">
        <v>8.0000000000000002E-3</v>
      </c>
      <c r="C21" s="2">
        <f t="shared" si="2"/>
        <v>43.042178678180001</v>
      </c>
      <c r="D21" s="27">
        <f t="shared" si="0"/>
        <v>8.0000000000000007E-5</v>
      </c>
      <c r="E21" s="2">
        <f t="shared" si="3"/>
        <v>43.045622052474258</v>
      </c>
      <c r="F21" s="2">
        <f t="shared" si="4"/>
        <v>7.9996800170736431E-5</v>
      </c>
      <c r="G21" s="2">
        <f t="shared" si="5"/>
        <v>-1.4292662679033091E-4</v>
      </c>
      <c r="H21" s="2">
        <f t="shared" si="6"/>
        <v>-1.4290879434276981E-4</v>
      </c>
      <c r="J21" s="1">
        <v>2.3800000000000002E-3</v>
      </c>
      <c r="K21" s="1">
        <f t="shared" si="7"/>
        <v>80.940000000000026</v>
      </c>
      <c r="M21" s="2">
        <f t="shared" si="8"/>
        <v>935.63600132846227</v>
      </c>
      <c r="N21" s="2">
        <f t="shared" si="8"/>
        <v>1.324E-2</v>
      </c>
      <c r="O21" s="2">
        <f t="shared" si="8"/>
        <v>948.02382198605108</v>
      </c>
      <c r="P21" s="2">
        <f t="shared" si="9"/>
        <v>8.2435187965445231E-3</v>
      </c>
      <c r="R21" s="1">
        <v>3.8000000000000002E-4</v>
      </c>
      <c r="S21" s="1">
        <f t="shared" si="10"/>
        <v>79.800000000000011</v>
      </c>
    </row>
    <row r="22" spans="1:19" x14ac:dyDescent="0.15">
      <c r="A22" s="1">
        <v>13.349999999999998</v>
      </c>
      <c r="B22" s="1">
        <v>8.0000000000000002E-3</v>
      </c>
      <c r="C22" s="2">
        <f t="shared" si="2"/>
        <v>44.337429425440043</v>
      </c>
      <c r="D22" s="27">
        <f t="shared" si="0"/>
        <v>8.0000000000000007E-5</v>
      </c>
      <c r="E22" s="2">
        <f t="shared" si="3"/>
        <v>44.340976419794082</v>
      </c>
      <c r="F22" s="2">
        <f t="shared" si="4"/>
        <v>7.9996800170736431E-5</v>
      </c>
      <c r="G22" s="2">
        <f t="shared" si="5"/>
        <v>-1.4963497065721487E-4</v>
      </c>
      <c r="H22" s="2">
        <f t="shared" si="6"/>
        <v>-1.4961660158507438E-4</v>
      </c>
      <c r="J22" s="1">
        <v>2.3999999999999998E-3</v>
      </c>
      <c r="K22" s="1">
        <f t="shared" si="7"/>
        <v>85.199999999999946</v>
      </c>
      <c r="M22" s="2">
        <f t="shared" si="8"/>
        <v>937.86117568913971</v>
      </c>
      <c r="N22" s="2">
        <f t="shared" si="8"/>
        <v>1.3580000000000002E-2</v>
      </c>
      <c r="O22" s="2">
        <f t="shared" si="8"/>
        <v>950.5973304549982</v>
      </c>
      <c r="P22" s="2">
        <f t="shared" si="9"/>
        <v>8.5656921206933023E-3</v>
      </c>
      <c r="R22" s="1">
        <v>4.0000000000000002E-4</v>
      </c>
      <c r="S22" s="1">
        <f t="shared" si="10"/>
        <v>84</v>
      </c>
    </row>
    <row r="23" spans="1:19" x14ac:dyDescent="0.15">
      <c r="A23" s="1">
        <v>13.809999999999999</v>
      </c>
      <c r="B23" s="1">
        <v>8.0000000000000002E-3</v>
      </c>
      <c r="C23" s="2">
        <f t="shared" si="2"/>
        <v>45.865161076054456</v>
      </c>
      <c r="D23" s="27">
        <f t="shared" si="0"/>
        <v>8.0000000000000007E-5</v>
      </c>
      <c r="E23" s="2">
        <f t="shared" si="3"/>
        <v>45.868830288940543</v>
      </c>
      <c r="F23" s="2">
        <f t="shared" si="4"/>
        <v>7.9996800170736431E-5</v>
      </c>
      <c r="G23" s="2">
        <f t="shared" si="5"/>
        <v>-1.5754737624379595E-4</v>
      </c>
      <c r="H23" s="2">
        <f t="shared" si="6"/>
        <v>-1.5752837422984388E-4</v>
      </c>
      <c r="J23" s="1">
        <v>2.4199999999999998E-3</v>
      </c>
      <c r="K23" s="1">
        <f t="shared" si="7"/>
        <v>89.459999999999951</v>
      </c>
      <c r="M23" s="2">
        <f t="shared" si="8"/>
        <v>936.49950182663565</v>
      </c>
      <c r="N23" s="2">
        <f t="shared" si="8"/>
        <v>1.393E-2</v>
      </c>
      <c r="O23" s="2">
        <f t="shared" si="8"/>
        <v>949.54493988708066</v>
      </c>
      <c r="P23" s="2">
        <f t="shared" si="9"/>
        <v>8.9163932855786509E-3</v>
      </c>
      <c r="R23" s="1">
        <v>4.2000000000000002E-4</v>
      </c>
      <c r="S23" s="1">
        <f t="shared" si="10"/>
        <v>88.2</v>
      </c>
    </row>
    <row r="24" spans="1:19" x14ac:dyDescent="0.15">
      <c r="A24" s="1">
        <v>14.649999999999999</v>
      </c>
      <c r="B24" s="1">
        <v>1.2E-2</v>
      </c>
      <c r="C24" s="2">
        <f t="shared" si="2"/>
        <v>48.654931916306865</v>
      </c>
      <c r="D24" s="27">
        <f t="shared" si="0"/>
        <v>1.2E-4</v>
      </c>
      <c r="E24" s="2">
        <f t="shared" si="3"/>
        <v>48.660770508136814</v>
      </c>
      <c r="F24" s="2">
        <f t="shared" si="4"/>
        <v>1.1999280057584615E-4</v>
      </c>
      <c r="G24" s="2">
        <f t="shared" si="5"/>
        <v>-1.3201019538542085E-4</v>
      </c>
      <c r="H24" s="2">
        <f t="shared" si="6"/>
        <v>-1.3197995865431327E-4</v>
      </c>
      <c r="J24" s="1">
        <v>2.4399999999999999E-3</v>
      </c>
      <c r="K24" s="1">
        <f t="shared" si="7"/>
        <v>93.71999999999997</v>
      </c>
      <c r="M24" s="2">
        <f t="shared" si="8"/>
        <v>937.52906011291907</v>
      </c>
      <c r="N24" s="2">
        <f t="shared" si="8"/>
        <v>1.4279999999999999E-2</v>
      </c>
      <c r="O24" s="2">
        <f t="shared" si="8"/>
        <v>950.91697509133166</v>
      </c>
      <c r="P24" s="2">
        <f t="shared" si="9"/>
        <v>9.2544197469774069E-3</v>
      </c>
      <c r="R24" s="1">
        <v>4.4000000000000002E-4</v>
      </c>
      <c r="S24" s="1">
        <f t="shared" si="10"/>
        <v>92.4</v>
      </c>
    </row>
    <row r="25" spans="1:19" x14ac:dyDescent="0.15">
      <c r="A25" s="1">
        <v>15.299999999999999</v>
      </c>
      <c r="B25" s="1">
        <v>2.3E-2</v>
      </c>
      <c r="C25" s="2">
        <f t="shared" si="2"/>
        <v>50.813683161740279</v>
      </c>
      <c r="D25" s="27">
        <f t="shared" si="0"/>
        <v>2.3000000000000001E-4</v>
      </c>
      <c r="E25" s="2">
        <f t="shared" si="3"/>
        <v>50.825370308867477</v>
      </c>
      <c r="F25" s="2">
        <f t="shared" si="4"/>
        <v>2.2997355405491966E-4</v>
      </c>
      <c r="G25" s="2">
        <f t="shared" si="5"/>
        <v>-3.3239408973146566E-5</v>
      </c>
      <c r="H25" s="2">
        <f t="shared" si="6"/>
        <v>-3.3178883912414074E-5</v>
      </c>
      <c r="J25" s="1">
        <v>2.4599999999999999E-3</v>
      </c>
      <c r="K25" s="1">
        <f t="shared" si="7"/>
        <v>97.979999999999976</v>
      </c>
      <c r="M25" s="2">
        <f t="shared" si="8"/>
        <v>934.6064430421784</v>
      </c>
      <c r="N25" s="2">
        <f t="shared" si="8"/>
        <v>1.4659999999999999E-2</v>
      </c>
      <c r="O25" s="2">
        <f t="shared" si="8"/>
        <v>948.30777349717664</v>
      </c>
      <c r="P25" s="2">
        <f t="shared" si="9"/>
        <v>9.6425120392405923E-3</v>
      </c>
      <c r="R25" s="1">
        <v>4.6000000000000001E-4</v>
      </c>
      <c r="S25" s="1">
        <f t="shared" si="10"/>
        <v>96.600000000000009</v>
      </c>
    </row>
    <row r="26" spans="1:19" x14ac:dyDescent="0.15">
      <c r="A26" s="1">
        <v>15.77</v>
      </c>
      <c r="B26" s="1">
        <v>1.6E-2</v>
      </c>
      <c r="C26" s="2">
        <f t="shared" si="2"/>
        <v>52.374626369976745</v>
      </c>
      <c r="D26" s="27">
        <f t="shared" si="0"/>
        <v>1.6000000000000001E-4</v>
      </c>
      <c r="E26" s="2">
        <f t="shared" si="3"/>
        <v>52.383006310195938</v>
      </c>
      <c r="F26" s="2">
        <f t="shared" si="4"/>
        <v>1.599872013651075E-4</v>
      </c>
      <c r="G26" s="2">
        <f t="shared" si="5"/>
        <v>-1.1129240209739786E-4</v>
      </c>
      <c r="H26" s="2">
        <f t="shared" si="6"/>
        <v>-1.1124900430449077E-4</v>
      </c>
      <c r="J26" s="1">
        <v>2.48E-3</v>
      </c>
      <c r="K26" s="1">
        <f t="shared" si="7"/>
        <v>102.24</v>
      </c>
      <c r="M26" s="2">
        <f t="shared" si="8"/>
        <v>936.8316174028563</v>
      </c>
      <c r="N26" s="2">
        <f t="shared" si="8"/>
        <v>1.482E-2</v>
      </c>
      <c r="O26" s="2">
        <f t="shared" si="8"/>
        <v>950.71546197276666</v>
      </c>
      <c r="P26" s="2">
        <f t="shared" si="9"/>
        <v>9.7877190297320053E-3</v>
      </c>
      <c r="R26" s="1">
        <v>4.8000000000000001E-4</v>
      </c>
      <c r="S26" s="1">
        <f t="shared" si="10"/>
        <v>100.8</v>
      </c>
    </row>
    <row r="27" spans="1:19" x14ac:dyDescent="0.15">
      <c r="A27" s="1">
        <v>16.75</v>
      </c>
      <c r="B27" s="1">
        <v>1.9E-2</v>
      </c>
      <c r="C27" s="2">
        <f t="shared" si="2"/>
        <v>55.62935901693789</v>
      </c>
      <c r="D27" s="27">
        <f t="shared" si="0"/>
        <v>1.8999999999999998E-4</v>
      </c>
      <c r="E27" s="2">
        <f t="shared" si="3"/>
        <v>55.639928595151105</v>
      </c>
      <c r="F27" s="2">
        <f t="shared" si="4"/>
        <v>1.8998195228592005E-4</v>
      </c>
      <c r="G27" s="2">
        <f t="shared" si="5"/>
        <v>-9.8164506445234928E-5</v>
      </c>
      <c r="H27" s="2">
        <f t="shared" si="6"/>
        <v>-9.8109769018187189E-5</v>
      </c>
      <c r="J27" s="1">
        <v>2.5000000000000001E-3</v>
      </c>
      <c r="K27" s="1">
        <f t="shared" si="7"/>
        <v>106.5</v>
      </c>
      <c r="M27" s="2">
        <f t="shared" si="8"/>
        <v>937.86117568913971</v>
      </c>
      <c r="N27" s="2">
        <f t="shared" si="8"/>
        <v>1.516E-2</v>
      </c>
      <c r="O27" s="2">
        <f t="shared" si="8"/>
        <v>952.07915111258717</v>
      </c>
      <c r="P27" s="2">
        <f t="shared" si="9"/>
        <v>1.0115635468587569E-2</v>
      </c>
      <c r="R27" s="1">
        <v>5.0000000000000001E-4</v>
      </c>
      <c r="S27" s="1">
        <f t="shared" si="10"/>
        <v>105</v>
      </c>
    </row>
    <row r="28" spans="1:19" x14ac:dyDescent="0.15">
      <c r="A28" s="1">
        <v>17.299999999999997</v>
      </c>
      <c r="B28" s="1">
        <v>2.7E-2</v>
      </c>
      <c r="C28" s="2">
        <f t="shared" si="2"/>
        <v>57.455994686150767</v>
      </c>
      <c r="D28" s="27">
        <f t="shared" si="0"/>
        <v>2.7E-4</v>
      </c>
      <c r="E28" s="2">
        <f t="shared" si="3"/>
        <v>57.471507804716026</v>
      </c>
      <c r="F28" s="2">
        <f t="shared" si="4"/>
        <v>2.6996355655966415E-4</v>
      </c>
      <c r="G28" s="2">
        <f t="shared" si="5"/>
        <v>-2.7668231798023328E-5</v>
      </c>
      <c r="H28" s="2">
        <f t="shared" si="6"/>
        <v>-2.7587892906667474E-5</v>
      </c>
      <c r="J28" s="1">
        <v>2.5200000000000001E-3</v>
      </c>
      <c r="K28" s="1">
        <f t="shared" si="7"/>
        <v>110.76000000000002</v>
      </c>
      <c r="M28" s="2">
        <f t="shared" si="8"/>
        <v>935.96811690468292</v>
      </c>
      <c r="N28" s="2">
        <f t="shared" si="8"/>
        <v>1.5509999999999999E-2</v>
      </c>
      <c r="O28" s="2">
        <f t="shared" si="8"/>
        <v>950.48498239787443</v>
      </c>
      <c r="P28" s="2">
        <f t="shared" si="9"/>
        <v>1.0468605120665976E-2</v>
      </c>
      <c r="R28" s="1">
        <v>5.1999999999999995E-4</v>
      </c>
      <c r="S28" s="1">
        <f t="shared" si="10"/>
        <v>109.19999999999999</v>
      </c>
    </row>
    <row r="29" spans="1:19" x14ac:dyDescent="0.15">
      <c r="A29" s="1">
        <v>17.84</v>
      </c>
      <c r="B29" s="1">
        <v>2.3E-2</v>
      </c>
      <c r="C29" s="2">
        <f t="shared" si="2"/>
        <v>59.249418797741612</v>
      </c>
      <c r="D29" s="27">
        <f t="shared" si="0"/>
        <v>2.3000000000000001E-4</v>
      </c>
      <c r="E29" s="2">
        <f t="shared" si="3"/>
        <v>59.263046164065088</v>
      </c>
      <c r="F29" s="2">
        <f t="shared" si="4"/>
        <v>2.2997355405491966E-4</v>
      </c>
      <c r="G29" s="2">
        <f t="shared" si="5"/>
        <v>-7.6936201528132747E-5</v>
      </c>
      <c r="H29" s="2">
        <f t="shared" si="6"/>
        <v>-7.6865628516141412E-5</v>
      </c>
      <c r="J29" s="1">
        <v>2.5400000000000002E-3</v>
      </c>
      <c r="K29" s="1">
        <f t="shared" si="7"/>
        <v>115.02000000000002</v>
      </c>
      <c r="M29" s="2">
        <f t="shared" si="8"/>
        <v>940.58452341414829</v>
      </c>
      <c r="N29" s="2">
        <f t="shared" si="8"/>
        <v>1.5859999999999999E-2</v>
      </c>
      <c r="O29" s="2">
        <f t="shared" si="8"/>
        <v>955.50219395549664</v>
      </c>
      <c r="P29" s="2">
        <f t="shared" si="9"/>
        <v>1.0787217160452993E-2</v>
      </c>
      <c r="R29" s="1">
        <v>5.4000000000000001E-4</v>
      </c>
      <c r="S29" s="1">
        <f t="shared" si="10"/>
        <v>113.4</v>
      </c>
    </row>
    <row r="30" spans="1:19" x14ac:dyDescent="0.15">
      <c r="A30" s="1">
        <v>18.32</v>
      </c>
      <c r="B30" s="1">
        <v>2.3E-2</v>
      </c>
      <c r="C30" s="2">
        <f t="shared" si="2"/>
        <v>60.843573563600131</v>
      </c>
      <c r="D30" s="27">
        <f t="shared" si="0"/>
        <v>2.3000000000000001E-4</v>
      </c>
      <c r="E30" s="2">
        <f t="shared" si="3"/>
        <v>60.857567585519753</v>
      </c>
      <c r="F30" s="2">
        <f t="shared" si="4"/>
        <v>2.2997355405491966E-4</v>
      </c>
      <c r="G30" s="2">
        <f t="shared" si="5"/>
        <v>-8.5193863113326994E-5</v>
      </c>
      <c r="H30" s="2">
        <f t="shared" si="6"/>
        <v>-8.5121391275900935E-5</v>
      </c>
      <c r="J30" s="1">
        <v>2.5600000000000002E-3</v>
      </c>
      <c r="K30" s="1">
        <f t="shared" si="7"/>
        <v>119.28000000000003</v>
      </c>
      <c r="M30" s="2">
        <f t="shared" si="8"/>
        <v>936.99767519096633</v>
      </c>
      <c r="N30" s="2">
        <f t="shared" si="8"/>
        <v>1.6399999999999998E-2</v>
      </c>
      <c r="O30" s="2">
        <f t="shared" si="8"/>
        <v>952.36443706409818</v>
      </c>
      <c r="P30" s="2">
        <f t="shared" si="9"/>
        <v>1.1334894963229262E-2</v>
      </c>
      <c r="R30" s="1">
        <v>5.5999999999999995E-4</v>
      </c>
      <c r="S30" s="1">
        <f t="shared" si="10"/>
        <v>117.6</v>
      </c>
    </row>
    <row r="31" spans="1:19" x14ac:dyDescent="0.15">
      <c r="A31" s="1">
        <v>18.63</v>
      </c>
      <c r="B31" s="1">
        <v>2.3E-2</v>
      </c>
      <c r="C31" s="2">
        <f t="shared" si="2"/>
        <v>61.873131849883755</v>
      </c>
      <c r="D31" s="27">
        <f t="shared" si="0"/>
        <v>2.3000000000000001E-4</v>
      </c>
      <c r="E31" s="2">
        <f t="shared" si="3"/>
        <v>61.887362670209228</v>
      </c>
      <c r="F31" s="2">
        <f t="shared" si="4"/>
        <v>2.2997355405491966E-4</v>
      </c>
      <c r="G31" s="2">
        <f t="shared" si="5"/>
        <v>-9.0526936220431618E-5</v>
      </c>
      <c r="H31" s="2">
        <f t="shared" si="6"/>
        <v>-9.0453238058245557E-5</v>
      </c>
      <c r="J31" s="1">
        <v>2.5799999999999998E-3</v>
      </c>
      <c r="K31" s="1">
        <f t="shared" si="7"/>
        <v>123.53999999999995</v>
      </c>
      <c r="M31" s="2">
        <f t="shared" si="8"/>
        <v>939.55496512786442</v>
      </c>
      <c r="N31" s="2">
        <f t="shared" si="8"/>
        <v>1.6819999999999998E-2</v>
      </c>
      <c r="O31" s="2">
        <f t="shared" si="8"/>
        <v>955.35827964131511</v>
      </c>
      <c r="P31" s="2">
        <f t="shared" si="9"/>
        <v>1.1732528324895892E-2</v>
      </c>
      <c r="R31" s="1">
        <v>5.8E-4</v>
      </c>
      <c r="S31" s="1">
        <f t="shared" si="10"/>
        <v>121.8</v>
      </c>
    </row>
    <row r="32" spans="1:19" x14ac:dyDescent="0.15">
      <c r="A32" s="1">
        <v>18.84</v>
      </c>
      <c r="B32" s="1">
        <v>3.1E-2</v>
      </c>
      <c r="C32" s="2">
        <f t="shared" si="2"/>
        <v>62.570574559946856</v>
      </c>
      <c r="D32" s="27">
        <f t="shared" si="0"/>
        <v>3.1E-4</v>
      </c>
      <c r="E32" s="2">
        <f t="shared" si="3"/>
        <v>62.589971438060438</v>
      </c>
      <c r="F32" s="2">
        <f t="shared" si="4"/>
        <v>3.0995195992805755E-4</v>
      </c>
      <c r="G32" s="2">
        <f t="shared" si="5"/>
        <v>-1.4187180385881828E-5</v>
      </c>
      <c r="H32" s="2">
        <f t="shared" si="6"/>
        <v>-1.4086728392502469E-5</v>
      </c>
      <c r="J32" s="1">
        <v>2.5999999999999999E-3</v>
      </c>
      <c r="K32" s="1">
        <f t="shared" si="7"/>
        <v>127.79999999999997</v>
      </c>
      <c r="M32" s="2">
        <f t="shared" si="8"/>
        <v>938.89073397542359</v>
      </c>
      <c r="N32" s="2">
        <f t="shared" si="8"/>
        <v>1.7090000000000001E-2</v>
      </c>
      <c r="O32" s="2">
        <f t="shared" si="8"/>
        <v>954.93637661906359</v>
      </c>
      <c r="P32" s="2">
        <f t="shared" si="9"/>
        <v>1.200021173905212E-2</v>
      </c>
      <c r="R32" s="1">
        <v>5.9999999999999995E-4</v>
      </c>
      <c r="S32" s="1">
        <f t="shared" si="10"/>
        <v>125.99999999999999</v>
      </c>
    </row>
    <row r="33" spans="1:19" x14ac:dyDescent="0.15">
      <c r="A33" s="1">
        <v>19.16</v>
      </c>
      <c r="B33" s="1">
        <v>2.7E-2</v>
      </c>
      <c r="C33" s="2">
        <f t="shared" si="2"/>
        <v>63.633344403852533</v>
      </c>
      <c r="D33" s="27">
        <f t="shared" si="0"/>
        <v>2.7E-4</v>
      </c>
      <c r="E33" s="2">
        <f t="shared" si="3"/>
        <v>63.650525406841574</v>
      </c>
      <c r="F33" s="2">
        <f t="shared" si="4"/>
        <v>2.6996355655966415E-4</v>
      </c>
      <c r="G33" s="2">
        <f t="shared" si="5"/>
        <v>-5.9667950083878822E-5</v>
      </c>
      <c r="H33" s="2">
        <f t="shared" si="6"/>
        <v>-5.9578973600735532E-5</v>
      </c>
      <c r="J33" s="1">
        <v>2.6199999999999999E-3</v>
      </c>
      <c r="K33" s="1">
        <f t="shared" si="7"/>
        <v>132.05999999999997</v>
      </c>
      <c r="M33" s="2">
        <f t="shared" si="8"/>
        <v>937.52906011291907</v>
      </c>
      <c r="N33" s="2">
        <f t="shared" si="8"/>
        <v>1.736E-2</v>
      </c>
      <c r="O33" s="2">
        <f t="shared" si="8"/>
        <v>953.80456459647939</v>
      </c>
      <c r="P33" s="2">
        <f t="shared" si="9"/>
        <v>1.2271501138749787E-2</v>
      </c>
      <c r="R33" s="1">
        <v>6.2E-4</v>
      </c>
      <c r="S33" s="1">
        <f t="shared" si="10"/>
        <v>130.19999999999999</v>
      </c>
    </row>
    <row r="34" spans="1:19" x14ac:dyDescent="0.15">
      <c r="A34" s="1">
        <v>19.29</v>
      </c>
      <c r="B34" s="1">
        <v>1.9E-2</v>
      </c>
      <c r="C34" s="2">
        <f t="shared" si="2"/>
        <v>64.065094652939223</v>
      </c>
      <c r="D34" s="27">
        <f t="shared" si="0"/>
        <v>1.8999999999999998E-4</v>
      </c>
      <c r="E34" s="2">
        <f t="shared" si="3"/>
        <v>64.077267020923273</v>
      </c>
      <c r="F34" s="2">
        <f t="shared" si="4"/>
        <v>1.8998195228592005E-4</v>
      </c>
      <c r="G34" s="2">
        <f t="shared" si="5"/>
        <v>-1.4185955153043695E-4</v>
      </c>
      <c r="H34" s="2">
        <f t="shared" si="6"/>
        <v>-1.4179651362191453E-4</v>
      </c>
      <c r="J34" s="1">
        <v>2.64E-3</v>
      </c>
      <c r="K34" s="1">
        <f t="shared" si="7"/>
        <v>136.32</v>
      </c>
      <c r="M34" s="2">
        <f t="shared" si="8"/>
        <v>939.72102291597491</v>
      </c>
      <c r="N34" s="2">
        <f t="shared" si="8"/>
        <v>1.7899999999999999E-2</v>
      </c>
      <c r="O34" s="2">
        <f t="shared" si="8"/>
        <v>956.54202922617094</v>
      </c>
      <c r="P34" s="2">
        <f t="shared" si="9"/>
        <v>1.278796918161881E-2</v>
      </c>
      <c r="R34" s="1">
        <v>6.4000000000000005E-4</v>
      </c>
      <c r="S34" s="1">
        <f t="shared" si="10"/>
        <v>134.4</v>
      </c>
    </row>
    <row r="35" spans="1:19" x14ac:dyDescent="0.15">
      <c r="A35" s="1">
        <v>19.2</v>
      </c>
      <c r="B35" s="1">
        <v>3.1E-2</v>
      </c>
      <c r="C35" s="2">
        <f t="shared" si="2"/>
        <v>63.766190634340745</v>
      </c>
      <c r="D35" s="27">
        <f t="shared" si="0"/>
        <v>3.1E-4</v>
      </c>
      <c r="E35" s="2">
        <f t="shared" si="3"/>
        <v>63.785958153437392</v>
      </c>
      <c r="F35" s="2">
        <f t="shared" si="4"/>
        <v>3.0995195992805755E-4</v>
      </c>
      <c r="G35" s="2">
        <f t="shared" si="5"/>
        <v>-2.0380921920543126E-5</v>
      </c>
      <c r="H35" s="2">
        <f t="shared" si="6"/>
        <v>-2.0278550462322084E-5</v>
      </c>
      <c r="J35" s="1">
        <v>2.66E-3</v>
      </c>
      <c r="K35" s="1">
        <f t="shared" si="7"/>
        <v>140.58000000000001</v>
      </c>
      <c r="M35" s="2">
        <f t="shared" si="8"/>
        <v>940.25240783792754</v>
      </c>
      <c r="N35" s="2">
        <f t="shared" si="8"/>
        <v>1.814E-2</v>
      </c>
      <c r="O35" s="2">
        <f t="shared" si="8"/>
        <v>957.30858651610754</v>
      </c>
      <c r="P35" s="2">
        <f t="shared" si="9"/>
        <v>1.3019751111312552E-2</v>
      </c>
      <c r="R35" s="1">
        <v>6.6E-4</v>
      </c>
      <c r="S35" s="1">
        <f t="shared" si="10"/>
        <v>138.6</v>
      </c>
    </row>
    <row r="36" spans="1:19" x14ac:dyDescent="0.15">
      <c r="A36" s="1">
        <v>19.239999999999998</v>
      </c>
      <c r="B36" s="1">
        <v>3.1E-2</v>
      </c>
      <c r="C36" s="2">
        <f t="shared" si="2"/>
        <v>63.899036864828958</v>
      </c>
      <c r="D36" s="27">
        <f t="shared" si="0"/>
        <v>3.1E-4</v>
      </c>
      <c r="E36" s="2">
        <f t="shared" si="3"/>
        <v>63.918845566257055</v>
      </c>
      <c r="F36" s="2">
        <f t="shared" si="4"/>
        <v>3.0995195992805755E-4</v>
      </c>
      <c r="G36" s="2">
        <f t="shared" si="5"/>
        <v>-2.1069115424394351E-5</v>
      </c>
      <c r="H36" s="2">
        <f t="shared" si="6"/>
        <v>-2.0966530692302036E-5</v>
      </c>
      <c r="J36" s="1">
        <v>2.6800000000000001E-3</v>
      </c>
      <c r="K36" s="1">
        <f t="shared" si="7"/>
        <v>144.84</v>
      </c>
      <c r="M36" s="2">
        <f t="shared" si="8"/>
        <v>939.920292261707</v>
      </c>
      <c r="N36" s="2">
        <f t="shared" si="8"/>
        <v>1.8520000000000002E-2</v>
      </c>
      <c r="O36" s="2">
        <f t="shared" si="8"/>
        <v>957.32761607439386</v>
      </c>
      <c r="P36" s="2">
        <f t="shared" si="9"/>
        <v>1.3392812543525116E-2</v>
      </c>
      <c r="R36" s="1">
        <v>6.8000000000000005E-4</v>
      </c>
      <c r="S36" s="1">
        <f t="shared" si="10"/>
        <v>142.80000000000001</v>
      </c>
    </row>
    <row r="37" spans="1:19" x14ac:dyDescent="0.15">
      <c r="A37" s="1">
        <v>19.239999999999998</v>
      </c>
      <c r="B37" s="1">
        <v>3.1E-2</v>
      </c>
      <c r="C37" s="2">
        <f t="shared" si="2"/>
        <v>63.899036864828958</v>
      </c>
      <c r="D37" s="27">
        <f t="shared" si="0"/>
        <v>3.1E-4</v>
      </c>
      <c r="E37" s="2">
        <f t="shared" si="3"/>
        <v>63.918845566257055</v>
      </c>
      <c r="F37" s="2">
        <f t="shared" si="4"/>
        <v>3.0995195992805755E-4</v>
      </c>
      <c r="G37" s="2">
        <f t="shared" si="5"/>
        <v>-2.1069115424394351E-5</v>
      </c>
      <c r="H37" s="2">
        <f t="shared" si="6"/>
        <v>-2.0966530692302036E-5</v>
      </c>
      <c r="J37" s="1">
        <v>2.7000000000000001E-3</v>
      </c>
      <c r="K37" s="1">
        <f t="shared" si="7"/>
        <v>149.10000000000002</v>
      </c>
      <c r="M37" s="2">
        <f t="shared" si="8"/>
        <v>941.78013948854209</v>
      </c>
      <c r="N37" s="2">
        <f t="shared" si="8"/>
        <v>1.891E-2</v>
      </c>
      <c r="O37" s="2">
        <f t="shared" si="8"/>
        <v>959.58920192627045</v>
      </c>
      <c r="P37" s="2">
        <f t="shared" si="9"/>
        <v>1.3763935551078608E-2</v>
      </c>
      <c r="R37" s="1">
        <v>6.9999999999999999E-4</v>
      </c>
      <c r="S37" s="1">
        <f t="shared" si="10"/>
        <v>147</v>
      </c>
    </row>
    <row r="38" spans="1:19" x14ac:dyDescent="0.15">
      <c r="A38" s="1">
        <v>19.239999999999998</v>
      </c>
      <c r="B38" s="1">
        <v>2.7E-2</v>
      </c>
      <c r="C38" s="2">
        <f t="shared" si="2"/>
        <v>63.899036864828958</v>
      </c>
      <c r="D38" s="27">
        <f t="shared" si="0"/>
        <v>2.7E-4</v>
      </c>
      <c r="E38" s="2">
        <f t="shared" si="3"/>
        <v>63.916289604782463</v>
      </c>
      <c r="F38" s="2">
        <f t="shared" si="4"/>
        <v>2.6996355655966415E-4</v>
      </c>
      <c r="G38" s="2">
        <f t="shared" si="5"/>
        <v>-6.1044282053162951E-5</v>
      </c>
      <c r="H38" s="2">
        <f t="shared" si="6"/>
        <v>-6.0954934060695434E-5</v>
      </c>
      <c r="J38" s="1">
        <v>2.7200000000000002E-3</v>
      </c>
      <c r="K38" s="1">
        <f t="shared" si="7"/>
        <v>153.36000000000004</v>
      </c>
      <c r="M38" s="2">
        <f t="shared" si="8"/>
        <v>939.05679176353362</v>
      </c>
      <c r="N38" s="2">
        <f t="shared" si="8"/>
        <v>1.9220000000000001E-2</v>
      </c>
      <c r="O38" s="2">
        <f t="shared" si="8"/>
        <v>957.10546330122872</v>
      </c>
      <c r="P38" s="2">
        <f t="shared" si="9"/>
        <v>1.4080998686448958E-2</v>
      </c>
      <c r="R38" s="1">
        <v>7.2000000000000005E-4</v>
      </c>
      <c r="S38" s="1">
        <f t="shared" si="10"/>
        <v>151.20000000000002</v>
      </c>
    </row>
    <row r="39" spans="1:19" x14ac:dyDescent="0.15">
      <c r="A39" s="1">
        <v>19.27</v>
      </c>
      <c r="B39" s="1">
        <v>2.7E-2</v>
      </c>
      <c r="C39" s="2">
        <f t="shared" si="2"/>
        <v>63.99867153769511</v>
      </c>
      <c r="D39" s="27">
        <f t="shared" si="0"/>
        <v>2.7E-4</v>
      </c>
      <c r="E39" s="2">
        <f t="shared" si="3"/>
        <v>64.015951179010287</v>
      </c>
      <c r="F39" s="2">
        <f t="shared" si="4"/>
        <v>2.6996355655966415E-4</v>
      </c>
      <c r="G39" s="2">
        <f t="shared" si="5"/>
        <v>-6.1560406541644479E-5</v>
      </c>
      <c r="H39" s="2">
        <f t="shared" si="6"/>
        <v>-6.1470919233180398E-5</v>
      </c>
      <c r="J39" s="1">
        <v>2.7399999999999998E-3</v>
      </c>
      <c r="K39" s="1">
        <f t="shared" si="7"/>
        <v>157.61999999999995</v>
      </c>
      <c r="M39" s="2">
        <f t="shared" si="8"/>
        <v>939.72102291597491</v>
      </c>
      <c r="N39" s="2">
        <f t="shared" si="8"/>
        <v>1.9560000000000001E-2</v>
      </c>
      <c r="O39" s="2">
        <f t="shared" si="8"/>
        <v>958.10196612421146</v>
      </c>
      <c r="P39" s="2">
        <f t="shared" si="9"/>
        <v>1.4409370828466174E-2</v>
      </c>
      <c r="R39" s="1">
        <v>7.3999999999999999E-4</v>
      </c>
      <c r="S39" s="1">
        <f t="shared" si="10"/>
        <v>155.4</v>
      </c>
    </row>
    <row r="40" spans="1:19" x14ac:dyDescent="0.15">
      <c r="A40" s="1">
        <v>19.29</v>
      </c>
      <c r="B40" s="1">
        <v>2.7E-2</v>
      </c>
      <c r="C40" s="2">
        <f t="shared" si="2"/>
        <v>64.065094652939223</v>
      </c>
      <c r="D40" s="27">
        <f t="shared" si="0"/>
        <v>2.7E-4</v>
      </c>
      <c r="E40" s="2">
        <f t="shared" si="3"/>
        <v>64.082392228495522</v>
      </c>
      <c r="F40" s="2">
        <f t="shared" si="4"/>
        <v>2.6996355655966415E-4</v>
      </c>
      <c r="G40" s="2">
        <f t="shared" si="5"/>
        <v>-6.1904489533965552E-5</v>
      </c>
      <c r="H40" s="2">
        <f t="shared" si="6"/>
        <v>-6.1814909348170428E-5</v>
      </c>
      <c r="J40" s="1">
        <v>2.7599999999999999E-3</v>
      </c>
      <c r="K40" s="1">
        <f t="shared" si="7"/>
        <v>161.87999999999997</v>
      </c>
      <c r="M40" s="2">
        <f t="shared" si="8"/>
        <v>942.31152441049483</v>
      </c>
      <c r="N40" s="2">
        <f t="shared" si="8"/>
        <v>1.9990000000000001E-2</v>
      </c>
      <c r="O40" s="2">
        <f t="shared" si="8"/>
        <v>961.14833178346055</v>
      </c>
      <c r="P40" s="2">
        <f t="shared" si="9"/>
        <v>1.4815256045078509E-2</v>
      </c>
      <c r="R40" s="1">
        <v>7.6000000000000004E-4</v>
      </c>
      <c r="S40" s="1">
        <f t="shared" si="10"/>
        <v>159.60000000000002</v>
      </c>
    </row>
    <row r="41" spans="1:19" x14ac:dyDescent="0.15">
      <c r="A41" s="1">
        <v>19.239999999999998</v>
      </c>
      <c r="B41" s="1">
        <v>2.7E-2</v>
      </c>
      <c r="C41" s="2">
        <f t="shared" si="2"/>
        <v>63.899036864828958</v>
      </c>
      <c r="D41" s="27">
        <f t="shared" si="0"/>
        <v>2.7E-4</v>
      </c>
      <c r="E41" s="2">
        <f t="shared" si="3"/>
        <v>63.916289604782463</v>
      </c>
      <c r="F41" s="2">
        <f t="shared" si="4"/>
        <v>2.6996355655966415E-4</v>
      </c>
      <c r="G41" s="2">
        <f t="shared" si="5"/>
        <v>-6.1044282053162951E-5</v>
      </c>
      <c r="H41" s="2">
        <f t="shared" si="6"/>
        <v>-6.0954934060695434E-5</v>
      </c>
      <c r="J41" s="1">
        <v>2.7799999999999999E-3</v>
      </c>
      <c r="K41" s="1">
        <f t="shared" si="7"/>
        <v>166.14</v>
      </c>
      <c r="M41" s="2">
        <f t="shared" si="8"/>
        <v>940.58452341414829</v>
      </c>
      <c r="N41" s="2">
        <f t="shared" si="8"/>
        <v>2.0369999999999999E-2</v>
      </c>
      <c r="O41" s="2">
        <f t="shared" si="8"/>
        <v>959.74423015609455</v>
      </c>
      <c r="P41" s="2">
        <f t="shared" si="9"/>
        <v>1.5195010857691475E-2</v>
      </c>
      <c r="R41" s="1">
        <v>7.7999999999999999E-4</v>
      </c>
      <c r="S41" s="1">
        <f t="shared" si="10"/>
        <v>163.79999999999998</v>
      </c>
    </row>
    <row r="42" spans="1:19" x14ac:dyDescent="0.15">
      <c r="A42" s="1">
        <v>19.279999999999998</v>
      </c>
      <c r="B42" s="1">
        <v>3.1E-2</v>
      </c>
      <c r="C42" s="2">
        <f t="shared" si="2"/>
        <v>64.031883095317156</v>
      </c>
      <c r="D42" s="27">
        <f t="shared" si="0"/>
        <v>3.1E-4</v>
      </c>
      <c r="E42" s="2">
        <f t="shared" si="3"/>
        <v>64.051732979076704</v>
      </c>
      <c r="F42" s="2">
        <f t="shared" si="4"/>
        <v>3.0995195992805755E-4</v>
      </c>
      <c r="G42" s="2">
        <f t="shared" si="5"/>
        <v>-2.1757308928245576E-5</v>
      </c>
      <c r="H42" s="2">
        <f t="shared" si="6"/>
        <v>-2.1654510922281933E-5</v>
      </c>
      <c r="J42" s="1">
        <v>2.8E-3</v>
      </c>
      <c r="K42" s="1">
        <f t="shared" si="7"/>
        <v>170.39999999999998</v>
      </c>
      <c r="M42" s="2">
        <f t="shared" si="8"/>
        <v>945.03487213550284</v>
      </c>
      <c r="N42" s="2">
        <f t="shared" si="8"/>
        <v>2.068E-2</v>
      </c>
      <c r="O42" s="2">
        <f t="shared" si="8"/>
        <v>964.57819329126505</v>
      </c>
      <c r="P42" s="2">
        <f t="shared" si="9"/>
        <v>1.5473742089934451E-2</v>
      </c>
      <c r="R42" s="1">
        <v>8.0000000000000004E-4</v>
      </c>
      <c r="S42" s="1">
        <f t="shared" si="10"/>
        <v>168</v>
      </c>
    </row>
    <row r="43" spans="1:19" x14ac:dyDescent="0.15">
      <c r="A43" s="1">
        <v>19.32</v>
      </c>
      <c r="B43" s="1">
        <v>2.7E-2</v>
      </c>
      <c r="C43" s="2">
        <f t="shared" si="2"/>
        <v>64.164729325805382</v>
      </c>
      <c r="D43" s="27">
        <f t="shared" si="0"/>
        <v>2.7E-4</v>
      </c>
      <c r="E43" s="2">
        <f t="shared" si="3"/>
        <v>64.182053802723345</v>
      </c>
      <c r="F43" s="2">
        <f t="shared" si="4"/>
        <v>2.6996355655966415E-4</v>
      </c>
      <c r="G43" s="2">
        <f t="shared" si="5"/>
        <v>-6.2420614022447079E-5</v>
      </c>
      <c r="H43" s="2">
        <f t="shared" si="6"/>
        <v>-6.2330894520655391E-5</v>
      </c>
      <c r="J43" s="1">
        <v>2.82E-3</v>
      </c>
      <c r="K43" s="1">
        <f t="shared" si="7"/>
        <v>174.66</v>
      </c>
      <c r="M43" s="2">
        <f t="shared" si="8"/>
        <v>940.58452341414829</v>
      </c>
      <c r="N43" s="2">
        <f t="shared" si="8"/>
        <v>2.0990000000000002E-2</v>
      </c>
      <c r="O43" s="2">
        <f t="shared" si="8"/>
        <v>960.32739256061132</v>
      </c>
      <c r="P43" s="2">
        <f t="shared" si="9"/>
        <v>1.5799428990184106E-2</v>
      </c>
      <c r="R43" s="1">
        <v>8.1999999999999998E-4</v>
      </c>
      <c r="S43" s="1">
        <f t="shared" si="10"/>
        <v>172.2</v>
      </c>
    </row>
    <row r="44" spans="1:19" x14ac:dyDescent="0.15">
      <c r="A44" s="1">
        <v>19.29</v>
      </c>
      <c r="B44" s="1">
        <v>3.1E-2</v>
      </c>
      <c r="C44" s="2">
        <f t="shared" si="2"/>
        <v>64.065094652939223</v>
      </c>
      <c r="D44" s="27">
        <f t="shared" si="0"/>
        <v>3.1E-4</v>
      </c>
      <c r="E44" s="2">
        <f t="shared" si="3"/>
        <v>64.084954832281639</v>
      </c>
      <c r="F44" s="2">
        <f t="shared" si="4"/>
        <v>3.0995195992805755E-4</v>
      </c>
      <c r="G44" s="2">
        <f t="shared" si="5"/>
        <v>-2.1929357304208477E-5</v>
      </c>
      <c r="H44" s="2">
        <f t="shared" si="6"/>
        <v>-2.1826505979777029E-5</v>
      </c>
      <c r="J44" s="1">
        <v>2.8400000000000001E-3</v>
      </c>
      <c r="K44" s="1">
        <f t="shared" si="7"/>
        <v>178.92000000000002</v>
      </c>
      <c r="M44" s="2">
        <f t="shared" si="8"/>
        <v>946.92793091996009</v>
      </c>
      <c r="N44" s="2">
        <f t="shared" si="8"/>
        <v>2.1489999999999999E-2</v>
      </c>
      <c r="O44" s="2">
        <f t="shared" si="8"/>
        <v>967.27741215543006</v>
      </c>
      <c r="P44" s="2">
        <f t="shared" si="9"/>
        <v>1.6253037316142728E-2</v>
      </c>
      <c r="R44" s="1">
        <v>8.4000000000000003E-4</v>
      </c>
      <c r="S44" s="1">
        <f t="shared" si="10"/>
        <v>176.4</v>
      </c>
    </row>
    <row r="45" spans="1:19" x14ac:dyDescent="0.15">
      <c r="A45" s="1">
        <v>19.299999999999997</v>
      </c>
      <c r="B45" s="1">
        <v>2.7E-2</v>
      </c>
      <c r="C45" s="2">
        <f t="shared" si="2"/>
        <v>64.098306210561262</v>
      </c>
      <c r="D45" s="27">
        <f t="shared" si="0"/>
        <v>2.7E-4</v>
      </c>
      <c r="E45" s="2">
        <f t="shared" si="3"/>
        <v>64.115612753238111</v>
      </c>
      <c r="F45" s="2">
        <f t="shared" si="4"/>
        <v>2.6996355655966415E-4</v>
      </c>
      <c r="G45" s="2">
        <f t="shared" si="5"/>
        <v>-6.2076531030125952E-5</v>
      </c>
      <c r="H45" s="2">
        <f t="shared" si="6"/>
        <v>-6.1986904405665307E-5</v>
      </c>
      <c r="J45" s="1">
        <v>2.8600000000000001E-3</v>
      </c>
      <c r="K45" s="1">
        <f t="shared" si="7"/>
        <v>183.18</v>
      </c>
      <c r="M45" s="2">
        <f t="shared" si="8"/>
        <v>942.31152441049483</v>
      </c>
      <c r="N45" s="2">
        <f t="shared" si="8"/>
        <v>2.1720000000000003E-2</v>
      </c>
      <c r="O45" s="2">
        <f t="shared" si="8"/>
        <v>962.7785307206907</v>
      </c>
      <c r="P45" s="2">
        <f t="shared" si="9"/>
        <v>1.6501471932673623E-2</v>
      </c>
      <c r="R45" s="1">
        <v>8.5999999999999998E-4</v>
      </c>
      <c r="S45" s="1">
        <f t="shared" si="10"/>
        <v>180.6</v>
      </c>
    </row>
    <row r="46" spans="1:19" x14ac:dyDescent="0.15">
      <c r="A46" s="1">
        <v>19.34</v>
      </c>
      <c r="B46" s="1">
        <v>2.7E-2</v>
      </c>
      <c r="C46" s="2">
        <f t="shared" si="2"/>
        <v>64.231152441049474</v>
      </c>
      <c r="D46" s="27">
        <f t="shared" si="0"/>
        <v>2.7E-4</v>
      </c>
      <c r="E46" s="2">
        <f t="shared" si="3"/>
        <v>64.248494852208552</v>
      </c>
      <c r="F46" s="2">
        <f t="shared" si="4"/>
        <v>2.6996355655966415E-4</v>
      </c>
      <c r="G46" s="2">
        <f t="shared" si="5"/>
        <v>-6.276469701476799E-5</v>
      </c>
      <c r="H46" s="2">
        <f t="shared" si="6"/>
        <v>-6.2674884635645313E-5</v>
      </c>
      <c r="J46" s="1">
        <v>2.8800000000000002E-3</v>
      </c>
      <c r="K46" s="1">
        <f t="shared" si="7"/>
        <v>187.44000000000003</v>
      </c>
      <c r="M46" s="2">
        <f t="shared" si="8"/>
        <v>944.70275655928276</v>
      </c>
      <c r="N46" s="2">
        <f t="shared" si="8"/>
        <v>2.196E-2</v>
      </c>
      <c r="O46" s="2">
        <f t="shared" si="8"/>
        <v>965.44842909332453</v>
      </c>
      <c r="P46" s="2">
        <f t="shared" si="9"/>
        <v>1.6722515570817366E-2</v>
      </c>
      <c r="R46" s="1">
        <v>8.8000000000000003E-4</v>
      </c>
      <c r="S46" s="1">
        <f t="shared" si="10"/>
        <v>184.8</v>
      </c>
    </row>
    <row r="47" spans="1:19" x14ac:dyDescent="0.15">
      <c r="A47" s="1">
        <v>19.36</v>
      </c>
      <c r="B47" s="1">
        <v>3.1E-2</v>
      </c>
      <c r="C47" s="2">
        <f t="shared" si="2"/>
        <v>64.29757555629358</v>
      </c>
      <c r="D47" s="27">
        <f t="shared" si="0"/>
        <v>3.1E-4</v>
      </c>
      <c r="E47" s="2">
        <f t="shared" si="3"/>
        <v>64.31750780471603</v>
      </c>
      <c r="F47" s="2">
        <f t="shared" si="4"/>
        <v>3.0995195992805755E-4</v>
      </c>
      <c r="G47" s="2">
        <f t="shared" si="5"/>
        <v>-2.3133695935948081E-5</v>
      </c>
      <c r="H47" s="2">
        <f t="shared" si="6"/>
        <v>-2.3030471382241889E-5</v>
      </c>
      <c r="J47" s="1">
        <v>2.8999999999999998E-3</v>
      </c>
      <c r="K47" s="1">
        <f t="shared" si="7"/>
        <v>191.69999999999996</v>
      </c>
      <c r="M47" s="2">
        <f t="shared" si="8"/>
        <v>941.78013948854209</v>
      </c>
      <c r="N47" s="2">
        <f t="shared" si="8"/>
        <v>2.2339999999999999E-2</v>
      </c>
      <c r="O47" s="2">
        <f t="shared" si="8"/>
        <v>962.81950780471618</v>
      </c>
      <c r="P47" s="2">
        <f t="shared" si="9"/>
        <v>1.7107895553374455E-2</v>
      </c>
      <c r="R47" s="1">
        <v>8.9999999999999998E-4</v>
      </c>
      <c r="S47" s="1">
        <f t="shared" si="10"/>
        <v>189</v>
      </c>
    </row>
    <row r="48" spans="1:19" x14ac:dyDescent="0.15">
      <c r="A48" s="1">
        <v>19.5</v>
      </c>
      <c r="B48" s="1">
        <v>3.1E-2</v>
      </c>
      <c r="C48" s="2">
        <f t="shared" si="2"/>
        <v>64.762537363002323</v>
      </c>
      <c r="D48" s="27">
        <f t="shared" si="0"/>
        <v>3.1E-4</v>
      </c>
      <c r="E48" s="2">
        <f t="shared" si="3"/>
        <v>64.782613749584854</v>
      </c>
      <c r="F48" s="2">
        <f t="shared" si="4"/>
        <v>3.0995195992805755E-4</v>
      </c>
      <c r="G48" s="2">
        <f t="shared" si="5"/>
        <v>-2.5542373199427505E-5</v>
      </c>
      <c r="H48" s="2">
        <f t="shared" si="6"/>
        <v>-2.5438402187171773E-5</v>
      </c>
      <c r="J48" s="1">
        <v>2.9199999999999999E-3</v>
      </c>
      <c r="K48" s="1">
        <f t="shared" si="7"/>
        <v>195.95999999999995</v>
      </c>
      <c r="M48" s="2">
        <f t="shared" si="8"/>
        <v>942.31152441049483</v>
      </c>
      <c r="N48" s="2">
        <f t="shared" si="8"/>
        <v>2.2530000000000001E-2</v>
      </c>
      <c r="O48" s="2">
        <f t="shared" si="8"/>
        <v>963.54180305546322</v>
      </c>
      <c r="P48" s="2">
        <f t="shared" si="9"/>
        <v>1.7289985836195162E-2</v>
      </c>
      <c r="R48" s="1">
        <v>9.2000000000000003E-4</v>
      </c>
      <c r="S48" s="1">
        <f t="shared" si="10"/>
        <v>193.20000000000002</v>
      </c>
    </row>
    <row r="49" spans="1:19" x14ac:dyDescent="0.15">
      <c r="A49" s="1">
        <v>19.95</v>
      </c>
      <c r="B49" s="1">
        <v>2.7E-2</v>
      </c>
      <c r="C49" s="2">
        <f t="shared" si="2"/>
        <v>66.257057455994683</v>
      </c>
      <c r="D49" s="27">
        <f t="shared" si="0"/>
        <v>2.7E-4</v>
      </c>
      <c r="E49" s="2">
        <f t="shared" si="3"/>
        <v>66.2749468615078</v>
      </c>
      <c r="F49" s="2">
        <f t="shared" si="4"/>
        <v>2.6996355655966415E-4</v>
      </c>
      <c r="G49" s="2">
        <f t="shared" si="5"/>
        <v>-7.3259228280559384E-5</v>
      </c>
      <c r="H49" s="2">
        <f t="shared" si="6"/>
        <v>-7.3166583142839677E-5</v>
      </c>
      <c r="J49" s="1">
        <v>2.9399999999999999E-3</v>
      </c>
      <c r="K49" s="1">
        <f t="shared" si="7"/>
        <v>200.21999999999997</v>
      </c>
      <c r="M49" s="2">
        <f t="shared" si="8"/>
        <v>947.75821986051142</v>
      </c>
      <c r="N49" s="2">
        <f t="shared" si="8"/>
        <v>2.2959999999999998E-2</v>
      </c>
      <c r="O49" s="2">
        <f t="shared" si="8"/>
        <v>969.51874858850886</v>
      </c>
      <c r="P49" s="2">
        <f t="shared" si="9"/>
        <v>1.7679469765977687E-2</v>
      </c>
      <c r="R49" s="1">
        <v>9.3999999999999997E-4</v>
      </c>
      <c r="S49" s="1">
        <f t="shared" si="10"/>
        <v>197.4</v>
      </c>
    </row>
    <row r="50" spans="1:19" x14ac:dyDescent="0.15">
      <c r="A50" s="1">
        <v>20.27</v>
      </c>
      <c r="B50" s="1">
        <v>3.5000000000000003E-2</v>
      </c>
      <c r="C50" s="2">
        <f t="shared" si="2"/>
        <v>67.319827299900354</v>
      </c>
      <c r="D50" s="27">
        <f t="shared" si="0"/>
        <v>3.5000000000000005E-4</v>
      </c>
      <c r="E50" s="2">
        <f t="shared" si="3"/>
        <v>67.34338923945532</v>
      </c>
      <c r="F50" s="2">
        <f t="shared" si="4"/>
        <v>3.4993876428798858E-4</v>
      </c>
      <c r="G50" s="2">
        <f t="shared" si="5"/>
        <v>1.1827608521052945E-6</v>
      </c>
      <c r="H50" s="2">
        <f t="shared" si="6"/>
        <v>1.304782745645142E-6</v>
      </c>
      <c r="J50" s="1">
        <v>2.96E-3</v>
      </c>
      <c r="K50" s="1">
        <f t="shared" si="7"/>
        <v>204.48</v>
      </c>
      <c r="M50" s="2">
        <f t="shared" si="8"/>
        <v>943.14181335104604</v>
      </c>
      <c r="N50" s="2">
        <f t="shared" si="8"/>
        <v>2.3310000000000001E-2</v>
      </c>
      <c r="O50" s="2">
        <f t="shared" si="8"/>
        <v>965.12644902025886</v>
      </c>
      <c r="P50" s="2">
        <f t="shared" si="9"/>
        <v>1.8044302327735743E-2</v>
      </c>
      <c r="R50" s="1">
        <v>9.6000000000000002E-4</v>
      </c>
      <c r="S50" s="1">
        <f t="shared" si="10"/>
        <v>201.6</v>
      </c>
    </row>
    <row r="51" spans="1:19" x14ac:dyDescent="0.15">
      <c r="A51" s="1">
        <v>20.64</v>
      </c>
      <c r="B51" s="1">
        <v>3.1E-2</v>
      </c>
      <c r="C51" s="2">
        <f t="shared" si="2"/>
        <v>68.548654931916303</v>
      </c>
      <c r="D51" s="27">
        <f t="shared" si="0"/>
        <v>3.1E-4</v>
      </c>
      <c r="E51" s="2">
        <f t="shared" si="3"/>
        <v>68.569905014945206</v>
      </c>
      <c r="F51" s="2">
        <f t="shared" si="4"/>
        <v>3.0995195992805755E-4</v>
      </c>
      <c r="G51" s="2">
        <f t="shared" si="5"/>
        <v>-4.5155888059188209E-5</v>
      </c>
      <c r="H51" s="2">
        <f t="shared" si="6"/>
        <v>-4.5045838741600546E-5</v>
      </c>
      <c r="J51" s="1">
        <v>2.98E-3</v>
      </c>
      <c r="K51" s="1">
        <f t="shared" si="7"/>
        <v>208.73999999999998</v>
      </c>
      <c r="M51" s="2">
        <f t="shared" si="8"/>
        <v>944.17137163732957</v>
      </c>
      <c r="N51" s="2">
        <f t="shared" si="8"/>
        <v>2.3610000000000003E-2</v>
      </c>
      <c r="O51" s="2">
        <f t="shared" si="8"/>
        <v>966.46325772168689</v>
      </c>
      <c r="P51" s="2">
        <f t="shared" si="9"/>
        <v>1.8330502630211149E-2</v>
      </c>
      <c r="R51" s="1">
        <v>9.7999999999999997E-4</v>
      </c>
      <c r="S51" s="1">
        <f t="shared" si="10"/>
        <v>205.79999999999998</v>
      </c>
    </row>
    <row r="52" spans="1:19" x14ac:dyDescent="0.15">
      <c r="A52" s="1">
        <v>20.81</v>
      </c>
      <c r="B52" s="1">
        <v>3.1E-2</v>
      </c>
      <c r="C52" s="2">
        <f t="shared" si="2"/>
        <v>69.113251411491191</v>
      </c>
      <c r="D52" s="27">
        <f t="shared" si="0"/>
        <v>3.1E-4</v>
      </c>
      <c r="E52" s="2">
        <f t="shared" si="3"/>
        <v>69.134676519428751</v>
      </c>
      <c r="F52" s="2">
        <f t="shared" si="4"/>
        <v>3.0995195992805755E-4</v>
      </c>
      <c r="G52" s="2">
        <f t="shared" si="5"/>
        <v>-4.8080710450555957E-5</v>
      </c>
      <c r="H52" s="2">
        <f t="shared" si="6"/>
        <v>-4.7969754719015339E-5</v>
      </c>
      <c r="J52" s="1">
        <v>3.0000000000000001E-3</v>
      </c>
      <c r="K52" s="1">
        <f t="shared" si="7"/>
        <v>213</v>
      </c>
      <c r="M52" s="2">
        <f t="shared" si="8"/>
        <v>944.53669877117227</v>
      </c>
      <c r="N52" s="2">
        <f t="shared" si="8"/>
        <v>2.3959999999999999E-2</v>
      </c>
      <c r="O52" s="2">
        <f t="shared" si="8"/>
        <v>967.1677980737295</v>
      </c>
      <c r="P52" s="2">
        <f t="shared" si="9"/>
        <v>1.8668722634332831E-2</v>
      </c>
      <c r="R52" s="1">
        <v>1E-3</v>
      </c>
      <c r="S52" s="1">
        <f t="shared" si="10"/>
        <v>210</v>
      </c>
    </row>
    <row r="53" spans="1:19" x14ac:dyDescent="0.15">
      <c r="A53" s="1">
        <v>21.83</v>
      </c>
      <c r="B53" s="1">
        <v>2.7E-2</v>
      </c>
      <c r="C53" s="2">
        <f t="shared" si="2"/>
        <v>72.500830288940548</v>
      </c>
      <c r="D53" s="27">
        <f t="shared" si="0"/>
        <v>2.7E-4</v>
      </c>
      <c r="E53" s="2">
        <f t="shared" si="3"/>
        <v>72.520405513118561</v>
      </c>
      <c r="F53" s="2">
        <f t="shared" si="4"/>
        <v>2.6996355655966415E-4</v>
      </c>
      <c r="G53" s="2">
        <f t="shared" si="5"/>
        <v>-1.0560302955873584E-4</v>
      </c>
      <c r="H53" s="2">
        <f t="shared" si="6"/>
        <v>-1.0550165395189771E-4</v>
      </c>
      <c r="J53" s="1">
        <v>3.0200000000000001E-3</v>
      </c>
      <c r="K53" s="1">
        <f t="shared" si="7"/>
        <v>217.26000000000002</v>
      </c>
      <c r="M53" s="2">
        <f t="shared" si="8"/>
        <v>944.00531384921942</v>
      </c>
      <c r="N53" s="2">
        <f t="shared" si="8"/>
        <v>2.427E-2</v>
      </c>
      <c r="O53" s="2">
        <f t="shared" si="8"/>
        <v>966.91632281633997</v>
      </c>
      <c r="P53" s="2">
        <f t="shared" si="9"/>
        <v>1.8972725349788298E-2</v>
      </c>
      <c r="R53" s="1">
        <v>1.0200000000000001E-3</v>
      </c>
      <c r="S53" s="1">
        <f t="shared" si="10"/>
        <v>214.20000000000002</v>
      </c>
    </row>
    <row r="54" spans="1:19" x14ac:dyDescent="0.15">
      <c r="A54" s="1">
        <v>22.58</v>
      </c>
      <c r="B54" s="1">
        <v>3.5000000000000003E-2</v>
      </c>
      <c r="C54" s="2">
        <f t="shared" si="2"/>
        <v>74.991697110594487</v>
      </c>
      <c r="D54" s="27">
        <f t="shared" si="0"/>
        <v>3.5000000000000005E-4</v>
      </c>
      <c r="E54" s="2">
        <f t="shared" si="3"/>
        <v>75.017944204583202</v>
      </c>
      <c r="F54" s="2">
        <f t="shared" si="4"/>
        <v>3.4993876428798858E-4</v>
      </c>
      <c r="G54" s="2">
        <f t="shared" si="5"/>
        <v>-3.8562003229635812E-5</v>
      </c>
      <c r="H54" s="2">
        <f t="shared" si="6"/>
        <v>-3.8426075535697476E-5</v>
      </c>
      <c r="J54" s="1">
        <v>3.0400000000000002E-3</v>
      </c>
      <c r="K54" s="1">
        <f t="shared" si="7"/>
        <v>221.52000000000004</v>
      </c>
      <c r="M54" s="2">
        <f t="shared" si="8"/>
        <v>945.53304549983409</v>
      </c>
      <c r="N54" s="2">
        <f t="shared" si="8"/>
        <v>2.4620000000000003E-2</v>
      </c>
      <c r="O54" s="2">
        <f t="shared" si="8"/>
        <v>968.81206908004003</v>
      </c>
      <c r="P54" s="2">
        <f t="shared" si="9"/>
        <v>1.9304556121740285E-2</v>
      </c>
      <c r="R54" s="1">
        <v>1.0399999999999999E-3</v>
      </c>
      <c r="S54" s="1">
        <f t="shared" si="10"/>
        <v>218.39999999999998</v>
      </c>
    </row>
    <row r="55" spans="1:19" x14ac:dyDescent="0.15">
      <c r="A55" s="1">
        <v>31.81</v>
      </c>
      <c r="B55" s="1">
        <v>4.5999999999999999E-2</v>
      </c>
      <c r="C55" s="2">
        <f t="shared" si="2"/>
        <v>105.64596479574891</v>
      </c>
      <c r="D55" s="27">
        <f t="shared" si="0"/>
        <v>4.6000000000000001E-4</v>
      </c>
      <c r="E55" s="2">
        <f t="shared" si="3"/>
        <v>105.69456193955494</v>
      </c>
      <c r="F55" s="2">
        <f t="shared" si="4"/>
        <v>4.5989423243404876E-4</v>
      </c>
      <c r="G55" s="2">
        <f t="shared" si="5"/>
        <v>-8.7473718945342517E-5</v>
      </c>
      <c r="H55" s="2">
        <f t="shared" si="6"/>
        <v>-8.7222045457512509E-5</v>
      </c>
      <c r="J55" s="1">
        <v>3.0599999999999998E-3</v>
      </c>
      <c r="K55" s="1">
        <f t="shared" si="7"/>
        <v>225.77999999999994</v>
      </c>
      <c r="M55" s="2">
        <f t="shared" si="8"/>
        <v>947.09398870807013</v>
      </c>
      <c r="N55" s="2">
        <f t="shared" si="8"/>
        <v>2.496E-2</v>
      </c>
      <c r="O55" s="2">
        <f t="shared" si="8"/>
        <v>970.73345466622368</v>
      </c>
      <c r="P55" s="2">
        <f t="shared" si="9"/>
        <v>1.9626380999029316E-2</v>
      </c>
      <c r="R55" s="1">
        <v>1.06E-3</v>
      </c>
      <c r="S55" s="1">
        <f t="shared" si="10"/>
        <v>222.6</v>
      </c>
    </row>
    <row r="56" spans="1:19" x14ac:dyDescent="0.15">
      <c r="A56" s="1">
        <v>33.25</v>
      </c>
      <c r="B56" s="1">
        <v>6.2E-2</v>
      </c>
      <c r="C56" s="2">
        <f t="shared" si="2"/>
        <v>110.42842909332447</v>
      </c>
      <c r="D56" s="27">
        <f t="shared" si="0"/>
        <v>6.2E-4</v>
      </c>
      <c r="E56" s="2">
        <f t="shared" si="3"/>
        <v>110.49689471936233</v>
      </c>
      <c r="F56" s="2">
        <f t="shared" si="4"/>
        <v>6.1980787940580902E-4</v>
      </c>
      <c r="G56" s="2">
        <f t="shared" si="5"/>
        <v>4.7569745423943401E-5</v>
      </c>
      <c r="H56" s="2">
        <f t="shared" si="6"/>
        <v>4.7924313234969291E-5</v>
      </c>
      <c r="J56" s="1">
        <v>3.0799999999999998E-3</v>
      </c>
      <c r="K56" s="1">
        <f t="shared" si="7"/>
        <v>230.03999999999996</v>
      </c>
      <c r="M56" s="2">
        <f t="shared" si="8"/>
        <v>945.20092992361333</v>
      </c>
      <c r="N56" s="2">
        <f t="shared" si="8"/>
        <v>2.5270000000000001E-2</v>
      </c>
      <c r="O56" s="2">
        <f t="shared" si="8"/>
        <v>969.086157422783</v>
      </c>
      <c r="P56" s="2">
        <f t="shared" si="9"/>
        <v>1.9937317072838457E-2</v>
      </c>
      <c r="R56" s="1">
        <v>1.08E-3</v>
      </c>
      <c r="S56" s="1">
        <f t="shared" si="10"/>
        <v>226.8</v>
      </c>
    </row>
    <row r="57" spans="1:19" x14ac:dyDescent="0.15">
      <c r="A57" s="1">
        <v>33.29</v>
      </c>
      <c r="B57" s="1">
        <v>5.4000000000000006E-2</v>
      </c>
      <c r="C57" s="2">
        <f t="shared" si="2"/>
        <v>110.56127532381268</v>
      </c>
      <c r="D57" s="27">
        <f t="shared" si="0"/>
        <v>5.4000000000000012E-4</v>
      </c>
      <c r="E57" s="2">
        <f t="shared" si="3"/>
        <v>110.62097841248753</v>
      </c>
      <c r="F57" s="2">
        <f t="shared" si="4"/>
        <v>5.3985425246673652E-4</v>
      </c>
      <c r="G57" s="2">
        <f t="shared" si="5"/>
        <v>-3.3026482569139615E-5</v>
      </c>
      <c r="H57" s="2">
        <f t="shared" si="6"/>
        <v>-3.271729393408316E-5</v>
      </c>
      <c r="J57" s="1">
        <v>3.0999999999999999E-3</v>
      </c>
      <c r="K57" s="1">
        <f t="shared" si="7"/>
        <v>234.29999999999995</v>
      </c>
      <c r="M57" s="2">
        <f t="shared" si="8"/>
        <v>948.123546994354</v>
      </c>
      <c r="N57" s="2">
        <f t="shared" si="8"/>
        <v>2.5579999999999999E-2</v>
      </c>
      <c r="O57" s="2">
        <f t="shared" si="8"/>
        <v>972.37654732646956</v>
      </c>
      <c r="P57" s="2">
        <f t="shared" si="9"/>
        <v>2.0222590573550671E-2</v>
      </c>
      <c r="R57" s="1">
        <v>1.1000000000000001E-3</v>
      </c>
      <c r="S57" s="1">
        <f t="shared" si="10"/>
        <v>231</v>
      </c>
    </row>
    <row r="58" spans="1:19" x14ac:dyDescent="0.15">
      <c r="A58" s="1">
        <v>35.239999999999995</v>
      </c>
      <c r="B58" s="1">
        <v>6.6000000000000003E-2</v>
      </c>
      <c r="C58" s="2">
        <f t="shared" si="2"/>
        <v>117.03752906011289</v>
      </c>
      <c r="D58" s="27">
        <f t="shared" si="0"/>
        <v>6.6E-4</v>
      </c>
      <c r="E58" s="2">
        <f t="shared" si="3"/>
        <v>117.11477382929257</v>
      </c>
      <c r="F58" s="2">
        <f t="shared" si="4"/>
        <v>6.597822957846931E-4</v>
      </c>
      <c r="G58" s="2">
        <f t="shared" si="5"/>
        <v>5.3271680187826445E-5</v>
      </c>
      <c r="H58" s="2">
        <f t="shared" si="6"/>
        <v>5.3671713172350637E-5</v>
      </c>
      <c r="J58" s="1">
        <v>3.1199999999999999E-3</v>
      </c>
      <c r="K58" s="1">
        <f t="shared" si="7"/>
        <v>238.55999999999997</v>
      </c>
      <c r="M58" s="2">
        <f t="shared" si="8"/>
        <v>945.3669877117236</v>
      </c>
      <c r="N58" s="2">
        <f t="shared" si="8"/>
        <v>2.589E-2</v>
      </c>
      <c r="O58" s="2">
        <f t="shared" si="8"/>
        <v>969.84253902358012</v>
      </c>
      <c r="P58" s="2">
        <f t="shared" si="9"/>
        <v>2.0537935933903885E-2</v>
      </c>
      <c r="R58" s="1">
        <v>1.1199999999999999E-3</v>
      </c>
      <c r="S58" s="1">
        <f t="shared" si="10"/>
        <v>235.2</v>
      </c>
    </row>
    <row r="59" spans="1:19" x14ac:dyDescent="0.15">
      <c r="A59" s="1">
        <v>36.090000000000003</v>
      </c>
      <c r="B59" s="1">
        <v>7.0000000000000007E-2</v>
      </c>
      <c r="C59" s="2">
        <f t="shared" si="2"/>
        <v>119.86051145798737</v>
      </c>
      <c r="D59" s="27">
        <f t="shared" si="0"/>
        <v>7.000000000000001E-4</v>
      </c>
      <c r="E59" s="2">
        <f t="shared" si="3"/>
        <v>119.94441381600795</v>
      </c>
      <c r="F59" s="2">
        <f t="shared" si="4"/>
        <v>6.9975511427326493E-4</v>
      </c>
      <c r="G59" s="2">
        <f t="shared" si="5"/>
        <v>7.8590440660098707E-5</v>
      </c>
      <c r="H59" s="2">
        <f t="shared" si="6"/>
        <v>7.9024951773848232E-5</v>
      </c>
      <c r="J59" s="1">
        <v>3.14E-3</v>
      </c>
      <c r="K59" s="1">
        <f t="shared" si="7"/>
        <v>242.82</v>
      </c>
      <c r="M59" s="2">
        <f t="shared" si="8"/>
        <v>947.42610428429089</v>
      </c>
      <c r="N59" s="2">
        <f t="shared" si="8"/>
        <v>2.6200000000000001E-2</v>
      </c>
      <c r="O59" s="2">
        <f t="shared" si="8"/>
        <v>972.24866821653927</v>
      </c>
      <c r="P59" s="2">
        <f t="shared" si="9"/>
        <v>2.0827606141832627E-2</v>
      </c>
      <c r="R59" s="1">
        <v>1.14E-3</v>
      </c>
      <c r="S59" s="1">
        <f t="shared" si="10"/>
        <v>239.39999999999998</v>
      </c>
    </row>
    <row r="60" spans="1:19" x14ac:dyDescent="0.15">
      <c r="A60" s="1">
        <v>36.94</v>
      </c>
      <c r="B60" s="1">
        <v>7.6999999999999999E-2</v>
      </c>
      <c r="C60" s="2">
        <f t="shared" si="2"/>
        <v>122.68349385586183</v>
      </c>
      <c r="D60" s="27">
        <f t="shared" si="0"/>
        <v>7.6999999999999996E-4</v>
      </c>
      <c r="E60" s="2">
        <f t="shared" si="3"/>
        <v>122.77796014613084</v>
      </c>
      <c r="F60" s="2">
        <f t="shared" si="4"/>
        <v>7.6970370208977559E-4</v>
      </c>
      <c r="G60" s="2">
        <f t="shared" si="5"/>
        <v>1.3386474040164725E-4</v>
      </c>
      <c r="H60" s="2">
        <f t="shared" si="6"/>
        <v>1.3435395970328476E-4</v>
      </c>
      <c r="J60" s="1">
        <v>3.16E-3</v>
      </c>
      <c r="K60" s="1">
        <f t="shared" si="7"/>
        <v>247.08</v>
      </c>
      <c r="M60" s="2">
        <f t="shared" si="8"/>
        <v>947.42610428429089</v>
      </c>
      <c r="N60" s="2">
        <f t="shared" si="8"/>
        <v>2.6589999999999999E-2</v>
      </c>
      <c r="O60" s="2">
        <f t="shared" si="8"/>
        <v>972.61816439721008</v>
      </c>
      <c r="P60" s="2">
        <f t="shared" si="9"/>
        <v>2.1205663284290351E-2</v>
      </c>
      <c r="R60" s="1">
        <v>1.16E-3</v>
      </c>
      <c r="S60" s="1">
        <f t="shared" si="10"/>
        <v>243.6</v>
      </c>
    </row>
    <row r="61" spans="1:19" x14ac:dyDescent="0.15">
      <c r="A61" s="1">
        <v>39.049999999999997</v>
      </c>
      <c r="B61" s="1">
        <v>7.3000000000000009E-2</v>
      </c>
      <c r="C61" s="2">
        <f t="shared" si="2"/>
        <v>129.69113251411491</v>
      </c>
      <c r="D61" s="27">
        <f t="shared" si="0"/>
        <v>7.3000000000000007E-4</v>
      </c>
      <c r="E61" s="2">
        <f t="shared" si="3"/>
        <v>129.78580704085022</v>
      </c>
      <c r="F61" s="2">
        <f t="shared" si="4"/>
        <v>7.2973367960127661E-4</v>
      </c>
      <c r="G61" s="2">
        <f t="shared" si="5"/>
        <v>5.7602682372694938E-5</v>
      </c>
      <c r="H61" s="2">
        <f t="shared" si="6"/>
        <v>5.8092980083342973E-5</v>
      </c>
      <c r="J61" s="1">
        <v>3.1800000000000001E-3</v>
      </c>
      <c r="K61" s="1">
        <f t="shared" si="7"/>
        <v>251.34</v>
      </c>
      <c r="M61" s="2">
        <f t="shared" si="8"/>
        <v>946.92793091996009</v>
      </c>
      <c r="N61" s="2">
        <f t="shared" si="8"/>
        <v>2.6929999999999999E-2</v>
      </c>
      <c r="O61" s="2">
        <f t="shared" si="8"/>
        <v>972.42870009963451</v>
      </c>
      <c r="P61" s="2">
        <f t="shared" si="9"/>
        <v>2.1537783207208498E-2</v>
      </c>
      <c r="R61" s="1">
        <v>1.1800000000000001E-3</v>
      </c>
      <c r="S61" s="1">
        <f t="shared" si="10"/>
        <v>247.8</v>
      </c>
    </row>
    <row r="62" spans="1:19" x14ac:dyDescent="0.15">
      <c r="A62" s="1">
        <v>39.099999999999994</v>
      </c>
      <c r="B62" s="1">
        <v>8.1000000000000003E-2</v>
      </c>
      <c r="C62" s="2">
        <f t="shared" si="2"/>
        <v>129.85719030222515</v>
      </c>
      <c r="D62" s="27">
        <f t="shared" si="0"/>
        <v>8.1000000000000006E-4</v>
      </c>
      <c r="E62" s="2">
        <f t="shared" si="3"/>
        <v>129.96237462636995</v>
      </c>
      <c r="F62" s="2">
        <f t="shared" si="4"/>
        <v>8.096721270394303E-4</v>
      </c>
      <c r="G62" s="2">
        <f t="shared" si="5"/>
        <v>1.3662672668742946E-4</v>
      </c>
      <c r="H62" s="2">
        <f t="shared" si="6"/>
        <v>1.3717145223402188E-4</v>
      </c>
      <c r="J62" s="1">
        <v>3.2000000000000002E-3</v>
      </c>
      <c r="K62" s="1">
        <f t="shared" si="7"/>
        <v>255.60000000000002</v>
      </c>
      <c r="M62" s="2">
        <f t="shared" si="8"/>
        <v>947.42610428429089</v>
      </c>
      <c r="N62" s="2">
        <f t="shared" si="8"/>
        <v>2.7160000000000004E-2</v>
      </c>
      <c r="O62" s="2">
        <f t="shared" si="8"/>
        <v>973.15819727665234</v>
      </c>
      <c r="P62" s="2">
        <f t="shared" si="9"/>
        <v>2.175794875859818E-2</v>
      </c>
      <c r="R62" s="1">
        <v>1.1999999999999999E-3</v>
      </c>
      <c r="S62" s="1">
        <f t="shared" si="10"/>
        <v>251.99999999999997</v>
      </c>
    </row>
    <row r="63" spans="1:19" x14ac:dyDescent="0.15">
      <c r="A63" s="1">
        <v>41.19</v>
      </c>
      <c r="B63" s="1">
        <v>7.6999999999999999E-2</v>
      </c>
      <c r="C63" s="2">
        <f t="shared" si="2"/>
        <v>136.79840584523413</v>
      </c>
      <c r="D63" s="27">
        <f t="shared" si="0"/>
        <v>7.6999999999999996E-4</v>
      </c>
      <c r="E63" s="2">
        <f t="shared" si="3"/>
        <v>136.90374061773494</v>
      </c>
      <c r="F63" s="2">
        <f t="shared" si="4"/>
        <v>7.6970370208977559E-4</v>
      </c>
      <c r="G63" s="2">
        <f t="shared" si="5"/>
        <v>6.0710555583711585E-5</v>
      </c>
      <c r="H63" s="2">
        <f t="shared" si="6"/>
        <v>6.1256060267914341E-5</v>
      </c>
      <c r="J63" s="1">
        <v>3.2200000000000002E-3</v>
      </c>
      <c r="K63" s="1">
        <f t="shared" si="7"/>
        <v>259.86</v>
      </c>
      <c r="M63" s="2">
        <f t="shared" si="8"/>
        <v>947.42610428429089</v>
      </c>
      <c r="N63" s="2">
        <f t="shared" si="8"/>
        <v>2.7549999999999998E-2</v>
      </c>
      <c r="O63" s="2">
        <f t="shared" si="8"/>
        <v>973.52769345732304</v>
      </c>
      <c r="P63" s="2">
        <f t="shared" si="9"/>
        <v>2.2135650841840489E-2</v>
      </c>
      <c r="R63" s="1">
        <v>1.2199999999999999E-3</v>
      </c>
      <c r="S63" s="1">
        <f t="shared" si="10"/>
        <v>256.2</v>
      </c>
    </row>
    <row r="64" spans="1:19" x14ac:dyDescent="0.15">
      <c r="A64" s="1">
        <v>41.730000000000004</v>
      </c>
      <c r="B64" s="1">
        <v>8.5000000000000006E-2</v>
      </c>
      <c r="C64" s="2">
        <f t="shared" si="2"/>
        <v>138.59182995682499</v>
      </c>
      <c r="D64" s="27">
        <f t="shared" si="0"/>
        <v>8.5000000000000006E-4</v>
      </c>
      <c r="E64" s="2">
        <f t="shared" si="3"/>
        <v>138.70963301228829</v>
      </c>
      <c r="F64" s="2">
        <f t="shared" si="4"/>
        <v>8.4963895457793785E-4</v>
      </c>
      <c r="G64" s="2">
        <f t="shared" si="5"/>
        <v>1.3129350458265939E-4</v>
      </c>
      <c r="H64" s="2">
        <f t="shared" si="6"/>
        <v>1.3190357965134694E-4</v>
      </c>
      <c r="J64" s="1">
        <v>3.2399999999999998E-3</v>
      </c>
      <c r="K64" s="1">
        <f t="shared" si="7"/>
        <v>264.11999999999995</v>
      </c>
      <c r="M64" s="2">
        <f t="shared" si="8"/>
        <v>948.45566257057465</v>
      </c>
      <c r="N64" s="2">
        <f t="shared" si="8"/>
        <v>2.7970000000000002E-2</v>
      </c>
      <c r="O64" s="2">
        <f t="shared" si="8"/>
        <v>974.98396745267371</v>
      </c>
      <c r="P64" s="2">
        <f t="shared" si="9"/>
        <v>2.2536764855016749E-2</v>
      </c>
      <c r="R64" s="1">
        <v>1.24E-3</v>
      </c>
      <c r="S64" s="1">
        <f t="shared" si="10"/>
        <v>260.39999999999998</v>
      </c>
    </row>
    <row r="65" spans="1:19" x14ac:dyDescent="0.15">
      <c r="A65" s="1">
        <v>44.12</v>
      </c>
      <c r="B65" s="1">
        <v>0.10400000000000001</v>
      </c>
      <c r="C65" s="2">
        <f t="shared" si="2"/>
        <v>146.52939222849551</v>
      </c>
      <c r="D65" s="27">
        <f t="shared" si="0"/>
        <v>1.0400000000000001E-3</v>
      </c>
      <c r="E65" s="2">
        <f t="shared" si="3"/>
        <v>146.68178279641313</v>
      </c>
      <c r="F65" s="2">
        <f t="shared" si="4"/>
        <v>1.0394595746623752E-3</v>
      </c>
      <c r="G65" s="2">
        <f t="shared" si="5"/>
        <v>2.7982818511306743E-4</v>
      </c>
      <c r="H65" s="2">
        <f t="shared" si="6"/>
        <v>2.8061738099448188E-4</v>
      </c>
      <c r="J65" s="1">
        <v>3.2599999999999999E-3</v>
      </c>
      <c r="K65" s="1">
        <f t="shared" si="7"/>
        <v>268.37999999999994</v>
      </c>
      <c r="M65" s="2">
        <f t="shared" si="8"/>
        <v>951.87645300564589</v>
      </c>
      <c r="N65" s="2">
        <f t="shared" si="8"/>
        <v>2.8130000000000002E-2</v>
      </c>
      <c r="O65" s="2">
        <f t="shared" si="8"/>
        <v>978.65273762869469</v>
      </c>
      <c r="P65" s="2">
        <f t="shared" si="9"/>
        <v>2.2673399587650071E-2</v>
      </c>
      <c r="R65" s="1">
        <v>1.2600000000000001E-3</v>
      </c>
      <c r="S65" s="1">
        <f t="shared" si="10"/>
        <v>264.60000000000002</v>
      </c>
    </row>
    <row r="66" spans="1:19" x14ac:dyDescent="0.15">
      <c r="A66" s="1">
        <v>45.25</v>
      </c>
      <c r="B66" s="1">
        <v>0.10400000000000001</v>
      </c>
      <c r="C66" s="2">
        <f t="shared" si="2"/>
        <v>150.28229823978742</v>
      </c>
      <c r="D66" s="27">
        <f t="shared" ref="D66:D129" si="11">B66/100</f>
        <v>1.0400000000000001E-3</v>
      </c>
      <c r="E66" s="2">
        <f t="shared" si="3"/>
        <v>150.43859182995678</v>
      </c>
      <c r="F66" s="2">
        <f t="shared" si="4"/>
        <v>1.0394595746623752E-3</v>
      </c>
      <c r="G66" s="2">
        <f t="shared" si="5"/>
        <v>2.6037253075697692E-4</v>
      </c>
      <c r="H66" s="2">
        <f t="shared" si="6"/>
        <v>2.611819394975482E-4</v>
      </c>
      <c r="J66" s="1">
        <v>3.2799999999999999E-3</v>
      </c>
      <c r="K66" s="1">
        <f t="shared" si="7"/>
        <v>272.64</v>
      </c>
      <c r="M66" s="2">
        <f t="shared" si="8"/>
        <v>948.95383593490533</v>
      </c>
      <c r="N66" s="2">
        <f t="shared" si="8"/>
        <v>2.836E-2</v>
      </c>
      <c r="O66" s="2">
        <f t="shared" si="8"/>
        <v>975.86616672201922</v>
      </c>
      <c r="P66" s="2">
        <f t="shared" si="9"/>
        <v>2.2911512700799073E-2</v>
      </c>
      <c r="R66" s="1">
        <v>1.2800000000000001E-3</v>
      </c>
      <c r="S66" s="1">
        <f t="shared" si="10"/>
        <v>268.8</v>
      </c>
    </row>
    <row r="67" spans="1:19" x14ac:dyDescent="0.15">
      <c r="A67" s="1">
        <v>46.8</v>
      </c>
      <c r="B67" s="1">
        <v>0.1</v>
      </c>
      <c r="C67" s="2">
        <f t="shared" ref="C67:C130" si="12">A67*1000/301.1</f>
        <v>155.43008967120556</v>
      </c>
      <c r="D67" s="27">
        <f t="shared" si="11"/>
        <v>1E-3</v>
      </c>
      <c r="E67" s="2">
        <f t="shared" ref="E67:E130" si="13">C67*(1+D67)</f>
        <v>155.58551976087676</v>
      </c>
      <c r="F67" s="2">
        <f t="shared" ref="F67:F130" si="14">LN(1+D67)</f>
        <v>9.9950033308342321E-4</v>
      </c>
      <c r="G67" s="2">
        <f t="shared" ref="G67:G130" si="15">F67-E67/193096</f>
        <v>1.9375852713779634E-4</v>
      </c>
      <c r="H67" s="2">
        <f t="shared" ref="H67:H130" si="16">LN(1+D67)-C67/193096</f>
        <v>1.9456346400687288E-4</v>
      </c>
      <c r="J67" s="1">
        <v>3.3E-3</v>
      </c>
      <c r="K67" s="1">
        <f t="shared" ref="K67:K130" si="17">213*1000*(J67-0.002)</f>
        <v>276.89999999999998</v>
      </c>
      <c r="M67" s="2">
        <f t="shared" ref="M67:O130" si="18">C233</f>
        <v>951.17901029558277</v>
      </c>
      <c r="N67" s="2">
        <f t="shared" si="18"/>
        <v>2.878E-2</v>
      </c>
      <c r="O67" s="2">
        <f t="shared" si="18"/>
        <v>978.55394221188965</v>
      </c>
      <c r="P67" s="2">
        <f t="shared" ref="P67:P130" si="19">G233</f>
        <v>2.3305927232688182E-2</v>
      </c>
      <c r="R67" s="1">
        <v>1.2999999999999999E-3</v>
      </c>
      <c r="S67" s="1">
        <f t="shared" ref="S67:S130" si="20">210*1000*(R67)</f>
        <v>273</v>
      </c>
    </row>
    <row r="68" spans="1:19" x14ac:dyDescent="0.15">
      <c r="A68" s="1">
        <v>48.39</v>
      </c>
      <c r="B68" s="1">
        <v>0.10400000000000001</v>
      </c>
      <c r="C68" s="2">
        <f t="shared" si="12"/>
        <v>160.71072733311192</v>
      </c>
      <c r="D68" s="27">
        <f t="shared" si="11"/>
        <v>1.0400000000000001E-3</v>
      </c>
      <c r="E68" s="2">
        <f t="shared" si="13"/>
        <v>160.87786648953835</v>
      </c>
      <c r="F68" s="2">
        <f t="shared" si="14"/>
        <v>1.0394595746623752E-3</v>
      </c>
      <c r="G68" s="2">
        <f t="shared" si="15"/>
        <v>2.0630991599757446E-4</v>
      </c>
      <c r="H68" s="2">
        <f t="shared" si="16"/>
        <v>2.0717549144412149E-4</v>
      </c>
      <c r="J68" s="1">
        <v>3.32E-3</v>
      </c>
      <c r="K68" s="1">
        <f t="shared" si="17"/>
        <v>281.16000000000003</v>
      </c>
      <c r="M68" s="2">
        <f t="shared" si="18"/>
        <v>951.37827964131532</v>
      </c>
      <c r="N68" s="2">
        <f t="shared" si="18"/>
        <v>2.9049999999999999E-2</v>
      </c>
      <c r="O68" s="2">
        <f t="shared" si="18"/>
        <v>979.01581866489551</v>
      </c>
      <c r="P68" s="2">
        <f t="shared" si="19"/>
        <v>2.3565947628716773E-2</v>
      </c>
      <c r="R68" s="1">
        <v>1.32E-3</v>
      </c>
      <c r="S68" s="1">
        <f t="shared" si="20"/>
        <v>277.2</v>
      </c>
    </row>
    <row r="69" spans="1:19" x14ac:dyDescent="0.15">
      <c r="A69" s="1">
        <v>48.26</v>
      </c>
      <c r="B69" s="1">
        <v>0.108</v>
      </c>
      <c r="C69" s="2">
        <f t="shared" si="12"/>
        <v>160.27897708402523</v>
      </c>
      <c r="D69" s="27">
        <f t="shared" si="11"/>
        <v>1.08E-3</v>
      </c>
      <c r="E69" s="2">
        <f t="shared" si="13"/>
        <v>160.45207837927597</v>
      </c>
      <c r="F69" s="2">
        <f t="shared" si="14"/>
        <v>1.0794172195641412E-3</v>
      </c>
      <c r="G69" s="2">
        <f t="shared" si="15"/>
        <v>2.4847262009405392E-4</v>
      </c>
      <c r="H69" s="2">
        <f t="shared" si="16"/>
        <v>2.4936907209332246E-4</v>
      </c>
      <c r="J69" s="1">
        <v>3.3400000000000001E-3</v>
      </c>
      <c r="K69" s="1">
        <f t="shared" si="17"/>
        <v>285.42</v>
      </c>
      <c r="M69" s="2">
        <f t="shared" si="18"/>
        <v>949.31916306874803</v>
      </c>
      <c r="N69" s="2">
        <f t="shared" si="18"/>
        <v>2.9399999999999999E-2</v>
      </c>
      <c r="O69" s="2">
        <f t="shared" si="18"/>
        <v>977.22914646296931</v>
      </c>
      <c r="P69" s="2">
        <f t="shared" si="19"/>
        <v>2.3915262095411369E-2</v>
      </c>
      <c r="R69" s="1">
        <v>1.34E-3</v>
      </c>
      <c r="S69" s="1">
        <f t="shared" si="20"/>
        <v>281.40000000000003</v>
      </c>
    </row>
    <row r="70" spans="1:19" x14ac:dyDescent="0.15">
      <c r="A70" s="1">
        <v>50.68</v>
      </c>
      <c r="B70" s="1">
        <v>0.108</v>
      </c>
      <c r="C70" s="2">
        <f t="shared" si="12"/>
        <v>168.31617402856193</v>
      </c>
      <c r="D70" s="27">
        <f t="shared" si="11"/>
        <v>1.08E-3</v>
      </c>
      <c r="E70" s="2">
        <f t="shared" si="13"/>
        <v>168.49795549651279</v>
      </c>
      <c r="F70" s="2">
        <f t="shared" si="14"/>
        <v>1.0794172195641412E-3</v>
      </c>
      <c r="G70" s="2">
        <f t="shared" si="15"/>
        <v>2.0680486355203955E-4</v>
      </c>
      <c r="H70" s="2">
        <f t="shared" si="16"/>
        <v>2.0774626817953497E-4</v>
      </c>
      <c r="J70" s="1">
        <v>3.3600000000000001E-3</v>
      </c>
      <c r="K70" s="1">
        <f t="shared" si="17"/>
        <v>289.68</v>
      </c>
      <c r="M70" s="2">
        <f t="shared" si="18"/>
        <v>952.73995350381927</v>
      </c>
      <c r="N70" s="2">
        <f t="shared" si="18"/>
        <v>2.9750000000000002E-2</v>
      </c>
      <c r="O70" s="2">
        <f t="shared" si="18"/>
        <v>981.08396712055787</v>
      </c>
      <c r="P70" s="2">
        <f t="shared" si="19"/>
        <v>2.4235244958817081E-2</v>
      </c>
      <c r="R70" s="1">
        <v>1.3600000000000001E-3</v>
      </c>
      <c r="S70" s="1">
        <f t="shared" si="20"/>
        <v>285.60000000000002</v>
      </c>
    </row>
    <row r="71" spans="1:19" x14ac:dyDescent="0.15">
      <c r="A71" s="1">
        <v>51.87</v>
      </c>
      <c r="B71" s="1">
        <v>0.108</v>
      </c>
      <c r="C71" s="2">
        <f t="shared" si="12"/>
        <v>172.26834938558616</v>
      </c>
      <c r="D71" s="27">
        <f t="shared" si="11"/>
        <v>1.08E-3</v>
      </c>
      <c r="E71" s="2">
        <f t="shared" si="13"/>
        <v>172.45439920292259</v>
      </c>
      <c r="F71" s="2">
        <f t="shared" si="14"/>
        <v>1.0794172195641412E-3</v>
      </c>
      <c r="G71" s="2">
        <f t="shared" si="15"/>
        <v>1.8631534690534673E-4</v>
      </c>
      <c r="H71" s="2">
        <f t="shared" si="16"/>
        <v>1.8727885633763126E-4</v>
      </c>
      <c r="J71" s="1">
        <v>3.3800000000000002E-3</v>
      </c>
      <c r="K71" s="1">
        <f t="shared" si="17"/>
        <v>293.94000000000005</v>
      </c>
      <c r="M71" s="2">
        <f t="shared" si="18"/>
        <v>949.98339422118875</v>
      </c>
      <c r="N71" s="2">
        <f t="shared" si="18"/>
        <v>2.9980000000000003E-2</v>
      </c>
      <c r="O71" s="2">
        <f t="shared" si="18"/>
        <v>978.46389637993991</v>
      </c>
      <c r="P71" s="2">
        <f t="shared" si="19"/>
        <v>2.4472143948902739E-2</v>
      </c>
      <c r="R71" s="1">
        <v>1.3799999999999999E-3</v>
      </c>
      <c r="S71" s="1">
        <f t="shared" si="20"/>
        <v>289.8</v>
      </c>
    </row>
    <row r="72" spans="1:19" x14ac:dyDescent="0.15">
      <c r="A72" s="1">
        <v>53.589999999999996</v>
      </c>
      <c r="B72" s="1">
        <v>0.11600000000000001</v>
      </c>
      <c r="C72" s="2">
        <f t="shared" si="12"/>
        <v>177.98073729657918</v>
      </c>
      <c r="D72" s="27">
        <f t="shared" si="11"/>
        <v>1.16E-3</v>
      </c>
      <c r="E72" s="2">
        <f t="shared" si="13"/>
        <v>178.18719495184322</v>
      </c>
      <c r="F72" s="2">
        <f t="shared" si="14"/>
        <v>1.1593277198464764E-3</v>
      </c>
      <c r="G72" s="2">
        <f t="shared" si="15"/>
        <v>2.3653700977561412E-4</v>
      </c>
      <c r="H72" s="2">
        <f t="shared" si="16"/>
        <v>2.3760620673082833E-4</v>
      </c>
      <c r="J72" s="1">
        <v>3.3999999999999998E-3</v>
      </c>
      <c r="K72" s="1">
        <f t="shared" si="17"/>
        <v>298.19999999999993</v>
      </c>
      <c r="M72" s="2">
        <f t="shared" si="18"/>
        <v>951.71039521753539</v>
      </c>
      <c r="N72" s="2">
        <f t="shared" si="18"/>
        <v>3.0369999999999998E-2</v>
      </c>
      <c r="O72" s="2">
        <f t="shared" si="18"/>
        <v>980.61383992029198</v>
      </c>
      <c r="P72" s="2">
        <f t="shared" si="19"/>
        <v>2.4839586343232987E-2</v>
      </c>
      <c r="R72" s="1">
        <v>1.4E-3</v>
      </c>
      <c r="S72" s="1">
        <f t="shared" si="20"/>
        <v>294</v>
      </c>
    </row>
    <row r="73" spans="1:19" x14ac:dyDescent="0.15">
      <c r="A73" s="1">
        <v>55</v>
      </c>
      <c r="B73" s="1">
        <v>0.11600000000000001</v>
      </c>
      <c r="C73" s="2">
        <f t="shared" si="12"/>
        <v>182.66356692128861</v>
      </c>
      <c r="D73" s="27">
        <f t="shared" si="11"/>
        <v>1.16E-3</v>
      </c>
      <c r="E73" s="2">
        <f t="shared" si="13"/>
        <v>182.8754566589173</v>
      </c>
      <c r="F73" s="2">
        <f t="shared" si="14"/>
        <v>1.1593277198464764E-3</v>
      </c>
      <c r="G73" s="2">
        <f t="shared" si="15"/>
        <v>2.1225757515721665E-4</v>
      </c>
      <c r="H73" s="2">
        <f t="shared" si="16"/>
        <v>2.1335490362403467E-4</v>
      </c>
      <c r="J73" s="1">
        <v>3.4199999999999999E-3</v>
      </c>
      <c r="K73" s="1">
        <f t="shared" si="17"/>
        <v>302.45999999999998</v>
      </c>
      <c r="M73" s="2">
        <f t="shared" si="18"/>
        <v>950.68083693125197</v>
      </c>
      <c r="N73" s="2">
        <f t="shared" si="18"/>
        <v>3.0679999999999999E-2</v>
      </c>
      <c r="O73" s="2">
        <f t="shared" si="18"/>
        <v>979.84772500830286</v>
      </c>
      <c r="P73" s="2">
        <f t="shared" si="19"/>
        <v>2.5144371423784638E-2</v>
      </c>
      <c r="R73" s="1">
        <v>1.42E-3</v>
      </c>
      <c r="S73" s="1">
        <f t="shared" si="20"/>
        <v>298.2</v>
      </c>
    </row>
    <row r="74" spans="1:19" x14ac:dyDescent="0.15">
      <c r="A74" s="1">
        <v>56.04</v>
      </c>
      <c r="B74" s="1">
        <v>0.112</v>
      </c>
      <c r="C74" s="2">
        <f t="shared" si="12"/>
        <v>186.11756891398204</v>
      </c>
      <c r="D74" s="27">
        <f t="shared" si="11"/>
        <v>1.1200000000000001E-3</v>
      </c>
      <c r="E74" s="2">
        <f t="shared" si="13"/>
        <v>186.3260205911657</v>
      </c>
      <c r="F74" s="2">
        <f t="shared" si="14"/>
        <v>1.1193732679163155E-3</v>
      </c>
      <c r="G74" s="2">
        <f t="shared" si="15"/>
        <v>1.5443344217592895E-4</v>
      </c>
      <c r="H74" s="2">
        <f t="shared" si="16"/>
        <v>1.5551296571439507E-4</v>
      </c>
      <c r="J74" s="1">
        <v>3.4399999999999999E-3</v>
      </c>
      <c r="K74" s="1">
        <f t="shared" si="17"/>
        <v>306.71999999999997</v>
      </c>
      <c r="M74" s="2">
        <f t="shared" si="18"/>
        <v>956.32680172700111</v>
      </c>
      <c r="N74" s="2">
        <f t="shared" si="18"/>
        <v>3.0979999999999997E-2</v>
      </c>
      <c r="O74" s="2">
        <f t="shared" si="18"/>
        <v>985.95380604450361</v>
      </c>
      <c r="P74" s="2">
        <f t="shared" si="19"/>
        <v>2.540377704785951E-2</v>
      </c>
      <c r="R74" s="1">
        <v>1.4400000000000001E-3</v>
      </c>
      <c r="S74" s="1">
        <f t="shared" si="20"/>
        <v>302.40000000000003</v>
      </c>
    </row>
    <row r="75" spans="1:19" x14ac:dyDescent="0.15">
      <c r="A75" s="1">
        <v>58.32</v>
      </c>
      <c r="B75" s="1">
        <v>0.12000000000000001</v>
      </c>
      <c r="C75" s="2">
        <f t="shared" si="12"/>
        <v>193.68980405181003</v>
      </c>
      <c r="D75" s="27">
        <f t="shared" si="11"/>
        <v>1.2000000000000001E-3</v>
      </c>
      <c r="E75" s="2">
        <f t="shared" si="13"/>
        <v>193.92223181667222</v>
      </c>
      <c r="F75" s="2">
        <f t="shared" si="14"/>
        <v>1.1992805754821869E-3</v>
      </c>
      <c r="G75" s="2">
        <f t="shared" si="15"/>
        <v>1.9500170996103569E-4</v>
      </c>
      <c r="H75" s="2">
        <f t="shared" si="16"/>
        <v>1.9620540017140867E-4</v>
      </c>
      <c r="J75" s="1">
        <v>3.46E-3</v>
      </c>
      <c r="K75" s="1">
        <f t="shared" si="17"/>
        <v>310.97999999999996</v>
      </c>
      <c r="M75" s="2">
        <f t="shared" si="18"/>
        <v>952.04251079375592</v>
      </c>
      <c r="N75" s="2">
        <f t="shared" si="18"/>
        <v>3.1179999999999999E-2</v>
      </c>
      <c r="O75" s="2">
        <f t="shared" si="18"/>
        <v>981.72719628030518</v>
      </c>
      <c r="P75" s="2">
        <f t="shared" si="19"/>
        <v>2.5619637063134384E-2</v>
      </c>
      <c r="R75" s="1">
        <v>1.4599999999999999E-3</v>
      </c>
      <c r="S75" s="1">
        <f t="shared" si="20"/>
        <v>306.59999999999997</v>
      </c>
    </row>
    <row r="76" spans="1:19" x14ac:dyDescent="0.15">
      <c r="A76" s="1">
        <v>59.76</v>
      </c>
      <c r="B76" s="1">
        <v>0.11600000000000001</v>
      </c>
      <c r="C76" s="2">
        <f t="shared" si="12"/>
        <v>198.47226834938556</v>
      </c>
      <c r="D76" s="27">
        <f t="shared" si="11"/>
        <v>1.16E-3</v>
      </c>
      <c r="E76" s="2">
        <f t="shared" si="13"/>
        <v>198.70249618067086</v>
      </c>
      <c r="F76" s="2">
        <f t="shared" si="14"/>
        <v>1.1593277198464764E-3</v>
      </c>
      <c r="G76" s="2">
        <f t="shared" si="15"/>
        <v>1.3029295899865539E-4</v>
      </c>
      <c r="H76" s="2">
        <f t="shared" si="16"/>
        <v>1.3148525625641993E-4</v>
      </c>
      <c r="J76" s="1">
        <v>3.48E-3</v>
      </c>
      <c r="K76" s="1">
        <f t="shared" si="17"/>
        <v>315.24</v>
      </c>
      <c r="M76" s="2">
        <f t="shared" si="18"/>
        <v>954.59980073065401</v>
      </c>
      <c r="N76" s="2">
        <f t="shared" si="18"/>
        <v>3.168E-2</v>
      </c>
      <c r="O76" s="2">
        <f t="shared" si="18"/>
        <v>984.84152241780112</v>
      </c>
      <c r="P76" s="2">
        <f t="shared" si="19"/>
        <v>2.6088272561696005E-2</v>
      </c>
      <c r="R76" s="1">
        <v>1.48E-3</v>
      </c>
      <c r="S76" s="1">
        <f t="shared" si="20"/>
        <v>310.8</v>
      </c>
    </row>
    <row r="77" spans="1:19" x14ac:dyDescent="0.15">
      <c r="A77" s="1">
        <v>61.32</v>
      </c>
      <c r="B77" s="1">
        <v>0.12000000000000001</v>
      </c>
      <c r="C77" s="2">
        <f t="shared" si="12"/>
        <v>203.65327133842575</v>
      </c>
      <c r="D77" s="27">
        <f t="shared" si="11"/>
        <v>1.2000000000000001E-3</v>
      </c>
      <c r="E77" s="2">
        <f t="shared" si="13"/>
        <v>203.89765526403187</v>
      </c>
      <c r="F77" s="2">
        <f t="shared" si="14"/>
        <v>1.1992805754821869E-3</v>
      </c>
      <c r="G77" s="2">
        <f t="shared" si="15"/>
        <v>1.4334127449184089E-4</v>
      </c>
      <c r="H77" s="2">
        <f t="shared" si="16"/>
        <v>1.446068829229119E-4</v>
      </c>
      <c r="J77" s="1">
        <v>3.5000000000000001E-3</v>
      </c>
      <c r="K77" s="1">
        <f t="shared" si="17"/>
        <v>319.5</v>
      </c>
      <c r="M77" s="2">
        <f t="shared" si="18"/>
        <v>953.57024244437059</v>
      </c>
      <c r="N77" s="2">
        <f t="shared" si="18"/>
        <v>3.2029999999999996E-2</v>
      </c>
      <c r="O77" s="2">
        <f t="shared" si="18"/>
        <v>984.11309730986375</v>
      </c>
      <c r="P77" s="2">
        <f t="shared" si="19"/>
        <v>2.6431239856931018E-2</v>
      </c>
      <c r="R77" s="1">
        <v>1.5E-3</v>
      </c>
      <c r="S77" s="1">
        <f t="shared" si="20"/>
        <v>315</v>
      </c>
    </row>
    <row r="78" spans="1:19" x14ac:dyDescent="0.15">
      <c r="A78" s="1">
        <v>63.08</v>
      </c>
      <c r="B78" s="1">
        <v>0.11600000000000001</v>
      </c>
      <c r="C78" s="2">
        <f t="shared" si="12"/>
        <v>209.49850547990698</v>
      </c>
      <c r="D78" s="27">
        <f t="shared" si="11"/>
        <v>1.16E-3</v>
      </c>
      <c r="E78" s="2">
        <f t="shared" si="13"/>
        <v>209.74152374626368</v>
      </c>
      <c r="F78" s="2">
        <f t="shared" si="14"/>
        <v>1.1593277198464764E-3</v>
      </c>
      <c r="G78" s="2">
        <f t="shared" si="15"/>
        <v>7.3124361173776365E-5</v>
      </c>
      <c r="H78" s="2">
        <f t="shared" si="16"/>
        <v>7.4382897168083321E-5</v>
      </c>
      <c r="J78" s="1">
        <v>3.5200000000000001E-3</v>
      </c>
      <c r="K78" s="1">
        <f t="shared" si="17"/>
        <v>323.76</v>
      </c>
      <c r="M78" s="2">
        <f t="shared" si="18"/>
        <v>956.16074393889062</v>
      </c>
      <c r="N78" s="2">
        <f t="shared" si="18"/>
        <v>3.2219999999999999E-2</v>
      </c>
      <c r="O78" s="2">
        <f t="shared" si="18"/>
        <v>986.96824310860154</v>
      </c>
      <c r="P78" s="2">
        <f t="shared" si="19"/>
        <v>2.6600539940535801E-2</v>
      </c>
      <c r="R78" s="1">
        <v>1.5200000000000001E-3</v>
      </c>
      <c r="S78" s="1">
        <f t="shared" si="20"/>
        <v>319.20000000000005</v>
      </c>
    </row>
    <row r="79" spans="1:19" x14ac:dyDescent="0.15">
      <c r="A79" s="1">
        <v>63.879999999999995</v>
      </c>
      <c r="B79" s="1">
        <v>0.124</v>
      </c>
      <c r="C79" s="2">
        <f t="shared" si="12"/>
        <v>212.15543008967117</v>
      </c>
      <c r="D79" s="27">
        <f t="shared" si="11"/>
        <v>1.24E-3</v>
      </c>
      <c r="E79" s="2">
        <f t="shared" si="13"/>
        <v>212.41850282298233</v>
      </c>
      <c r="F79" s="2">
        <f t="shared" si="14"/>
        <v>1.2392318349507736E-3</v>
      </c>
      <c r="G79" s="2">
        <f t="shared" si="15"/>
        <v>1.391650141829568E-4</v>
      </c>
      <c r="H79" s="2">
        <f t="shared" si="16"/>
        <v>1.4052740767278148E-4</v>
      </c>
      <c r="J79" s="1">
        <v>3.5400000000000002E-3</v>
      </c>
      <c r="K79" s="1">
        <f t="shared" si="17"/>
        <v>328.02000000000004</v>
      </c>
      <c r="M79" s="2">
        <f t="shared" si="18"/>
        <v>952.73995350381927</v>
      </c>
      <c r="N79" s="2">
        <f t="shared" si="18"/>
        <v>3.2719999999999999E-2</v>
      </c>
      <c r="O79" s="2">
        <f t="shared" si="18"/>
        <v>983.91360478246429</v>
      </c>
      <c r="P79" s="2">
        <f t="shared" si="19"/>
        <v>2.7100634795104335E-2</v>
      </c>
      <c r="R79" s="1">
        <v>1.5399999999999999E-3</v>
      </c>
      <c r="S79" s="1">
        <f t="shared" si="20"/>
        <v>323.39999999999998</v>
      </c>
    </row>
    <row r="80" spans="1:19" x14ac:dyDescent="0.15">
      <c r="A80" s="1">
        <v>66.63</v>
      </c>
      <c r="B80" s="1">
        <v>0.12000000000000001</v>
      </c>
      <c r="C80" s="2">
        <f t="shared" si="12"/>
        <v>221.28860843573563</v>
      </c>
      <c r="D80" s="27">
        <f t="shared" si="11"/>
        <v>1.2000000000000001E-3</v>
      </c>
      <c r="E80" s="2">
        <f t="shared" si="13"/>
        <v>221.55415476585853</v>
      </c>
      <c r="F80" s="2">
        <f t="shared" si="14"/>
        <v>1.1992805754821869E-3</v>
      </c>
      <c r="G80" s="2">
        <f t="shared" si="15"/>
        <v>5.1902303711365456E-5</v>
      </c>
      <c r="H80" s="2">
        <f t="shared" si="16"/>
        <v>5.3277507393072665E-5</v>
      </c>
      <c r="J80" s="1">
        <v>3.5599999999999998E-3</v>
      </c>
      <c r="K80" s="1">
        <f t="shared" si="17"/>
        <v>332.28</v>
      </c>
      <c r="M80" s="2">
        <f t="shared" si="18"/>
        <v>955.46330122882773</v>
      </c>
      <c r="N80" s="2">
        <f t="shared" si="18"/>
        <v>3.295E-2</v>
      </c>
      <c r="O80" s="2">
        <f t="shared" si="18"/>
        <v>986.94581700431763</v>
      </c>
      <c r="P80" s="2">
        <f t="shared" si="19"/>
        <v>2.7307619701018426E-2</v>
      </c>
      <c r="R80" s="1">
        <v>1.56E-3</v>
      </c>
      <c r="S80" s="1">
        <f t="shared" si="20"/>
        <v>327.59999999999997</v>
      </c>
    </row>
    <row r="81" spans="1:19" x14ac:dyDescent="0.15">
      <c r="A81" s="1">
        <v>68.47999999999999</v>
      </c>
      <c r="B81" s="1">
        <v>0.124</v>
      </c>
      <c r="C81" s="2">
        <f t="shared" si="12"/>
        <v>227.43274659581527</v>
      </c>
      <c r="D81" s="27">
        <f t="shared" si="11"/>
        <v>1.24E-3</v>
      </c>
      <c r="E81" s="2">
        <f t="shared" si="13"/>
        <v>227.71476320159405</v>
      </c>
      <c r="F81" s="2">
        <f t="shared" si="14"/>
        <v>1.2392318349507736E-3</v>
      </c>
      <c r="G81" s="2">
        <f t="shared" si="15"/>
        <v>5.9949181754466842E-5</v>
      </c>
      <c r="H81" s="2">
        <f t="shared" si="16"/>
        <v>6.140968122508644E-5</v>
      </c>
      <c r="J81" s="1">
        <v>3.5799999999999998E-3</v>
      </c>
      <c r="K81" s="1">
        <f t="shared" si="17"/>
        <v>336.53999999999996</v>
      </c>
      <c r="M81" s="2">
        <f t="shared" si="18"/>
        <v>955.79541680504792</v>
      </c>
      <c r="N81" s="2">
        <f t="shared" si="18"/>
        <v>3.3340000000000002E-2</v>
      </c>
      <c r="O81" s="2">
        <f t="shared" si="18"/>
        <v>987.66163600132813</v>
      </c>
      <c r="P81" s="2">
        <f t="shared" si="19"/>
        <v>2.7681400797807489E-2</v>
      </c>
      <c r="R81" s="1">
        <v>1.58E-3</v>
      </c>
      <c r="S81" s="1">
        <f t="shared" si="20"/>
        <v>331.8</v>
      </c>
    </row>
    <row r="82" spans="1:19" x14ac:dyDescent="0.15">
      <c r="A82" s="1">
        <v>69.52</v>
      </c>
      <c r="B82" s="1">
        <v>0.124</v>
      </c>
      <c r="C82" s="2">
        <f t="shared" si="12"/>
        <v>230.88674858850879</v>
      </c>
      <c r="D82" s="27">
        <f t="shared" si="11"/>
        <v>1.24E-3</v>
      </c>
      <c r="E82" s="2">
        <f t="shared" si="13"/>
        <v>231.17304815675851</v>
      </c>
      <c r="F82" s="2">
        <f t="shared" si="14"/>
        <v>1.2392318349507736E-3</v>
      </c>
      <c r="G82" s="2">
        <f t="shared" si="15"/>
        <v>4.2039515292373016E-5</v>
      </c>
      <c r="H82" s="2">
        <f t="shared" si="16"/>
        <v>4.3522195245607274E-5</v>
      </c>
      <c r="J82" s="1">
        <v>3.5999999999999999E-3</v>
      </c>
      <c r="K82" s="1">
        <f t="shared" si="17"/>
        <v>340.79999999999995</v>
      </c>
      <c r="M82" s="2">
        <f t="shared" si="18"/>
        <v>955.62935901693777</v>
      </c>
      <c r="N82" s="2">
        <f t="shared" si="18"/>
        <v>3.372E-2</v>
      </c>
      <c r="O82" s="2">
        <f t="shared" si="18"/>
        <v>987.85318100298889</v>
      </c>
      <c r="P82" s="2">
        <f t="shared" si="19"/>
        <v>2.8048080793422702E-2</v>
      </c>
      <c r="R82" s="1">
        <v>1.6000000000000001E-3</v>
      </c>
      <c r="S82" s="1">
        <f t="shared" si="20"/>
        <v>336</v>
      </c>
    </row>
    <row r="83" spans="1:19" x14ac:dyDescent="0.15">
      <c r="A83" s="1">
        <v>71.930000000000007</v>
      </c>
      <c r="B83" s="1">
        <v>0.127</v>
      </c>
      <c r="C83" s="2">
        <f t="shared" si="12"/>
        <v>238.89073397542342</v>
      </c>
      <c r="D83" s="27">
        <f t="shared" si="11"/>
        <v>1.2700000000000001E-3</v>
      </c>
      <c r="E83" s="2">
        <f t="shared" si="13"/>
        <v>239.19412520757223</v>
      </c>
      <c r="F83" s="2">
        <f t="shared" si="14"/>
        <v>1.2691942321447361E-3</v>
      </c>
      <c r="G83" s="2">
        <f t="shared" si="15"/>
        <v>3.0462589813604404E-5</v>
      </c>
      <c r="H83" s="2">
        <f t="shared" si="16"/>
        <v>3.2033783583277579E-5</v>
      </c>
      <c r="J83" s="1">
        <v>3.62E-3</v>
      </c>
      <c r="K83" s="1">
        <f t="shared" si="17"/>
        <v>345.06</v>
      </c>
      <c r="M83" s="2">
        <f t="shared" si="18"/>
        <v>954.96512786449659</v>
      </c>
      <c r="N83" s="2">
        <f t="shared" si="18"/>
        <v>3.3950000000000001E-2</v>
      </c>
      <c r="O83" s="2">
        <f t="shared" si="18"/>
        <v>987.3861939554962</v>
      </c>
      <c r="P83" s="2">
        <f t="shared" si="19"/>
        <v>2.8272971851687454E-2</v>
      </c>
      <c r="R83" s="1">
        <v>1.6199999999999999E-3</v>
      </c>
      <c r="S83" s="1">
        <f t="shared" si="20"/>
        <v>340.2</v>
      </c>
    </row>
    <row r="84" spans="1:19" x14ac:dyDescent="0.15">
      <c r="A84" s="1">
        <v>72.97</v>
      </c>
      <c r="B84" s="1">
        <v>0.12000000000000001</v>
      </c>
      <c r="C84" s="2">
        <f t="shared" si="12"/>
        <v>242.34473596811688</v>
      </c>
      <c r="D84" s="27">
        <f t="shared" si="11"/>
        <v>1.2000000000000001E-3</v>
      </c>
      <c r="E84" s="2">
        <f t="shared" si="13"/>
        <v>242.63554965127864</v>
      </c>
      <c r="F84" s="2">
        <f t="shared" si="14"/>
        <v>1.1992805754821869E-3</v>
      </c>
      <c r="G84" s="2">
        <f t="shared" si="15"/>
        <v>-5.7273416580199852E-5</v>
      </c>
      <c r="H84" s="2">
        <f t="shared" si="16"/>
        <v>-5.5767359058750583E-5</v>
      </c>
      <c r="J84" s="1">
        <v>3.64E-3</v>
      </c>
      <c r="K84" s="1">
        <f t="shared" si="17"/>
        <v>349.32</v>
      </c>
      <c r="M84" s="2">
        <f t="shared" si="18"/>
        <v>958.71803387578848</v>
      </c>
      <c r="N84" s="2">
        <f t="shared" si="18"/>
        <v>3.4380000000000001E-2</v>
      </c>
      <c r="O84" s="2">
        <f t="shared" si="18"/>
        <v>991.67875988043818</v>
      </c>
      <c r="P84" s="2">
        <f t="shared" si="19"/>
        <v>2.8666536025814485E-2</v>
      </c>
      <c r="R84" s="1">
        <v>1.64E-3</v>
      </c>
      <c r="S84" s="1">
        <f t="shared" si="20"/>
        <v>344.4</v>
      </c>
    </row>
    <row r="85" spans="1:19" x14ac:dyDescent="0.15">
      <c r="A85" s="1">
        <v>75.599999999999994</v>
      </c>
      <c r="B85" s="1">
        <v>0.12000000000000001</v>
      </c>
      <c r="C85" s="2">
        <f t="shared" si="12"/>
        <v>251.0793756227167</v>
      </c>
      <c r="D85" s="27">
        <f t="shared" si="11"/>
        <v>1.2000000000000001E-3</v>
      </c>
      <c r="E85" s="2">
        <f t="shared" si="13"/>
        <v>251.38067087346397</v>
      </c>
      <c r="F85" s="2">
        <f t="shared" si="14"/>
        <v>1.1992805754821869E-3</v>
      </c>
      <c r="G85" s="2">
        <f t="shared" si="15"/>
        <v>-1.0256239834152757E-4</v>
      </c>
      <c r="H85" s="2">
        <f t="shared" si="16"/>
        <v>-1.0100205917993287E-4</v>
      </c>
      <c r="J85" s="1">
        <v>3.6600000000000001E-3</v>
      </c>
      <c r="K85" s="1">
        <f t="shared" si="17"/>
        <v>353.58</v>
      </c>
      <c r="M85" s="2">
        <f t="shared" si="18"/>
        <v>957.15709066755244</v>
      </c>
      <c r="N85" s="2">
        <f t="shared" si="18"/>
        <v>3.4610000000000002E-2</v>
      </c>
      <c r="O85" s="2">
        <f t="shared" si="18"/>
        <v>990.28429757555648</v>
      </c>
      <c r="P85" s="2">
        <f t="shared" si="19"/>
        <v>2.8896088330348048E-2</v>
      </c>
      <c r="R85" s="1">
        <v>1.66E-3</v>
      </c>
      <c r="S85" s="1">
        <f t="shared" si="20"/>
        <v>348.6</v>
      </c>
    </row>
    <row r="86" spans="1:19" x14ac:dyDescent="0.15">
      <c r="A86" s="1">
        <v>76.490000000000009</v>
      </c>
      <c r="B86" s="1">
        <v>0.12000000000000001</v>
      </c>
      <c r="C86" s="2">
        <f t="shared" si="12"/>
        <v>254.03520425107939</v>
      </c>
      <c r="D86" s="27">
        <f t="shared" si="11"/>
        <v>1.2000000000000001E-3</v>
      </c>
      <c r="E86" s="2">
        <f t="shared" si="13"/>
        <v>254.34004649618072</v>
      </c>
      <c r="F86" s="2">
        <f t="shared" si="14"/>
        <v>1.1992805754821869E-3</v>
      </c>
      <c r="G86" s="2">
        <f t="shared" si="15"/>
        <v>-1.178883275307224E-4</v>
      </c>
      <c r="H86" s="2">
        <f t="shared" si="16"/>
        <v>-1.1630961929698716E-4</v>
      </c>
      <c r="J86" s="1">
        <v>3.6800000000000001E-3</v>
      </c>
      <c r="K86" s="1">
        <f t="shared" si="17"/>
        <v>357.84000000000003</v>
      </c>
      <c r="M86" s="2">
        <f t="shared" si="18"/>
        <v>955.29724344071735</v>
      </c>
      <c r="N86" s="2">
        <f t="shared" si="18"/>
        <v>3.4840000000000003E-2</v>
      </c>
      <c r="O86" s="2">
        <f t="shared" si="18"/>
        <v>988.57979940219195</v>
      </c>
      <c r="P86" s="2">
        <f t="shared" si="19"/>
        <v>2.912719681974817E-2</v>
      </c>
      <c r="R86" s="1">
        <v>1.6800000000000001E-3</v>
      </c>
      <c r="S86" s="1">
        <f t="shared" si="20"/>
        <v>352.8</v>
      </c>
    </row>
    <row r="87" spans="1:19" x14ac:dyDescent="0.15">
      <c r="A87" s="1">
        <v>79.289999999999992</v>
      </c>
      <c r="B87" s="1">
        <v>0.13100000000000001</v>
      </c>
      <c r="C87" s="2">
        <f t="shared" si="12"/>
        <v>263.33444038525403</v>
      </c>
      <c r="D87" s="27">
        <f t="shared" si="11"/>
        <v>1.31E-3</v>
      </c>
      <c r="E87" s="2">
        <f t="shared" si="13"/>
        <v>263.67940850215871</v>
      </c>
      <c r="F87" s="2">
        <f t="shared" si="14"/>
        <v>1.3091426986281101E-3</v>
      </c>
      <c r="G87" s="2">
        <f t="shared" si="15"/>
        <v>-5.6392623191910563E-5</v>
      </c>
      <c r="H87" s="2">
        <f t="shared" si="16"/>
        <v>-5.460611224966075E-5</v>
      </c>
      <c r="J87" s="1">
        <v>3.7000000000000002E-3</v>
      </c>
      <c r="K87" s="1">
        <f t="shared" si="17"/>
        <v>362.1</v>
      </c>
      <c r="M87" s="2">
        <f t="shared" si="18"/>
        <v>956.16074393889062</v>
      </c>
      <c r="N87" s="2">
        <f t="shared" si="18"/>
        <v>3.5150000000000001E-2</v>
      </c>
      <c r="O87" s="2">
        <f t="shared" si="18"/>
        <v>989.76979408834268</v>
      </c>
      <c r="P87" s="2">
        <f t="shared" si="19"/>
        <v>2.9420552466962124E-2</v>
      </c>
      <c r="R87" s="1">
        <v>1.6999999999999999E-3</v>
      </c>
      <c r="S87" s="1">
        <f t="shared" si="20"/>
        <v>357</v>
      </c>
    </row>
    <row r="88" spans="1:19" x14ac:dyDescent="0.15">
      <c r="A88" s="1">
        <v>81.14</v>
      </c>
      <c r="B88" s="1">
        <v>0.127</v>
      </c>
      <c r="C88" s="2">
        <f t="shared" si="12"/>
        <v>269.47857854533373</v>
      </c>
      <c r="D88" s="27">
        <f t="shared" si="11"/>
        <v>1.2700000000000001E-3</v>
      </c>
      <c r="E88" s="2">
        <f t="shared" si="13"/>
        <v>269.82081634008631</v>
      </c>
      <c r="F88" s="2">
        <f t="shared" si="14"/>
        <v>1.2691942321447361E-3</v>
      </c>
      <c r="G88" s="2">
        <f t="shared" si="15"/>
        <v>-1.2814603559818086E-4</v>
      </c>
      <c r="H88" s="2">
        <f t="shared" si="16"/>
        <v>-1.2637366436960766E-4</v>
      </c>
      <c r="J88" s="1">
        <v>3.7200000000000002E-3</v>
      </c>
      <c r="K88" s="1">
        <f t="shared" si="17"/>
        <v>366.36</v>
      </c>
      <c r="M88" s="2">
        <f t="shared" si="18"/>
        <v>958.71803387578848</v>
      </c>
      <c r="N88" s="2">
        <f t="shared" si="18"/>
        <v>3.5379999999999995E-2</v>
      </c>
      <c r="O88" s="2">
        <f t="shared" si="18"/>
        <v>992.63747791431388</v>
      </c>
      <c r="P88" s="2">
        <f t="shared" si="19"/>
        <v>2.9627866728830471E-2</v>
      </c>
      <c r="R88" s="1">
        <v>1.72E-3</v>
      </c>
      <c r="S88" s="1">
        <f t="shared" si="20"/>
        <v>361.2</v>
      </c>
    </row>
    <row r="89" spans="1:19" x14ac:dyDescent="0.15">
      <c r="A89" s="1">
        <v>82.43</v>
      </c>
      <c r="B89" s="1">
        <v>0.127</v>
      </c>
      <c r="C89" s="2">
        <f t="shared" si="12"/>
        <v>273.76286947857852</v>
      </c>
      <c r="D89" s="27">
        <f t="shared" si="11"/>
        <v>1.2700000000000001E-3</v>
      </c>
      <c r="E89" s="2">
        <f t="shared" si="13"/>
        <v>274.11054832281633</v>
      </c>
      <c r="F89" s="2">
        <f t="shared" si="14"/>
        <v>1.2691942321447361E-3</v>
      </c>
      <c r="G89" s="2">
        <f t="shared" si="15"/>
        <v>-1.5036157596530421E-4</v>
      </c>
      <c r="H89" s="2">
        <f t="shared" si="16"/>
        <v>-1.4856102678646147E-4</v>
      </c>
      <c r="J89" s="1">
        <v>3.7399999999999998E-3</v>
      </c>
      <c r="K89" s="1">
        <f t="shared" si="17"/>
        <v>370.61999999999995</v>
      </c>
      <c r="M89" s="2">
        <f t="shared" si="18"/>
        <v>956.49285951511115</v>
      </c>
      <c r="N89" s="2">
        <f t="shared" si="18"/>
        <v>3.5610000000000003E-2</v>
      </c>
      <c r="O89" s="2">
        <f t="shared" si="18"/>
        <v>990.55357024244415</v>
      </c>
      <c r="P89" s="2">
        <f t="shared" si="19"/>
        <v>2.9860774803573263E-2</v>
      </c>
      <c r="R89" s="1">
        <v>1.74E-3</v>
      </c>
      <c r="S89" s="1">
        <f t="shared" si="20"/>
        <v>365.4</v>
      </c>
    </row>
    <row r="90" spans="1:19" x14ac:dyDescent="0.15">
      <c r="A90" s="1">
        <v>84.01</v>
      </c>
      <c r="B90" s="1">
        <v>0.13500000000000001</v>
      </c>
      <c r="C90" s="2">
        <f t="shared" si="12"/>
        <v>279.0102955828628</v>
      </c>
      <c r="D90" s="27">
        <f t="shared" si="11"/>
        <v>1.3500000000000001E-3</v>
      </c>
      <c r="E90" s="2">
        <f t="shared" si="13"/>
        <v>279.38695948189962</v>
      </c>
      <c r="F90" s="2">
        <f t="shared" si="14"/>
        <v>1.3490895692954816E-3</v>
      </c>
      <c r="G90" s="2">
        <f t="shared" si="15"/>
        <v>-9.7791564865244924E-5</v>
      </c>
      <c r="H90" s="2">
        <f t="shared" si="16"/>
        <v>-9.5840908719924209E-5</v>
      </c>
      <c r="J90" s="1">
        <v>3.7599999999999999E-3</v>
      </c>
      <c r="K90" s="1">
        <f t="shared" si="17"/>
        <v>374.88</v>
      </c>
      <c r="M90" s="2">
        <f t="shared" si="18"/>
        <v>959.74759216207235</v>
      </c>
      <c r="N90" s="2">
        <f t="shared" si="18"/>
        <v>3.6729999999999999E-2</v>
      </c>
      <c r="O90" s="2">
        <f t="shared" si="18"/>
        <v>994.99912122218518</v>
      </c>
      <c r="P90" s="2">
        <f t="shared" si="19"/>
        <v>3.0918656130225944E-2</v>
      </c>
      <c r="R90" s="1">
        <v>1.7600000000000001E-3</v>
      </c>
      <c r="S90" s="1">
        <f t="shared" si="20"/>
        <v>369.6</v>
      </c>
    </row>
    <row r="91" spans="1:19" x14ac:dyDescent="0.15">
      <c r="A91" s="1">
        <v>85.64</v>
      </c>
      <c r="B91" s="1">
        <v>0.13900000000000001</v>
      </c>
      <c r="C91" s="2">
        <f t="shared" si="12"/>
        <v>284.42377947525739</v>
      </c>
      <c r="D91" s="27">
        <f t="shared" si="11"/>
        <v>1.3900000000000002E-3</v>
      </c>
      <c r="E91" s="2">
        <f t="shared" si="13"/>
        <v>284.81912852872802</v>
      </c>
      <c r="F91" s="2">
        <f t="shared" si="14"/>
        <v>1.3890348442741197E-3</v>
      </c>
      <c r="G91" s="2">
        <f t="shared" si="15"/>
        <v>-8.5978250397587656E-5</v>
      </c>
      <c r="H91" s="2">
        <f t="shared" si="16"/>
        <v>-8.3930828112969546E-5</v>
      </c>
      <c r="J91" s="1">
        <v>3.7799999999999999E-3</v>
      </c>
      <c r="K91" s="1">
        <f t="shared" si="17"/>
        <v>379.14</v>
      </c>
      <c r="M91" s="2">
        <f t="shared" si="18"/>
        <v>958.71803387578848</v>
      </c>
      <c r="N91" s="2">
        <f t="shared" si="18"/>
        <v>3.6539999999999996E-2</v>
      </c>
      <c r="O91" s="2">
        <f t="shared" si="18"/>
        <v>993.74959083360977</v>
      </c>
      <c r="P91" s="2">
        <f t="shared" si="19"/>
        <v>3.0741841820165639E-2</v>
      </c>
      <c r="R91" s="1">
        <v>1.7799999999999999E-3</v>
      </c>
      <c r="S91" s="1">
        <f t="shared" si="20"/>
        <v>373.79999999999995</v>
      </c>
    </row>
    <row r="92" spans="1:19" x14ac:dyDescent="0.15">
      <c r="A92" s="1">
        <v>87.89</v>
      </c>
      <c r="B92" s="1">
        <v>0.13900000000000001</v>
      </c>
      <c r="C92" s="2">
        <f t="shared" si="12"/>
        <v>291.89637994021916</v>
      </c>
      <c r="D92" s="27">
        <f t="shared" si="11"/>
        <v>1.3900000000000002E-3</v>
      </c>
      <c r="E92" s="2">
        <f t="shared" si="13"/>
        <v>292.30211590833608</v>
      </c>
      <c r="F92" s="2">
        <f t="shared" si="14"/>
        <v>1.3890348442741197E-3</v>
      </c>
      <c r="G92" s="2">
        <f t="shared" si="15"/>
        <v>-1.2473092978819173E-4</v>
      </c>
      <c r="H92" s="2">
        <f t="shared" si="16"/>
        <v>-1.2262971604934197E-4</v>
      </c>
      <c r="J92" s="1">
        <v>3.8E-3</v>
      </c>
      <c r="K92" s="1">
        <f t="shared" si="17"/>
        <v>383.4</v>
      </c>
      <c r="M92" s="2">
        <f t="shared" si="18"/>
        <v>959.91364995018262</v>
      </c>
      <c r="N92" s="2">
        <f t="shared" si="18"/>
        <v>3.6850000000000001E-2</v>
      </c>
      <c r="O92" s="2">
        <f t="shared" si="18"/>
        <v>995.28646795084694</v>
      </c>
      <c r="P92" s="2">
        <f t="shared" si="19"/>
        <v>3.1032909884475973E-2</v>
      </c>
      <c r="R92" s="1">
        <v>1.8E-3</v>
      </c>
      <c r="S92" s="1">
        <f t="shared" si="20"/>
        <v>378</v>
      </c>
    </row>
    <row r="93" spans="1:19" x14ac:dyDescent="0.15">
      <c r="A93" s="1">
        <v>90.09</v>
      </c>
      <c r="B93" s="1">
        <v>0.14699999999999999</v>
      </c>
      <c r="C93" s="2">
        <f t="shared" si="12"/>
        <v>299.20292261707073</v>
      </c>
      <c r="D93" s="27">
        <f t="shared" si="11"/>
        <v>1.47E-3</v>
      </c>
      <c r="E93" s="2">
        <f t="shared" si="13"/>
        <v>299.64275091331785</v>
      </c>
      <c r="F93" s="2">
        <f t="shared" si="14"/>
        <v>1.4689206076750811E-3</v>
      </c>
      <c r="G93" s="2">
        <f t="shared" si="15"/>
        <v>-8.286063540254799E-5</v>
      </c>
      <c r="H93" s="2">
        <f t="shared" si="16"/>
        <v>-8.0582865297278324E-5</v>
      </c>
      <c r="J93" s="1">
        <v>3.82E-3</v>
      </c>
      <c r="K93" s="1">
        <f t="shared" si="17"/>
        <v>387.66</v>
      </c>
      <c r="M93" s="2">
        <f t="shared" si="18"/>
        <v>959.21620724011973</v>
      </c>
      <c r="N93" s="2">
        <f t="shared" si="18"/>
        <v>3.7080000000000002E-2</v>
      </c>
      <c r="O93" s="2">
        <f t="shared" si="18"/>
        <v>994.78394420458335</v>
      </c>
      <c r="P93" s="2">
        <f t="shared" si="19"/>
        <v>3.1257313462422429E-2</v>
      </c>
      <c r="R93" s="1">
        <v>1.82E-3</v>
      </c>
      <c r="S93" s="1">
        <f t="shared" si="20"/>
        <v>382.2</v>
      </c>
    </row>
    <row r="94" spans="1:19" x14ac:dyDescent="0.15">
      <c r="A94" s="1">
        <v>91.73</v>
      </c>
      <c r="B94" s="1">
        <v>0.151</v>
      </c>
      <c r="C94" s="2">
        <f t="shared" si="12"/>
        <v>304.64961806708732</v>
      </c>
      <c r="D94" s="27">
        <f t="shared" si="11"/>
        <v>1.5100000000000001E-3</v>
      </c>
      <c r="E94" s="2">
        <f t="shared" si="13"/>
        <v>305.10963899036858</v>
      </c>
      <c r="F94" s="2">
        <f t="shared" si="14"/>
        <v>1.5088610963520878E-3</v>
      </c>
      <c r="G94" s="2">
        <f t="shared" si="15"/>
        <v>-7.1231909149676058E-5</v>
      </c>
      <c r="H94" s="2">
        <f t="shared" si="16"/>
        <v>-6.8849566049449884E-5</v>
      </c>
      <c r="J94" s="1">
        <v>3.8400000000000001E-3</v>
      </c>
      <c r="K94" s="1">
        <f t="shared" si="17"/>
        <v>391.92</v>
      </c>
      <c r="M94" s="2">
        <f t="shared" si="18"/>
        <v>960.41182331451319</v>
      </c>
      <c r="N94" s="2">
        <f t="shared" si="18"/>
        <v>3.7499999999999999E-2</v>
      </c>
      <c r="O94" s="2">
        <f t="shared" si="18"/>
        <v>996.42726668880755</v>
      </c>
      <c r="P94" s="2">
        <f t="shared" si="19"/>
        <v>3.1653704309852294E-2</v>
      </c>
      <c r="R94" s="1">
        <v>1.8400000000000001E-3</v>
      </c>
      <c r="S94" s="1">
        <f t="shared" si="20"/>
        <v>386.40000000000003</v>
      </c>
    </row>
    <row r="95" spans="1:19" x14ac:dyDescent="0.15">
      <c r="A95" s="1">
        <v>93.9</v>
      </c>
      <c r="B95" s="1">
        <v>0.17</v>
      </c>
      <c r="C95" s="2">
        <f t="shared" si="12"/>
        <v>311.85652607107272</v>
      </c>
      <c r="D95" s="27">
        <f t="shared" si="11"/>
        <v>1.7000000000000001E-3</v>
      </c>
      <c r="E95" s="2">
        <f t="shared" si="13"/>
        <v>312.38668216539355</v>
      </c>
      <c r="F95" s="2">
        <f t="shared" si="14"/>
        <v>1.6985566355815121E-3</v>
      </c>
      <c r="G95" s="2">
        <f t="shared" si="15"/>
        <v>8.0777488600768978E-5</v>
      </c>
      <c r="H95" s="2">
        <f t="shared" si="16"/>
        <v>8.3523045703561656E-5</v>
      </c>
      <c r="J95" s="1">
        <v>3.8600000000000001E-3</v>
      </c>
      <c r="K95" s="1">
        <f t="shared" si="17"/>
        <v>396.18</v>
      </c>
      <c r="M95" s="2">
        <f t="shared" si="18"/>
        <v>959.05014945200924</v>
      </c>
      <c r="N95" s="2">
        <f t="shared" si="18"/>
        <v>3.7740000000000003E-2</v>
      </c>
      <c r="O95" s="2">
        <f t="shared" si="18"/>
        <v>995.24470209232811</v>
      </c>
      <c r="P95" s="2">
        <f t="shared" si="19"/>
        <v>3.1891127090937228E-2</v>
      </c>
      <c r="R95" s="1">
        <v>1.8600000000000001E-3</v>
      </c>
      <c r="S95" s="1">
        <f t="shared" si="20"/>
        <v>390.6</v>
      </c>
    </row>
    <row r="96" spans="1:19" x14ac:dyDescent="0.15">
      <c r="A96" s="1">
        <v>94.679999999999993</v>
      </c>
      <c r="B96" s="1">
        <v>0.17</v>
      </c>
      <c r="C96" s="2">
        <f t="shared" si="12"/>
        <v>314.44702756559275</v>
      </c>
      <c r="D96" s="27">
        <f t="shared" si="11"/>
        <v>1.7000000000000001E-3</v>
      </c>
      <c r="E96" s="2">
        <f t="shared" si="13"/>
        <v>314.98158751245427</v>
      </c>
      <c r="F96" s="2">
        <f t="shared" si="14"/>
        <v>1.6985566355815121E-3</v>
      </c>
      <c r="G96" s="2">
        <f t="shared" si="15"/>
        <v>6.7339067571536284E-5</v>
      </c>
      <c r="H96" s="2">
        <f t="shared" si="16"/>
        <v>7.0107431218952715E-5</v>
      </c>
      <c r="J96" s="1">
        <v>3.8800000000000002E-3</v>
      </c>
      <c r="K96" s="1">
        <f t="shared" si="17"/>
        <v>400.44000000000005</v>
      </c>
      <c r="M96" s="2">
        <f t="shared" si="18"/>
        <v>960.24576552640315</v>
      </c>
      <c r="N96" s="2">
        <f t="shared" si="18"/>
        <v>3.8010000000000002E-2</v>
      </c>
      <c r="O96" s="2">
        <f t="shared" si="18"/>
        <v>996.74470707406181</v>
      </c>
      <c r="P96" s="2">
        <f t="shared" si="19"/>
        <v>3.2143505844676179E-2</v>
      </c>
      <c r="R96" s="1">
        <v>1.8799999999999999E-3</v>
      </c>
      <c r="S96" s="1">
        <f t="shared" si="20"/>
        <v>394.8</v>
      </c>
    </row>
    <row r="97" spans="1:19" x14ac:dyDescent="0.15">
      <c r="A97" s="1">
        <v>97.96</v>
      </c>
      <c r="B97" s="1">
        <v>0.17</v>
      </c>
      <c r="C97" s="2">
        <f t="shared" si="12"/>
        <v>325.34041846562599</v>
      </c>
      <c r="D97" s="27">
        <f t="shared" si="11"/>
        <v>1.7000000000000001E-3</v>
      </c>
      <c r="E97" s="2">
        <f t="shared" si="13"/>
        <v>325.89349717701754</v>
      </c>
      <c r="F97" s="2">
        <f t="shared" si="14"/>
        <v>1.6985566355815121E-3</v>
      </c>
      <c r="G97" s="2">
        <f t="shared" si="15"/>
        <v>1.0828784269120619E-5</v>
      </c>
      <c r="H97" s="2">
        <f t="shared" si="16"/>
        <v>1.3693052360596062E-5</v>
      </c>
      <c r="J97" s="1">
        <v>3.8999999999999998E-3</v>
      </c>
      <c r="K97" s="1">
        <f t="shared" si="17"/>
        <v>404.69999999999993</v>
      </c>
      <c r="M97" s="2">
        <f t="shared" si="18"/>
        <v>959.05014945200924</v>
      </c>
      <c r="N97" s="2">
        <f t="shared" si="18"/>
        <v>3.8390000000000001E-2</v>
      </c>
      <c r="O97" s="2">
        <f t="shared" si="18"/>
        <v>995.86808468947174</v>
      </c>
      <c r="P97" s="2">
        <f t="shared" si="19"/>
        <v>3.2514063783768664E-2</v>
      </c>
      <c r="R97" s="1">
        <v>1.9E-3</v>
      </c>
      <c r="S97" s="1">
        <f t="shared" si="20"/>
        <v>399</v>
      </c>
    </row>
    <row r="98" spans="1:19" x14ac:dyDescent="0.15">
      <c r="A98" s="1">
        <v>97.44</v>
      </c>
      <c r="B98" s="1">
        <v>0.18099999999999999</v>
      </c>
      <c r="C98" s="2">
        <f t="shared" si="12"/>
        <v>323.61341746927928</v>
      </c>
      <c r="D98" s="27">
        <f t="shared" si="11"/>
        <v>1.81E-3</v>
      </c>
      <c r="E98" s="2">
        <f t="shared" si="13"/>
        <v>324.19915775489869</v>
      </c>
      <c r="F98" s="2">
        <f t="shared" si="14"/>
        <v>1.8083639239010942E-3</v>
      </c>
      <c r="G98" s="2">
        <f t="shared" si="15"/>
        <v>1.2941066875909904E-4</v>
      </c>
      <c r="H98" s="2">
        <f t="shared" si="16"/>
        <v>1.3244408366991757E-4</v>
      </c>
      <c r="J98" s="1">
        <v>3.9200000000000103E-3</v>
      </c>
      <c r="K98" s="1">
        <f t="shared" si="17"/>
        <v>408.9600000000022</v>
      </c>
      <c r="M98" s="2">
        <f t="shared" si="18"/>
        <v>960.41182331451319</v>
      </c>
      <c r="N98" s="2">
        <f t="shared" si="18"/>
        <v>3.8620000000000002E-2</v>
      </c>
      <c r="O98" s="2">
        <f t="shared" si="18"/>
        <v>997.50292793091978</v>
      </c>
      <c r="P98" s="2">
        <f t="shared" si="19"/>
        <v>3.2727069518068808E-2</v>
      </c>
      <c r="R98" s="1">
        <v>1.92E-3</v>
      </c>
      <c r="S98" s="1">
        <f t="shared" si="20"/>
        <v>403.2</v>
      </c>
    </row>
    <row r="99" spans="1:19" x14ac:dyDescent="0.15">
      <c r="A99" s="1">
        <v>101.85</v>
      </c>
      <c r="B99" s="1">
        <v>0.17799999999999999</v>
      </c>
      <c r="C99" s="2">
        <f t="shared" si="12"/>
        <v>338.25971438060441</v>
      </c>
      <c r="D99" s="27">
        <f t="shared" si="11"/>
        <v>1.7799999999999999E-3</v>
      </c>
      <c r="E99" s="2">
        <f t="shared" si="13"/>
        <v>338.86181667220183</v>
      </c>
      <c r="F99" s="2">
        <f t="shared" si="14"/>
        <v>1.7784176774111051E-3</v>
      </c>
      <c r="G99" s="2">
        <f t="shared" si="15"/>
        <v>2.3529866828794505E-5</v>
      </c>
      <c r="H99" s="2">
        <f t="shared" si="16"/>
        <v>2.6648016824638247E-5</v>
      </c>
      <c r="J99" s="1">
        <v>3.9400000000000103E-3</v>
      </c>
      <c r="K99" s="1">
        <f t="shared" si="17"/>
        <v>413.22000000000219</v>
      </c>
      <c r="M99" s="2">
        <f t="shared" si="18"/>
        <v>961.80670873463953</v>
      </c>
      <c r="N99" s="2">
        <f t="shared" si="18"/>
        <v>3.9009999999999996E-2</v>
      </c>
      <c r="O99" s="2">
        <f t="shared" si="18"/>
        <v>999.32678844237785</v>
      </c>
      <c r="P99" s="2">
        <f t="shared" si="19"/>
        <v>3.309305193728914E-2</v>
      </c>
      <c r="R99" s="1">
        <v>1.9400000000000001E-3</v>
      </c>
      <c r="S99" s="1">
        <f t="shared" si="20"/>
        <v>407.40000000000003</v>
      </c>
    </row>
    <row r="100" spans="1:19" x14ac:dyDescent="0.15">
      <c r="A100" s="1">
        <v>104.34</v>
      </c>
      <c r="B100" s="1">
        <v>0.18099999999999999</v>
      </c>
      <c r="C100" s="2">
        <f t="shared" si="12"/>
        <v>346.52939222849551</v>
      </c>
      <c r="D100" s="27">
        <f t="shared" si="11"/>
        <v>1.81E-3</v>
      </c>
      <c r="E100" s="2">
        <f t="shared" si="13"/>
        <v>347.15661042842913</v>
      </c>
      <c r="F100" s="2">
        <f t="shared" si="14"/>
        <v>1.8083639239010942E-3</v>
      </c>
      <c r="G100" s="2">
        <f t="shared" si="15"/>
        <v>1.05192744602506E-5</v>
      </c>
      <c r="H100" s="2">
        <f t="shared" si="16"/>
        <v>1.3767493998374791E-5</v>
      </c>
      <c r="J100" s="1">
        <v>3.9600000000000104E-3</v>
      </c>
      <c r="K100" s="1">
        <f t="shared" si="17"/>
        <v>417.48000000000218</v>
      </c>
      <c r="M100" s="2">
        <f t="shared" si="18"/>
        <v>960.41182331451319</v>
      </c>
      <c r="N100" s="2">
        <f t="shared" si="18"/>
        <v>3.9390000000000001E-2</v>
      </c>
      <c r="O100" s="2">
        <f t="shared" si="18"/>
        <v>998.24244503487193</v>
      </c>
      <c r="P100" s="2">
        <f t="shared" si="19"/>
        <v>3.3464333404596681E-2</v>
      </c>
      <c r="R100" s="1">
        <v>1.9599999999999999E-3</v>
      </c>
      <c r="S100" s="1">
        <f t="shared" si="20"/>
        <v>411.59999999999997</v>
      </c>
    </row>
    <row r="101" spans="1:19" x14ac:dyDescent="0.15">
      <c r="A101" s="1">
        <v>106.83</v>
      </c>
      <c r="B101" s="1">
        <v>0.185</v>
      </c>
      <c r="C101" s="2">
        <f t="shared" si="12"/>
        <v>354.79907007638656</v>
      </c>
      <c r="D101" s="27">
        <f t="shared" si="11"/>
        <v>1.8500000000000001E-3</v>
      </c>
      <c r="E101" s="2">
        <f t="shared" si="13"/>
        <v>355.45544835602783</v>
      </c>
      <c r="F101" s="2">
        <f t="shared" si="14"/>
        <v>1.8482908576175248E-3</v>
      </c>
      <c r="G101" s="2">
        <f t="shared" si="15"/>
        <v>7.4684254799982971E-6</v>
      </c>
      <c r="H101" s="2">
        <f t="shared" si="16"/>
        <v>1.0867658398553033E-5</v>
      </c>
      <c r="J101" s="1">
        <v>3.9800000000000096E-3</v>
      </c>
      <c r="K101" s="1">
        <f t="shared" si="17"/>
        <v>421.74000000000206</v>
      </c>
      <c r="M101" s="2">
        <f t="shared" si="18"/>
        <v>960.41182331451319</v>
      </c>
      <c r="N101" s="2">
        <f t="shared" si="18"/>
        <v>3.9780000000000003E-2</v>
      </c>
      <c r="O101" s="2">
        <f t="shared" si="18"/>
        <v>998.61700564596447</v>
      </c>
      <c r="P101" s="2">
        <f t="shared" si="19"/>
        <v>3.3837543344456836E-2</v>
      </c>
      <c r="R101" s="1">
        <v>1.98E-3</v>
      </c>
      <c r="S101" s="1">
        <f t="shared" si="20"/>
        <v>415.8</v>
      </c>
    </row>
    <row r="102" spans="1:19" x14ac:dyDescent="0.15">
      <c r="A102" s="1">
        <v>109.37</v>
      </c>
      <c r="B102" s="1">
        <v>0.189</v>
      </c>
      <c r="C102" s="2">
        <f t="shared" si="12"/>
        <v>363.23480571238787</v>
      </c>
      <c r="D102" s="27">
        <f t="shared" si="11"/>
        <v>1.89E-3</v>
      </c>
      <c r="E102" s="2">
        <f t="shared" si="13"/>
        <v>363.92131949518426</v>
      </c>
      <c r="F102" s="2">
        <f t="shared" si="14"/>
        <v>1.8882161972377885E-3</v>
      </c>
      <c r="G102" s="2">
        <f t="shared" si="15"/>
        <v>3.5509556212647963E-6</v>
      </c>
      <c r="H102" s="2">
        <f t="shared" si="16"/>
        <v>7.1062534150894731E-6</v>
      </c>
      <c r="J102" s="1">
        <v>4.0000000000000096E-3</v>
      </c>
      <c r="K102" s="1">
        <f t="shared" si="17"/>
        <v>426.00000000000205</v>
      </c>
      <c r="M102" s="2">
        <f t="shared" si="18"/>
        <v>960.57788110262368</v>
      </c>
      <c r="N102" s="2">
        <f t="shared" si="18"/>
        <v>4.0089999999999994E-2</v>
      </c>
      <c r="O102" s="2">
        <f t="shared" si="18"/>
        <v>999.08744835602783</v>
      </c>
      <c r="P102" s="2">
        <f t="shared" si="19"/>
        <v>3.4133202585564071E-2</v>
      </c>
      <c r="R102" s="1">
        <v>2E-3</v>
      </c>
      <c r="S102" s="1">
        <f t="shared" si="20"/>
        <v>420</v>
      </c>
    </row>
    <row r="103" spans="1:19" x14ac:dyDescent="0.15">
      <c r="A103" s="1">
        <v>111.55</v>
      </c>
      <c r="B103" s="1">
        <v>0.189</v>
      </c>
      <c r="C103" s="2">
        <f t="shared" si="12"/>
        <v>370.47492527399532</v>
      </c>
      <c r="D103" s="27">
        <f t="shared" si="11"/>
        <v>1.89E-3</v>
      </c>
      <c r="E103" s="2">
        <f t="shared" si="13"/>
        <v>371.17512288276316</v>
      </c>
      <c r="F103" s="2">
        <f t="shared" si="14"/>
        <v>1.8882161972377885E-3</v>
      </c>
      <c r="G103" s="2">
        <f t="shared" si="15"/>
        <v>-3.4014832316232174E-5</v>
      </c>
      <c r="H103" s="2">
        <f t="shared" si="16"/>
        <v>-3.0388669118818195E-5</v>
      </c>
      <c r="J103" s="1">
        <v>4.0200000000000097E-3</v>
      </c>
      <c r="K103" s="1">
        <f t="shared" si="17"/>
        <v>430.26000000000204</v>
      </c>
      <c r="M103" s="2">
        <f t="shared" si="18"/>
        <v>961.93955496512774</v>
      </c>
      <c r="N103" s="2">
        <f t="shared" si="18"/>
        <v>4.0479999999999988E-2</v>
      </c>
      <c r="O103" s="2">
        <f t="shared" si="18"/>
        <v>1000.8788681501162</v>
      </c>
      <c r="P103" s="2">
        <f t="shared" si="19"/>
        <v>3.4498822500482702E-2</v>
      </c>
      <c r="R103" s="1">
        <v>2.0200000000000001E-3</v>
      </c>
      <c r="S103" s="1">
        <f t="shared" si="20"/>
        <v>424.20000000000005</v>
      </c>
    </row>
    <row r="104" spans="1:19" x14ac:dyDescent="0.15">
      <c r="A104" s="1">
        <v>114.33</v>
      </c>
      <c r="B104" s="1">
        <v>0.185</v>
      </c>
      <c r="C104" s="2">
        <f t="shared" si="12"/>
        <v>379.70773829292591</v>
      </c>
      <c r="D104" s="27">
        <f t="shared" si="11"/>
        <v>1.8500000000000001E-3</v>
      </c>
      <c r="E104" s="2">
        <f t="shared" si="13"/>
        <v>380.41019760876776</v>
      </c>
      <c r="F104" s="2">
        <f t="shared" si="14"/>
        <v>1.8482908576175248E-3</v>
      </c>
      <c r="G104" s="2">
        <f t="shared" si="15"/>
        <v>-1.2176651078351784E-4</v>
      </c>
      <c r="H104" s="2">
        <f t="shared" si="16"/>
        <v>-1.1812863472268902E-4</v>
      </c>
      <c r="J104" s="1">
        <v>4.0400000000000097E-3</v>
      </c>
      <c r="K104" s="1">
        <f t="shared" si="17"/>
        <v>434.52000000000209</v>
      </c>
      <c r="M104" s="2">
        <f t="shared" si="18"/>
        <v>961.93955496512774</v>
      </c>
      <c r="N104" s="2">
        <f t="shared" si="18"/>
        <v>4.0669999999999991E-2</v>
      </c>
      <c r="O104" s="2">
        <f t="shared" si="18"/>
        <v>1001.0616366655595</v>
      </c>
      <c r="P104" s="2">
        <f t="shared" si="19"/>
        <v>3.468046734041013E-2</v>
      </c>
      <c r="R104" s="1">
        <v>2.0400000000000001E-3</v>
      </c>
      <c r="S104" s="1">
        <f t="shared" si="20"/>
        <v>428.40000000000003</v>
      </c>
    </row>
    <row r="105" spans="1:19" x14ac:dyDescent="0.15">
      <c r="A105" s="1">
        <v>113.76</v>
      </c>
      <c r="B105" s="1">
        <v>0.185</v>
      </c>
      <c r="C105" s="2">
        <f t="shared" si="12"/>
        <v>377.81467950846894</v>
      </c>
      <c r="D105" s="27">
        <f t="shared" si="11"/>
        <v>1.8500000000000001E-3</v>
      </c>
      <c r="E105" s="2">
        <f t="shared" si="13"/>
        <v>378.5136366655596</v>
      </c>
      <c r="F105" s="2">
        <f t="shared" si="14"/>
        <v>1.8482908576175248E-3</v>
      </c>
      <c r="G105" s="2">
        <f t="shared" si="15"/>
        <v>-1.1194465562749099E-4</v>
      </c>
      <c r="H105" s="2">
        <f t="shared" si="16"/>
        <v>-1.0832491644547477E-4</v>
      </c>
      <c r="J105" s="1">
        <v>4.0600000000000098E-3</v>
      </c>
      <c r="K105" s="1">
        <f t="shared" si="17"/>
        <v>438.78000000000208</v>
      </c>
      <c r="M105" s="2">
        <f t="shared" si="18"/>
        <v>965.0282298239789</v>
      </c>
      <c r="N105" s="2">
        <f t="shared" si="18"/>
        <v>4.1209999999999997E-2</v>
      </c>
      <c r="O105" s="2">
        <f t="shared" si="18"/>
        <v>1004.797043175025</v>
      </c>
      <c r="P105" s="2">
        <f t="shared" si="19"/>
        <v>3.5179884424756031E-2</v>
      </c>
      <c r="R105" s="1">
        <v>2.0600000000000002E-3</v>
      </c>
      <c r="S105" s="1">
        <f t="shared" si="20"/>
        <v>432.6</v>
      </c>
    </row>
    <row r="106" spans="1:19" x14ac:dyDescent="0.15">
      <c r="A106" s="1">
        <v>118.6</v>
      </c>
      <c r="B106" s="1">
        <v>0.193</v>
      </c>
      <c r="C106" s="2">
        <f t="shared" si="12"/>
        <v>393.88907339754229</v>
      </c>
      <c r="D106" s="27">
        <f t="shared" si="11"/>
        <v>1.9300000000000001E-3</v>
      </c>
      <c r="E106" s="2">
        <f t="shared" si="13"/>
        <v>394.64927930919953</v>
      </c>
      <c r="F106" s="2">
        <f t="shared" si="14"/>
        <v>1.9281399428889478E-3</v>
      </c>
      <c r="G106" s="2">
        <f t="shared" si="15"/>
        <v>-1.1565837146867487E-4</v>
      </c>
      <c r="H106" s="2">
        <f t="shared" si="16"/>
        <v>-1.1172143900162602E-4</v>
      </c>
      <c r="J106" s="1">
        <v>4.0800000000000098E-3</v>
      </c>
      <c r="K106" s="1">
        <f t="shared" si="17"/>
        <v>443.04000000000207</v>
      </c>
      <c r="M106" s="2">
        <f t="shared" si="18"/>
        <v>963.50049817336424</v>
      </c>
      <c r="N106" s="2">
        <f t="shared" si="18"/>
        <v>4.1289999999999993E-2</v>
      </c>
      <c r="O106" s="2">
        <f t="shared" si="18"/>
        <v>1003.2834337429425</v>
      </c>
      <c r="P106" s="2">
        <f t="shared" si="19"/>
        <v>3.5264553793993243E-2</v>
      </c>
      <c r="R106" s="1">
        <v>2.0799999999999998E-3</v>
      </c>
      <c r="S106" s="1">
        <f t="shared" si="20"/>
        <v>436.79999999999995</v>
      </c>
    </row>
    <row r="107" spans="1:19" x14ac:dyDescent="0.15">
      <c r="A107" s="1">
        <v>121.31</v>
      </c>
      <c r="B107" s="1">
        <v>0.189</v>
      </c>
      <c r="C107" s="2">
        <f t="shared" si="12"/>
        <v>402.88940551311856</v>
      </c>
      <c r="D107" s="27">
        <f t="shared" si="11"/>
        <v>1.89E-3</v>
      </c>
      <c r="E107" s="2">
        <f t="shared" si="13"/>
        <v>403.65086648953832</v>
      </c>
      <c r="F107" s="2">
        <f t="shared" si="14"/>
        <v>1.8882161972377885E-3</v>
      </c>
      <c r="G107" s="2">
        <f t="shared" si="15"/>
        <v>-2.0219927739419932E-4</v>
      </c>
      <c r="H107" s="2">
        <f t="shared" si="16"/>
        <v>-1.9825584523392803E-4</v>
      </c>
      <c r="J107" s="1">
        <v>4.1000000000000099E-3</v>
      </c>
      <c r="K107" s="1">
        <f t="shared" si="17"/>
        <v>447.30000000000211</v>
      </c>
      <c r="M107" s="2">
        <f t="shared" si="18"/>
        <v>961.6074393889071</v>
      </c>
      <c r="N107" s="2">
        <f t="shared" si="18"/>
        <v>4.156E-2</v>
      </c>
      <c r="O107" s="2">
        <f t="shared" si="18"/>
        <v>1001.5718445699101</v>
      </c>
      <c r="P107" s="2">
        <f t="shared" si="19"/>
        <v>3.5532677872483161E-2</v>
      </c>
      <c r="R107" s="1">
        <v>2.0999999999999999E-3</v>
      </c>
      <c r="S107" s="1">
        <f t="shared" si="20"/>
        <v>441</v>
      </c>
    </row>
    <row r="108" spans="1:19" x14ac:dyDescent="0.15">
      <c r="A108" s="1">
        <v>123.71</v>
      </c>
      <c r="B108" s="1">
        <v>0.19700000000000001</v>
      </c>
      <c r="C108" s="2">
        <f t="shared" si="12"/>
        <v>410.86017934241113</v>
      </c>
      <c r="D108" s="27">
        <f t="shared" si="11"/>
        <v>1.97E-3</v>
      </c>
      <c r="E108" s="2">
        <f t="shared" si="13"/>
        <v>411.6695738957157</v>
      </c>
      <c r="F108" s="2">
        <f t="shared" si="14"/>
        <v>1.9680620946982723E-3</v>
      </c>
      <c r="G108" s="2">
        <f t="shared" si="15"/>
        <v>-1.6388043075909456E-4</v>
      </c>
      <c r="H108" s="2">
        <f t="shared" si="16"/>
        <v>-1.5968876157224175E-4</v>
      </c>
      <c r="J108" s="1">
        <v>4.1200000000000099E-3</v>
      </c>
      <c r="K108" s="1">
        <f t="shared" si="17"/>
        <v>451.56000000000211</v>
      </c>
      <c r="M108" s="2">
        <f t="shared" si="18"/>
        <v>962.47093988708048</v>
      </c>
      <c r="N108" s="2">
        <f t="shared" si="18"/>
        <v>4.1979999999999996E-2</v>
      </c>
      <c r="O108" s="2">
        <f t="shared" si="18"/>
        <v>1002.87546994354</v>
      </c>
      <c r="P108" s="2">
        <f t="shared" si="19"/>
        <v>3.5929086706955118E-2</v>
      </c>
      <c r="R108" s="1">
        <v>2.1199999999999999E-3</v>
      </c>
      <c r="S108" s="1">
        <f t="shared" si="20"/>
        <v>445.2</v>
      </c>
    </row>
    <row r="109" spans="1:19" x14ac:dyDescent="0.15">
      <c r="A109" s="1">
        <v>125.49</v>
      </c>
      <c r="B109" s="1">
        <v>0.189</v>
      </c>
      <c r="C109" s="2">
        <f t="shared" si="12"/>
        <v>416.77183659913646</v>
      </c>
      <c r="D109" s="27">
        <f t="shared" si="11"/>
        <v>1.89E-3</v>
      </c>
      <c r="E109" s="2">
        <f t="shared" si="13"/>
        <v>417.55953537030882</v>
      </c>
      <c r="F109" s="2">
        <f t="shared" si="14"/>
        <v>1.8882161972377885E-3</v>
      </c>
      <c r="G109" s="2">
        <f t="shared" si="15"/>
        <v>-2.7422909096242723E-4</v>
      </c>
      <c r="H109" s="2">
        <f t="shared" si="16"/>
        <v>-2.7014977926683326E-4</v>
      </c>
      <c r="J109" s="1">
        <v>4.14000000000001E-3</v>
      </c>
      <c r="K109" s="1">
        <f t="shared" si="17"/>
        <v>455.8200000000021</v>
      </c>
      <c r="M109" s="2">
        <f t="shared" si="18"/>
        <v>963.99867153769503</v>
      </c>
      <c r="N109" s="2">
        <f t="shared" si="18"/>
        <v>4.2209999999999991E-2</v>
      </c>
      <c r="O109" s="2">
        <f t="shared" si="18"/>
        <v>1004.6890554633012</v>
      </c>
      <c r="P109" s="2">
        <f t="shared" si="19"/>
        <v>3.6140403807785618E-2</v>
      </c>
      <c r="R109" s="1">
        <v>2.14E-3</v>
      </c>
      <c r="S109" s="1">
        <f t="shared" si="20"/>
        <v>449.4</v>
      </c>
    </row>
    <row r="110" spans="1:19" x14ac:dyDescent="0.15">
      <c r="A110" s="1">
        <v>128.06</v>
      </c>
      <c r="B110" s="1">
        <v>0.20100000000000001</v>
      </c>
      <c r="C110" s="2">
        <f t="shared" si="12"/>
        <v>425.30720690800393</v>
      </c>
      <c r="D110" s="27">
        <f t="shared" si="11"/>
        <v>2.0100000000000001E-3</v>
      </c>
      <c r="E110" s="2">
        <f t="shared" si="13"/>
        <v>426.16207439388904</v>
      </c>
      <c r="F110" s="2">
        <f t="shared" si="14"/>
        <v>2.007982652793016E-3</v>
      </c>
      <c r="G110" s="2">
        <f t="shared" si="15"/>
        <v>-1.9901321658744248E-4</v>
      </c>
      <c r="H110" s="2">
        <f t="shared" si="16"/>
        <v>-1.9458605348781797E-4</v>
      </c>
      <c r="J110" s="1">
        <v>4.16000000000001E-3</v>
      </c>
      <c r="K110" s="1">
        <f t="shared" si="17"/>
        <v>460.08000000000214</v>
      </c>
      <c r="M110" s="2">
        <f t="shared" si="18"/>
        <v>965.19428761208894</v>
      </c>
      <c r="N110" s="2">
        <f t="shared" si="18"/>
        <v>4.2669999999999993E-2</v>
      </c>
      <c r="O110" s="2">
        <f t="shared" si="18"/>
        <v>1006.3791278644968</v>
      </c>
      <c r="P110" s="2">
        <f t="shared" si="19"/>
        <v>3.6572923716071251E-2</v>
      </c>
      <c r="R110" s="1">
        <v>2.16E-3</v>
      </c>
      <c r="S110" s="1">
        <f t="shared" si="20"/>
        <v>453.6</v>
      </c>
    </row>
    <row r="111" spans="1:19" x14ac:dyDescent="0.15">
      <c r="A111" s="1">
        <v>130.44</v>
      </c>
      <c r="B111" s="1">
        <v>0.20500000000000002</v>
      </c>
      <c r="C111" s="2">
        <f t="shared" si="12"/>
        <v>433.21155762205245</v>
      </c>
      <c r="D111" s="27">
        <f t="shared" si="11"/>
        <v>2.0500000000000002E-3</v>
      </c>
      <c r="E111" s="2">
        <f t="shared" si="13"/>
        <v>434.09964131517773</v>
      </c>
      <c r="F111" s="2">
        <f t="shared" si="14"/>
        <v>2.0479016173004174E-3</v>
      </c>
      <c r="G111" s="2">
        <f t="shared" si="15"/>
        <v>-2.0020109490065212E-4</v>
      </c>
      <c r="H111" s="2">
        <f t="shared" si="16"/>
        <v>-1.9560191266422425E-4</v>
      </c>
      <c r="J111" s="1">
        <v>4.1800000000000101E-3</v>
      </c>
      <c r="K111" s="1">
        <f t="shared" si="17"/>
        <v>464.34000000000214</v>
      </c>
      <c r="M111" s="2">
        <f t="shared" si="18"/>
        <v>962.63699767519086</v>
      </c>
      <c r="N111" s="2">
        <f t="shared" si="18"/>
        <v>4.3019999999999996E-2</v>
      </c>
      <c r="O111" s="2">
        <f t="shared" si="18"/>
        <v>1004.0496413151776</v>
      </c>
      <c r="P111" s="2">
        <f t="shared" si="19"/>
        <v>3.6920607943294555E-2</v>
      </c>
      <c r="R111" s="1">
        <v>2.1800000000000001E-3</v>
      </c>
      <c r="S111" s="1">
        <f t="shared" si="20"/>
        <v>457.8</v>
      </c>
    </row>
    <row r="112" spans="1:19" x14ac:dyDescent="0.15">
      <c r="A112" s="1">
        <v>130.23000000000002</v>
      </c>
      <c r="B112" s="1">
        <v>0.24299999999999999</v>
      </c>
      <c r="C112" s="2">
        <f t="shared" si="12"/>
        <v>432.5141149119894</v>
      </c>
      <c r="D112" s="27">
        <f t="shared" si="11"/>
        <v>2.4299999999999999E-3</v>
      </c>
      <c r="E112" s="2">
        <f t="shared" si="13"/>
        <v>433.56512421122551</v>
      </c>
      <c r="F112" s="2">
        <f t="shared" si="14"/>
        <v>2.4270523242688829E-3</v>
      </c>
      <c r="G112" s="2">
        <f t="shared" si="15"/>
        <v>1.8171775384160553E-4</v>
      </c>
      <c r="H112" s="2">
        <f t="shared" si="16"/>
        <v>1.8716069051163573E-4</v>
      </c>
      <c r="J112" s="1">
        <v>4.2000000000000101E-3</v>
      </c>
      <c r="K112" s="1">
        <f t="shared" si="17"/>
        <v>468.60000000000213</v>
      </c>
      <c r="M112" s="2">
        <f t="shared" si="18"/>
        <v>966.22384589837236</v>
      </c>
      <c r="N112" s="2">
        <f t="shared" si="18"/>
        <v>4.3329999999999994E-2</v>
      </c>
      <c r="O112" s="2">
        <f t="shared" si="18"/>
        <v>1008.0903251411489</v>
      </c>
      <c r="P112" s="2">
        <f t="shared" si="19"/>
        <v>3.7196851866808225E-2</v>
      </c>
      <c r="R112" s="1">
        <v>2.2000000000000001E-3</v>
      </c>
      <c r="S112" s="1">
        <f t="shared" si="20"/>
        <v>462</v>
      </c>
    </row>
    <row r="113" spans="1:19" x14ac:dyDescent="0.15">
      <c r="A113" s="1">
        <v>134.36000000000001</v>
      </c>
      <c r="B113" s="1">
        <v>0.22800000000000001</v>
      </c>
      <c r="C113" s="2">
        <f t="shared" si="12"/>
        <v>446.23048820989703</v>
      </c>
      <c r="D113" s="27">
        <f t="shared" si="11"/>
        <v>2.2799999999999999E-3</v>
      </c>
      <c r="E113" s="2">
        <f t="shared" si="13"/>
        <v>447.24789372301564</v>
      </c>
      <c r="F113" s="2">
        <f t="shared" si="14"/>
        <v>2.2774047440405182E-3</v>
      </c>
      <c r="G113" s="2">
        <f t="shared" si="15"/>
        <v>-3.8789758813065778E-5</v>
      </c>
      <c r="H113" s="2">
        <f t="shared" si="16"/>
        <v>-3.3520848462159462E-5</v>
      </c>
      <c r="J113" s="1">
        <v>4.2200000000000102E-3</v>
      </c>
      <c r="K113" s="1">
        <f t="shared" si="17"/>
        <v>472.86000000000217</v>
      </c>
      <c r="M113" s="2">
        <f t="shared" si="18"/>
        <v>967.25340418465623</v>
      </c>
      <c r="N113" s="2">
        <f t="shared" si="18"/>
        <v>4.3639999999999998E-2</v>
      </c>
      <c r="O113" s="2">
        <f t="shared" si="18"/>
        <v>1009.4643427432745</v>
      </c>
      <c r="P113" s="2">
        <f t="shared" si="19"/>
        <v>3.7486817560915223E-2</v>
      </c>
      <c r="R113" s="1">
        <v>2.2200000000000002E-3</v>
      </c>
      <c r="S113" s="1">
        <f t="shared" si="20"/>
        <v>466.20000000000005</v>
      </c>
    </row>
    <row r="114" spans="1:19" x14ac:dyDescent="0.15">
      <c r="A114" s="1">
        <v>137.78</v>
      </c>
      <c r="B114" s="1">
        <v>0.24299999999999999</v>
      </c>
      <c r="C114" s="2">
        <f t="shared" si="12"/>
        <v>457.58884091663896</v>
      </c>
      <c r="D114" s="27">
        <f t="shared" si="11"/>
        <v>2.4299999999999999E-3</v>
      </c>
      <c r="E114" s="2">
        <f t="shared" si="13"/>
        <v>458.70078180006635</v>
      </c>
      <c r="F114" s="2">
        <f t="shared" si="14"/>
        <v>2.4270523242688829E-3</v>
      </c>
      <c r="G114" s="2">
        <f t="shared" si="15"/>
        <v>5.1545934700655913E-5</v>
      </c>
      <c r="H114" s="2">
        <f t="shared" si="16"/>
        <v>5.7304422102918799E-5</v>
      </c>
      <c r="J114" s="1">
        <v>4.2400000000000103E-3</v>
      </c>
      <c r="K114" s="1">
        <f t="shared" si="17"/>
        <v>477.12000000000216</v>
      </c>
      <c r="M114" s="2">
        <f t="shared" si="18"/>
        <v>962.96911325141161</v>
      </c>
      <c r="N114" s="2">
        <f t="shared" si="18"/>
        <v>4.401999999999999E-2</v>
      </c>
      <c r="O114" s="2">
        <f t="shared" si="18"/>
        <v>1005.3590136167387</v>
      </c>
      <c r="P114" s="2">
        <f t="shared" si="19"/>
        <v>3.7872122078622845E-2</v>
      </c>
      <c r="R114" s="1">
        <v>2.2399999999999998E-3</v>
      </c>
      <c r="S114" s="1">
        <f t="shared" si="20"/>
        <v>470.4</v>
      </c>
    </row>
    <row r="115" spans="1:19" x14ac:dyDescent="0.15">
      <c r="A115" s="1">
        <v>140.69999999999999</v>
      </c>
      <c r="B115" s="1">
        <v>0.24299999999999999</v>
      </c>
      <c r="C115" s="2">
        <f t="shared" si="12"/>
        <v>467.28661574227829</v>
      </c>
      <c r="D115" s="27">
        <f t="shared" si="11"/>
        <v>2.4299999999999999E-3</v>
      </c>
      <c r="E115" s="2">
        <f t="shared" si="13"/>
        <v>468.42212221853197</v>
      </c>
      <c r="F115" s="2">
        <f t="shared" si="14"/>
        <v>2.4270523242688829E-3</v>
      </c>
      <c r="G115" s="2">
        <f t="shared" si="15"/>
        <v>1.2013370991230746E-6</v>
      </c>
      <c r="H115" s="2">
        <f t="shared" si="16"/>
        <v>7.0818653143821415E-6</v>
      </c>
      <c r="J115" s="1">
        <v>4.2600000000000103E-3</v>
      </c>
      <c r="K115" s="1">
        <f t="shared" si="17"/>
        <v>481.38000000000221</v>
      </c>
      <c r="M115" s="2">
        <f t="shared" si="18"/>
        <v>969.31252075722341</v>
      </c>
      <c r="N115" s="2">
        <f t="shared" si="18"/>
        <v>4.4449999999999996E-2</v>
      </c>
      <c r="O115" s="2">
        <f t="shared" si="18"/>
        <v>1012.3984623048821</v>
      </c>
      <c r="P115" s="2">
        <f t="shared" si="19"/>
        <v>3.8247451094078948E-2</v>
      </c>
      <c r="R115" s="1">
        <v>2.2599999999999999E-3</v>
      </c>
      <c r="S115" s="1">
        <f t="shared" si="20"/>
        <v>474.59999999999997</v>
      </c>
    </row>
    <row r="116" spans="1:19" x14ac:dyDescent="0.15">
      <c r="A116" s="1">
        <v>143.28</v>
      </c>
      <c r="B116" s="1">
        <v>0.255</v>
      </c>
      <c r="C116" s="2">
        <f t="shared" si="12"/>
        <v>475.85519760876781</v>
      </c>
      <c r="D116" s="27">
        <f t="shared" si="11"/>
        <v>2.5500000000000002E-3</v>
      </c>
      <c r="E116" s="2">
        <f t="shared" si="13"/>
        <v>477.06862836267021</v>
      </c>
      <c r="F116" s="2">
        <f t="shared" si="14"/>
        <v>2.5467542665759441E-3</v>
      </c>
      <c r="G116" s="2">
        <f t="shared" si="15"/>
        <v>7.6125002569075832E-5</v>
      </c>
      <c r="H116" s="2">
        <f t="shared" si="16"/>
        <v>8.240908278773617E-5</v>
      </c>
      <c r="J116" s="1">
        <v>4.2800000000000104E-3</v>
      </c>
      <c r="K116" s="1">
        <f t="shared" si="17"/>
        <v>485.6400000000022</v>
      </c>
      <c r="M116" s="2">
        <f t="shared" si="18"/>
        <v>965.36034540019898</v>
      </c>
      <c r="N116" s="2">
        <f t="shared" si="18"/>
        <v>4.4719999999999996E-2</v>
      </c>
      <c r="O116" s="2">
        <f t="shared" si="18"/>
        <v>1008.531260046496</v>
      </c>
      <c r="P116" s="2">
        <f t="shared" si="19"/>
        <v>3.8525954305172798E-2</v>
      </c>
      <c r="R116" s="1">
        <v>2.2799999999999999E-3</v>
      </c>
      <c r="S116" s="1">
        <f t="shared" si="20"/>
        <v>478.79999999999995</v>
      </c>
    </row>
    <row r="117" spans="1:19" x14ac:dyDescent="0.15">
      <c r="A117" s="1">
        <v>146.19</v>
      </c>
      <c r="B117" s="1">
        <v>0.255</v>
      </c>
      <c r="C117" s="2">
        <f t="shared" si="12"/>
        <v>485.51976087678509</v>
      </c>
      <c r="D117" s="27">
        <f t="shared" si="11"/>
        <v>2.5500000000000002E-3</v>
      </c>
      <c r="E117" s="2">
        <f t="shared" si="13"/>
        <v>486.75783626702093</v>
      </c>
      <c r="F117" s="2">
        <f t="shared" si="14"/>
        <v>2.5467542665759441E-3</v>
      </c>
      <c r="G117" s="2">
        <f t="shared" si="15"/>
        <v>2.5946811905619774E-5</v>
      </c>
      <c r="H117" s="2">
        <f t="shared" si="16"/>
        <v>3.2358521056694012E-5</v>
      </c>
      <c r="J117" s="1">
        <v>4.3000000000000104E-3</v>
      </c>
      <c r="K117" s="1">
        <f t="shared" si="17"/>
        <v>489.90000000000219</v>
      </c>
      <c r="M117" s="2">
        <f t="shared" si="18"/>
        <v>965.89173032215228</v>
      </c>
      <c r="N117" s="2">
        <f t="shared" si="18"/>
        <v>4.5139999999999993E-2</v>
      </c>
      <c r="O117" s="2">
        <f t="shared" si="18"/>
        <v>1009.4920830288942</v>
      </c>
      <c r="P117" s="2">
        <f t="shared" si="19"/>
        <v>3.8922919228074754E-2</v>
      </c>
      <c r="R117" s="1">
        <v>2.3E-3</v>
      </c>
      <c r="S117" s="1">
        <f t="shared" si="20"/>
        <v>483</v>
      </c>
    </row>
    <row r="118" spans="1:19" x14ac:dyDescent="0.15">
      <c r="A118" s="1">
        <v>149.05000000000001</v>
      </c>
      <c r="B118" s="1">
        <v>0.26600000000000001</v>
      </c>
      <c r="C118" s="2">
        <f t="shared" si="12"/>
        <v>495.0182663566921</v>
      </c>
      <c r="D118" s="27">
        <f t="shared" si="11"/>
        <v>2.66E-3</v>
      </c>
      <c r="E118" s="2">
        <f t="shared" si="13"/>
        <v>496.33501494520095</v>
      </c>
      <c r="F118" s="2">
        <f t="shared" si="14"/>
        <v>2.6564684612093194E-3</v>
      </c>
      <c r="G118" s="2">
        <f t="shared" si="15"/>
        <v>8.6062989603481223E-5</v>
      </c>
      <c r="H118" s="2">
        <f t="shared" si="16"/>
        <v>9.288212924650225E-5</v>
      </c>
      <c r="J118" s="1">
        <v>4.3200000000000096E-3</v>
      </c>
      <c r="K118" s="1">
        <f t="shared" si="17"/>
        <v>494.16000000000201</v>
      </c>
      <c r="M118" s="2">
        <f t="shared" si="18"/>
        <v>967.58551976087688</v>
      </c>
      <c r="N118" s="2">
        <f t="shared" si="18"/>
        <v>4.5530000000000001E-2</v>
      </c>
      <c r="O118" s="2">
        <f t="shared" si="18"/>
        <v>1011.6396884755897</v>
      </c>
      <c r="P118" s="2">
        <f t="shared" si="19"/>
        <v>3.9284883415056475E-2</v>
      </c>
      <c r="R118" s="1">
        <v>2.32E-3</v>
      </c>
      <c r="S118" s="1">
        <f t="shared" si="20"/>
        <v>487.2</v>
      </c>
    </row>
    <row r="119" spans="1:19" x14ac:dyDescent="0.15">
      <c r="A119" s="1">
        <v>150.76</v>
      </c>
      <c r="B119" s="1">
        <v>0.26600000000000001</v>
      </c>
      <c r="C119" s="2">
        <f t="shared" si="12"/>
        <v>500.69744271006306</v>
      </c>
      <c r="D119" s="27">
        <f t="shared" si="11"/>
        <v>2.66E-3</v>
      </c>
      <c r="E119" s="2">
        <f t="shared" si="13"/>
        <v>502.02929790767189</v>
      </c>
      <c r="F119" s="2">
        <f t="shared" si="14"/>
        <v>2.6564684612093194E-3</v>
      </c>
      <c r="G119" s="2">
        <f t="shared" si="15"/>
        <v>5.6573601099985625E-5</v>
      </c>
      <c r="H119" s="2">
        <f t="shared" si="16"/>
        <v>6.3470974414859497E-5</v>
      </c>
      <c r="J119" s="1">
        <v>4.3400000000000096E-3</v>
      </c>
      <c r="K119" s="1">
        <f t="shared" si="17"/>
        <v>498.42000000000206</v>
      </c>
      <c r="M119" s="2">
        <f t="shared" si="18"/>
        <v>966.05778811026232</v>
      </c>
      <c r="N119" s="2">
        <f t="shared" si="18"/>
        <v>4.587999999999999E-2</v>
      </c>
      <c r="O119" s="2">
        <f t="shared" si="18"/>
        <v>1010.3805194287611</v>
      </c>
      <c r="P119" s="2">
        <f t="shared" si="19"/>
        <v>3.962610679218917E-2</v>
      </c>
      <c r="R119" s="1">
        <v>2.3400000000000001E-3</v>
      </c>
      <c r="S119" s="1">
        <f t="shared" si="20"/>
        <v>491.40000000000003</v>
      </c>
    </row>
    <row r="120" spans="1:19" x14ac:dyDescent="0.15">
      <c r="A120" s="1">
        <v>150.68</v>
      </c>
      <c r="B120" s="1">
        <v>0.27400000000000002</v>
      </c>
      <c r="C120" s="2">
        <f t="shared" si="12"/>
        <v>500.43175024908663</v>
      </c>
      <c r="D120" s="27">
        <f t="shared" si="11"/>
        <v>2.7400000000000002E-3</v>
      </c>
      <c r="E120" s="2">
        <f t="shared" si="13"/>
        <v>501.80293324476912</v>
      </c>
      <c r="F120" s="2">
        <f t="shared" si="14"/>
        <v>2.7362530428811007E-3</v>
      </c>
      <c r="G120" s="2">
        <f t="shared" si="15"/>
        <v>1.3753047356444403E-4</v>
      </c>
      <c r="H120" s="2">
        <f t="shared" si="16"/>
        <v>1.4463151654660073E-4</v>
      </c>
      <c r="J120" s="1">
        <v>4.3600000000000097E-3</v>
      </c>
      <c r="K120" s="1">
        <f t="shared" si="17"/>
        <v>502.68000000000205</v>
      </c>
      <c r="M120" s="2">
        <f t="shared" si="18"/>
        <v>966.9212886084357</v>
      </c>
      <c r="N120" s="2">
        <f t="shared" si="18"/>
        <v>4.6259999999999996E-2</v>
      </c>
      <c r="O120" s="2">
        <f t="shared" si="18"/>
        <v>1011.6510674194619</v>
      </c>
      <c r="P120" s="2">
        <f t="shared" si="19"/>
        <v>3.9982791327556985E-2</v>
      </c>
      <c r="R120" s="1">
        <v>2.3600000000000001E-3</v>
      </c>
      <c r="S120" s="1">
        <f t="shared" si="20"/>
        <v>495.6</v>
      </c>
    </row>
    <row r="121" spans="1:19" x14ac:dyDescent="0.15">
      <c r="A121" s="1">
        <v>156.09</v>
      </c>
      <c r="B121" s="1">
        <v>0.26300000000000001</v>
      </c>
      <c r="C121" s="2">
        <f t="shared" si="12"/>
        <v>518.39920292261706</v>
      </c>
      <c r="D121" s="27">
        <f t="shared" si="11"/>
        <v>2.63E-3</v>
      </c>
      <c r="E121" s="2">
        <f t="shared" si="13"/>
        <v>519.76259282630349</v>
      </c>
      <c r="F121" s="2">
        <f t="shared" si="14"/>
        <v>2.6265476018798115E-3</v>
      </c>
      <c r="G121" s="2">
        <f t="shared" si="15"/>
        <v>-6.5183934901393188E-5</v>
      </c>
      <c r="H121" s="2">
        <f t="shared" si="16"/>
        <v>-5.8123250559477882E-5</v>
      </c>
      <c r="J121" s="1">
        <v>4.3800000000000098E-3</v>
      </c>
      <c r="K121" s="1">
        <f t="shared" si="17"/>
        <v>506.94000000000204</v>
      </c>
      <c r="M121" s="2">
        <f t="shared" si="18"/>
        <v>965.89173032215228</v>
      </c>
      <c r="N121" s="2">
        <f t="shared" si="18"/>
        <v>4.6569999999999993E-2</v>
      </c>
      <c r="O121" s="2">
        <f t="shared" si="18"/>
        <v>1010.873308203255</v>
      </c>
      <c r="P121" s="2">
        <f t="shared" si="19"/>
        <v>4.0283068742671534E-2</v>
      </c>
      <c r="R121" s="1">
        <v>2.3800000000000002E-3</v>
      </c>
      <c r="S121" s="1">
        <f t="shared" si="20"/>
        <v>499.8</v>
      </c>
    </row>
    <row r="122" spans="1:19" x14ac:dyDescent="0.15">
      <c r="A122" s="1">
        <v>159.05000000000001</v>
      </c>
      <c r="B122" s="1">
        <v>0.26300000000000001</v>
      </c>
      <c r="C122" s="2">
        <f t="shared" si="12"/>
        <v>528.22982397874455</v>
      </c>
      <c r="D122" s="27">
        <f t="shared" si="11"/>
        <v>2.63E-3</v>
      </c>
      <c r="E122" s="2">
        <f t="shared" si="13"/>
        <v>529.61906841580856</v>
      </c>
      <c r="F122" s="2">
        <f t="shared" si="14"/>
        <v>2.6265476018798115E-3</v>
      </c>
      <c r="G122" s="2">
        <f t="shared" si="15"/>
        <v>-1.1622836663226829E-4</v>
      </c>
      <c r="H122" s="2">
        <f t="shared" si="16"/>
        <v>-1.0903378757799471E-4</v>
      </c>
      <c r="J122" s="1">
        <v>4.4000000000000098E-3</v>
      </c>
      <c r="K122" s="1">
        <f t="shared" si="17"/>
        <v>511.20000000000209</v>
      </c>
      <c r="M122" s="2">
        <f t="shared" si="18"/>
        <v>965.36034540019898</v>
      </c>
      <c r="N122" s="2">
        <f t="shared" si="18"/>
        <v>4.6879999999999998E-2</v>
      </c>
      <c r="O122" s="2">
        <f t="shared" si="18"/>
        <v>1010.6164383925603</v>
      </c>
      <c r="P122" s="2">
        <f t="shared" si="19"/>
        <v>4.0580560852923359E-2</v>
      </c>
      <c r="R122" s="1">
        <v>2.3999999999999998E-3</v>
      </c>
      <c r="S122" s="1">
        <f t="shared" si="20"/>
        <v>503.99999999999994</v>
      </c>
    </row>
    <row r="123" spans="1:19" x14ac:dyDescent="0.15">
      <c r="A123" s="1">
        <v>162.66</v>
      </c>
      <c r="B123" s="1">
        <v>0.27</v>
      </c>
      <c r="C123" s="2">
        <f t="shared" si="12"/>
        <v>540.21919628030548</v>
      </c>
      <c r="D123" s="27">
        <f t="shared" si="11"/>
        <v>2.7000000000000001E-3</v>
      </c>
      <c r="E123" s="2">
        <f t="shared" si="13"/>
        <v>541.67778811026221</v>
      </c>
      <c r="F123" s="2">
        <f t="shared" si="14"/>
        <v>2.6963615477425332E-3</v>
      </c>
      <c r="G123" s="2">
        <f t="shared" si="15"/>
        <v>-1.088637708050403E-4</v>
      </c>
      <c r="H123" s="2">
        <f t="shared" si="16"/>
        <v>-1.0131005747096404E-4</v>
      </c>
      <c r="J123" s="1">
        <v>4.4200000000000099E-3</v>
      </c>
      <c r="K123" s="1">
        <f t="shared" si="17"/>
        <v>515.46000000000208</v>
      </c>
      <c r="M123" s="2">
        <f t="shared" si="18"/>
        <v>970.17602125539679</v>
      </c>
      <c r="N123" s="2">
        <f t="shared" si="18"/>
        <v>4.7149999999999997E-2</v>
      </c>
      <c r="O123" s="2">
        <f t="shared" si="18"/>
        <v>1015.9198206575887</v>
      </c>
      <c r="P123" s="2">
        <f t="shared" si="19"/>
        <v>4.0810971812777985E-2</v>
      </c>
      <c r="R123" s="1">
        <v>2.4199999999999998E-3</v>
      </c>
      <c r="S123" s="1">
        <f t="shared" si="20"/>
        <v>508.2</v>
      </c>
    </row>
    <row r="124" spans="1:19" x14ac:dyDescent="0.15">
      <c r="A124" s="1">
        <v>146.82</v>
      </c>
      <c r="B124" s="1">
        <v>0.27</v>
      </c>
      <c r="C124" s="2">
        <f t="shared" si="12"/>
        <v>487.61208900697437</v>
      </c>
      <c r="D124" s="27">
        <f t="shared" si="11"/>
        <v>2.7000000000000001E-3</v>
      </c>
      <c r="E124" s="2">
        <f t="shared" si="13"/>
        <v>488.92864164729315</v>
      </c>
      <c r="F124" s="2">
        <f t="shared" si="14"/>
        <v>2.6963615477425332E-3</v>
      </c>
      <c r="G124" s="2">
        <f t="shared" si="15"/>
        <v>1.643119887289172E-4</v>
      </c>
      <c r="H124" s="2">
        <f t="shared" si="16"/>
        <v>1.7113011360109882E-4</v>
      </c>
      <c r="J124" s="1">
        <v>4.4400000000000099E-3</v>
      </c>
      <c r="K124" s="1">
        <f t="shared" si="17"/>
        <v>519.72000000000207</v>
      </c>
      <c r="M124" s="2">
        <f t="shared" si="18"/>
        <v>965.72567253404179</v>
      </c>
      <c r="N124" s="2">
        <f t="shared" si="18"/>
        <v>4.7419999999999997E-2</v>
      </c>
      <c r="O124" s="2">
        <f t="shared" si="18"/>
        <v>1011.5203839256061</v>
      </c>
      <c r="P124" s="2">
        <f t="shared" si="19"/>
        <v>4.1091564969162095E-2</v>
      </c>
      <c r="R124" s="1">
        <v>2.4399999999999999E-3</v>
      </c>
      <c r="S124" s="1">
        <f t="shared" si="20"/>
        <v>512.4</v>
      </c>
    </row>
    <row r="125" spans="1:19" x14ac:dyDescent="0.15">
      <c r="A125" s="1">
        <v>154.66</v>
      </c>
      <c r="B125" s="1">
        <v>0.26600000000000001</v>
      </c>
      <c r="C125" s="2">
        <f t="shared" si="12"/>
        <v>513.64995018266347</v>
      </c>
      <c r="D125" s="27">
        <f t="shared" si="11"/>
        <v>2.66E-3</v>
      </c>
      <c r="E125" s="2">
        <f t="shared" si="13"/>
        <v>515.01625905014942</v>
      </c>
      <c r="F125" s="2">
        <f t="shared" si="14"/>
        <v>2.6564684612093194E-3</v>
      </c>
      <c r="G125" s="2">
        <f t="shared" si="15"/>
        <v>-1.0682898995705275E-5</v>
      </c>
      <c r="H125" s="2">
        <f t="shared" si="16"/>
        <v>-3.6070980081862915E-6</v>
      </c>
      <c r="J125" s="1">
        <v>4.46000000000001E-3</v>
      </c>
      <c r="K125" s="1">
        <f t="shared" si="17"/>
        <v>523.98000000000206</v>
      </c>
      <c r="M125" s="2">
        <f t="shared" si="18"/>
        <v>970.50813683161732</v>
      </c>
      <c r="N125" s="2">
        <f t="shared" si="18"/>
        <v>4.7649999999999998E-2</v>
      </c>
      <c r="O125" s="2">
        <f t="shared" si="18"/>
        <v>1016.7528495516439</v>
      </c>
      <c r="P125" s="2">
        <f t="shared" si="19"/>
        <v>4.128403029734521E-2</v>
      </c>
      <c r="R125" s="1">
        <v>2.4599999999999999E-3</v>
      </c>
      <c r="S125" s="1">
        <f t="shared" si="20"/>
        <v>516.6</v>
      </c>
    </row>
    <row r="126" spans="1:19" x14ac:dyDescent="0.15">
      <c r="A126" s="1">
        <v>160.13999999999999</v>
      </c>
      <c r="B126" s="1">
        <v>0.27400000000000002</v>
      </c>
      <c r="C126" s="2">
        <f t="shared" si="12"/>
        <v>531.84988375954833</v>
      </c>
      <c r="D126" s="27">
        <f t="shared" si="11"/>
        <v>2.7400000000000002E-3</v>
      </c>
      <c r="E126" s="2">
        <f t="shared" si="13"/>
        <v>533.30715244104942</v>
      </c>
      <c r="F126" s="2">
        <f t="shared" si="14"/>
        <v>2.7362530428811007E-3</v>
      </c>
      <c r="G126" s="2">
        <f t="shared" si="15"/>
        <v>-2.5622668894645286E-5</v>
      </c>
      <c r="H126" s="2">
        <f t="shared" si="16"/>
        <v>-1.8075807843659798E-5</v>
      </c>
      <c r="J126" s="1">
        <v>4.48000000000001E-3</v>
      </c>
      <c r="K126" s="1">
        <f t="shared" si="17"/>
        <v>528.24000000000217</v>
      </c>
      <c r="M126" s="2">
        <f t="shared" si="18"/>
        <v>967.95084689471946</v>
      </c>
      <c r="N126" s="2">
        <f t="shared" si="18"/>
        <v>4.8189999999999997E-2</v>
      </c>
      <c r="O126" s="2">
        <f t="shared" si="18"/>
        <v>1014.5963982065759</v>
      </c>
      <c r="P126" s="2">
        <f t="shared" si="19"/>
        <v>4.181050458877502E-2</v>
      </c>
      <c r="R126" s="1">
        <v>2.48E-3</v>
      </c>
      <c r="S126" s="1">
        <f t="shared" si="20"/>
        <v>520.79999999999995</v>
      </c>
    </row>
    <row r="127" spans="1:19" x14ac:dyDescent="0.15">
      <c r="A127" s="1">
        <v>166.05</v>
      </c>
      <c r="B127" s="1">
        <v>0.27</v>
      </c>
      <c r="C127" s="2">
        <f t="shared" si="12"/>
        <v>551.47791431418125</v>
      </c>
      <c r="D127" s="27">
        <f t="shared" si="11"/>
        <v>2.7000000000000001E-3</v>
      </c>
      <c r="E127" s="2">
        <f t="shared" si="13"/>
        <v>552.96690468282952</v>
      </c>
      <c r="F127" s="2">
        <f t="shared" si="14"/>
        <v>2.6963615477425332E-3</v>
      </c>
      <c r="G127" s="2">
        <f t="shared" si="15"/>
        <v>-1.6732752237196696E-4</v>
      </c>
      <c r="H127" s="2">
        <f t="shared" si="16"/>
        <v>-1.5961638196176561E-4</v>
      </c>
      <c r="J127" s="1">
        <v>4.5000000000000101E-3</v>
      </c>
      <c r="K127" s="1">
        <f t="shared" si="17"/>
        <v>532.50000000000216</v>
      </c>
      <c r="M127" s="2">
        <f t="shared" si="18"/>
        <v>966.22384589837236</v>
      </c>
      <c r="N127" s="2">
        <f t="shared" si="18"/>
        <v>4.8499999999999995E-2</v>
      </c>
      <c r="O127" s="2">
        <f t="shared" si="18"/>
        <v>1013.0857024244434</v>
      </c>
      <c r="P127" s="2">
        <f t="shared" si="19"/>
        <v>4.2114032320062313E-2</v>
      </c>
      <c r="R127" s="1">
        <v>2.5000000000000001E-3</v>
      </c>
      <c r="S127" s="1">
        <f t="shared" si="20"/>
        <v>525</v>
      </c>
    </row>
    <row r="128" spans="1:19" x14ac:dyDescent="0.15">
      <c r="A128" s="1">
        <v>170.44</v>
      </c>
      <c r="B128" s="1">
        <v>0.27800000000000002</v>
      </c>
      <c r="C128" s="2">
        <f t="shared" si="12"/>
        <v>566.05778811026232</v>
      </c>
      <c r="D128" s="27">
        <f t="shared" si="11"/>
        <v>2.7800000000000004E-3</v>
      </c>
      <c r="E128" s="2">
        <f t="shared" si="13"/>
        <v>567.63142876120889</v>
      </c>
      <c r="F128" s="2">
        <f t="shared" si="14"/>
        <v>2.7761429467517617E-3</v>
      </c>
      <c r="G128" s="2">
        <f t="shared" si="15"/>
        <v>-1.6349033804548361E-4</v>
      </c>
      <c r="H128" s="2">
        <f t="shared" si="16"/>
        <v>-1.5534081319283763E-4</v>
      </c>
      <c r="J128" s="1">
        <v>4.5200000000000101E-3</v>
      </c>
      <c r="K128" s="1">
        <f t="shared" si="17"/>
        <v>536.76000000000215</v>
      </c>
      <c r="M128" s="2">
        <f t="shared" si="18"/>
        <v>971.3716373297907</v>
      </c>
      <c r="N128" s="2">
        <f t="shared" si="18"/>
        <v>4.8849999999999998E-2</v>
      </c>
      <c r="O128" s="2">
        <f t="shared" si="18"/>
        <v>1018.8231418133511</v>
      </c>
      <c r="P128" s="2">
        <f t="shared" si="19"/>
        <v>4.2418073937125357E-2</v>
      </c>
      <c r="R128" s="1">
        <v>2.5200000000000001E-3</v>
      </c>
      <c r="S128" s="1">
        <f t="shared" si="20"/>
        <v>529.20000000000005</v>
      </c>
    </row>
    <row r="129" spans="1:19" x14ac:dyDescent="0.15">
      <c r="A129" s="1">
        <v>171.01</v>
      </c>
      <c r="B129" s="1">
        <v>0.29299999999999998</v>
      </c>
      <c r="C129" s="2">
        <f t="shared" si="12"/>
        <v>567.95084689471935</v>
      </c>
      <c r="D129" s="27">
        <f t="shared" si="11"/>
        <v>2.9299999999999999E-3</v>
      </c>
      <c r="E129" s="2">
        <f t="shared" si="13"/>
        <v>569.61494287612095</v>
      </c>
      <c r="F129" s="2">
        <f t="shared" si="14"/>
        <v>2.925715916203722E-3</v>
      </c>
      <c r="G129" s="2">
        <f t="shared" si="15"/>
        <v>-2.418953432928219E-5</v>
      </c>
      <c r="H129" s="2">
        <f t="shared" si="16"/>
        <v>-1.5571562018091602E-5</v>
      </c>
      <c r="J129" s="1">
        <v>4.5400000000000102E-3</v>
      </c>
      <c r="K129" s="1">
        <f t="shared" si="17"/>
        <v>541.02000000000214</v>
      </c>
      <c r="M129" s="2">
        <f t="shared" si="18"/>
        <v>968.28296247093965</v>
      </c>
      <c r="N129" s="2">
        <f t="shared" si="18"/>
        <v>4.9200000000000001E-2</v>
      </c>
      <c r="O129" s="2">
        <f t="shared" si="18"/>
        <v>1015.9224842245098</v>
      </c>
      <c r="P129" s="2">
        <f t="shared" si="19"/>
        <v>4.2766738926972747E-2</v>
      </c>
      <c r="R129" s="1">
        <v>2.5400000000000002E-3</v>
      </c>
      <c r="S129" s="1">
        <f t="shared" si="20"/>
        <v>533.4</v>
      </c>
    </row>
    <row r="130" spans="1:19" x14ac:dyDescent="0.15">
      <c r="A130" s="1">
        <v>175.74</v>
      </c>
      <c r="B130" s="1">
        <v>0.28999999999999998</v>
      </c>
      <c r="C130" s="2">
        <f t="shared" si="12"/>
        <v>583.65991364995011</v>
      </c>
      <c r="D130" s="27">
        <f t="shared" ref="D130:D193" si="21">B130/100</f>
        <v>2.8999999999999998E-3</v>
      </c>
      <c r="E130" s="2">
        <f t="shared" si="13"/>
        <v>585.35252739953489</v>
      </c>
      <c r="F130" s="2">
        <f t="shared" si="14"/>
        <v>2.8958031120254681E-3</v>
      </c>
      <c r="G130" s="2">
        <f t="shared" si="15"/>
        <v>-1.3560368769868422E-4</v>
      </c>
      <c r="H130" s="2">
        <f t="shared" si="16"/>
        <v>-1.2683802839147558E-4</v>
      </c>
      <c r="J130" s="1">
        <v>4.5600000000000102E-3</v>
      </c>
      <c r="K130" s="1">
        <f t="shared" si="17"/>
        <v>545.28000000000213</v>
      </c>
      <c r="M130" s="2">
        <f t="shared" si="18"/>
        <v>968.98040518100288</v>
      </c>
      <c r="N130" s="2">
        <f t="shared" si="18"/>
        <v>4.9540000000000001E-2</v>
      </c>
      <c r="O130" s="2">
        <f t="shared" si="18"/>
        <v>1016.9836944536697</v>
      </c>
      <c r="P130" s="2">
        <f t="shared" si="19"/>
        <v>4.308524709102049E-2</v>
      </c>
      <c r="R130" s="1">
        <v>2.5600000000000002E-3</v>
      </c>
      <c r="S130" s="1">
        <f t="shared" si="20"/>
        <v>537.6</v>
      </c>
    </row>
    <row r="131" spans="1:19" x14ac:dyDescent="0.15">
      <c r="A131" s="1">
        <v>179.77</v>
      </c>
      <c r="B131" s="1">
        <v>0.30499999999999999</v>
      </c>
      <c r="C131" s="2">
        <f t="shared" ref="C131:C194" si="22">A131*1000/301.1</f>
        <v>597.04417137163728</v>
      </c>
      <c r="D131" s="27">
        <f t="shared" si="21"/>
        <v>3.0499999999999998E-3</v>
      </c>
      <c r="E131" s="2">
        <f t="shared" ref="E131:E194" si="23">C131*(1+D131)</f>
        <v>598.86515609432081</v>
      </c>
      <c r="F131" s="2">
        <f t="shared" ref="F131:F194" si="24">LN(1+D131)</f>
        <v>3.0453581859601906E-3</v>
      </c>
      <c r="G131" s="2">
        <f t="shared" ref="G131:G194" si="25">F131-E131/193096</f>
        <v>-5.6027425830425335E-5</v>
      </c>
      <c r="H131" s="2">
        <f t="shared" ref="H131:H194" si="26">LN(1+D131)-C131/193096</f>
        <v>-4.6596962627233878E-5</v>
      </c>
      <c r="J131" s="1">
        <v>4.5800000000000103E-3</v>
      </c>
      <c r="K131" s="1">
        <f t="shared" ref="K131:K194" si="27">213*1000*(J131-0.002)</f>
        <v>549.54000000000212</v>
      </c>
      <c r="M131" s="2">
        <f t="shared" ref="M131:O194" si="28">C297</f>
        <v>969.31252075722341</v>
      </c>
      <c r="N131" s="2">
        <f t="shared" si="28"/>
        <v>4.9929999999999995E-2</v>
      </c>
      <c r="O131" s="2">
        <f t="shared" si="28"/>
        <v>1017.7102949186316</v>
      </c>
      <c r="P131" s="2">
        <f t="shared" ref="P131:P194" si="29">G297</f>
        <v>4.3453006534335537E-2</v>
      </c>
      <c r="R131" s="1">
        <v>2.5799999999999998E-3</v>
      </c>
      <c r="S131" s="1">
        <f t="shared" ref="S131:S194" si="30">210*1000*(R131)</f>
        <v>541.79999999999995</v>
      </c>
    </row>
    <row r="132" spans="1:19" x14ac:dyDescent="0.15">
      <c r="A132" s="1">
        <v>182.57</v>
      </c>
      <c r="B132" s="1">
        <v>0.30499999999999999</v>
      </c>
      <c r="C132" s="2">
        <f t="shared" si="22"/>
        <v>606.34340750581202</v>
      </c>
      <c r="D132" s="27">
        <f t="shared" si="21"/>
        <v>3.0499999999999998E-3</v>
      </c>
      <c r="E132" s="2">
        <f t="shared" si="23"/>
        <v>608.19275489870472</v>
      </c>
      <c r="F132" s="2">
        <f t="shared" si="24"/>
        <v>3.0453581859601906E-3</v>
      </c>
      <c r="G132" s="2">
        <f t="shared" si="25"/>
        <v>-1.0433292570812339E-4</v>
      </c>
      <c r="H132" s="2">
        <f t="shared" si="26"/>
        <v>-9.4755578725830899E-5</v>
      </c>
      <c r="J132" s="1">
        <v>4.6000000000000103E-3</v>
      </c>
      <c r="K132" s="1">
        <f t="shared" si="27"/>
        <v>553.80000000000223</v>
      </c>
      <c r="M132" s="2">
        <f t="shared" si="28"/>
        <v>968.6150780471603</v>
      </c>
      <c r="N132" s="2">
        <f t="shared" si="28"/>
        <v>5.0279999999999998E-2</v>
      </c>
      <c r="O132" s="2">
        <f t="shared" si="28"/>
        <v>1017.3170441713717</v>
      </c>
      <c r="P132" s="2">
        <f t="shared" si="29"/>
        <v>4.3788343096390986E-2</v>
      </c>
      <c r="R132" s="1">
        <v>2.5999999999999999E-3</v>
      </c>
      <c r="S132" s="1">
        <f t="shared" si="30"/>
        <v>546</v>
      </c>
    </row>
    <row r="133" spans="1:19" x14ac:dyDescent="0.15">
      <c r="A133" s="1">
        <v>185.87</v>
      </c>
      <c r="B133" s="1">
        <v>0.30499999999999999</v>
      </c>
      <c r="C133" s="2">
        <f t="shared" si="22"/>
        <v>617.30322152108931</v>
      </c>
      <c r="D133" s="27">
        <f t="shared" si="21"/>
        <v>3.0499999999999998E-3</v>
      </c>
      <c r="E133" s="2">
        <f t="shared" si="23"/>
        <v>619.18599634672864</v>
      </c>
      <c r="F133" s="2">
        <f t="shared" si="24"/>
        <v>3.0453581859601906E-3</v>
      </c>
      <c r="G133" s="2">
        <f t="shared" si="25"/>
        <v>-1.6126440770683828E-4</v>
      </c>
      <c r="H133" s="2">
        <f t="shared" si="26"/>
        <v>-1.515139476991772E-4</v>
      </c>
      <c r="J133" s="1">
        <v>4.6200000000000104E-3</v>
      </c>
      <c r="K133" s="1">
        <f t="shared" si="27"/>
        <v>558.06000000000222</v>
      </c>
      <c r="M133" s="2">
        <f t="shared" si="28"/>
        <v>967.78478910660908</v>
      </c>
      <c r="N133" s="2">
        <f t="shared" si="28"/>
        <v>5.0619999999999991E-2</v>
      </c>
      <c r="O133" s="2">
        <f t="shared" si="28"/>
        <v>1016.7740551311855</v>
      </c>
      <c r="P133" s="2">
        <f t="shared" si="29"/>
        <v>4.4114825922958574E-2</v>
      </c>
      <c r="R133" s="1">
        <v>2.6199999999999999E-3</v>
      </c>
      <c r="S133" s="1">
        <f t="shared" si="30"/>
        <v>550.19999999999993</v>
      </c>
    </row>
    <row r="134" spans="1:19" x14ac:dyDescent="0.15">
      <c r="A134" s="1">
        <v>190.06</v>
      </c>
      <c r="B134" s="1">
        <v>0.32800000000000001</v>
      </c>
      <c r="C134" s="2">
        <f t="shared" si="22"/>
        <v>631.21886416472933</v>
      </c>
      <c r="D134" s="27">
        <f t="shared" si="21"/>
        <v>3.2799999999999999E-3</v>
      </c>
      <c r="E134" s="2">
        <f t="shared" si="23"/>
        <v>633.28926203918957</v>
      </c>
      <c r="F134" s="2">
        <f t="shared" si="24"/>
        <v>3.2746325336572108E-3</v>
      </c>
      <c r="G134" s="2">
        <f t="shared" si="25"/>
        <v>-5.0276459383764675E-6</v>
      </c>
      <c r="H134" s="2">
        <f t="shared" si="26"/>
        <v>5.6944709074420452E-6</v>
      </c>
      <c r="J134" s="1">
        <v>4.6400000000000096E-3</v>
      </c>
      <c r="K134" s="1">
        <f t="shared" si="27"/>
        <v>562.32000000000198</v>
      </c>
      <c r="M134" s="2">
        <f t="shared" si="28"/>
        <v>969.81069412155421</v>
      </c>
      <c r="N134" s="2">
        <f t="shared" si="28"/>
        <v>5.0969999999999994E-2</v>
      </c>
      <c r="O134" s="2">
        <f t="shared" si="28"/>
        <v>1019.2419452009298</v>
      </c>
      <c r="P134" s="2">
        <f t="shared" si="29"/>
        <v>4.4435126431391379E-2</v>
      </c>
      <c r="R134" s="1">
        <v>2.64E-3</v>
      </c>
      <c r="S134" s="1">
        <f t="shared" si="30"/>
        <v>554.4</v>
      </c>
    </row>
    <row r="135" spans="1:19" x14ac:dyDescent="0.15">
      <c r="A135" s="1">
        <v>194.62</v>
      </c>
      <c r="B135" s="1">
        <v>0.32400000000000001</v>
      </c>
      <c r="C135" s="2">
        <f t="shared" si="22"/>
        <v>646.36333444038519</v>
      </c>
      <c r="D135" s="27">
        <f t="shared" si="21"/>
        <v>3.2400000000000003E-3</v>
      </c>
      <c r="E135" s="2">
        <f t="shared" si="23"/>
        <v>648.45755164397201</v>
      </c>
      <c r="F135" s="2">
        <f t="shared" si="24"/>
        <v>3.2347625099292255E-3</v>
      </c>
      <c r="G135" s="2">
        <f t="shared" si="25"/>
        <v>-1.2345077073931243E-4</v>
      </c>
      <c r="H135" s="2">
        <f t="shared" si="26"/>
        <v>-1.1260529903825813E-4</v>
      </c>
      <c r="J135" s="1">
        <v>4.6600000000000096E-3</v>
      </c>
      <c r="K135" s="1">
        <f t="shared" si="27"/>
        <v>566.58000000000209</v>
      </c>
      <c r="M135" s="2">
        <f t="shared" si="28"/>
        <v>966.9212886084357</v>
      </c>
      <c r="N135" s="2">
        <f t="shared" si="28"/>
        <v>5.1359999999999989E-2</v>
      </c>
      <c r="O135" s="2">
        <f t="shared" si="28"/>
        <v>1016.582365991365</v>
      </c>
      <c r="P135" s="2">
        <f t="shared" si="29"/>
        <v>4.4819916707134859E-2</v>
      </c>
      <c r="R135" s="1">
        <v>2.66E-3</v>
      </c>
      <c r="S135" s="1">
        <f t="shared" si="30"/>
        <v>558.6</v>
      </c>
    </row>
    <row r="136" spans="1:19" x14ac:dyDescent="0.15">
      <c r="A136" s="1">
        <v>197.87</v>
      </c>
      <c r="B136" s="1">
        <v>0.32</v>
      </c>
      <c r="C136" s="2">
        <f t="shared" si="22"/>
        <v>657.15709066755221</v>
      </c>
      <c r="D136" s="27">
        <f t="shared" si="21"/>
        <v>3.2000000000000002E-3</v>
      </c>
      <c r="E136" s="2">
        <f t="shared" si="23"/>
        <v>659.25999335768847</v>
      </c>
      <c r="F136" s="2">
        <f t="shared" si="24"/>
        <v>3.1948908965192886E-3</v>
      </c>
      <c r="G136" s="2">
        <f t="shared" si="25"/>
        <v>-2.1926575798255753E-4</v>
      </c>
      <c r="H136" s="2">
        <f t="shared" si="26"/>
        <v>-2.0837530613406624E-4</v>
      </c>
      <c r="J136" s="1">
        <v>4.6800000000000097E-3</v>
      </c>
      <c r="K136" s="1">
        <f t="shared" si="27"/>
        <v>570.84000000000208</v>
      </c>
      <c r="M136" s="2">
        <f t="shared" si="28"/>
        <v>969.47857854533356</v>
      </c>
      <c r="N136" s="2">
        <f t="shared" si="28"/>
        <v>5.1739999999999994E-2</v>
      </c>
      <c r="O136" s="2">
        <f t="shared" si="28"/>
        <v>1019.6394001992691</v>
      </c>
      <c r="P136" s="2">
        <f t="shared" si="29"/>
        <v>4.5165456339431552E-2</v>
      </c>
      <c r="R136" s="1">
        <v>2.6800000000000001E-3</v>
      </c>
      <c r="S136" s="1">
        <f t="shared" si="30"/>
        <v>562.80000000000007</v>
      </c>
    </row>
    <row r="137" spans="1:19" x14ac:dyDescent="0.15">
      <c r="A137" s="1">
        <v>192.47</v>
      </c>
      <c r="B137" s="1">
        <v>0.34400000000000003</v>
      </c>
      <c r="C137" s="2">
        <f t="shared" si="22"/>
        <v>639.22284955164389</v>
      </c>
      <c r="D137" s="27">
        <f t="shared" si="21"/>
        <v>3.4400000000000003E-3</v>
      </c>
      <c r="E137" s="2">
        <f t="shared" si="23"/>
        <v>641.42177615410162</v>
      </c>
      <c r="F137" s="2">
        <f t="shared" si="24"/>
        <v>3.4340967342823218E-3</v>
      </c>
      <c r="G137" s="2">
        <f t="shared" si="25"/>
        <v>1.1232012495793588E-4</v>
      </c>
      <c r="H137" s="2">
        <f t="shared" si="26"/>
        <v>1.2370786267626097E-4</v>
      </c>
      <c r="J137" s="1">
        <v>4.7000000000000097E-3</v>
      </c>
      <c r="K137" s="1">
        <f t="shared" si="27"/>
        <v>575.10000000000207</v>
      </c>
      <c r="M137" s="2">
        <f t="shared" si="28"/>
        <v>969.31252075722341</v>
      </c>
      <c r="N137" s="2">
        <f t="shared" si="28"/>
        <v>5.228E-2</v>
      </c>
      <c r="O137" s="2">
        <f t="shared" si="28"/>
        <v>1019.9881793424112</v>
      </c>
      <c r="P137" s="2">
        <f t="shared" si="29"/>
        <v>4.5676953208810871E-2</v>
      </c>
      <c r="R137" s="1">
        <v>2.7000000000000001E-3</v>
      </c>
      <c r="S137" s="1">
        <f t="shared" si="30"/>
        <v>567</v>
      </c>
    </row>
    <row r="138" spans="1:19" x14ac:dyDescent="0.15">
      <c r="A138" s="1">
        <v>202.15</v>
      </c>
      <c r="B138" s="1">
        <v>0.34400000000000003</v>
      </c>
      <c r="C138" s="2">
        <f t="shared" si="22"/>
        <v>671.3716373297907</v>
      </c>
      <c r="D138" s="27">
        <f t="shared" si="21"/>
        <v>3.4400000000000003E-3</v>
      </c>
      <c r="E138" s="2">
        <f t="shared" si="23"/>
        <v>673.68115576220521</v>
      </c>
      <c r="F138" s="2">
        <f t="shared" si="24"/>
        <v>3.4340967342823218E-3</v>
      </c>
      <c r="G138" s="2">
        <f t="shared" si="25"/>
        <v>-5.4743820479067392E-5</v>
      </c>
      <c r="H138" s="2">
        <f t="shared" si="26"/>
        <v>-4.2783352978888536E-5</v>
      </c>
      <c r="J138" s="1">
        <v>4.7200000000000098E-3</v>
      </c>
      <c r="K138" s="1">
        <f t="shared" si="27"/>
        <v>579.36000000000206</v>
      </c>
      <c r="M138" s="2">
        <f t="shared" si="28"/>
        <v>969.31252075722341</v>
      </c>
      <c r="N138" s="2">
        <f t="shared" si="28"/>
        <v>5.2469999999999996E-2</v>
      </c>
      <c r="O138" s="2">
        <f t="shared" si="28"/>
        <v>1020.172348721355</v>
      </c>
      <c r="P138" s="2">
        <f t="shared" si="29"/>
        <v>4.5856543445830927E-2</v>
      </c>
      <c r="R138" s="1">
        <v>2.7200000000000002E-3</v>
      </c>
      <c r="S138" s="1">
        <f t="shared" si="30"/>
        <v>571.20000000000005</v>
      </c>
    </row>
    <row r="139" spans="1:19" x14ac:dyDescent="0.15">
      <c r="A139" s="1">
        <v>205.7</v>
      </c>
      <c r="B139" s="1">
        <v>0.34400000000000003</v>
      </c>
      <c r="C139" s="2">
        <f t="shared" si="22"/>
        <v>683.16174028561932</v>
      </c>
      <c r="D139" s="27">
        <f t="shared" si="21"/>
        <v>3.4400000000000003E-3</v>
      </c>
      <c r="E139" s="2">
        <f t="shared" si="23"/>
        <v>685.51181667220192</v>
      </c>
      <c r="F139" s="2">
        <f t="shared" si="24"/>
        <v>3.4340967342823218E-3</v>
      </c>
      <c r="G139" s="2">
        <f t="shared" si="25"/>
        <v>-1.1601210625400166E-4</v>
      </c>
      <c r="H139" s="2">
        <f t="shared" si="26"/>
        <v>-1.0384159838960991E-4</v>
      </c>
      <c r="J139" s="1">
        <v>4.7400000000000098E-3</v>
      </c>
      <c r="K139" s="1">
        <f t="shared" si="27"/>
        <v>583.62000000000205</v>
      </c>
      <c r="M139" s="2">
        <f t="shared" si="28"/>
        <v>972.36798405845229</v>
      </c>
      <c r="N139" s="2">
        <f t="shared" si="28"/>
        <v>5.2819999999999992E-2</v>
      </c>
      <c r="O139" s="2">
        <f t="shared" si="28"/>
        <v>1023.7284609764198</v>
      </c>
      <c r="P139" s="2">
        <f t="shared" si="29"/>
        <v>4.6170622917909715E-2</v>
      </c>
      <c r="R139" s="1">
        <v>2.7399999999999998E-3</v>
      </c>
      <c r="S139" s="1">
        <f t="shared" si="30"/>
        <v>575.4</v>
      </c>
    </row>
    <row r="140" spans="1:19" x14ac:dyDescent="0.15">
      <c r="A140" s="1">
        <v>208.82</v>
      </c>
      <c r="B140" s="1">
        <v>0.34400000000000003</v>
      </c>
      <c r="C140" s="2">
        <f t="shared" si="22"/>
        <v>693.52374626369976</v>
      </c>
      <c r="D140" s="27">
        <f t="shared" si="21"/>
        <v>3.4400000000000003E-3</v>
      </c>
      <c r="E140" s="2">
        <f t="shared" si="23"/>
        <v>695.90946795084699</v>
      </c>
      <c r="F140" s="2">
        <f t="shared" si="24"/>
        <v>3.4340967342823218E-3</v>
      </c>
      <c r="G140" s="2">
        <f t="shared" si="25"/>
        <v>-1.6985916304774725E-4</v>
      </c>
      <c r="H140" s="2">
        <f t="shared" si="26"/>
        <v>-1.5750405632804698E-4</v>
      </c>
      <c r="J140" s="1">
        <v>4.7600000000000099E-3</v>
      </c>
      <c r="K140" s="1">
        <f t="shared" si="27"/>
        <v>587.88000000000204</v>
      </c>
      <c r="M140" s="2">
        <f t="shared" si="28"/>
        <v>969.64463633344417</v>
      </c>
      <c r="N140" s="2">
        <f t="shared" si="28"/>
        <v>5.321E-2</v>
      </c>
      <c r="O140" s="2">
        <f t="shared" si="28"/>
        <v>1021.2394274327468</v>
      </c>
      <c r="P140" s="2">
        <f t="shared" si="29"/>
        <v>4.6553878151842469E-2</v>
      </c>
      <c r="R140" s="1">
        <v>2.7599999999999999E-3</v>
      </c>
      <c r="S140" s="1">
        <f t="shared" si="30"/>
        <v>579.6</v>
      </c>
    </row>
    <row r="141" spans="1:19" x14ac:dyDescent="0.15">
      <c r="A141" s="1">
        <v>213.21</v>
      </c>
      <c r="B141" s="1">
        <v>0.35099999999999998</v>
      </c>
      <c r="C141" s="2">
        <f t="shared" si="22"/>
        <v>708.10362005978072</v>
      </c>
      <c r="D141" s="27">
        <f t="shared" si="21"/>
        <v>3.5099999999999997E-3</v>
      </c>
      <c r="E141" s="2">
        <f t="shared" si="23"/>
        <v>710.58906376619052</v>
      </c>
      <c r="F141" s="2">
        <f t="shared" si="24"/>
        <v>3.5038543266769288E-3</v>
      </c>
      <c r="G141" s="2">
        <f t="shared" si="25"/>
        <v>-1.7612383841292571E-4</v>
      </c>
      <c r="H141" s="2">
        <f t="shared" si="26"/>
        <v>-1.6325229417374007E-4</v>
      </c>
      <c r="J141" s="1">
        <v>4.7800000000000099E-3</v>
      </c>
      <c r="K141" s="1">
        <f t="shared" si="27"/>
        <v>592.14000000000215</v>
      </c>
      <c r="M141" s="2">
        <f t="shared" si="28"/>
        <v>973.06542676851541</v>
      </c>
      <c r="N141" s="2">
        <f t="shared" si="28"/>
        <v>5.3629999999999997E-2</v>
      </c>
      <c r="O141" s="2">
        <f t="shared" si="28"/>
        <v>1025.250925606111</v>
      </c>
      <c r="P141" s="2">
        <f t="shared" si="29"/>
        <v>4.693180489866243E-2</v>
      </c>
      <c r="R141" s="1">
        <v>2.7799999999999999E-3</v>
      </c>
      <c r="S141" s="1">
        <f t="shared" si="30"/>
        <v>583.79999999999995</v>
      </c>
    </row>
    <row r="142" spans="1:19" x14ac:dyDescent="0.15">
      <c r="A142" s="1">
        <v>209.96</v>
      </c>
      <c r="B142" s="1">
        <v>0.35099999999999998</v>
      </c>
      <c r="C142" s="2">
        <f t="shared" si="22"/>
        <v>697.3098638326137</v>
      </c>
      <c r="D142" s="27">
        <f t="shared" si="21"/>
        <v>3.5099999999999997E-3</v>
      </c>
      <c r="E142" s="2">
        <f t="shared" si="23"/>
        <v>699.75742145466609</v>
      </c>
      <c r="F142" s="2">
        <f t="shared" si="24"/>
        <v>3.5038543266769288E-3</v>
      </c>
      <c r="G142" s="2">
        <f t="shared" si="25"/>
        <v>-1.2002924136521667E-4</v>
      </c>
      <c r="H142" s="2">
        <f t="shared" si="26"/>
        <v>-1.0735390048786844E-4</v>
      </c>
      <c r="J142" s="1">
        <v>4.80000000000001E-3</v>
      </c>
      <c r="K142" s="1">
        <f t="shared" si="27"/>
        <v>596.40000000000214</v>
      </c>
      <c r="M142" s="2">
        <f t="shared" si="28"/>
        <v>968.78113583527079</v>
      </c>
      <c r="N142" s="2">
        <f t="shared" si="28"/>
        <v>5.3899999999999997E-2</v>
      </c>
      <c r="O142" s="2">
        <f t="shared" si="28"/>
        <v>1020.998439056792</v>
      </c>
      <c r="P142" s="2">
        <f t="shared" si="29"/>
        <v>4.7210051665542957E-2</v>
      </c>
      <c r="R142" s="1">
        <v>2.8E-3</v>
      </c>
      <c r="S142" s="1">
        <f t="shared" si="30"/>
        <v>588</v>
      </c>
    </row>
    <row r="143" spans="1:19" x14ac:dyDescent="0.15">
      <c r="A143" s="1">
        <v>216.67</v>
      </c>
      <c r="B143" s="1">
        <v>0.35099999999999998</v>
      </c>
      <c r="C143" s="2">
        <f t="shared" si="22"/>
        <v>719.59481899701086</v>
      </c>
      <c r="D143" s="27">
        <f t="shared" si="21"/>
        <v>3.5099999999999997E-3</v>
      </c>
      <c r="E143" s="2">
        <f t="shared" si="23"/>
        <v>722.12059681169035</v>
      </c>
      <c r="F143" s="2">
        <f t="shared" si="24"/>
        <v>3.5038543266769288E-3</v>
      </c>
      <c r="G143" s="2">
        <f t="shared" si="25"/>
        <v>-2.3584300942371735E-4</v>
      </c>
      <c r="H143" s="2">
        <f t="shared" si="26"/>
        <v>-2.2276258406700618E-4</v>
      </c>
      <c r="J143" s="1">
        <v>4.82000000000001E-3</v>
      </c>
      <c r="K143" s="1">
        <f t="shared" si="27"/>
        <v>600.66000000000213</v>
      </c>
      <c r="M143" s="2">
        <f t="shared" si="28"/>
        <v>973.06542676851541</v>
      </c>
      <c r="N143" s="2">
        <f t="shared" si="28"/>
        <v>5.398E-2</v>
      </c>
      <c r="O143" s="2">
        <f t="shared" si="28"/>
        <v>1025.5914985054799</v>
      </c>
      <c r="P143" s="2">
        <f t="shared" si="29"/>
        <v>4.7262170910950932E-2</v>
      </c>
      <c r="R143" s="1">
        <v>2.82E-3</v>
      </c>
      <c r="S143" s="1">
        <f t="shared" si="30"/>
        <v>592.20000000000005</v>
      </c>
    </row>
    <row r="144" spans="1:19" x14ac:dyDescent="0.15">
      <c r="A144" s="1">
        <v>220.5</v>
      </c>
      <c r="B144" s="1">
        <v>0.35099999999999998</v>
      </c>
      <c r="C144" s="2">
        <f t="shared" si="22"/>
        <v>732.31484556625696</v>
      </c>
      <c r="D144" s="27">
        <f t="shared" si="21"/>
        <v>3.5099999999999997E-3</v>
      </c>
      <c r="E144" s="2">
        <f t="shared" si="23"/>
        <v>734.88527067419443</v>
      </c>
      <c r="F144" s="2">
        <f t="shared" si="24"/>
        <v>3.5038543266769288E-3</v>
      </c>
      <c r="G144" s="2">
        <f t="shared" si="25"/>
        <v>-3.0194833455993988E-4</v>
      </c>
      <c r="H144" s="2">
        <f t="shared" si="26"/>
        <v>-2.88636691087587E-4</v>
      </c>
      <c r="J144" s="1">
        <v>4.8400000000000101E-3</v>
      </c>
      <c r="K144" s="1">
        <f t="shared" si="27"/>
        <v>604.92000000000212</v>
      </c>
      <c r="M144" s="2">
        <f t="shared" si="28"/>
        <v>969.64463633344417</v>
      </c>
      <c r="N144" s="2">
        <f t="shared" si="28"/>
        <v>5.4789999999999991E-2</v>
      </c>
      <c r="O144" s="2">
        <f t="shared" si="28"/>
        <v>1022.7714659581535</v>
      </c>
      <c r="P144" s="2">
        <f t="shared" si="29"/>
        <v>4.8044995588991904E-2</v>
      </c>
      <c r="R144" s="1">
        <v>2.8400000000000001E-3</v>
      </c>
      <c r="S144" s="1">
        <f t="shared" si="30"/>
        <v>596.4</v>
      </c>
    </row>
    <row r="145" spans="1:19" x14ac:dyDescent="0.15">
      <c r="A145" s="1">
        <v>225</v>
      </c>
      <c r="B145" s="1">
        <v>0.36299999999999999</v>
      </c>
      <c r="C145" s="2">
        <f t="shared" si="22"/>
        <v>747.26004649618062</v>
      </c>
      <c r="D145" s="27">
        <f t="shared" si="21"/>
        <v>3.63E-3</v>
      </c>
      <c r="E145" s="2">
        <f t="shared" si="23"/>
        <v>749.97260046496183</v>
      </c>
      <c r="F145" s="2">
        <f t="shared" si="24"/>
        <v>3.6234274507670242E-3</v>
      </c>
      <c r="G145" s="2">
        <f t="shared" si="25"/>
        <v>-2.605090391911407E-4</v>
      </c>
      <c r="H145" s="2">
        <f t="shared" si="26"/>
        <v>-2.4646134287023731E-4</v>
      </c>
      <c r="J145" s="1">
        <v>4.8600000000000101E-3</v>
      </c>
      <c r="K145" s="1">
        <f t="shared" si="27"/>
        <v>609.18000000000211</v>
      </c>
      <c r="M145" s="2">
        <f t="shared" si="28"/>
        <v>970.34207904350683</v>
      </c>
      <c r="N145" s="2">
        <f t="shared" si="28"/>
        <v>5.4909999999999994E-2</v>
      </c>
      <c r="O145" s="2">
        <f t="shared" si="28"/>
        <v>1023.6235626037858</v>
      </c>
      <c r="P145" s="2">
        <f t="shared" si="29"/>
        <v>4.8154343025835274E-2</v>
      </c>
      <c r="R145" s="1">
        <v>2.8600000000000001E-3</v>
      </c>
      <c r="S145" s="1">
        <f t="shared" si="30"/>
        <v>600.6</v>
      </c>
    </row>
    <row r="146" spans="1:19" x14ac:dyDescent="0.15">
      <c r="A146" s="1">
        <v>228.1</v>
      </c>
      <c r="B146" s="1">
        <v>0.371</v>
      </c>
      <c r="C146" s="2">
        <f t="shared" si="22"/>
        <v>757.55562935901685</v>
      </c>
      <c r="D146" s="27">
        <f t="shared" si="21"/>
        <v>3.7099999999999998E-3</v>
      </c>
      <c r="E146" s="2">
        <f t="shared" si="23"/>
        <v>760.36616074393885</v>
      </c>
      <c r="F146" s="2">
        <f t="shared" si="24"/>
        <v>3.7031349243812953E-3</v>
      </c>
      <c r="G146" s="2">
        <f t="shared" si="25"/>
        <v>-2.346274360194322E-4</v>
      </c>
      <c r="H146" s="2">
        <f t="shared" si="26"/>
        <v>-2.2007233707941254E-4</v>
      </c>
      <c r="J146" s="1">
        <v>4.8800000000000102E-3</v>
      </c>
      <c r="K146" s="1">
        <f t="shared" si="27"/>
        <v>613.44000000000221</v>
      </c>
      <c r="M146" s="2">
        <f t="shared" si="28"/>
        <v>972.56725340418473</v>
      </c>
      <c r="N146" s="2">
        <f t="shared" si="28"/>
        <v>5.5370000000000003E-2</v>
      </c>
      <c r="O146" s="2">
        <f t="shared" si="28"/>
        <v>1026.4183022251743</v>
      </c>
      <c r="P146" s="2">
        <f t="shared" si="29"/>
        <v>4.8575830820417561E-2</v>
      </c>
      <c r="R146" s="1">
        <v>2.8800000000000002E-3</v>
      </c>
      <c r="S146" s="1">
        <f t="shared" si="30"/>
        <v>604.80000000000007</v>
      </c>
    </row>
    <row r="147" spans="1:19" x14ac:dyDescent="0.15">
      <c r="A147" s="1">
        <v>224.96</v>
      </c>
      <c r="B147" s="1">
        <v>0.378</v>
      </c>
      <c r="C147" s="2">
        <f t="shared" si="22"/>
        <v>747.12720026569241</v>
      </c>
      <c r="D147" s="27">
        <f t="shared" si="21"/>
        <v>3.7799999999999999E-3</v>
      </c>
      <c r="E147" s="2">
        <f t="shared" si="23"/>
        <v>749.95134108269667</v>
      </c>
      <c r="F147" s="2">
        <f t="shared" si="24"/>
        <v>3.7728737524981605E-3</v>
      </c>
      <c r="G147" s="2">
        <f t="shared" si="25"/>
        <v>-1.109526399838E-4</v>
      </c>
      <c r="H147" s="2">
        <f t="shared" si="26"/>
        <v>-9.6327060909120847E-5</v>
      </c>
      <c r="J147" s="1">
        <v>4.9000000000000103E-3</v>
      </c>
      <c r="K147" s="1">
        <f t="shared" si="27"/>
        <v>617.70000000000221</v>
      </c>
      <c r="M147" s="2">
        <f t="shared" si="28"/>
        <v>971.00631019594812</v>
      </c>
      <c r="N147" s="2">
        <f t="shared" si="28"/>
        <v>5.5749999999999994E-2</v>
      </c>
      <c r="O147" s="2">
        <f t="shared" si="28"/>
        <v>1025.1399119893722</v>
      </c>
      <c r="P147" s="2">
        <f t="shared" si="29"/>
        <v>4.8942449799033928E-2</v>
      </c>
      <c r="R147" s="1">
        <v>2.8999999999999998E-3</v>
      </c>
      <c r="S147" s="1">
        <f t="shared" si="30"/>
        <v>609</v>
      </c>
    </row>
    <row r="148" spans="1:19" x14ac:dyDescent="0.15">
      <c r="A148" s="1">
        <v>232.54</v>
      </c>
      <c r="B148" s="1">
        <v>0.38600000000000001</v>
      </c>
      <c r="C148" s="2">
        <f t="shared" si="22"/>
        <v>772.30156094320819</v>
      </c>
      <c r="D148" s="27">
        <f t="shared" si="21"/>
        <v>3.8600000000000001E-3</v>
      </c>
      <c r="E148" s="2">
        <f t="shared" si="23"/>
        <v>775.28264496844895</v>
      </c>
      <c r="F148" s="2">
        <f t="shared" si="24"/>
        <v>3.8525693154899542E-3</v>
      </c>
      <c r="G148" s="2">
        <f t="shared" si="25"/>
        <v>-1.6244210353710429E-4</v>
      </c>
      <c r="H148" s="2">
        <f t="shared" si="26"/>
        <v>-1.4700375149852936E-4</v>
      </c>
      <c r="J148" s="1">
        <v>4.9200000000000103E-3</v>
      </c>
      <c r="K148" s="1">
        <f t="shared" si="27"/>
        <v>621.9600000000022</v>
      </c>
      <c r="M148" s="2">
        <f t="shared" si="28"/>
        <v>969.97675190966424</v>
      </c>
      <c r="N148" s="2">
        <f t="shared" si="28"/>
        <v>5.5909999999999994E-2</v>
      </c>
      <c r="O148" s="2">
        <f t="shared" si="28"/>
        <v>1024.2081521089335</v>
      </c>
      <c r="P148" s="2">
        <f t="shared" si="29"/>
        <v>4.9098814717626636E-2</v>
      </c>
      <c r="R148" s="1">
        <v>2.9199999999999999E-3</v>
      </c>
      <c r="S148" s="1">
        <f t="shared" si="30"/>
        <v>613.19999999999993</v>
      </c>
    </row>
    <row r="149" spans="1:19" x14ac:dyDescent="0.15">
      <c r="A149" s="1">
        <v>237.6</v>
      </c>
      <c r="B149" s="1">
        <v>0.39800000000000002</v>
      </c>
      <c r="C149" s="2">
        <f t="shared" si="22"/>
        <v>789.1066090999667</v>
      </c>
      <c r="D149" s="27">
        <f t="shared" si="21"/>
        <v>3.98E-3</v>
      </c>
      <c r="E149" s="2">
        <f t="shared" si="23"/>
        <v>792.24725340418468</v>
      </c>
      <c r="F149" s="2">
        <f t="shared" si="24"/>
        <v>3.9721007524002637E-3</v>
      </c>
      <c r="G149" s="2">
        <f t="shared" si="25"/>
        <v>-1.3076649189368642E-4</v>
      </c>
      <c r="H149" s="2">
        <f t="shared" si="26"/>
        <v>-1.1450181368068395E-4</v>
      </c>
      <c r="J149" s="1">
        <v>4.9400000000000104E-3</v>
      </c>
      <c r="K149" s="1">
        <f t="shared" si="27"/>
        <v>626.22000000000219</v>
      </c>
      <c r="M149" s="2">
        <f t="shared" si="28"/>
        <v>970.50813683161732</v>
      </c>
      <c r="N149" s="2">
        <f t="shared" si="28"/>
        <v>5.6369999999999996E-2</v>
      </c>
      <c r="O149" s="2">
        <f t="shared" si="28"/>
        <v>1025.2156805048155</v>
      </c>
      <c r="P149" s="2">
        <f t="shared" si="29"/>
        <v>4.9529145282949244E-2</v>
      </c>
      <c r="R149" s="1">
        <v>2.9399999999999999E-3</v>
      </c>
      <c r="S149" s="1">
        <f t="shared" si="30"/>
        <v>617.4</v>
      </c>
    </row>
    <row r="150" spans="1:19" x14ac:dyDescent="0.15">
      <c r="A150" s="1">
        <v>240.72</v>
      </c>
      <c r="B150" s="1">
        <v>0.40500000000000003</v>
      </c>
      <c r="C150" s="2">
        <f t="shared" si="22"/>
        <v>799.46861507804715</v>
      </c>
      <c r="D150" s="27">
        <f t="shared" si="21"/>
        <v>4.0500000000000006E-3</v>
      </c>
      <c r="E150" s="2">
        <f t="shared" si="23"/>
        <v>802.70646296911332</v>
      </c>
      <c r="F150" s="2">
        <f t="shared" si="24"/>
        <v>4.0418208263317979E-3</v>
      </c>
      <c r="G150" s="2">
        <f t="shared" si="25"/>
        <v>-1.1521227103486551E-4</v>
      </c>
      <c r="H150" s="2">
        <f t="shared" si="26"/>
        <v>-9.8444197687587269E-5</v>
      </c>
      <c r="J150" s="1">
        <v>4.9600000000000104E-3</v>
      </c>
      <c r="K150" s="1">
        <f t="shared" si="27"/>
        <v>630.48000000000218</v>
      </c>
      <c r="M150" s="2">
        <f t="shared" si="28"/>
        <v>971.00631019594812</v>
      </c>
      <c r="N150" s="2">
        <f t="shared" si="28"/>
        <v>5.672E-2</v>
      </c>
      <c r="O150" s="2">
        <f t="shared" si="28"/>
        <v>1026.0817881102623</v>
      </c>
      <c r="P150" s="2">
        <f t="shared" si="29"/>
        <v>4.9855928339678085E-2</v>
      </c>
      <c r="R150" s="1">
        <v>2.96E-3</v>
      </c>
      <c r="S150" s="1">
        <f t="shared" si="30"/>
        <v>621.6</v>
      </c>
    </row>
    <row r="151" spans="1:19" x14ac:dyDescent="0.15">
      <c r="A151" s="1">
        <v>244.91</v>
      </c>
      <c r="B151" s="1">
        <v>0.41299999999999998</v>
      </c>
      <c r="C151" s="2">
        <f t="shared" si="22"/>
        <v>813.38425772168705</v>
      </c>
      <c r="D151" s="27">
        <f t="shared" si="21"/>
        <v>4.13E-3</v>
      </c>
      <c r="E151" s="2">
        <f t="shared" si="23"/>
        <v>816.74353470607764</v>
      </c>
      <c r="F151" s="2">
        <f t="shared" si="24"/>
        <v>4.1214949591706646E-3</v>
      </c>
      <c r="G151" s="2">
        <f t="shared" si="25"/>
        <v>-1.0823292077546433E-4</v>
      </c>
      <c r="H151" s="2">
        <f t="shared" si="26"/>
        <v>-9.0835993939120292E-5</v>
      </c>
      <c r="J151" s="1">
        <v>4.9800000000000096E-3</v>
      </c>
      <c r="K151" s="1">
        <f t="shared" si="27"/>
        <v>634.74000000000206</v>
      </c>
      <c r="M151" s="2">
        <f t="shared" si="28"/>
        <v>971.00631019594812</v>
      </c>
      <c r="N151" s="2">
        <f t="shared" si="28"/>
        <v>5.7219999999999993E-2</v>
      </c>
      <c r="O151" s="2">
        <f t="shared" si="28"/>
        <v>1026.5672912653604</v>
      </c>
      <c r="P151" s="2">
        <f t="shared" si="29"/>
        <v>5.0326464361844875E-2</v>
      </c>
      <c r="R151" s="1">
        <v>2.98E-3</v>
      </c>
      <c r="S151" s="1">
        <f t="shared" si="30"/>
        <v>625.79999999999995</v>
      </c>
    </row>
    <row r="152" spans="1:19" x14ac:dyDescent="0.15">
      <c r="A152" s="1">
        <v>247.58</v>
      </c>
      <c r="B152" s="1">
        <v>0.41299999999999998</v>
      </c>
      <c r="C152" s="2">
        <f t="shared" si="22"/>
        <v>822.25174360677511</v>
      </c>
      <c r="D152" s="27">
        <f t="shared" si="21"/>
        <v>4.13E-3</v>
      </c>
      <c r="E152" s="2">
        <f t="shared" si="23"/>
        <v>825.64764330787102</v>
      </c>
      <c r="F152" s="2">
        <f t="shared" si="24"/>
        <v>4.1214949591706646E-3</v>
      </c>
      <c r="G152" s="2">
        <f t="shared" si="25"/>
        <v>-1.5434526179647617E-4</v>
      </c>
      <c r="H152" s="2">
        <f t="shared" si="26"/>
        <v>-1.3675867429028318E-4</v>
      </c>
      <c r="J152" s="1">
        <v>5.0000000000000096E-3</v>
      </c>
      <c r="K152" s="1">
        <f t="shared" si="27"/>
        <v>639.00000000000205</v>
      </c>
      <c r="M152" s="2">
        <f t="shared" si="28"/>
        <v>971.70375290601146</v>
      </c>
      <c r="N152" s="2">
        <f t="shared" si="28"/>
        <v>5.7449999999999994E-2</v>
      </c>
      <c r="O152" s="2">
        <f t="shared" si="28"/>
        <v>1027.5281335104619</v>
      </c>
      <c r="P152" s="2">
        <f t="shared" si="29"/>
        <v>5.0539016410952264E-2</v>
      </c>
      <c r="R152" s="1">
        <v>3.0000000000000001E-3</v>
      </c>
      <c r="S152" s="1">
        <f t="shared" si="30"/>
        <v>630</v>
      </c>
    </row>
    <row r="153" spans="1:19" x14ac:dyDescent="0.15">
      <c r="A153" s="1">
        <v>247.99</v>
      </c>
      <c r="B153" s="1">
        <v>0.41699999999999998</v>
      </c>
      <c r="C153" s="2">
        <f t="shared" si="22"/>
        <v>823.61341746927928</v>
      </c>
      <c r="D153" s="27">
        <f t="shared" si="21"/>
        <v>4.1700000000000001E-3</v>
      </c>
      <c r="E153" s="2">
        <f t="shared" si="23"/>
        <v>827.04788542012614</v>
      </c>
      <c r="F153" s="2">
        <f t="shared" si="24"/>
        <v>4.1613296452288531E-3</v>
      </c>
      <c r="G153" s="2">
        <f t="shared" si="25"/>
        <v>-1.2176210923590079E-4</v>
      </c>
      <c r="H153" s="2">
        <f t="shared" si="26"/>
        <v>-1.0397578558938875E-4</v>
      </c>
      <c r="J153" s="1">
        <v>5.0200000000000097E-3</v>
      </c>
      <c r="K153" s="1">
        <f t="shared" si="27"/>
        <v>643.26000000000204</v>
      </c>
      <c r="M153" s="2">
        <f t="shared" si="28"/>
        <v>972.03586848223154</v>
      </c>
      <c r="N153" s="2">
        <f t="shared" si="28"/>
        <v>5.7879999999999994E-2</v>
      </c>
      <c r="O153" s="2">
        <f t="shared" si="28"/>
        <v>1028.297304549983</v>
      </c>
      <c r="P153" s="2">
        <f t="shared" si="29"/>
        <v>5.0941589006820137E-2</v>
      </c>
      <c r="R153" s="1">
        <v>3.0200000000000001E-3</v>
      </c>
      <c r="S153" s="1">
        <f t="shared" si="30"/>
        <v>634.20000000000005</v>
      </c>
    </row>
    <row r="154" spans="1:19" x14ac:dyDescent="0.15">
      <c r="A154" s="1">
        <v>251.3</v>
      </c>
      <c r="B154" s="1">
        <v>0.41699999999999998</v>
      </c>
      <c r="C154" s="2">
        <f t="shared" si="22"/>
        <v>834.60644304217863</v>
      </c>
      <c r="D154" s="27">
        <f t="shared" si="21"/>
        <v>4.1700000000000001E-3</v>
      </c>
      <c r="E154" s="2">
        <f t="shared" si="23"/>
        <v>838.08675190966449</v>
      </c>
      <c r="F154" s="2">
        <f t="shared" si="24"/>
        <v>4.1613296452288531E-3</v>
      </c>
      <c r="G154" s="2">
        <f t="shared" si="25"/>
        <v>-1.7892987288475101E-4</v>
      </c>
      <c r="H154" s="2">
        <f t="shared" si="26"/>
        <v>-1.6090614962023086E-4</v>
      </c>
      <c r="J154" s="1">
        <v>5.0400000000000097E-3</v>
      </c>
      <c r="K154" s="1">
        <f t="shared" si="27"/>
        <v>647.52000000000203</v>
      </c>
      <c r="M154" s="2">
        <f t="shared" si="28"/>
        <v>970.17602125539679</v>
      </c>
      <c r="N154" s="2">
        <f t="shared" si="28"/>
        <v>5.8339999999999996E-2</v>
      </c>
      <c r="O154" s="2">
        <f t="shared" si="28"/>
        <v>1026.7760903354367</v>
      </c>
      <c r="P154" s="2">
        <f t="shared" si="29"/>
        <v>5.1384204443156001E-2</v>
      </c>
      <c r="R154" s="1">
        <v>3.0400000000000002E-3</v>
      </c>
      <c r="S154" s="1">
        <f t="shared" si="30"/>
        <v>638.40000000000009</v>
      </c>
    </row>
    <row r="155" spans="1:19" x14ac:dyDescent="0.15">
      <c r="A155" s="1">
        <v>255.83</v>
      </c>
      <c r="B155" s="1">
        <v>0.41699999999999998</v>
      </c>
      <c r="C155" s="2">
        <f t="shared" si="22"/>
        <v>849.65127864496833</v>
      </c>
      <c r="D155" s="27">
        <f t="shared" si="21"/>
        <v>4.1700000000000001E-3</v>
      </c>
      <c r="E155" s="2">
        <f t="shared" si="23"/>
        <v>853.19432447691781</v>
      </c>
      <c r="F155" s="2">
        <f t="shared" si="24"/>
        <v>4.1613296452288531E-3</v>
      </c>
      <c r="G155" s="2">
        <f t="shared" si="25"/>
        <v>-2.5716853431353905E-4</v>
      </c>
      <c r="H155" s="2">
        <f t="shared" si="26"/>
        <v>-2.3881991066546007E-4</v>
      </c>
      <c r="J155" s="1">
        <v>5.0600000000000098E-3</v>
      </c>
      <c r="K155" s="1">
        <f t="shared" si="27"/>
        <v>651.78000000000213</v>
      </c>
      <c r="M155" s="2">
        <f t="shared" si="28"/>
        <v>971.8698106941215</v>
      </c>
      <c r="N155" s="2">
        <f t="shared" si="28"/>
        <v>5.8609999999999995E-2</v>
      </c>
      <c r="O155" s="2">
        <f t="shared" si="28"/>
        <v>1028.8311002989039</v>
      </c>
      <c r="P155" s="2">
        <f t="shared" si="29"/>
        <v>5.1628645983301837E-2</v>
      </c>
      <c r="R155" s="1">
        <v>3.0599999999999998E-3</v>
      </c>
      <c r="S155" s="1">
        <f t="shared" si="30"/>
        <v>642.59999999999991</v>
      </c>
    </row>
    <row r="156" spans="1:19" x14ac:dyDescent="0.15">
      <c r="A156" s="1">
        <v>259.27999999999997</v>
      </c>
      <c r="B156" s="1">
        <v>0.42799999999999999</v>
      </c>
      <c r="C156" s="2">
        <f t="shared" si="22"/>
        <v>861.10926602457641</v>
      </c>
      <c r="D156" s="27">
        <f t="shared" si="21"/>
        <v>4.28E-3</v>
      </c>
      <c r="E156" s="2">
        <f t="shared" si="23"/>
        <v>864.79481368316169</v>
      </c>
      <c r="F156" s="2">
        <f t="shared" si="24"/>
        <v>4.2708668506460049E-3</v>
      </c>
      <c r="G156" s="2">
        <f t="shared" si="25"/>
        <v>-2.0770760808520514E-4</v>
      </c>
      <c r="H156" s="2">
        <f t="shared" si="26"/>
        <v>-1.8862100008407937E-4</v>
      </c>
      <c r="J156" s="1">
        <v>5.0800000000000099E-3</v>
      </c>
      <c r="K156" s="1">
        <f t="shared" si="27"/>
        <v>656.04000000000212</v>
      </c>
      <c r="M156" s="2">
        <f t="shared" si="28"/>
        <v>973.06542676851541</v>
      </c>
      <c r="N156" s="2">
        <f t="shared" si="28"/>
        <v>5.8919999999999993E-2</v>
      </c>
      <c r="O156" s="2">
        <f t="shared" si="28"/>
        <v>1030.3984417137165</v>
      </c>
      <c r="P156" s="2">
        <f t="shared" si="29"/>
        <v>5.1913323045620886E-2</v>
      </c>
      <c r="R156" s="1">
        <v>3.0799999999999998E-3</v>
      </c>
      <c r="S156" s="1">
        <f t="shared" si="30"/>
        <v>646.79999999999995</v>
      </c>
    </row>
    <row r="157" spans="1:19" x14ac:dyDescent="0.15">
      <c r="A157" s="1">
        <v>262.57</v>
      </c>
      <c r="B157" s="1">
        <v>0.436</v>
      </c>
      <c r="C157" s="2">
        <f t="shared" si="22"/>
        <v>872.03586848223176</v>
      </c>
      <c r="D157" s="27">
        <f t="shared" si="21"/>
        <v>4.3600000000000002E-3</v>
      </c>
      <c r="E157" s="2">
        <f t="shared" si="23"/>
        <v>875.83794486881425</v>
      </c>
      <c r="F157" s="2">
        <f t="shared" si="24"/>
        <v>4.3505227372579993E-3</v>
      </c>
      <c r="G157" s="2">
        <f t="shared" si="25"/>
        <v>-1.8524157100739333E-4</v>
      </c>
      <c r="H157" s="2">
        <f t="shared" si="26"/>
        <v>-1.6555148738793719E-4</v>
      </c>
      <c r="J157" s="1">
        <v>5.1000000000000099E-3</v>
      </c>
      <c r="K157" s="1">
        <f t="shared" si="27"/>
        <v>660.30000000000211</v>
      </c>
      <c r="M157" s="2">
        <f t="shared" si="28"/>
        <v>972.03586848223154</v>
      </c>
      <c r="N157" s="2">
        <f t="shared" si="28"/>
        <v>5.933999999999999E-2</v>
      </c>
      <c r="O157" s="2">
        <f t="shared" si="28"/>
        <v>1029.7164769179672</v>
      </c>
      <c r="P157" s="2">
        <f t="shared" si="29"/>
        <v>5.2313406677374219E-2</v>
      </c>
      <c r="R157" s="1">
        <v>3.0999999999999999E-3</v>
      </c>
      <c r="S157" s="1">
        <f t="shared" si="30"/>
        <v>651</v>
      </c>
    </row>
    <row r="158" spans="1:19" x14ac:dyDescent="0.15">
      <c r="A158" s="1">
        <v>265.51</v>
      </c>
      <c r="B158" s="1">
        <v>0.44800000000000001</v>
      </c>
      <c r="C158" s="2">
        <f t="shared" si="22"/>
        <v>881.80006642311514</v>
      </c>
      <c r="D158" s="27">
        <f t="shared" si="21"/>
        <v>4.4800000000000005E-3</v>
      </c>
      <c r="E158" s="2">
        <f t="shared" si="23"/>
        <v>885.75053072069068</v>
      </c>
      <c r="F158" s="2">
        <f t="shared" si="24"/>
        <v>4.4699946714517186E-3</v>
      </c>
      <c r="G158" s="2">
        <f t="shared" si="25"/>
        <v>-1.1710465075428621E-4</v>
      </c>
      <c r="H158" s="2">
        <f t="shared" si="26"/>
        <v>-9.6646100097744908E-5</v>
      </c>
      <c r="J158" s="1">
        <v>5.12000000000001E-3</v>
      </c>
      <c r="K158" s="1">
        <f t="shared" si="27"/>
        <v>664.56000000000211</v>
      </c>
      <c r="M158" s="2">
        <f t="shared" si="28"/>
        <v>972.36798405845229</v>
      </c>
      <c r="N158" s="2">
        <f t="shared" si="28"/>
        <v>5.9729999999999998E-2</v>
      </c>
      <c r="O158" s="2">
        <f t="shared" si="28"/>
        <v>1030.4475237462636</v>
      </c>
      <c r="P158" s="2">
        <f t="shared" si="29"/>
        <v>5.2677706757274331E-2</v>
      </c>
      <c r="R158" s="1">
        <v>3.1199999999999999E-3</v>
      </c>
      <c r="S158" s="1">
        <f t="shared" si="30"/>
        <v>655.19999999999993</v>
      </c>
    </row>
    <row r="159" spans="1:19" x14ac:dyDescent="0.15">
      <c r="A159" s="1">
        <v>261.53999999999996</v>
      </c>
      <c r="B159" s="1">
        <v>0.46700000000000003</v>
      </c>
      <c r="C159" s="2">
        <f t="shared" si="22"/>
        <v>868.6150780471603</v>
      </c>
      <c r="D159" s="27">
        <f t="shared" si="21"/>
        <v>4.6700000000000005E-3</v>
      </c>
      <c r="E159" s="2">
        <f t="shared" si="23"/>
        <v>872.67151046164054</v>
      </c>
      <c r="F159" s="2">
        <f t="shared" si="24"/>
        <v>4.6591293807231038E-3</v>
      </c>
      <c r="G159" s="2">
        <f t="shared" si="25"/>
        <v>1.3976331171266024E-4</v>
      </c>
      <c r="H159" s="2">
        <f t="shared" si="26"/>
        <v>1.6077064699915149E-4</v>
      </c>
      <c r="J159" s="1">
        <v>5.14000000000001E-3</v>
      </c>
      <c r="K159" s="1">
        <f t="shared" si="27"/>
        <v>668.8200000000021</v>
      </c>
      <c r="M159" s="2">
        <f t="shared" si="28"/>
        <v>972.03586848223154</v>
      </c>
      <c r="N159" s="2">
        <f t="shared" si="28"/>
        <v>6.0149999999999995E-2</v>
      </c>
      <c r="O159" s="2">
        <f t="shared" si="28"/>
        <v>1030.5038259714377</v>
      </c>
      <c r="P159" s="2">
        <f t="shared" si="29"/>
        <v>5.3073664030391925E-2</v>
      </c>
      <c r="R159" s="1">
        <v>3.14E-3</v>
      </c>
      <c r="S159" s="1">
        <f t="shared" si="30"/>
        <v>659.4</v>
      </c>
    </row>
    <row r="160" spans="1:19" x14ac:dyDescent="0.15">
      <c r="A160" s="1">
        <v>267.26</v>
      </c>
      <c r="B160" s="1">
        <v>0.46700000000000003</v>
      </c>
      <c r="C160" s="2">
        <f t="shared" si="22"/>
        <v>887.61208900697432</v>
      </c>
      <c r="D160" s="27">
        <f t="shared" si="21"/>
        <v>4.6700000000000005E-3</v>
      </c>
      <c r="E160" s="2">
        <f t="shared" si="23"/>
        <v>891.75723746263679</v>
      </c>
      <c r="F160" s="2">
        <f t="shared" si="24"/>
        <v>4.6591293807231038E-3</v>
      </c>
      <c r="G160" s="2">
        <f t="shared" si="25"/>
        <v>4.0922698748144075E-5</v>
      </c>
      <c r="H160" s="2">
        <f t="shared" si="26"/>
        <v>6.2389474112017375E-5</v>
      </c>
      <c r="J160" s="1">
        <v>5.1600000000000101E-3</v>
      </c>
      <c r="K160" s="1">
        <f t="shared" si="27"/>
        <v>673.08000000000209</v>
      </c>
      <c r="M160" s="2">
        <f t="shared" si="28"/>
        <v>969.97675190966424</v>
      </c>
      <c r="N160" s="2">
        <f t="shared" si="28"/>
        <v>6.0420000000000001E-2</v>
      </c>
      <c r="O160" s="2">
        <f t="shared" si="28"/>
        <v>1028.5827472600461</v>
      </c>
      <c r="P160" s="2">
        <f t="shared" si="29"/>
        <v>5.3338261373149863E-2</v>
      </c>
      <c r="R160" s="1">
        <v>3.16E-3</v>
      </c>
      <c r="S160" s="1">
        <f t="shared" si="30"/>
        <v>663.6</v>
      </c>
    </row>
    <row r="161" spans="1:19" x14ac:dyDescent="0.15">
      <c r="A161" s="1">
        <v>271.16999999999996</v>
      </c>
      <c r="B161" s="1">
        <v>0.47899999999999998</v>
      </c>
      <c r="C161" s="2">
        <f t="shared" si="22"/>
        <v>900.59780803719673</v>
      </c>
      <c r="D161" s="27">
        <f t="shared" si="21"/>
        <v>4.79E-3</v>
      </c>
      <c r="E161" s="2">
        <f t="shared" si="23"/>
        <v>904.91167153769493</v>
      </c>
      <c r="F161" s="2">
        <f t="shared" si="24"/>
        <v>4.7785644529741243E-3</v>
      </c>
      <c r="G161" s="2">
        <f t="shared" si="25"/>
        <v>9.2233966906598783E-5</v>
      </c>
      <c r="H161" s="2">
        <f t="shared" si="26"/>
        <v>1.1457447888249799E-4</v>
      </c>
      <c r="J161" s="1">
        <v>5.1800000000000101E-3</v>
      </c>
      <c r="K161" s="1">
        <f t="shared" si="27"/>
        <v>677.34000000000219</v>
      </c>
      <c r="M161" s="2">
        <f t="shared" si="28"/>
        <v>972.56725340418473</v>
      </c>
      <c r="N161" s="2">
        <f t="shared" si="28"/>
        <v>6.0809999999999996E-2</v>
      </c>
      <c r="O161" s="2">
        <f t="shared" si="28"/>
        <v>1031.7090680836932</v>
      </c>
      <c r="P161" s="2">
        <f t="shared" si="29"/>
        <v>5.3689782063542878E-2</v>
      </c>
      <c r="R161" s="1">
        <v>3.1800000000000001E-3</v>
      </c>
      <c r="S161" s="1">
        <f t="shared" si="30"/>
        <v>667.80000000000007</v>
      </c>
    </row>
    <row r="162" spans="1:19" x14ac:dyDescent="0.15">
      <c r="A162" s="1">
        <v>276.62</v>
      </c>
      <c r="B162" s="1">
        <v>0.48599999999999999</v>
      </c>
      <c r="C162" s="2">
        <f t="shared" si="22"/>
        <v>918.69810694121543</v>
      </c>
      <c r="D162" s="27">
        <f t="shared" si="21"/>
        <v>4.8599999999999997E-3</v>
      </c>
      <c r="E162" s="2">
        <f t="shared" si="23"/>
        <v>923.16297974094982</v>
      </c>
      <c r="F162" s="2">
        <f t="shared" si="24"/>
        <v>4.8482283248207879E-3</v>
      </c>
      <c r="G162" s="2">
        <f t="shared" si="25"/>
        <v>6.7378489811518484E-5</v>
      </c>
      <c r="H162" s="2">
        <f t="shared" si="26"/>
        <v>9.0501044394391585E-5</v>
      </c>
      <c r="J162" s="1">
        <v>5.2000000000000102E-3</v>
      </c>
      <c r="K162" s="1">
        <f t="shared" si="27"/>
        <v>681.60000000000218</v>
      </c>
      <c r="M162" s="2">
        <f t="shared" si="28"/>
        <v>972.56725340418473</v>
      </c>
      <c r="N162" s="2">
        <f t="shared" si="28"/>
        <v>6.1349999999999995E-2</v>
      </c>
      <c r="O162" s="2">
        <f t="shared" si="28"/>
        <v>1032.2342544005314</v>
      </c>
      <c r="P162" s="2">
        <f t="shared" si="29"/>
        <v>5.4195977699405665E-2</v>
      </c>
      <c r="R162" s="1">
        <v>3.2000000000000002E-3</v>
      </c>
      <c r="S162" s="1">
        <f t="shared" si="30"/>
        <v>672</v>
      </c>
    </row>
    <row r="163" spans="1:19" x14ac:dyDescent="0.15">
      <c r="A163" s="1">
        <v>279.39999999999998</v>
      </c>
      <c r="B163" s="1">
        <v>0.49</v>
      </c>
      <c r="C163" s="2">
        <f t="shared" si="22"/>
        <v>927.93091996014607</v>
      </c>
      <c r="D163" s="27">
        <f t="shared" si="21"/>
        <v>4.8999999999999998E-3</v>
      </c>
      <c r="E163" s="2">
        <f t="shared" si="23"/>
        <v>932.47778146795065</v>
      </c>
      <c r="F163" s="2">
        <f t="shared" si="24"/>
        <v>4.8880340727758664E-3</v>
      </c>
      <c r="G163" s="2">
        <f t="shared" si="25"/>
        <v>5.894501102445427E-5</v>
      </c>
      <c r="H163" s="2">
        <f t="shared" si="26"/>
        <v>8.2492166365862908E-5</v>
      </c>
      <c r="J163" s="1">
        <v>5.2200000000000102E-3</v>
      </c>
      <c r="K163" s="1">
        <f t="shared" si="27"/>
        <v>685.86000000000217</v>
      </c>
      <c r="M163" s="2">
        <f t="shared" si="28"/>
        <v>971.8698106941215</v>
      </c>
      <c r="N163" s="2">
        <f t="shared" si="28"/>
        <v>6.1579999999999996E-2</v>
      </c>
      <c r="O163" s="2">
        <f t="shared" si="28"/>
        <v>1031.7175536366656</v>
      </c>
      <c r="P163" s="2">
        <f t="shared" si="29"/>
        <v>5.4415335236944321E-2</v>
      </c>
      <c r="R163" s="1">
        <v>3.2200000000000002E-3</v>
      </c>
      <c r="S163" s="1">
        <f t="shared" si="30"/>
        <v>676.2</v>
      </c>
    </row>
    <row r="164" spans="1:19" x14ac:dyDescent="0.15">
      <c r="A164" s="1">
        <v>280.33000000000004</v>
      </c>
      <c r="B164" s="1">
        <v>0.48599999999999999</v>
      </c>
      <c r="C164" s="2">
        <f t="shared" si="22"/>
        <v>931.01959481899712</v>
      </c>
      <c r="D164" s="27">
        <f t="shared" si="21"/>
        <v>4.8599999999999997E-3</v>
      </c>
      <c r="E164" s="2">
        <f t="shared" si="23"/>
        <v>935.54435004981758</v>
      </c>
      <c r="F164" s="2">
        <f t="shared" si="24"/>
        <v>4.8482283248207879E-3</v>
      </c>
      <c r="G164" s="2">
        <f t="shared" si="25"/>
        <v>3.2582060725096576E-6</v>
      </c>
      <c r="H164" s="2">
        <f t="shared" si="26"/>
        <v>2.6690878063749535E-5</v>
      </c>
      <c r="J164" s="1">
        <v>5.2400000000000103E-3</v>
      </c>
      <c r="K164" s="1">
        <f t="shared" si="27"/>
        <v>690.12000000000216</v>
      </c>
      <c r="M164" s="2">
        <f t="shared" si="28"/>
        <v>972.56725340418473</v>
      </c>
      <c r="N164" s="2">
        <f t="shared" si="28"/>
        <v>6.1999999999999993E-2</v>
      </c>
      <c r="O164" s="2">
        <f t="shared" si="28"/>
        <v>1032.8664231152443</v>
      </c>
      <c r="P164" s="2">
        <f t="shared" si="29"/>
        <v>5.4804943953715511E-2</v>
      </c>
      <c r="R164" s="1">
        <v>3.2399999999999998E-3</v>
      </c>
      <c r="S164" s="1">
        <f t="shared" si="30"/>
        <v>680.4</v>
      </c>
    </row>
    <row r="165" spans="1:19" x14ac:dyDescent="0.15">
      <c r="A165" s="1">
        <v>282.02999999999997</v>
      </c>
      <c r="B165" s="1">
        <v>0.498</v>
      </c>
      <c r="C165" s="2">
        <f t="shared" si="22"/>
        <v>936.66555961474592</v>
      </c>
      <c r="D165" s="27">
        <f t="shared" si="21"/>
        <v>4.9800000000000001E-3</v>
      </c>
      <c r="E165" s="2">
        <f t="shared" si="23"/>
        <v>941.33015410162739</v>
      </c>
      <c r="F165" s="2">
        <f t="shared" si="24"/>
        <v>4.9676408155090923E-3</v>
      </c>
      <c r="G165" s="2">
        <f t="shared" si="25"/>
        <v>9.2707341477380259E-5</v>
      </c>
      <c r="H165" s="2">
        <f t="shared" si="26"/>
        <v>1.1686420897790654E-4</v>
      </c>
      <c r="J165" s="1">
        <v>5.2600000000000103E-3</v>
      </c>
      <c r="K165" s="1">
        <f t="shared" si="27"/>
        <v>694.38000000000216</v>
      </c>
      <c r="M165" s="2">
        <f t="shared" si="28"/>
        <v>969.64463633344417</v>
      </c>
      <c r="N165" s="2">
        <f t="shared" si="28"/>
        <v>6.2390000000000001E-2</v>
      </c>
      <c r="O165" s="2">
        <f t="shared" si="28"/>
        <v>1030.1407651942877</v>
      </c>
      <c r="P165" s="2">
        <f t="shared" si="29"/>
        <v>5.5186223737789773E-2</v>
      </c>
      <c r="R165" s="1">
        <v>3.2599999999999999E-3</v>
      </c>
      <c r="S165" s="1">
        <f t="shared" si="30"/>
        <v>684.6</v>
      </c>
    </row>
    <row r="166" spans="1:19" x14ac:dyDescent="0.15">
      <c r="A166" s="1">
        <v>280.38</v>
      </c>
      <c r="B166" s="1">
        <v>0.52500000000000002</v>
      </c>
      <c r="C166" s="2">
        <f t="shared" si="22"/>
        <v>931.18565260710716</v>
      </c>
      <c r="D166" s="27">
        <f t="shared" si="21"/>
        <v>5.2500000000000003E-3</v>
      </c>
      <c r="E166" s="2">
        <f t="shared" si="23"/>
        <v>936.07437728329444</v>
      </c>
      <c r="F166" s="2">
        <f t="shared" si="24"/>
        <v>5.236266795246327E-3</v>
      </c>
      <c r="G166" s="2">
        <f t="shared" si="25"/>
        <v>3.885517867360808E-4</v>
      </c>
      <c r="H166" s="2">
        <f t="shared" si="26"/>
        <v>4.1386937320181481E-4</v>
      </c>
      <c r="J166" s="1">
        <v>5.2800000000000104E-3</v>
      </c>
      <c r="K166" s="1">
        <f t="shared" si="27"/>
        <v>698.64000000000215</v>
      </c>
      <c r="M166" s="2">
        <f t="shared" si="28"/>
        <v>974.26104284290921</v>
      </c>
      <c r="N166" s="2">
        <f t="shared" si="28"/>
        <v>6.2809999999999991E-2</v>
      </c>
      <c r="O166" s="2">
        <f t="shared" si="28"/>
        <v>1035.4543789438724</v>
      </c>
      <c r="P166" s="2">
        <f t="shared" si="29"/>
        <v>5.5553962670177516E-2</v>
      </c>
      <c r="R166" s="1">
        <v>3.2799999999999999E-3</v>
      </c>
      <c r="S166" s="1">
        <f t="shared" si="30"/>
        <v>688.8</v>
      </c>
    </row>
    <row r="167" spans="1:19" x14ac:dyDescent="0.15">
      <c r="A167" s="1">
        <v>281.04999999999995</v>
      </c>
      <c r="B167" s="1">
        <v>0.57099999999999995</v>
      </c>
      <c r="C167" s="2">
        <f t="shared" si="22"/>
        <v>933.41082696778449</v>
      </c>
      <c r="D167" s="27">
        <f t="shared" si="21"/>
        <v>5.7099999999999998E-3</v>
      </c>
      <c r="E167" s="2">
        <f t="shared" si="23"/>
        <v>938.74060278977061</v>
      </c>
      <c r="F167" s="2">
        <f t="shared" si="24"/>
        <v>5.6937597419218309E-3</v>
      </c>
      <c r="G167" s="2">
        <f t="shared" si="25"/>
        <v>8.322369615961344E-4</v>
      </c>
      <c r="H167" s="2">
        <f t="shared" si="26"/>
        <v>8.5983865102515558E-4</v>
      </c>
      <c r="J167" s="1">
        <v>5.3000000000000104E-3</v>
      </c>
      <c r="K167" s="1">
        <f t="shared" si="27"/>
        <v>702.90000000000225</v>
      </c>
      <c r="M167" s="2">
        <f t="shared" si="28"/>
        <v>971.53769511790097</v>
      </c>
      <c r="N167" s="2">
        <f t="shared" si="28"/>
        <v>6.2969999999999998E-2</v>
      </c>
      <c r="O167" s="2">
        <f t="shared" si="28"/>
        <v>1032.7154237794753</v>
      </c>
      <c r="P167" s="2">
        <f t="shared" si="29"/>
        <v>5.5718680073368894E-2</v>
      </c>
      <c r="R167" s="1">
        <v>3.3E-3</v>
      </c>
      <c r="S167" s="1">
        <f t="shared" si="30"/>
        <v>693</v>
      </c>
    </row>
    <row r="168" spans="1:19" x14ac:dyDescent="0.15">
      <c r="A168" s="1">
        <v>280.16999999999996</v>
      </c>
      <c r="B168" s="1">
        <v>0.60199999999999998</v>
      </c>
      <c r="C168" s="2">
        <f t="shared" si="22"/>
        <v>930.48820989704393</v>
      </c>
      <c r="D168" s="27">
        <f t="shared" si="21"/>
        <v>6.0200000000000002E-3</v>
      </c>
      <c r="E168" s="2">
        <f t="shared" si="23"/>
        <v>936.08974892062406</v>
      </c>
      <c r="F168" s="2">
        <f t="shared" si="24"/>
        <v>6.0019521956343348E-3</v>
      </c>
      <c r="G168" s="2">
        <f t="shared" si="25"/>
        <v>1.1541575809316789E-3</v>
      </c>
      <c r="H168" s="2">
        <f t="shared" si="26"/>
        <v>1.1831666697972179E-3</v>
      </c>
      <c r="J168" s="1">
        <v>5.3200000000000096E-3</v>
      </c>
      <c r="K168" s="1">
        <f t="shared" si="27"/>
        <v>707.16000000000201</v>
      </c>
      <c r="M168" s="2">
        <f t="shared" si="28"/>
        <v>972.03586848223154</v>
      </c>
      <c r="N168" s="2">
        <f t="shared" si="28"/>
        <v>6.3350000000000004E-2</v>
      </c>
      <c r="O168" s="2">
        <f t="shared" si="28"/>
        <v>1033.6143407505808</v>
      </c>
      <c r="P168" s="2">
        <f t="shared" si="29"/>
        <v>5.6071449826671782E-2</v>
      </c>
      <c r="R168" s="1">
        <v>3.32E-3</v>
      </c>
      <c r="S168" s="1">
        <f t="shared" si="30"/>
        <v>697.2</v>
      </c>
    </row>
    <row r="169" spans="1:19" x14ac:dyDescent="0.15">
      <c r="A169" s="1">
        <v>279.51</v>
      </c>
      <c r="B169" s="1">
        <v>0.67500000000000004</v>
      </c>
      <c r="C169" s="2">
        <f t="shared" si="22"/>
        <v>928.29624709398865</v>
      </c>
      <c r="D169" s="27">
        <f t="shared" si="21"/>
        <v>6.7500000000000008E-3</v>
      </c>
      <c r="E169" s="2">
        <f t="shared" si="23"/>
        <v>934.5622467618731</v>
      </c>
      <c r="F169" s="2">
        <f t="shared" si="24"/>
        <v>6.7273207494265297E-3</v>
      </c>
      <c r="G169" s="2">
        <f t="shared" si="25"/>
        <v>1.8874367188827946E-3</v>
      </c>
      <c r="H169" s="2">
        <f t="shared" si="26"/>
        <v>1.9198868973840811E-3</v>
      </c>
      <c r="J169" s="1">
        <v>5.3400000000000097E-3</v>
      </c>
      <c r="K169" s="1">
        <f t="shared" si="27"/>
        <v>711.42000000000201</v>
      </c>
      <c r="M169" s="2">
        <f t="shared" si="28"/>
        <v>969.97675190966424</v>
      </c>
      <c r="N169" s="2">
        <f t="shared" si="28"/>
        <v>6.3629999999999992E-2</v>
      </c>
      <c r="O169" s="2">
        <f t="shared" si="28"/>
        <v>1031.6963726336762</v>
      </c>
      <c r="P169" s="2">
        <f t="shared" si="29"/>
        <v>5.6344666639142234E-2</v>
      </c>
      <c r="R169" s="1">
        <v>3.3400000000000001E-3</v>
      </c>
      <c r="S169" s="1">
        <f t="shared" si="30"/>
        <v>701.4</v>
      </c>
    </row>
    <row r="170" spans="1:19" x14ac:dyDescent="0.15">
      <c r="A170" s="1">
        <v>280.89</v>
      </c>
      <c r="B170" s="1">
        <v>0.68300000000000005</v>
      </c>
      <c r="C170" s="2">
        <f t="shared" si="22"/>
        <v>932.87944204583187</v>
      </c>
      <c r="D170" s="27">
        <f t="shared" si="21"/>
        <v>6.8300000000000001E-3</v>
      </c>
      <c r="E170" s="2">
        <f t="shared" si="23"/>
        <v>939.25100863500484</v>
      </c>
      <c r="F170" s="2">
        <f t="shared" si="24"/>
        <v>6.8067812129213503E-3</v>
      </c>
      <c r="G170" s="2">
        <f t="shared" si="25"/>
        <v>1.9426151575136523E-3</v>
      </c>
      <c r="H170" s="2">
        <f t="shared" si="26"/>
        <v>1.975612042944593E-3</v>
      </c>
      <c r="J170" s="1">
        <v>5.3600000000000097E-3</v>
      </c>
      <c r="K170" s="1">
        <f t="shared" si="27"/>
        <v>715.68000000000211</v>
      </c>
      <c r="M170" s="2">
        <f t="shared" si="28"/>
        <v>973.23148455662545</v>
      </c>
      <c r="N170" s="2">
        <f t="shared" si="28"/>
        <v>6.4089999999999994E-2</v>
      </c>
      <c r="O170" s="2">
        <f t="shared" si="28"/>
        <v>1035.6058904018596</v>
      </c>
      <c r="P170" s="2">
        <f t="shared" si="29"/>
        <v>5.6756807868117307E-2</v>
      </c>
      <c r="R170" s="1">
        <v>3.3600000000000001E-3</v>
      </c>
      <c r="S170" s="1">
        <f t="shared" si="30"/>
        <v>705.6</v>
      </c>
    </row>
    <row r="171" spans="1:19" x14ac:dyDescent="0.15">
      <c r="A171" s="1">
        <v>279.20000000000005</v>
      </c>
      <c r="B171" s="1">
        <v>0.67900000000000005</v>
      </c>
      <c r="C171" s="2">
        <f t="shared" si="22"/>
        <v>927.26668880770524</v>
      </c>
      <c r="D171" s="27">
        <f t="shared" si="21"/>
        <v>6.7900000000000009E-3</v>
      </c>
      <c r="E171" s="2">
        <f t="shared" si="23"/>
        <v>933.56282962470959</v>
      </c>
      <c r="F171" s="2">
        <f t="shared" si="24"/>
        <v>6.7670517704197077E-3</v>
      </c>
      <c r="G171" s="2">
        <f t="shared" si="25"/>
        <v>1.9323434925438863E-3</v>
      </c>
      <c r="H171" s="2">
        <f t="shared" si="26"/>
        <v>1.9649497651596029E-3</v>
      </c>
      <c r="J171" s="1">
        <v>5.3800000000000098E-3</v>
      </c>
      <c r="K171" s="1">
        <f t="shared" si="27"/>
        <v>719.9400000000021</v>
      </c>
      <c r="M171" s="2">
        <f t="shared" si="28"/>
        <v>976.154101627366</v>
      </c>
      <c r="N171" s="2">
        <f t="shared" si="28"/>
        <v>6.4469999999999986E-2</v>
      </c>
      <c r="O171" s="2">
        <f t="shared" si="28"/>
        <v>1039.0867565592823</v>
      </c>
      <c r="P171" s="2">
        <f t="shared" si="29"/>
        <v>5.7095830159475752E-2</v>
      </c>
      <c r="R171" s="1">
        <v>3.3800000000000002E-3</v>
      </c>
      <c r="S171" s="1">
        <f t="shared" si="30"/>
        <v>709.80000000000007</v>
      </c>
    </row>
    <row r="172" spans="1:19" x14ac:dyDescent="0.15">
      <c r="A172" s="1">
        <v>280.27999999999997</v>
      </c>
      <c r="B172" s="1">
        <v>0.76800000000000002</v>
      </c>
      <c r="C172" s="2">
        <f t="shared" si="22"/>
        <v>930.85353703088663</v>
      </c>
      <c r="D172" s="27">
        <f t="shared" si="21"/>
        <v>7.6800000000000002E-3</v>
      </c>
      <c r="E172" s="2">
        <f t="shared" si="23"/>
        <v>938.00249219528371</v>
      </c>
      <c r="F172" s="2">
        <f t="shared" si="24"/>
        <v>7.6506589305226835E-3</v>
      </c>
      <c r="G172" s="2">
        <f t="shared" si="25"/>
        <v>2.7929586560722355E-3</v>
      </c>
      <c r="H172" s="2">
        <f t="shared" si="26"/>
        <v>2.8299814590531207E-3</v>
      </c>
      <c r="J172" s="1">
        <v>5.4000000000000098E-3</v>
      </c>
      <c r="K172" s="1">
        <f t="shared" si="27"/>
        <v>724.20000000000209</v>
      </c>
      <c r="M172" s="2">
        <f t="shared" si="28"/>
        <v>970.17602125539679</v>
      </c>
      <c r="N172" s="2">
        <f t="shared" si="28"/>
        <v>6.4860000000000001E-2</v>
      </c>
      <c r="O172" s="2">
        <f t="shared" si="28"/>
        <v>1033.1016379940218</v>
      </c>
      <c r="P172" s="2">
        <f t="shared" si="29"/>
        <v>5.7493138131241843E-2</v>
      </c>
      <c r="R172" s="1">
        <v>3.3999999999999998E-3</v>
      </c>
      <c r="S172" s="1">
        <f t="shared" si="30"/>
        <v>714</v>
      </c>
    </row>
    <row r="173" spans="1:19" x14ac:dyDescent="0.15">
      <c r="A173" s="1">
        <v>279.39999999999998</v>
      </c>
      <c r="B173" s="1">
        <v>0.81799999999999995</v>
      </c>
      <c r="C173" s="2">
        <f t="shared" si="22"/>
        <v>927.93091996014607</v>
      </c>
      <c r="D173" s="27">
        <f t="shared" si="21"/>
        <v>8.1799999999999998E-3</v>
      </c>
      <c r="E173" s="2">
        <f t="shared" si="23"/>
        <v>935.52139488542014</v>
      </c>
      <c r="F173" s="2">
        <f t="shared" si="24"/>
        <v>8.1467251357686538E-3</v>
      </c>
      <c r="G173" s="2">
        <f t="shared" si="25"/>
        <v>3.3018738965642155E-3</v>
      </c>
      <c r="H173" s="2">
        <f t="shared" si="26"/>
        <v>3.3411832293586503E-3</v>
      </c>
      <c r="J173" s="1">
        <v>5.4200000000000099E-3</v>
      </c>
      <c r="K173" s="1">
        <f t="shared" si="27"/>
        <v>728.46000000000208</v>
      </c>
      <c r="M173" s="2">
        <f t="shared" si="28"/>
        <v>969.97675190966424</v>
      </c>
      <c r="N173" s="2">
        <f t="shared" si="28"/>
        <v>6.5319999999999989E-2</v>
      </c>
      <c r="O173" s="2">
        <f t="shared" si="28"/>
        <v>1033.3356333444035</v>
      </c>
      <c r="P173" s="2">
        <f t="shared" si="29"/>
        <v>5.7923814714597247E-2</v>
      </c>
      <c r="R173" s="1">
        <v>3.4199999999999999E-3</v>
      </c>
      <c r="S173" s="1">
        <f t="shared" si="30"/>
        <v>718.19999999999993</v>
      </c>
    </row>
    <row r="174" spans="1:19" x14ac:dyDescent="0.15">
      <c r="A174" s="1">
        <v>280.53999999999996</v>
      </c>
      <c r="B174" s="1">
        <v>0.82199999999999995</v>
      </c>
      <c r="C174" s="2">
        <f t="shared" si="22"/>
        <v>931.71703752905989</v>
      </c>
      <c r="D174" s="27">
        <f t="shared" si="21"/>
        <v>8.2199999999999999E-3</v>
      </c>
      <c r="E174" s="2">
        <f t="shared" si="23"/>
        <v>939.37575157754861</v>
      </c>
      <c r="F174" s="2">
        <f t="shared" si="24"/>
        <v>8.1863998034983343E-3</v>
      </c>
      <c r="G174" s="2">
        <f t="shared" si="25"/>
        <v>3.3215877329347354E-3</v>
      </c>
      <c r="H174" s="2">
        <f t="shared" si="26"/>
        <v>3.3612504605339023E-3</v>
      </c>
      <c r="J174" s="1">
        <v>5.4400000000000099E-3</v>
      </c>
      <c r="K174" s="1">
        <f t="shared" si="27"/>
        <v>732.72000000000207</v>
      </c>
      <c r="M174" s="2">
        <f t="shared" si="28"/>
        <v>972.20192627034203</v>
      </c>
      <c r="N174" s="2">
        <f t="shared" si="28"/>
        <v>6.5629999999999994E-2</v>
      </c>
      <c r="O174" s="2">
        <f t="shared" si="28"/>
        <v>1036.0075386914646</v>
      </c>
      <c r="P174" s="2">
        <f t="shared" si="29"/>
        <v>5.8200927575993787E-2</v>
      </c>
      <c r="R174" s="1">
        <v>3.4399999999999999E-3</v>
      </c>
      <c r="S174" s="1">
        <f t="shared" si="30"/>
        <v>722.4</v>
      </c>
    </row>
    <row r="175" spans="1:19" x14ac:dyDescent="0.15">
      <c r="A175" s="1">
        <v>279.87</v>
      </c>
      <c r="B175" s="1">
        <v>0.86399999999999999</v>
      </c>
      <c r="C175" s="2">
        <f t="shared" si="22"/>
        <v>929.49186316838257</v>
      </c>
      <c r="D175" s="27">
        <f t="shared" si="21"/>
        <v>8.6400000000000001E-3</v>
      </c>
      <c r="E175" s="2">
        <f t="shared" si="23"/>
        <v>937.52267286615734</v>
      </c>
      <c r="F175" s="2">
        <f t="shared" si="24"/>
        <v>8.6028888072678528E-3</v>
      </c>
      <c r="G175" s="2">
        <f t="shared" si="25"/>
        <v>3.7476734073312546E-3</v>
      </c>
      <c r="H175" s="2">
        <f t="shared" si="26"/>
        <v>3.7892631331555848E-3</v>
      </c>
      <c r="J175" s="1">
        <v>5.46000000000001E-3</v>
      </c>
      <c r="K175" s="1">
        <f t="shared" si="27"/>
        <v>736.98000000000206</v>
      </c>
      <c r="M175" s="2">
        <f t="shared" si="28"/>
        <v>973.06542676851541</v>
      </c>
      <c r="N175" s="2">
        <f t="shared" si="28"/>
        <v>6.6089999999999996E-2</v>
      </c>
      <c r="O175" s="2">
        <f t="shared" si="28"/>
        <v>1037.3753208236465</v>
      </c>
      <c r="P175" s="2">
        <f t="shared" si="29"/>
        <v>5.8625420531641249E-2</v>
      </c>
      <c r="R175" s="1">
        <v>3.46E-3</v>
      </c>
      <c r="S175" s="1">
        <f t="shared" si="30"/>
        <v>726.6</v>
      </c>
    </row>
    <row r="176" spans="1:19" x14ac:dyDescent="0.15">
      <c r="A176" s="1">
        <v>280.16999999999996</v>
      </c>
      <c r="B176" s="1">
        <v>0.88400000000000001</v>
      </c>
      <c r="C176" s="2">
        <f t="shared" si="22"/>
        <v>930.48820989704393</v>
      </c>
      <c r="D176" s="27">
        <f t="shared" si="21"/>
        <v>8.8400000000000006E-3</v>
      </c>
      <c r="E176" s="2">
        <f t="shared" si="23"/>
        <v>938.71372567253377</v>
      </c>
      <c r="F176" s="2">
        <f t="shared" si="24"/>
        <v>8.8011559530686949E-3</v>
      </c>
      <c r="G176" s="2">
        <f t="shared" si="25"/>
        <v>3.9397723631831782E-3</v>
      </c>
      <c r="H176" s="2">
        <f t="shared" si="26"/>
        <v>3.9823704272315781E-3</v>
      </c>
      <c r="J176" s="1">
        <v>5.48000000000001E-3</v>
      </c>
      <c r="K176" s="1">
        <f t="shared" si="27"/>
        <v>741.24000000000217</v>
      </c>
      <c r="M176" s="2">
        <f t="shared" si="28"/>
        <v>972.73331119229488</v>
      </c>
      <c r="N176" s="2">
        <f t="shared" si="28"/>
        <v>6.6519999999999996E-2</v>
      </c>
      <c r="O176" s="2">
        <f t="shared" si="28"/>
        <v>1037.4395310528062</v>
      </c>
      <c r="P176" s="2">
        <f t="shared" si="29"/>
        <v>5.9028349737952387E-2</v>
      </c>
      <c r="R176" s="1">
        <v>3.48E-3</v>
      </c>
      <c r="S176" s="1">
        <f t="shared" si="30"/>
        <v>730.8</v>
      </c>
    </row>
    <row r="177" spans="1:19" x14ac:dyDescent="0.15">
      <c r="A177" s="1">
        <v>281.40999999999997</v>
      </c>
      <c r="B177" s="1">
        <v>0.94899999999999995</v>
      </c>
      <c r="C177" s="2">
        <f t="shared" si="22"/>
        <v>934.6064430421784</v>
      </c>
      <c r="D177" s="27">
        <f t="shared" si="21"/>
        <v>9.4900000000000002E-3</v>
      </c>
      <c r="E177" s="2">
        <f t="shared" si="23"/>
        <v>943.47585818664868</v>
      </c>
      <c r="F177" s="2">
        <f t="shared" si="24"/>
        <v>9.4452528276845072E-3</v>
      </c>
      <c r="G177" s="2">
        <f t="shared" si="25"/>
        <v>4.5592072431739593E-3</v>
      </c>
      <c r="H177" s="2">
        <f t="shared" si="26"/>
        <v>4.6051399147180117E-3</v>
      </c>
      <c r="J177" s="1">
        <v>5.5000000000000101E-3</v>
      </c>
      <c r="K177" s="1">
        <f t="shared" si="27"/>
        <v>745.50000000000216</v>
      </c>
      <c r="M177" s="2">
        <f t="shared" si="28"/>
        <v>973.39754234473605</v>
      </c>
      <c r="N177" s="2">
        <f t="shared" si="28"/>
        <v>6.6869999999999999E-2</v>
      </c>
      <c r="O177" s="2">
        <f t="shared" si="28"/>
        <v>1038.4886360013286</v>
      </c>
      <c r="P177" s="2">
        <f t="shared" si="29"/>
        <v>5.9351032950833972E-2</v>
      </c>
      <c r="R177" s="1">
        <v>3.5000000000000001E-3</v>
      </c>
      <c r="S177" s="1">
        <f t="shared" si="30"/>
        <v>735</v>
      </c>
    </row>
    <row r="178" spans="1:19" x14ac:dyDescent="0.15">
      <c r="A178" s="1">
        <v>280.84000000000003</v>
      </c>
      <c r="B178" s="1">
        <v>0.98</v>
      </c>
      <c r="C178" s="2">
        <f t="shared" si="22"/>
        <v>932.71338425772183</v>
      </c>
      <c r="D178" s="27">
        <f t="shared" si="21"/>
        <v>9.7999999999999997E-3</v>
      </c>
      <c r="E178" s="2">
        <f t="shared" si="23"/>
        <v>941.85397542344754</v>
      </c>
      <c r="F178" s="2">
        <f t="shared" si="24"/>
        <v>9.7522914426783017E-3</v>
      </c>
      <c r="G178" s="2">
        <f t="shared" si="25"/>
        <v>4.8746452178810634E-3</v>
      </c>
      <c r="H178" s="2">
        <f t="shared" si="26"/>
        <v>4.9219822479890183E-3</v>
      </c>
      <c r="J178" s="1">
        <v>5.5200000000000101E-3</v>
      </c>
      <c r="K178" s="1">
        <f t="shared" si="27"/>
        <v>749.76000000000215</v>
      </c>
      <c r="M178" s="2">
        <f t="shared" si="28"/>
        <v>970.84025240783808</v>
      </c>
      <c r="N178" s="2">
        <f t="shared" si="28"/>
        <v>6.724999999999999E-2</v>
      </c>
      <c r="O178" s="2">
        <f t="shared" si="28"/>
        <v>1036.1292593822652</v>
      </c>
      <c r="P178" s="2">
        <f t="shared" si="29"/>
        <v>5.9719370307474248E-2</v>
      </c>
      <c r="R178" s="1">
        <v>3.5200000000000001E-3</v>
      </c>
      <c r="S178" s="1">
        <f t="shared" si="30"/>
        <v>739.2</v>
      </c>
    </row>
    <row r="179" spans="1:19" x14ac:dyDescent="0.15">
      <c r="A179" s="1">
        <v>281.14999999999998</v>
      </c>
      <c r="B179" s="1">
        <v>1.034</v>
      </c>
      <c r="C179" s="2">
        <f t="shared" si="22"/>
        <v>933.74294254400525</v>
      </c>
      <c r="D179" s="27">
        <f t="shared" si="21"/>
        <v>1.034E-2</v>
      </c>
      <c r="E179" s="2">
        <f t="shared" si="23"/>
        <v>943.39784456991026</v>
      </c>
      <c r="F179" s="2">
        <f t="shared" si="24"/>
        <v>1.0286907868135594E-2</v>
      </c>
      <c r="G179" s="2">
        <f t="shared" si="25"/>
        <v>5.4012662982951508E-3</v>
      </c>
      <c r="H179" s="2">
        <f t="shared" si="26"/>
        <v>5.4512668266639679E-3</v>
      </c>
      <c r="J179" s="1">
        <v>5.5400000000000102E-3</v>
      </c>
      <c r="K179" s="1">
        <f t="shared" si="27"/>
        <v>754.02000000000214</v>
      </c>
      <c r="M179" s="2">
        <f t="shared" si="28"/>
        <v>972.36798405845229</v>
      </c>
      <c r="N179" s="2">
        <f t="shared" si="28"/>
        <v>6.7639999999999992E-2</v>
      </c>
      <c r="O179" s="2">
        <f t="shared" si="28"/>
        <v>1038.1389545001659</v>
      </c>
      <c r="P179" s="2">
        <f t="shared" si="29"/>
        <v>6.0074320962919474E-2</v>
      </c>
      <c r="R179" s="1">
        <v>3.5400000000000002E-3</v>
      </c>
      <c r="S179" s="1">
        <f t="shared" si="30"/>
        <v>743.40000000000009</v>
      </c>
    </row>
    <row r="180" spans="1:19" x14ac:dyDescent="0.15">
      <c r="A180" s="1">
        <v>281.30999999999995</v>
      </c>
      <c r="B180" s="1">
        <v>1.0649999999999999</v>
      </c>
      <c r="C180" s="2">
        <f t="shared" si="22"/>
        <v>934.27432746595787</v>
      </c>
      <c r="D180" s="27">
        <f t="shared" si="21"/>
        <v>1.065E-2</v>
      </c>
      <c r="E180" s="2">
        <f t="shared" si="23"/>
        <v>944.22434905347041</v>
      </c>
      <c r="F180" s="2">
        <f t="shared" si="24"/>
        <v>1.0593688210869914E-2</v>
      </c>
      <c r="G180" s="2">
        <f t="shared" si="25"/>
        <v>5.703766363428898E-3</v>
      </c>
      <c r="H180" s="2">
        <f t="shared" si="26"/>
        <v>5.7552952484783686E-3</v>
      </c>
      <c r="J180" s="1">
        <v>5.5600000000000102E-3</v>
      </c>
      <c r="K180" s="1">
        <f t="shared" si="27"/>
        <v>758.28000000000213</v>
      </c>
      <c r="M180" s="2">
        <f t="shared" si="28"/>
        <v>970.34207904350683</v>
      </c>
      <c r="N180" s="2">
        <f t="shared" si="28"/>
        <v>6.8059999999999996E-2</v>
      </c>
      <c r="O180" s="2">
        <f t="shared" si="28"/>
        <v>1036.3835609432078</v>
      </c>
      <c r="P180" s="2">
        <f t="shared" si="29"/>
        <v>6.0476725417204225E-2</v>
      </c>
      <c r="R180" s="1">
        <v>3.5599999999999998E-3</v>
      </c>
      <c r="S180" s="1">
        <f t="shared" si="30"/>
        <v>747.59999999999991</v>
      </c>
    </row>
    <row r="181" spans="1:19" x14ac:dyDescent="0.15">
      <c r="A181" s="1">
        <v>282.49</v>
      </c>
      <c r="B181" s="1">
        <v>1.1000000000000001</v>
      </c>
      <c r="C181" s="2">
        <f t="shared" si="22"/>
        <v>938.19329126536024</v>
      </c>
      <c r="D181" s="27">
        <f t="shared" si="21"/>
        <v>1.1000000000000001E-2</v>
      </c>
      <c r="E181" s="2">
        <f t="shared" si="23"/>
        <v>948.51341746927915</v>
      </c>
      <c r="F181" s="2">
        <f t="shared" si="24"/>
        <v>1.0939940038334263E-2</v>
      </c>
      <c r="G181" s="2">
        <f t="shared" si="25"/>
        <v>6.0278060869873732E-3</v>
      </c>
      <c r="H181" s="2">
        <f t="shared" si="26"/>
        <v>6.081251659158308E-3</v>
      </c>
      <c r="J181" s="1">
        <v>5.5800000000000103E-3</v>
      </c>
      <c r="K181" s="1">
        <f t="shared" si="27"/>
        <v>762.54000000000224</v>
      </c>
      <c r="M181" s="2">
        <f t="shared" si="28"/>
        <v>972.20192627034203</v>
      </c>
      <c r="N181" s="2">
        <f t="shared" si="28"/>
        <v>6.837E-2</v>
      </c>
      <c r="O181" s="2">
        <f t="shared" si="28"/>
        <v>1038.6713719694453</v>
      </c>
      <c r="P181" s="2">
        <f t="shared" si="29"/>
        <v>6.0755081120547824E-2</v>
      </c>
      <c r="R181" s="1">
        <v>3.5799999999999998E-3</v>
      </c>
      <c r="S181" s="1">
        <f t="shared" si="30"/>
        <v>751.8</v>
      </c>
    </row>
    <row r="182" spans="1:19" x14ac:dyDescent="0.15">
      <c r="A182" s="1">
        <v>281.57000000000005</v>
      </c>
      <c r="B182" s="1">
        <v>1.127</v>
      </c>
      <c r="C182" s="2">
        <f t="shared" si="22"/>
        <v>935.13782796413159</v>
      </c>
      <c r="D182" s="27">
        <f t="shared" si="21"/>
        <v>1.1270000000000001E-2</v>
      </c>
      <c r="E182" s="2">
        <f t="shared" si="23"/>
        <v>945.67683128528722</v>
      </c>
      <c r="F182" s="2">
        <f t="shared" si="24"/>
        <v>1.1206966698082285E-2</v>
      </c>
      <c r="G182" s="2">
        <f t="shared" si="25"/>
        <v>6.309522777517969E-3</v>
      </c>
      <c r="H182" s="2">
        <f t="shared" si="26"/>
        <v>6.3641018641958681E-3</v>
      </c>
      <c r="J182" s="1">
        <v>5.6000000000000104E-3</v>
      </c>
      <c r="K182" s="1">
        <f t="shared" si="27"/>
        <v>766.80000000000223</v>
      </c>
      <c r="M182" s="2">
        <f t="shared" si="28"/>
        <v>971.70375290601146</v>
      </c>
      <c r="N182" s="2">
        <f t="shared" si="28"/>
        <v>6.8759999999999988E-2</v>
      </c>
      <c r="O182" s="2">
        <f t="shared" si="28"/>
        <v>1038.5181029558287</v>
      </c>
      <c r="P182" s="2">
        <f t="shared" si="29"/>
        <v>6.1120850327489901E-2</v>
      </c>
      <c r="R182" s="1">
        <v>3.5999999999999999E-3</v>
      </c>
      <c r="S182" s="1">
        <f t="shared" si="30"/>
        <v>756</v>
      </c>
    </row>
    <row r="183" spans="1:19" x14ac:dyDescent="0.15">
      <c r="A183" s="1">
        <v>282.44000000000005</v>
      </c>
      <c r="B183" s="1">
        <v>1.169</v>
      </c>
      <c r="C183" s="2">
        <f t="shared" si="22"/>
        <v>938.02723347725021</v>
      </c>
      <c r="D183" s="27">
        <f t="shared" si="21"/>
        <v>1.1690000000000001E-2</v>
      </c>
      <c r="E183" s="2">
        <f t="shared" si="23"/>
        <v>948.99277183659922</v>
      </c>
      <c r="F183" s="2">
        <f t="shared" si="24"/>
        <v>1.1622199827787999E-2</v>
      </c>
      <c r="G183" s="2">
        <f t="shared" si="25"/>
        <v>6.707583409858062E-3</v>
      </c>
      <c r="H183" s="2">
        <f t="shared" si="26"/>
        <v>6.7643714238995178E-3</v>
      </c>
      <c r="J183" s="1">
        <v>5.6200000000000104E-3</v>
      </c>
      <c r="K183" s="1">
        <f t="shared" si="27"/>
        <v>771.06000000000222</v>
      </c>
      <c r="M183" s="2">
        <f t="shared" si="28"/>
        <v>975.98804383925597</v>
      </c>
      <c r="N183" s="2">
        <f t="shared" si="28"/>
        <v>6.9179999999999992E-2</v>
      </c>
      <c r="O183" s="2">
        <f t="shared" si="28"/>
        <v>1043.5068967120558</v>
      </c>
      <c r="P183" s="2">
        <f t="shared" si="29"/>
        <v>6.1487916089365491E-2</v>
      </c>
      <c r="R183" s="1">
        <v>3.62E-3</v>
      </c>
      <c r="S183" s="1">
        <f t="shared" si="30"/>
        <v>760.2</v>
      </c>
    </row>
    <row r="184" spans="1:19" x14ac:dyDescent="0.15">
      <c r="A184" s="1">
        <v>281.26</v>
      </c>
      <c r="B184" s="1">
        <v>1.212</v>
      </c>
      <c r="C184" s="2">
        <f t="shared" si="22"/>
        <v>934.10826967784783</v>
      </c>
      <c r="D184" s="27">
        <f t="shared" si="21"/>
        <v>1.2119999999999999E-2</v>
      </c>
      <c r="E184" s="2">
        <f t="shared" si="23"/>
        <v>945.42966190634331</v>
      </c>
      <c r="F184" s="2">
        <f t="shared" si="24"/>
        <v>1.2047140910666859E-2</v>
      </c>
      <c r="G184" s="2">
        <f t="shared" si="25"/>
        <v>7.150977023759086E-3</v>
      </c>
      <c r="H184" s="2">
        <f t="shared" si="26"/>
        <v>7.2096079235627877E-3</v>
      </c>
      <c r="J184" s="1">
        <v>5.6400000000000096E-3</v>
      </c>
      <c r="K184" s="1">
        <f t="shared" si="27"/>
        <v>775.32000000000198</v>
      </c>
      <c r="M184" s="2">
        <f t="shared" si="28"/>
        <v>974.26104284290921</v>
      </c>
      <c r="N184" s="2">
        <f t="shared" si="28"/>
        <v>6.9839999999999999E-2</v>
      </c>
      <c r="O184" s="2">
        <f t="shared" si="28"/>
        <v>1042.3034340750578</v>
      </c>
      <c r="P184" s="2">
        <f t="shared" si="29"/>
        <v>6.2111253595977231E-2</v>
      </c>
      <c r="R184" s="1">
        <v>3.64E-3</v>
      </c>
      <c r="S184" s="1">
        <f t="shared" si="30"/>
        <v>764.4</v>
      </c>
    </row>
    <row r="185" spans="1:19" x14ac:dyDescent="0.15">
      <c r="A185" s="1">
        <v>281.77</v>
      </c>
      <c r="B185" s="1">
        <v>1.2430000000000001</v>
      </c>
      <c r="C185" s="2">
        <f t="shared" si="22"/>
        <v>935.80205911657254</v>
      </c>
      <c r="D185" s="27">
        <f t="shared" si="21"/>
        <v>1.2430000000000002E-2</v>
      </c>
      <c r="E185" s="2">
        <f t="shared" si="23"/>
        <v>947.43407871139152</v>
      </c>
      <c r="F185" s="2">
        <f t="shared" si="24"/>
        <v>1.2353381806098211E-2</v>
      </c>
      <c r="G185" s="2">
        <f t="shared" si="25"/>
        <v>7.4468375032053936E-3</v>
      </c>
      <c r="H185" s="2">
        <f t="shared" si="26"/>
        <v>7.5070770710618942E-3</v>
      </c>
      <c r="J185" s="1">
        <v>5.6600000000000096E-3</v>
      </c>
      <c r="K185" s="1">
        <f t="shared" si="27"/>
        <v>779.58000000000209</v>
      </c>
      <c r="M185" s="2">
        <f t="shared" si="28"/>
        <v>970.50813683161732</v>
      </c>
      <c r="N185" s="2">
        <f t="shared" si="28"/>
        <v>7.0219999999999991E-2</v>
      </c>
      <c r="O185" s="2">
        <f t="shared" si="28"/>
        <v>1038.6572181999334</v>
      </c>
      <c r="P185" s="2">
        <f t="shared" si="29"/>
        <v>6.24852667473976E-2</v>
      </c>
      <c r="R185" s="1">
        <v>3.6600000000000001E-3</v>
      </c>
      <c r="S185" s="1">
        <f t="shared" si="30"/>
        <v>768.6</v>
      </c>
    </row>
    <row r="186" spans="1:19" x14ac:dyDescent="0.15">
      <c r="A186" s="1">
        <v>282.70000000000005</v>
      </c>
      <c r="B186" s="1">
        <v>1.2809999999999999</v>
      </c>
      <c r="C186" s="2">
        <f t="shared" si="22"/>
        <v>938.89073397542359</v>
      </c>
      <c r="D186" s="27">
        <f t="shared" si="21"/>
        <v>1.2809999999999998E-2</v>
      </c>
      <c r="E186" s="2">
        <f t="shared" si="23"/>
        <v>950.91792427764881</v>
      </c>
      <c r="F186" s="2">
        <f t="shared" si="24"/>
        <v>1.2728645976724358E-2</v>
      </c>
      <c r="G186" s="2">
        <f t="shared" si="25"/>
        <v>7.8040596348133455E-3</v>
      </c>
      <c r="H186" s="2">
        <f t="shared" si="26"/>
        <v>7.8663457013410064E-3</v>
      </c>
      <c r="J186" s="1">
        <v>5.6800000000000097E-3</v>
      </c>
      <c r="K186" s="1">
        <f t="shared" si="27"/>
        <v>783.84000000000208</v>
      </c>
      <c r="M186" s="2">
        <f t="shared" si="28"/>
        <v>975.29060112919274</v>
      </c>
      <c r="N186" s="2">
        <f t="shared" si="28"/>
        <v>7.0569999999999994E-2</v>
      </c>
      <c r="O186" s="2">
        <f t="shared" si="28"/>
        <v>1044.1168588508799</v>
      </c>
      <c r="P186" s="2">
        <f t="shared" si="29"/>
        <v>6.2783974616043015E-2</v>
      </c>
      <c r="R186" s="1">
        <v>3.6800000000000001E-3</v>
      </c>
      <c r="S186" s="1">
        <f t="shared" si="30"/>
        <v>772.80000000000007</v>
      </c>
    </row>
    <row r="187" spans="1:19" x14ac:dyDescent="0.15">
      <c r="A187" s="1">
        <v>281.72000000000003</v>
      </c>
      <c r="B187" s="1">
        <v>1.3240000000000001</v>
      </c>
      <c r="C187" s="2">
        <f t="shared" si="22"/>
        <v>935.63600132846227</v>
      </c>
      <c r="D187" s="27">
        <f t="shared" si="21"/>
        <v>1.324E-2</v>
      </c>
      <c r="E187" s="2">
        <f t="shared" si="23"/>
        <v>948.02382198605108</v>
      </c>
      <c r="F187" s="2">
        <f t="shared" si="24"/>
        <v>1.315311724491244E-2</v>
      </c>
      <c r="G187" s="2">
        <f t="shared" si="25"/>
        <v>8.2435187965445231E-3</v>
      </c>
      <c r="H187" s="2">
        <f t="shared" si="26"/>
        <v>8.3076724851635989E-3</v>
      </c>
      <c r="J187" s="1">
        <v>5.7000000000000097E-3</v>
      </c>
      <c r="K187" s="1">
        <f t="shared" si="27"/>
        <v>788.10000000000207</v>
      </c>
      <c r="M187" s="2">
        <f t="shared" si="28"/>
        <v>971.70375290601146</v>
      </c>
      <c r="N187" s="2">
        <f t="shared" si="28"/>
        <v>7.0959999999999995E-2</v>
      </c>
      <c r="O187" s="2">
        <f t="shared" si="28"/>
        <v>1040.6558512122219</v>
      </c>
      <c r="P187" s="2">
        <f t="shared" si="29"/>
        <v>6.3166123963727061E-2</v>
      </c>
      <c r="R187" s="1">
        <v>3.7000000000000002E-3</v>
      </c>
      <c r="S187" s="1">
        <f t="shared" si="30"/>
        <v>777</v>
      </c>
    </row>
    <row r="188" spans="1:19" x14ac:dyDescent="0.15">
      <c r="A188" s="1">
        <v>282.39</v>
      </c>
      <c r="B188" s="1">
        <v>1.3580000000000001</v>
      </c>
      <c r="C188" s="2">
        <f t="shared" si="22"/>
        <v>937.86117568913971</v>
      </c>
      <c r="D188" s="27">
        <f t="shared" si="21"/>
        <v>1.3580000000000002E-2</v>
      </c>
      <c r="E188" s="2">
        <f t="shared" si="23"/>
        <v>950.5973304549982</v>
      </c>
      <c r="F188" s="2">
        <f t="shared" si="24"/>
        <v>1.3488618180554709E-2</v>
      </c>
      <c r="G188" s="2">
        <f t="shared" si="25"/>
        <v>8.5656921206933023E-3</v>
      </c>
      <c r="H188" s="2">
        <f t="shared" si="26"/>
        <v>8.6316497519537041E-3</v>
      </c>
      <c r="J188" s="1">
        <v>5.7200000000000098E-3</v>
      </c>
      <c r="K188" s="1">
        <f t="shared" si="27"/>
        <v>792.36000000000206</v>
      </c>
      <c r="M188" s="2">
        <f t="shared" si="28"/>
        <v>971.3716373297907</v>
      </c>
      <c r="N188" s="2">
        <f t="shared" si="28"/>
        <v>7.1149999999999991E-2</v>
      </c>
      <c r="O188" s="2">
        <f t="shared" si="28"/>
        <v>1040.4847293258053</v>
      </c>
      <c r="P188" s="2">
        <f t="shared" si="29"/>
        <v>6.3344405350407446E-2</v>
      </c>
      <c r="R188" s="1">
        <v>3.7200000000000002E-3</v>
      </c>
      <c r="S188" s="1">
        <f t="shared" si="30"/>
        <v>781.2</v>
      </c>
    </row>
    <row r="189" spans="1:19" x14ac:dyDescent="0.15">
      <c r="A189" s="1">
        <v>281.98</v>
      </c>
      <c r="B189" s="1">
        <v>1.393</v>
      </c>
      <c r="C189" s="2">
        <f t="shared" si="22"/>
        <v>936.49950182663565</v>
      </c>
      <c r="D189" s="27">
        <f t="shared" si="21"/>
        <v>1.393E-2</v>
      </c>
      <c r="E189" s="2">
        <f t="shared" si="23"/>
        <v>949.54493988708066</v>
      </c>
      <c r="F189" s="2">
        <f t="shared" si="24"/>
        <v>1.3833869255495587E-2</v>
      </c>
      <c r="G189" s="2">
        <f t="shared" si="25"/>
        <v>8.9163932855786509E-3</v>
      </c>
      <c r="H189" s="2">
        <f t="shared" si="26"/>
        <v>8.9839526242518758E-3</v>
      </c>
      <c r="J189" s="1">
        <v>5.7400000000000099E-3</v>
      </c>
      <c r="K189" s="1">
        <f t="shared" si="27"/>
        <v>796.62000000000205</v>
      </c>
      <c r="M189" s="2">
        <f t="shared" si="28"/>
        <v>972.89936898040526</v>
      </c>
      <c r="N189" s="2">
        <f t="shared" si="28"/>
        <v>7.1499999999999994E-2</v>
      </c>
      <c r="O189" s="2">
        <f t="shared" si="28"/>
        <v>1042.4616738625041</v>
      </c>
      <c r="P189" s="2">
        <f t="shared" si="29"/>
        <v>6.3660865457416865E-2</v>
      </c>
      <c r="R189" s="1">
        <v>3.7399999999999998E-3</v>
      </c>
      <c r="S189" s="1">
        <f t="shared" si="30"/>
        <v>785.4</v>
      </c>
    </row>
    <row r="190" spans="1:19" x14ac:dyDescent="0.15">
      <c r="A190" s="1">
        <v>282.28999999999996</v>
      </c>
      <c r="B190" s="1">
        <v>1.4279999999999999</v>
      </c>
      <c r="C190" s="2">
        <f t="shared" si="22"/>
        <v>937.52906011291907</v>
      </c>
      <c r="D190" s="27">
        <f t="shared" si="21"/>
        <v>1.4279999999999999E-2</v>
      </c>
      <c r="E190" s="2">
        <f t="shared" si="23"/>
        <v>950.91697509133166</v>
      </c>
      <c r="F190" s="2">
        <f t="shared" si="24"/>
        <v>1.4179001173269673E-2</v>
      </c>
      <c r="G190" s="2">
        <f t="shared" si="25"/>
        <v>9.2544197469774069E-3</v>
      </c>
      <c r="H190" s="2">
        <f t="shared" si="26"/>
        <v>9.3237526952436173E-3</v>
      </c>
      <c r="J190" s="1">
        <v>5.7600000000000099E-3</v>
      </c>
      <c r="K190" s="1">
        <f t="shared" si="27"/>
        <v>800.88000000000216</v>
      </c>
      <c r="M190" s="2">
        <f t="shared" si="28"/>
        <v>970.17602125539679</v>
      </c>
      <c r="N190" s="2">
        <f t="shared" si="28"/>
        <v>7.1999999999999995E-2</v>
      </c>
      <c r="O190" s="2">
        <f t="shared" si="28"/>
        <v>1040.0286947857853</v>
      </c>
      <c r="P190" s="2">
        <f t="shared" si="29"/>
        <v>6.4139992016459535E-2</v>
      </c>
      <c r="R190" s="1">
        <v>3.7599999999999999E-3</v>
      </c>
      <c r="S190" s="1">
        <f t="shared" si="30"/>
        <v>789.6</v>
      </c>
    </row>
    <row r="191" spans="1:19" x14ac:dyDescent="0.15">
      <c r="A191" s="1">
        <v>281.40999999999997</v>
      </c>
      <c r="B191" s="1">
        <v>1.466</v>
      </c>
      <c r="C191" s="2">
        <f t="shared" si="22"/>
        <v>934.6064430421784</v>
      </c>
      <c r="D191" s="27">
        <f t="shared" si="21"/>
        <v>1.4659999999999999E-2</v>
      </c>
      <c r="E191" s="2">
        <f t="shared" si="23"/>
        <v>948.30777349717664</v>
      </c>
      <c r="F191" s="2">
        <f t="shared" si="24"/>
        <v>1.4553581007511175E-2</v>
      </c>
      <c r="G191" s="2">
        <f t="shared" si="25"/>
        <v>9.6425120392405923E-3</v>
      </c>
      <c r="H191" s="2">
        <f t="shared" si="26"/>
        <v>9.7134680945446805E-3</v>
      </c>
      <c r="J191" s="1">
        <v>5.78000000000001E-3</v>
      </c>
      <c r="K191" s="1">
        <f t="shared" si="27"/>
        <v>805.14000000000215</v>
      </c>
      <c r="M191" s="2">
        <f t="shared" si="28"/>
        <v>974.09498505479883</v>
      </c>
      <c r="N191" s="2">
        <f t="shared" si="28"/>
        <v>7.2499999999999995E-2</v>
      </c>
      <c r="O191" s="2">
        <f t="shared" si="28"/>
        <v>1044.7168714712718</v>
      </c>
      <c r="P191" s="2">
        <f t="shared" si="29"/>
        <v>6.4582022193573174E-2</v>
      </c>
      <c r="R191" s="1">
        <v>3.7799999999999999E-3</v>
      </c>
      <c r="S191" s="1">
        <f t="shared" si="30"/>
        <v>793.8</v>
      </c>
    </row>
    <row r="192" spans="1:19" x14ac:dyDescent="0.15">
      <c r="A192" s="1">
        <v>282.08000000000004</v>
      </c>
      <c r="B192" s="1">
        <v>1.482</v>
      </c>
      <c r="C192" s="2">
        <f t="shared" si="22"/>
        <v>936.8316174028563</v>
      </c>
      <c r="D192" s="27">
        <f t="shared" si="21"/>
        <v>1.482E-2</v>
      </c>
      <c r="E192" s="2">
        <f t="shared" si="23"/>
        <v>950.71546197276666</v>
      </c>
      <c r="F192" s="2">
        <f t="shared" si="24"/>
        <v>1.4711256865693221E-2</v>
      </c>
      <c r="G192" s="2">
        <f t="shared" si="25"/>
        <v>9.7877190297320053E-3</v>
      </c>
      <c r="H192" s="2">
        <f t="shared" si="26"/>
        <v>9.8596202838745588E-3</v>
      </c>
      <c r="J192" s="1">
        <v>5.80000000000001E-3</v>
      </c>
      <c r="K192" s="1">
        <f t="shared" si="27"/>
        <v>809.40000000000214</v>
      </c>
      <c r="M192" s="2">
        <f t="shared" si="28"/>
        <v>973.23148455662545</v>
      </c>
      <c r="N192" s="2">
        <f t="shared" si="28"/>
        <v>7.2919999999999999E-2</v>
      </c>
      <c r="O192" s="2">
        <f t="shared" si="28"/>
        <v>1044.1995244104946</v>
      </c>
      <c r="P192" s="2">
        <f t="shared" si="29"/>
        <v>6.4976233148677245E-2</v>
      </c>
      <c r="R192" s="1">
        <v>3.8E-3</v>
      </c>
      <c r="S192" s="1">
        <f t="shared" si="30"/>
        <v>798</v>
      </c>
    </row>
    <row r="193" spans="1:30" x14ac:dyDescent="0.15">
      <c r="A193" s="1">
        <v>282.39</v>
      </c>
      <c r="B193" s="1">
        <v>1.516</v>
      </c>
      <c r="C193" s="2">
        <f t="shared" si="22"/>
        <v>937.86117568913971</v>
      </c>
      <c r="D193" s="27">
        <f t="shared" si="21"/>
        <v>1.516E-2</v>
      </c>
      <c r="E193" s="2">
        <f t="shared" si="23"/>
        <v>952.07915111258717</v>
      </c>
      <c r="F193" s="2">
        <f t="shared" si="24"/>
        <v>1.5046235538566165E-2</v>
      </c>
      <c r="G193" s="2">
        <f t="shared" si="25"/>
        <v>1.0115635468587569E-2</v>
      </c>
      <c r="H193" s="2">
        <f t="shared" si="26"/>
        <v>1.018926710996516E-2</v>
      </c>
      <c r="J193" s="1">
        <v>5.8200000000000101E-3</v>
      </c>
      <c r="K193" s="1">
        <f t="shared" si="27"/>
        <v>813.66000000000213</v>
      </c>
      <c r="M193" s="2">
        <f t="shared" si="28"/>
        <v>970.34207904350683</v>
      </c>
      <c r="N193" s="2">
        <f t="shared" si="28"/>
        <v>7.3190000000000005E-2</v>
      </c>
      <c r="O193" s="2">
        <f t="shared" si="28"/>
        <v>1041.3614158087012</v>
      </c>
      <c r="P193" s="2">
        <f t="shared" si="29"/>
        <v>6.5242549108850259E-2</v>
      </c>
      <c r="R193" s="1">
        <v>3.82E-3</v>
      </c>
      <c r="S193" s="1">
        <f t="shared" si="30"/>
        <v>802.2</v>
      </c>
    </row>
    <row r="194" spans="1:30" x14ac:dyDescent="0.15">
      <c r="A194" s="1">
        <v>281.82000000000005</v>
      </c>
      <c r="B194" s="1">
        <v>1.5509999999999999</v>
      </c>
      <c r="C194" s="2">
        <f t="shared" si="22"/>
        <v>935.96811690468292</v>
      </c>
      <c r="D194" s="27">
        <f t="shared" ref="D194:D257" si="31">B194/100</f>
        <v>1.5509999999999999E-2</v>
      </c>
      <c r="E194" s="2">
        <f t="shared" si="23"/>
        <v>950.48498239787443</v>
      </c>
      <c r="F194" s="2">
        <f t="shared" si="24"/>
        <v>1.539094935564689E-2</v>
      </c>
      <c r="G194" s="2">
        <f t="shared" si="25"/>
        <v>1.0468605120665976E-2</v>
      </c>
      <c r="H194" s="2">
        <f t="shared" si="26"/>
        <v>1.0543784645323098E-2</v>
      </c>
      <c r="J194" s="1">
        <v>5.8400000000000101E-3</v>
      </c>
      <c r="K194" s="1">
        <f t="shared" si="27"/>
        <v>817.92000000000212</v>
      </c>
      <c r="M194" s="2">
        <f t="shared" si="28"/>
        <v>970.17602125539679</v>
      </c>
      <c r="N194" s="2">
        <f t="shared" si="28"/>
        <v>7.3689999999999992E-2</v>
      </c>
      <c r="O194" s="2">
        <f t="shared" si="28"/>
        <v>1041.6682922617069</v>
      </c>
      <c r="P194" s="2">
        <f t="shared" si="29"/>
        <v>6.5706752093747586E-2</v>
      </c>
      <c r="R194" s="1">
        <v>3.8400000000000001E-3</v>
      </c>
      <c r="S194" s="1">
        <f t="shared" si="30"/>
        <v>806.4</v>
      </c>
    </row>
    <row r="195" spans="1:30" x14ac:dyDescent="0.15">
      <c r="A195" s="1">
        <v>283.21000000000004</v>
      </c>
      <c r="B195" s="1">
        <v>1.5860000000000001</v>
      </c>
      <c r="C195" s="2">
        <f t="shared" ref="C195:C258" si="32">A195*1000/301.1</f>
        <v>940.58452341414829</v>
      </c>
      <c r="D195" s="27">
        <f t="shared" si="31"/>
        <v>1.5859999999999999E-2</v>
      </c>
      <c r="E195" s="2">
        <f t="shared" ref="E195:E258" si="33">C195*(1+D195)</f>
        <v>955.50219395549664</v>
      </c>
      <c r="F195" s="2">
        <f t="shared" ref="F195:F258" si="34">LN(1+D195)</f>
        <v>1.5735544386058373E-2</v>
      </c>
      <c r="G195" s="2">
        <f t="shared" ref="G195:G258" si="35">F195-E195/193096</f>
        <v>1.0787217160452993E-2</v>
      </c>
      <c r="H195" s="2">
        <f t="shared" ref="H195:H258" si="36">LN(1+D195)-C195/193096</f>
        <v>1.0864472362742777E-2</v>
      </c>
      <c r="J195" s="1">
        <v>5.8600000000000102E-3</v>
      </c>
      <c r="K195" s="1">
        <f t="shared" ref="K195:K258" si="37">213*1000*(J195-0.002)</f>
        <v>822.18000000000211</v>
      </c>
      <c r="M195" s="2">
        <f t="shared" ref="M195:O258" si="38">C361</f>
        <v>971.53769511790097</v>
      </c>
      <c r="N195" s="2">
        <f t="shared" si="38"/>
        <v>7.424E-2</v>
      </c>
      <c r="O195" s="2">
        <f t="shared" si="38"/>
        <v>1043.6646536034541</v>
      </c>
      <c r="P195" s="2">
        <f t="shared" ref="P195:P258" si="39">G361</f>
        <v>6.6208534378641479E-2</v>
      </c>
      <c r="R195" s="1">
        <v>3.8600000000000001E-3</v>
      </c>
      <c r="S195" s="1">
        <f t="shared" ref="S195:S258" si="40">210*1000*(R195)</f>
        <v>810.6</v>
      </c>
    </row>
    <row r="196" spans="1:30" x14ac:dyDescent="0.15">
      <c r="A196" s="1">
        <v>282.13</v>
      </c>
      <c r="B196" s="1">
        <v>1.64</v>
      </c>
      <c r="C196" s="2">
        <f t="shared" si="32"/>
        <v>936.99767519096633</v>
      </c>
      <c r="D196" s="27">
        <f t="shared" si="31"/>
        <v>1.6399999999999998E-2</v>
      </c>
      <c r="E196" s="2">
        <f t="shared" si="33"/>
        <v>952.36443706409818</v>
      </c>
      <c r="F196" s="2">
        <f t="shared" si="34"/>
        <v>1.6266972463871938E-2</v>
      </c>
      <c r="G196" s="2">
        <f t="shared" si="35"/>
        <v>1.1334894963229262E-2</v>
      </c>
      <c r="H196" s="2">
        <f t="shared" si="36"/>
        <v>1.1414475906765803E-2</v>
      </c>
      <c r="J196" s="1">
        <v>5.8800000000000102E-3</v>
      </c>
      <c r="K196" s="1">
        <f t="shared" si="37"/>
        <v>826.44000000000221</v>
      </c>
      <c r="M196" s="2">
        <f t="shared" si="38"/>
        <v>968.98040518100288</v>
      </c>
      <c r="N196" s="2">
        <f t="shared" si="38"/>
        <v>7.4739999999999987E-2</v>
      </c>
      <c r="O196" s="2">
        <f t="shared" si="38"/>
        <v>1041.4020006642311</v>
      </c>
      <c r="P196" s="2">
        <f t="shared" si="39"/>
        <v>6.6685589192493719E-2</v>
      </c>
      <c r="R196" s="1">
        <v>3.8800000000000002E-3</v>
      </c>
      <c r="S196" s="1">
        <f t="shared" si="40"/>
        <v>814.80000000000007</v>
      </c>
    </row>
    <row r="197" spans="1:30" x14ac:dyDescent="0.15">
      <c r="A197" s="1">
        <v>282.89999999999998</v>
      </c>
      <c r="B197" s="1">
        <v>1.6819999999999999</v>
      </c>
      <c r="C197" s="2">
        <f t="shared" si="32"/>
        <v>939.55496512786442</v>
      </c>
      <c r="D197" s="27">
        <f t="shared" si="31"/>
        <v>1.6819999999999998E-2</v>
      </c>
      <c r="E197" s="2">
        <f t="shared" si="33"/>
        <v>955.35827964131511</v>
      </c>
      <c r="F197" s="2">
        <f t="shared" si="34"/>
        <v>1.6680110251198432E-2</v>
      </c>
      <c r="G197" s="2">
        <f t="shared" si="35"/>
        <v>1.1732528324895892E-2</v>
      </c>
      <c r="H197" s="2">
        <f t="shared" si="36"/>
        <v>1.1814370074665181E-2</v>
      </c>
      <c r="J197" s="1">
        <v>5.9000000000000103E-3</v>
      </c>
      <c r="K197" s="1">
        <f t="shared" si="37"/>
        <v>830.70000000000221</v>
      </c>
      <c r="M197" s="2">
        <f t="shared" si="38"/>
        <v>972.03586848223154</v>
      </c>
      <c r="N197" s="2">
        <f t="shared" si="38"/>
        <v>7.5079999999999994E-2</v>
      </c>
      <c r="O197" s="2">
        <f t="shared" si="38"/>
        <v>1045.0163214878776</v>
      </c>
      <c r="P197" s="2">
        <f t="shared" si="39"/>
        <v>6.6983177005772304E-2</v>
      </c>
      <c r="R197" s="1">
        <v>3.8999999999999998E-3</v>
      </c>
      <c r="S197" s="1">
        <f t="shared" si="40"/>
        <v>819</v>
      </c>
    </row>
    <row r="198" spans="1:30" x14ac:dyDescent="0.15">
      <c r="A198" s="1">
        <v>282.70000000000005</v>
      </c>
      <c r="B198" s="1">
        <v>1.7090000000000001</v>
      </c>
      <c r="C198" s="2">
        <f t="shared" si="32"/>
        <v>938.89073397542359</v>
      </c>
      <c r="D198" s="27">
        <f t="shared" si="31"/>
        <v>1.7090000000000001E-2</v>
      </c>
      <c r="E198" s="2">
        <f t="shared" si="33"/>
        <v>954.93637661906359</v>
      </c>
      <c r="F198" s="2">
        <f t="shared" si="34"/>
        <v>1.6945608726141773E-2</v>
      </c>
      <c r="G198" s="2">
        <f t="shared" si="35"/>
        <v>1.200021173905212E-2</v>
      </c>
      <c r="H198" s="2">
        <f t="shared" si="36"/>
        <v>1.2083308450758421E-2</v>
      </c>
      <c r="J198" s="1">
        <v>5.9200000000000103E-3</v>
      </c>
      <c r="K198" s="1">
        <f t="shared" si="37"/>
        <v>834.9600000000022</v>
      </c>
      <c r="M198" s="2">
        <f t="shared" si="38"/>
        <v>967.95084689471946</v>
      </c>
      <c r="N198" s="2">
        <f t="shared" si="38"/>
        <v>7.5239999999999987E-2</v>
      </c>
      <c r="O198" s="2">
        <f t="shared" si="38"/>
        <v>1040.779468615078</v>
      </c>
      <c r="P198" s="2">
        <f t="shared" si="39"/>
        <v>6.7153933757687495E-2</v>
      </c>
      <c r="R198" s="1">
        <v>3.9199999999999999E-3</v>
      </c>
      <c r="S198" s="1">
        <f t="shared" si="40"/>
        <v>823.19999999999993</v>
      </c>
    </row>
    <row r="199" spans="1:30" x14ac:dyDescent="0.15">
      <c r="A199" s="1">
        <v>282.28999999999996</v>
      </c>
      <c r="B199" s="1">
        <v>1.736</v>
      </c>
      <c r="C199" s="2">
        <f t="shared" si="32"/>
        <v>937.52906011291907</v>
      </c>
      <c r="D199" s="27">
        <f t="shared" si="31"/>
        <v>1.736E-2</v>
      </c>
      <c r="E199" s="2">
        <f t="shared" si="33"/>
        <v>953.80456459647939</v>
      </c>
      <c r="F199" s="2">
        <f t="shared" si="34"/>
        <v>1.7211036730354373E-2</v>
      </c>
      <c r="G199" s="2">
        <f t="shared" si="35"/>
        <v>1.2271501138749787E-2</v>
      </c>
      <c r="H199" s="2">
        <f t="shared" si="36"/>
        <v>1.2355788252328317E-2</v>
      </c>
      <c r="J199" s="1">
        <v>5.9400000000000104E-3</v>
      </c>
      <c r="K199" s="1">
        <f t="shared" si="37"/>
        <v>839.22000000000219</v>
      </c>
      <c r="M199" s="2">
        <f t="shared" si="38"/>
        <v>970.67419461972759</v>
      </c>
      <c r="N199" s="2">
        <f t="shared" si="38"/>
        <v>7.6469999999999996E-2</v>
      </c>
      <c r="O199" s="2">
        <f t="shared" si="38"/>
        <v>1044.9016502822981</v>
      </c>
      <c r="P199" s="2">
        <f t="shared" si="39"/>
        <v>6.8275862789279218E-2</v>
      </c>
      <c r="R199" s="1">
        <v>3.9399999999999999E-3</v>
      </c>
      <c r="S199" s="1">
        <f t="shared" si="40"/>
        <v>827.4</v>
      </c>
    </row>
    <row r="200" spans="1:30" x14ac:dyDescent="0.15">
      <c r="A200" s="1">
        <v>282.95000000000005</v>
      </c>
      <c r="B200" s="1">
        <v>1.79</v>
      </c>
      <c r="C200" s="2">
        <f t="shared" si="32"/>
        <v>939.72102291597491</v>
      </c>
      <c r="D200" s="27">
        <f t="shared" si="31"/>
        <v>1.7899999999999999E-2</v>
      </c>
      <c r="E200" s="2">
        <f t="shared" si="33"/>
        <v>956.54202922617094</v>
      </c>
      <c r="F200" s="2">
        <f t="shared" si="34"/>
        <v>1.7741681476157126E-2</v>
      </c>
      <c r="G200" s="2">
        <f t="shared" si="35"/>
        <v>1.278796918161881E-2</v>
      </c>
      <c r="H200" s="2">
        <f t="shared" si="36"/>
        <v>1.2875081324336402E-2</v>
      </c>
      <c r="J200" s="1">
        <v>5.9600000000000104E-3</v>
      </c>
      <c r="K200" s="1">
        <f t="shared" si="37"/>
        <v>843.48000000000218</v>
      </c>
      <c r="M200" s="2">
        <f t="shared" si="38"/>
        <v>967.95084689471946</v>
      </c>
      <c r="N200" s="2">
        <f t="shared" si="38"/>
        <v>7.6739999999999989E-2</v>
      </c>
      <c r="O200" s="2">
        <f t="shared" si="38"/>
        <v>1042.2313948854203</v>
      </c>
      <c r="P200" s="2">
        <f t="shared" si="39"/>
        <v>6.8540479790136499E-2</v>
      </c>
      <c r="R200" s="1">
        <v>3.96E-3</v>
      </c>
      <c r="S200" s="1">
        <f t="shared" si="40"/>
        <v>831.6</v>
      </c>
    </row>
    <row r="201" spans="1:30" x14ac:dyDescent="0.15">
      <c r="A201" s="1">
        <v>283.11</v>
      </c>
      <c r="B201" s="1">
        <v>1.8140000000000001</v>
      </c>
      <c r="C201" s="2">
        <f t="shared" si="32"/>
        <v>940.25240783792754</v>
      </c>
      <c r="D201" s="27">
        <f t="shared" si="31"/>
        <v>1.814E-2</v>
      </c>
      <c r="E201" s="2">
        <f t="shared" si="33"/>
        <v>957.30858651610754</v>
      </c>
      <c r="F201" s="2">
        <f t="shared" si="34"/>
        <v>1.7977433230652713E-2</v>
      </c>
      <c r="G201" s="2">
        <f t="shared" si="35"/>
        <v>1.3019751111312552E-2</v>
      </c>
      <c r="H201" s="2">
        <f t="shared" si="36"/>
        <v>1.3108081157912069E-2</v>
      </c>
      <c r="J201" s="1">
        <v>5.9800000000000096E-3</v>
      </c>
      <c r="K201" s="1">
        <f t="shared" si="37"/>
        <v>847.74000000000206</v>
      </c>
      <c r="M201" s="2">
        <f t="shared" si="38"/>
        <v>969.14646296911303</v>
      </c>
      <c r="N201" s="2">
        <f t="shared" si="38"/>
        <v>7.6819999999999999E-2</v>
      </c>
      <c r="O201" s="2">
        <f t="shared" si="38"/>
        <v>1043.5962942544004</v>
      </c>
      <c r="P201" s="2">
        <f t="shared" si="39"/>
        <v>6.8607706873638347E-2</v>
      </c>
      <c r="R201" s="1">
        <v>3.98E-3</v>
      </c>
      <c r="S201" s="1">
        <f t="shared" si="40"/>
        <v>835.8</v>
      </c>
    </row>
    <row r="202" spans="1:30" x14ac:dyDescent="0.15">
      <c r="A202" s="1">
        <v>283.01</v>
      </c>
      <c r="B202" s="1">
        <v>1.8520000000000001</v>
      </c>
      <c r="C202" s="2">
        <f t="shared" si="32"/>
        <v>939.920292261707</v>
      </c>
      <c r="D202" s="27">
        <f t="shared" si="31"/>
        <v>1.8520000000000002E-2</v>
      </c>
      <c r="E202" s="2">
        <f t="shared" si="33"/>
        <v>957.32761607439386</v>
      </c>
      <c r="F202" s="2">
        <f t="shared" si="34"/>
        <v>1.835059321259332E-2</v>
      </c>
      <c r="G202" s="2">
        <f t="shared" si="35"/>
        <v>1.3392812543525116E-2</v>
      </c>
      <c r="H202" s="2">
        <f t="shared" si="36"/>
        <v>1.3482961090427625E-2</v>
      </c>
      <c r="J202" s="1">
        <v>6.0000000000000097E-3</v>
      </c>
      <c r="K202" s="1">
        <f t="shared" si="37"/>
        <v>852.00000000000205</v>
      </c>
      <c r="M202" s="2">
        <f t="shared" si="38"/>
        <v>969.97675190966424</v>
      </c>
      <c r="N202" s="2">
        <f t="shared" si="38"/>
        <v>7.7359999999999998E-2</v>
      </c>
      <c r="O202" s="2">
        <f t="shared" si="38"/>
        <v>1045.0141534373959</v>
      </c>
      <c r="P202" s="2">
        <f t="shared" si="39"/>
        <v>6.9101714977908735E-2</v>
      </c>
      <c r="R202" s="1">
        <v>4.0000000000000001E-3</v>
      </c>
      <c r="S202" s="1">
        <f t="shared" si="40"/>
        <v>840</v>
      </c>
    </row>
    <row r="203" spans="1:30" x14ac:dyDescent="0.15">
      <c r="A203" s="1">
        <v>283.57000000000005</v>
      </c>
      <c r="B203" s="1">
        <v>1.891</v>
      </c>
      <c r="C203" s="2">
        <f t="shared" si="32"/>
        <v>941.78013948854209</v>
      </c>
      <c r="D203" s="27">
        <f t="shared" si="31"/>
        <v>1.891E-2</v>
      </c>
      <c r="E203" s="2">
        <f t="shared" si="33"/>
        <v>959.58920192627045</v>
      </c>
      <c r="F203" s="2">
        <f t="shared" si="34"/>
        <v>1.8733428455780261E-2</v>
      </c>
      <c r="G203" s="2">
        <f t="shared" si="35"/>
        <v>1.3763935551078608E-2</v>
      </c>
      <c r="H203" s="2">
        <f t="shared" si="36"/>
        <v>1.3856164610394846E-2</v>
      </c>
      <c r="J203" s="1">
        <v>6.0200000000000097E-3</v>
      </c>
      <c r="K203" s="1">
        <f t="shared" si="37"/>
        <v>856.26000000000204</v>
      </c>
      <c r="M203" s="2">
        <f t="shared" si="38"/>
        <v>968.98040518100288</v>
      </c>
      <c r="N203" s="2">
        <f t="shared" si="38"/>
        <v>7.775E-2</v>
      </c>
      <c r="O203" s="2">
        <f t="shared" si="38"/>
        <v>1044.3186316838257</v>
      </c>
      <c r="P203" s="2">
        <f t="shared" si="39"/>
        <v>6.9467247411379537E-2</v>
      </c>
      <c r="R203" s="1">
        <v>4.0200000000000001E-3</v>
      </c>
      <c r="S203" s="1">
        <f t="shared" si="40"/>
        <v>844.2</v>
      </c>
    </row>
    <row r="204" spans="1:30" x14ac:dyDescent="0.15">
      <c r="A204" s="1">
        <v>282.75</v>
      </c>
      <c r="B204" s="1">
        <v>1.9219999999999999</v>
      </c>
      <c r="C204" s="2">
        <f t="shared" si="32"/>
        <v>939.05679176353362</v>
      </c>
      <c r="D204" s="27">
        <f t="shared" si="31"/>
        <v>1.9220000000000001E-2</v>
      </c>
      <c r="E204" s="2">
        <f t="shared" si="33"/>
        <v>957.10546330122872</v>
      </c>
      <c r="F204" s="2">
        <f t="shared" si="34"/>
        <v>1.9037628877137676E-2</v>
      </c>
      <c r="G204" s="2">
        <f t="shared" si="35"/>
        <v>1.4080998686448958E-2</v>
      </c>
      <c r="H204" s="2">
        <f t="shared" si="36"/>
        <v>1.417446862646685E-2</v>
      </c>
      <c r="J204" s="1">
        <v>6.0400000000000098E-3</v>
      </c>
      <c r="K204" s="1">
        <f t="shared" si="37"/>
        <v>860.52000000000203</v>
      </c>
      <c r="M204" s="2">
        <f t="shared" si="38"/>
        <v>969.97675190966424</v>
      </c>
      <c r="N204" s="2">
        <f t="shared" si="38"/>
        <v>7.8329999999999997E-2</v>
      </c>
      <c r="O204" s="2">
        <f t="shared" si="38"/>
        <v>1045.9550308867483</v>
      </c>
      <c r="P204" s="2">
        <f t="shared" si="39"/>
        <v>6.9996786319107884E-2</v>
      </c>
      <c r="R204" s="1">
        <v>4.0400000000000002E-3</v>
      </c>
      <c r="S204" s="1">
        <f t="shared" si="40"/>
        <v>848.40000000000009</v>
      </c>
    </row>
    <row r="205" spans="1:30" x14ac:dyDescent="0.15">
      <c r="A205" s="1">
        <v>282.95000000000005</v>
      </c>
      <c r="B205" s="1">
        <v>1.956</v>
      </c>
      <c r="C205" s="2">
        <f t="shared" si="32"/>
        <v>939.72102291597491</v>
      </c>
      <c r="D205" s="27">
        <f t="shared" si="31"/>
        <v>1.9560000000000001E-2</v>
      </c>
      <c r="E205" s="2">
        <f t="shared" si="33"/>
        <v>958.10196612421146</v>
      </c>
      <c r="F205" s="2">
        <f t="shared" si="34"/>
        <v>1.9371161679256513E-2</v>
      </c>
      <c r="G205" s="2">
        <f t="shared" si="35"/>
        <v>1.4409370828466174E-2</v>
      </c>
      <c r="H205" s="2">
        <f t="shared" si="36"/>
        <v>1.4504561527435789E-2</v>
      </c>
      <c r="J205" s="1">
        <v>6.0600000000000098E-3</v>
      </c>
      <c r="K205" s="1">
        <f t="shared" si="37"/>
        <v>864.78000000000213</v>
      </c>
      <c r="M205" s="2">
        <f t="shared" si="38"/>
        <v>966.58917303221494</v>
      </c>
      <c r="N205" s="2">
        <f t="shared" si="38"/>
        <v>7.8670000000000004E-2</v>
      </c>
      <c r="O205" s="2">
        <f t="shared" si="38"/>
        <v>1042.6307432746594</v>
      </c>
      <c r="P205" s="2">
        <f t="shared" si="39"/>
        <v>7.0329254712341693E-2</v>
      </c>
      <c r="R205" s="1">
        <v>4.0600000000000002E-3</v>
      </c>
      <c r="S205" s="1">
        <f t="shared" si="40"/>
        <v>852.6</v>
      </c>
    </row>
    <row r="206" spans="1:30" x14ac:dyDescent="0.15">
      <c r="A206" s="1">
        <v>283.73</v>
      </c>
      <c r="B206" s="1">
        <v>1.9990000000000001</v>
      </c>
      <c r="C206" s="2">
        <f t="shared" si="32"/>
        <v>942.31152441049483</v>
      </c>
      <c r="D206" s="27">
        <f t="shared" si="31"/>
        <v>1.9990000000000001E-2</v>
      </c>
      <c r="E206" s="2">
        <f t="shared" si="33"/>
        <v>961.14833178346055</v>
      </c>
      <c r="F206" s="2">
        <f t="shared" si="34"/>
        <v>1.9792823326552286E-2</v>
      </c>
      <c r="G206" s="2">
        <f t="shared" si="35"/>
        <v>1.4815256045078509E-2</v>
      </c>
      <c r="H206" s="2">
        <f t="shared" si="36"/>
        <v>1.4912807560246953E-2</v>
      </c>
      <c r="J206" s="1">
        <v>6.0800000000000099E-3</v>
      </c>
      <c r="K206" s="1">
        <f t="shared" si="37"/>
        <v>869.04000000000212</v>
      </c>
      <c r="M206" s="2">
        <f t="shared" si="38"/>
        <v>971.8698106941215</v>
      </c>
      <c r="N206" s="2">
        <f t="shared" si="38"/>
        <v>7.9250000000000001E-2</v>
      </c>
      <c r="O206" s="2">
        <f t="shared" si="38"/>
        <v>1048.8904931916306</v>
      </c>
      <c r="P206" s="2">
        <f t="shared" si="39"/>
        <v>7.0834391595101548E-2</v>
      </c>
      <c r="R206" s="1">
        <v>4.0800000000000003E-3</v>
      </c>
      <c r="S206" s="1">
        <f t="shared" si="40"/>
        <v>856.80000000000007</v>
      </c>
    </row>
    <row r="207" spans="1:30" x14ac:dyDescent="0.15">
      <c r="A207" s="1">
        <v>283.21000000000004</v>
      </c>
      <c r="B207" s="1">
        <v>2.0369999999999999</v>
      </c>
      <c r="C207" s="2">
        <f t="shared" si="32"/>
        <v>940.58452341414829</v>
      </c>
      <c r="D207" s="27">
        <f t="shared" si="31"/>
        <v>2.0369999999999999E-2</v>
      </c>
      <c r="E207" s="2">
        <f t="shared" si="33"/>
        <v>959.74423015609455</v>
      </c>
      <c r="F207" s="2">
        <f t="shared" si="34"/>
        <v>2.0165306618122009E-2</v>
      </c>
      <c r="G207" s="2">
        <f t="shared" si="35"/>
        <v>1.5195010857691475E-2</v>
      </c>
      <c r="H207" s="2">
        <f t="shared" si="36"/>
        <v>1.5294234594806413E-2</v>
      </c>
      <c r="J207" s="1">
        <v>6.1000000000000099E-3</v>
      </c>
      <c r="K207" s="1">
        <f t="shared" si="37"/>
        <v>873.30000000000211</v>
      </c>
      <c r="M207" s="2">
        <f t="shared" si="38"/>
        <v>966.9212886084357</v>
      </c>
      <c r="N207" s="2">
        <f t="shared" si="38"/>
        <v>7.9600000000000004E-2</v>
      </c>
      <c r="O207" s="2">
        <f t="shared" si="38"/>
        <v>1043.8882231816674</v>
      </c>
      <c r="P207" s="2">
        <f t="shared" si="39"/>
        <v>7.1184543915132348E-2</v>
      </c>
      <c r="R207" s="1">
        <v>4.1000000000000003E-3</v>
      </c>
      <c r="S207" s="1">
        <f t="shared" si="40"/>
        <v>861.00000000000011</v>
      </c>
    </row>
    <row r="208" spans="1:30" x14ac:dyDescent="0.15">
      <c r="A208" s="1">
        <v>284.54999999999995</v>
      </c>
      <c r="B208" s="1">
        <v>2.0680000000000001</v>
      </c>
      <c r="C208" s="2">
        <f t="shared" si="32"/>
        <v>945.03487213550284</v>
      </c>
      <c r="D208" s="27">
        <f t="shared" si="31"/>
        <v>2.068E-2</v>
      </c>
      <c r="E208" s="2">
        <f t="shared" si="33"/>
        <v>964.57819329126505</v>
      </c>
      <c r="F208" s="2">
        <f t="shared" si="34"/>
        <v>2.0469071839340266E-2</v>
      </c>
      <c r="G208" s="2">
        <f t="shared" si="35"/>
        <v>1.5473742089934451E-2</v>
      </c>
      <c r="H208" s="2">
        <f t="shared" si="36"/>
        <v>1.5574952478320345E-2</v>
      </c>
      <c r="J208" s="1">
        <v>6.12000000000001E-3</v>
      </c>
      <c r="K208" s="1">
        <f t="shared" si="37"/>
        <v>877.56000000000211</v>
      </c>
      <c r="M208" s="2">
        <f t="shared" si="38"/>
        <v>967.25340418465623</v>
      </c>
      <c r="N208" s="2">
        <f t="shared" si="38"/>
        <v>7.9949999999999993E-2</v>
      </c>
      <c r="O208" s="2">
        <f t="shared" si="38"/>
        <v>1044.5853138492196</v>
      </c>
      <c r="P208" s="2">
        <f t="shared" si="39"/>
        <v>7.150507544848532E-2</v>
      </c>
      <c r="R208" s="1">
        <v>4.1200000000000004E-3</v>
      </c>
      <c r="S208" s="1">
        <f t="shared" si="40"/>
        <v>865.2</v>
      </c>
      <c r="AC208" s="2"/>
      <c r="AD208" s="2"/>
    </row>
    <row r="209" spans="1:30" x14ac:dyDescent="0.15">
      <c r="A209" s="1">
        <v>283.21000000000004</v>
      </c>
      <c r="B209" s="1">
        <v>2.0990000000000002</v>
      </c>
      <c r="C209" s="2">
        <f t="shared" si="32"/>
        <v>940.58452341414829</v>
      </c>
      <c r="D209" s="27">
        <f t="shared" si="31"/>
        <v>2.0990000000000002E-2</v>
      </c>
      <c r="E209" s="2">
        <f t="shared" si="33"/>
        <v>960.32739256061132</v>
      </c>
      <c r="F209" s="2">
        <f t="shared" si="34"/>
        <v>2.0772744815269098E-2</v>
      </c>
      <c r="G209" s="2">
        <f t="shared" si="35"/>
        <v>1.5799428990184106E-2</v>
      </c>
      <c r="H209" s="2">
        <f t="shared" si="36"/>
        <v>1.5901672791953501E-2</v>
      </c>
      <c r="J209" s="1">
        <v>6.14000000000001E-3</v>
      </c>
      <c r="K209" s="1">
        <f t="shared" si="37"/>
        <v>881.8200000000021</v>
      </c>
      <c r="M209" s="2">
        <f t="shared" si="38"/>
        <v>968.98040518100288</v>
      </c>
      <c r="N209" s="2">
        <f t="shared" si="38"/>
        <v>8.0369999999999997E-2</v>
      </c>
      <c r="O209" s="2">
        <f t="shared" si="38"/>
        <v>1046.8573603454001</v>
      </c>
      <c r="P209" s="2">
        <f t="shared" si="39"/>
        <v>7.1882140328721811E-2</v>
      </c>
      <c r="R209" s="1">
        <v>4.1399999999999996E-3</v>
      </c>
      <c r="S209" s="1">
        <f t="shared" si="40"/>
        <v>869.39999999999986</v>
      </c>
      <c r="AC209" s="2"/>
      <c r="AD209" s="2"/>
    </row>
    <row r="210" spans="1:30" x14ac:dyDescent="0.15">
      <c r="A210" s="1">
        <v>285.12</v>
      </c>
      <c r="B210" s="1">
        <v>2.149</v>
      </c>
      <c r="C210" s="2">
        <f t="shared" si="32"/>
        <v>946.92793091996009</v>
      </c>
      <c r="D210" s="27">
        <f t="shared" si="31"/>
        <v>2.1489999999999999E-2</v>
      </c>
      <c r="E210" s="2">
        <f t="shared" si="33"/>
        <v>967.27741215543006</v>
      </c>
      <c r="F210" s="2">
        <f t="shared" si="34"/>
        <v>2.1262345702413962E-2</v>
      </c>
      <c r="G210" s="2">
        <f t="shared" si="35"/>
        <v>1.6253037316142728E-2</v>
      </c>
      <c r="H210" s="2">
        <f t="shared" si="36"/>
        <v>1.6358422623116826E-2</v>
      </c>
      <c r="J210" s="1">
        <v>6.1600000000000101E-3</v>
      </c>
      <c r="K210" s="1">
        <f t="shared" si="37"/>
        <v>886.08000000000209</v>
      </c>
      <c r="M210" s="2">
        <f t="shared" si="38"/>
        <v>967.58551976087688</v>
      </c>
      <c r="N210" s="2">
        <f t="shared" si="38"/>
        <v>8.0759999999999985E-2</v>
      </c>
      <c r="O210" s="2">
        <f t="shared" si="38"/>
        <v>1045.7277263367653</v>
      </c>
      <c r="P210" s="2">
        <f t="shared" si="39"/>
        <v>7.2248912743969579E-2</v>
      </c>
      <c r="R210" s="1">
        <v>4.1599999999999996E-3</v>
      </c>
      <c r="S210" s="1">
        <f t="shared" si="40"/>
        <v>873.59999999999991</v>
      </c>
      <c r="AC210" s="2"/>
      <c r="AD210" s="2"/>
    </row>
    <row r="211" spans="1:30" x14ac:dyDescent="0.15">
      <c r="A211" s="1">
        <v>283.73</v>
      </c>
      <c r="B211" s="1">
        <v>2.1720000000000002</v>
      </c>
      <c r="C211" s="2">
        <f t="shared" si="32"/>
        <v>942.31152441049483</v>
      </c>
      <c r="D211" s="27">
        <f t="shared" si="31"/>
        <v>2.1720000000000003E-2</v>
      </c>
      <c r="E211" s="2">
        <f t="shared" si="33"/>
        <v>962.7785307206907</v>
      </c>
      <c r="F211" s="2">
        <f t="shared" si="34"/>
        <v>2.1487481641423108E-2</v>
      </c>
      <c r="G211" s="2">
        <f t="shared" si="35"/>
        <v>1.6501471932673623E-2</v>
      </c>
      <c r="H211" s="2">
        <f t="shared" si="36"/>
        <v>1.6607465875117775E-2</v>
      </c>
      <c r="J211" s="1">
        <v>6.1800000000000101E-3</v>
      </c>
      <c r="K211" s="1">
        <f t="shared" si="37"/>
        <v>890.34000000000219</v>
      </c>
      <c r="M211" s="2">
        <f t="shared" si="38"/>
        <v>965.55961474593153</v>
      </c>
      <c r="N211" s="2">
        <f t="shared" si="38"/>
        <v>8.1299999999999983E-2</v>
      </c>
      <c r="O211" s="2">
        <f t="shared" si="38"/>
        <v>1044.0596114247758</v>
      </c>
      <c r="P211" s="2">
        <f t="shared" si="39"/>
        <v>7.2757075142279803E-2</v>
      </c>
      <c r="R211" s="1">
        <v>4.1799999999999997E-3</v>
      </c>
      <c r="S211" s="1">
        <f t="shared" si="40"/>
        <v>877.8</v>
      </c>
      <c r="AC211" s="2"/>
      <c r="AD211" s="2"/>
    </row>
    <row r="212" spans="1:30" x14ac:dyDescent="0.15">
      <c r="A212" s="1">
        <v>284.45000000000005</v>
      </c>
      <c r="B212" s="1">
        <v>2.1960000000000002</v>
      </c>
      <c r="C212" s="2">
        <f t="shared" si="32"/>
        <v>944.70275655928276</v>
      </c>
      <c r="D212" s="27">
        <f t="shared" si="31"/>
        <v>2.196E-2</v>
      </c>
      <c r="E212" s="2">
        <f t="shared" si="33"/>
        <v>965.44842909332453</v>
      </c>
      <c r="F212" s="2">
        <f t="shared" si="34"/>
        <v>2.1722352072315713E-2</v>
      </c>
      <c r="G212" s="2">
        <f t="shared" si="35"/>
        <v>1.6722515570817366E-2</v>
      </c>
      <c r="H212" s="2">
        <f t="shared" si="36"/>
        <v>1.6829952661870737E-2</v>
      </c>
      <c r="J212" s="1">
        <v>6.2000000000000102E-3</v>
      </c>
      <c r="K212" s="1">
        <f t="shared" si="37"/>
        <v>894.60000000000218</v>
      </c>
      <c r="M212" s="2">
        <f t="shared" si="38"/>
        <v>965.0282298239789</v>
      </c>
      <c r="N212" s="2">
        <f t="shared" si="38"/>
        <v>8.1600000000000006E-2</v>
      </c>
      <c r="O212" s="5">
        <f t="shared" si="38"/>
        <v>1043.7745333776154</v>
      </c>
      <c r="P212" s="5">
        <f t="shared" si="39"/>
        <v>7.303595683346302E-2</v>
      </c>
      <c r="R212" s="1">
        <v>4.1999999999999997E-3</v>
      </c>
      <c r="S212" s="1">
        <f t="shared" si="40"/>
        <v>882</v>
      </c>
      <c r="AC212" s="2"/>
      <c r="AD212" s="2"/>
    </row>
    <row r="213" spans="1:30" x14ac:dyDescent="0.15">
      <c r="A213" s="1">
        <v>283.57000000000005</v>
      </c>
      <c r="B213" s="1">
        <v>2.234</v>
      </c>
      <c r="C213" s="2">
        <f t="shared" si="32"/>
        <v>941.78013948854209</v>
      </c>
      <c r="D213" s="27">
        <f t="shared" si="31"/>
        <v>2.2339999999999999E-2</v>
      </c>
      <c r="E213" s="2">
        <f t="shared" si="33"/>
        <v>962.81950780471618</v>
      </c>
      <c r="F213" s="2">
        <f t="shared" si="34"/>
        <v>2.2094117473065781E-2</v>
      </c>
      <c r="G213" s="2">
        <f t="shared" si="35"/>
        <v>1.7107895553374455E-2</v>
      </c>
      <c r="H213" s="2">
        <f t="shared" si="36"/>
        <v>1.7216853627680367E-2</v>
      </c>
      <c r="J213" s="1">
        <v>6.2200000000000102E-3</v>
      </c>
      <c r="K213" s="1">
        <f t="shared" si="37"/>
        <v>898.86000000000217</v>
      </c>
      <c r="M213" s="2">
        <f t="shared" si="38"/>
        <v>965.89173032215228</v>
      </c>
      <c r="N213" s="2">
        <f t="shared" si="38"/>
        <v>8.2220000000000001E-2</v>
      </c>
      <c r="O213" s="5">
        <f t="shared" si="38"/>
        <v>1045.3073483892397</v>
      </c>
      <c r="P213" s="5">
        <f t="shared" si="39"/>
        <v>7.3601079356718016E-2</v>
      </c>
      <c r="R213" s="1">
        <v>4.2199999999999998E-3</v>
      </c>
      <c r="S213" s="1">
        <f t="shared" si="40"/>
        <v>886.19999999999993</v>
      </c>
      <c r="AC213" s="2"/>
      <c r="AD213" s="2"/>
    </row>
    <row r="214" spans="1:30" x14ac:dyDescent="0.15">
      <c r="A214" s="1">
        <v>283.73</v>
      </c>
      <c r="B214" s="1">
        <v>2.2530000000000001</v>
      </c>
      <c r="C214" s="2">
        <f t="shared" si="32"/>
        <v>942.31152441049483</v>
      </c>
      <c r="D214" s="27">
        <f t="shared" si="31"/>
        <v>2.2530000000000001E-2</v>
      </c>
      <c r="E214" s="2">
        <f t="shared" si="33"/>
        <v>963.54180305546322</v>
      </c>
      <c r="F214" s="2">
        <f t="shared" si="34"/>
        <v>2.2279948357715355E-2</v>
      </c>
      <c r="G214" s="2">
        <f t="shared" si="35"/>
        <v>1.7289985836195162E-2</v>
      </c>
      <c r="H214" s="2">
        <f t="shared" si="36"/>
        <v>1.7399932591410022E-2</v>
      </c>
      <c r="J214" s="1">
        <v>6.2400000000000103E-3</v>
      </c>
      <c r="K214" s="1">
        <f t="shared" si="37"/>
        <v>903.12000000000216</v>
      </c>
      <c r="M214" s="2">
        <f t="shared" si="38"/>
        <v>964.36399867153762</v>
      </c>
      <c r="N214" s="2">
        <f t="shared" si="38"/>
        <v>8.267999999999999E-2</v>
      </c>
      <c r="O214" s="5">
        <f t="shared" si="38"/>
        <v>1044.0976140817004</v>
      </c>
      <c r="P214" s="5">
        <f t="shared" si="39"/>
        <v>7.4032306192286554E-2</v>
      </c>
      <c r="R214" s="1">
        <v>4.2399999999999998E-3</v>
      </c>
      <c r="S214" s="1">
        <f t="shared" si="40"/>
        <v>890.4</v>
      </c>
      <c r="AC214" s="2"/>
      <c r="AD214" s="2"/>
    </row>
    <row r="215" spans="1:30" x14ac:dyDescent="0.15">
      <c r="A215" s="1">
        <v>285.37</v>
      </c>
      <c r="B215" s="1">
        <v>2.2959999999999998</v>
      </c>
      <c r="C215" s="2">
        <f t="shared" si="32"/>
        <v>947.75821986051142</v>
      </c>
      <c r="D215" s="27">
        <f t="shared" si="31"/>
        <v>2.2959999999999998E-2</v>
      </c>
      <c r="E215" s="2">
        <f t="shared" si="33"/>
        <v>969.51874858850886</v>
      </c>
      <c r="F215" s="2">
        <f t="shared" si="34"/>
        <v>2.2700385520775863E-2</v>
      </c>
      <c r="G215" s="2">
        <f t="shared" si="35"/>
        <v>1.7679469765977687E-2</v>
      </c>
      <c r="H215" s="2">
        <f t="shared" si="36"/>
        <v>1.7792162565041351E-2</v>
      </c>
      <c r="J215" s="1">
        <v>6.2600000000000103E-3</v>
      </c>
      <c r="K215" s="1">
        <f t="shared" si="37"/>
        <v>907.38000000000216</v>
      </c>
      <c r="M215" s="2">
        <f t="shared" si="38"/>
        <v>966.05778811026232</v>
      </c>
      <c r="N215" s="2">
        <f t="shared" si="38"/>
        <v>8.3229999999999998E-2</v>
      </c>
      <c r="O215" s="5">
        <f t="shared" si="38"/>
        <v>1046.4627778146794</v>
      </c>
      <c r="P215" s="5">
        <f t="shared" si="39"/>
        <v>7.4527927232831914E-2</v>
      </c>
      <c r="R215" s="1">
        <v>4.2599999999999999E-3</v>
      </c>
      <c r="S215" s="1">
        <f t="shared" si="40"/>
        <v>894.6</v>
      </c>
      <c r="AC215" s="2"/>
      <c r="AD215" s="2"/>
    </row>
    <row r="216" spans="1:30" x14ac:dyDescent="0.15">
      <c r="A216" s="1">
        <v>283.98</v>
      </c>
      <c r="B216" s="1">
        <v>2.331</v>
      </c>
      <c r="C216" s="2">
        <f t="shared" si="32"/>
        <v>943.14181335104604</v>
      </c>
      <c r="D216" s="27">
        <f t="shared" si="31"/>
        <v>2.3310000000000001E-2</v>
      </c>
      <c r="E216" s="2">
        <f t="shared" si="33"/>
        <v>965.12644902025886</v>
      </c>
      <c r="F216" s="2">
        <f t="shared" si="34"/>
        <v>2.3042471368110783E-2</v>
      </c>
      <c r="G216" s="2">
        <f t="shared" si="35"/>
        <v>1.8044302327735743E-2</v>
      </c>
      <c r="H216" s="2">
        <f t="shared" si="36"/>
        <v>1.8158155725368073E-2</v>
      </c>
      <c r="J216" s="1">
        <v>6.2800000000000104E-3</v>
      </c>
      <c r="K216" s="1">
        <f t="shared" si="37"/>
        <v>911.64000000000226</v>
      </c>
      <c r="M216" s="2">
        <f t="shared" si="38"/>
        <v>962.96911325141161</v>
      </c>
      <c r="N216" s="2">
        <f t="shared" si="38"/>
        <v>8.3690000000000001E-2</v>
      </c>
      <c r="O216" s="5">
        <f t="shared" si="38"/>
        <v>1043.5599983394222</v>
      </c>
      <c r="P216" s="5">
        <f t="shared" si="39"/>
        <v>7.4967525812983687E-2</v>
      </c>
      <c r="R216" s="1">
        <v>4.28E-3</v>
      </c>
      <c r="S216" s="1">
        <f t="shared" si="40"/>
        <v>898.8</v>
      </c>
      <c r="AC216" s="2"/>
      <c r="AD216" s="2"/>
    </row>
    <row r="217" spans="1:30" x14ac:dyDescent="0.15">
      <c r="A217" s="1">
        <v>284.28999999999996</v>
      </c>
      <c r="B217" s="1">
        <v>2.3610000000000002</v>
      </c>
      <c r="C217" s="2">
        <f t="shared" si="32"/>
        <v>944.17137163732957</v>
      </c>
      <c r="D217" s="27">
        <f t="shared" si="31"/>
        <v>2.3610000000000003E-2</v>
      </c>
      <c r="E217" s="2">
        <f t="shared" si="33"/>
        <v>966.46325772168689</v>
      </c>
      <c r="F217" s="2">
        <f t="shared" si="34"/>
        <v>2.3335594696963887E-2</v>
      </c>
      <c r="G217" s="2">
        <f t="shared" si="35"/>
        <v>1.8330502630211149E-2</v>
      </c>
      <c r="H217" s="2">
        <f t="shared" si="36"/>
        <v>1.8445947207438834E-2</v>
      </c>
      <c r="J217" s="1">
        <v>6.3000000000000096E-3</v>
      </c>
      <c r="K217" s="1">
        <f t="shared" si="37"/>
        <v>915.90000000000202</v>
      </c>
      <c r="M217" s="2">
        <f t="shared" si="38"/>
        <v>961.93955496512774</v>
      </c>
      <c r="N217" s="2">
        <f t="shared" si="38"/>
        <v>8.4229999999999999E-2</v>
      </c>
      <c r="O217" s="5">
        <f t="shared" si="38"/>
        <v>1042.9637236798405</v>
      </c>
      <c r="P217" s="5">
        <f t="shared" si="39"/>
        <v>7.5468787157640493E-2</v>
      </c>
      <c r="R217" s="1">
        <v>4.3E-3</v>
      </c>
      <c r="S217" s="1">
        <f t="shared" si="40"/>
        <v>903</v>
      </c>
      <c r="AC217" s="2"/>
      <c r="AD217" s="2"/>
    </row>
    <row r="218" spans="1:30" x14ac:dyDescent="0.15">
      <c r="A218" s="1">
        <v>284.39999999999998</v>
      </c>
      <c r="B218" s="1">
        <v>2.3959999999999999</v>
      </c>
      <c r="C218" s="2">
        <f t="shared" si="32"/>
        <v>944.53669877117227</v>
      </c>
      <c r="D218" s="27">
        <f t="shared" si="31"/>
        <v>2.3959999999999999E-2</v>
      </c>
      <c r="E218" s="2">
        <f t="shared" si="33"/>
        <v>967.1677980737295</v>
      </c>
      <c r="F218" s="2">
        <f t="shared" si="34"/>
        <v>2.3677463354356703E-2</v>
      </c>
      <c r="G218" s="2">
        <f t="shared" si="35"/>
        <v>1.8668722634332831E-2</v>
      </c>
      <c r="H218" s="2">
        <f t="shared" si="36"/>
        <v>1.8785923919199206E-2</v>
      </c>
      <c r="J218" s="1">
        <v>6.3200000000000096E-3</v>
      </c>
      <c r="K218" s="1">
        <f t="shared" si="37"/>
        <v>920.16000000000201</v>
      </c>
      <c r="M218" s="2">
        <f t="shared" si="38"/>
        <v>960.77715044835577</v>
      </c>
      <c r="N218" s="2">
        <f t="shared" si="38"/>
        <v>8.4729999999999986E-2</v>
      </c>
      <c r="O218" s="5">
        <f t="shared" si="38"/>
        <v>1042.183798405845</v>
      </c>
      <c r="P218" s="5">
        <f t="shared" si="39"/>
        <v>7.5933876677701961E-2</v>
      </c>
      <c r="R218" s="1">
        <v>4.3200000000000001E-3</v>
      </c>
      <c r="S218" s="1">
        <f t="shared" si="40"/>
        <v>907.2</v>
      </c>
      <c r="AC218" s="2"/>
      <c r="AD218" s="2"/>
    </row>
    <row r="219" spans="1:30" x14ac:dyDescent="0.15">
      <c r="A219" s="1">
        <v>284.24</v>
      </c>
      <c r="B219" s="1">
        <v>2.427</v>
      </c>
      <c r="C219" s="2">
        <f t="shared" si="32"/>
        <v>944.00531384921942</v>
      </c>
      <c r="D219" s="27">
        <f t="shared" si="31"/>
        <v>2.427E-2</v>
      </c>
      <c r="E219" s="2">
        <f t="shared" si="33"/>
        <v>966.91632281633997</v>
      </c>
      <c r="F219" s="2">
        <f t="shared" si="34"/>
        <v>2.3980163736996421E-2</v>
      </c>
      <c r="G219" s="2">
        <f t="shared" si="35"/>
        <v>1.8972725349788298E-2</v>
      </c>
      <c r="H219" s="2">
        <f t="shared" si="36"/>
        <v>1.9091376222758843E-2</v>
      </c>
      <c r="J219" s="1">
        <v>6.3400000000000097E-3</v>
      </c>
      <c r="K219" s="1">
        <f t="shared" si="37"/>
        <v>924.42000000000201</v>
      </c>
      <c r="M219" s="2">
        <f t="shared" si="38"/>
        <v>962.47093988708048</v>
      </c>
      <c r="N219" s="2">
        <f t="shared" si="38"/>
        <v>8.523E-2</v>
      </c>
      <c r="O219" s="5">
        <f t="shared" si="38"/>
        <v>1044.5023380936564</v>
      </c>
      <c r="P219" s="5">
        <f t="shared" si="39"/>
        <v>7.6382707487137019E-2</v>
      </c>
      <c r="R219" s="1">
        <v>4.3400000000000001E-3</v>
      </c>
      <c r="S219" s="1">
        <f t="shared" si="40"/>
        <v>911.4</v>
      </c>
      <c r="AC219" s="2"/>
      <c r="AD219" s="2"/>
    </row>
    <row r="220" spans="1:30" x14ac:dyDescent="0.15">
      <c r="A220" s="1">
        <v>284.70000000000005</v>
      </c>
      <c r="B220" s="1">
        <v>2.4620000000000002</v>
      </c>
      <c r="C220" s="2">
        <f t="shared" si="32"/>
        <v>945.53304549983409</v>
      </c>
      <c r="D220" s="27">
        <f t="shared" si="31"/>
        <v>2.4620000000000003E-2</v>
      </c>
      <c r="E220" s="2">
        <f t="shared" si="33"/>
        <v>968.81206908004003</v>
      </c>
      <c r="F220" s="2">
        <f t="shared" si="34"/>
        <v>2.432181214506568E-2</v>
      </c>
      <c r="G220" s="2">
        <f t="shared" si="35"/>
        <v>1.9304556121740285E-2</v>
      </c>
      <c r="H220" s="2">
        <f t="shared" si="36"/>
        <v>1.9425112858183331E-2</v>
      </c>
      <c r="J220" s="1">
        <v>6.3600000000000097E-3</v>
      </c>
      <c r="K220" s="1">
        <f t="shared" si="37"/>
        <v>928.68000000000211</v>
      </c>
      <c r="M220" s="2">
        <f t="shared" si="38"/>
        <v>959.38226502822977</v>
      </c>
      <c r="N220" s="2">
        <f t="shared" si="38"/>
        <v>8.5769999999999999E-2</v>
      </c>
      <c r="O220" s="5">
        <f t="shared" si="38"/>
        <v>1041.668481899701</v>
      </c>
      <c r="P220" s="5">
        <f t="shared" si="39"/>
        <v>7.6894849995436027E-2</v>
      </c>
      <c r="R220" s="1">
        <v>4.3600000000000002E-3</v>
      </c>
      <c r="S220" s="1">
        <f t="shared" si="40"/>
        <v>915.6</v>
      </c>
      <c r="AC220" s="2"/>
      <c r="AD220" s="2"/>
    </row>
    <row r="221" spans="1:30" x14ac:dyDescent="0.15">
      <c r="A221" s="1">
        <v>285.16999999999996</v>
      </c>
      <c r="B221" s="1">
        <v>2.496</v>
      </c>
      <c r="C221" s="2">
        <f t="shared" si="32"/>
        <v>947.09398870807013</v>
      </c>
      <c r="D221" s="27">
        <f t="shared" si="31"/>
        <v>2.496E-2</v>
      </c>
      <c r="E221" s="2">
        <f t="shared" si="33"/>
        <v>970.73345466622368</v>
      </c>
      <c r="F221" s="2">
        <f t="shared" si="34"/>
        <v>2.4653587438656362E-2</v>
      </c>
      <c r="G221" s="2">
        <f t="shared" si="35"/>
        <v>1.9626380999029316E-2</v>
      </c>
      <c r="H221" s="2">
        <f t="shared" si="36"/>
        <v>1.9748804384071752E-2</v>
      </c>
      <c r="J221" s="1">
        <v>6.3800000000000098E-3</v>
      </c>
      <c r="K221" s="1">
        <f t="shared" si="37"/>
        <v>932.9400000000021</v>
      </c>
      <c r="M221" s="2">
        <f t="shared" si="38"/>
        <v>960.24576552640315</v>
      </c>
      <c r="N221" s="2">
        <f t="shared" si="38"/>
        <v>8.6229999999999987E-2</v>
      </c>
      <c r="O221" s="5">
        <f t="shared" si="38"/>
        <v>1043.0477578877449</v>
      </c>
      <c r="P221" s="5">
        <f t="shared" si="39"/>
        <v>7.7311279791046003E-2</v>
      </c>
      <c r="R221" s="1">
        <v>4.3800000000000002E-3</v>
      </c>
      <c r="S221" s="1">
        <f t="shared" si="40"/>
        <v>919.80000000000007</v>
      </c>
      <c r="AC221" s="2"/>
      <c r="AD221" s="2"/>
    </row>
    <row r="222" spans="1:30" x14ac:dyDescent="0.15">
      <c r="A222" s="1">
        <v>284.60000000000002</v>
      </c>
      <c r="B222" s="1">
        <v>2.5270000000000001</v>
      </c>
      <c r="C222" s="2">
        <f t="shared" si="32"/>
        <v>945.20092992361333</v>
      </c>
      <c r="D222" s="27">
        <f t="shared" si="31"/>
        <v>2.5270000000000001E-2</v>
      </c>
      <c r="E222" s="2">
        <f t="shared" si="33"/>
        <v>969.086157422783</v>
      </c>
      <c r="F222" s="2">
        <f t="shared" si="34"/>
        <v>2.4955992536974343E-2</v>
      </c>
      <c r="G222" s="2">
        <f t="shared" si="35"/>
        <v>1.9937317072838457E-2</v>
      </c>
      <c r="H222" s="2">
        <f t="shared" si="36"/>
        <v>2.0061013200666944E-2</v>
      </c>
      <c r="J222" s="1">
        <v>6.4000000000000098E-3</v>
      </c>
      <c r="K222" s="1">
        <f t="shared" si="37"/>
        <v>937.20000000000209</v>
      </c>
      <c r="M222" s="2">
        <f t="shared" si="38"/>
        <v>958.55197608767844</v>
      </c>
      <c r="N222" s="2">
        <f t="shared" si="38"/>
        <v>8.6849999999999983E-2</v>
      </c>
      <c r="O222" s="5">
        <f t="shared" si="38"/>
        <v>1041.8022152108933</v>
      </c>
      <c r="P222" s="5">
        <f t="shared" si="39"/>
        <v>7.7888348848119848E-2</v>
      </c>
      <c r="R222" s="1">
        <v>4.4000000000000003E-3</v>
      </c>
      <c r="S222" s="1">
        <f t="shared" si="40"/>
        <v>924</v>
      </c>
      <c r="AC222" s="2"/>
      <c r="AD222" s="2"/>
    </row>
    <row r="223" spans="1:30" x14ac:dyDescent="0.15">
      <c r="A223" s="1">
        <v>285.48</v>
      </c>
      <c r="B223" s="1">
        <v>2.5579999999999998</v>
      </c>
      <c r="C223" s="2">
        <f t="shared" si="32"/>
        <v>948.123546994354</v>
      </c>
      <c r="D223" s="27">
        <f t="shared" si="31"/>
        <v>2.5579999999999999E-2</v>
      </c>
      <c r="E223" s="2">
        <f t="shared" si="33"/>
        <v>972.37654732646956</v>
      </c>
      <c r="F223" s="2">
        <f t="shared" si="34"/>
        <v>2.5258306214094594E-2</v>
      </c>
      <c r="G223" s="2">
        <f t="shared" si="35"/>
        <v>2.0222590573550671E-2</v>
      </c>
      <c r="H223" s="2">
        <f t="shared" si="36"/>
        <v>2.0348191312727637E-2</v>
      </c>
      <c r="J223" s="1">
        <v>6.4200000000000099E-3</v>
      </c>
      <c r="K223" s="1">
        <f t="shared" si="37"/>
        <v>941.46000000000208</v>
      </c>
      <c r="M223" s="2">
        <f t="shared" si="38"/>
        <v>957.35636001328453</v>
      </c>
      <c r="N223" s="2">
        <f t="shared" si="38"/>
        <v>8.7279999999999996E-2</v>
      </c>
      <c r="O223" s="5">
        <f t="shared" si="38"/>
        <v>1040.9144231152441</v>
      </c>
      <c r="P223" s="5">
        <f t="shared" si="39"/>
        <v>7.828850704845712E-2</v>
      </c>
      <c r="R223" s="1">
        <v>4.4200000000000003E-3</v>
      </c>
      <c r="S223" s="1">
        <f t="shared" si="40"/>
        <v>928.2</v>
      </c>
      <c r="AC223" s="2"/>
      <c r="AD223" s="2"/>
    </row>
    <row r="224" spans="1:30" x14ac:dyDescent="0.15">
      <c r="A224" s="1">
        <v>284.64999999999998</v>
      </c>
      <c r="B224" s="1">
        <v>2.589</v>
      </c>
      <c r="C224" s="2">
        <f t="shared" si="32"/>
        <v>945.3669877117236</v>
      </c>
      <c r="D224" s="27">
        <f t="shared" si="31"/>
        <v>2.589E-2</v>
      </c>
      <c r="E224" s="2">
        <f t="shared" si="33"/>
        <v>969.84253902358012</v>
      </c>
      <c r="F224" s="2">
        <f t="shared" si="34"/>
        <v>2.556052852527595E-2</v>
      </c>
      <c r="G224" s="2">
        <f t="shared" si="35"/>
        <v>2.0537935933903885E-2</v>
      </c>
      <c r="H224" s="2">
        <f t="shared" si="36"/>
        <v>2.0664689213681076E-2</v>
      </c>
      <c r="J224" s="1">
        <v>6.44000000000001E-3</v>
      </c>
      <c r="K224" s="1">
        <f t="shared" si="37"/>
        <v>945.72000000000207</v>
      </c>
      <c r="M224" s="2">
        <f t="shared" si="38"/>
        <v>956.82497509133168</v>
      </c>
      <c r="N224" s="2">
        <f t="shared" si="38"/>
        <v>8.7739999999999985E-2</v>
      </c>
      <c r="O224" s="5">
        <f t="shared" si="38"/>
        <v>1040.7767984058451</v>
      </c>
      <c r="P224" s="5">
        <f t="shared" si="39"/>
        <v>7.8712204397875851E-2</v>
      </c>
      <c r="R224" s="1">
        <v>4.4400000000000004E-3</v>
      </c>
      <c r="S224" s="1">
        <f t="shared" si="40"/>
        <v>932.40000000000009</v>
      </c>
      <c r="AC224" s="2"/>
      <c r="AD224" s="2"/>
    </row>
    <row r="225" spans="1:30" x14ac:dyDescent="0.15">
      <c r="A225" s="1">
        <v>285.27</v>
      </c>
      <c r="B225" s="1">
        <v>2.62</v>
      </c>
      <c r="C225" s="2">
        <f t="shared" si="32"/>
        <v>947.42610428429089</v>
      </c>
      <c r="D225" s="27">
        <f t="shared" si="31"/>
        <v>2.6200000000000001E-2</v>
      </c>
      <c r="E225" s="2">
        <f t="shared" si="33"/>
        <v>972.24866821653927</v>
      </c>
      <c r="F225" s="2">
        <f t="shared" si="34"/>
        <v>2.5862659525727371E-2</v>
      </c>
      <c r="G225" s="2">
        <f t="shared" si="35"/>
        <v>2.0827606141832627E-2</v>
      </c>
      <c r="H225" s="2">
        <f t="shared" si="36"/>
        <v>2.0956156520567808E-2</v>
      </c>
      <c r="J225" s="1">
        <v>6.46000000000001E-3</v>
      </c>
      <c r="K225" s="1">
        <f t="shared" si="37"/>
        <v>949.98000000000218</v>
      </c>
      <c r="M225" s="2">
        <f t="shared" si="38"/>
        <v>955.96147459315853</v>
      </c>
      <c r="N225" s="2">
        <f t="shared" si="38"/>
        <v>8.8239999999999999E-2</v>
      </c>
      <c r="O225" s="5">
        <f t="shared" si="38"/>
        <v>1040.3155151112589</v>
      </c>
      <c r="P225" s="5">
        <f t="shared" si="39"/>
        <v>7.9174156334051102E-2</v>
      </c>
      <c r="R225" s="1">
        <v>4.4600000000000004E-3</v>
      </c>
      <c r="S225" s="1">
        <f t="shared" si="40"/>
        <v>936.60000000000014</v>
      </c>
      <c r="AC225" s="2"/>
      <c r="AD225" s="2"/>
    </row>
    <row r="226" spans="1:30" x14ac:dyDescent="0.15">
      <c r="A226" s="1">
        <v>285.27</v>
      </c>
      <c r="B226" s="1">
        <v>2.6589999999999998</v>
      </c>
      <c r="C226" s="2">
        <f t="shared" si="32"/>
        <v>947.42610428429089</v>
      </c>
      <c r="D226" s="27">
        <f t="shared" si="31"/>
        <v>2.6589999999999999E-2</v>
      </c>
      <c r="E226" s="2">
        <f t="shared" si="33"/>
        <v>972.61816439721008</v>
      </c>
      <c r="F226" s="2">
        <f t="shared" si="34"/>
        <v>2.6242630204357107E-2</v>
      </c>
      <c r="G226" s="2">
        <f t="shared" si="35"/>
        <v>2.1205663284290351E-2</v>
      </c>
      <c r="H226" s="2">
        <f t="shared" si="36"/>
        <v>2.1336127199197544E-2</v>
      </c>
      <c r="J226" s="1">
        <v>6.4800000000000101E-3</v>
      </c>
      <c r="K226" s="1">
        <f t="shared" si="37"/>
        <v>954.24000000000217</v>
      </c>
      <c r="M226" s="2">
        <f t="shared" si="38"/>
        <v>954.26768515443382</v>
      </c>
      <c r="N226" s="2">
        <f t="shared" si="38"/>
        <v>8.8859999999999995E-2</v>
      </c>
      <c r="O226" s="5">
        <f t="shared" si="38"/>
        <v>1039.0639116572568</v>
      </c>
      <c r="P226" s="5">
        <f t="shared" si="39"/>
        <v>7.9750203135030312E-2</v>
      </c>
      <c r="R226" s="1">
        <v>4.4799999999999996E-3</v>
      </c>
      <c r="S226" s="1">
        <f t="shared" si="40"/>
        <v>940.8</v>
      </c>
      <c r="AC226" s="2"/>
      <c r="AD226" s="2"/>
    </row>
    <row r="227" spans="1:30" x14ac:dyDescent="0.15">
      <c r="A227" s="1">
        <v>285.12</v>
      </c>
      <c r="B227" s="1">
        <v>2.6930000000000001</v>
      </c>
      <c r="C227" s="2">
        <f t="shared" si="32"/>
        <v>946.92793091996009</v>
      </c>
      <c r="D227" s="27">
        <f t="shared" si="31"/>
        <v>2.6929999999999999E-2</v>
      </c>
      <c r="E227" s="2">
        <f t="shared" si="33"/>
        <v>972.42870009963451</v>
      </c>
      <c r="F227" s="2">
        <f t="shared" si="34"/>
        <v>2.6573768935031109E-2</v>
      </c>
      <c r="G227" s="2">
        <f t="shared" si="35"/>
        <v>2.1537783207208498E-2</v>
      </c>
      <c r="H227" s="2">
        <f t="shared" si="36"/>
        <v>2.166984585573397E-2</v>
      </c>
      <c r="J227" s="1">
        <v>6.5000000000000101E-3</v>
      </c>
      <c r="K227" s="1">
        <f t="shared" si="37"/>
        <v>958.50000000000216</v>
      </c>
      <c r="M227" s="2">
        <f t="shared" si="38"/>
        <v>953.93556957821318</v>
      </c>
      <c r="N227" s="2">
        <f t="shared" si="38"/>
        <v>8.924E-2</v>
      </c>
      <c r="O227" s="5">
        <f t="shared" si="38"/>
        <v>1039.0647798073728</v>
      </c>
      <c r="P227" s="5">
        <f t="shared" si="39"/>
        <v>8.0099126607359655E-2</v>
      </c>
      <c r="R227" s="1">
        <v>4.4999999999999997E-3</v>
      </c>
      <c r="S227" s="1">
        <f t="shared" si="40"/>
        <v>944.99999999999989</v>
      </c>
      <c r="AC227" s="2"/>
      <c r="AD227" s="2"/>
    </row>
    <row r="228" spans="1:30" x14ac:dyDescent="0.15">
      <c r="A228" s="1">
        <v>285.27</v>
      </c>
      <c r="B228" s="1">
        <v>2.7160000000000002</v>
      </c>
      <c r="C228" s="2">
        <f t="shared" si="32"/>
        <v>947.42610428429089</v>
      </c>
      <c r="D228" s="27">
        <f t="shared" si="31"/>
        <v>2.7160000000000004E-2</v>
      </c>
      <c r="E228" s="2">
        <f t="shared" si="33"/>
        <v>973.15819727665234</v>
      </c>
      <c r="F228" s="2">
        <f t="shared" si="34"/>
        <v>2.6797712385377877E-2</v>
      </c>
      <c r="G228" s="2">
        <f t="shared" si="35"/>
        <v>2.175794875859818E-2</v>
      </c>
      <c r="H228" s="2">
        <f t="shared" si="36"/>
        <v>2.1891209380218313E-2</v>
      </c>
      <c r="J228" s="1">
        <v>6.5200000000000102E-3</v>
      </c>
      <c r="K228" s="1">
        <f t="shared" si="37"/>
        <v>962.76000000000215</v>
      </c>
      <c r="M228" s="2">
        <f t="shared" si="38"/>
        <v>952.73995350381927</v>
      </c>
      <c r="N228" s="2">
        <f t="shared" si="38"/>
        <v>8.9900000000000008E-2</v>
      </c>
      <c r="O228" s="5">
        <f t="shared" si="38"/>
        <v>1038.3912753238128</v>
      </c>
      <c r="P228" s="5">
        <f t="shared" si="39"/>
        <v>8.0708358101699365E-2</v>
      </c>
      <c r="R228" s="1">
        <v>4.5199999999999997E-3</v>
      </c>
      <c r="S228" s="1">
        <f t="shared" si="40"/>
        <v>949.19999999999993</v>
      </c>
      <c r="AC228" s="2"/>
      <c r="AD228" s="2"/>
    </row>
    <row r="229" spans="1:30" x14ac:dyDescent="0.15">
      <c r="A229" s="1">
        <v>285.27</v>
      </c>
      <c r="B229" s="1">
        <v>2.7549999999999999</v>
      </c>
      <c r="C229" s="2">
        <f t="shared" si="32"/>
        <v>947.42610428429089</v>
      </c>
      <c r="D229" s="27">
        <f t="shared" si="31"/>
        <v>2.7549999999999998E-2</v>
      </c>
      <c r="E229" s="2">
        <f t="shared" si="33"/>
        <v>973.52769345732304</v>
      </c>
      <c r="F229" s="2">
        <f t="shared" si="34"/>
        <v>2.7177328004792198E-2</v>
      </c>
      <c r="G229" s="2">
        <f t="shared" si="35"/>
        <v>2.2135650841840489E-2</v>
      </c>
      <c r="H229" s="2">
        <f t="shared" si="36"/>
        <v>2.2270824999632635E-2</v>
      </c>
      <c r="J229" s="1">
        <v>6.5400000000000102E-3</v>
      </c>
      <c r="K229" s="1">
        <f t="shared" si="37"/>
        <v>967.02000000000214</v>
      </c>
      <c r="M229" s="2">
        <f t="shared" si="38"/>
        <v>950.14945200929935</v>
      </c>
      <c r="N229" s="2">
        <f t="shared" si="38"/>
        <v>9.0130000000000002E-2</v>
      </c>
      <c r="O229" s="5">
        <f t="shared" si="38"/>
        <v>1035.7864221188975</v>
      </c>
      <c r="P229" s="5">
        <f t="shared" si="39"/>
        <v>8.0932854311746932E-2</v>
      </c>
      <c r="R229" s="1">
        <v>4.5399999999999998E-3</v>
      </c>
      <c r="S229" s="1">
        <f t="shared" si="40"/>
        <v>953.4</v>
      </c>
      <c r="AC229" s="2"/>
      <c r="AD229" s="2"/>
    </row>
    <row r="230" spans="1:30" x14ac:dyDescent="0.15">
      <c r="A230" s="1">
        <v>285.58000000000004</v>
      </c>
      <c r="B230" s="1">
        <v>2.7970000000000002</v>
      </c>
      <c r="C230" s="2">
        <f t="shared" si="32"/>
        <v>948.45566257057465</v>
      </c>
      <c r="D230" s="27">
        <f t="shared" si="31"/>
        <v>2.7970000000000002E-2</v>
      </c>
      <c r="E230" s="2">
        <f t="shared" si="33"/>
        <v>974.98396745267371</v>
      </c>
      <c r="F230" s="2">
        <f t="shared" si="34"/>
        <v>2.7585983727767473E-2</v>
      </c>
      <c r="G230" s="2">
        <f t="shared" si="35"/>
        <v>2.2536764855016749E-2</v>
      </c>
      <c r="H230" s="2">
        <f t="shared" si="36"/>
        <v>2.2674148875825563E-2</v>
      </c>
      <c r="J230" s="1">
        <v>6.5600000000000103E-3</v>
      </c>
      <c r="K230" s="1">
        <f t="shared" si="37"/>
        <v>971.28000000000213</v>
      </c>
      <c r="M230" s="2">
        <f t="shared" si="38"/>
        <v>949.65127864496856</v>
      </c>
      <c r="N230" s="2">
        <f t="shared" si="38"/>
        <v>9.0670000000000001E-2</v>
      </c>
      <c r="O230" s="5">
        <f t="shared" si="38"/>
        <v>1035.7561600797078</v>
      </c>
      <c r="P230" s="5">
        <f t="shared" si="39"/>
        <v>8.1428242149895136E-2</v>
      </c>
      <c r="R230" s="1">
        <v>4.5599999999999998E-3</v>
      </c>
      <c r="S230" s="1">
        <f t="shared" si="40"/>
        <v>957.59999999999991</v>
      </c>
      <c r="AC230" s="2"/>
      <c r="AD230" s="2"/>
    </row>
    <row r="231" spans="1:30" x14ac:dyDescent="0.15">
      <c r="A231" s="1">
        <v>286.61</v>
      </c>
      <c r="B231" s="1">
        <v>2.8130000000000002</v>
      </c>
      <c r="C231" s="2">
        <f t="shared" si="32"/>
        <v>951.87645300564589</v>
      </c>
      <c r="D231" s="27">
        <f t="shared" si="31"/>
        <v>2.8130000000000002E-2</v>
      </c>
      <c r="E231" s="2">
        <f t="shared" si="33"/>
        <v>978.65273762869469</v>
      </c>
      <c r="F231" s="2">
        <f t="shared" si="34"/>
        <v>2.7741618181658722E-2</v>
      </c>
      <c r="G231" s="2">
        <f t="shared" si="35"/>
        <v>2.2673399587650071E-2</v>
      </c>
      <c r="H231" s="2">
        <f t="shared" si="36"/>
        <v>2.2812067838794831E-2</v>
      </c>
      <c r="J231" s="1">
        <v>6.5800000000000103E-3</v>
      </c>
      <c r="K231" s="1">
        <f t="shared" si="37"/>
        <v>975.54000000000224</v>
      </c>
      <c r="M231" s="2">
        <f t="shared" si="38"/>
        <v>948.78777814679484</v>
      </c>
      <c r="N231" s="2">
        <f t="shared" si="38"/>
        <v>9.11E-2</v>
      </c>
      <c r="O231" s="5">
        <f t="shared" si="38"/>
        <v>1035.2223447359679</v>
      </c>
      <c r="P231" s="5">
        <f t="shared" si="39"/>
        <v>8.1825182033889818E-2</v>
      </c>
      <c r="R231" s="1">
        <v>4.5799999999999999E-3</v>
      </c>
      <c r="S231" s="1">
        <f t="shared" si="40"/>
        <v>961.8</v>
      </c>
      <c r="AC231" s="2"/>
      <c r="AD231" s="2"/>
    </row>
    <row r="232" spans="1:30" x14ac:dyDescent="0.15">
      <c r="A232" s="1">
        <v>285.73</v>
      </c>
      <c r="B232" s="1">
        <v>2.8359999999999999</v>
      </c>
      <c r="C232" s="2">
        <f t="shared" si="32"/>
        <v>948.95383593490533</v>
      </c>
      <c r="D232" s="27">
        <f t="shared" si="31"/>
        <v>2.836E-2</v>
      </c>
      <c r="E232" s="2">
        <f t="shared" si="33"/>
        <v>975.86616672201922</v>
      </c>
      <c r="F232" s="2">
        <f t="shared" si="34"/>
        <v>2.7965300281701935E-2</v>
      </c>
      <c r="G232" s="2">
        <f t="shared" si="35"/>
        <v>2.2911512700799073E-2</v>
      </c>
      <c r="H232" s="2">
        <f t="shared" si="36"/>
        <v>2.3050885503897604E-2</v>
      </c>
      <c r="J232" s="1">
        <v>6.6000000000000104E-3</v>
      </c>
      <c r="K232" s="1">
        <f t="shared" si="37"/>
        <v>979.80000000000223</v>
      </c>
      <c r="M232" s="2">
        <f t="shared" si="38"/>
        <v>945.89837263367622</v>
      </c>
      <c r="N232" s="2">
        <f t="shared" si="38"/>
        <v>9.1600000000000001E-2</v>
      </c>
      <c r="O232" s="5">
        <f t="shared" si="38"/>
        <v>1032.542663566921</v>
      </c>
      <c r="P232" s="5">
        <f t="shared" si="39"/>
        <v>8.2297207662633112E-2</v>
      </c>
      <c r="R232" s="1">
        <v>4.5999999999999999E-3</v>
      </c>
      <c r="S232" s="1">
        <f t="shared" si="40"/>
        <v>966</v>
      </c>
      <c r="AC232" s="2"/>
      <c r="AD232" s="2"/>
    </row>
    <row r="233" spans="1:30" x14ac:dyDescent="0.15">
      <c r="A233" s="1">
        <v>286.39999999999998</v>
      </c>
      <c r="B233" s="1">
        <v>2.8780000000000001</v>
      </c>
      <c r="C233" s="2">
        <f t="shared" si="32"/>
        <v>951.17901029558277</v>
      </c>
      <c r="D233" s="27">
        <f t="shared" si="31"/>
        <v>2.878E-2</v>
      </c>
      <c r="E233" s="2">
        <f t="shared" si="33"/>
        <v>978.55394221188965</v>
      </c>
      <c r="F233" s="2">
        <f t="shared" si="34"/>
        <v>2.8373634187839451E-2</v>
      </c>
      <c r="G233" s="2">
        <f t="shared" si="35"/>
        <v>2.3305927232688182E-2</v>
      </c>
      <c r="H233" s="2">
        <f t="shared" si="36"/>
        <v>2.3447695741182953E-2</v>
      </c>
      <c r="J233" s="1">
        <v>6.6200000000000104E-3</v>
      </c>
      <c r="K233" s="1">
        <f t="shared" si="37"/>
        <v>984.06000000000222</v>
      </c>
      <c r="M233" s="2">
        <f t="shared" si="38"/>
        <v>948.123546994354</v>
      </c>
      <c r="N233" s="2">
        <f t="shared" si="38"/>
        <v>9.214E-2</v>
      </c>
      <c r="O233" s="5">
        <f t="shared" si="38"/>
        <v>1035.4836506144138</v>
      </c>
      <c r="P233" s="5">
        <f t="shared" si="39"/>
        <v>8.277654134496451E-2</v>
      </c>
      <c r="R233" s="1">
        <v>4.62E-3</v>
      </c>
      <c r="S233" s="1">
        <f t="shared" si="40"/>
        <v>970.2</v>
      </c>
      <c r="AC233" s="2"/>
      <c r="AD233" s="2"/>
    </row>
    <row r="234" spans="1:30" x14ac:dyDescent="0.15">
      <c r="A234" s="1">
        <v>286.46000000000004</v>
      </c>
      <c r="B234" s="1">
        <v>2.9049999999999998</v>
      </c>
      <c r="C234" s="2">
        <f t="shared" si="32"/>
        <v>951.37827964131532</v>
      </c>
      <c r="D234" s="27">
        <f t="shared" si="31"/>
        <v>2.9049999999999999E-2</v>
      </c>
      <c r="E234" s="2">
        <f t="shared" si="33"/>
        <v>979.01581866489551</v>
      </c>
      <c r="F234" s="2">
        <f t="shared" si="34"/>
        <v>2.8636046536332133E-2</v>
      </c>
      <c r="G234" s="2">
        <f t="shared" si="35"/>
        <v>2.3565947628716773E-2</v>
      </c>
      <c r="H234" s="2">
        <f t="shared" si="36"/>
        <v>2.3709076119330666E-2</v>
      </c>
      <c r="J234" s="1">
        <v>6.6400000000000096E-3</v>
      </c>
      <c r="K234" s="1">
        <f t="shared" si="37"/>
        <v>988.32000000000198</v>
      </c>
      <c r="M234" s="2">
        <f t="shared" si="38"/>
        <v>942.64363998671547</v>
      </c>
      <c r="N234" s="2">
        <f t="shared" si="38"/>
        <v>9.2600000000000002E-2</v>
      </c>
      <c r="O234" s="5">
        <f t="shared" si="38"/>
        <v>1029.9324410494853</v>
      </c>
      <c r="P234" s="5">
        <f t="shared" si="39"/>
        <v>8.3226392535216839E-2</v>
      </c>
      <c r="R234" s="1">
        <v>4.64E-3</v>
      </c>
      <c r="S234" s="1">
        <f t="shared" si="40"/>
        <v>974.4</v>
      </c>
      <c r="AC234" s="2"/>
      <c r="AD234" s="2"/>
    </row>
    <row r="235" spans="1:30" x14ac:dyDescent="0.15">
      <c r="A235" s="1">
        <v>285.84000000000003</v>
      </c>
      <c r="B235" s="1">
        <v>2.94</v>
      </c>
      <c r="C235" s="2">
        <f t="shared" si="32"/>
        <v>949.31916306874803</v>
      </c>
      <c r="D235" s="27">
        <f t="shared" si="31"/>
        <v>2.9399999999999999E-2</v>
      </c>
      <c r="E235" s="2">
        <f t="shared" si="33"/>
        <v>977.22914646296931</v>
      </c>
      <c r="F235" s="2">
        <f t="shared" si="34"/>
        <v>2.8976108236517188E-2</v>
      </c>
      <c r="G235" s="2">
        <f t="shared" si="35"/>
        <v>2.3915262095411369E-2</v>
      </c>
      <c r="H235" s="2">
        <f t="shared" si="36"/>
        <v>2.405980151308041E-2</v>
      </c>
      <c r="J235" s="1">
        <v>6.6600000000000097E-3</v>
      </c>
      <c r="K235" s="1">
        <f t="shared" si="37"/>
        <v>992.58000000000209</v>
      </c>
      <c r="M235" s="2">
        <f t="shared" si="38"/>
        <v>942.64363998671547</v>
      </c>
      <c r="N235" s="2">
        <f t="shared" si="38"/>
        <v>9.3179999999999999E-2</v>
      </c>
      <c r="O235" s="5">
        <f t="shared" si="38"/>
        <v>1030.4791743606777</v>
      </c>
      <c r="P235" s="5">
        <f t="shared" si="39"/>
        <v>8.3754264139428852E-2</v>
      </c>
      <c r="R235" s="1">
        <v>4.6600000000000001E-3</v>
      </c>
      <c r="S235" s="1">
        <f t="shared" si="40"/>
        <v>978.6</v>
      </c>
      <c r="AC235" s="2"/>
      <c r="AD235" s="2"/>
    </row>
    <row r="236" spans="1:30" x14ac:dyDescent="0.15">
      <c r="A236" s="1">
        <v>286.87</v>
      </c>
      <c r="B236" s="1">
        <v>2.9750000000000001</v>
      </c>
      <c r="C236" s="2">
        <f t="shared" si="32"/>
        <v>952.73995350381927</v>
      </c>
      <c r="D236" s="27">
        <f t="shared" si="31"/>
        <v>2.9750000000000002E-2</v>
      </c>
      <c r="E236" s="2">
        <f t="shared" si="33"/>
        <v>981.08396712055787</v>
      </c>
      <c r="F236" s="2">
        <f t="shared" si="34"/>
        <v>2.9316054334053016E-2</v>
      </c>
      <c r="G236" s="2">
        <f t="shared" si="35"/>
        <v>2.4235244958817081E-2</v>
      </c>
      <c r="H236" s="2">
        <f t="shared" si="36"/>
        <v>2.4382032119694256E-2</v>
      </c>
      <c r="J236" s="1">
        <v>6.6800000000000097E-3</v>
      </c>
      <c r="K236" s="1">
        <f t="shared" si="37"/>
        <v>996.84000000000208</v>
      </c>
      <c r="M236" s="2">
        <f t="shared" si="38"/>
        <v>941.78013948854209</v>
      </c>
      <c r="N236" s="2">
        <f t="shared" si="38"/>
        <v>9.3639999999999987E-2</v>
      </c>
      <c r="O236" s="5">
        <f t="shared" si="38"/>
        <v>1029.968431750249</v>
      </c>
      <c r="P236" s="5">
        <f t="shared" si="39"/>
        <v>8.4177611371603123E-2</v>
      </c>
      <c r="R236" s="1">
        <v>4.6800000000000001E-3</v>
      </c>
      <c r="S236" s="1">
        <f t="shared" si="40"/>
        <v>982.80000000000007</v>
      </c>
      <c r="AC236" s="2"/>
      <c r="AD236" s="2"/>
    </row>
    <row r="237" spans="1:30" x14ac:dyDescent="0.15">
      <c r="A237" s="1">
        <v>286.03999999999996</v>
      </c>
      <c r="B237" s="1">
        <v>2.9980000000000002</v>
      </c>
      <c r="C237" s="2">
        <f t="shared" si="32"/>
        <v>949.98339422118875</v>
      </c>
      <c r="D237" s="27">
        <f t="shared" si="31"/>
        <v>2.9980000000000003E-2</v>
      </c>
      <c r="E237" s="2">
        <f t="shared" si="33"/>
        <v>978.46389637993991</v>
      </c>
      <c r="F237" s="2">
        <f t="shared" si="34"/>
        <v>2.9539384577294523E-2</v>
      </c>
      <c r="G237" s="2">
        <f t="shared" si="35"/>
        <v>2.4472143948902739E-2</v>
      </c>
      <c r="H237" s="2">
        <f t="shared" si="36"/>
        <v>2.4619637952707846E-2</v>
      </c>
      <c r="J237" s="1">
        <v>6.7000000000000098E-3</v>
      </c>
      <c r="K237" s="1">
        <f t="shared" si="37"/>
        <v>1001.1000000000021</v>
      </c>
      <c r="M237" s="2">
        <f t="shared" si="38"/>
        <v>940.91663899036837</v>
      </c>
      <c r="N237" s="2">
        <f t="shared" si="38"/>
        <v>9.4219999999999984E-2</v>
      </c>
      <c r="O237" s="5">
        <f t="shared" si="38"/>
        <v>1029.5698047160408</v>
      </c>
      <c r="P237" s="5">
        <f t="shared" si="39"/>
        <v>8.470987424098822E-2</v>
      </c>
      <c r="R237" s="1">
        <v>4.7000000000000002E-3</v>
      </c>
      <c r="S237" s="1">
        <f t="shared" si="40"/>
        <v>987</v>
      </c>
      <c r="AC237" s="2"/>
      <c r="AD237" s="2"/>
    </row>
    <row r="238" spans="1:30" x14ac:dyDescent="0.15">
      <c r="A238" s="1">
        <v>286.55999999999995</v>
      </c>
      <c r="B238" s="1">
        <v>3.0369999999999999</v>
      </c>
      <c r="C238" s="2">
        <f t="shared" si="32"/>
        <v>951.71039521753539</v>
      </c>
      <c r="D238" s="27">
        <f t="shared" si="31"/>
        <v>3.0369999999999998E-2</v>
      </c>
      <c r="E238" s="2">
        <f t="shared" si="33"/>
        <v>980.61383992029198</v>
      </c>
      <c r="F238" s="2">
        <f t="shared" si="34"/>
        <v>2.9917961037272699E-2</v>
      </c>
      <c r="G238" s="2">
        <f t="shared" si="35"/>
        <v>2.4839586343232987E-2</v>
      </c>
      <c r="H238" s="2">
        <f t="shared" si="36"/>
        <v>2.4989270669696285E-2</v>
      </c>
      <c r="J238" s="1">
        <v>6.7200000000000098E-3</v>
      </c>
      <c r="K238" s="1">
        <f t="shared" si="37"/>
        <v>1005.3600000000021</v>
      </c>
      <c r="M238" s="2">
        <f t="shared" si="38"/>
        <v>937.52906011291907</v>
      </c>
      <c r="N238" s="2">
        <f t="shared" si="38"/>
        <v>9.461E-2</v>
      </c>
      <c r="O238" s="5">
        <f t="shared" si="38"/>
        <v>1026.2286844902023</v>
      </c>
      <c r="P238" s="5">
        <f t="shared" si="39"/>
        <v>8.5083531906772217E-2</v>
      </c>
      <c r="R238" s="1">
        <v>4.7200000000000002E-3</v>
      </c>
      <c r="S238" s="1">
        <f t="shared" si="40"/>
        <v>991.2</v>
      </c>
      <c r="AC238" s="2"/>
      <c r="AD238" s="2"/>
    </row>
    <row r="239" spans="1:30" x14ac:dyDescent="0.15">
      <c r="A239" s="1">
        <v>286.25</v>
      </c>
      <c r="B239" s="1">
        <v>3.0680000000000001</v>
      </c>
      <c r="C239" s="2">
        <f t="shared" si="32"/>
        <v>950.68083693125197</v>
      </c>
      <c r="D239" s="27">
        <f t="shared" si="31"/>
        <v>3.0679999999999999E-2</v>
      </c>
      <c r="E239" s="2">
        <f t="shared" si="33"/>
        <v>979.84772500830286</v>
      </c>
      <c r="F239" s="2">
        <f t="shared" si="34"/>
        <v>3.0218778583996672E-2</v>
      </c>
      <c r="G239" s="2">
        <f t="shared" si="35"/>
        <v>2.5144371423784638E-2</v>
      </c>
      <c r="H239" s="2">
        <f t="shared" si="36"/>
        <v>2.5295420063202602E-2</v>
      </c>
      <c r="J239" s="1">
        <v>6.7400000000000099E-3</v>
      </c>
      <c r="K239" s="1">
        <f t="shared" si="37"/>
        <v>1009.6200000000021</v>
      </c>
      <c r="M239" s="2">
        <f t="shared" si="38"/>
        <v>939.05679176353362</v>
      </c>
      <c r="N239" s="2">
        <f t="shared" si="38"/>
        <v>9.5299999999999996E-2</v>
      </c>
      <c r="O239" s="5">
        <f t="shared" si="38"/>
        <v>1028.5489040185983</v>
      </c>
      <c r="P239" s="5">
        <f t="shared" si="39"/>
        <v>8.5701678925004007E-2</v>
      </c>
      <c r="R239" s="1">
        <v>4.7400000000000003E-3</v>
      </c>
      <c r="S239" s="1">
        <f t="shared" si="40"/>
        <v>995.40000000000009</v>
      </c>
      <c r="AC239" s="2"/>
      <c r="AD239" s="2"/>
    </row>
    <row r="240" spans="1:30" x14ac:dyDescent="0.15">
      <c r="A240" s="1">
        <v>287.95000000000005</v>
      </c>
      <c r="B240" s="1">
        <v>3.0979999999999999</v>
      </c>
      <c r="C240" s="2">
        <f t="shared" si="32"/>
        <v>956.32680172700111</v>
      </c>
      <c r="D240" s="27">
        <f t="shared" si="31"/>
        <v>3.0979999999999997E-2</v>
      </c>
      <c r="E240" s="2">
        <f t="shared" si="33"/>
        <v>985.95380604450361</v>
      </c>
      <c r="F240" s="2">
        <f t="shared" si="34"/>
        <v>3.0509806204571735E-2</v>
      </c>
      <c r="G240" s="2">
        <f t="shared" si="35"/>
        <v>2.540377704785951E-2</v>
      </c>
      <c r="H240" s="2">
        <f t="shared" si="36"/>
        <v>2.5557208524003516E-2</v>
      </c>
      <c r="J240" s="1">
        <v>6.7600000000000099E-3</v>
      </c>
      <c r="K240" s="1">
        <f t="shared" si="37"/>
        <v>1013.8800000000022</v>
      </c>
      <c r="M240" s="2">
        <f t="shared" si="38"/>
        <v>933.07871139156441</v>
      </c>
      <c r="N240" s="2">
        <f t="shared" si="38"/>
        <v>9.5799999999999996E-2</v>
      </c>
      <c r="O240" s="5">
        <f t="shared" si="38"/>
        <v>1022.4676519428764</v>
      </c>
      <c r="P240" s="5">
        <f t="shared" si="39"/>
        <v>8.6189564112613845E-2</v>
      </c>
      <c r="R240" s="1">
        <v>4.7600000000000003E-3</v>
      </c>
      <c r="S240" s="1">
        <f t="shared" si="40"/>
        <v>999.6</v>
      </c>
      <c r="AC240" s="2"/>
      <c r="AD240" s="2"/>
    </row>
    <row r="241" spans="1:30" x14ac:dyDescent="0.15">
      <c r="A241" s="1">
        <v>286.65999999999997</v>
      </c>
      <c r="B241" s="1">
        <v>3.1179999999999999</v>
      </c>
      <c r="C241" s="2">
        <f t="shared" si="32"/>
        <v>952.04251079375592</v>
      </c>
      <c r="D241" s="27">
        <f t="shared" si="31"/>
        <v>3.1179999999999999E-2</v>
      </c>
      <c r="E241" s="2">
        <f t="shared" si="33"/>
        <v>981.72719628030518</v>
      </c>
      <c r="F241" s="2">
        <f t="shared" si="34"/>
        <v>3.0703777575005708E-2</v>
      </c>
      <c r="G241" s="2">
        <f t="shared" si="35"/>
        <v>2.5619637063134384E-2</v>
      </c>
      <c r="H241" s="2">
        <f t="shared" si="36"/>
        <v>2.5773367256854342E-2</v>
      </c>
      <c r="J241" s="1">
        <v>6.78000000000001E-3</v>
      </c>
      <c r="K241" s="1">
        <f t="shared" si="37"/>
        <v>1018.1400000000021</v>
      </c>
      <c r="M241" s="2">
        <f t="shared" si="38"/>
        <v>933.24476917967445</v>
      </c>
      <c r="N241" s="2">
        <f t="shared" si="38"/>
        <v>9.6340000000000009E-2</v>
      </c>
      <c r="O241" s="5">
        <f t="shared" si="38"/>
        <v>1023.1535702424444</v>
      </c>
      <c r="P241" s="5">
        <f t="shared" si="39"/>
        <v>8.6678681172480967E-2</v>
      </c>
      <c r="R241" s="1">
        <v>4.7800000000000004E-3</v>
      </c>
      <c r="S241" s="1">
        <f t="shared" si="40"/>
        <v>1003.8000000000001</v>
      </c>
      <c r="AC241" s="2"/>
      <c r="AD241" s="2"/>
    </row>
    <row r="242" spans="1:30" x14ac:dyDescent="0.15">
      <c r="A242" s="1">
        <v>287.42999999999995</v>
      </c>
      <c r="B242" s="1">
        <v>3.1680000000000001</v>
      </c>
      <c r="C242" s="2">
        <f t="shared" si="32"/>
        <v>954.59980073065401</v>
      </c>
      <c r="D242" s="27">
        <f t="shared" si="31"/>
        <v>3.168E-2</v>
      </c>
      <c r="E242" s="2">
        <f t="shared" si="33"/>
        <v>984.84152241780112</v>
      </c>
      <c r="F242" s="2">
        <f t="shared" si="34"/>
        <v>3.1188541456016971E-2</v>
      </c>
      <c r="G242" s="2">
        <f t="shared" si="35"/>
        <v>2.6088272561696005E-2</v>
      </c>
      <c r="H242" s="2">
        <f t="shared" si="36"/>
        <v>2.6244887518438492E-2</v>
      </c>
      <c r="J242" s="1">
        <v>6.80000000000001E-3</v>
      </c>
      <c r="K242" s="1">
        <f t="shared" si="37"/>
        <v>1022.4000000000021</v>
      </c>
      <c r="M242" s="2">
        <f t="shared" si="38"/>
        <v>930.68747924277636</v>
      </c>
      <c r="N242" s="2">
        <f t="shared" si="38"/>
        <v>9.6809999999999993E-2</v>
      </c>
      <c r="O242" s="5">
        <f t="shared" si="38"/>
        <v>1020.7873341082696</v>
      </c>
      <c r="P242" s="5">
        <f t="shared" si="39"/>
        <v>8.7119542628947638E-2</v>
      </c>
      <c r="R242" s="1">
        <v>4.7999999999999996E-3</v>
      </c>
      <c r="S242" s="1">
        <f t="shared" si="40"/>
        <v>1007.9999999999999</v>
      </c>
      <c r="AC242" s="2"/>
      <c r="AD242" s="2"/>
    </row>
    <row r="243" spans="1:30" x14ac:dyDescent="0.15">
      <c r="A243" s="1">
        <v>287.12</v>
      </c>
      <c r="B243" s="1">
        <v>3.2029999999999998</v>
      </c>
      <c r="C243" s="2">
        <f t="shared" si="32"/>
        <v>953.57024244437059</v>
      </c>
      <c r="D243" s="27">
        <f t="shared" si="31"/>
        <v>3.2029999999999996E-2</v>
      </c>
      <c r="E243" s="2">
        <f t="shared" si="33"/>
        <v>984.11309730986375</v>
      </c>
      <c r="F243" s="2">
        <f t="shared" si="34"/>
        <v>3.1527736404295355E-2</v>
      </c>
      <c r="G243" s="2">
        <f t="shared" si="35"/>
        <v>2.6431239856931018E-2</v>
      </c>
      <c r="H243" s="2">
        <f t="shared" si="36"/>
        <v>2.6589414313499218E-2</v>
      </c>
      <c r="J243" s="1">
        <v>6.8200000000000101E-3</v>
      </c>
      <c r="K243" s="1">
        <f t="shared" si="37"/>
        <v>1026.6600000000021</v>
      </c>
      <c r="M243" s="2">
        <f t="shared" si="38"/>
        <v>929.12653603453998</v>
      </c>
      <c r="N243" s="2">
        <f t="shared" si="38"/>
        <v>9.7270000000000009E-2</v>
      </c>
      <c r="O243" s="5">
        <f t="shared" si="38"/>
        <v>1019.5026741946197</v>
      </c>
      <c r="P243" s="5">
        <f t="shared" si="39"/>
        <v>8.7545505738488891E-2</v>
      </c>
      <c r="R243" s="1">
        <v>4.8199999999999996E-3</v>
      </c>
      <c r="S243" s="1">
        <f t="shared" si="40"/>
        <v>1012.1999999999999</v>
      </c>
      <c r="AC243" s="2"/>
      <c r="AD243" s="2"/>
    </row>
    <row r="244" spans="1:30" x14ac:dyDescent="0.15">
      <c r="A244" s="1">
        <v>287.89999999999998</v>
      </c>
      <c r="B244" s="1">
        <v>3.222</v>
      </c>
      <c r="C244" s="2">
        <f t="shared" si="32"/>
        <v>956.16074393889062</v>
      </c>
      <c r="D244" s="27">
        <f t="shared" si="31"/>
        <v>3.2219999999999999E-2</v>
      </c>
      <c r="E244" s="2">
        <f t="shared" si="33"/>
        <v>986.96824310860154</v>
      </c>
      <c r="F244" s="2">
        <f t="shared" si="34"/>
        <v>3.1711822634680691E-2</v>
      </c>
      <c r="G244" s="2">
        <f t="shared" si="35"/>
        <v>2.6600539940535801E-2</v>
      </c>
      <c r="H244" s="2">
        <f t="shared" si="36"/>
        <v>2.6760084929399946E-2</v>
      </c>
      <c r="J244" s="1">
        <v>6.8400000000000101E-3</v>
      </c>
      <c r="K244" s="1">
        <f t="shared" si="37"/>
        <v>1030.9200000000021</v>
      </c>
      <c r="M244" s="2">
        <f t="shared" si="38"/>
        <v>926.90136167386265</v>
      </c>
      <c r="N244" s="2">
        <f t="shared" si="38"/>
        <v>9.7809999999999994E-2</v>
      </c>
      <c r="O244" s="5">
        <f t="shared" si="38"/>
        <v>1017.5615838591831</v>
      </c>
      <c r="P244" s="5">
        <f t="shared" si="39"/>
        <v>8.8047567613949648E-2</v>
      </c>
      <c r="R244" s="1">
        <v>4.8399999999999997E-3</v>
      </c>
      <c r="S244" s="1">
        <f t="shared" si="40"/>
        <v>1016.4</v>
      </c>
      <c r="AC244" s="2"/>
      <c r="AD244" s="2"/>
    </row>
    <row r="245" spans="1:30" x14ac:dyDescent="0.15">
      <c r="A245" s="1">
        <v>286.87</v>
      </c>
      <c r="B245" s="1">
        <v>3.2719999999999998</v>
      </c>
      <c r="C245" s="2">
        <f t="shared" si="32"/>
        <v>952.73995350381927</v>
      </c>
      <c r="D245" s="27">
        <f t="shared" si="31"/>
        <v>3.2719999999999999E-2</v>
      </c>
      <c r="E245" s="2">
        <f t="shared" si="33"/>
        <v>983.91360478246429</v>
      </c>
      <c r="F245" s="2">
        <f t="shared" si="34"/>
        <v>3.2196098216316915E-2</v>
      </c>
      <c r="G245" s="2">
        <f t="shared" si="35"/>
        <v>2.7100634795104335E-2</v>
      </c>
      <c r="H245" s="2">
        <f t="shared" si="36"/>
        <v>2.7262076001958156E-2</v>
      </c>
      <c r="J245" s="1">
        <v>6.8600000000000102E-3</v>
      </c>
      <c r="K245" s="1">
        <f t="shared" si="37"/>
        <v>1035.1800000000021</v>
      </c>
      <c r="M245" s="2">
        <f t="shared" si="38"/>
        <v>926.90136167386265</v>
      </c>
      <c r="N245" s="2">
        <f t="shared" si="38"/>
        <v>9.8349999999999993E-2</v>
      </c>
      <c r="O245" s="5">
        <f t="shared" si="38"/>
        <v>1018.062110594487</v>
      </c>
      <c r="P245" s="5">
        <f t="shared" si="39"/>
        <v>8.853674295906562E-2</v>
      </c>
      <c r="R245" s="1">
        <v>4.8599999999999997E-3</v>
      </c>
      <c r="S245" s="1">
        <f t="shared" si="40"/>
        <v>1020.5999999999999</v>
      </c>
      <c r="AC245" s="2"/>
      <c r="AD245" s="2"/>
    </row>
    <row r="246" spans="1:30" x14ac:dyDescent="0.15">
      <c r="A246" s="1">
        <v>287.69000000000005</v>
      </c>
      <c r="B246" s="1">
        <v>3.2949999999999999</v>
      </c>
      <c r="C246" s="2">
        <f t="shared" si="32"/>
        <v>955.46330122882773</v>
      </c>
      <c r="D246" s="27">
        <f t="shared" si="31"/>
        <v>3.295E-2</v>
      </c>
      <c r="E246" s="2">
        <f t="shared" si="33"/>
        <v>986.94581700431763</v>
      </c>
      <c r="F246" s="2">
        <f t="shared" si="34"/>
        <v>3.2418786255500744E-2</v>
      </c>
      <c r="G246" s="2">
        <f t="shared" si="35"/>
        <v>2.7307619701018426E-2</v>
      </c>
      <c r="H246" s="2">
        <f t="shared" si="36"/>
        <v>2.7470660446427392E-2</v>
      </c>
      <c r="J246" s="1">
        <v>6.8800000000000102E-3</v>
      </c>
      <c r="K246" s="1">
        <f t="shared" si="37"/>
        <v>1039.4400000000021</v>
      </c>
      <c r="M246" s="2">
        <f t="shared" si="38"/>
        <v>924.87545665891719</v>
      </c>
      <c r="N246" s="2">
        <f t="shared" si="38"/>
        <v>9.8889999999999992E-2</v>
      </c>
      <c r="O246" s="5">
        <f t="shared" si="38"/>
        <v>1016.3363905679174</v>
      </c>
      <c r="P246" s="5">
        <f t="shared" si="39"/>
        <v>8.903720581038424E-2</v>
      </c>
      <c r="R246" s="1">
        <v>4.8799999999999998E-3</v>
      </c>
      <c r="S246" s="1">
        <f t="shared" si="40"/>
        <v>1024.8</v>
      </c>
      <c r="AC246" s="2"/>
      <c r="AD246" s="2"/>
    </row>
    <row r="247" spans="1:30" x14ac:dyDescent="0.15">
      <c r="A247" s="1">
        <v>287.78999999999996</v>
      </c>
      <c r="B247" s="1">
        <v>3.3340000000000001</v>
      </c>
      <c r="C247" s="2">
        <f t="shared" si="32"/>
        <v>955.79541680504792</v>
      </c>
      <c r="D247" s="27">
        <f t="shared" si="31"/>
        <v>3.3340000000000002E-2</v>
      </c>
      <c r="E247" s="2">
        <f t="shared" si="33"/>
        <v>987.66163600132813</v>
      </c>
      <c r="F247" s="2">
        <f t="shared" si="34"/>
        <v>3.2796274415082462E-2</v>
      </c>
      <c r="G247" s="2">
        <f t="shared" si="35"/>
        <v>2.7681400797807489E-2</v>
      </c>
      <c r="H247" s="2">
        <f t="shared" si="36"/>
        <v>2.7846428655434165E-2</v>
      </c>
      <c r="J247" s="1">
        <v>6.9000000000000103E-3</v>
      </c>
      <c r="K247" s="1">
        <f t="shared" si="37"/>
        <v>1043.7000000000021</v>
      </c>
      <c r="M247" s="2">
        <f t="shared" si="38"/>
        <v>923.51378279641324</v>
      </c>
      <c r="N247" s="2">
        <f t="shared" si="38"/>
        <v>9.9279999999999993E-2</v>
      </c>
      <c r="O247" s="5">
        <f t="shared" si="38"/>
        <v>1015.2002311524412</v>
      </c>
      <c r="P247" s="5">
        <f t="shared" si="39"/>
        <v>8.939793034116833E-2</v>
      </c>
      <c r="R247" s="1">
        <v>4.8999999999999998E-3</v>
      </c>
      <c r="S247" s="1">
        <f t="shared" si="40"/>
        <v>1029</v>
      </c>
      <c r="AC247" s="2"/>
      <c r="AD247" s="2"/>
    </row>
    <row r="248" spans="1:30" x14ac:dyDescent="0.15">
      <c r="A248" s="1">
        <v>287.74</v>
      </c>
      <c r="B248" s="1">
        <v>3.3719999999999999</v>
      </c>
      <c r="C248" s="2">
        <f t="shared" si="32"/>
        <v>955.62935901693777</v>
      </c>
      <c r="D248" s="27">
        <f t="shared" si="31"/>
        <v>3.372E-2</v>
      </c>
      <c r="E248" s="2">
        <f t="shared" si="33"/>
        <v>987.85318100298889</v>
      </c>
      <c r="F248" s="2">
        <f t="shared" si="34"/>
        <v>3.3163946378432174E-2</v>
      </c>
      <c r="G248" s="2">
        <f t="shared" si="35"/>
        <v>2.8048080793422702E-2</v>
      </c>
      <c r="H248" s="2">
        <f t="shared" si="36"/>
        <v>2.8214960594071348E-2</v>
      </c>
      <c r="J248" s="1">
        <v>6.9200000000000103E-3</v>
      </c>
      <c r="K248" s="1">
        <f t="shared" si="37"/>
        <v>1047.9600000000021</v>
      </c>
      <c r="M248" s="2">
        <f t="shared" si="38"/>
        <v>922.81634008635001</v>
      </c>
      <c r="N248" s="2">
        <f t="shared" si="38"/>
        <v>0.10004999999999999</v>
      </c>
      <c r="O248" s="5">
        <f t="shared" si="38"/>
        <v>1015.1441149119893</v>
      </c>
      <c r="P248" s="5">
        <f t="shared" si="39"/>
        <v>9.0098434229708091E-2</v>
      </c>
      <c r="R248" s="1">
        <v>4.9199999999999999E-3</v>
      </c>
      <c r="S248" s="1">
        <f t="shared" si="40"/>
        <v>1033.2</v>
      </c>
      <c r="AC248" s="2"/>
      <c r="AD248" s="2"/>
    </row>
    <row r="249" spans="1:30" x14ac:dyDescent="0.15">
      <c r="A249" s="1">
        <v>287.53999999999996</v>
      </c>
      <c r="B249" s="1">
        <v>3.395</v>
      </c>
      <c r="C249" s="2">
        <f t="shared" si="32"/>
        <v>954.96512786449659</v>
      </c>
      <c r="D249" s="27">
        <f t="shared" si="31"/>
        <v>3.3950000000000001E-2</v>
      </c>
      <c r="E249" s="2">
        <f t="shared" si="33"/>
        <v>987.3861939554962</v>
      </c>
      <c r="F249" s="2">
        <f t="shared" si="34"/>
        <v>3.3386419017633388E-2</v>
      </c>
      <c r="G249" s="2">
        <f t="shared" si="35"/>
        <v>2.8272971851687454E-2</v>
      </c>
      <c r="H249" s="2">
        <f t="shared" si="36"/>
        <v>2.8440873134422465E-2</v>
      </c>
      <c r="J249" s="1">
        <v>6.9400000000000104E-3</v>
      </c>
      <c r="K249" s="1">
        <f t="shared" si="37"/>
        <v>1052.2200000000023</v>
      </c>
      <c r="M249" s="2">
        <f t="shared" si="38"/>
        <v>923.51378279641324</v>
      </c>
      <c r="N249" s="2">
        <f t="shared" si="38"/>
        <v>0.10032000000000001</v>
      </c>
      <c r="O249" s="5">
        <f t="shared" si="38"/>
        <v>1016.1606854865494</v>
      </c>
      <c r="P249" s="5">
        <f t="shared" si="39"/>
        <v>9.0338582915949012E-2</v>
      </c>
      <c r="R249" s="1">
        <v>4.9399999999999999E-3</v>
      </c>
      <c r="S249" s="1">
        <f t="shared" si="40"/>
        <v>1037.4000000000001</v>
      </c>
      <c r="AC249" s="2"/>
      <c r="AD249" s="2"/>
    </row>
    <row r="250" spans="1:30" x14ac:dyDescent="0.15">
      <c r="A250" s="1">
        <v>288.66999999999996</v>
      </c>
      <c r="B250" s="1">
        <v>3.4380000000000002</v>
      </c>
      <c r="C250" s="2">
        <f t="shared" si="32"/>
        <v>958.71803387578848</v>
      </c>
      <c r="D250" s="27">
        <f t="shared" si="31"/>
        <v>3.4380000000000001E-2</v>
      </c>
      <c r="E250" s="2">
        <f t="shared" si="33"/>
        <v>991.67875988043818</v>
      </c>
      <c r="F250" s="2">
        <f t="shared" si="34"/>
        <v>3.38022134084658E-2</v>
      </c>
      <c r="G250" s="2">
        <f t="shared" si="35"/>
        <v>2.8666536025814485E-2</v>
      </c>
      <c r="H250" s="2">
        <f t="shared" si="36"/>
        <v>2.8837232083757942E-2</v>
      </c>
      <c r="J250" s="1">
        <v>6.9600000000000096E-3</v>
      </c>
      <c r="K250" s="1">
        <f t="shared" si="37"/>
        <v>1056.4800000000021</v>
      </c>
      <c r="M250" s="2">
        <f t="shared" si="38"/>
        <v>917.17037529060087</v>
      </c>
      <c r="N250" s="2">
        <f t="shared" si="38"/>
        <v>0.10074</v>
      </c>
      <c r="O250" s="5">
        <f t="shared" si="38"/>
        <v>1009.5661188973761</v>
      </c>
      <c r="P250" s="5">
        <f t="shared" si="39"/>
        <v>9.0754368975457314E-2</v>
      </c>
      <c r="R250" s="1">
        <v>4.96E-3</v>
      </c>
      <c r="S250" s="1">
        <f t="shared" si="40"/>
        <v>1041.5999999999999</v>
      </c>
      <c r="AC250" s="2"/>
      <c r="AD250" s="2"/>
    </row>
    <row r="251" spans="1:30" x14ac:dyDescent="0.15">
      <c r="A251" s="1">
        <v>288.20000000000005</v>
      </c>
      <c r="B251" s="1">
        <v>3.4609999999999999</v>
      </c>
      <c r="C251" s="2">
        <f t="shared" si="32"/>
        <v>957.15709066755244</v>
      </c>
      <c r="D251" s="27">
        <f t="shared" si="31"/>
        <v>3.4610000000000002E-2</v>
      </c>
      <c r="E251" s="2">
        <f t="shared" si="33"/>
        <v>990.28429757555648</v>
      </c>
      <c r="F251" s="2">
        <f t="shared" si="34"/>
        <v>3.4024544111801606E-2</v>
      </c>
      <c r="G251" s="2">
        <f t="shared" si="35"/>
        <v>2.8896088330348048E-2</v>
      </c>
      <c r="H251" s="2">
        <f t="shared" si="36"/>
        <v>2.906764655479601E-2</v>
      </c>
      <c r="J251" s="1">
        <v>6.9800000000000096E-3</v>
      </c>
      <c r="K251" s="1">
        <f t="shared" si="37"/>
        <v>1060.7400000000021</v>
      </c>
      <c r="M251" s="2">
        <f t="shared" si="38"/>
        <v>917.00431750249084</v>
      </c>
      <c r="N251" s="2">
        <f t="shared" si="38"/>
        <v>0.10123999999999998</v>
      </c>
      <c r="O251" s="5">
        <f t="shared" si="38"/>
        <v>1009.8418346064431</v>
      </c>
      <c r="P251" s="5">
        <f t="shared" si="39"/>
        <v>9.1207077846181178E-2</v>
      </c>
      <c r="R251" s="1">
        <v>4.9800000000000001E-3</v>
      </c>
      <c r="S251" s="1">
        <f t="shared" si="40"/>
        <v>1045.8</v>
      </c>
      <c r="AC251" s="2"/>
      <c r="AD251" s="2"/>
    </row>
    <row r="252" spans="1:30" x14ac:dyDescent="0.15">
      <c r="A252" s="1">
        <v>287.64</v>
      </c>
      <c r="B252" s="1">
        <v>3.484</v>
      </c>
      <c r="C252" s="2">
        <f t="shared" si="32"/>
        <v>955.29724344071735</v>
      </c>
      <c r="D252" s="27">
        <f t="shared" si="31"/>
        <v>3.4840000000000003E-2</v>
      </c>
      <c r="E252" s="2">
        <f t="shared" si="33"/>
        <v>988.57979940219195</v>
      </c>
      <c r="F252" s="2">
        <f t="shared" si="34"/>
        <v>3.4246825395183145E-2</v>
      </c>
      <c r="G252" s="2">
        <f t="shared" si="35"/>
        <v>2.912719681974817E-2</v>
      </c>
      <c r="H252" s="2">
        <f t="shared" si="36"/>
        <v>2.9299559561397268E-2</v>
      </c>
      <c r="J252" s="1">
        <v>7.0000000000000097E-3</v>
      </c>
      <c r="K252" s="1">
        <f t="shared" si="37"/>
        <v>1065.000000000002</v>
      </c>
      <c r="M252" s="2">
        <f t="shared" si="38"/>
        <v>915.2773165061443</v>
      </c>
      <c r="N252" s="2">
        <f t="shared" si="38"/>
        <v>0.10167</v>
      </c>
      <c r="O252" s="5">
        <f t="shared" si="38"/>
        <v>1008.333561275324</v>
      </c>
      <c r="P252" s="5">
        <f t="shared" si="39"/>
        <v>9.1605281561427207E-2</v>
      </c>
      <c r="R252" s="1">
        <v>5.0000000000000001E-3</v>
      </c>
      <c r="S252" s="1">
        <f t="shared" si="40"/>
        <v>1050</v>
      </c>
      <c r="AC252" s="2"/>
      <c r="AD252" s="2"/>
    </row>
    <row r="253" spans="1:30" x14ac:dyDescent="0.15">
      <c r="A253" s="1">
        <v>287.89999999999998</v>
      </c>
      <c r="B253" s="1">
        <v>3.5150000000000001</v>
      </c>
      <c r="C253" s="2">
        <f t="shared" si="32"/>
        <v>956.16074393889062</v>
      </c>
      <c r="D253" s="27">
        <f t="shared" si="31"/>
        <v>3.5150000000000001E-2</v>
      </c>
      <c r="E253" s="2">
        <f t="shared" si="33"/>
        <v>989.76979408834268</v>
      </c>
      <c r="F253" s="2">
        <f t="shared" si="34"/>
        <v>3.4546343752583489E-2</v>
      </c>
      <c r="G253" s="2">
        <f t="shared" si="35"/>
        <v>2.9420552466962124E-2</v>
      </c>
      <c r="H253" s="2">
        <f t="shared" si="36"/>
        <v>2.9594606047302744E-2</v>
      </c>
      <c r="J253" s="1">
        <v>7.0200000000000097E-3</v>
      </c>
      <c r="K253" s="1">
        <f t="shared" si="37"/>
        <v>1069.260000000002</v>
      </c>
      <c r="M253" s="2">
        <f t="shared" si="38"/>
        <v>914.61308535370301</v>
      </c>
      <c r="N253" s="2">
        <f t="shared" si="38"/>
        <v>0.10228999999999999</v>
      </c>
      <c r="O253" s="5">
        <f t="shared" si="38"/>
        <v>1008.1688578545333</v>
      </c>
      <c r="P253" s="5">
        <f t="shared" si="39"/>
        <v>9.216875817868006E-2</v>
      </c>
      <c r="R253" s="1">
        <v>5.0200000000000002E-3</v>
      </c>
      <c r="S253" s="1">
        <f t="shared" si="40"/>
        <v>1054.2</v>
      </c>
      <c r="AC253" s="2"/>
      <c r="AD253" s="2"/>
    </row>
    <row r="254" spans="1:30" x14ac:dyDescent="0.15">
      <c r="A254" s="1">
        <v>288.66999999999996</v>
      </c>
      <c r="B254" s="1">
        <v>3.5379999999999998</v>
      </c>
      <c r="C254" s="2">
        <f t="shared" si="32"/>
        <v>958.71803387578848</v>
      </c>
      <c r="D254" s="27">
        <f t="shared" si="31"/>
        <v>3.5379999999999995E-2</v>
      </c>
      <c r="E254" s="2">
        <f t="shared" si="33"/>
        <v>992.63747791431388</v>
      </c>
      <c r="F254" s="2">
        <f t="shared" si="34"/>
        <v>3.4768509092806495E-2</v>
      </c>
      <c r="G254" s="2">
        <f t="shared" si="35"/>
        <v>2.9627866728830471E-2</v>
      </c>
      <c r="H254" s="2">
        <f t="shared" si="36"/>
        <v>2.9803527768098637E-2</v>
      </c>
      <c r="J254" s="1">
        <v>7.0400000000000098E-3</v>
      </c>
      <c r="K254" s="1">
        <f t="shared" si="37"/>
        <v>1073.520000000002</v>
      </c>
      <c r="M254" s="2">
        <f t="shared" si="38"/>
        <v>910.32879442045828</v>
      </c>
      <c r="N254" s="2">
        <f t="shared" si="38"/>
        <v>0.10278999999999999</v>
      </c>
      <c r="O254" s="5">
        <f t="shared" si="38"/>
        <v>1003.9014911989372</v>
      </c>
      <c r="P254" s="5">
        <f t="shared" si="39"/>
        <v>9.2644356187684213E-2</v>
      </c>
      <c r="R254" s="1">
        <v>5.0400000000000002E-3</v>
      </c>
      <c r="S254" s="1">
        <f t="shared" si="40"/>
        <v>1058.4000000000001</v>
      </c>
      <c r="AC254" s="2"/>
      <c r="AD254" s="2"/>
    </row>
    <row r="255" spans="1:30" x14ac:dyDescent="0.15">
      <c r="A255" s="1">
        <v>288</v>
      </c>
      <c r="B255" s="1">
        <v>3.5609999999999999</v>
      </c>
      <c r="C255" s="2">
        <f t="shared" si="32"/>
        <v>956.49285951511115</v>
      </c>
      <c r="D255" s="27">
        <f t="shared" si="31"/>
        <v>3.5610000000000003E-2</v>
      </c>
      <c r="E255" s="2">
        <f t="shared" si="33"/>
        <v>990.55357024244415</v>
      </c>
      <c r="F255" s="2">
        <f t="shared" si="34"/>
        <v>3.4990625086553977E-2</v>
      </c>
      <c r="G255" s="2">
        <f t="shared" si="35"/>
        <v>2.9860774803573263E-2</v>
      </c>
      <c r="H255" s="2">
        <f t="shared" si="36"/>
        <v>3.0037167430698283E-2</v>
      </c>
      <c r="J255" s="1">
        <v>7.0600000000000098E-3</v>
      </c>
      <c r="K255" s="1">
        <f t="shared" si="37"/>
        <v>1077.780000000002</v>
      </c>
      <c r="M255" s="2">
        <f t="shared" si="38"/>
        <v>910.16273663234801</v>
      </c>
      <c r="N255" s="2">
        <f t="shared" si="38"/>
        <v>0.10333000000000001</v>
      </c>
      <c r="O255" s="5">
        <f t="shared" si="38"/>
        <v>1004.2098522085685</v>
      </c>
      <c r="P255" s="5">
        <f t="shared" si="39"/>
        <v>9.3132306525792977E-2</v>
      </c>
      <c r="R255" s="1">
        <v>5.0600000000000003E-3</v>
      </c>
      <c r="S255" s="1">
        <f t="shared" si="40"/>
        <v>1062.6000000000001</v>
      </c>
      <c r="AC255" s="2"/>
      <c r="AD255" s="2"/>
    </row>
    <row r="256" spans="1:30" x14ac:dyDescent="0.15">
      <c r="A256" s="1">
        <v>288.98</v>
      </c>
      <c r="B256" s="1">
        <v>3.673</v>
      </c>
      <c r="C256" s="2">
        <f t="shared" si="32"/>
        <v>959.74759216207235</v>
      </c>
      <c r="D256" s="27">
        <f t="shared" si="31"/>
        <v>3.6729999999999999E-2</v>
      </c>
      <c r="E256" s="2">
        <f t="shared" si="33"/>
        <v>994.99912122218518</v>
      </c>
      <c r="F256" s="2">
        <f t="shared" si="34"/>
        <v>3.6071528904504983E-2</v>
      </c>
      <c r="G256" s="2">
        <f t="shared" si="35"/>
        <v>3.0918656130225944E-2</v>
      </c>
      <c r="H256" s="2">
        <f t="shared" si="36"/>
        <v>3.1101215733014779E-2</v>
      </c>
      <c r="J256" s="1">
        <v>7.0800000000000099E-3</v>
      </c>
      <c r="K256" s="1">
        <f t="shared" si="37"/>
        <v>1082.040000000002</v>
      </c>
      <c r="M256" s="2">
        <f t="shared" si="38"/>
        <v>907.77150448356042</v>
      </c>
      <c r="N256" s="2">
        <f t="shared" si="38"/>
        <v>0.10382999999999999</v>
      </c>
      <c r="O256" s="5">
        <f t="shared" si="38"/>
        <v>1002.0254197940886</v>
      </c>
      <c r="P256" s="5">
        <f t="shared" si="39"/>
        <v>9.3596690123838297E-2</v>
      </c>
      <c r="R256" s="1">
        <v>5.0800000000000003E-3</v>
      </c>
      <c r="S256" s="1">
        <f t="shared" si="40"/>
        <v>1066.8</v>
      </c>
      <c r="AC256" s="2"/>
      <c r="AD256" s="2"/>
    </row>
    <row r="257" spans="1:30" x14ac:dyDescent="0.15">
      <c r="A257" s="1">
        <v>288.66999999999996</v>
      </c>
      <c r="B257" s="1">
        <v>3.6539999999999999</v>
      </c>
      <c r="C257" s="2">
        <f t="shared" si="32"/>
        <v>958.71803387578848</v>
      </c>
      <c r="D257" s="27">
        <f t="shared" si="31"/>
        <v>3.6539999999999996E-2</v>
      </c>
      <c r="E257" s="2">
        <f t="shared" si="33"/>
        <v>993.74959083360977</v>
      </c>
      <c r="F257" s="2">
        <f t="shared" si="34"/>
        <v>3.5888243562478321E-2</v>
      </c>
      <c r="G257" s="2">
        <f t="shared" si="35"/>
        <v>3.0741841820165639E-2</v>
      </c>
      <c r="H257" s="2">
        <f t="shared" si="36"/>
        <v>3.0923262237770463E-2</v>
      </c>
      <c r="J257" s="1">
        <v>7.1000000000000099E-3</v>
      </c>
      <c r="K257" s="1">
        <f t="shared" si="37"/>
        <v>1086.300000000002</v>
      </c>
      <c r="M257" s="2">
        <f t="shared" si="38"/>
        <v>906.74194619727655</v>
      </c>
      <c r="N257" s="2">
        <f t="shared" si="38"/>
        <v>0.10436999999999999</v>
      </c>
      <c r="O257" s="5">
        <f t="shared" si="38"/>
        <v>1001.3786031218864</v>
      </c>
      <c r="P257" s="5">
        <f t="shared" si="39"/>
        <v>9.4089125982631514E-2</v>
      </c>
      <c r="R257" s="1">
        <v>5.1000000000000004E-3</v>
      </c>
      <c r="S257" s="1">
        <f t="shared" si="40"/>
        <v>1071</v>
      </c>
      <c r="AC257" s="2"/>
      <c r="AD257" s="2"/>
    </row>
    <row r="258" spans="1:30" x14ac:dyDescent="0.15">
      <c r="A258" s="1">
        <v>289.02999999999997</v>
      </c>
      <c r="B258" s="1">
        <v>3.6850000000000001</v>
      </c>
      <c r="C258" s="2">
        <f t="shared" si="32"/>
        <v>959.91364995018262</v>
      </c>
      <c r="D258" s="27">
        <f t="shared" ref="D258:D321" si="41">B258/100</f>
        <v>3.6850000000000001E-2</v>
      </c>
      <c r="E258" s="2">
        <f t="shared" si="33"/>
        <v>995.28646795084694</v>
      </c>
      <c r="F258" s="2">
        <f t="shared" si="34"/>
        <v>3.6187270761712409E-2</v>
      </c>
      <c r="G258" s="2">
        <f t="shared" si="35"/>
        <v>3.1032909884475973E-2</v>
      </c>
      <c r="H258" s="2">
        <f t="shared" si="36"/>
        <v>3.121609761493473E-2</v>
      </c>
      <c r="J258" s="1">
        <v>7.12000000000001E-3</v>
      </c>
      <c r="K258" s="1">
        <f t="shared" si="37"/>
        <v>1090.5600000000022</v>
      </c>
      <c r="M258" s="2">
        <f t="shared" si="38"/>
        <v>903.32115576220519</v>
      </c>
      <c r="N258" s="2">
        <f t="shared" si="38"/>
        <v>0.10498999999999999</v>
      </c>
      <c r="O258" s="5">
        <f t="shared" si="38"/>
        <v>998.16084390567903</v>
      </c>
      <c r="P258" s="5">
        <f t="shared" si="39"/>
        <v>9.4667038542415774E-2</v>
      </c>
      <c r="R258" s="1">
        <v>5.1200000000000004E-3</v>
      </c>
      <c r="S258" s="1">
        <f t="shared" si="40"/>
        <v>1075.2</v>
      </c>
      <c r="AC258" s="2"/>
      <c r="AD258" s="2"/>
    </row>
    <row r="259" spans="1:30" x14ac:dyDescent="0.15">
      <c r="A259" s="1">
        <v>288.82000000000005</v>
      </c>
      <c r="B259" s="1">
        <v>3.7080000000000002</v>
      </c>
      <c r="C259" s="2">
        <f t="shared" ref="C259:C322" si="42">A259*1000/301.1</f>
        <v>959.21620724011973</v>
      </c>
      <c r="D259" s="27">
        <f t="shared" si="41"/>
        <v>3.7080000000000002E-2</v>
      </c>
      <c r="E259" s="2">
        <f t="shared" ref="E259:E322" si="43">C259*(1+D259)</f>
        <v>994.78394420458335</v>
      </c>
      <c r="F259" s="2">
        <f t="shared" ref="F259:F322" si="44">LN(1+D259)</f>
        <v>3.6409071884163861E-2</v>
      </c>
      <c r="G259" s="2">
        <f t="shared" ref="G259:G322" si="45">F259-E259/193096</f>
        <v>3.1257313462422429E-2</v>
      </c>
      <c r="H259" s="2">
        <f t="shared" ref="H259:H322" si="46">LN(1+D259)-C259/193096</f>
        <v>3.1441510633593579E-2</v>
      </c>
      <c r="J259" s="1">
        <v>7.1400000000000101E-3</v>
      </c>
      <c r="K259" s="1">
        <f t="shared" ref="K259:K282" si="47">213*1000*(J259-0.002)</f>
        <v>1094.8200000000022</v>
      </c>
      <c r="M259" s="2">
        <f t="shared" ref="M259:O322" si="48">C425</f>
        <v>901.62736632348049</v>
      </c>
      <c r="N259" s="2">
        <f t="shared" si="48"/>
        <v>0.10545</v>
      </c>
      <c r="O259" s="5">
        <f t="shared" si="48"/>
        <v>996.70397210229157</v>
      </c>
      <c r="P259" s="5">
        <f t="shared" ref="P259:P322" si="49">G425</f>
        <v>9.5090790082206403E-2</v>
      </c>
      <c r="R259" s="1">
        <v>5.1399999999999996E-3</v>
      </c>
      <c r="S259" s="1">
        <f t="shared" ref="S259:S280" si="50">210*1000*(R259)</f>
        <v>1079.3999999999999</v>
      </c>
      <c r="AC259" s="2"/>
      <c r="AD259" s="2"/>
    </row>
    <row r="260" spans="1:30" x14ac:dyDescent="0.15">
      <c r="A260" s="1">
        <v>289.17999999999995</v>
      </c>
      <c r="B260" s="1">
        <v>3.75</v>
      </c>
      <c r="C260" s="2">
        <f t="shared" si="42"/>
        <v>960.41182331451319</v>
      </c>
      <c r="D260" s="27">
        <f t="shared" si="41"/>
        <v>3.7499999999999999E-2</v>
      </c>
      <c r="E260" s="2">
        <f t="shared" si="43"/>
        <v>996.42726668880755</v>
      </c>
      <c r="F260" s="2">
        <f t="shared" si="44"/>
        <v>3.6813973122716399E-2</v>
      </c>
      <c r="G260" s="2">
        <f t="shared" si="45"/>
        <v>3.1653704309852294E-2</v>
      </c>
      <c r="H260" s="2">
        <f t="shared" si="46"/>
        <v>3.18402200500763E-2</v>
      </c>
      <c r="J260" s="1">
        <v>7.1600000000000101E-3</v>
      </c>
      <c r="K260" s="1">
        <f t="shared" si="47"/>
        <v>1099.0800000000022</v>
      </c>
      <c r="M260" s="2">
        <f t="shared" si="48"/>
        <v>900.43175024908658</v>
      </c>
      <c r="N260" s="2">
        <f t="shared" si="48"/>
        <v>0.10613999999999998</v>
      </c>
      <c r="O260" s="5">
        <f t="shared" si="48"/>
        <v>996.00357622052456</v>
      </c>
      <c r="P260" s="5">
        <f t="shared" si="49"/>
        <v>9.5718402750886153E-2</v>
      </c>
      <c r="R260" s="1">
        <v>5.1599999999999997E-3</v>
      </c>
      <c r="S260" s="1">
        <f t="shared" si="50"/>
        <v>1083.5999999999999</v>
      </c>
      <c r="AC260" s="2"/>
      <c r="AD260" s="2"/>
    </row>
    <row r="261" spans="1:30" x14ac:dyDescent="0.15">
      <c r="A261" s="1">
        <v>288.77</v>
      </c>
      <c r="B261" s="1">
        <v>3.774</v>
      </c>
      <c r="C261" s="2">
        <f t="shared" si="42"/>
        <v>959.05014945200924</v>
      </c>
      <c r="D261" s="27">
        <f t="shared" si="41"/>
        <v>3.7740000000000003E-2</v>
      </c>
      <c r="E261" s="2">
        <f t="shared" si="43"/>
        <v>995.24470209232811</v>
      </c>
      <c r="F261" s="2">
        <f t="shared" si="44"/>
        <v>3.7045271672349209E-2</v>
      </c>
      <c r="G261" s="2">
        <f t="shared" si="45"/>
        <v>3.1891127090937228E-2</v>
      </c>
      <c r="H261" s="2">
        <f t="shared" si="46"/>
        <v>3.2078570397066401E-2</v>
      </c>
      <c r="J261" s="1">
        <v>7.1800000000000102E-3</v>
      </c>
      <c r="K261" s="1">
        <f t="shared" si="47"/>
        <v>1103.3400000000022</v>
      </c>
      <c r="M261" s="2">
        <f t="shared" si="48"/>
        <v>901.62736632348049</v>
      </c>
      <c r="N261" s="2">
        <f t="shared" si="48"/>
        <v>0.10652999999999999</v>
      </c>
      <c r="O261" s="5">
        <f t="shared" si="48"/>
        <v>997.67772965792085</v>
      </c>
      <c r="P261" s="5">
        <f t="shared" si="49"/>
        <v>9.6062247983923307E-2</v>
      </c>
      <c r="R261" s="1">
        <v>5.1799999999999997E-3</v>
      </c>
      <c r="S261" s="1">
        <f t="shared" si="50"/>
        <v>1087.8</v>
      </c>
      <c r="AC261" s="2"/>
      <c r="AD261" s="2"/>
    </row>
    <row r="262" spans="1:30" x14ac:dyDescent="0.15">
      <c r="A262" s="1">
        <v>289.13</v>
      </c>
      <c r="B262" s="1">
        <v>3.8010000000000002</v>
      </c>
      <c r="C262" s="2">
        <f t="shared" si="42"/>
        <v>960.24576552640315</v>
      </c>
      <c r="D262" s="27">
        <f t="shared" si="41"/>
        <v>3.8010000000000002E-2</v>
      </c>
      <c r="E262" s="2">
        <f t="shared" si="43"/>
        <v>996.74470707406181</v>
      </c>
      <c r="F262" s="2">
        <f t="shared" si="44"/>
        <v>3.7305418608659179E-2</v>
      </c>
      <c r="G262" s="2">
        <f t="shared" si="45"/>
        <v>3.2143505844676179E-2</v>
      </c>
      <c r="H262" s="2">
        <f t="shared" si="46"/>
        <v>3.2332525511306554E-2</v>
      </c>
      <c r="J262" s="1">
        <v>7.2000000000000102E-3</v>
      </c>
      <c r="K262" s="1">
        <f t="shared" si="47"/>
        <v>1107.6000000000022</v>
      </c>
      <c r="M262" s="2">
        <f t="shared" si="48"/>
        <v>896.64563268017264</v>
      </c>
      <c r="N262" s="2">
        <f t="shared" si="48"/>
        <v>0.10711</v>
      </c>
      <c r="O262" s="5">
        <f t="shared" si="48"/>
        <v>992.68534639654592</v>
      </c>
      <c r="P262" s="5">
        <f t="shared" si="49"/>
        <v>9.6612126186311903E-2</v>
      </c>
      <c r="R262" s="1">
        <v>5.1999999999999998E-3</v>
      </c>
      <c r="S262" s="1">
        <f t="shared" si="50"/>
        <v>1092</v>
      </c>
      <c r="AC262" s="2"/>
      <c r="AD262" s="2"/>
    </row>
    <row r="263" spans="1:30" x14ac:dyDescent="0.15">
      <c r="A263" s="1">
        <v>288.77</v>
      </c>
      <c r="B263" s="1">
        <v>3.839</v>
      </c>
      <c r="C263" s="2">
        <f t="shared" si="42"/>
        <v>959.05014945200924</v>
      </c>
      <c r="D263" s="27">
        <f t="shared" si="41"/>
        <v>3.8390000000000001E-2</v>
      </c>
      <c r="E263" s="2">
        <f t="shared" si="43"/>
        <v>995.86808468947174</v>
      </c>
      <c r="F263" s="2">
        <f t="shared" si="44"/>
        <v>3.7671436721009581E-2</v>
      </c>
      <c r="G263" s="2">
        <f t="shared" si="45"/>
        <v>3.2514063783768664E-2</v>
      </c>
      <c r="H263" s="2">
        <f t="shared" si="46"/>
        <v>3.2704735445726774E-2</v>
      </c>
      <c r="J263" s="1">
        <v>7.2200000000000103E-3</v>
      </c>
      <c r="K263" s="1">
        <f t="shared" si="47"/>
        <v>1111.8600000000022</v>
      </c>
      <c r="M263" s="2">
        <f t="shared" si="48"/>
        <v>893.59016937894376</v>
      </c>
      <c r="N263" s="2">
        <f t="shared" si="48"/>
        <v>0.10753</v>
      </c>
      <c r="O263" s="5">
        <f t="shared" si="48"/>
        <v>989.67792029226155</v>
      </c>
      <c r="P263" s="5">
        <f t="shared" si="49"/>
        <v>9.7006995114142805E-2</v>
      </c>
      <c r="R263" s="1">
        <v>5.2199999999999998E-3</v>
      </c>
      <c r="S263" s="1">
        <f t="shared" si="50"/>
        <v>1096.2</v>
      </c>
      <c r="AC263" s="2"/>
      <c r="AD263" s="2"/>
    </row>
    <row r="264" spans="1:30" x14ac:dyDescent="0.15">
      <c r="A264" s="1">
        <v>289.17999999999995</v>
      </c>
      <c r="B264" s="1">
        <v>3.8620000000000001</v>
      </c>
      <c r="C264" s="2">
        <f t="shared" si="42"/>
        <v>960.41182331451319</v>
      </c>
      <c r="D264" s="27">
        <f t="shared" si="41"/>
        <v>3.8620000000000002E-2</v>
      </c>
      <c r="E264" s="2">
        <f t="shared" si="43"/>
        <v>997.50292793091978</v>
      </c>
      <c r="F264" s="2">
        <f t="shared" si="44"/>
        <v>3.7892908934374268E-2</v>
      </c>
      <c r="G264" s="2">
        <f t="shared" si="45"/>
        <v>3.2727069518068808E-2</v>
      </c>
      <c r="H264" s="2">
        <f t="shared" si="46"/>
        <v>3.2919155861734169E-2</v>
      </c>
      <c r="J264" s="1">
        <v>7.2400000000000103E-3</v>
      </c>
      <c r="K264" s="1">
        <f t="shared" si="47"/>
        <v>1116.1200000000022</v>
      </c>
      <c r="M264" s="2">
        <f t="shared" si="48"/>
        <v>892.89272666888075</v>
      </c>
      <c r="N264" s="2">
        <f t="shared" si="48"/>
        <v>0.10823000000000001</v>
      </c>
      <c r="O264" s="5">
        <f t="shared" si="48"/>
        <v>989.53050647625378</v>
      </c>
      <c r="P264" s="5">
        <f t="shared" si="49"/>
        <v>9.763959594069517E-2</v>
      </c>
      <c r="R264" s="1">
        <v>5.2399999999999999E-3</v>
      </c>
      <c r="S264" s="1">
        <f t="shared" si="50"/>
        <v>1100.3999999999999</v>
      </c>
      <c r="AC264" s="2"/>
      <c r="AD264" s="2"/>
    </row>
    <row r="265" spans="1:30" x14ac:dyDescent="0.15">
      <c r="A265" s="1">
        <v>289.60000000000002</v>
      </c>
      <c r="B265" s="1">
        <v>3.9009999999999998</v>
      </c>
      <c r="C265" s="2">
        <f t="shared" si="42"/>
        <v>961.80670873463953</v>
      </c>
      <c r="D265" s="27">
        <f t="shared" si="41"/>
        <v>3.9009999999999996E-2</v>
      </c>
      <c r="E265" s="2">
        <f t="shared" si="43"/>
        <v>999.32678844237785</v>
      </c>
      <c r="F265" s="2">
        <f t="shared" si="44"/>
        <v>3.8268336709849825E-2</v>
      </c>
      <c r="G265" s="2">
        <f t="shared" si="45"/>
        <v>3.309305193728914E-2</v>
      </c>
      <c r="H265" s="2">
        <f t="shared" si="46"/>
        <v>3.3287359844794931E-2</v>
      </c>
      <c r="J265" s="1">
        <v>7.2600000000000104E-3</v>
      </c>
      <c r="K265" s="1">
        <f t="shared" si="47"/>
        <v>1120.3800000000022</v>
      </c>
      <c r="M265" s="2">
        <f t="shared" si="48"/>
        <v>890.99966788442373</v>
      </c>
      <c r="N265" s="2">
        <f t="shared" si="48"/>
        <v>0.10860999999999998</v>
      </c>
      <c r="O265" s="5">
        <f t="shared" si="48"/>
        <v>987.77114181335105</v>
      </c>
      <c r="P265" s="5">
        <f t="shared" si="49"/>
        <v>9.7991537626137992E-2</v>
      </c>
      <c r="R265" s="1">
        <v>5.2599999999999999E-3</v>
      </c>
      <c r="S265" s="1">
        <f t="shared" si="50"/>
        <v>1104.5999999999999</v>
      </c>
      <c r="AC265" s="2"/>
      <c r="AD265" s="2"/>
    </row>
    <row r="266" spans="1:30" x14ac:dyDescent="0.15">
      <c r="A266" s="1">
        <v>289.17999999999995</v>
      </c>
      <c r="B266" s="1">
        <v>3.9390000000000001</v>
      </c>
      <c r="C266" s="2">
        <f t="shared" si="42"/>
        <v>960.41182331451319</v>
      </c>
      <c r="D266" s="27">
        <f t="shared" si="41"/>
        <v>3.9390000000000001E-2</v>
      </c>
      <c r="E266" s="2">
        <f t="shared" si="43"/>
        <v>998.24244503487193</v>
      </c>
      <c r="F266" s="2">
        <f t="shared" si="44"/>
        <v>3.8634002610768076E-2</v>
      </c>
      <c r="G266" s="2">
        <f t="shared" si="45"/>
        <v>3.3464333404596681E-2</v>
      </c>
      <c r="H266" s="2">
        <f t="shared" si="46"/>
        <v>3.3660249538127976E-2</v>
      </c>
      <c r="J266" s="1">
        <v>7.2800000000000104E-3</v>
      </c>
      <c r="K266" s="1">
        <f t="shared" si="47"/>
        <v>1124.6400000000021</v>
      </c>
      <c r="M266" s="2">
        <f t="shared" si="48"/>
        <v>890.1693789438724</v>
      </c>
      <c r="N266" s="2">
        <f t="shared" si="48"/>
        <v>0.10922999999999999</v>
      </c>
      <c r="O266" s="5">
        <f t="shared" si="48"/>
        <v>987.40258020591148</v>
      </c>
      <c r="P266" s="5">
        <f t="shared" si="49"/>
        <v>9.8552548887162417E-2</v>
      </c>
      <c r="R266" s="1">
        <v>5.28E-3</v>
      </c>
      <c r="S266" s="1">
        <f t="shared" si="50"/>
        <v>1108.8</v>
      </c>
      <c r="AC266" s="2"/>
      <c r="AD266" s="2"/>
    </row>
    <row r="267" spans="1:30" x14ac:dyDescent="0.15">
      <c r="A267" s="1">
        <v>289.17999999999995</v>
      </c>
      <c r="B267" s="1">
        <v>3.9780000000000002</v>
      </c>
      <c r="C267" s="2">
        <f t="shared" si="42"/>
        <v>960.41182331451319</v>
      </c>
      <c r="D267" s="27">
        <f t="shared" si="41"/>
        <v>3.9780000000000003E-2</v>
      </c>
      <c r="E267" s="2">
        <f t="shared" si="43"/>
        <v>998.61700564596447</v>
      </c>
      <c r="F267" s="2">
        <f t="shared" si="44"/>
        <v>3.9009152314326563E-2</v>
      </c>
      <c r="G267" s="2">
        <f t="shared" si="45"/>
        <v>3.3837543344456836E-2</v>
      </c>
      <c r="H267" s="2">
        <f t="shared" si="46"/>
        <v>3.4035399241686463E-2</v>
      </c>
      <c r="J267" s="1">
        <v>7.3000000000000096E-3</v>
      </c>
      <c r="K267" s="1">
        <f t="shared" si="47"/>
        <v>1128.9000000000021</v>
      </c>
      <c r="M267" s="2">
        <f t="shared" si="48"/>
        <v>886.41647293258052</v>
      </c>
      <c r="N267" s="2">
        <f t="shared" si="48"/>
        <v>0.10977000000000001</v>
      </c>
      <c r="O267" s="5">
        <f t="shared" si="48"/>
        <v>983.71840916638985</v>
      </c>
      <c r="P267" s="5">
        <f t="shared" si="49"/>
        <v>9.9058334098874837E-2</v>
      </c>
      <c r="R267" s="1">
        <v>5.3E-3</v>
      </c>
      <c r="S267" s="1">
        <f t="shared" si="50"/>
        <v>1113</v>
      </c>
      <c r="AC267" s="2"/>
      <c r="AD267" s="2"/>
    </row>
    <row r="268" spans="1:30" x14ac:dyDescent="0.15">
      <c r="A268" s="1">
        <v>289.23</v>
      </c>
      <c r="B268" s="1">
        <v>4.0089999999999995</v>
      </c>
      <c r="C268" s="2">
        <f t="shared" si="42"/>
        <v>960.57788110262368</v>
      </c>
      <c r="D268" s="27">
        <f t="shared" si="41"/>
        <v>4.0089999999999994E-2</v>
      </c>
      <c r="E268" s="2">
        <f t="shared" si="43"/>
        <v>999.08744835602783</v>
      </c>
      <c r="F268" s="2">
        <f t="shared" si="44"/>
        <v>3.9307247870583067E-2</v>
      </c>
      <c r="G268" s="2">
        <f t="shared" si="45"/>
        <v>3.4133202585564071E-2</v>
      </c>
      <c r="H268" s="2">
        <f t="shared" si="46"/>
        <v>3.4332634822655486E-2</v>
      </c>
      <c r="J268" s="1">
        <v>7.3200000000000097E-3</v>
      </c>
      <c r="K268" s="1">
        <f t="shared" si="47"/>
        <v>1133.1600000000021</v>
      </c>
      <c r="M268" s="2">
        <f t="shared" si="48"/>
        <v>888.110262371305</v>
      </c>
      <c r="N268" s="2">
        <f t="shared" si="48"/>
        <v>0.11030999999999999</v>
      </c>
      <c r="O268" s="5">
        <f t="shared" si="48"/>
        <v>986.07770541348361</v>
      </c>
      <c r="P268" s="5">
        <f t="shared" si="49"/>
        <v>9.953258480912984E-2</v>
      </c>
      <c r="R268" s="1">
        <v>5.3200000000000001E-3</v>
      </c>
      <c r="S268" s="1">
        <f t="shared" si="50"/>
        <v>1117.2</v>
      </c>
      <c r="AC268" s="2"/>
      <c r="AD268" s="2"/>
    </row>
    <row r="269" spans="1:30" x14ac:dyDescent="0.15">
      <c r="A269" s="1">
        <v>289.64</v>
      </c>
      <c r="B269" s="1">
        <v>4.0479999999999992</v>
      </c>
      <c r="C269" s="2">
        <f t="shared" si="42"/>
        <v>961.93955496512774</v>
      </c>
      <c r="D269" s="27">
        <f t="shared" si="41"/>
        <v>4.0479999999999988E-2</v>
      </c>
      <c r="E269" s="2">
        <f t="shared" si="43"/>
        <v>1000.8788681501162</v>
      </c>
      <c r="F269" s="2">
        <f t="shared" si="44"/>
        <v>3.9682145138704709E-2</v>
      </c>
      <c r="G269" s="2">
        <f t="shared" si="45"/>
        <v>3.4498822500482702E-2</v>
      </c>
      <c r="H269" s="2">
        <f t="shared" si="46"/>
        <v>3.4700480293419836E-2</v>
      </c>
      <c r="J269" s="1">
        <v>7.3400000000000097E-3</v>
      </c>
      <c r="K269" s="1">
        <f t="shared" si="47"/>
        <v>1137.4200000000021</v>
      </c>
      <c r="M269" s="2">
        <f t="shared" si="48"/>
        <v>883.16174028561909</v>
      </c>
      <c r="N269" s="2">
        <f t="shared" si="48"/>
        <v>0.11073000000000001</v>
      </c>
      <c r="O269" s="5">
        <f t="shared" si="48"/>
        <v>980.95423978744566</v>
      </c>
      <c r="P269" s="5">
        <f t="shared" si="49"/>
        <v>9.9937319272809841E-2</v>
      </c>
      <c r="R269" s="1">
        <v>5.3400000000000001E-3</v>
      </c>
      <c r="S269" s="1">
        <f t="shared" si="50"/>
        <v>1121.4000000000001</v>
      </c>
      <c r="AC269" s="2"/>
      <c r="AD269" s="2"/>
    </row>
    <row r="270" spans="1:30" x14ac:dyDescent="0.15">
      <c r="A270" s="1">
        <v>289.64</v>
      </c>
      <c r="B270" s="1">
        <v>4.0669999999999993</v>
      </c>
      <c r="C270" s="2">
        <f t="shared" si="42"/>
        <v>961.93955496512774</v>
      </c>
      <c r="D270" s="27">
        <f t="shared" si="41"/>
        <v>4.0669999999999991E-2</v>
      </c>
      <c r="E270" s="2">
        <f t="shared" si="43"/>
        <v>1001.0616366655595</v>
      </c>
      <c r="F270" s="2">
        <f t="shared" si="44"/>
        <v>3.9864736494952736E-2</v>
      </c>
      <c r="G270" s="2">
        <f t="shared" si="45"/>
        <v>3.468046734041013E-2</v>
      </c>
      <c r="H270" s="2">
        <f t="shared" si="46"/>
        <v>3.4883071649667863E-2</v>
      </c>
      <c r="J270" s="1">
        <v>7.3600000000000098E-3</v>
      </c>
      <c r="K270" s="1">
        <f t="shared" si="47"/>
        <v>1141.6800000000021</v>
      </c>
      <c r="M270" s="2">
        <f t="shared" si="48"/>
        <v>881.96612421122541</v>
      </c>
      <c r="N270" s="2">
        <f t="shared" si="48"/>
        <v>0.11093</v>
      </c>
      <c r="O270" s="5">
        <f t="shared" si="48"/>
        <v>979.80262636997657</v>
      </c>
      <c r="P270" s="5">
        <f t="shared" si="49"/>
        <v>0.10012332876719897</v>
      </c>
      <c r="R270" s="1">
        <v>5.3600000000000002E-3</v>
      </c>
      <c r="S270" s="1">
        <f t="shared" si="50"/>
        <v>1125.6000000000001</v>
      </c>
      <c r="AC270" s="2"/>
      <c r="AD270" s="2"/>
    </row>
    <row r="271" spans="1:30" x14ac:dyDescent="0.15">
      <c r="A271" s="1">
        <v>290.57000000000005</v>
      </c>
      <c r="B271" s="1">
        <v>4.1209999999999996</v>
      </c>
      <c r="C271" s="2">
        <f t="shared" si="42"/>
        <v>965.0282298239789</v>
      </c>
      <c r="D271" s="27">
        <f t="shared" si="41"/>
        <v>4.1209999999999997E-2</v>
      </c>
      <c r="E271" s="2">
        <f t="shared" si="43"/>
        <v>1004.797043175025</v>
      </c>
      <c r="F271" s="2">
        <f t="shared" si="44"/>
        <v>4.0383498394879827E-2</v>
      </c>
      <c r="G271" s="2">
        <f t="shared" si="45"/>
        <v>3.5179884424756031E-2</v>
      </c>
      <c r="H271" s="2">
        <f t="shared" si="46"/>
        <v>3.5385838009247918E-2</v>
      </c>
      <c r="J271" s="1">
        <v>7.3800000000000098E-3</v>
      </c>
      <c r="K271" s="1">
        <f t="shared" si="47"/>
        <v>1145.9400000000021</v>
      </c>
      <c r="M271" s="2">
        <f t="shared" si="48"/>
        <v>881.60079707738282</v>
      </c>
      <c r="N271" s="2">
        <f t="shared" si="48"/>
        <v>0.11166000000000001</v>
      </c>
      <c r="O271" s="5">
        <f t="shared" si="48"/>
        <v>980.04034207904351</v>
      </c>
      <c r="P271" s="5">
        <f t="shared" si="49"/>
        <v>0.1007789890000491</v>
      </c>
      <c r="R271" s="1">
        <v>5.3800000000000002E-3</v>
      </c>
      <c r="S271" s="1">
        <f t="shared" si="50"/>
        <v>1129.8</v>
      </c>
      <c r="AC271" s="2"/>
      <c r="AD271" s="2"/>
    </row>
    <row r="272" spans="1:30" x14ac:dyDescent="0.15">
      <c r="A272" s="1">
        <v>290.11</v>
      </c>
      <c r="B272" s="1">
        <v>4.1289999999999996</v>
      </c>
      <c r="C272" s="2">
        <f t="shared" si="42"/>
        <v>963.50049817336424</v>
      </c>
      <c r="D272" s="27">
        <f t="shared" si="41"/>
        <v>4.1289999999999993E-2</v>
      </c>
      <c r="E272" s="2">
        <f t="shared" si="43"/>
        <v>1003.2834337429425</v>
      </c>
      <c r="F272" s="2">
        <f t="shared" si="44"/>
        <v>4.046032912721062E-2</v>
      </c>
      <c r="G272" s="2">
        <f t="shared" si="45"/>
        <v>3.5264553793993243E-2</v>
      </c>
      <c r="H272" s="2">
        <f t="shared" si="46"/>
        <v>3.5470580514223485E-2</v>
      </c>
      <c r="J272" s="1">
        <v>7.4000000000000099E-3</v>
      </c>
      <c r="K272" s="1">
        <f t="shared" si="47"/>
        <v>1150.2000000000021</v>
      </c>
      <c r="M272" s="2">
        <f t="shared" si="48"/>
        <v>877.84789106609094</v>
      </c>
      <c r="N272" s="2">
        <f t="shared" si="48"/>
        <v>0.11209</v>
      </c>
      <c r="O272" s="5">
        <f t="shared" si="48"/>
        <v>976.24586117568913</v>
      </c>
      <c r="P272" s="5">
        <f t="shared" si="49"/>
        <v>0.10118537387351124</v>
      </c>
      <c r="R272" s="1">
        <v>5.4000000000000003E-3</v>
      </c>
      <c r="S272" s="1">
        <f t="shared" si="50"/>
        <v>1134</v>
      </c>
      <c r="AC272" s="2"/>
      <c r="AD272" s="2"/>
    </row>
    <row r="273" spans="1:30" x14ac:dyDescent="0.15">
      <c r="A273" s="1">
        <v>289.53999999999996</v>
      </c>
      <c r="B273" s="1">
        <v>4.1559999999999997</v>
      </c>
      <c r="C273" s="2">
        <f t="shared" si="42"/>
        <v>961.6074393889071</v>
      </c>
      <c r="D273" s="27">
        <f t="shared" si="41"/>
        <v>4.156E-2</v>
      </c>
      <c r="E273" s="2">
        <f t="shared" si="43"/>
        <v>1001.5718445699101</v>
      </c>
      <c r="F273" s="2">
        <f t="shared" si="44"/>
        <v>4.0719589277017229E-2</v>
      </c>
      <c r="G273" s="2">
        <f t="shared" si="45"/>
        <v>3.5532677872483161E-2</v>
      </c>
      <c r="H273" s="2">
        <f t="shared" si="46"/>
        <v>3.5739644382307305E-2</v>
      </c>
      <c r="J273" s="1">
        <v>7.4200000000000099E-3</v>
      </c>
      <c r="K273" s="1">
        <f t="shared" si="47"/>
        <v>1154.4600000000021</v>
      </c>
      <c r="M273" s="2">
        <f t="shared" si="48"/>
        <v>880.60445034872134</v>
      </c>
      <c r="N273" s="2">
        <f t="shared" si="48"/>
        <v>0.11269999999999999</v>
      </c>
      <c r="O273" s="5">
        <f t="shared" si="48"/>
        <v>979.84857190302228</v>
      </c>
      <c r="P273" s="5">
        <f t="shared" si="49"/>
        <v>0.10171508263543177</v>
      </c>
      <c r="R273" s="1">
        <v>5.4200000000000003E-3</v>
      </c>
      <c r="S273" s="1">
        <f t="shared" si="50"/>
        <v>1138.2</v>
      </c>
      <c r="AC273" s="2"/>
      <c r="AD273" s="2"/>
    </row>
    <row r="274" spans="1:30" x14ac:dyDescent="0.15">
      <c r="A274" s="1">
        <v>289.79999999999995</v>
      </c>
      <c r="B274" s="1">
        <v>4.1979999999999995</v>
      </c>
      <c r="C274" s="2">
        <f t="shared" si="42"/>
        <v>962.47093988708048</v>
      </c>
      <c r="D274" s="27">
        <f t="shared" si="41"/>
        <v>4.1979999999999996E-2</v>
      </c>
      <c r="E274" s="2">
        <f t="shared" si="43"/>
        <v>1002.87546994354</v>
      </c>
      <c r="F274" s="2">
        <f t="shared" si="44"/>
        <v>4.1122749289005188E-2</v>
      </c>
      <c r="G274" s="2">
        <f t="shared" si="45"/>
        <v>3.5929086706955118E-2</v>
      </c>
      <c r="H274" s="2">
        <f t="shared" si="46"/>
        <v>3.6138332522800395E-2</v>
      </c>
      <c r="J274" s="1">
        <v>7.44000000000001E-3</v>
      </c>
      <c r="K274" s="1">
        <f t="shared" si="47"/>
        <v>1158.7200000000021</v>
      </c>
      <c r="M274" s="2">
        <f t="shared" si="48"/>
        <v>876.81833277980729</v>
      </c>
      <c r="N274" s="2">
        <f t="shared" si="48"/>
        <v>0.11320000000000001</v>
      </c>
      <c r="O274" s="5">
        <f t="shared" si="48"/>
        <v>976.07416805048149</v>
      </c>
      <c r="P274" s="5">
        <f t="shared" si="49"/>
        <v>0.10218388589741029</v>
      </c>
      <c r="R274" s="1">
        <v>5.4400000000000004E-3</v>
      </c>
      <c r="S274" s="1">
        <f t="shared" si="50"/>
        <v>1142.4000000000001</v>
      </c>
      <c r="AC274" s="2"/>
      <c r="AD274" s="2"/>
    </row>
    <row r="275" spans="1:30" x14ac:dyDescent="0.15">
      <c r="A275" s="1">
        <v>290.26</v>
      </c>
      <c r="B275" s="1">
        <v>4.2209999999999992</v>
      </c>
      <c r="C275" s="2">
        <f t="shared" si="42"/>
        <v>963.99867153769503</v>
      </c>
      <c r="D275" s="27">
        <f t="shared" si="41"/>
        <v>4.2209999999999991E-2</v>
      </c>
      <c r="E275" s="2">
        <f t="shared" si="43"/>
        <v>1004.6890554633012</v>
      </c>
      <c r="F275" s="2">
        <f t="shared" si="44"/>
        <v>4.1343458534260018E-2</v>
      </c>
      <c r="G275" s="2">
        <f t="shared" si="45"/>
        <v>3.6140403807785618E-2</v>
      </c>
      <c r="H275" s="2">
        <f t="shared" si="46"/>
        <v>3.6351129995410458E-2</v>
      </c>
      <c r="J275" s="1">
        <v>7.46000000000001E-3</v>
      </c>
      <c r="K275" s="1">
        <f t="shared" si="47"/>
        <v>1162.9800000000021</v>
      </c>
      <c r="M275" s="2">
        <f t="shared" si="48"/>
        <v>872.89936898040526</v>
      </c>
      <c r="N275" s="2">
        <f t="shared" si="48"/>
        <v>0.11371000000000001</v>
      </c>
      <c r="O275" s="5">
        <f t="shared" si="48"/>
        <v>972.15675622716708</v>
      </c>
      <c r="P275" s="5">
        <f t="shared" si="49"/>
        <v>0.10266220706261926</v>
      </c>
      <c r="R275" s="1">
        <v>5.4599999999999996E-3</v>
      </c>
      <c r="S275" s="1">
        <f t="shared" si="50"/>
        <v>1146.5999999999999</v>
      </c>
      <c r="AC275" s="2"/>
      <c r="AD275" s="2"/>
    </row>
    <row r="276" spans="1:30" x14ac:dyDescent="0.15">
      <c r="A276" s="1">
        <v>290.62</v>
      </c>
      <c r="B276" s="1">
        <v>4.2669999999999995</v>
      </c>
      <c r="C276" s="2">
        <f t="shared" si="42"/>
        <v>965.19428761208894</v>
      </c>
      <c r="D276" s="27">
        <f t="shared" si="41"/>
        <v>4.2669999999999993E-2</v>
      </c>
      <c r="E276" s="2">
        <f t="shared" si="43"/>
        <v>1006.3791278644968</v>
      </c>
      <c r="F276" s="2">
        <f t="shared" si="44"/>
        <v>4.1784730940791062E-2</v>
      </c>
      <c r="G276" s="2">
        <f t="shared" si="45"/>
        <v>3.6572923716071251E-2</v>
      </c>
      <c r="H276" s="2">
        <f t="shared" si="46"/>
        <v>3.6786210579871678E-2</v>
      </c>
      <c r="J276" s="1">
        <v>7.4800000000000101E-3</v>
      </c>
      <c r="K276" s="1">
        <f t="shared" si="47"/>
        <v>1167.2400000000021</v>
      </c>
      <c r="M276" s="2">
        <f t="shared" si="48"/>
        <v>872.20192627034203</v>
      </c>
      <c r="N276" s="2">
        <f t="shared" si="48"/>
        <v>0.11432</v>
      </c>
      <c r="O276" s="5">
        <f t="shared" si="48"/>
        <v>971.91205048156746</v>
      </c>
      <c r="P276" s="5">
        <f t="shared" si="49"/>
        <v>0.10321104327996908</v>
      </c>
      <c r="R276" s="1">
        <v>5.4799999999999996E-3</v>
      </c>
      <c r="S276" s="1">
        <f t="shared" si="50"/>
        <v>1150.8</v>
      </c>
      <c r="AC276" s="2"/>
      <c r="AD276" s="2"/>
    </row>
    <row r="277" spans="1:30" x14ac:dyDescent="0.15">
      <c r="A277" s="1">
        <v>289.85000000000002</v>
      </c>
      <c r="B277" s="1">
        <v>4.3019999999999996</v>
      </c>
      <c r="C277" s="2">
        <f t="shared" si="42"/>
        <v>962.63699767519086</v>
      </c>
      <c r="D277" s="27">
        <f t="shared" si="41"/>
        <v>4.3019999999999996E-2</v>
      </c>
      <c r="E277" s="2">
        <f t="shared" si="43"/>
        <v>1004.0496413151776</v>
      </c>
      <c r="F277" s="2">
        <f t="shared" si="44"/>
        <v>4.2120351290205818E-2</v>
      </c>
      <c r="G277" s="2">
        <f t="shared" si="45"/>
        <v>3.6920607943294555E-2</v>
      </c>
      <c r="H277" s="2">
        <f t="shared" si="46"/>
        <v>3.7135074548713551E-2</v>
      </c>
      <c r="J277" s="1">
        <v>7.5000000000000101E-3</v>
      </c>
      <c r="K277" s="1">
        <f t="shared" si="47"/>
        <v>1171.500000000002</v>
      </c>
      <c r="M277" s="2">
        <f t="shared" si="48"/>
        <v>868.78113583527067</v>
      </c>
      <c r="N277" s="2">
        <f t="shared" si="48"/>
        <v>0.11478999999999999</v>
      </c>
      <c r="O277" s="5">
        <f t="shared" si="48"/>
        <v>968.50852241780137</v>
      </c>
      <c r="P277" s="5">
        <f t="shared" si="49"/>
        <v>0.1036503623419312</v>
      </c>
      <c r="R277" s="1">
        <v>5.4999999999999997E-3</v>
      </c>
      <c r="S277" s="1">
        <f t="shared" si="50"/>
        <v>1155</v>
      </c>
      <c r="AC277" s="2"/>
      <c r="AD277" s="2"/>
    </row>
    <row r="278" spans="1:30" x14ac:dyDescent="0.15">
      <c r="A278" s="1">
        <v>290.92999999999995</v>
      </c>
      <c r="B278" s="1">
        <v>4.3329999999999993</v>
      </c>
      <c r="C278" s="2">
        <f t="shared" si="42"/>
        <v>966.22384589837236</v>
      </c>
      <c r="D278" s="27">
        <f t="shared" si="41"/>
        <v>4.3329999999999994E-2</v>
      </c>
      <c r="E278" s="2">
        <f t="shared" si="43"/>
        <v>1008.0903251411489</v>
      </c>
      <c r="F278" s="2">
        <f t="shared" si="44"/>
        <v>4.2417520990669665E-2</v>
      </c>
      <c r="G278" s="2">
        <f t="shared" si="45"/>
        <v>3.7196851866808225E-2</v>
      </c>
      <c r="H278" s="2">
        <f t="shared" si="46"/>
        <v>3.7413668782967938E-2</v>
      </c>
      <c r="J278" s="1">
        <v>7.5200000000000102E-3</v>
      </c>
      <c r="K278" s="1">
        <f t="shared" si="47"/>
        <v>1175.7600000000023</v>
      </c>
      <c r="M278" s="2">
        <f t="shared" si="48"/>
        <v>868.28296247093976</v>
      </c>
      <c r="N278" s="2">
        <f t="shared" si="48"/>
        <v>0.11536999999999999</v>
      </c>
      <c r="O278" s="5">
        <f t="shared" si="48"/>
        <v>968.45676785121202</v>
      </c>
      <c r="P278" s="5">
        <f t="shared" si="49"/>
        <v>0.10417077243130426</v>
      </c>
      <c r="R278" s="1">
        <v>5.5199999999999997E-3</v>
      </c>
      <c r="S278" s="1">
        <f t="shared" si="50"/>
        <v>1159.2</v>
      </c>
      <c r="AC278" s="2"/>
      <c r="AD278" s="2"/>
    </row>
    <row r="279" spans="1:30" x14ac:dyDescent="0.15">
      <c r="A279" s="1">
        <v>291.24</v>
      </c>
      <c r="B279" s="1">
        <v>4.3639999999999999</v>
      </c>
      <c r="C279" s="2">
        <f t="shared" si="42"/>
        <v>967.25340418465623</v>
      </c>
      <c r="D279" s="27">
        <f t="shared" si="41"/>
        <v>4.3639999999999998E-2</v>
      </c>
      <c r="E279" s="2">
        <f t="shared" si="43"/>
        <v>1009.4643427432745</v>
      </c>
      <c r="F279" s="2">
        <f t="shared" si="44"/>
        <v>4.2714602407536981E-2</v>
      </c>
      <c r="G279" s="2">
        <f t="shared" si="45"/>
        <v>3.7486817560915223E-2</v>
      </c>
      <c r="H279" s="2">
        <f t="shared" si="46"/>
        <v>3.7705418353052911E-2</v>
      </c>
      <c r="J279" s="1">
        <v>7.5400000000000102E-3</v>
      </c>
      <c r="K279" s="1">
        <f t="shared" si="47"/>
        <v>1180.0200000000023</v>
      </c>
      <c r="M279" s="2">
        <f t="shared" si="48"/>
        <v>864.1647293258053</v>
      </c>
      <c r="N279" s="2">
        <f t="shared" si="48"/>
        <v>0.11574999999999999</v>
      </c>
      <c r="O279" s="5">
        <f t="shared" si="48"/>
        <v>964.19179674526731</v>
      </c>
      <c r="P279" s="5">
        <f t="shared" si="49"/>
        <v>0.10453349583713337</v>
      </c>
      <c r="R279" s="1">
        <v>5.5399999999999998E-3</v>
      </c>
      <c r="S279" s="1">
        <f t="shared" si="50"/>
        <v>1163.3999999999999</v>
      </c>
      <c r="AC279" s="2"/>
      <c r="AD279" s="2"/>
    </row>
    <row r="280" spans="1:30" x14ac:dyDescent="0.15">
      <c r="A280" s="1">
        <v>289.95000000000005</v>
      </c>
      <c r="B280" s="1">
        <v>4.4019999999999992</v>
      </c>
      <c r="C280" s="2">
        <f t="shared" si="42"/>
        <v>962.96911325141161</v>
      </c>
      <c r="D280" s="27">
        <f t="shared" si="41"/>
        <v>4.401999999999999E-2</v>
      </c>
      <c r="E280" s="2">
        <f t="shared" si="43"/>
        <v>1005.3590136167387</v>
      </c>
      <c r="F280" s="2">
        <f t="shared" si="44"/>
        <v>4.3078646365074864E-2</v>
      </c>
      <c r="G280" s="2">
        <f t="shared" si="45"/>
        <v>3.7872122078622845E-2</v>
      </c>
      <c r="H280" s="2">
        <f t="shared" si="46"/>
        <v>3.8091649673007648E-2</v>
      </c>
      <c r="J280" s="1">
        <v>7.5600000000000103E-3</v>
      </c>
      <c r="K280" s="1">
        <f t="shared" si="47"/>
        <v>1184.2800000000022</v>
      </c>
      <c r="M280" s="2">
        <f t="shared" si="48"/>
        <v>863.50049817336424</v>
      </c>
      <c r="N280" s="2">
        <f t="shared" si="48"/>
        <v>0.11625000000000001</v>
      </c>
      <c r="O280" s="5">
        <f t="shared" si="48"/>
        <v>963.88243108601785</v>
      </c>
      <c r="P280" s="5">
        <f t="shared" si="49"/>
        <v>0.10498312665242339</v>
      </c>
      <c r="R280" s="1">
        <v>5.5599999999999998E-3</v>
      </c>
      <c r="S280" s="1">
        <f t="shared" si="50"/>
        <v>1167.5999999999999</v>
      </c>
      <c r="AC280" s="2"/>
      <c r="AD280" s="2"/>
    </row>
    <row r="281" spans="1:30" x14ac:dyDescent="0.15">
      <c r="A281" s="1">
        <v>291.86</v>
      </c>
      <c r="B281" s="1">
        <v>4.4449999999999994</v>
      </c>
      <c r="C281" s="2">
        <f t="shared" si="42"/>
        <v>969.31252075722341</v>
      </c>
      <c r="D281" s="27">
        <f t="shared" si="41"/>
        <v>4.4449999999999996E-2</v>
      </c>
      <c r="E281" s="2">
        <f t="shared" si="43"/>
        <v>1012.3984623048821</v>
      </c>
      <c r="F281" s="2">
        <f t="shared" si="44"/>
        <v>4.3490431074528477E-2</v>
      </c>
      <c r="G281" s="2">
        <f t="shared" si="45"/>
        <v>3.8247451094078948E-2</v>
      </c>
      <c r="H281" s="2">
        <f t="shared" si="46"/>
        <v>3.8470583326479714E-2</v>
      </c>
      <c r="J281" s="1">
        <v>7.5800000000000103E-3</v>
      </c>
      <c r="K281" s="1">
        <f t="shared" si="47"/>
        <v>1188.5400000000022</v>
      </c>
      <c r="M281" s="2">
        <f t="shared" si="48"/>
        <v>861.60743938890732</v>
      </c>
      <c r="N281" s="2">
        <f t="shared" si="48"/>
        <v>0.11655999999999998</v>
      </c>
      <c r="O281" s="5">
        <f t="shared" si="48"/>
        <v>962.03640252407831</v>
      </c>
      <c r="P281" s="5">
        <f t="shared" si="49"/>
        <v>0.10527036382161967</v>
      </c>
      <c r="AC281" s="2"/>
      <c r="AD281" s="2"/>
    </row>
    <row r="282" spans="1:30" x14ac:dyDescent="0.15">
      <c r="A282" s="1">
        <v>290.66999999999996</v>
      </c>
      <c r="B282" s="1">
        <v>4.4719999999999995</v>
      </c>
      <c r="C282" s="2">
        <f t="shared" si="42"/>
        <v>965.36034540019898</v>
      </c>
      <c r="D282" s="27">
        <f t="shared" si="41"/>
        <v>4.4719999999999996E-2</v>
      </c>
      <c r="E282" s="2">
        <f t="shared" si="43"/>
        <v>1008.531260046496</v>
      </c>
      <c r="F282" s="2">
        <f t="shared" si="44"/>
        <v>4.3748906930014826E-2</v>
      </c>
      <c r="G282" s="2">
        <f t="shared" si="45"/>
        <v>3.8525954305172798E-2</v>
      </c>
      <c r="H282" s="2">
        <f t="shared" si="46"/>
        <v>3.8749526593807967E-2</v>
      </c>
      <c r="J282" s="1">
        <v>7.6000000000000104E-3</v>
      </c>
      <c r="K282" s="1">
        <f t="shared" si="47"/>
        <v>1192.8000000000022</v>
      </c>
      <c r="M282" s="2">
        <f t="shared" si="48"/>
        <v>859.38226502822977</v>
      </c>
      <c r="N282" s="2">
        <f t="shared" si="48"/>
        <v>0.11807000000000001</v>
      </c>
      <c r="O282" s="5">
        <f t="shared" si="48"/>
        <v>960.84952906011279</v>
      </c>
      <c r="P282" s="5">
        <f t="shared" si="49"/>
        <v>0.10662796472912657</v>
      </c>
      <c r="AC282" s="2"/>
      <c r="AD282" s="2"/>
    </row>
    <row r="283" spans="1:30" x14ac:dyDescent="0.15">
      <c r="A283" s="1">
        <v>290.83000000000004</v>
      </c>
      <c r="B283" s="1">
        <v>4.5139999999999993</v>
      </c>
      <c r="C283" s="2">
        <f t="shared" si="42"/>
        <v>965.89173032215228</v>
      </c>
      <c r="D283" s="27">
        <f t="shared" si="41"/>
        <v>4.5139999999999993E-2</v>
      </c>
      <c r="E283" s="2">
        <f t="shared" si="43"/>
        <v>1009.4920830288942</v>
      </c>
      <c r="F283" s="2">
        <f t="shared" si="44"/>
        <v>4.4150847735288233E-2</v>
      </c>
      <c r="G283" s="2">
        <f t="shared" si="45"/>
        <v>3.8922919228074754E-2</v>
      </c>
      <c r="H283" s="2">
        <f t="shared" si="46"/>
        <v>3.9148715478161455E-2</v>
      </c>
      <c r="M283" s="2">
        <f t="shared" si="48"/>
        <v>860.57788110262368</v>
      </c>
      <c r="N283" s="2">
        <f t="shared" si="48"/>
        <v>0.11817999999999999</v>
      </c>
      <c r="O283" s="5">
        <f t="shared" si="48"/>
        <v>962.2809750913317</v>
      </c>
      <c r="P283" s="5">
        <f t="shared" si="49"/>
        <v>0.10671893058042396</v>
      </c>
      <c r="AC283" s="2"/>
      <c r="AD283" s="2"/>
    </row>
    <row r="284" spans="1:30" x14ac:dyDescent="0.15">
      <c r="A284" s="1">
        <v>291.34000000000003</v>
      </c>
      <c r="B284" s="1">
        <v>4.5529999999999999</v>
      </c>
      <c r="C284" s="2">
        <f t="shared" si="42"/>
        <v>967.58551976087688</v>
      </c>
      <c r="D284" s="27">
        <f t="shared" si="41"/>
        <v>4.5530000000000001E-2</v>
      </c>
      <c r="E284" s="2">
        <f t="shared" si="43"/>
        <v>1011.6396884755897</v>
      </c>
      <c r="F284" s="2">
        <f t="shared" si="44"/>
        <v>4.4523933879465835E-2</v>
      </c>
      <c r="G284" s="2">
        <f t="shared" si="45"/>
        <v>3.9284883415056475E-2</v>
      </c>
      <c r="H284" s="2">
        <f t="shared" si="46"/>
        <v>3.9513029874406816E-2</v>
      </c>
      <c r="M284" s="2">
        <f t="shared" si="48"/>
        <v>856.65891730322141</v>
      </c>
      <c r="N284" s="2">
        <f t="shared" si="48"/>
        <v>0.11834</v>
      </c>
      <c r="O284" s="5">
        <f t="shared" si="48"/>
        <v>958.03593357688453</v>
      </c>
      <c r="P284" s="5">
        <f t="shared" si="49"/>
        <v>0.10688399410629279</v>
      </c>
      <c r="AC284" s="2"/>
      <c r="AD284" s="2"/>
    </row>
    <row r="285" spans="1:30" x14ac:dyDescent="0.15">
      <c r="A285" s="1">
        <v>290.88</v>
      </c>
      <c r="B285" s="1">
        <v>4.5879999999999992</v>
      </c>
      <c r="C285" s="2">
        <f t="shared" si="42"/>
        <v>966.05778811026232</v>
      </c>
      <c r="D285" s="27">
        <f t="shared" si="41"/>
        <v>4.587999999999999E-2</v>
      </c>
      <c r="E285" s="2">
        <f t="shared" si="43"/>
        <v>1010.3805194287611</v>
      </c>
      <c r="F285" s="2">
        <f t="shared" si="44"/>
        <v>4.485863630822659E-2</v>
      </c>
      <c r="G285" s="2">
        <f t="shared" si="45"/>
        <v>3.962610679218917E-2</v>
      </c>
      <c r="H285" s="2">
        <f t="shared" si="46"/>
        <v>3.9855644075812338E-2</v>
      </c>
      <c r="M285" s="2">
        <f t="shared" si="48"/>
        <v>853.57024244437059</v>
      </c>
      <c r="N285" s="2">
        <f t="shared" si="48"/>
        <v>0.11898999999999998</v>
      </c>
      <c r="O285" s="5">
        <f t="shared" si="48"/>
        <v>955.13656559282617</v>
      </c>
      <c r="P285" s="5">
        <f t="shared" si="49"/>
        <v>0.10748005901938765</v>
      </c>
      <c r="AC285" s="2"/>
      <c r="AD285" s="2"/>
    </row>
    <row r="286" spans="1:30" x14ac:dyDescent="0.15">
      <c r="A286" s="1">
        <v>291.14</v>
      </c>
      <c r="B286" s="1">
        <v>4.6259999999999994</v>
      </c>
      <c r="C286" s="2">
        <f t="shared" si="42"/>
        <v>966.9212886084357</v>
      </c>
      <c r="D286" s="27">
        <f t="shared" si="41"/>
        <v>4.6259999999999996E-2</v>
      </c>
      <c r="E286" s="2">
        <f t="shared" si="43"/>
        <v>1011.6510674194619</v>
      </c>
      <c r="F286" s="2">
        <f t="shared" si="44"/>
        <v>4.5221900720912943E-2</v>
      </c>
      <c r="G286" s="2">
        <f t="shared" si="45"/>
        <v>3.9982791327556985E-2</v>
      </c>
      <c r="H286" s="2">
        <f t="shared" si="46"/>
        <v>4.0214436617003822E-2</v>
      </c>
      <c r="M286" s="2">
        <f t="shared" si="48"/>
        <v>853.93556957821318</v>
      </c>
      <c r="N286" s="2">
        <f t="shared" si="48"/>
        <v>0.11946</v>
      </c>
      <c r="O286" s="5">
        <f t="shared" si="48"/>
        <v>955.94671272002643</v>
      </c>
      <c r="P286" s="5">
        <f t="shared" si="49"/>
        <v>0.10789579689504682</v>
      </c>
      <c r="AC286" s="2"/>
      <c r="AD286" s="2"/>
    </row>
    <row r="287" spans="1:30" x14ac:dyDescent="0.15">
      <c r="A287" s="1">
        <v>290.83000000000004</v>
      </c>
      <c r="B287" s="1">
        <v>4.6569999999999991</v>
      </c>
      <c r="C287" s="2">
        <f t="shared" si="42"/>
        <v>965.89173032215228</v>
      </c>
      <c r="D287" s="27">
        <f t="shared" si="41"/>
        <v>4.6569999999999993E-2</v>
      </c>
      <c r="E287" s="2">
        <f t="shared" si="43"/>
        <v>1010.873308203255</v>
      </c>
      <c r="F287" s="2">
        <f t="shared" si="44"/>
        <v>4.5518150299012704E-2</v>
      </c>
      <c r="G287" s="2">
        <f t="shared" si="45"/>
        <v>4.0283068742671534E-2</v>
      </c>
      <c r="H287" s="2">
        <f t="shared" si="46"/>
        <v>4.0516018041885926E-2</v>
      </c>
      <c r="M287" s="2">
        <f t="shared" si="48"/>
        <v>848.45566257057453</v>
      </c>
      <c r="N287" s="2">
        <f t="shared" si="48"/>
        <v>0.12014999999999999</v>
      </c>
      <c r="O287" s="5">
        <f t="shared" si="48"/>
        <v>950.39761042842906</v>
      </c>
      <c r="P287" s="5">
        <f t="shared" si="49"/>
        <v>0.10854071315525776</v>
      </c>
      <c r="AC287" s="2"/>
      <c r="AD287" s="2"/>
    </row>
    <row r="288" spans="1:30" x14ac:dyDescent="0.15">
      <c r="A288" s="1">
        <v>290.66999999999996</v>
      </c>
      <c r="B288" s="1">
        <v>4.6879999999999997</v>
      </c>
      <c r="C288" s="2">
        <f t="shared" si="42"/>
        <v>965.36034540019898</v>
      </c>
      <c r="D288" s="27">
        <f t="shared" si="41"/>
        <v>4.6879999999999998E-2</v>
      </c>
      <c r="E288" s="2">
        <f t="shared" si="43"/>
        <v>1010.6164383925603</v>
      </c>
      <c r="F288" s="2">
        <f t="shared" si="44"/>
        <v>4.5814312139291595E-2</v>
      </c>
      <c r="G288" s="2">
        <f t="shared" si="45"/>
        <v>4.0580560852923359E-2</v>
      </c>
      <c r="H288" s="2">
        <f t="shared" si="46"/>
        <v>4.0814931803084736E-2</v>
      </c>
      <c r="M288" s="2">
        <f t="shared" si="48"/>
        <v>850.84689471936224</v>
      </c>
      <c r="N288" s="2">
        <f t="shared" si="48"/>
        <v>0.12057000000000001</v>
      </c>
      <c r="O288" s="5">
        <f t="shared" si="48"/>
        <v>953.43350481567575</v>
      </c>
      <c r="P288" s="5">
        <f t="shared" si="49"/>
        <v>0.10889987046030328</v>
      </c>
      <c r="AC288" s="2"/>
      <c r="AD288" s="2"/>
    </row>
    <row r="289" spans="1:30" x14ac:dyDescent="0.15">
      <c r="A289" s="1">
        <v>292.12</v>
      </c>
      <c r="B289" s="1">
        <v>4.7149999999999999</v>
      </c>
      <c r="C289" s="2">
        <f t="shared" si="42"/>
        <v>970.17602125539679</v>
      </c>
      <c r="D289" s="27">
        <f t="shared" si="41"/>
        <v>4.7149999999999997E-2</v>
      </c>
      <c r="E289" s="2">
        <f t="shared" si="43"/>
        <v>1015.9198206575887</v>
      </c>
      <c r="F289" s="2">
        <f t="shared" si="44"/>
        <v>4.6072188102383095E-2</v>
      </c>
      <c r="G289" s="2">
        <f t="shared" si="45"/>
        <v>4.0810971812777985E-2</v>
      </c>
      <c r="H289" s="2">
        <f t="shared" si="46"/>
        <v>4.1047868482839464E-2</v>
      </c>
      <c r="M289" s="2">
        <f t="shared" si="48"/>
        <v>844.00531384921942</v>
      </c>
      <c r="N289" s="2">
        <f t="shared" si="48"/>
        <v>0.12111</v>
      </c>
      <c r="O289" s="5">
        <f t="shared" si="48"/>
        <v>946.22279740949841</v>
      </c>
      <c r="P289" s="5">
        <f t="shared" si="49"/>
        <v>0.10941899459433535</v>
      </c>
      <c r="AC289" s="2"/>
      <c r="AD289" s="2"/>
    </row>
    <row r="290" spans="1:30" x14ac:dyDescent="0.15">
      <c r="A290" s="1">
        <v>290.77999999999997</v>
      </c>
      <c r="B290" s="1">
        <v>4.742</v>
      </c>
      <c r="C290" s="2">
        <f t="shared" si="42"/>
        <v>965.72567253404179</v>
      </c>
      <c r="D290" s="27">
        <f t="shared" si="41"/>
        <v>4.7419999999999997E-2</v>
      </c>
      <c r="E290" s="2">
        <f t="shared" si="43"/>
        <v>1011.5203839256061</v>
      </c>
      <c r="F290" s="2">
        <f t="shared" si="44"/>
        <v>4.6329997582606218E-2</v>
      </c>
      <c r="G290" s="2">
        <f t="shared" si="45"/>
        <v>4.1091564969162095E-2</v>
      </c>
      <c r="H290" s="2">
        <f t="shared" si="46"/>
        <v>4.1328725300766915E-2</v>
      </c>
      <c r="M290" s="2">
        <f t="shared" si="48"/>
        <v>845.73231484556618</v>
      </c>
      <c r="N290" s="2">
        <f t="shared" si="48"/>
        <v>0.12131</v>
      </c>
      <c r="O290" s="5">
        <f t="shared" si="48"/>
        <v>948.32810195948184</v>
      </c>
      <c r="P290" s="5">
        <f t="shared" si="49"/>
        <v>0.1095864704201289</v>
      </c>
      <c r="AC290" s="2"/>
      <c r="AD290" s="2"/>
    </row>
    <row r="291" spans="1:30" x14ac:dyDescent="0.15">
      <c r="A291" s="1">
        <v>292.22000000000003</v>
      </c>
      <c r="B291" s="1">
        <v>4.7649999999999997</v>
      </c>
      <c r="C291" s="2">
        <f t="shared" si="42"/>
        <v>970.50813683161732</v>
      </c>
      <c r="D291" s="27">
        <f t="shared" si="41"/>
        <v>4.7649999999999998E-2</v>
      </c>
      <c r="E291" s="2">
        <f t="shared" si="43"/>
        <v>1016.7528495516439</v>
      </c>
      <c r="F291" s="2">
        <f t="shared" si="44"/>
        <v>4.6549560652979938E-2</v>
      </c>
      <c r="G291" s="2">
        <f t="shared" si="45"/>
        <v>4.128403029734521E-2</v>
      </c>
      <c r="H291" s="2">
        <f t="shared" si="46"/>
        <v>4.1523521082861357E-2</v>
      </c>
      <c r="M291" s="2">
        <f t="shared" si="48"/>
        <v>846.23048820989698</v>
      </c>
      <c r="N291" s="2">
        <f t="shared" si="48"/>
        <v>0.12196</v>
      </c>
      <c r="O291" s="5">
        <f t="shared" si="48"/>
        <v>949.43675855197603</v>
      </c>
      <c r="P291" s="5">
        <f t="shared" si="49"/>
        <v>0.11016024011758377</v>
      </c>
      <c r="AC291" s="2"/>
      <c r="AD291" s="2"/>
    </row>
    <row r="292" spans="1:30" x14ac:dyDescent="0.15">
      <c r="A292" s="1">
        <v>291.45000000000005</v>
      </c>
      <c r="B292" s="1">
        <v>4.819</v>
      </c>
      <c r="C292" s="2">
        <f t="shared" si="42"/>
        <v>967.95084689471946</v>
      </c>
      <c r="D292" s="27">
        <f t="shared" si="41"/>
        <v>4.8189999999999997E-2</v>
      </c>
      <c r="E292" s="2">
        <f t="shared" si="43"/>
        <v>1014.5963982065759</v>
      </c>
      <c r="F292" s="2">
        <f t="shared" si="44"/>
        <v>4.7064867176330308E-2</v>
      </c>
      <c r="G292" s="2">
        <f t="shared" si="45"/>
        <v>4.181050458877502E-2</v>
      </c>
      <c r="H292" s="2">
        <f t="shared" si="46"/>
        <v>4.2052071225638837E-2</v>
      </c>
      <c r="M292" s="2">
        <f t="shared" si="48"/>
        <v>838.69146462969104</v>
      </c>
      <c r="N292" s="2">
        <f t="shared" si="48"/>
        <v>0.12243</v>
      </c>
      <c r="O292" s="5">
        <f t="shared" si="48"/>
        <v>941.37246064430417</v>
      </c>
      <c r="P292" s="5">
        <f t="shared" si="49"/>
        <v>0.11062082531803925</v>
      </c>
      <c r="AC292" s="2"/>
      <c r="AD292" s="2"/>
    </row>
    <row r="293" spans="1:30" x14ac:dyDescent="0.15">
      <c r="A293" s="1">
        <v>290.92999999999995</v>
      </c>
      <c r="B293" s="1">
        <v>4.8499999999999996</v>
      </c>
      <c r="C293" s="2">
        <f t="shared" si="42"/>
        <v>966.22384589837236</v>
      </c>
      <c r="D293" s="27">
        <f t="shared" si="41"/>
        <v>4.8499999999999995E-2</v>
      </c>
      <c r="E293" s="2">
        <f t="shared" si="43"/>
        <v>1013.0857024244434</v>
      </c>
      <c r="F293" s="2">
        <f t="shared" si="44"/>
        <v>4.7360571359837574E-2</v>
      </c>
      <c r="G293" s="2">
        <f t="shared" si="45"/>
        <v>4.2114032320062313E-2</v>
      </c>
      <c r="H293" s="2">
        <f t="shared" si="46"/>
        <v>4.2356719152135847E-2</v>
      </c>
      <c r="M293" s="2">
        <f t="shared" si="48"/>
        <v>843.14181335104615</v>
      </c>
      <c r="N293" s="2">
        <f t="shared" si="48"/>
        <v>0.12296999999999998</v>
      </c>
      <c r="O293" s="5">
        <f t="shared" si="48"/>
        <v>946.82296213882432</v>
      </c>
      <c r="P293" s="5">
        <f t="shared" si="49"/>
        <v>0.11107358177097419</v>
      </c>
      <c r="AC293" s="2"/>
      <c r="AD293" s="2"/>
    </row>
    <row r="294" spans="1:30" x14ac:dyDescent="0.15">
      <c r="A294" s="1">
        <v>292.48</v>
      </c>
      <c r="B294" s="1">
        <v>4.8849999999999998</v>
      </c>
      <c r="C294" s="2">
        <f t="shared" si="42"/>
        <v>971.3716373297907</v>
      </c>
      <c r="D294" s="27">
        <f t="shared" si="41"/>
        <v>4.8849999999999998E-2</v>
      </c>
      <c r="E294" s="2">
        <f t="shared" si="43"/>
        <v>1018.8231418133511</v>
      </c>
      <c r="F294" s="2">
        <f t="shared" si="44"/>
        <v>4.7694325862661625E-2</v>
      </c>
      <c r="G294" s="2">
        <f t="shared" si="45"/>
        <v>4.2418073937125357E-2</v>
      </c>
      <c r="H294" s="2">
        <f t="shared" si="46"/>
        <v>4.2663814421048177E-2</v>
      </c>
      <c r="M294" s="2">
        <f t="shared" si="48"/>
        <v>836.66555961474592</v>
      </c>
      <c r="N294" s="2">
        <f t="shared" si="48"/>
        <v>0.12339</v>
      </c>
      <c r="O294" s="5">
        <f t="shared" si="48"/>
        <v>939.90172301560949</v>
      </c>
      <c r="P294" s="5">
        <f t="shared" si="49"/>
        <v>0.11148336357141772</v>
      </c>
      <c r="AC294" s="2"/>
      <c r="AD294" s="2"/>
    </row>
    <row r="295" spans="1:30" x14ac:dyDescent="0.15">
      <c r="A295" s="1">
        <v>291.54999999999995</v>
      </c>
      <c r="B295" s="1">
        <v>4.92</v>
      </c>
      <c r="C295" s="2">
        <f t="shared" si="42"/>
        <v>968.28296247093965</v>
      </c>
      <c r="D295" s="27">
        <f t="shared" si="41"/>
        <v>4.9200000000000001E-2</v>
      </c>
      <c r="E295" s="2">
        <f t="shared" si="43"/>
        <v>1015.9224842245098</v>
      </c>
      <c r="F295" s="2">
        <f t="shared" si="44"/>
        <v>4.802796901058147E-2</v>
      </c>
      <c r="G295" s="2">
        <f t="shared" si="45"/>
        <v>4.2766738926972747E-2</v>
      </c>
      <c r="H295" s="2">
        <f t="shared" si="46"/>
        <v>4.3013453109315057E-2</v>
      </c>
      <c r="M295" s="2">
        <f t="shared" si="48"/>
        <v>834.93855861839916</v>
      </c>
      <c r="N295" s="2">
        <f t="shared" si="48"/>
        <v>0.12401</v>
      </c>
      <c r="O295" s="5">
        <f t="shared" si="48"/>
        <v>938.47928927266685</v>
      </c>
      <c r="P295" s="5">
        <f t="shared" si="49"/>
        <v>0.11204247873166198</v>
      </c>
      <c r="AC295" s="2"/>
      <c r="AD295" s="2"/>
    </row>
    <row r="296" spans="1:30" x14ac:dyDescent="0.15">
      <c r="A296" s="1">
        <v>291.76</v>
      </c>
      <c r="B296" s="1">
        <v>4.9539999999999997</v>
      </c>
      <c r="C296" s="2">
        <f t="shared" si="42"/>
        <v>968.98040518100288</v>
      </c>
      <c r="D296" s="27">
        <f t="shared" si="41"/>
        <v>4.9540000000000001E-2</v>
      </c>
      <c r="E296" s="2">
        <f t="shared" si="43"/>
        <v>1016.9836944536697</v>
      </c>
      <c r="F296" s="2">
        <f t="shared" si="44"/>
        <v>4.8351972939581156E-2</v>
      </c>
      <c r="G296" s="2">
        <f t="shared" si="45"/>
        <v>4.308524709102049E-2</v>
      </c>
      <c r="H296" s="2">
        <f t="shared" si="46"/>
        <v>4.333384514210735E-2</v>
      </c>
      <c r="M296" s="2">
        <f t="shared" si="48"/>
        <v>832.04915310528054</v>
      </c>
      <c r="N296" s="2">
        <f t="shared" si="48"/>
        <v>0.12443</v>
      </c>
      <c r="O296" s="5">
        <f t="shared" si="48"/>
        <v>935.58102922617059</v>
      </c>
      <c r="P296" s="5">
        <f t="shared" si="49"/>
        <v>0.1124310805189794</v>
      </c>
      <c r="AC296" s="2"/>
      <c r="AD296" s="2"/>
    </row>
    <row r="297" spans="1:30" x14ac:dyDescent="0.15">
      <c r="A297" s="1">
        <v>291.86</v>
      </c>
      <c r="B297" s="1">
        <v>4.9929999999999994</v>
      </c>
      <c r="C297" s="2">
        <f t="shared" si="42"/>
        <v>969.31252075722341</v>
      </c>
      <c r="D297" s="27">
        <f t="shared" si="41"/>
        <v>4.9929999999999995E-2</v>
      </c>
      <c r="E297" s="2">
        <f t="shared" si="43"/>
        <v>1017.7102949186316</v>
      </c>
      <c r="F297" s="2">
        <f t="shared" si="44"/>
        <v>4.8723495280444375E-2</v>
      </c>
      <c r="G297" s="2">
        <f t="shared" si="45"/>
        <v>4.3453006534335537E-2</v>
      </c>
      <c r="H297" s="2">
        <f t="shared" si="46"/>
        <v>4.3703647532395612E-2</v>
      </c>
      <c r="M297" s="2">
        <f t="shared" si="48"/>
        <v>832.2152108933908</v>
      </c>
      <c r="N297" s="2">
        <f t="shared" si="48"/>
        <v>0.12497</v>
      </c>
      <c r="O297" s="5">
        <f t="shared" si="48"/>
        <v>936.21714579873787</v>
      </c>
      <c r="P297" s="5">
        <f t="shared" si="49"/>
        <v>0.11290791426017133</v>
      </c>
      <c r="AC297" s="2"/>
      <c r="AD297" s="2"/>
    </row>
    <row r="298" spans="1:30" x14ac:dyDescent="0.15">
      <c r="A298" s="1">
        <v>291.64999999999998</v>
      </c>
      <c r="B298" s="1">
        <v>5.0279999999999996</v>
      </c>
      <c r="C298" s="2">
        <f t="shared" si="42"/>
        <v>968.6150780471603</v>
      </c>
      <c r="D298" s="27">
        <f t="shared" si="41"/>
        <v>5.0279999999999998E-2</v>
      </c>
      <c r="E298" s="2">
        <f t="shared" si="43"/>
        <v>1017.3170441713717</v>
      </c>
      <c r="F298" s="2">
        <f t="shared" si="44"/>
        <v>4.9056795286862936E-2</v>
      </c>
      <c r="G298" s="2">
        <f t="shared" si="45"/>
        <v>4.3788343096390986E-2</v>
      </c>
      <c r="H298" s="2">
        <f t="shared" si="46"/>
        <v>4.4040559435021567E-2</v>
      </c>
      <c r="M298" s="2">
        <f t="shared" si="48"/>
        <v>828.96047824642972</v>
      </c>
      <c r="N298" s="2">
        <f t="shared" si="48"/>
        <v>0.12567</v>
      </c>
      <c r="O298" s="5">
        <f t="shared" si="48"/>
        <v>933.13594154765849</v>
      </c>
      <c r="P298" s="5">
        <f t="shared" si="49"/>
        <v>0.11354591641690467</v>
      </c>
      <c r="AC298" s="2"/>
      <c r="AD298" s="2"/>
    </row>
    <row r="299" spans="1:30" x14ac:dyDescent="0.15">
      <c r="A299" s="1">
        <v>291.39999999999998</v>
      </c>
      <c r="B299" s="1">
        <v>5.0619999999999994</v>
      </c>
      <c r="C299" s="2">
        <f t="shared" si="42"/>
        <v>967.78478910660908</v>
      </c>
      <c r="D299" s="27">
        <f t="shared" si="41"/>
        <v>5.0619999999999991E-2</v>
      </c>
      <c r="E299" s="2">
        <f t="shared" si="43"/>
        <v>1016.7740551311855</v>
      </c>
      <c r="F299" s="2">
        <f t="shared" si="44"/>
        <v>4.9380466097437514E-2</v>
      </c>
      <c r="G299" s="2">
        <f t="shared" si="45"/>
        <v>4.4114825922958574E-2</v>
      </c>
      <c r="H299" s="2">
        <f t="shared" si="46"/>
        <v>4.4368530122033525E-2</v>
      </c>
      <c r="M299" s="2">
        <f t="shared" si="48"/>
        <v>823.14845566257054</v>
      </c>
      <c r="N299" s="2">
        <f t="shared" si="48"/>
        <v>0.12617</v>
      </c>
      <c r="O299" s="5">
        <f t="shared" si="48"/>
        <v>927.00509631351713</v>
      </c>
      <c r="P299" s="5">
        <f t="shared" si="49"/>
        <v>0.11402174795345602</v>
      </c>
      <c r="AC299" s="2"/>
      <c r="AD299" s="2"/>
    </row>
    <row r="300" spans="1:30" x14ac:dyDescent="0.15">
      <c r="A300" s="1">
        <v>292.01</v>
      </c>
      <c r="B300" s="1">
        <v>5.0969999999999995</v>
      </c>
      <c r="C300" s="2">
        <f t="shared" si="42"/>
        <v>969.81069412155421</v>
      </c>
      <c r="D300" s="27">
        <f t="shared" si="41"/>
        <v>5.0969999999999994E-2</v>
      </c>
      <c r="E300" s="2">
        <f t="shared" si="43"/>
        <v>1019.2419452009298</v>
      </c>
      <c r="F300" s="2">
        <f t="shared" si="44"/>
        <v>4.9713547243841819E-2</v>
      </c>
      <c r="G300" s="2">
        <f t="shared" si="45"/>
        <v>4.4435126431391379E-2</v>
      </c>
      <c r="H300" s="2">
        <f t="shared" si="46"/>
        <v>4.4691119569930632E-2</v>
      </c>
      <c r="M300" s="2">
        <f t="shared" si="48"/>
        <v>826.23713052142136</v>
      </c>
      <c r="N300" s="2">
        <f t="shared" si="48"/>
        <v>0.12682000000000002</v>
      </c>
      <c r="O300" s="5">
        <f t="shared" si="48"/>
        <v>931.02052341414799</v>
      </c>
      <c r="P300" s="5">
        <f t="shared" si="49"/>
        <v>0.11457796398559496</v>
      </c>
      <c r="AC300" s="2"/>
      <c r="AD300" s="2"/>
    </row>
    <row r="301" spans="1:30" x14ac:dyDescent="0.15">
      <c r="A301" s="1">
        <v>291.14</v>
      </c>
      <c r="B301" s="1">
        <v>5.1359999999999992</v>
      </c>
      <c r="C301" s="2">
        <f t="shared" si="42"/>
        <v>966.9212886084357</v>
      </c>
      <c r="D301" s="27">
        <f t="shared" si="41"/>
        <v>5.1359999999999989E-2</v>
      </c>
      <c r="E301" s="2">
        <f t="shared" si="43"/>
        <v>1016.582365991365</v>
      </c>
      <c r="F301" s="2">
        <f t="shared" si="44"/>
        <v>5.0084564167420756E-2</v>
      </c>
      <c r="G301" s="2">
        <f t="shared" si="45"/>
        <v>4.4819916707134859E-2</v>
      </c>
      <c r="H301" s="2">
        <f t="shared" si="46"/>
        <v>4.5077100063511635E-2</v>
      </c>
      <c r="M301" s="2">
        <f t="shared" si="48"/>
        <v>819.72766522749907</v>
      </c>
      <c r="N301" s="2">
        <f t="shared" si="48"/>
        <v>0.12712999999999999</v>
      </c>
      <c r="O301" s="5">
        <f t="shared" si="48"/>
        <v>923.93964330787105</v>
      </c>
      <c r="P301" s="5">
        <f t="shared" si="49"/>
        <v>0.11488970689539742</v>
      </c>
      <c r="AC301" s="2"/>
      <c r="AD301" s="2"/>
    </row>
    <row r="302" spans="1:30" x14ac:dyDescent="0.15">
      <c r="A302" s="1">
        <v>291.90999999999997</v>
      </c>
      <c r="B302" s="1">
        <v>5.1739999999999995</v>
      </c>
      <c r="C302" s="2">
        <f t="shared" si="42"/>
        <v>969.47857854533356</v>
      </c>
      <c r="D302" s="27">
        <f t="shared" si="41"/>
        <v>5.1739999999999994E-2</v>
      </c>
      <c r="E302" s="2">
        <f t="shared" si="43"/>
        <v>1019.6394001992691</v>
      </c>
      <c r="F302" s="2">
        <f t="shared" si="44"/>
        <v>5.0445935480373204E-2</v>
      </c>
      <c r="G302" s="2">
        <f t="shared" si="45"/>
        <v>4.5165456339431552E-2</v>
      </c>
      <c r="H302" s="2">
        <f t="shared" si="46"/>
        <v>4.5425227757036966E-2</v>
      </c>
      <c r="M302" s="2">
        <f t="shared" si="48"/>
        <v>820.25905014945192</v>
      </c>
      <c r="N302" s="2">
        <f t="shared" si="48"/>
        <v>0.12783</v>
      </c>
      <c r="O302" s="5">
        <f t="shared" si="48"/>
        <v>925.11276453005632</v>
      </c>
      <c r="P302" s="5">
        <f t="shared" si="49"/>
        <v>0.11550448517394868</v>
      </c>
      <c r="AC302" s="2"/>
      <c r="AD302" s="2"/>
    </row>
    <row r="303" spans="1:30" x14ac:dyDescent="0.15">
      <c r="A303" s="1">
        <v>291.86</v>
      </c>
      <c r="B303" s="1">
        <v>5.2279999999999998</v>
      </c>
      <c r="C303" s="2">
        <f t="shared" si="42"/>
        <v>969.31252075722341</v>
      </c>
      <c r="D303" s="27">
        <f t="shared" si="41"/>
        <v>5.228E-2</v>
      </c>
      <c r="E303" s="2">
        <f t="shared" si="43"/>
        <v>1019.9881793424112</v>
      </c>
      <c r="F303" s="2">
        <f t="shared" si="44"/>
        <v>5.0959238597127622E-2</v>
      </c>
      <c r="G303" s="2">
        <f t="shared" si="45"/>
        <v>4.5676953208810871E-2</v>
      </c>
      <c r="H303" s="2">
        <f t="shared" si="46"/>
        <v>4.5939390849078859E-2</v>
      </c>
      <c r="M303" s="2">
        <f t="shared" si="48"/>
        <v>818.86416472932569</v>
      </c>
      <c r="N303" s="2">
        <f t="shared" si="48"/>
        <v>0.12825</v>
      </c>
      <c r="O303" s="5">
        <f t="shared" si="48"/>
        <v>923.88349385586173</v>
      </c>
      <c r="P303" s="5">
        <f t="shared" si="49"/>
        <v>0.11588317851223029</v>
      </c>
      <c r="AC303" s="2"/>
      <c r="AD303" s="2"/>
    </row>
    <row r="304" spans="1:30" x14ac:dyDescent="0.15">
      <c r="A304" s="1">
        <v>291.86</v>
      </c>
      <c r="B304" s="1">
        <v>5.2469999999999999</v>
      </c>
      <c r="C304" s="2">
        <f t="shared" si="42"/>
        <v>969.31252075722341</v>
      </c>
      <c r="D304" s="27">
        <f t="shared" si="41"/>
        <v>5.2469999999999996E-2</v>
      </c>
      <c r="E304" s="2">
        <f t="shared" si="43"/>
        <v>1020.172348721355</v>
      </c>
      <c r="F304" s="2">
        <f t="shared" si="44"/>
        <v>5.1139782605219807E-2</v>
      </c>
      <c r="G304" s="2">
        <f t="shared" si="45"/>
        <v>4.5856543445830927E-2</v>
      </c>
      <c r="H304" s="2">
        <f t="shared" si="46"/>
        <v>4.6119934857171044E-2</v>
      </c>
      <c r="M304" s="2">
        <f t="shared" si="48"/>
        <v>814.94520092992354</v>
      </c>
      <c r="N304" s="2">
        <f t="shared" si="48"/>
        <v>0.12886999999999998</v>
      </c>
      <c r="O304" s="5">
        <f t="shared" si="48"/>
        <v>919.96718897376286</v>
      </c>
      <c r="P304" s="5">
        <f t="shared" si="49"/>
        <v>0.1164528328247826</v>
      </c>
      <c r="AC304" s="2"/>
      <c r="AD304" s="2"/>
    </row>
    <row r="305" spans="1:30" x14ac:dyDescent="0.15">
      <c r="A305" s="1">
        <v>292.77999999999997</v>
      </c>
      <c r="B305" s="1">
        <v>5.2819999999999991</v>
      </c>
      <c r="C305" s="2">
        <f t="shared" si="42"/>
        <v>972.36798405845229</v>
      </c>
      <c r="D305" s="27">
        <f t="shared" si="41"/>
        <v>5.2819999999999992E-2</v>
      </c>
      <c r="E305" s="2">
        <f t="shared" si="43"/>
        <v>1023.7284609764198</v>
      </c>
      <c r="F305" s="2">
        <f t="shared" si="44"/>
        <v>5.1472278368962142E-2</v>
      </c>
      <c r="G305" s="2">
        <f t="shared" si="45"/>
        <v>4.6170622917909715E-2</v>
      </c>
      <c r="H305" s="2">
        <f t="shared" si="46"/>
        <v>4.6436607075623845E-2</v>
      </c>
      <c r="M305" s="2">
        <f t="shared" si="48"/>
        <v>814.94520092992354</v>
      </c>
      <c r="N305" s="2">
        <f t="shared" si="48"/>
        <v>0.12941</v>
      </c>
      <c r="O305" s="5">
        <f t="shared" si="48"/>
        <v>920.40725938226501</v>
      </c>
      <c r="P305" s="5">
        <f t="shared" si="49"/>
        <v>0.11692879388646676</v>
      </c>
      <c r="AC305" s="2"/>
      <c r="AD305" s="2"/>
    </row>
    <row r="306" spans="1:30" x14ac:dyDescent="0.15">
      <c r="A306" s="1">
        <v>291.96000000000004</v>
      </c>
      <c r="B306" s="1">
        <v>5.3209999999999997</v>
      </c>
      <c r="C306" s="2">
        <f t="shared" si="42"/>
        <v>969.64463633344417</v>
      </c>
      <c r="D306" s="27">
        <f t="shared" si="41"/>
        <v>5.321E-2</v>
      </c>
      <c r="E306" s="2">
        <f t="shared" si="43"/>
        <v>1021.2394274327468</v>
      </c>
      <c r="F306" s="2">
        <f t="shared" si="44"/>
        <v>5.1842643467709948E-2</v>
      </c>
      <c r="G306" s="2">
        <f t="shared" si="45"/>
        <v>4.6553878151842469E-2</v>
      </c>
      <c r="H306" s="2">
        <f t="shared" si="46"/>
        <v>4.6821075769086236E-2</v>
      </c>
      <c r="M306" s="2">
        <f t="shared" si="48"/>
        <v>811.69046828296246</v>
      </c>
      <c r="N306" s="2">
        <f t="shared" si="48"/>
        <v>0.12991</v>
      </c>
      <c r="O306" s="5">
        <f t="shared" si="48"/>
        <v>917.13717701760208</v>
      </c>
      <c r="P306" s="5">
        <f t="shared" si="49"/>
        <v>0.11738833995311541</v>
      </c>
      <c r="AC306" s="2"/>
      <c r="AD306" s="2"/>
    </row>
    <row r="307" spans="1:30" x14ac:dyDescent="0.15">
      <c r="A307" s="1">
        <v>292.99</v>
      </c>
      <c r="B307" s="1">
        <v>5.3629999999999995</v>
      </c>
      <c r="C307" s="2">
        <f t="shared" si="42"/>
        <v>973.06542676851541</v>
      </c>
      <c r="D307" s="27">
        <f t="shared" si="41"/>
        <v>5.3629999999999997E-2</v>
      </c>
      <c r="E307" s="2">
        <f t="shared" si="43"/>
        <v>1025.250925606111</v>
      </c>
      <c r="F307" s="2">
        <f t="shared" si="44"/>
        <v>5.2241344845663458E-2</v>
      </c>
      <c r="G307" s="2">
        <f t="shared" si="45"/>
        <v>4.693180489866243E-2</v>
      </c>
      <c r="H307" s="2">
        <f t="shared" si="46"/>
        <v>4.7202061656117761E-2</v>
      </c>
      <c r="M307" s="2">
        <f t="shared" si="48"/>
        <v>807.43938890733966</v>
      </c>
      <c r="N307" s="2">
        <f t="shared" si="48"/>
        <v>0.13048999999999999</v>
      </c>
      <c r="O307" s="5">
        <f t="shared" si="48"/>
        <v>912.8021547658584</v>
      </c>
      <c r="P307" s="5">
        <f t="shared" si="49"/>
        <v>0.11792397356002891</v>
      </c>
      <c r="AC307" s="2"/>
      <c r="AD307" s="2"/>
    </row>
    <row r="308" spans="1:30" x14ac:dyDescent="0.15">
      <c r="A308" s="1">
        <v>291.70000000000005</v>
      </c>
      <c r="B308" s="1">
        <v>5.39</v>
      </c>
      <c r="C308" s="2">
        <f t="shared" si="42"/>
        <v>968.78113583527079</v>
      </c>
      <c r="D308" s="27">
        <f t="shared" si="41"/>
        <v>5.3899999999999997E-2</v>
      </c>
      <c r="E308" s="2">
        <f t="shared" si="43"/>
        <v>1020.998439056792</v>
      </c>
      <c r="F308" s="2">
        <f t="shared" si="44"/>
        <v>5.2497568957754044E-2</v>
      </c>
      <c r="G308" s="2">
        <f t="shared" si="45"/>
        <v>4.7210051665542957E-2</v>
      </c>
      <c r="H308" s="2">
        <f t="shared" si="46"/>
        <v>4.74804731306252E-2</v>
      </c>
      <c r="M308" s="2">
        <f t="shared" si="48"/>
        <v>808.9671205579541</v>
      </c>
      <c r="N308" s="2">
        <f t="shared" si="48"/>
        <v>0.13094999999999998</v>
      </c>
      <c r="O308" s="5">
        <f t="shared" si="48"/>
        <v>914.90136499501807</v>
      </c>
      <c r="P308" s="5">
        <f t="shared" si="49"/>
        <v>0.11831992266920009</v>
      </c>
      <c r="AC308" s="2"/>
      <c r="AD308" s="2"/>
    </row>
    <row r="309" spans="1:30" x14ac:dyDescent="0.15">
      <c r="A309" s="1">
        <v>292.99</v>
      </c>
      <c r="B309" s="1">
        <v>5.3979999999999997</v>
      </c>
      <c r="C309" s="2">
        <f t="shared" si="42"/>
        <v>973.06542676851541</v>
      </c>
      <c r="D309" s="27">
        <f t="shared" si="41"/>
        <v>5.398E-2</v>
      </c>
      <c r="E309" s="2">
        <f t="shared" si="43"/>
        <v>1025.5914985054799</v>
      </c>
      <c r="F309" s="2">
        <f t="shared" si="44"/>
        <v>5.25734746070683E-2</v>
      </c>
      <c r="G309" s="2">
        <f t="shared" si="45"/>
        <v>4.7262170910950932E-2</v>
      </c>
      <c r="H309" s="2">
        <f t="shared" si="46"/>
        <v>4.7534191417522603E-2</v>
      </c>
      <c r="M309" s="2">
        <f t="shared" si="48"/>
        <v>805.38027233477249</v>
      </c>
      <c r="N309" s="2">
        <f t="shared" si="48"/>
        <v>0.13149</v>
      </c>
      <c r="O309" s="5">
        <f t="shared" si="48"/>
        <v>911.27972434407161</v>
      </c>
      <c r="P309" s="5">
        <f t="shared" si="49"/>
        <v>0.11881603905208489</v>
      </c>
      <c r="AC309" s="2"/>
      <c r="AD309" s="2"/>
    </row>
    <row r="310" spans="1:30" x14ac:dyDescent="0.15">
      <c r="A310" s="1">
        <v>291.96000000000004</v>
      </c>
      <c r="B310" s="1">
        <v>5.4789999999999992</v>
      </c>
      <c r="C310" s="2">
        <f t="shared" si="42"/>
        <v>969.64463633344417</v>
      </c>
      <c r="D310" s="27">
        <f t="shared" si="41"/>
        <v>5.4789999999999991E-2</v>
      </c>
      <c r="E310" s="2">
        <f t="shared" si="43"/>
        <v>1022.7714659581535</v>
      </c>
      <c r="F310" s="2">
        <f t="shared" si="44"/>
        <v>5.3341694981823208E-2</v>
      </c>
      <c r="G310" s="2">
        <f t="shared" si="45"/>
        <v>4.8044995588991904E-2</v>
      </c>
      <c r="H310" s="2">
        <f t="shared" si="46"/>
        <v>4.8320127283199496E-2</v>
      </c>
      <c r="M310" s="2">
        <f t="shared" si="48"/>
        <v>802.8229823978744</v>
      </c>
      <c r="N310" s="2">
        <f t="shared" si="48"/>
        <v>0.13202999999999998</v>
      </c>
      <c r="O310" s="5">
        <f t="shared" si="48"/>
        <v>908.81970076386563</v>
      </c>
      <c r="P310" s="5">
        <f t="shared" si="49"/>
        <v>0.11930591192141071</v>
      </c>
      <c r="AC310" s="2"/>
      <c r="AD310" s="2"/>
    </row>
    <row r="311" spans="1:30" x14ac:dyDescent="0.15">
      <c r="A311" s="1">
        <v>292.16999999999996</v>
      </c>
      <c r="B311" s="1">
        <v>5.4909999999999997</v>
      </c>
      <c r="C311" s="2">
        <f t="shared" si="42"/>
        <v>970.34207904350683</v>
      </c>
      <c r="D311" s="27">
        <f t="shared" si="41"/>
        <v>5.4909999999999994E-2</v>
      </c>
      <c r="E311" s="2">
        <f t="shared" si="43"/>
        <v>1023.6235626037858</v>
      </c>
      <c r="F311" s="2">
        <f t="shared" si="44"/>
        <v>5.3455455232218556E-2</v>
      </c>
      <c r="G311" s="2">
        <f t="shared" si="45"/>
        <v>4.8154343025835274E-2</v>
      </c>
      <c r="H311" s="2">
        <f t="shared" si="46"/>
        <v>4.843027563738745E-2</v>
      </c>
      <c r="M311" s="2">
        <f t="shared" si="48"/>
        <v>801.42809697774817</v>
      </c>
      <c r="N311" s="2">
        <f t="shared" si="48"/>
        <v>0.13225999999999999</v>
      </c>
      <c r="O311" s="5">
        <f t="shared" si="48"/>
        <v>907.42497708402516</v>
      </c>
      <c r="P311" s="5">
        <f t="shared" si="49"/>
        <v>0.11951628906652194</v>
      </c>
      <c r="AC311" s="2"/>
      <c r="AD311" s="2"/>
    </row>
    <row r="312" spans="1:30" x14ac:dyDescent="0.15">
      <c r="A312" s="1">
        <v>292.84000000000003</v>
      </c>
      <c r="B312" s="1">
        <v>5.5369999999999999</v>
      </c>
      <c r="C312" s="2">
        <f t="shared" si="42"/>
        <v>972.56725340418473</v>
      </c>
      <c r="D312" s="27">
        <f t="shared" si="41"/>
        <v>5.5370000000000003E-2</v>
      </c>
      <c r="E312" s="2">
        <f t="shared" si="43"/>
        <v>1026.4183022251743</v>
      </c>
      <c r="F312" s="2">
        <f t="shared" si="44"/>
        <v>5.389141634381097E-2</v>
      </c>
      <c r="G312" s="2">
        <f t="shared" si="45"/>
        <v>4.8575830820417561E-2</v>
      </c>
      <c r="H312" s="2">
        <f t="shared" si="46"/>
        <v>4.8854713080127697E-2</v>
      </c>
      <c r="M312" s="2">
        <f t="shared" si="48"/>
        <v>797.67519096645628</v>
      </c>
      <c r="N312" s="2">
        <f t="shared" si="48"/>
        <v>0.1328</v>
      </c>
      <c r="O312" s="5">
        <f t="shared" si="48"/>
        <v>903.60645632680166</v>
      </c>
      <c r="P312" s="5">
        <f t="shared" si="49"/>
        <v>0.12001287288217018</v>
      </c>
      <c r="AC312" s="2"/>
      <c r="AD312" s="2"/>
    </row>
    <row r="313" spans="1:30" x14ac:dyDescent="0.15">
      <c r="A313" s="1">
        <v>292.37</v>
      </c>
      <c r="B313" s="1">
        <v>5.5749999999999993</v>
      </c>
      <c r="C313" s="2">
        <f t="shared" si="42"/>
        <v>971.00631019594812</v>
      </c>
      <c r="D313" s="27">
        <f t="shared" si="41"/>
        <v>5.5749999999999994E-2</v>
      </c>
      <c r="E313" s="2">
        <f t="shared" si="43"/>
        <v>1025.1399119893722</v>
      </c>
      <c r="F313" s="2">
        <f t="shared" si="44"/>
        <v>5.4251414831915874E-2</v>
      </c>
      <c r="G313" s="2">
        <f t="shared" si="45"/>
        <v>4.8942449799033928E-2</v>
      </c>
      <c r="H313" s="2">
        <f t="shared" si="46"/>
        <v>4.922279533593487E-2</v>
      </c>
      <c r="M313" s="2">
        <f t="shared" si="48"/>
        <v>798.70474925273993</v>
      </c>
      <c r="N313" s="2">
        <f t="shared" si="48"/>
        <v>0.13341999999999998</v>
      </c>
      <c r="O313" s="5">
        <f t="shared" si="48"/>
        <v>905.2679368980406</v>
      </c>
      <c r="P313" s="5">
        <f t="shared" si="49"/>
        <v>0.12055143511566649</v>
      </c>
      <c r="AC313" s="2"/>
      <c r="AD313" s="2"/>
    </row>
    <row r="314" spans="1:30" x14ac:dyDescent="0.15">
      <c r="A314" s="1">
        <v>292.05999999999995</v>
      </c>
      <c r="B314" s="1">
        <v>5.5909999999999993</v>
      </c>
      <c r="C314" s="2">
        <f t="shared" si="42"/>
        <v>969.97675190966424</v>
      </c>
      <c r="D314" s="27">
        <f t="shared" si="41"/>
        <v>5.5909999999999994E-2</v>
      </c>
      <c r="E314" s="2">
        <f t="shared" si="43"/>
        <v>1024.2081521089335</v>
      </c>
      <c r="F314" s="2">
        <f t="shared" si="44"/>
        <v>5.440295437929199E-2</v>
      </c>
      <c r="G314" s="2">
        <f t="shared" si="45"/>
        <v>4.9098814717626636E-2</v>
      </c>
      <c r="H314" s="2">
        <f t="shared" si="46"/>
        <v>4.9379666730093329E-2</v>
      </c>
      <c r="M314" s="2">
        <f t="shared" si="48"/>
        <v>793.75622716705402</v>
      </c>
      <c r="N314" s="2">
        <f t="shared" si="48"/>
        <v>0.13396</v>
      </c>
      <c r="O314" s="5">
        <f t="shared" si="48"/>
        <v>900.08781135835261</v>
      </c>
      <c r="P314" s="5">
        <f t="shared" si="49"/>
        <v>0.12105458249684507</v>
      </c>
      <c r="AC314" s="2"/>
      <c r="AD314" s="2"/>
    </row>
    <row r="315" spans="1:30" x14ac:dyDescent="0.15">
      <c r="A315" s="1">
        <v>292.22000000000003</v>
      </c>
      <c r="B315" s="1">
        <v>5.6369999999999996</v>
      </c>
      <c r="C315" s="2">
        <f t="shared" si="42"/>
        <v>970.50813683161732</v>
      </c>
      <c r="D315" s="27">
        <f t="shared" si="41"/>
        <v>5.6369999999999996E-2</v>
      </c>
      <c r="E315" s="2">
        <f t="shared" si="43"/>
        <v>1025.2156805048155</v>
      </c>
      <c r="F315" s="2">
        <f t="shared" si="44"/>
        <v>5.4838502703635404E-2</v>
      </c>
      <c r="G315" s="2">
        <f t="shared" si="45"/>
        <v>4.9529145282949244E-2</v>
      </c>
      <c r="H315" s="2">
        <f t="shared" si="46"/>
        <v>4.9812463133516824E-2</v>
      </c>
      <c r="M315" s="2">
        <f t="shared" si="48"/>
        <v>792.72666888077049</v>
      </c>
      <c r="N315" s="2">
        <f t="shared" si="48"/>
        <v>0.13422999999999999</v>
      </c>
      <c r="O315" s="5">
        <f t="shared" si="48"/>
        <v>899.13436964463642</v>
      </c>
      <c r="P315" s="5">
        <f t="shared" si="49"/>
        <v>0.12129759544795547</v>
      </c>
      <c r="AC315" s="2"/>
      <c r="AD315" s="2"/>
    </row>
    <row r="316" spans="1:30" x14ac:dyDescent="0.15">
      <c r="A316" s="1">
        <v>292.37</v>
      </c>
      <c r="B316" s="1">
        <v>5.6719999999999997</v>
      </c>
      <c r="C316" s="2">
        <f t="shared" si="42"/>
        <v>971.00631019594812</v>
      </c>
      <c r="D316" s="27">
        <f t="shared" si="41"/>
        <v>5.672E-2</v>
      </c>
      <c r="E316" s="2">
        <f t="shared" si="43"/>
        <v>1026.0817881102623</v>
      </c>
      <c r="F316" s="2">
        <f t="shared" si="44"/>
        <v>5.5169771133471129E-2</v>
      </c>
      <c r="G316" s="2">
        <f t="shared" si="45"/>
        <v>4.9855928339678085E-2</v>
      </c>
      <c r="H316" s="2">
        <f t="shared" si="46"/>
        <v>5.0141151637490125E-2</v>
      </c>
      <c r="M316" s="2">
        <f t="shared" si="48"/>
        <v>788.77449352374617</v>
      </c>
      <c r="N316" s="2">
        <f t="shared" si="48"/>
        <v>0.13497000000000001</v>
      </c>
      <c r="O316" s="5">
        <f t="shared" si="48"/>
        <v>895.23538691464626</v>
      </c>
      <c r="P316" s="5">
        <f t="shared" si="49"/>
        <v>0.12196999964385949</v>
      </c>
      <c r="AC316" s="2"/>
      <c r="AD316" s="2"/>
    </row>
    <row r="317" spans="1:30" x14ac:dyDescent="0.15">
      <c r="A317" s="1">
        <v>292.37</v>
      </c>
      <c r="B317" s="1">
        <v>5.7219999999999995</v>
      </c>
      <c r="C317" s="2">
        <f t="shared" si="42"/>
        <v>971.00631019594812</v>
      </c>
      <c r="D317" s="27">
        <f t="shared" si="41"/>
        <v>5.7219999999999993E-2</v>
      </c>
      <c r="E317" s="2">
        <f t="shared" si="43"/>
        <v>1026.5672912653604</v>
      </c>
      <c r="F317" s="2">
        <f t="shared" si="44"/>
        <v>5.5642821465385912E-2</v>
      </c>
      <c r="G317" s="2">
        <f t="shared" si="45"/>
        <v>5.0326464361844875E-2</v>
      </c>
      <c r="H317" s="2">
        <f t="shared" si="46"/>
        <v>5.0614201969404908E-2</v>
      </c>
      <c r="M317" s="2">
        <f t="shared" si="48"/>
        <v>782.99568249750905</v>
      </c>
      <c r="N317" s="2">
        <f t="shared" si="48"/>
        <v>0.13546999999999998</v>
      </c>
      <c r="O317" s="5">
        <f t="shared" si="48"/>
        <v>889.06810760544658</v>
      </c>
      <c r="P317" s="5">
        <f t="shared" si="49"/>
        <v>0.1224423818414313</v>
      </c>
      <c r="AC317" s="2"/>
      <c r="AD317" s="2"/>
    </row>
    <row r="318" spans="1:30" x14ac:dyDescent="0.15">
      <c r="A318" s="1">
        <v>292.58000000000004</v>
      </c>
      <c r="B318" s="1">
        <v>5.7449999999999992</v>
      </c>
      <c r="C318" s="2">
        <f t="shared" si="42"/>
        <v>971.70375290601146</v>
      </c>
      <c r="D318" s="27">
        <f t="shared" si="41"/>
        <v>5.7449999999999994E-2</v>
      </c>
      <c r="E318" s="2">
        <f t="shared" si="43"/>
        <v>1027.5281335104619</v>
      </c>
      <c r="F318" s="2">
        <f t="shared" si="44"/>
        <v>5.5860349496621886E-2</v>
      </c>
      <c r="G318" s="2">
        <f t="shared" si="45"/>
        <v>5.0539016410952264E-2</v>
      </c>
      <c r="H318" s="2">
        <f t="shared" si="46"/>
        <v>5.0828118104433488E-2</v>
      </c>
      <c r="M318" s="2">
        <f t="shared" si="48"/>
        <v>788.11026237130511</v>
      </c>
      <c r="N318" s="2">
        <f t="shared" si="48"/>
        <v>0.13607999999999998</v>
      </c>
      <c r="O318" s="5">
        <f t="shared" si="48"/>
        <v>895.35630687479227</v>
      </c>
      <c r="P318" s="5">
        <f t="shared" si="49"/>
        <v>0.12294689491569485</v>
      </c>
      <c r="AC318" s="2"/>
      <c r="AD318" s="2"/>
    </row>
    <row r="319" spans="1:30" x14ac:dyDescent="0.15">
      <c r="A319" s="1">
        <v>292.67999999999995</v>
      </c>
      <c r="B319" s="1">
        <v>5.7879999999999994</v>
      </c>
      <c r="C319" s="2">
        <f t="shared" si="42"/>
        <v>972.03586848223154</v>
      </c>
      <c r="D319" s="27">
        <f t="shared" si="41"/>
        <v>5.7879999999999994E-2</v>
      </c>
      <c r="E319" s="2">
        <f t="shared" si="43"/>
        <v>1028.297304549983</v>
      </c>
      <c r="F319" s="2">
        <f t="shared" si="44"/>
        <v>5.6266905453302631E-2</v>
      </c>
      <c r="G319" s="2">
        <f t="shared" si="45"/>
        <v>5.0941589006820137E-2</v>
      </c>
      <c r="H319" s="2">
        <f t="shared" si="46"/>
        <v>5.1232954110539283E-2</v>
      </c>
      <c r="M319" s="2">
        <f t="shared" si="48"/>
        <v>780.93656592494187</v>
      </c>
      <c r="N319" s="2">
        <f t="shared" si="48"/>
        <v>0.13827999999999999</v>
      </c>
      <c r="O319" s="5">
        <f t="shared" si="48"/>
        <v>888.92447426104286</v>
      </c>
      <c r="P319" s="5">
        <f t="shared" si="49"/>
        <v>0.1249148146845184</v>
      </c>
      <c r="AC319" s="2"/>
      <c r="AD319" s="2"/>
    </row>
    <row r="320" spans="1:30" x14ac:dyDescent="0.15">
      <c r="A320" s="1">
        <v>292.12</v>
      </c>
      <c r="B320" s="1">
        <v>5.8339999999999996</v>
      </c>
      <c r="C320" s="2">
        <f t="shared" si="42"/>
        <v>970.17602125539679</v>
      </c>
      <c r="D320" s="27">
        <f t="shared" si="41"/>
        <v>5.8339999999999996E-2</v>
      </c>
      <c r="E320" s="2">
        <f t="shared" si="43"/>
        <v>1026.7760903354367</v>
      </c>
      <c r="F320" s="2">
        <f t="shared" si="44"/>
        <v>5.6701642869303806E-2</v>
      </c>
      <c r="G320" s="2">
        <f t="shared" si="45"/>
        <v>5.1384204443156001E-2</v>
      </c>
      <c r="H320" s="2">
        <f t="shared" si="46"/>
        <v>5.1677323249760175E-2</v>
      </c>
      <c r="M320" s="2">
        <f t="shared" si="48"/>
        <v>778.71139156426432</v>
      </c>
      <c r="N320" s="2">
        <f t="shared" si="48"/>
        <v>0.13686000000000001</v>
      </c>
      <c r="O320" s="5">
        <f t="shared" si="48"/>
        <v>885.28583261374956</v>
      </c>
      <c r="P320" s="5">
        <f t="shared" si="49"/>
        <v>0.12368538338349359</v>
      </c>
      <c r="AC320" s="2"/>
      <c r="AD320" s="2"/>
    </row>
    <row r="321" spans="1:30" x14ac:dyDescent="0.15">
      <c r="A321" s="1">
        <v>292.63</v>
      </c>
      <c r="B321" s="1">
        <v>5.8609999999999998</v>
      </c>
      <c r="C321" s="2">
        <f t="shared" si="42"/>
        <v>971.8698106941215</v>
      </c>
      <c r="D321" s="27">
        <f t="shared" si="41"/>
        <v>5.8609999999999995E-2</v>
      </c>
      <c r="E321" s="2">
        <f t="shared" si="43"/>
        <v>1028.8311002989039</v>
      </c>
      <c r="F321" s="2">
        <f t="shared" si="44"/>
        <v>5.6956726835825471E-2</v>
      </c>
      <c r="G321" s="2">
        <f t="shared" si="45"/>
        <v>5.1628645983301837E-2</v>
      </c>
      <c r="H321" s="2">
        <f t="shared" si="46"/>
        <v>5.1923635468349598E-2</v>
      </c>
      <c r="M321" s="2">
        <f t="shared" si="48"/>
        <v>775.45665891730312</v>
      </c>
      <c r="N321" s="2">
        <f t="shared" si="48"/>
        <v>0.13789999999999999</v>
      </c>
      <c r="O321" s="5">
        <f t="shared" si="48"/>
        <v>882.39213218199916</v>
      </c>
      <c r="P321" s="5">
        <f t="shared" si="49"/>
        <v>0.12461475143618689</v>
      </c>
      <c r="AC321" s="2"/>
      <c r="AD321" s="2"/>
    </row>
    <row r="322" spans="1:30" x14ac:dyDescent="0.15">
      <c r="A322" s="1">
        <v>292.99</v>
      </c>
      <c r="B322" s="1">
        <v>5.8919999999999995</v>
      </c>
      <c r="C322" s="2">
        <f t="shared" si="42"/>
        <v>973.06542676851541</v>
      </c>
      <c r="D322" s="27">
        <f t="shared" ref="D322:D385" si="51">B322/100</f>
        <v>5.8919999999999993E-2</v>
      </c>
      <c r="E322" s="2">
        <f t="shared" si="43"/>
        <v>1030.3984417137165</v>
      </c>
      <c r="F322" s="2">
        <f t="shared" si="44"/>
        <v>5.7249520800694613E-2</v>
      </c>
      <c r="G322" s="2">
        <f t="shared" si="45"/>
        <v>5.1913323045620886E-2</v>
      </c>
      <c r="H322" s="2">
        <f t="shared" si="46"/>
        <v>5.2210237611148916E-2</v>
      </c>
      <c r="M322" s="2">
        <f t="shared" si="48"/>
        <v>776.15410162736623</v>
      </c>
      <c r="N322" s="2">
        <f t="shared" si="48"/>
        <v>0.13817000000000002</v>
      </c>
      <c r="O322" s="5">
        <f t="shared" si="48"/>
        <v>883.39531384921952</v>
      </c>
      <c r="P322" s="5">
        <f t="shared" si="49"/>
        <v>0.12484680724014623</v>
      </c>
      <c r="AC322" s="2"/>
      <c r="AD322" s="2"/>
    </row>
    <row r="323" spans="1:30" x14ac:dyDescent="0.15">
      <c r="A323" s="1">
        <v>292.67999999999995</v>
      </c>
      <c r="B323" s="1">
        <v>5.9339999999999993</v>
      </c>
      <c r="C323" s="2">
        <f t="shared" ref="C323:C386" si="52">A323*1000/301.1</f>
        <v>972.03586848223154</v>
      </c>
      <c r="D323" s="27">
        <f t="shared" si="51"/>
        <v>5.933999999999999E-2</v>
      </c>
      <c r="E323" s="2">
        <f t="shared" ref="E323:E386" si="53">C323*(1+D323)</f>
        <v>1029.7164769179672</v>
      </c>
      <c r="F323" s="2">
        <f t="shared" ref="F323:F386" si="54">LN(1+D323)</f>
        <v>5.7646072692817144E-2</v>
      </c>
      <c r="G323" s="2">
        <f t="shared" ref="G323:G386" si="55">F323-E323/193096</f>
        <v>5.2313406677374219E-2</v>
      </c>
      <c r="H323" s="2">
        <f t="shared" ref="H323:H386" si="56">LN(1+D323)-C323/193096</f>
        <v>5.2612121350053796E-2</v>
      </c>
      <c r="M323" s="2">
        <f t="shared" ref="M323:O358" si="57">C489</f>
        <v>771.70375290601112</v>
      </c>
      <c r="N323" s="2">
        <f t="shared" si="57"/>
        <v>0.13875000000000001</v>
      </c>
      <c r="O323" s="5">
        <f t="shared" si="57"/>
        <v>878.77764862172012</v>
      </c>
      <c r="P323" s="5">
        <f t="shared" ref="P323:P372" si="58">G489</f>
        <v>0.12538018123068884</v>
      </c>
      <c r="AC323" s="2"/>
      <c r="AD323" s="2"/>
    </row>
    <row r="324" spans="1:30" x14ac:dyDescent="0.15">
      <c r="A324" s="1">
        <v>292.77999999999997</v>
      </c>
      <c r="B324" s="1">
        <v>5.9729999999999999</v>
      </c>
      <c r="C324" s="2">
        <f t="shared" si="52"/>
        <v>972.36798405845229</v>
      </c>
      <c r="D324" s="27">
        <f t="shared" si="51"/>
        <v>5.9729999999999998E-2</v>
      </c>
      <c r="E324" s="2">
        <f t="shared" si="53"/>
        <v>1030.4475237462636</v>
      </c>
      <c r="F324" s="2">
        <f t="shared" si="54"/>
        <v>5.8014158696963726E-2</v>
      </c>
      <c r="G324" s="2">
        <f t="shared" si="55"/>
        <v>5.2677706757274331E-2</v>
      </c>
      <c r="H324" s="2">
        <f t="shared" si="56"/>
        <v>5.2978487403625429E-2</v>
      </c>
      <c r="M324" s="2">
        <f t="shared" si="57"/>
        <v>770.34207904350706</v>
      </c>
      <c r="N324" s="2">
        <f t="shared" si="57"/>
        <v>0.13916999999999999</v>
      </c>
      <c r="O324" s="5">
        <f t="shared" si="57"/>
        <v>877.55058618399198</v>
      </c>
      <c r="P324" s="5">
        <f t="shared" si="58"/>
        <v>0.12575529337340627</v>
      </c>
      <c r="AC324" s="2"/>
      <c r="AD324" s="2"/>
    </row>
    <row r="325" spans="1:30" x14ac:dyDescent="0.15">
      <c r="A325" s="1">
        <v>292.67999999999995</v>
      </c>
      <c r="B325" s="1">
        <v>6.0149999999999997</v>
      </c>
      <c r="C325" s="2">
        <f t="shared" si="52"/>
        <v>972.03586848223154</v>
      </c>
      <c r="D325" s="27">
        <f t="shared" si="51"/>
        <v>6.0149999999999995E-2</v>
      </c>
      <c r="E325" s="2">
        <f t="shared" si="53"/>
        <v>1030.5038259714377</v>
      </c>
      <c r="F325" s="2">
        <f t="shared" si="54"/>
        <v>5.8410407546422488E-2</v>
      </c>
      <c r="G325" s="2">
        <f t="shared" si="55"/>
        <v>5.3073664030391925E-2</v>
      </c>
      <c r="H325" s="2">
        <f t="shared" si="56"/>
        <v>5.3376456203659141E-2</v>
      </c>
      <c r="M325" s="2">
        <f t="shared" si="57"/>
        <v>768.28296247093988</v>
      </c>
      <c r="N325" s="2">
        <f t="shared" si="57"/>
        <v>0.13974999999999999</v>
      </c>
      <c r="O325" s="5">
        <f t="shared" si="57"/>
        <v>875.65050647625378</v>
      </c>
      <c r="P325" s="5">
        <f t="shared" si="58"/>
        <v>0.12627414650369403</v>
      </c>
      <c r="AC325" s="2"/>
      <c r="AD325" s="2"/>
    </row>
    <row r="326" spans="1:30" x14ac:dyDescent="0.15">
      <c r="A326" s="1">
        <v>292.05999999999995</v>
      </c>
      <c r="B326" s="1">
        <v>6.0419999999999998</v>
      </c>
      <c r="C326" s="2">
        <f t="shared" si="52"/>
        <v>969.97675190966424</v>
      </c>
      <c r="D326" s="27">
        <f t="shared" si="51"/>
        <v>6.0420000000000001E-2</v>
      </c>
      <c r="E326" s="2">
        <f t="shared" si="53"/>
        <v>1028.5827472600461</v>
      </c>
      <c r="F326" s="2">
        <f t="shared" si="54"/>
        <v>5.8665056062113106E-2</v>
      </c>
      <c r="G326" s="2">
        <f t="shared" si="55"/>
        <v>5.3338261373149863E-2</v>
      </c>
      <c r="H326" s="2">
        <f t="shared" si="56"/>
        <v>5.3641768412914445E-2</v>
      </c>
      <c r="M326" s="2">
        <f t="shared" si="57"/>
        <v>764.69611424775815</v>
      </c>
      <c r="N326" s="2">
        <f t="shared" si="57"/>
        <v>0.14016999999999999</v>
      </c>
      <c r="O326" s="5">
        <f t="shared" si="57"/>
        <v>871.88356858186637</v>
      </c>
      <c r="P326" s="5">
        <f t="shared" si="58"/>
        <v>0.12666208859740999</v>
      </c>
      <c r="AC326" s="2"/>
      <c r="AD326" s="2"/>
    </row>
    <row r="327" spans="1:30" x14ac:dyDescent="0.15">
      <c r="A327" s="1">
        <v>292.84000000000003</v>
      </c>
      <c r="B327" s="1">
        <v>6.0809999999999995</v>
      </c>
      <c r="C327" s="2">
        <f t="shared" si="52"/>
        <v>972.56725340418473</v>
      </c>
      <c r="D327" s="27">
        <f t="shared" si="51"/>
        <v>6.0809999999999996E-2</v>
      </c>
      <c r="E327" s="2">
        <f t="shared" si="53"/>
        <v>1031.7090680836932</v>
      </c>
      <c r="F327" s="2">
        <f t="shared" si="54"/>
        <v>5.9032767252690729E-2</v>
      </c>
      <c r="G327" s="2">
        <f t="shared" si="55"/>
        <v>5.3689782063542878E-2</v>
      </c>
      <c r="H327" s="2">
        <f t="shared" si="56"/>
        <v>5.3996063989007456E-2</v>
      </c>
      <c r="M327" s="2">
        <f t="shared" si="57"/>
        <v>761.93955496512785</v>
      </c>
      <c r="N327" s="2">
        <f t="shared" si="57"/>
        <v>0.14087</v>
      </c>
      <c r="O327" s="5">
        <f t="shared" si="57"/>
        <v>869.27398007306545</v>
      </c>
      <c r="P327" s="5">
        <f t="shared" si="58"/>
        <v>0.12728935820768009</v>
      </c>
      <c r="AC327" s="2"/>
      <c r="AD327" s="2"/>
    </row>
    <row r="328" spans="1:30" x14ac:dyDescent="0.15">
      <c r="A328" s="1">
        <v>292.84000000000003</v>
      </c>
      <c r="B328" s="1">
        <v>6.1349999999999998</v>
      </c>
      <c r="C328" s="2">
        <f t="shared" si="52"/>
        <v>972.56725340418473</v>
      </c>
      <c r="D328" s="27">
        <f t="shared" si="51"/>
        <v>6.1349999999999995E-2</v>
      </c>
      <c r="E328" s="2">
        <f t="shared" si="53"/>
        <v>1032.2342544005314</v>
      </c>
      <c r="F328" s="2">
        <f t="shared" si="54"/>
        <v>5.9541682708315904E-2</v>
      </c>
      <c r="G328" s="2">
        <f t="shared" si="55"/>
        <v>5.4195977699405665E-2</v>
      </c>
      <c r="H328" s="2">
        <f t="shared" si="56"/>
        <v>5.4504979444632631E-2</v>
      </c>
      <c r="M328" s="2">
        <f t="shared" si="57"/>
        <v>762.13882431086017</v>
      </c>
      <c r="N328" s="2">
        <f t="shared" si="57"/>
        <v>0.14105999999999999</v>
      </c>
      <c r="O328" s="5">
        <f t="shared" si="57"/>
        <v>869.64612686815008</v>
      </c>
      <c r="P328" s="5">
        <f t="shared" si="58"/>
        <v>0.12745395664908615</v>
      </c>
      <c r="AC328" s="2"/>
      <c r="AD328" s="2"/>
    </row>
    <row r="329" spans="1:30" x14ac:dyDescent="0.15">
      <c r="A329" s="1">
        <v>292.63</v>
      </c>
      <c r="B329" s="1">
        <v>6.1579999999999995</v>
      </c>
      <c r="C329" s="2">
        <f t="shared" si="52"/>
        <v>971.8698106941215</v>
      </c>
      <c r="D329" s="27">
        <f t="shared" si="51"/>
        <v>6.1579999999999996E-2</v>
      </c>
      <c r="E329" s="2">
        <f t="shared" si="53"/>
        <v>1031.7175536366656</v>
      </c>
      <c r="F329" s="2">
        <f t="shared" si="54"/>
        <v>5.9758364370829362E-2</v>
      </c>
      <c r="G329" s="2">
        <f t="shared" si="55"/>
        <v>5.4415335236944321E-2</v>
      </c>
      <c r="H329" s="2">
        <f t="shared" si="56"/>
        <v>5.4725273003353489E-2</v>
      </c>
      <c r="M329" s="2">
        <f t="shared" si="57"/>
        <v>759.74759216207235</v>
      </c>
      <c r="N329" s="2">
        <f t="shared" si="57"/>
        <v>0.14202999999999999</v>
      </c>
      <c r="O329" s="5">
        <f t="shared" si="57"/>
        <v>867.65454267685152</v>
      </c>
      <c r="P329" s="5">
        <f t="shared" si="58"/>
        <v>0.12831399625022299</v>
      </c>
      <c r="AC329" s="2"/>
      <c r="AD329" s="2"/>
    </row>
    <row r="330" spans="1:30" x14ac:dyDescent="0.15">
      <c r="A330" s="1">
        <v>292.84000000000003</v>
      </c>
      <c r="B330" s="1">
        <v>6.1999999999999993</v>
      </c>
      <c r="C330" s="2">
        <f t="shared" si="52"/>
        <v>972.56725340418473</v>
      </c>
      <c r="D330" s="27">
        <f t="shared" si="51"/>
        <v>6.1999999999999993E-2</v>
      </c>
      <c r="E330" s="2">
        <f t="shared" si="53"/>
        <v>1032.8664231152443</v>
      </c>
      <c r="F330" s="2">
        <f t="shared" si="54"/>
        <v>6.0153922819747144E-2</v>
      </c>
      <c r="G330" s="2">
        <f t="shared" si="55"/>
        <v>5.4804943953715511E-2</v>
      </c>
      <c r="H330" s="2">
        <f t="shared" si="56"/>
        <v>5.5117219556063871E-2</v>
      </c>
      <c r="M330" s="2">
        <f t="shared" si="57"/>
        <v>753.1384921952839</v>
      </c>
      <c r="N330" s="2">
        <f t="shared" si="57"/>
        <v>0.14221999999999999</v>
      </c>
      <c r="O330" s="5">
        <f t="shared" si="57"/>
        <v>860.24984855529715</v>
      </c>
      <c r="P330" s="5">
        <f t="shared" si="58"/>
        <v>0.12851870003930774</v>
      </c>
      <c r="AC330" s="2"/>
      <c r="AD330" s="2"/>
    </row>
    <row r="331" spans="1:30" x14ac:dyDescent="0.15">
      <c r="A331" s="1">
        <v>291.96000000000004</v>
      </c>
      <c r="B331" s="1">
        <v>6.2389999999999999</v>
      </c>
      <c r="C331" s="2">
        <f t="shared" si="52"/>
        <v>969.64463633344417</v>
      </c>
      <c r="D331" s="27">
        <f t="shared" si="51"/>
        <v>6.2390000000000001E-2</v>
      </c>
      <c r="E331" s="2">
        <f t="shared" si="53"/>
        <v>1030.1407651942877</v>
      </c>
      <c r="F331" s="2">
        <f t="shared" si="54"/>
        <v>6.0521087045130616E-2</v>
      </c>
      <c r="G331" s="2">
        <f t="shared" si="55"/>
        <v>5.5186223737789773E-2</v>
      </c>
      <c r="H331" s="2">
        <f t="shared" si="56"/>
        <v>5.5499519346506904E-2</v>
      </c>
      <c r="M331" s="2">
        <f t="shared" si="57"/>
        <v>752.34141481235463</v>
      </c>
      <c r="N331" s="2">
        <f t="shared" si="57"/>
        <v>0.14294999999999999</v>
      </c>
      <c r="O331" s="5">
        <f t="shared" si="57"/>
        <v>859.88862005978069</v>
      </c>
      <c r="P331" s="5">
        <f t="shared" si="58"/>
        <v>0.12915947291933488</v>
      </c>
      <c r="AC331" s="2"/>
      <c r="AD331" s="2"/>
    </row>
    <row r="332" spans="1:30" x14ac:dyDescent="0.15">
      <c r="A332" s="1">
        <v>293.35000000000002</v>
      </c>
      <c r="B332" s="1">
        <v>6.2809999999999997</v>
      </c>
      <c r="C332" s="2">
        <f t="shared" si="52"/>
        <v>974.26104284290921</v>
      </c>
      <c r="D332" s="27">
        <f t="shared" si="51"/>
        <v>6.2809999999999991E-2</v>
      </c>
      <c r="E332" s="2">
        <f t="shared" si="53"/>
        <v>1035.4543789438724</v>
      </c>
      <c r="F332" s="2">
        <f t="shared" si="54"/>
        <v>6.09163439672726E-2</v>
      </c>
      <c r="G332" s="2">
        <f t="shared" si="55"/>
        <v>5.5553962670177516E-2</v>
      </c>
      <c r="H332" s="2">
        <f t="shared" si="56"/>
        <v>5.5870868955657085E-2</v>
      </c>
      <c r="M332" s="2">
        <f t="shared" si="57"/>
        <v>749.45200929923612</v>
      </c>
      <c r="N332" s="2">
        <f t="shared" si="57"/>
        <v>0.14326</v>
      </c>
      <c r="O332" s="5">
        <f t="shared" si="57"/>
        <v>856.8185041514447</v>
      </c>
      <c r="P332" s="5">
        <f t="shared" si="58"/>
        <v>0.12944656353419759</v>
      </c>
      <c r="AC332" s="2"/>
      <c r="AD332" s="2"/>
    </row>
    <row r="333" spans="1:30" x14ac:dyDescent="0.15">
      <c r="A333" s="1">
        <v>292.52999999999997</v>
      </c>
      <c r="B333" s="1">
        <v>6.2969999999999997</v>
      </c>
      <c r="C333" s="2">
        <f t="shared" si="52"/>
        <v>971.53769511790097</v>
      </c>
      <c r="D333" s="27">
        <f t="shared" si="51"/>
        <v>6.2969999999999998E-2</v>
      </c>
      <c r="E333" s="2">
        <f t="shared" si="53"/>
        <v>1032.7154237794753</v>
      </c>
      <c r="F333" s="2">
        <f t="shared" si="54"/>
        <v>6.1066876948392072E-2</v>
      </c>
      <c r="G333" s="2">
        <f t="shared" si="55"/>
        <v>5.5718680073368894E-2</v>
      </c>
      <c r="H333" s="2">
        <f t="shared" si="56"/>
        <v>5.6035505531491149E-2</v>
      </c>
      <c r="M333" s="2">
        <f t="shared" si="57"/>
        <v>748.32281634008632</v>
      </c>
      <c r="N333" s="2">
        <f t="shared" si="57"/>
        <v>0.14384</v>
      </c>
      <c r="O333" s="5">
        <f t="shared" si="57"/>
        <v>855.96157024244428</v>
      </c>
      <c r="P333" s="5">
        <f t="shared" si="58"/>
        <v>0.12995819392424046</v>
      </c>
      <c r="AC333" s="2"/>
      <c r="AD333" s="2"/>
    </row>
    <row r="334" spans="1:30" x14ac:dyDescent="0.15">
      <c r="A334" s="1">
        <v>292.67999999999995</v>
      </c>
      <c r="B334" s="1">
        <v>6.335</v>
      </c>
      <c r="C334" s="2">
        <f t="shared" si="52"/>
        <v>972.03586848223154</v>
      </c>
      <c r="D334" s="27">
        <f t="shared" si="51"/>
        <v>6.3350000000000004E-2</v>
      </c>
      <c r="E334" s="2">
        <f t="shared" si="53"/>
        <v>1033.6143407505808</v>
      </c>
      <c r="F334" s="2">
        <f t="shared" si="54"/>
        <v>6.1424301986999191E-2</v>
      </c>
      <c r="G334" s="2">
        <f t="shared" si="55"/>
        <v>5.6071449826671782E-2</v>
      </c>
      <c r="H334" s="2">
        <f t="shared" si="56"/>
        <v>5.6390350644235844E-2</v>
      </c>
      <c r="M334" s="2">
        <f t="shared" si="57"/>
        <v>744.03852540684147</v>
      </c>
      <c r="N334" s="2">
        <f t="shared" si="57"/>
        <v>0.14468999999999999</v>
      </c>
      <c r="O334" s="5">
        <f t="shared" si="57"/>
        <v>851.6934596479573</v>
      </c>
      <c r="P334" s="5">
        <f t="shared" si="58"/>
        <v>0.13072313244677619</v>
      </c>
      <c r="AC334" s="2"/>
      <c r="AD334" s="2"/>
    </row>
    <row r="335" spans="1:30" x14ac:dyDescent="0.15">
      <c r="A335" s="1">
        <v>292.05999999999995</v>
      </c>
      <c r="B335" s="1">
        <v>6.3629999999999995</v>
      </c>
      <c r="C335" s="2">
        <f t="shared" si="52"/>
        <v>969.97675190966424</v>
      </c>
      <c r="D335" s="27">
        <f t="shared" si="51"/>
        <v>6.3629999999999992E-2</v>
      </c>
      <c r="E335" s="2">
        <f t="shared" si="53"/>
        <v>1031.6963726336762</v>
      </c>
      <c r="F335" s="2">
        <f t="shared" si="54"/>
        <v>6.1687586081459404E-2</v>
      </c>
      <c r="G335" s="2">
        <f t="shared" si="55"/>
        <v>5.6344666639142234E-2</v>
      </c>
      <c r="H335" s="2">
        <f t="shared" si="56"/>
        <v>5.6664298432260743E-2</v>
      </c>
      <c r="M335" s="2">
        <f t="shared" si="57"/>
        <v>740.15277316506126</v>
      </c>
      <c r="N335" s="2">
        <f t="shared" si="57"/>
        <v>0.14488000000000001</v>
      </c>
      <c r="O335" s="5">
        <f t="shared" si="57"/>
        <v>847.38610694121542</v>
      </c>
      <c r="P335" s="5">
        <f t="shared" si="58"/>
        <v>0.13091140927052891</v>
      </c>
      <c r="AC335" s="2"/>
      <c r="AD335" s="2"/>
    </row>
    <row r="336" spans="1:30" x14ac:dyDescent="0.15">
      <c r="A336" s="1">
        <v>293.03999999999996</v>
      </c>
      <c r="B336" s="1">
        <v>6.4089999999999998</v>
      </c>
      <c r="C336" s="2">
        <f t="shared" si="52"/>
        <v>973.23148455662545</v>
      </c>
      <c r="D336" s="27">
        <f t="shared" si="51"/>
        <v>6.4089999999999994E-2</v>
      </c>
      <c r="E336" s="2">
        <f t="shared" si="53"/>
        <v>1035.6058904018596</v>
      </c>
      <c r="F336" s="2">
        <f t="shared" si="54"/>
        <v>6.2119973808384632E-2</v>
      </c>
      <c r="G336" s="2">
        <f t="shared" si="55"/>
        <v>5.6756807868117307E-2</v>
      </c>
      <c r="H336" s="2">
        <f t="shared" si="56"/>
        <v>5.707983064355146E-2</v>
      </c>
      <c r="M336" s="2">
        <f t="shared" si="57"/>
        <v>738.99036864828952</v>
      </c>
      <c r="N336" s="2">
        <f t="shared" si="57"/>
        <v>0.14587999999999998</v>
      </c>
      <c r="O336" s="5">
        <f t="shared" si="57"/>
        <v>846.79428362670205</v>
      </c>
      <c r="P336" s="5">
        <f t="shared" si="58"/>
        <v>0.13178754693554545</v>
      </c>
      <c r="AC336" s="2"/>
      <c r="AD336" s="2"/>
    </row>
    <row r="337" spans="1:30" x14ac:dyDescent="0.15">
      <c r="A337" s="1">
        <v>293.91999999999996</v>
      </c>
      <c r="B337" s="1">
        <v>6.4469999999999992</v>
      </c>
      <c r="C337" s="2">
        <f t="shared" si="52"/>
        <v>976.154101627366</v>
      </c>
      <c r="D337" s="27">
        <f t="shared" si="51"/>
        <v>6.4469999999999986E-2</v>
      </c>
      <c r="E337" s="2">
        <f t="shared" si="53"/>
        <v>1039.0867565592823</v>
      </c>
      <c r="F337" s="2">
        <f t="shared" si="54"/>
        <v>6.2477022709084666E-2</v>
      </c>
      <c r="G337" s="2">
        <f t="shared" si="55"/>
        <v>5.7095830159475752E-2</v>
      </c>
      <c r="H337" s="2">
        <f t="shared" si="56"/>
        <v>5.742174397919194E-2</v>
      </c>
      <c r="M337" s="2">
        <f t="shared" si="57"/>
        <v>735.03819329126532</v>
      </c>
      <c r="N337" s="2">
        <f t="shared" si="57"/>
        <v>0.14618999999999999</v>
      </c>
      <c r="O337" s="5">
        <f t="shared" si="57"/>
        <v>842.49342676851541</v>
      </c>
      <c r="P337" s="5">
        <f t="shared" si="58"/>
        <v>0.13208031793767075</v>
      </c>
      <c r="AC337" s="2"/>
      <c r="AD337" s="2"/>
    </row>
    <row r="338" spans="1:30" x14ac:dyDescent="0.15">
      <c r="A338" s="1">
        <v>292.12</v>
      </c>
      <c r="B338" s="1">
        <v>6.4859999999999998</v>
      </c>
      <c r="C338" s="2">
        <f t="shared" si="52"/>
        <v>970.17602125539679</v>
      </c>
      <c r="D338" s="27">
        <f t="shared" si="51"/>
        <v>6.4860000000000001E-2</v>
      </c>
      <c r="E338" s="2">
        <f t="shared" si="53"/>
        <v>1033.1016379940218</v>
      </c>
      <c r="F338" s="2">
        <f t="shared" si="54"/>
        <v>6.2843335121309074E-2</v>
      </c>
      <c r="G338" s="2">
        <f t="shared" si="55"/>
        <v>5.7493138131241843E-2</v>
      </c>
      <c r="H338" s="2">
        <f t="shared" si="56"/>
        <v>5.7819015501765443E-2</v>
      </c>
      <c r="M338" s="2">
        <f t="shared" si="57"/>
        <v>733.64330787113909</v>
      </c>
      <c r="N338" s="2">
        <f t="shared" si="57"/>
        <v>0.14657999999999999</v>
      </c>
      <c r="O338" s="5">
        <f t="shared" si="57"/>
        <v>841.1807439388906</v>
      </c>
      <c r="P338" s="5">
        <f t="shared" si="58"/>
        <v>0.13242731587056147</v>
      </c>
      <c r="AC338" s="2"/>
      <c r="AD338" s="2"/>
    </row>
    <row r="339" spans="1:30" x14ac:dyDescent="0.15">
      <c r="A339" s="1">
        <v>292.05999999999995</v>
      </c>
      <c r="B339" s="1">
        <v>6.5319999999999991</v>
      </c>
      <c r="C339" s="2">
        <f t="shared" si="52"/>
        <v>969.97675190966424</v>
      </c>
      <c r="D339" s="27">
        <f t="shared" si="51"/>
        <v>6.5319999999999989E-2</v>
      </c>
      <c r="E339" s="2">
        <f t="shared" si="53"/>
        <v>1033.3356333444035</v>
      </c>
      <c r="F339" s="2">
        <f t="shared" si="54"/>
        <v>6.3275223513041559E-2</v>
      </c>
      <c r="G339" s="2">
        <f t="shared" si="55"/>
        <v>5.7923814714597247E-2</v>
      </c>
      <c r="H339" s="2">
        <f t="shared" si="56"/>
        <v>5.8251935863842898E-2</v>
      </c>
      <c r="M339" s="2">
        <f t="shared" si="57"/>
        <v>729.52507472600462</v>
      </c>
      <c r="N339" s="2">
        <f t="shared" si="57"/>
        <v>0.14715999999999999</v>
      </c>
      <c r="O339" s="5">
        <f t="shared" si="57"/>
        <v>836.88198472268346</v>
      </c>
      <c r="P339" s="5">
        <f t="shared" si="58"/>
        <v>0.1329553024473209</v>
      </c>
      <c r="AC339" s="2"/>
      <c r="AD339" s="2"/>
    </row>
    <row r="340" spans="1:30" x14ac:dyDescent="0.15">
      <c r="A340" s="1">
        <v>292.73</v>
      </c>
      <c r="B340" s="1">
        <v>6.5629999999999997</v>
      </c>
      <c r="C340" s="2">
        <f t="shared" si="52"/>
        <v>972.20192627034203</v>
      </c>
      <c r="D340" s="27">
        <f t="shared" si="51"/>
        <v>6.5629999999999994E-2</v>
      </c>
      <c r="E340" s="2">
        <f t="shared" si="53"/>
        <v>1036.0075386914646</v>
      </c>
      <c r="F340" s="2">
        <f t="shared" si="54"/>
        <v>6.3566173560848288E-2</v>
      </c>
      <c r="G340" s="2">
        <f t="shared" si="55"/>
        <v>5.8200927575993787E-2</v>
      </c>
      <c r="H340" s="2">
        <f t="shared" si="56"/>
        <v>5.8531362242797466E-2</v>
      </c>
      <c r="M340" s="2">
        <f t="shared" si="57"/>
        <v>728.39588176685481</v>
      </c>
      <c r="N340" s="2">
        <f t="shared" si="57"/>
        <v>0.1477</v>
      </c>
      <c r="O340" s="5">
        <f t="shared" si="57"/>
        <v>835.97995350381927</v>
      </c>
      <c r="P340" s="5">
        <f t="shared" si="58"/>
        <v>0.13343059081324071</v>
      </c>
      <c r="AC340" s="2"/>
      <c r="AD340" s="2"/>
    </row>
    <row r="341" spans="1:30" x14ac:dyDescent="0.15">
      <c r="A341" s="1">
        <v>292.99</v>
      </c>
      <c r="B341" s="1">
        <v>6.609</v>
      </c>
      <c r="C341" s="2">
        <f t="shared" si="52"/>
        <v>973.06542676851541</v>
      </c>
      <c r="D341" s="27">
        <f t="shared" si="51"/>
        <v>6.6089999999999996E-2</v>
      </c>
      <c r="E341" s="2">
        <f t="shared" si="53"/>
        <v>1037.3753208236465</v>
      </c>
      <c r="F341" s="2">
        <f t="shared" si="54"/>
        <v>6.3997749947184018E-2</v>
      </c>
      <c r="G341" s="2">
        <f t="shared" si="55"/>
        <v>5.8625420531641249E-2</v>
      </c>
      <c r="H341" s="2">
        <f t="shared" si="56"/>
        <v>5.8958466757638321E-2</v>
      </c>
      <c r="M341" s="2">
        <f t="shared" si="57"/>
        <v>724.01195616074392</v>
      </c>
      <c r="N341" s="2">
        <f t="shared" si="57"/>
        <v>0.1482</v>
      </c>
      <c r="O341" s="5">
        <f t="shared" si="57"/>
        <v>831.31052806376624</v>
      </c>
      <c r="P341" s="5">
        <f t="shared" si="58"/>
        <v>0.13389033174605619</v>
      </c>
      <c r="AC341" s="2"/>
      <c r="AD341" s="2"/>
    </row>
    <row r="342" spans="1:30" x14ac:dyDescent="0.15">
      <c r="A342" s="1">
        <v>292.89</v>
      </c>
      <c r="B342" s="1">
        <v>6.6519999999999992</v>
      </c>
      <c r="C342" s="2">
        <f t="shared" si="52"/>
        <v>972.73331119229488</v>
      </c>
      <c r="D342" s="27">
        <f t="shared" si="51"/>
        <v>6.6519999999999996E-2</v>
      </c>
      <c r="E342" s="2">
        <f t="shared" si="53"/>
        <v>1037.4395310528062</v>
      </c>
      <c r="F342" s="2">
        <f t="shared" si="54"/>
        <v>6.4401011683579465E-2</v>
      </c>
      <c r="G342" s="2">
        <f t="shared" si="55"/>
        <v>5.9028349737952387E-2</v>
      </c>
      <c r="H342" s="2">
        <f t="shared" si="56"/>
        <v>5.9363448444608724E-2</v>
      </c>
      <c r="M342" s="2">
        <f t="shared" si="57"/>
        <v>723.31451345068081</v>
      </c>
      <c r="N342" s="2">
        <f t="shared" si="57"/>
        <v>0.14862</v>
      </c>
      <c r="O342" s="5">
        <f t="shared" si="57"/>
        <v>830.81351643972096</v>
      </c>
      <c r="P342" s="5">
        <f t="shared" si="58"/>
        <v>0.1342586287027718</v>
      </c>
      <c r="AC342" s="2"/>
      <c r="AD342" s="2"/>
    </row>
    <row r="343" spans="1:30" x14ac:dyDescent="0.15">
      <c r="A343" s="1">
        <v>293.09000000000003</v>
      </c>
      <c r="B343" s="1">
        <v>6.6869999999999994</v>
      </c>
      <c r="C343" s="2">
        <f t="shared" si="52"/>
        <v>973.39754234473605</v>
      </c>
      <c r="D343" s="27">
        <f t="shared" si="51"/>
        <v>6.6869999999999999E-2</v>
      </c>
      <c r="E343" s="2">
        <f t="shared" si="53"/>
        <v>1038.4886360013286</v>
      </c>
      <c r="F343" s="2">
        <f t="shared" si="54"/>
        <v>6.4729127970934483E-2</v>
      </c>
      <c r="G343" s="2">
        <f t="shared" si="55"/>
        <v>5.9351032950833972E-2</v>
      </c>
      <c r="H343" s="2">
        <f t="shared" si="56"/>
        <v>5.9688124830813837E-2</v>
      </c>
      <c r="M343" s="2">
        <f t="shared" si="57"/>
        <v>718.63168382597144</v>
      </c>
      <c r="N343" s="2">
        <f t="shared" si="57"/>
        <v>0.14878</v>
      </c>
      <c r="O343" s="5">
        <f t="shared" si="57"/>
        <v>825.54970574559945</v>
      </c>
      <c r="P343" s="5">
        <f t="shared" si="58"/>
        <v>0.13442517666478185</v>
      </c>
      <c r="AC343" s="2"/>
      <c r="AD343" s="2"/>
    </row>
    <row r="344" spans="1:30" x14ac:dyDescent="0.15">
      <c r="A344" s="1">
        <v>292.32000000000005</v>
      </c>
      <c r="B344" s="1">
        <v>6.7249999999999996</v>
      </c>
      <c r="C344" s="2">
        <f t="shared" si="52"/>
        <v>970.84025240783808</v>
      </c>
      <c r="D344" s="27">
        <f t="shared" si="51"/>
        <v>6.724999999999999E-2</v>
      </c>
      <c r="E344" s="2">
        <f t="shared" si="53"/>
        <v>1036.1292593822652</v>
      </c>
      <c r="F344" s="2">
        <f t="shared" si="54"/>
        <v>6.5085246655934417E-2</v>
      </c>
      <c r="G344" s="2">
        <f t="shared" si="55"/>
        <v>5.9719370307474248E-2</v>
      </c>
      <c r="H344" s="2">
        <f t="shared" si="56"/>
        <v>6.0057487135240888E-2</v>
      </c>
      <c r="M344" s="2">
        <f t="shared" si="57"/>
        <v>719.03022251743596</v>
      </c>
      <c r="N344" s="2">
        <f t="shared" si="57"/>
        <v>0.15067</v>
      </c>
      <c r="O344" s="5">
        <f t="shared" si="57"/>
        <v>827.36650614413804</v>
      </c>
      <c r="P344" s="5">
        <f t="shared" si="58"/>
        <v>0.13605963960196688</v>
      </c>
      <c r="AC344" s="2"/>
      <c r="AD344" s="2"/>
    </row>
    <row r="345" spans="1:30" x14ac:dyDescent="0.15">
      <c r="A345" s="1">
        <v>292.77999999999997</v>
      </c>
      <c r="B345" s="1">
        <v>6.7639999999999993</v>
      </c>
      <c r="C345" s="2">
        <f t="shared" si="52"/>
        <v>972.36798405845229</v>
      </c>
      <c r="D345" s="27">
        <f t="shared" si="51"/>
        <v>6.7639999999999992E-2</v>
      </c>
      <c r="E345" s="2">
        <f t="shared" si="53"/>
        <v>1038.1389545001659</v>
      </c>
      <c r="F345" s="2">
        <f t="shared" si="54"/>
        <v>6.5450605062539177E-2</v>
      </c>
      <c r="G345" s="2">
        <f t="shared" si="55"/>
        <v>6.0074320962919474E-2</v>
      </c>
      <c r="H345" s="2">
        <f t="shared" si="56"/>
        <v>6.0414933769200881E-2</v>
      </c>
      <c r="M345" s="2">
        <f t="shared" si="57"/>
        <v>715.5430089671205</v>
      </c>
      <c r="N345" s="2">
        <f t="shared" si="57"/>
        <v>0.15009</v>
      </c>
      <c r="O345" s="5">
        <f t="shared" si="57"/>
        <v>822.93885918299566</v>
      </c>
      <c r="P345" s="5">
        <f t="shared" si="58"/>
        <v>0.13557838813469666</v>
      </c>
    </row>
    <row r="346" spans="1:30" x14ac:dyDescent="0.15">
      <c r="A346" s="1">
        <v>292.16999999999996</v>
      </c>
      <c r="B346" s="1">
        <v>6.8059999999999992</v>
      </c>
      <c r="C346" s="2">
        <f t="shared" si="52"/>
        <v>970.34207904350683</v>
      </c>
      <c r="D346" s="27">
        <f t="shared" si="51"/>
        <v>6.8059999999999996E-2</v>
      </c>
      <c r="E346" s="2">
        <f t="shared" si="53"/>
        <v>1036.3835609432078</v>
      </c>
      <c r="F346" s="2">
        <f t="shared" si="54"/>
        <v>6.5843918735259535E-2</v>
      </c>
      <c r="G346" s="2">
        <f t="shared" si="55"/>
        <v>6.0476725417204225E-2</v>
      </c>
      <c r="H346" s="2">
        <f t="shared" si="56"/>
        <v>6.0818739140428429E-2</v>
      </c>
      <c r="M346" s="2">
        <f t="shared" si="57"/>
        <v>710.72733311192292</v>
      </c>
      <c r="N346" s="2">
        <f t="shared" si="57"/>
        <v>0.15081999999999998</v>
      </c>
      <c r="O346" s="5">
        <f t="shared" si="57"/>
        <v>817.91922949186312</v>
      </c>
      <c r="P346" s="5">
        <f t="shared" si="58"/>
        <v>0.13623891522447784</v>
      </c>
    </row>
    <row r="347" spans="1:30" x14ac:dyDescent="0.15">
      <c r="A347" s="1">
        <v>292.73</v>
      </c>
      <c r="B347" s="1">
        <v>6.8369999999999997</v>
      </c>
      <c r="C347" s="2">
        <f t="shared" si="52"/>
        <v>972.20192627034203</v>
      </c>
      <c r="D347" s="27">
        <f t="shared" si="51"/>
        <v>6.837E-2</v>
      </c>
      <c r="E347" s="2">
        <f t="shared" si="53"/>
        <v>1038.6713719694453</v>
      </c>
      <c r="F347" s="2">
        <f t="shared" si="54"/>
        <v>6.6134122488413785E-2</v>
      </c>
      <c r="G347" s="2">
        <f t="shared" si="55"/>
        <v>6.0755081120547824E-2</v>
      </c>
      <c r="H347" s="2">
        <f t="shared" si="56"/>
        <v>6.1099311170362963E-2</v>
      </c>
      <c r="M347" s="2">
        <f t="shared" si="57"/>
        <v>708.83427432746589</v>
      </c>
      <c r="N347" s="2">
        <f t="shared" si="57"/>
        <v>0.15129000000000001</v>
      </c>
      <c r="O347" s="5">
        <f t="shared" si="57"/>
        <v>816.07381169046812</v>
      </c>
      <c r="P347" s="5">
        <f t="shared" si="58"/>
        <v>0.13665679328866034</v>
      </c>
    </row>
    <row r="348" spans="1:30" x14ac:dyDescent="0.15">
      <c r="A348" s="1">
        <v>292.58000000000004</v>
      </c>
      <c r="B348" s="1">
        <v>6.8759999999999994</v>
      </c>
      <c r="C348" s="2">
        <f t="shared" si="52"/>
        <v>971.70375290601146</v>
      </c>
      <c r="D348" s="27">
        <f t="shared" si="51"/>
        <v>6.8759999999999988E-2</v>
      </c>
      <c r="E348" s="2">
        <f t="shared" si="53"/>
        <v>1038.5181029558287</v>
      </c>
      <c r="F348" s="2">
        <f t="shared" si="54"/>
        <v>6.6499097950205172E-2</v>
      </c>
      <c r="G348" s="2">
        <f t="shared" si="55"/>
        <v>6.1120850327489901E-2</v>
      </c>
      <c r="H348" s="2">
        <f t="shared" si="56"/>
        <v>6.1466866558016774E-2</v>
      </c>
      <c r="M348" s="2">
        <f t="shared" si="57"/>
        <v>708.20325473264688</v>
      </c>
      <c r="N348" s="2">
        <f t="shared" si="57"/>
        <v>0.15175</v>
      </c>
      <c r="O348" s="5">
        <f t="shared" si="57"/>
        <v>815.67309863832611</v>
      </c>
      <c r="P348" s="5">
        <f t="shared" si="58"/>
        <v>0.1370583404974022</v>
      </c>
    </row>
    <row r="349" spans="1:30" x14ac:dyDescent="0.15">
      <c r="A349" s="1">
        <v>293.87</v>
      </c>
      <c r="B349" s="1">
        <v>6.9179999999999993</v>
      </c>
      <c r="C349" s="2">
        <f t="shared" si="52"/>
        <v>975.98804383925597</v>
      </c>
      <c r="D349" s="27">
        <f t="shared" si="51"/>
        <v>6.9179999999999992E-2</v>
      </c>
      <c r="E349" s="2">
        <f t="shared" si="53"/>
        <v>1043.5068967120558</v>
      </c>
      <c r="F349" s="2">
        <f t="shared" si="54"/>
        <v>6.6891999533414334E-2</v>
      </c>
      <c r="G349" s="2">
        <f t="shared" si="55"/>
        <v>6.1487916089365491E-2</v>
      </c>
      <c r="H349" s="2">
        <f t="shared" si="56"/>
        <v>6.1837580778809083E-2</v>
      </c>
      <c r="M349" s="2">
        <f t="shared" si="57"/>
        <v>703.55363666555957</v>
      </c>
      <c r="N349" s="2">
        <f t="shared" si="57"/>
        <v>0.15240999999999999</v>
      </c>
      <c r="O349" s="5">
        <f t="shared" si="57"/>
        <v>810.78224642975749</v>
      </c>
      <c r="P349" s="5">
        <f t="shared" si="58"/>
        <v>0.13765654600108856</v>
      </c>
    </row>
    <row r="350" spans="1:30" x14ac:dyDescent="0.15">
      <c r="A350" s="1">
        <v>293.35000000000002</v>
      </c>
      <c r="B350" s="1">
        <v>6.984</v>
      </c>
      <c r="C350" s="2">
        <f t="shared" si="52"/>
        <v>974.26104284290921</v>
      </c>
      <c r="D350" s="27">
        <f t="shared" si="51"/>
        <v>6.9839999999999999E-2</v>
      </c>
      <c r="E350" s="2">
        <f t="shared" si="53"/>
        <v>1042.3034340750578</v>
      </c>
      <c r="F350" s="2">
        <f t="shared" si="54"/>
        <v>6.7509104582403973E-2</v>
      </c>
      <c r="G350" s="2">
        <f t="shared" si="55"/>
        <v>6.2111253595977231E-2</v>
      </c>
      <c r="H350" s="2">
        <f t="shared" si="56"/>
        <v>6.2463629570788458E-2</v>
      </c>
      <c r="M350" s="2">
        <f t="shared" si="57"/>
        <v>699.03686482896046</v>
      </c>
      <c r="N350" s="2">
        <f t="shared" si="57"/>
        <v>0.15282999999999999</v>
      </c>
      <c r="O350" s="5">
        <f t="shared" si="57"/>
        <v>805.87066888077049</v>
      </c>
      <c r="P350" s="5">
        <f t="shared" si="58"/>
        <v>0.13804636916354007</v>
      </c>
    </row>
    <row r="351" spans="1:30" x14ac:dyDescent="0.15">
      <c r="A351" s="1">
        <v>292.22000000000003</v>
      </c>
      <c r="B351" s="1">
        <v>7.0219999999999994</v>
      </c>
      <c r="C351" s="2">
        <f t="shared" si="52"/>
        <v>970.50813683161732</v>
      </c>
      <c r="D351" s="27">
        <f t="shared" si="51"/>
        <v>7.0219999999999991E-2</v>
      </c>
      <c r="E351" s="2">
        <f t="shared" si="53"/>
        <v>1038.6572181999334</v>
      </c>
      <c r="F351" s="2">
        <f t="shared" si="54"/>
        <v>6.7864234816129909E-2</v>
      </c>
      <c r="G351" s="2">
        <f t="shared" si="55"/>
        <v>6.24852667473976E-2</v>
      </c>
      <c r="H351" s="2">
        <f t="shared" si="56"/>
        <v>6.2838195246011336E-2</v>
      </c>
      <c r="M351" s="2">
        <f t="shared" si="57"/>
        <v>699.36898040518099</v>
      </c>
      <c r="N351" s="2">
        <f t="shared" si="57"/>
        <v>0.15320999999999999</v>
      </c>
      <c r="O351" s="5">
        <f t="shared" si="57"/>
        <v>806.51930189305881</v>
      </c>
      <c r="P351" s="5">
        <f t="shared" si="58"/>
        <v>0.13837257934952762</v>
      </c>
    </row>
    <row r="352" spans="1:30" x14ac:dyDescent="0.15">
      <c r="A352" s="1">
        <v>293.65999999999997</v>
      </c>
      <c r="B352" s="1">
        <v>7.0569999999999995</v>
      </c>
      <c r="C352" s="2">
        <f t="shared" si="52"/>
        <v>975.29060112919274</v>
      </c>
      <c r="D352" s="27">
        <f t="shared" si="51"/>
        <v>7.0569999999999994E-2</v>
      </c>
      <c r="E352" s="2">
        <f t="shared" si="53"/>
        <v>1044.1168588508799</v>
      </c>
      <c r="F352" s="2">
        <f t="shared" si="54"/>
        <v>6.819121691443801E-2</v>
      </c>
      <c r="G352" s="2">
        <f t="shared" si="55"/>
        <v>6.2783974616043015E-2</v>
      </c>
      <c r="H352" s="2">
        <f t="shared" si="56"/>
        <v>6.3140410056040153E-2</v>
      </c>
      <c r="M352" s="2">
        <f t="shared" si="57"/>
        <v>693.88907339754235</v>
      </c>
      <c r="N352" s="2">
        <f t="shared" si="57"/>
        <v>0.15382999999999999</v>
      </c>
      <c r="O352" s="5">
        <f t="shared" si="57"/>
        <v>800.6300295582862</v>
      </c>
      <c r="P352" s="5">
        <f t="shared" si="58"/>
        <v>0.13894056381881331</v>
      </c>
    </row>
    <row r="353" spans="1:16" x14ac:dyDescent="0.15">
      <c r="A353" s="1">
        <v>292.58000000000004</v>
      </c>
      <c r="B353" s="1">
        <v>7.0959999999999992</v>
      </c>
      <c r="C353" s="2">
        <f t="shared" si="52"/>
        <v>971.70375290601146</v>
      </c>
      <c r="D353" s="27">
        <f t="shared" si="51"/>
        <v>7.0959999999999995E-2</v>
      </c>
      <c r="E353" s="2">
        <f t="shared" si="53"/>
        <v>1040.6558512122219</v>
      </c>
      <c r="F353" s="2">
        <f t="shared" si="54"/>
        <v>6.8555442495505145E-2</v>
      </c>
      <c r="G353" s="2">
        <f t="shared" si="55"/>
        <v>6.3166123963727061E-2</v>
      </c>
      <c r="H353" s="2">
        <f t="shared" si="56"/>
        <v>6.352321110331674E-2</v>
      </c>
      <c r="M353" s="2">
        <f t="shared" si="57"/>
        <v>693.39090003321155</v>
      </c>
      <c r="N353" s="2">
        <f t="shared" si="57"/>
        <v>0.15417999999999998</v>
      </c>
      <c r="O353" s="5">
        <f t="shared" si="57"/>
        <v>800.29790900033208</v>
      </c>
      <c r="P353" s="5">
        <f t="shared" si="58"/>
        <v>0.13924557537770491</v>
      </c>
    </row>
    <row r="354" spans="1:16" x14ac:dyDescent="0.15">
      <c r="A354" s="1">
        <v>292.48</v>
      </c>
      <c r="B354" s="1">
        <v>7.1149999999999993</v>
      </c>
      <c r="C354" s="2">
        <f t="shared" si="52"/>
        <v>971.3716373297907</v>
      </c>
      <c r="D354" s="27">
        <f t="shared" si="51"/>
        <v>7.1149999999999991E-2</v>
      </c>
      <c r="E354" s="2">
        <f t="shared" si="53"/>
        <v>1040.4847293258053</v>
      </c>
      <c r="F354" s="2">
        <f t="shared" si="54"/>
        <v>6.8732837681091688E-2</v>
      </c>
      <c r="G354" s="2">
        <f t="shared" si="55"/>
        <v>6.3344405350407446E-2</v>
      </c>
      <c r="H354" s="2">
        <f t="shared" si="56"/>
        <v>6.3702326239478232E-2</v>
      </c>
      <c r="M354" s="2">
        <f t="shared" si="57"/>
        <v>687.24676187313185</v>
      </c>
      <c r="N354" s="2">
        <f t="shared" si="57"/>
        <v>0.15464</v>
      </c>
      <c r="O354" s="5">
        <f t="shared" si="57"/>
        <v>793.52260112919305</v>
      </c>
      <c r="P354" s="5">
        <f t="shared" si="58"/>
        <v>0.13967913509883281</v>
      </c>
    </row>
    <row r="355" spans="1:16" x14ac:dyDescent="0.15">
      <c r="A355" s="1">
        <v>292.94000000000005</v>
      </c>
      <c r="B355" s="1">
        <v>7.1499999999999995</v>
      </c>
      <c r="C355" s="2">
        <f t="shared" si="52"/>
        <v>972.89936898040526</v>
      </c>
      <c r="D355" s="27">
        <f t="shared" si="51"/>
        <v>7.1499999999999994E-2</v>
      </c>
      <c r="E355" s="2">
        <f t="shared" si="53"/>
        <v>1042.4616738625041</v>
      </c>
      <c r="F355" s="2">
        <f t="shared" si="54"/>
        <v>6.9059535931494553E-2</v>
      </c>
      <c r="G355" s="2">
        <f t="shared" si="55"/>
        <v>6.3660865457416865E-2</v>
      </c>
      <c r="H355" s="2">
        <f t="shared" si="56"/>
        <v>6.4021112717236331E-2</v>
      </c>
      <c r="M355" s="2">
        <f t="shared" si="57"/>
        <v>686.28362670209231</v>
      </c>
      <c r="N355" s="2">
        <f t="shared" si="57"/>
        <v>0.15567999999999999</v>
      </c>
      <c r="O355" s="5">
        <f t="shared" si="57"/>
        <v>793.12426170707408</v>
      </c>
      <c r="P355" s="5">
        <f t="shared" si="58"/>
        <v>0.14058150625078106</v>
      </c>
    </row>
    <row r="356" spans="1:16" x14ac:dyDescent="0.15">
      <c r="A356" s="1">
        <v>292.12</v>
      </c>
      <c r="B356" s="1">
        <v>7.1999999999999993</v>
      </c>
      <c r="C356" s="2">
        <f t="shared" si="52"/>
        <v>970.17602125539679</v>
      </c>
      <c r="D356" s="27">
        <f t="shared" si="51"/>
        <v>7.1999999999999995E-2</v>
      </c>
      <c r="E356" s="2">
        <f t="shared" si="53"/>
        <v>1040.0286947857853</v>
      </c>
      <c r="F356" s="2">
        <f t="shared" si="54"/>
        <v>6.9526062648610304E-2</v>
      </c>
      <c r="G356" s="2">
        <f t="shared" si="55"/>
        <v>6.4139992016459535E-2</v>
      </c>
      <c r="H356" s="2">
        <f t="shared" si="56"/>
        <v>6.450174302906668E-2</v>
      </c>
      <c r="M356" s="2">
        <f t="shared" si="57"/>
        <v>681.8997010959813</v>
      </c>
      <c r="N356" s="2">
        <f t="shared" si="57"/>
        <v>0.15591999999999998</v>
      </c>
      <c r="O356" s="5">
        <f t="shared" si="57"/>
        <v>788.22150249086678</v>
      </c>
      <c r="P356" s="5">
        <f t="shared" si="58"/>
        <v>0.14081454490173734</v>
      </c>
    </row>
    <row r="357" spans="1:16" x14ac:dyDescent="0.15">
      <c r="A357" s="1">
        <v>293.29999999999995</v>
      </c>
      <c r="B357" s="1">
        <v>7.25</v>
      </c>
      <c r="C357" s="2">
        <f t="shared" si="52"/>
        <v>974.09498505479883</v>
      </c>
      <c r="D357" s="27">
        <f t="shared" si="51"/>
        <v>7.2499999999999995E-2</v>
      </c>
      <c r="E357" s="2">
        <f t="shared" si="53"/>
        <v>1044.7168714712718</v>
      </c>
      <c r="F357" s="2">
        <f t="shared" si="54"/>
        <v>6.9992371820034996E-2</v>
      </c>
      <c r="G357" s="2">
        <f t="shared" si="55"/>
        <v>6.4582022193573174E-2</v>
      </c>
      <c r="H357" s="2">
        <f t="shared" si="56"/>
        <v>6.4947756783706956E-2</v>
      </c>
      <c r="M357" s="2">
        <f t="shared" si="57"/>
        <v>677.68183327798067</v>
      </c>
      <c r="N357" s="2">
        <f t="shared" si="57"/>
        <v>0.15645999999999999</v>
      </c>
      <c r="O357" s="5">
        <f t="shared" si="57"/>
        <v>783.71193291265354</v>
      </c>
      <c r="P357" s="5">
        <f t="shared" si="58"/>
        <v>0.14130495020239925</v>
      </c>
    </row>
    <row r="358" spans="1:16" x14ac:dyDescent="0.15">
      <c r="A358" s="1">
        <v>293.03999999999996</v>
      </c>
      <c r="B358" s="1">
        <v>7.2919999999999998</v>
      </c>
      <c r="C358" s="2">
        <f t="shared" si="52"/>
        <v>973.23148455662545</v>
      </c>
      <c r="D358" s="27">
        <f t="shared" si="51"/>
        <v>7.2919999999999999E-2</v>
      </c>
      <c r="E358" s="2">
        <f t="shared" si="53"/>
        <v>1044.1995244104946</v>
      </c>
      <c r="F358" s="2">
        <f t="shared" si="54"/>
        <v>7.0383903553090044E-2</v>
      </c>
      <c r="G358" s="2">
        <f t="shared" si="55"/>
        <v>6.4976233148677245E-2</v>
      </c>
      <c r="H358" s="2">
        <f t="shared" si="56"/>
        <v>6.5343760388256872E-2</v>
      </c>
      <c r="M358" s="2">
        <f t="shared" si="57"/>
        <v>675.85519760876775</v>
      </c>
      <c r="N358" s="2">
        <f t="shared" si="57"/>
        <v>0.15711</v>
      </c>
      <c r="O358" s="5">
        <f t="shared" si="57"/>
        <v>782.03880770508135</v>
      </c>
      <c r="P358" s="5">
        <f t="shared" si="58"/>
        <v>0.14187551711830121</v>
      </c>
    </row>
    <row r="359" spans="1:16" x14ac:dyDescent="0.15">
      <c r="A359" s="1">
        <v>292.16999999999996</v>
      </c>
      <c r="B359" s="1">
        <v>7.319</v>
      </c>
      <c r="C359" s="2">
        <f t="shared" si="52"/>
        <v>970.34207904350683</v>
      </c>
      <c r="D359" s="27">
        <f t="shared" si="51"/>
        <v>7.3190000000000005E-2</v>
      </c>
      <c r="E359" s="2">
        <f t="shared" si="53"/>
        <v>1041.3614158087012</v>
      </c>
      <c r="F359" s="2">
        <f t="shared" si="54"/>
        <v>7.0635521598227058E-2</v>
      </c>
      <c r="G359" s="2">
        <f t="shared" si="55"/>
        <v>6.5242549108850259E-2</v>
      </c>
      <c r="H359" s="2">
        <f t="shared" si="56"/>
        <v>6.5610342003395952E-2</v>
      </c>
      <c r="M359" s="2">
        <f t="shared" ref="M359:O372" si="59">C525</f>
        <v>671.10594486881428</v>
      </c>
      <c r="N359" s="2">
        <f t="shared" si="59"/>
        <v>0.1575</v>
      </c>
      <c r="O359" s="5">
        <f t="shared" si="59"/>
        <v>776.8051311856525</v>
      </c>
      <c r="P359" s="5">
        <f t="shared" si="58"/>
        <v>0.14223961095147963</v>
      </c>
    </row>
    <row r="360" spans="1:16" x14ac:dyDescent="0.15">
      <c r="A360" s="1">
        <v>292.12</v>
      </c>
      <c r="B360" s="1">
        <v>7.3689999999999998</v>
      </c>
      <c r="C360" s="2">
        <f t="shared" si="52"/>
        <v>970.17602125539679</v>
      </c>
      <c r="D360" s="27">
        <f t="shared" si="51"/>
        <v>7.3689999999999992E-2</v>
      </c>
      <c r="E360" s="2">
        <f t="shared" si="53"/>
        <v>1041.6682922617069</v>
      </c>
      <c r="F360" s="2">
        <f t="shared" si="54"/>
        <v>7.110131382605539E-2</v>
      </c>
      <c r="G360" s="2">
        <f t="shared" si="55"/>
        <v>6.5706752093747586E-2</v>
      </c>
      <c r="H360" s="2">
        <f t="shared" si="56"/>
        <v>6.6076994206511766E-2</v>
      </c>
      <c r="M360" s="2">
        <f t="shared" si="59"/>
        <v>669.44536698771162</v>
      </c>
      <c r="N360" s="2">
        <f t="shared" si="59"/>
        <v>0.15826999999999999</v>
      </c>
      <c r="O360" s="5">
        <f t="shared" si="59"/>
        <v>775.39848522085663</v>
      </c>
      <c r="P360" s="5">
        <f t="shared" si="58"/>
        <v>0.14291190126566389</v>
      </c>
    </row>
    <row r="361" spans="1:16" x14ac:dyDescent="0.15">
      <c r="A361" s="1">
        <v>292.52999999999997</v>
      </c>
      <c r="B361" s="1">
        <v>7.4239999999999995</v>
      </c>
      <c r="C361" s="2">
        <f t="shared" si="52"/>
        <v>971.53769511790097</v>
      </c>
      <c r="D361" s="27">
        <f t="shared" si="51"/>
        <v>7.424E-2</v>
      </c>
      <c r="E361" s="2">
        <f t="shared" si="53"/>
        <v>1043.6646536034541</v>
      </c>
      <c r="F361" s="2">
        <f t="shared" si="54"/>
        <v>7.1613434809533125E-2</v>
      </c>
      <c r="G361" s="2">
        <f t="shared" si="55"/>
        <v>6.6208534378641479E-2</v>
      </c>
      <c r="H361" s="2">
        <f t="shared" si="56"/>
        <v>6.6582063392632201E-2</v>
      </c>
      <c r="M361" s="2">
        <f t="shared" si="59"/>
        <v>664.62969113251404</v>
      </c>
      <c r="N361" s="2">
        <f t="shared" si="59"/>
        <v>0.15862000000000001</v>
      </c>
      <c r="O361" s="5">
        <f t="shared" si="59"/>
        <v>770.05325273995345</v>
      </c>
      <c r="P361" s="5">
        <f t="shared" si="58"/>
        <v>0.14324171215115303</v>
      </c>
    </row>
    <row r="362" spans="1:16" x14ac:dyDescent="0.15">
      <c r="A362" s="1">
        <v>291.76</v>
      </c>
      <c r="B362" s="1">
        <v>7.4739999999999993</v>
      </c>
      <c r="C362" s="2">
        <f t="shared" si="52"/>
        <v>968.98040518100288</v>
      </c>
      <c r="D362" s="27">
        <f t="shared" si="51"/>
        <v>7.4739999999999987E-2</v>
      </c>
      <c r="E362" s="2">
        <f t="shared" si="53"/>
        <v>1041.4020006642311</v>
      </c>
      <c r="F362" s="2">
        <f t="shared" si="54"/>
        <v>7.2078771861550719E-2</v>
      </c>
      <c r="G362" s="2">
        <f t="shared" si="55"/>
        <v>6.6685589192493719E-2</v>
      </c>
      <c r="H362" s="2">
        <f t="shared" si="56"/>
        <v>6.7060644064076913E-2</v>
      </c>
      <c r="M362" s="2">
        <f t="shared" si="59"/>
        <v>662.83626702092329</v>
      </c>
      <c r="N362" s="2">
        <f t="shared" si="59"/>
        <v>0.15939</v>
      </c>
      <c r="O362" s="5">
        <f t="shared" si="59"/>
        <v>768.48573962138823</v>
      </c>
      <c r="P362" s="5">
        <f t="shared" si="58"/>
        <v>0.14391419293386387</v>
      </c>
    </row>
    <row r="363" spans="1:16" x14ac:dyDescent="0.15">
      <c r="A363" s="1">
        <v>292.67999999999995</v>
      </c>
      <c r="B363" s="1">
        <v>7.5079999999999991</v>
      </c>
      <c r="C363" s="2">
        <f t="shared" si="52"/>
        <v>972.03586848223154</v>
      </c>
      <c r="D363" s="27">
        <f t="shared" si="51"/>
        <v>7.5079999999999994E-2</v>
      </c>
      <c r="E363" s="2">
        <f t="shared" si="53"/>
        <v>1045.0163214878776</v>
      </c>
      <c r="F363" s="2">
        <f t="shared" si="54"/>
        <v>7.2395077415350326E-2</v>
      </c>
      <c r="G363" s="2">
        <f t="shared" si="55"/>
        <v>6.6983177005772304E-2</v>
      </c>
      <c r="H363" s="2">
        <f t="shared" si="56"/>
        <v>6.7361126072586971E-2</v>
      </c>
      <c r="M363" s="2">
        <f t="shared" si="59"/>
        <v>659.34905347060771</v>
      </c>
      <c r="N363" s="2">
        <f t="shared" si="59"/>
        <v>0.15961999999999998</v>
      </c>
      <c r="O363" s="5">
        <f t="shared" si="59"/>
        <v>764.59434938558604</v>
      </c>
      <c r="P363" s="5">
        <f t="shared" si="58"/>
        <v>0.14413270606140755</v>
      </c>
    </row>
    <row r="364" spans="1:16" x14ac:dyDescent="0.15">
      <c r="A364" s="1">
        <v>291.45000000000005</v>
      </c>
      <c r="B364" s="1">
        <v>7.5239999999999991</v>
      </c>
      <c r="C364" s="2">
        <f t="shared" si="52"/>
        <v>967.95084689471946</v>
      </c>
      <c r="D364" s="27">
        <f t="shared" si="51"/>
        <v>7.5239999999999987E-2</v>
      </c>
      <c r="E364" s="2">
        <f t="shared" si="53"/>
        <v>1040.779468615078</v>
      </c>
      <c r="F364" s="2">
        <f t="shared" si="54"/>
        <v>7.2543892475708985E-2</v>
      </c>
      <c r="G364" s="2">
        <f t="shared" si="55"/>
        <v>6.7153933757687495E-2</v>
      </c>
      <c r="H364" s="2">
        <f t="shared" si="56"/>
        <v>6.7531096525017514E-2</v>
      </c>
      <c r="M364" s="2">
        <f t="shared" si="59"/>
        <v>658.05380272334764</v>
      </c>
      <c r="N364" s="2">
        <f t="shared" si="59"/>
        <v>0.16001000000000001</v>
      </c>
      <c r="O364" s="5">
        <f t="shared" si="59"/>
        <v>763.34899169711048</v>
      </c>
      <c r="P364" s="5">
        <f t="shared" si="58"/>
        <v>0.14447541601139119</v>
      </c>
    </row>
    <row r="365" spans="1:16" x14ac:dyDescent="0.15">
      <c r="A365" s="1">
        <v>292.27</v>
      </c>
      <c r="B365" s="1">
        <v>7.6469999999999994</v>
      </c>
      <c r="C365" s="2">
        <f t="shared" si="52"/>
        <v>970.67419461972759</v>
      </c>
      <c r="D365" s="27">
        <f t="shared" si="51"/>
        <v>7.6469999999999996E-2</v>
      </c>
      <c r="E365" s="2">
        <f t="shared" si="53"/>
        <v>1044.9016502822981</v>
      </c>
      <c r="F365" s="2">
        <f t="shared" si="54"/>
        <v>7.3687169342922479E-2</v>
      </c>
      <c r="G365" s="2">
        <f t="shared" si="55"/>
        <v>6.8275862789279218E-2</v>
      </c>
      <c r="H365" s="2">
        <f t="shared" si="56"/>
        <v>6.8660269797516424E-2</v>
      </c>
      <c r="M365" s="2">
        <f t="shared" si="59"/>
        <v>652.47426104284284</v>
      </c>
      <c r="N365" s="2">
        <f t="shared" si="59"/>
        <v>0.16058</v>
      </c>
      <c r="O365" s="5">
        <f t="shared" si="59"/>
        <v>757.24857788110251</v>
      </c>
      <c r="P365" s="5">
        <f t="shared" si="58"/>
        <v>0.14499826304780852</v>
      </c>
    </row>
    <row r="366" spans="1:16" x14ac:dyDescent="0.15">
      <c r="A366" s="1">
        <v>291.45000000000005</v>
      </c>
      <c r="B366" s="1">
        <v>7.6739999999999995</v>
      </c>
      <c r="C366" s="2">
        <f t="shared" si="52"/>
        <v>967.95084689471946</v>
      </c>
      <c r="D366" s="27">
        <f t="shared" si="51"/>
        <v>7.6739999999999989E-2</v>
      </c>
      <c r="E366" s="2">
        <f t="shared" si="53"/>
        <v>1042.2313948854203</v>
      </c>
      <c r="F366" s="2">
        <f t="shared" si="54"/>
        <v>7.3937957702084028E-2</v>
      </c>
      <c r="G366" s="2">
        <f t="shared" si="55"/>
        <v>6.8540479790136499E-2</v>
      </c>
      <c r="H366" s="2">
        <f t="shared" si="56"/>
        <v>6.8925161751392558E-2</v>
      </c>
      <c r="M366" s="2">
        <f t="shared" si="59"/>
        <v>651.14579873796072</v>
      </c>
      <c r="N366" s="2">
        <f t="shared" si="59"/>
        <v>0.16101000000000001</v>
      </c>
      <c r="O366" s="5">
        <f t="shared" si="59"/>
        <v>755.98678379275987</v>
      </c>
      <c r="P366" s="5">
        <f t="shared" si="58"/>
        <v>0.14537523337383335</v>
      </c>
    </row>
    <row r="367" spans="1:16" x14ac:dyDescent="0.15">
      <c r="A367" s="1">
        <v>291.80999999999995</v>
      </c>
      <c r="B367" s="1">
        <v>7.6819999999999995</v>
      </c>
      <c r="C367" s="2">
        <f t="shared" si="52"/>
        <v>969.14646296911303</v>
      </c>
      <c r="D367" s="27">
        <f t="shared" si="51"/>
        <v>7.6819999999999999E-2</v>
      </c>
      <c r="E367" s="2">
        <f t="shared" si="53"/>
        <v>1043.5962942544004</v>
      </c>
      <c r="F367" s="2">
        <f t="shared" si="54"/>
        <v>7.4012253287103147E-2</v>
      </c>
      <c r="G367" s="2">
        <f t="shared" si="55"/>
        <v>6.8607706873638347E-2</v>
      </c>
      <c r="H367" s="2">
        <f t="shared" si="56"/>
        <v>6.8993265514341859E-2</v>
      </c>
      <c r="M367" s="2">
        <f t="shared" si="59"/>
        <v>645.73231484556618</v>
      </c>
      <c r="N367" s="2">
        <f t="shared" si="59"/>
        <v>0.16170000000000001</v>
      </c>
      <c r="O367" s="5">
        <f t="shared" si="59"/>
        <v>750.14723015609422</v>
      </c>
      <c r="P367" s="5">
        <f t="shared" si="58"/>
        <v>0.14599960868012204</v>
      </c>
    </row>
    <row r="368" spans="1:16" x14ac:dyDescent="0.15">
      <c r="A368" s="1">
        <v>292.05999999999995</v>
      </c>
      <c r="B368" s="1">
        <v>7.7359999999999998</v>
      </c>
      <c r="C368" s="2">
        <f t="shared" si="52"/>
        <v>969.97675190966424</v>
      </c>
      <c r="D368" s="27">
        <f t="shared" si="51"/>
        <v>7.7359999999999998E-2</v>
      </c>
      <c r="E368" s="2">
        <f t="shared" si="53"/>
        <v>1045.0141534373959</v>
      </c>
      <c r="F368" s="2">
        <f t="shared" si="54"/>
        <v>7.4513604159649402E-2</v>
      </c>
      <c r="G368" s="2">
        <f t="shared" si="55"/>
        <v>6.9101714977908735E-2</v>
      </c>
      <c r="H368" s="2">
        <f t="shared" si="56"/>
        <v>6.9490316510450748E-2</v>
      </c>
      <c r="M368" s="2">
        <f t="shared" si="59"/>
        <v>0</v>
      </c>
      <c r="N368" s="2">
        <f t="shared" si="59"/>
        <v>0</v>
      </c>
      <c r="O368" s="5">
        <f t="shared" si="59"/>
        <v>0</v>
      </c>
      <c r="P368" s="5">
        <f t="shared" si="58"/>
        <v>0</v>
      </c>
    </row>
    <row r="369" spans="1:16" x14ac:dyDescent="0.15">
      <c r="A369" s="1">
        <v>291.76</v>
      </c>
      <c r="B369" s="1">
        <v>7.7749999999999995</v>
      </c>
      <c r="C369" s="2">
        <f t="shared" si="52"/>
        <v>968.98040518100288</v>
      </c>
      <c r="D369" s="27">
        <f t="shared" si="51"/>
        <v>7.775E-2</v>
      </c>
      <c r="E369" s="2">
        <f t="shared" si="53"/>
        <v>1044.3186316838257</v>
      </c>
      <c r="F369" s="2">
        <f t="shared" si="54"/>
        <v>7.4875534645106934E-2</v>
      </c>
      <c r="G369" s="2">
        <f t="shared" si="55"/>
        <v>6.9467247411379537E-2</v>
      </c>
      <c r="H369" s="2">
        <f t="shared" si="56"/>
        <v>6.9857406847633127E-2</v>
      </c>
      <c r="M369" s="2">
        <f t="shared" si="59"/>
        <v>0</v>
      </c>
      <c r="N369" s="2">
        <f t="shared" si="59"/>
        <v>0</v>
      </c>
      <c r="O369" s="5">
        <f t="shared" si="59"/>
        <v>0</v>
      </c>
      <c r="P369" s="5">
        <f t="shared" si="58"/>
        <v>0</v>
      </c>
    </row>
    <row r="370" spans="1:16" x14ac:dyDescent="0.15">
      <c r="A370" s="1">
        <v>292.05999999999995</v>
      </c>
      <c r="B370" s="1">
        <v>7.8329999999999993</v>
      </c>
      <c r="C370" s="2">
        <f t="shared" si="52"/>
        <v>969.97675190966424</v>
      </c>
      <c r="D370" s="27">
        <f t="shared" si="51"/>
        <v>7.8329999999999997E-2</v>
      </c>
      <c r="E370" s="2">
        <f t="shared" si="53"/>
        <v>1045.9550308867483</v>
      </c>
      <c r="F370" s="2">
        <f t="shared" si="54"/>
        <v>7.5413548089868276E-2</v>
      </c>
      <c r="G370" s="2">
        <f t="shared" si="55"/>
        <v>6.9996786319107884E-2</v>
      </c>
      <c r="H370" s="2">
        <f t="shared" si="56"/>
        <v>7.0390260440669622E-2</v>
      </c>
      <c r="M370" s="2">
        <f t="shared" si="59"/>
        <v>0</v>
      </c>
      <c r="N370" s="2">
        <f t="shared" si="59"/>
        <v>0</v>
      </c>
      <c r="O370" s="5">
        <f t="shared" si="59"/>
        <v>0</v>
      </c>
      <c r="P370" s="5">
        <f t="shared" si="58"/>
        <v>0</v>
      </c>
    </row>
    <row r="371" spans="1:16" x14ac:dyDescent="0.15">
      <c r="A371" s="1">
        <v>291.03999999999996</v>
      </c>
      <c r="B371" s="1">
        <v>7.867</v>
      </c>
      <c r="C371" s="2">
        <f t="shared" si="52"/>
        <v>966.58917303221494</v>
      </c>
      <c r="D371" s="27">
        <f t="shared" si="51"/>
        <v>7.8670000000000004E-2</v>
      </c>
      <c r="E371" s="2">
        <f t="shared" si="53"/>
        <v>1042.6307432746594</v>
      </c>
      <c r="F371" s="2">
        <f t="shared" si="54"/>
        <v>7.5728800758218667E-2</v>
      </c>
      <c r="G371" s="2">
        <f t="shared" si="55"/>
        <v>7.0329254712341693E-2</v>
      </c>
      <c r="H371" s="2">
        <f t="shared" si="56"/>
        <v>7.0723056604884496E-2</v>
      </c>
      <c r="M371" s="2">
        <f t="shared" si="59"/>
        <v>0</v>
      </c>
      <c r="N371" s="2">
        <f t="shared" si="59"/>
        <v>0</v>
      </c>
      <c r="O371" s="5">
        <f t="shared" si="59"/>
        <v>0</v>
      </c>
      <c r="P371" s="5">
        <f t="shared" si="58"/>
        <v>0</v>
      </c>
    </row>
    <row r="372" spans="1:16" x14ac:dyDescent="0.15">
      <c r="A372" s="1">
        <v>292.63</v>
      </c>
      <c r="B372" s="1">
        <v>7.9249999999999998</v>
      </c>
      <c r="C372" s="2">
        <f t="shared" si="52"/>
        <v>971.8698106941215</v>
      </c>
      <c r="D372" s="27">
        <f t="shared" si="51"/>
        <v>7.9250000000000001E-2</v>
      </c>
      <c r="E372" s="2">
        <f t="shared" si="53"/>
        <v>1048.8904931916306</v>
      </c>
      <c r="F372" s="2">
        <f t="shared" si="54"/>
        <v>7.6266355453449883E-2</v>
      </c>
      <c r="G372" s="2">
        <f t="shared" si="55"/>
        <v>7.0834391595101548E-2</v>
      </c>
      <c r="H372" s="2">
        <f t="shared" si="56"/>
        <v>7.123326408597401E-2</v>
      </c>
      <c r="M372" s="2">
        <f t="shared" si="59"/>
        <v>0</v>
      </c>
      <c r="N372" s="2">
        <f t="shared" si="59"/>
        <v>0</v>
      </c>
      <c r="O372" s="5">
        <f t="shared" si="59"/>
        <v>0</v>
      </c>
      <c r="P372" s="5">
        <f t="shared" si="58"/>
        <v>0</v>
      </c>
    </row>
    <row r="373" spans="1:16" x14ac:dyDescent="0.15">
      <c r="A373" s="1">
        <v>291.14</v>
      </c>
      <c r="B373" s="1">
        <v>7.96</v>
      </c>
      <c r="C373" s="2">
        <f t="shared" si="52"/>
        <v>966.9212886084357</v>
      </c>
      <c r="D373" s="27">
        <f t="shared" si="51"/>
        <v>7.9600000000000004E-2</v>
      </c>
      <c r="E373" s="2">
        <f t="shared" si="53"/>
        <v>1043.8882231816674</v>
      </c>
      <c r="F373" s="2">
        <f t="shared" si="54"/>
        <v>7.6590602161712637E-2</v>
      </c>
      <c r="G373" s="2">
        <f t="shared" si="55"/>
        <v>7.1184543915132348E-2</v>
      </c>
      <c r="H373" s="2">
        <f t="shared" si="56"/>
        <v>7.1583138057803516E-2</v>
      </c>
    </row>
    <row r="374" spans="1:16" x14ac:dyDescent="0.15">
      <c r="A374" s="1">
        <v>291.24</v>
      </c>
      <c r="B374" s="1">
        <v>7.9949999999999992</v>
      </c>
      <c r="C374" s="2">
        <f t="shared" si="52"/>
        <v>967.25340418465623</v>
      </c>
      <c r="D374" s="27">
        <f t="shared" si="51"/>
        <v>7.9949999999999993E-2</v>
      </c>
      <c r="E374" s="2">
        <f t="shared" si="53"/>
        <v>1044.5853138492196</v>
      </c>
      <c r="F374" s="2">
        <f t="shared" si="54"/>
        <v>7.691474376812539E-2</v>
      </c>
      <c r="G374" s="2">
        <f t="shared" si="55"/>
        <v>7.150507544848532E-2</v>
      </c>
      <c r="H374" s="2">
        <f t="shared" si="56"/>
        <v>7.190555971364132E-2</v>
      </c>
    </row>
    <row r="375" spans="1:16" x14ac:dyDescent="0.15">
      <c r="A375" s="1">
        <v>291.76</v>
      </c>
      <c r="B375" s="1">
        <v>8.036999999999999</v>
      </c>
      <c r="C375" s="2">
        <f t="shared" si="52"/>
        <v>968.98040518100288</v>
      </c>
      <c r="D375" s="27">
        <f t="shared" si="51"/>
        <v>8.0369999999999997E-2</v>
      </c>
      <c r="E375" s="2">
        <f t="shared" si="53"/>
        <v>1046.8573603454001</v>
      </c>
      <c r="F375" s="2">
        <f t="shared" si="54"/>
        <v>7.7303575057278598E-2</v>
      </c>
      <c r="G375" s="2">
        <f t="shared" si="55"/>
        <v>7.1882140328721811E-2</v>
      </c>
      <c r="H375" s="2">
        <f t="shared" si="56"/>
        <v>7.2285447259804791E-2</v>
      </c>
    </row>
    <row r="376" spans="1:16" x14ac:dyDescent="0.15">
      <c r="A376" s="1">
        <v>291.34000000000003</v>
      </c>
      <c r="B376" s="1">
        <v>8.0759999999999987</v>
      </c>
      <c r="C376" s="2">
        <f t="shared" si="52"/>
        <v>967.58551976087688</v>
      </c>
      <c r="D376" s="27">
        <f t="shared" si="51"/>
        <v>8.0759999999999985E-2</v>
      </c>
      <c r="E376" s="2">
        <f t="shared" si="53"/>
        <v>1045.7277263367653</v>
      </c>
      <c r="F376" s="2">
        <f t="shared" si="54"/>
        <v>7.7664497356477166E-2</v>
      </c>
      <c r="G376" s="2">
        <f t="shared" si="55"/>
        <v>7.2248912743969579E-2</v>
      </c>
      <c r="H376" s="2">
        <f t="shared" si="56"/>
        <v>7.2653593351418147E-2</v>
      </c>
    </row>
    <row r="377" spans="1:16" x14ac:dyDescent="0.15">
      <c r="A377" s="1">
        <v>290.73</v>
      </c>
      <c r="B377" s="1">
        <v>8.129999999999999</v>
      </c>
      <c r="C377" s="2">
        <f t="shared" si="52"/>
        <v>965.55961474593153</v>
      </c>
      <c r="D377" s="27">
        <f t="shared" si="51"/>
        <v>8.1299999999999983E-2</v>
      </c>
      <c r="E377" s="2">
        <f t="shared" si="53"/>
        <v>1044.0596114247758</v>
      </c>
      <c r="F377" s="2">
        <f t="shared" si="54"/>
        <v>7.8164020969354292E-2</v>
      </c>
      <c r="G377" s="2">
        <f t="shared" si="55"/>
        <v>7.2757075142279803E-2</v>
      </c>
      <c r="H377" s="2">
        <f t="shared" si="56"/>
        <v>7.3163608662802471E-2</v>
      </c>
    </row>
    <row r="378" spans="1:16" x14ac:dyDescent="0.15">
      <c r="A378" s="1">
        <v>290.57000000000005</v>
      </c>
      <c r="B378" s="1">
        <v>8.16</v>
      </c>
      <c r="C378" s="2">
        <f t="shared" si="52"/>
        <v>965.0282298239789</v>
      </c>
      <c r="D378" s="27">
        <f t="shared" si="51"/>
        <v>8.1600000000000006E-2</v>
      </c>
      <c r="E378" s="2">
        <f t="shared" si="53"/>
        <v>1043.7745333776154</v>
      </c>
      <c r="F378" s="2">
        <f t="shared" si="54"/>
        <v>7.8441426306562492E-2</v>
      </c>
      <c r="G378" s="2">
        <f t="shared" si="55"/>
        <v>7.303595683346302E-2</v>
      </c>
      <c r="H378" s="2">
        <f t="shared" si="56"/>
        <v>7.344376592093059E-2</v>
      </c>
    </row>
    <row r="379" spans="1:16" x14ac:dyDescent="0.15">
      <c r="A379" s="1">
        <v>290.83000000000004</v>
      </c>
      <c r="B379" s="1">
        <v>8.2219999999999995</v>
      </c>
      <c r="C379" s="2">
        <f t="shared" si="52"/>
        <v>965.89173032215228</v>
      </c>
      <c r="D379" s="27">
        <f t="shared" si="51"/>
        <v>8.2220000000000001E-2</v>
      </c>
      <c r="E379" s="2">
        <f t="shared" si="53"/>
        <v>1045.3073483892397</v>
      </c>
      <c r="F379" s="2">
        <f t="shared" si="54"/>
        <v>7.9014486928025762E-2</v>
      </c>
      <c r="G379" s="2">
        <f t="shared" si="55"/>
        <v>7.3601079356718016E-2</v>
      </c>
      <c r="H379" s="2">
        <f t="shared" si="56"/>
        <v>7.4012354670898978E-2</v>
      </c>
    </row>
    <row r="380" spans="1:16" x14ac:dyDescent="0.15">
      <c r="A380" s="1">
        <v>290.37</v>
      </c>
      <c r="B380" s="1">
        <v>8.2679999999999989</v>
      </c>
      <c r="C380" s="2">
        <f t="shared" si="52"/>
        <v>964.36399867153762</v>
      </c>
      <c r="D380" s="27">
        <f t="shared" si="51"/>
        <v>8.267999999999999E-2</v>
      </c>
      <c r="E380" s="2">
        <f t="shared" si="53"/>
        <v>1044.0976140817004</v>
      </c>
      <c r="F380" s="2">
        <f t="shared" si="54"/>
        <v>7.9439448826425535E-2</v>
      </c>
      <c r="G380" s="2">
        <f t="shared" si="55"/>
        <v>7.4032306192286554E-2</v>
      </c>
      <c r="H380" s="2">
        <f t="shared" si="56"/>
        <v>7.4445228341943531E-2</v>
      </c>
    </row>
    <row r="381" spans="1:16" x14ac:dyDescent="0.15">
      <c r="A381" s="1">
        <v>290.88</v>
      </c>
      <c r="B381" s="1">
        <v>8.3230000000000004</v>
      </c>
      <c r="C381" s="2">
        <f t="shared" si="52"/>
        <v>966.05778811026232</v>
      </c>
      <c r="D381" s="27">
        <f t="shared" si="51"/>
        <v>8.3229999999999998E-2</v>
      </c>
      <c r="E381" s="2">
        <f t="shared" si="53"/>
        <v>1046.4627778146794</v>
      </c>
      <c r="F381" s="2">
        <f t="shared" si="54"/>
        <v>7.9947318508750004E-2</v>
      </c>
      <c r="G381" s="2">
        <f t="shared" si="55"/>
        <v>7.4527927232831914E-2</v>
      </c>
      <c r="H381" s="2">
        <f t="shared" si="56"/>
        <v>7.4944326276335752E-2</v>
      </c>
    </row>
    <row r="382" spans="1:16" x14ac:dyDescent="0.15">
      <c r="A382" s="1">
        <v>289.95000000000005</v>
      </c>
      <c r="B382" s="1">
        <v>8.3689999999999998</v>
      </c>
      <c r="C382" s="2">
        <f t="shared" si="52"/>
        <v>962.96911325141161</v>
      </c>
      <c r="D382" s="27">
        <f t="shared" si="51"/>
        <v>8.3690000000000001E-2</v>
      </c>
      <c r="E382" s="2">
        <f t="shared" si="53"/>
        <v>1043.5599983394222</v>
      </c>
      <c r="F382" s="2">
        <f t="shared" si="54"/>
        <v>8.0371884258210013E-2</v>
      </c>
      <c r="G382" s="2">
        <f t="shared" si="55"/>
        <v>7.4967525812983687E-2</v>
      </c>
      <c r="H382" s="2">
        <f t="shared" si="56"/>
        <v>7.5384887566142797E-2</v>
      </c>
    </row>
    <row r="383" spans="1:16" x14ac:dyDescent="0.15">
      <c r="A383" s="1">
        <v>289.64</v>
      </c>
      <c r="B383" s="1">
        <v>8.423</v>
      </c>
      <c r="C383" s="2">
        <f t="shared" si="52"/>
        <v>961.93955496512774</v>
      </c>
      <c r="D383" s="27">
        <f t="shared" si="51"/>
        <v>8.4229999999999999E-2</v>
      </c>
      <c r="E383" s="2">
        <f t="shared" si="53"/>
        <v>1042.9637236798405</v>
      </c>
      <c r="F383" s="2">
        <f t="shared" si="54"/>
        <v>8.0870057632843717E-2</v>
      </c>
      <c r="G383" s="2">
        <f t="shared" si="55"/>
        <v>7.5468787157640493E-2</v>
      </c>
      <c r="H383" s="2">
        <f t="shared" si="56"/>
        <v>7.588839278755885E-2</v>
      </c>
    </row>
    <row r="384" spans="1:16" x14ac:dyDescent="0.15">
      <c r="A384" s="1">
        <v>289.28999999999996</v>
      </c>
      <c r="B384" s="1">
        <v>8.472999999999999</v>
      </c>
      <c r="C384" s="2">
        <f t="shared" si="52"/>
        <v>960.77715044835577</v>
      </c>
      <c r="D384" s="27">
        <f t="shared" si="51"/>
        <v>8.4729999999999986E-2</v>
      </c>
      <c r="E384" s="2">
        <f t="shared" si="53"/>
        <v>1042.183798405845</v>
      </c>
      <c r="F384" s="2">
        <f t="shared" si="54"/>
        <v>8.133110809837274E-2</v>
      </c>
      <c r="G384" s="2">
        <f t="shared" si="55"/>
        <v>7.5933876677701961E-2</v>
      </c>
      <c r="H384" s="2">
        <f t="shared" si="56"/>
        <v>7.6355463080100189E-2</v>
      </c>
    </row>
    <row r="385" spans="1:8" x14ac:dyDescent="0.15">
      <c r="A385" s="1">
        <v>289.79999999999995</v>
      </c>
      <c r="B385" s="1">
        <v>8.5229999999999997</v>
      </c>
      <c r="C385" s="2">
        <f t="shared" si="52"/>
        <v>962.47093988708048</v>
      </c>
      <c r="D385" s="27">
        <f t="shared" si="51"/>
        <v>8.523E-2</v>
      </c>
      <c r="E385" s="2">
        <f t="shared" si="53"/>
        <v>1044.5023380936564</v>
      </c>
      <c r="F385" s="2">
        <f t="shared" si="54"/>
        <v>8.1791946094325441E-2</v>
      </c>
      <c r="G385" s="2">
        <f t="shared" si="55"/>
        <v>7.6382707487137019E-2</v>
      </c>
      <c r="H385" s="2">
        <f t="shared" si="56"/>
        <v>7.6807529328120655E-2</v>
      </c>
    </row>
    <row r="386" spans="1:8" x14ac:dyDescent="0.15">
      <c r="A386" s="1">
        <v>288.87</v>
      </c>
      <c r="B386" s="1">
        <v>8.577</v>
      </c>
      <c r="C386" s="2">
        <f t="shared" si="52"/>
        <v>959.38226502822977</v>
      </c>
      <c r="D386" s="27">
        <f t="shared" ref="D386:D449" si="60">B386/100</f>
        <v>8.5769999999999999E-2</v>
      </c>
      <c r="E386" s="2">
        <f t="shared" si="53"/>
        <v>1041.668481899701</v>
      </c>
      <c r="F386" s="2">
        <f t="shared" si="54"/>
        <v>8.2289412709835599E-2</v>
      </c>
      <c r="G386" s="2">
        <f t="shared" si="55"/>
        <v>7.6894849995436027E-2</v>
      </c>
      <c r="H386" s="2">
        <f t="shared" si="56"/>
        <v>7.7320991483977836E-2</v>
      </c>
    </row>
    <row r="387" spans="1:8" x14ac:dyDescent="0.15">
      <c r="A387" s="1">
        <v>289.13</v>
      </c>
      <c r="B387" s="1">
        <v>8.6229999999999993</v>
      </c>
      <c r="C387" s="2">
        <f t="shared" ref="C387:C450" si="61">A387*1000/301.1</f>
        <v>960.24576552640315</v>
      </c>
      <c r="D387" s="27">
        <f t="shared" si="60"/>
        <v>8.6229999999999987E-2</v>
      </c>
      <c r="E387" s="2">
        <f t="shared" ref="E387:E450" si="62">C387*(1+D387)</f>
        <v>1043.0477578877449</v>
      </c>
      <c r="F387" s="2">
        <f t="shared" ref="F387:F450" si="63">LN(1+D387)</f>
        <v>8.2712985460183353E-2</v>
      </c>
      <c r="G387" s="2">
        <f t="shared" ref="G387:G450" si="64">F387-E387/193096</f>
        <v>7.7311279791046003E-2</v>
      </c>
      <c r="H387" s="2">
        <f t="shared" ref="H387:H450" si="65">LN(1+D387)-C387/193096</f>
        <v>7.7740092362830721E-2</v>
      </c>
    </row>
    <row r="388" spans="1:8" x14ac:dyDescent="0.15">
      <c r="A388" s="1">
        <v>288.62</v>
      </c>
      <c r="B388" s="1">
        <v>8.6849999999999987</v>
      </c>
      <c r="C388" s="2">
        <f t="shared" si="61"/>
        <v>958.55197608767844</v>
      </c>
      <c r="D388" s="27">
        <f t="shared" si="60"/>
        <v>8.6849999999999983E-2</v>
      </c>
      <c r="E388" s="2">
        <f t="shared" si="62"/>
        <v>1041.8022152108933</v>
      </c>
      <c r="F388" s="2">
        <f t="shared" si="63"/>
        <v>8.3283604136737396E-2</v>
      </c>
      <c r="G388" s="2">
        <f t="shared" si="64"/>
        <v>7.7888348848119848E-2</v>
      </c>
      <c r="H388" s="2">
        <f t="shared" si="65"/>
        <v>7.8319482787317013E-2</v>
      </c>
    </row>
    <row r="389" spans="1:8" x14ac:dyDescent="0.15">
      <c r="A389" s="1">
        <v>288.26</v>
      </c>
      <c r="B389" s="1">
        <v>8.7279999999999998</v>
      </c>
      <c r="C389" s="2">
        <f t="shared" si="61"/>
        <v>957.35636001328453</v>
      </c>
      <c r="D389" s="27">
        <f t="shared" si="60"/>
        <v>8.7279999999999996E-2</v>
      </c>
      <c r="E389" s="2">
        <f t="shared" si="62"/>
        <v>1040.9144231152441</v>
      </c>
      <c r="F389" s="2">
        <f t="shared" si="63"/>
        <v>8.3679164664954842E-2</v>
      </c>
      <c r="G389" s="2">
        <f t="shared" si="64"/>
        <v>7.828850704845712E-2</v>
      </c>
      <c r="H389" s="2">
        <f t="shared" si="65"/>
        <v>7.8721235137604276E-2</v>
      </c>
    </row>
    <row r="390" spans="1:8" x14ac:dyDescent="0.15">
      <c r="A390" s="1">
        <v>288.10000000000002</v>
      </c>
      <c r="B390" s="1">
        <v>8.7739999999999991</v>
      </c>
      <c r="C390" s="2">
        <f t="shared" si="61"/>
        <v>956.82497509133168</v>
      </c>
      <c r="D390" s="27">
        <f t="shared" si="60"/>
        <v>8.7739999999999985E-2</v>
      </c>
      <c r="E390" s="2">
        <f t="shared" si="62"/>
        <v>1040.7767984058451</v>
      </c>
      <c r="F390" s="2">
        <f t="shared" si="63"/>
        <v>8.4102149287494724E-2</v>
      </c>
      <c r="G390" s="2">
        <f t="shared" si="64"/>
        <v>7.8712204397875851E-2</v>
      </c>
      <c r="H390" s="2">
        <f t="shared" si="65"/>
        <v>7.9146971681064077E-2</v>
      </c>
    </row>
    <row r="391" spans="1:8" x14ac:dyDescent="0.15">
      <c r="A391" s="1">
        <v>287.84000000000003</v>
      </c>
      <c r="B391" s="1">
        <v>8.8239999999999998</v>
      </c>
      <c r="C391" s="2">
        <f t="shared" si="61"/>
        <v>955.96147459315853</v>
      </c>
      <c r="D391" s="27">
        <f t="shared" si="60"/>
        <v>8.8239999999999999E-2</v>
      </c>
      <c r="E391" s="2">
        <f t="shared" si="62"/>
        <v>1040.3155151112589</v>
      </c>
      <c r="F391" s="2">
        <f t="shared" si="63"/>
        <v>8.4561712343037609E-2</v>
      </c>
      <c r="G391" s="2">
        <f t="shared" si="64"/>
        <v>7.9174156334051102E-2</v>
      </c>
      <c r="H391" s="2">
        <f t="shared" si="65"/>
        <v>7.9611006608101831E-2</v>
      </c>
    </row>
    <row r="392" spans="1:8" x14ac:dyDescent="0.15">
      <c r="A392" s="1">
        <v>287.33000000000004</v>
      </c>
      <c r="B392" s="1">
        <v>8.8859999999999992</v>
      </c>
      <c r="C392" s="2">
        <f t="shared" si="61"/>
        <v>954.26768515443382</v>
      </c>
      <c r="D392" s="27">
        <f t="shared" si="60"/>
        <v>8.8859999999999995E-2</v>
      </c>
      <c r="E392" s="2">
        <f t="shared" si="62"/>
        <v>1039.0639116572568</v>
      </c>
      <c r="F392" s="2">
        <f t="shared" si="63"/>
        <v>8.5131277376118974E-2</v>
      </c>
      <c r="G392" s="2">
        <f t="shared" si="64"/>
        <v>7.9750203135030312E-2</v>
      </c>
      <c r="H392" s="2">
        <f t="shared" si="65"/>
        <v>8.0189343389115444E-2</v>
      </c>
    </row>
    <row r="393" spans="1:8" x14ac:dyDescent="0.15">
      <c r="A393" s="1">
        <v>287.23</v>
      </c>
      <c r="B393" s="1">
        <v>8.9239999999999995</v>
      </c>
      <c r="C393" s="2">
        <f t="shared" si="61"/>
        <v>953.93556957821318</v>
      </c>
      <c r="D393" s="27">
        <f t="shared" si="60"/>
        <v>8.924E-2</v>
      </c>
      <c r="E393" s="2">
        <f t="shared" si="62"/>
        <v>1039.0647798073728</v>
      </c>
      <c r="F393" s="2">
        <f t="shared" si="63"/>
        <v>8.5480205344399124E-2</v>
      </c>
      <c r="G393" s="2">
        <f t="shared" si="64"/>
        <v>8.0099126607359655E-2</v>
      </c>
      <c r="H393" s="2">
        <f t="shared" si="65"/>
        <v>8.0539991307970543E-2</v>
      </c>
    </row>
    <row r="394" spans="1:8" x14ac:dyDescent="0.15">
      <c r="A394" s="1">
        <v>286.87</v>
      </c>
      <c r="B394" s="1">
        <v>8.99</v>
      </c>
      <c r="C394" s="2">
        <f t="shared" si="61"/>
        <v>952.73995350381927</v>
      </c>
      <c r="D394" s="27">
        <f t="shared" si="60"/>
        <v>8.9900000000000008E-2</v>
      </c>
      <c r="E394" s="2">
        <f t="shared" si="62"/>
        <v>1038.3912753238128</v>
      </c>
      <c r="F394" s="2">
        <f t="shared" si="63"/>
        <v>8.6085948913128985E-2</v>
      </c>
      <c r="G394" s="2">
        <f t="shared" si="64"/>
        <v>8.0708358101699365E-2</v>
      </c>
      <c r="H394" s="2">
        <f t="shared" si="65"/>
        <v>8.1151926698770221E-2</v>
      </c>
    </row>
    <row r="395" spans="1:8" x14ac:dyDescent="0.15">
      <c r="A395" s="1">
        <v>286.09000000000003</v>
      </c>
      <c r="B395" s="1">
        <v>9.0129999999999999</v>
      </c>
      <c r="C395" s="2">
        <f t="shared" si="61"/>
        <v>950.14945200929935</v>
      </c>
      <c r="D395" s="27">
        <f t="shared" si="60"/>
        <v>9.0130000000000002E-2</v>
      </c>
      <c r="E395" s="2">
        <f t="shared" si="62"/>
        <v>1035.7864221188975</v>
      </c>
      <c r="F395" s="2">
        <f t="shared" si="63"/>
        <v>8.6296955184467741E-2</v>
      </c>
      <c r="G395" s="2">
        <f t="shared" si="64"/>
        <v>8.0932854311746932E-2</v>
      </c>
      <c r="H395" s="2">
        <f t="shared" si="65"/>
        <v>8.1376348584593583E-2</v>
      </c>
    </row>
    <row r="396" spans="1:8" x14ac:dyDescent="0.15">
      <c r="A396" s="1">
        <v>285.94000000000005</v>
      </c>
      <c r="B396" s="1">
        <v>9.0670000000000002</v>
      </c>
      <c r="C396" s="2">
        <f t="shared" si="61"/>
        <v>949.65127864496856</v>
      </c>
      <c r="D396" s="27">
        <f t="shared" si="60"/>
        <v>9.0670000000000001E-2</v>
      </c>
      <c r="E396" s="2">
        <f t="shared" si="62"/>
        <v>1035.7561600797078</v>
      </c>
      <c r="F396" s="2">
        <f t="shared" si="63"/>
        <v>8.6792186302439511E-2</v>
      </c>
      <c r="G396" s="2">
        <f t="shared" si="64"/>
        <v>8.1428242149895136E-2</v>
      </c>
      <c r="H396" s="2">
        <f t="shared" si="65"/>
        <v>8.1874159628427784E-2</v>
      </c>
    </row>
    <row r="397" spans="1:8" x14ac:dyDescent="0.15">
      <c r="A397" s="1">
        <v>285.67999999999995</v>
      </c>
      <c r="B397" s="1">
        <v>9.11</v>
      </c>
      <c r="C397" s="2">
        <f t="shared" si="61"/>
        <v>948.78777814679484</v>
      </c>
      <c r="D397" s="27">
        <f t="shared" si="60"/>
        <v>9.11E-2</v>
      </c>
      <c r="E397" s="2">
        <f t="shared" si="62"/>
        <v>1035.2223447359679</v>
      </c>
      <c r="F397" s="2">
        <f t="shared" si="63"/>
        <v>8.7186361678915955E-2</v>
      </c>
      <c r="G397" s="2">
        <f t="shared" si="64"/>
        <v>8.1825182033889818E-2</v>
      </c>
      <c r="H397" s="2">
        <f t="shared" si="65"/>
        <v>8.2272806876399096E-2</v>
      </c>
    </row>
    <row r="398" spans="1:8" x14ac:dyDescent="0.15">
      <c r="A398" s="1">
        <v>284.80999999999995</v>
      </c>
      <c r="B398" s="1">
        <v>9.16</v>
      </c>
      <c r="C398" s="2">
        <f t="shared" si="61"/>
        <v>945.89837263367622</v>
      </c>
      <c r="D398" s="27">
        <f t="shared" si="60"/>
        <v>9.1600000000000001E-2</v>
      </c>
      <c r="E398" s="2">
        <f t="shared" si="62"/>
        <v>1032.542663566921</v>
      </c>
      <c r="F398" s="2">
        <f t="shared" si="63"/>
        <v>8.7644509852046262E-2</v>
      </c>
      <c r="G398" s="2">
        <f t="shared" si="64"/>
        <v>8.2297207662633112E-2</v>
      </c>
      <c r="H398" s="2">
        <f t="shared" si="65"/>
        <v>8.2745918619531469E-2</v>
      </c>
    </row>
    <row r="399" spans="1:8" x14ac:dyDescent="0.15">
      <c r="A399" s="1">
        <v>285.48</v>
      </c>
      <c r="B399" s="1">
        <v>9.2140000000000004</v>
      </c>
      <c r="C399" s="2">
        <f t="shared" si="61"/>
        <v>948.123546994354</v>
      </c>
      <c r="D399" s="27">
        <f t="shared" si="60"/>
        <v>9.214E-2</v>
      </c>
      <c r="E399" s="2">
        <f t="shared" si="62"/>
        <v>1035.4836506144138</v>
      </c>
      <c r="F399" s="2">
        <f t="shared" si="63"/>
        <v>8.8139074233343426E-2</v>
      </c>
      <c r="G399" s="2">
        <f t="shared" si="64"/>
        <v>8.277654134496451E-2</v>
      </c>
      <c r="H399" s="2">
        <f t="shared" si="65"/>
        <v>8.3228959331976465E-2</v>
      </c>
    </row>
    <row r="400" spans="1:8" x14ac:dyDescent="0.15">
      <c r="A400" s="1">
        <v>283.83000000000004</v>
      </c>
      <c r="B400" s="1">
        <v>9.26</v>
      </c>
      <c r="C400" s="2">
        <f t="shared" si="61"/>
        <v>942.64363998671547</v>
      </c>
      <c r="D400" s="27">
        <f t="shared" si="60"/>
        <v>9.2600000000000002E-2</v>
      </c>
      <c r="E400" s="2">
        <f t="shared" si="62"/>
        <v>1029.9324410494853</v>
      </c>
      <c r="F400" s="2">
        <f t="shared" si="63"/>
        <v>8.8560176979480237E-2</v>
      </c>
      <c r="G400" s="2">
        <f t="shared" si="64"/>
        <v>8.3226392535216839E-2</v>
      </c>
      <c r="H400" s="2">
        <f t="shared" si="65"/>
        <v>8.3678441262599948E-2</v>
      </c>
    </row>
    <row r="401" spans="1:8" x14ac:dyDescent="0.15">
      <c r="A401" s="1">
        <v>283.83000000000004</v>
      </c>
      <c r="B401" s="1">
        <v>9.3179999999999996</v>
      </c>
      <c r="C401" s="2">
        <f t="shared" si="61"/>
        <v>942.64363998671547</v>
      </c>
      <c r="D401" s="27">
        <f t="shared" si="60"/>
        <v>9.3179999999999999E-2</v>
      </c>
      <c r="E401" s="2">
        <f t="shared" si="62"/>
        <v>1030.4791743606777</v>
      </c>
      <c r="F401" s="2">
        <f t="shared" si="63"/>
        <v>8.9090879990408045E-2</v>
      </c>
      <c r="G401" s="2">
        <f t="shared" si="64"/>
        <v>8.3754264139428852E-2</v>
      </c>
      <c r="H401" s="2">
        <f t="shared" si="65"/>
        <v>8.4209144273527756E-2</v>
      </c>
    </row>
    <row r="402" spans="1:8" x14ac:dyDescent="0.15">
      <c r="A402" s="1">
        <v>283.57000000000005</v>
      </c>
      <c r="B402" s="1">
        <v>9.363999999999999</v>
      </c>
      <c r="C402" s="2">
        <f t="shared" si="61"/>
        <v>941.78013948854209</v>
      </c>
      <c r="D402" s="27">
        <f t="shared" si="60"/>
        <v>9.3639999999999987E-2</v>
      </c>
      <c r="E402" s="2">
        <f t="shared" si="62"/>
        <v>1029.968431750249</v>
      </c>
      <c r="F402" s="2">
        <f t="shared" si="63"/>
        <v>8.9511582203470427E-2</v>
      </c>
      <c r="G402" s="2">
        <f t="shared" si="64"/>
        <v>8.4177611371603123E-2</v>
      </c>
      <c r="H402" s="2">
        <f t="shared" si="65"/>
        <v>8.4634318358085006E-2</v>
      </c>
    </row>
    <row r="403" spans="1:8" x14ac:dyDescent="0.15">
      <c r="A403" s="1">
        <v>283.30999999999995</v>
      </c>
      <c r="B403" s="1">
        <v>9.4219999999999988</v>
      </c>
      <c r="C403" s="2">
        <f t="shared" si="61"/>
        <v>940.91663899036837</v>
      </c>
      <c r="D403" s="27">
        <f t="shared" si="60"/>
        <v>9.4219999999999984E-2</v>
      </c>
      <c r="E403" s="2">
        <f t="shared" si="62"/>
        <v>1029.5698047160408</v>
      </c>
      <c r="F403" s="2">
        <f t="shared" si="63"/>
        <v>9.0041780674658733E-2</v>
      </c>
      <c r="G403" s="2">
        <f t="shared" si="64"/>
        <v>8.470987424098822E-2</v>
      </c>
      <c r="H403" s="2">
        <f t="shared" si="65"/>
        <v>8.5168988700768194E-2</v>
      </c>
    </row>
    <row r="404" spans="1:8" x14ac:dyDescent="0.15">
      <c r="A404" s="1">
        <v>282.28999999999996</v>
      </c>
      <c r="B404" s="1">
        <v>9.4610000000000003</v>
      </c>
      <c r="C404" s="2">
        <f t="shared" si="61"/>
        <v>937.52906011291907</v>
      </c>
      <c r="D404" s="27">
        <f t="shared" si="60"/>
        <v>9.461E-2</v>
      </c>
      <c r="E404" s="2">
        <f t="shared" si="62"/>
        <v>1026.2286844902023</v>
      </c>
      <c r="F404" s="2">
        <f t="shared" si="63"/>
        <v>9.0398135443304314E-2</v>
      </c>
      <c r="G404" s="2">
        <f t="shared" si="64"/>
        <v>8.5083531906772217E-2</v>
      </c>
      <c r="H404" s="2">
        <f t="shared" si="65"/>
        <v>8.5542886965278259E-2</v>
      </c>
    </row>
    <row r="405" spans="1:8" x14ac:dyDescent="0.15">
      <c r="A405" s="1">
        <v>282.75</v>
      </c>
      <c r="B405" s="1">
        <v>9.5299999999999994</v>
      </c>
      <c r="C405" s="2">
        <f t="shared" si="61"/>
        <v>939.05679176353362</v>
      </c>
      <c r="D405" s="27">
        <f t="shared" si="60"/>
        <v>9.5299999999999996E-2</v>
      </c>
      <c r="E405" s="2">
        <f t="shared" si="62"/>
        <v>1028.5489040185983</v>
      </c>
      <c r="F405" s="2">
        <f t="shared" si="63"/>
        <v>9.1028298347563763E-2</v>
      </c>
      <c r="G405" s="2">
        <f t="shared" si="64"/>
        <v>8.5701678925004007E-2</v>
      </c>
      <c r="H405" s="2">
        <f t="shared" si="65"/>
        <v>8.616513809689294E-2</v>
      </c>
    </row>
    <row r="406" spans="1:8" x14ac:dyDescent="0.15">
      <c r="A406" s="1">
        <v>280.95000000000005</v>
      </c>
      <c r="B406" s="1">
        <v>9.58</v>
      </c>
      <c r="C406" s="2">
        <f t="shared" si="61"/>
        <v>933.07871139156441</v>
      </c>
      <c r="D406" s="27">
        <f t="shared" si="60"/>
        <v>9.5799999999999996E-2</v>
      </c>
      <c r="E406" s="2">
        <f t="shared" si="62"/>
        <v>1022.4676519428764</v>
      </c>
      <c r="F406" s="2">
        <f t="shared" si="63"/>
        <v>9.14846901221784E-2</v>
      </c>
      <c r="G406" s="2">
        <f t="shared" si="64"/>
        <v>8.6189564112613845E-2</v>
      </c>
      <c r="H406" s="2">
        <f t="shared" si="65"/>
        <v>8.6652488981856679E-2</v>
      </c>
    </row>
    <row r="407" spans="1:8" x14ac:dyDescent="0.15">
      <c r="A407" s="1">
        <v>281</v>
      </c>
      <c r="B407" s="1">
        <v>9.6340000000000003</v>
      </c>
      <c r="C407" s="2">
        <f t="shared" si="61"/>
        <v>933.24476917967445</v>
      </c>
      <c r="D407" s="27">
        <f t="shared" si="60"/>
        <v>9.6340000000000009E-2</v>
      </c>
      <c r="E407" s="2">
        <f t="shared" si="62"/>
        <v>1023.1535702424444</v>
      </c>
      <c r="F407" s="2">
        <f t="shared" si="63"/>
        <v>9.1977359395967961E-2</v>
      </c>
      <c r="G407" s="2">
        <f t="shared" si="64"/>
        <v>8.6678681172480967E-2</v>
      </c>
      <c r="H407" s="2">
        <f t="shared" si="65"/>
        <v>8.7144298280358759E-2</v>
      </c>
    </row>
    <row r="408" spans="1:8" x14ac:dyDescent="0.15">
      <c r="A408" s="1">
        <v>280.23</v>
      </c>
      <c r="B408" s="1">
        <v>9.6809999999999992</v>
      </c>
      <c r="C408" s="2">
        <f t="shared" si="61"/>
        <v>930.68747924277636</v>
      </c>
      <c r="D408" s="27">
        <f t="shared" si="60"/>
        <v>9.6809999999999993E-2</v>
      </c>
      <c r="E408" s="2">
        <f t="shared" si="62"/>
        <v>1020.7873341082696</v>
      </c>
      <c r="F408" s="2">
        <f t="shared" si="63"/>
        <v>9.240596665693511E-2</v>
      </c>
      <c r="G408" s="2">
        <f t="shared" si="64"/>
        <v>8.7119542628947638E-2</v>
      </c>
      <c r="H408" s="2">
        <f t="shared" si="65"/>
        <v>8.7586149160753024E-2</v>
      </c>
    </row>
    <row r="409" spans="1:8" x14ac:dyDescent="0.15">
      <c r="A409" s="1">
        <v>279.76</v>
      </c>
      <c r="B409" s="1">
        <v>9.7270000000000003</v>
      </c>
      <c r="C409" s="2">
        <f t="shared" si="61"/>
        <v>929.12653603453998</v>
      </c>
      <c r="D409" s="27">
        <f t="shared" si="60"/>
        <v>9.7270000000000009E-2</v>
      </c>
      <c r="E409" s="2">
        <f t="shared" si="62"/>
        <v>1019.5026741946197</v>
      </c>
      <c r="F409" s="2">
        <f t="shared" si="63"/>
        <v>9.2825276806737952E-2</v>
      </c>
      <c r="G409" s="2">
        <f t="shared" si="64"/>
        <v>8.7545505738488891E-2</v>
      </c>
      <c r="H409" s="2">
        <f t="shared" si="65"/>
        <v>8.8013543078258122E-2</v>
      </c>
    </row>
    <row r="410" spans="1:8" x14ac:dyDescent="0.15">
      <c r="A410" s="1">
        <v>279.09000000000003</v>
      </c>
      <c r="B410" s="1">
        <v>9.7809999999999988</v>
      </c>
      <c r="C410" s="2">
        <f t="shared" si="61"/>
        <v>926.90136167386265</v>
      </c>
      <c r="D410" s="27">
        <f t="shared" si="60"/>
        <v>9.7809999999999994E-2</v>
      </c>
      <c r="E410" s="2">
        <f t="shared" si="62"/>
        <v>1017.5615838591831</v>
      </c>
      <c r="F410" s="2">
        <f t="shared" si="63"/>
        <v>9.3317286219509493E-2</v>
      </c>
      <c r="G410" s="2">
        <f t="shared" si="64"/>
        <v>8.8047567613949648E-2</v>
      </c>
      <c r="H410" s="2">
        <f t="shared" si="65"/>
        <v>8.851707615988183E-2</v>
      </c>
    </row>
    <row r="411" spans="1:8" x14ac:dyDescent="0.15">
      <c r="A411" s="1">
        <v>279.09000000000003</v>
      </c>
      <c r="B411" s="1">
        <v>9.8349999999999991</v>
      </c>
      <c r="C411" s="2">
        <f t="shared" si="61"/>
        <v>926.90136167386265</v>
      </c>
      <c r="D411" s="27">
        <f t="shared" si="60"/>
        <v>9.8349999999999993E-2</v>
      </c>
      <c r="E411" s="2">
        <f t="shared" si="62"/>
        <v>1018.062110594487</v>
      </c>
      <c r="F411" s="2">
        <f t="shared" si="63"/>
        <v>9.3809053678057655E-2</v>
      </c>
      <c r="G411" s="2">
        <f t="shared" si="64"/>
        <v>8.853674295906562E-2</v>
      </c>
      <c r="H411" s="2">
        <f t="shared" si="65"/>
        <v>8.9008843618429992E-2</v>
      </c>
    </row>
    <row r="412" spans="1:8" x14ac:dyDescent="0.15">
      <c r="A412" s="1">
        <v>278.48</v>
      </c>
      <c r="B412" s="1">
        <v>9.8889999999999993</v>
      </c>
      <c r="C412" s="2">
        <f t="shared" si="61"/>
        <v>924.87545665891719</v>
      </c>
      <c r="D412" s="27">
        <f t="shared" si="60"/>
        <v>9.8889999999999992E-2</v>
      </c>
      <c r="E412" s="2">
        <f t="shared" si="62"/>
        <v>1016.3363905679174</v>
      </c>
      <c r="F412" s="2">
        <f t="shared" si="63"/>
        <v>9.4300579420235911E-2</v>
      </c>
      <c r="G412" s="2">
        <f t="shared" si="64"/>
        <v>8.903720581038424E-2</v>
      </c>
      <c r="H412" s="2">
        <f t="shared" si="65"/>
        <v>8.9510861059115446E-2</v>
      </c>
    </row>
    <row r="413" spans="1:8" x14ac:dyDescent="0.15">
      <c r="A413" s="1">
        <v>278.07000000000005</v>
      </c>
      <c r="B413" s="1">
        <v>9.927999999999999</v>
      </c>
      <c r="C413" s="2">
        <f t="shared" si="61"/>
        <v>923.51378279641324</v>
      </c>
      <c r="D413" s="27">
        <f t="shared" si="60"/>
        <v>9.9279999999999993E-2</v>
      </c>
      <c r="E413" s="2">
        <f t="shared" si="62"/>
        <v>1015.2002311524412</v>
      </c>
      <c r="F413" s="2">
        <f t="shared" si="63"/>
        <v>9.4655420041381916E-2</v>
      </c>
      <c r="G413" s="2">
        <f t="shared" si="64"/>
        <v>8.939793034116833E-2</v>
      </c>
      <c r="H413" s="2">
        <f t="shared" si="65"/>
        <v>8.987275347761875E-2</v>
      </c>
    </row>
    <row r="414" spans="1:8" x14ac:dyDescent="0.15">
      <c r="A414" s="1">
        <v>277.86</v>
      </c>
      <c r="B414" s="1">
        <v>10.004999999999999</v>
      </c>
      <c r="C414" s="2">
        <f t="shared" si="61"/>
        <v>922.81634008635001</v>
      </c>
      <c r="D414" s="27">
        <f t="shared" si="60"/>
        <v>0.10004999999999999</v>
      </c>
      <c r="E414" s="2">
        <f t="shared" si="62"/>
        <v>1015.1441149119893</v>
      </c>
      <c r="F414" s="2">
        <f t="shared" si="63"/>
        <v>9.5355633316752827E-2</v>
      </c>
      <c r="G414" s="2">
        <f t="shared" si="64"/>
        <v>9.0098434229708091E-2</v>
      </c>
      <c r="H414" s="2">
        <f t="shared" si="65"/>
        <v>9.0576578649197048E-2</v>
      </c>
    </row>
    <row r="415" spans="1:8" x14ac:dyDescent="0.15">
      <c r="A415" s="1">
        <v>278.07000000000005</v>
      </c>
      <c r="B415" s="1">
        <v>10.032</v>
      </c>
      <c r="C415" s="2">
        <f t="shared" si="61"/>
        <v>923.51378279641324</v>
      </c>
      <c r="D415" s="27">
        <f t="shared" si="60"/>
        <v>0.10032000000000001</v>
      </c>
      <c r="E415" s="2">
        <f t="shared" si="62"/>
        <v>1016.1606854865494</v>
      </c>
      <c r="F415" s="2">
        <f t="shared" si="63"/>
        <v>9.5601046589388908E-2</v>
      </c>
      <c r="G415" s="2">
        <f t="shared" si="64"/>
        <v>9.0338582915949012E-2</v>
      </c>
      <c r="H415" s="2">
        <f t="shared" si="65"/>
        <v>9.0818380025625742E-2</v>
      </c>
    </row>
    <row r="416" spans="1:8" x14ac:dyDescent="0.15">
      <c r="A416" s="1">
        <v>276.15999999999997</v>
      </c>
      <c r="B416" s="1">
        <v>10.074</v>
      </c>
      <c r="C416" s="2">
        <f t="shared" si="61"/>
        <v>917.17037529060087</v>
      </c>
      <c r="D416" s="27">
        <f t="shared" si="60"/>
        <v>0.10074</v>
      </c>
      <c r="E416" s="2">
        <f t="shared" si="62"/>
        <v>1009.5661188973761</v>
      </c>
      <c r="F416" s="2">
        <f t="shared" si="63"/>
        <v>9.5982680897492859E-2</v>
      </c>
      <c r="G416" s="2">
        <f t="shared" si="64"/>
        <v>9.0754368975457314E-2</v>
      </c>
      <c r="H416" s="2">
        <f t="shared" si="65"/>
        <v>9.1232865389711232E-2</v>
      </c>
    </row>
    <row r="417" spans="1:8" x14ac:dyDescent="0.15">
      <c r="A417" s="1">
        <v>276.11</v>
      </c>
      <c r="B417" s="1">
        <v>10.123999999999999</v>
      </c>
      <c r="C417" s="2">
        <f t="shared" si="61"/>
        <v>917.00431750249084</v>
      </c>
      <c r="D417" s="27">
        <f t="shared" si="60"/>
        <v>0.10123999999999998</v>
      </c>
      <c r="E417" s="2">
        <f t="shared" si="62"/>
        <v>1009.8418346064431</v>
      </c>
      <c r="F417" s="2">
        <f t="shared" si="63"/>
        <v>9.6436817636785035E-2</v>
      </c>
      <c r="G417" s="2">
        <f t="shared" si="64"/>
        <v>9.1207077846181178E-2</v>
      </c>
      <c r="H417" s="2">
        <f t="shared" si="65"/>
        <v>9.168786210429089E-2</v>
      </c>
    </row>
    <row r="418" spans="1:8" x14ac:dyDescent="0.15">
      <c r="A418" s="1">
        <v>275.59000000000003</v>
      </c>
      <c r="B418" s="1">
        <v>10.167</v>
      </c>
      <c r="C418" s="2">
        <f t="shared" si="61"/>
        <v>915.2773165061443</v>
      </c>
      <c r="D418" s="27">
        <f t="shared" si="60"/>
        <v>0.10167</v>
      </c>
      <c r="E418" s="2">
        <f t="shared" si="62"/>
        <v>1008.333561275324</v>
      </c>
      <c r="F418" s="2">
        <f t="shared" si="63"/>
        <v>9.6827210349570536E-2</v>
      </c>
      <c r="G418" s="2">
        <f t="shared" si="64"/>
        <v>9.1605281561427207E-2</v>
      </c>
      <c r="H418" s="2">
        <f t="shared" si="65"/>
        <v>9.2087198560066127E-2</v>
      </c>
    </row>
    <row r="419" spans="1:8" x14ac:dyDescent="0.15">
      <c r="A419" s="1">
        <v>275.39</v>
      </c>
      <c r="B419" s="1">
        <v>10.228999999999999</v>
      </c>
      <c r="C419" s="2">
        <f t="shared" si="61"/>
        <v>914.61308535370301</v>
      </c>
      <c r="D419" s="27">
        <f t="shared" si="60"/>
        <v>0.10228999999999999</v>
      </c>
      <c r="E419" s="2">
        <f t="shared" si="62"/>
        <v>1008.1688578545333</v>
      </c>
      <c r="F419" s="2">
        <f t="shared" si="63"/>
        <v>9.738983400549435E-2</v>
      </c>
      <c r="G419" s="2">
        <f t="shared" si="64"/>
        <v>9.216875817868006E-2</v>
      </c>
      <c r="H419" s="2">
        <f t="shared" si="65"/>
        <v>9.265326211713984E-2</v>
      </c>
    </row>
    <row r="420" spans="1:8" x14ac:dyDescent="0.15">
      <c r="A420" s="1">
        <v>274.10000000000002</v>
      </c>
      <c r="B420" s="1">
        <v>10.279</v>
      </c>
      <c r="C420" s="2">
        <f t="shared" si="61"/>
        <v>910.32879442045828</v>
      </c>
      <c r="D420" s="27">
        <f t="shared" si="60"/>
        <v>0.10278999999999999</v>
      </c>
      <c r="E420" s="2">
        <f t="shared" si="62"/>
        <v>1003.9014911989372</v>
      </c>
      <c r="F420" s="2">
        <f t="shared" si="63"/>
        <v>9.7843332299043004E-2</v>
      </c>
      <c r="G420" s="2">
        <f t="shared" si="64"/>
        <v>9.2644356187684213E-2</v>
      </c>
      <c r="H420" s="2">
        <f t="shared" si="65"/>
        <v>9.3128947773105347E-2</v>
      </c>
    </row>
    <row r="421" spans="1:8" x14ac:dyDescent="0.15">
      <c r="A421" s="1">
        <v>274.05</v>
      </c>
      <c r="B421" s="1">
        <v>10.333</v>
      </c>
      <c r="C421" s="2">
        <f t="shared" si="61"/>
        <v>910.16273663234801</v>
      </c>
      <c r="D421" s="27">
        <f t="shared" si="60"/>
        <v>0.10333000000000001</v>
      </c>
      <c r="E421" s="2">
        <f t="shared" si="62"/>
        <v>1004.2098522085685</v>
      </c>
      <c r="F421" s="2">
        <f t="shared" si="63"/>
        <v>9.8332879568261838E-2</v>
      </c>
      <c r="G421" s="2">
        <f t="shared" si="64"/>
        <v>9.3132306525792977E-2</v>
      </c>
      <c r="H421" s="2">
        <f t="shared" si="65"/>
        <v>9.361935501761165E-2</v>
      </c>
    </row>
    <row r="422" spans="1:8" x14ac:dyDescent="0.15">
      <c r="A422" s="1">
        <v>273.33000000000004</v>
      </c>
      <c r="B422" s="1">
        <v>10.382999999999999</v>
      </c>
      <c r="C422" s="2">
        <f t="shared" si="61"/>
        <v>907.77150448356042</v>
      </c>
      <c r="D422" s="27">
        <f t="shared" si="60"/>
        <v>0.10382999999999999</v>
      </c>
      <c r="E422" s="2">
        <f t="shared" si="62"/>
        <v>1002.0254197940886</v>
      </c>
      <c r="F422" s="2">
        <f t="shared" si="63"/>
        <v>9.8785950490671834E-2</v>
      </c>
      <c r="G422" s="2">
        <f t="shared" si="64"/>
        <v>9.3596690123838297E-2</v>
      </c>
      <c r="H422" s="2">
        <f t="shared" si="65"/>
        <v>9.4084809584161294E-2</v>
      </c>
    </row>
    <row r="423" spans="1:8" x14ac:dyDescent="0.15">
      <c r="A423" s="1">
        <v>273.02</v>
      </c>
      <c r="B423" s="1">
        <v>10.436999999999999</v>
      </c>
      <c r="C423" s="2">
        <f t="shared" si="61"/>
        <v>906.74194619727655</v>
      </c>
      <c r="D423" s="27">
        <f t="shared" si="60"/>
        <v>0.10436999999999999</v>
      </c>
      <c r="E423" s="2">
        <f t="shared" si="62"/>
        <v>1001.3786031218864</v>
      </c>
      <c r="F423" s="2">
        <f t="shared" si="63"/>
        <v>9.927503663392355E-2</v>
      </c>
      <c r="G423" s="2">
        <f t="shared" si="64"/>
        <v>9.4089125982631514E-2</v>
      </c>
      <c r="H423" s="2">
        <f t="shared" si="65"/>
        <v>9.4579227574195346E-2</v>
      </c>
    </row>
    <row r="424" spans="1:8" x14ac:dyDescent="0.15">
      <c r="A424" s="1">
        <v>271.99</v>
      </c>
      <c r="B424" s="1">
        <v>10.498999999999999</v>
      </c>
      <c r="C424" s="2">
        <f t="shared" si="61"/>
        <v>903.32115576220519</v>
      </c>
      <c r="D424" s="27">
        <f t="shared" si="60"/>
        <v>0.10498999999999999</v>
      </c>
      <c r="E424" s="2">
        <f t="shared" si="62"/>
        <v>998.16084390567903</v>
      </c>
      <c r="F424" s="2">
        <f t="shared" si="63"/>
        <v>9.9836285155010959E-2</v>
      </c>
      <c r="G424" s="2">
        <f t="shared" si="64"/>
        <v>9.4667038542415774E-2</v>
      </c>
      <c r="H424" s="2">
        <f t="shared" si="65"/>
        <v>9.5158191586204741E-2</v>
      </c>
    </row>
    <row r="425" spans="1:8" x14ac:dyDescent="0.15">
      <c r="A425" s="1">
        <v>271.48</v>
      </c>
      <c r="B425" s="1">
        <v>10.545</v>
      </c>
      <c r="C425" s="2">
        <f t="shared" si="61"/>
        <v>901.62736632348049</v>
      </c>
      <c r="D425" s="27">
        <f t="shared" si="60"/>
        <v>0.10545</v>
      </c>
      <c r="E425" s="2">
        <f t="shared" si="62"/>
        <v>996.70397210229157</v>
      </c>
      <c r="F425" s="2">
        <f t="shared" si="63"/>
        <v>0.10025249188909154</v>
      </c>
      <c r="G425" s="2">
        <f t="shared" si="64"/>
        <v>9.5090790082206403E-2</v>
      </c>
      <c r="H425" s="2">
        <f t="shared" si="65"/>
        <v>9.5583170068217566E-2</v>
      </c>
    </row>
    <row r="426" spans="1:8" x14ac:dyDescent="0.15">
      <c r="A426" s="1">
        <v>271.12</v>
      </c>
      <c r="B426" s="1">
        <v>10.613999999999999</v>
      </c>
      <c r="C426" s="2">
        <f t="shared" si="61"/>
        <v>900.43175024908658</v>
      </c>
      <c r="D426" s="27">
        <f t="shared" si="60"/>
        <v>0.10613999999999998</v>
      </c>
      <c r="E426" s="2">
        <f t="shared" si="62"/>
        <v>996.00357622052456</v>
      </c>
      <c r="F426" s="2">
        <f t="shared" si="63"/>
        <v>0.10087647736776338</v>
      </c>
      <c r="G426" s="2">
        <f t="shared" si="64"/>
        <v>9.5718402750886153E-2</v>
      </c>
      <c r="H426" s="2">
        <f t="shared" si="65"/>
        <v>9.6213347368959229E-2</v>
      </c>
    </row>
    <row r="427" spans="1:8" x14ac:dyDescent="0.15">
      <c r="A427" s="1">
        <v>271.48</v>
      </c>
      <c r="B427" s="1">
        <v>10.652999999999999</v>
      </c>
      <c r="C427" s="2">
        <f t="shared" si="61"/>
        <v>901.62736632348049</v>
      </c>
      <c r="D427" s="27">
        <f t="shared" si="60"/>
        <v>0.10652999999999999</v>
      </c>
      <c r="E427" s="2">
        <f t="shared" si="62"/>
        <v>997.67772965792085</v>
      </c>
      <c r="F427" s="2">
        <f t="shared" si="63"/>
        <v>0.10122899265837498</v>
      </c>
      <c r="G427" s="2">
        <f t="shared" si="64"/>
        <v>9.6062247983923307E-2</v>
      </c>
      <c r="H427" s="2">
        <f t="shared" si="65"/>
        <v>9.6559670837501013E-2</v>
      </c>
    </row>
    <row r="428" spans="1:8" x14ac:dyDescent="0.15">
      <c r="A428" s="1">
        <v>269.98</v>
      </c>
      <c r="B428" s="1">
        <v>10.711</v>
      </c>
      <c r="C428" s="2">
        <f t="shared" si="61"/>
        <v>896.64563268017264</v>
      </c>
      <c r="D428" s="27">
        <f t="shared" si="60"/>
        <v>0.10711</v>
      </c>
      <c r="E428" s="2">
        <f t="shared" si="62"/>
        <v>992.68534639654592</v>
      </c>
      <c r="F428" s="2">
        <f t="shared" si="63"/>
        <v>0.1017530164502042</v>
      </c>
      <c r="G428" s="2">
        <f t="shared" si="64"/>
        <v>9.6612126186311903E-2</v>
      </c>
      <c r="H428" s="2">
        <f t="shared" si="65"/>
        <v>9.7109493887954465E-2</v>
      </c>
    </row>
    <row r="429" spans="1:8" x14ac:dyDescent="0.15">
      <c r="A429" s="1">
        <v>269.06</v>
      </c>
      <c r="B429" s="1">
        <v>10.753</v>
      </c>
      <c r="C429" s="2">
        <f t="shared" si="61"/>
        <v>893.59016937894376</v>
      </c>
      <c r="D429" s="27">
        <f t="shared" si="60"/>
        <v>0.10753</v>
      </c>
      <c r="E429" s="2">
        <f t="shared" si="62"/>
        <v>989.67792029226155</v>
      </c>
      <c r="F429" s="2">
        <f t="shared" si="63"/>
        <v>0.10213231060639671</v>
      </c>
      <c r="G429" s="2">
        <f t="shared" si="64"/>
        <v>9.7006995114142805E-2</v>
      </c>
      <c r="H429" s="2">
        <f t="shared" si="65"/>
        <v>9.7504611589436532E-2</v>
      </c>
    </row>
    <row r="430" spans="1:8" x14ac:dyDescent="0.15">
      <c r="A430" s="1">
        <v>268.85000000000002</v>
      </c>
      <c r="B430" s="1">
        <v>10.823</v>
      </c>
      <c r="C430" s="2">
        <f t="shared" si="61"/>
        <v>892.89272666888075</v>
      </c>
      <c r="D430" s="27">
        <f t="shared" si="60"/>
        <v>0.10823000000000001</v>
      </c>
      <c r="E430" s="2">
        <f t="shared" si="62"/>
        <v>989.53050647625378</v>
      </c>
      <c r="F430" s="2">
        <f t="shared" si="63"/>
        <v>0.10276414801052704</v>
      </c>
      <c r="G430" s="2">
        <f t="shared" si="64"/>
        <v>9.763959594069517E-2</v>
      </c>
      <c r="H430" s="2">
        <f t="shared" si="65"/>
        <v>9.8140060889774242E-2</v>
      </c>
    </row>
    <row r="431" spans="1:8" x14ac:dyDescent="0.15">
      <c r="A431" s="1">
        <v>268.27999999999997</v>
      </c>
      <c r="B431" s="1">
        <v>10.860999999999999</v>
      </c>
      <c r="C431" s="2">
        <f t="shared" si="61"/>
        <v>890.99966788442373</v>
      </c>
      <c r="D431" s="27">
        <f t="shared" si="60"/>
        <v>0.10860999999999998</v>
      </c>
      <c r="E431" s="2">
        <f t="shared" si="62"/>
        <v>987.77114181335105</v>
      </c>
      <c r="F431" s="2">
        <f t="shared" si="63"/>
        <v>0.10310697834895644</v>
      </c>
      <c r="G431" s="2">
        <f t="shared" si="64"/>
        <v>9.7991537626137992E-2</v>
      </c>
      <c r="H431" s="2">
        <f t="shared" si="65"/>
        <v>9.8492694946480858E-2</v>
      </c>
    </row>
    <row r="432" spans="1:8" x14ac:dyDescent="0.15">
      <c r="A432" s="1">
        <v>268.02999999999997</v>
      </c>
      <c r="B432" s="1">
        <v>10.923</v>
      </c>
      <c r="C432" s="2">
        <f t="shared" si="61"/>
        <v>890.1693789438724</v>
      </c>
      <c r="D432" s="27">
        <f t="shared" si="60"/>
        <v>0.10922999999999999</v>
      </c>
      <c r="E432" s="2">
        <f t="shared" si="62"/>
        <v>987.40258020591148</v>
      </c>
      <c r="F432" s="2">
        <f t="shared" si="63"/>
        <v>0.10366608091374976</v>
      </c>
      <c r="G432" s="2">
        <f t="shared" si="64"/>
        <v>9.8552548887162417E-2</v>
      </c>
      <c r="H432" s="2">
        <f t="shared" si="65"/>
        <v>9.9056097387711567E-2</v>
      </c>
    </row>
    <row r="433" spans="1:8" x14ac:dyDescent="0.15">
      <c r="A433" s="1">
        <v>266.89999999999998</v>
      </c>
      <c r="B433" s="1">
        <v>10.977</v>
      </c>
      <c r="C433" s="2">
        <f t="shared" si="61"/>
        <v>886.41647293258052</v>
      </c>
      <c r="D433" s="27">
        <f t="shared" si="60"/>
        <v>0.10977000000000001</v>
      </c>
      <c r="E433" s="2">
        <f t="shared" si="62"/>
        <v>983.71840916638985</v>
      </c>
      <c r="F433" s="2">
        <f t="shared" si="63"/>
        <v>0.1041527866466562</v>
      </c>
      <c r="G433" s="2">
        <f t="shared" si="64"/>
        <v>9.9058334098874837E-2</v>
      </c>
      <c r="H433" s="2">
        <f t="shared" si="65"/>
        <v>9.9562238562114935E-2</v>
      </c>
    </row>
    <row r="434" spans="1:8" x14ac:dyDescent="0.15">
      <c r="A434" s="1">
        <v>267.40999999999997</v>
      </c>
      <c r="B434" s="1">
        <v>11.030999999999999</v>
      </c>
      <c r="C434" s="2">
        <f t="shared" si="61"/>
        <v>888.110262371305</v>
      </c>
      <c r="D434" s="27">
        <f t="shared" si="60"/>
        <v>0.11030999999999999</v>
      </c>
      <c r="E434" s="2">
        <f t="shared" si="62"/>
        <v>986.07770541348361</v>
      </c>
      <c r="F434" s="2">
        <f t="shared" si="63"/>
        <v>0.1046392556123235</v>
      </c>
      <c r="G434" s="2">
        <f t="shared" si="64"/>
        <v>9.953258480912984E-2</v>
      </c>
      <c r="H434" s="2">
        <f t="shared" si="65"/>
        <v>0.10003993577984999</v>
      </c>
    </row>
    <row r="435" spans="1:8" x14ac:dyDescent="0.15">
      <c r="A435" s="1">
        <v>265.91999999999996</v>
      </c>
      <c r="B435" s="1">
        <v>11.073</v>
      </c>
      <c r="C435" s="2">
        <f t="shared" si="61"/>
        <v>883.16174028561909</v>
      </c>
      <c r="D435" s="27">
        <f t="shared" si="60"/>
        <v>0.11073000000000001</v>
      </c>
      <c r="E435" s="2">
        <f t="shared" si="62"/>
        <v>980.95423978744566</v>
      </c>
      <c r="F435" s="2">
        <f t="shared" si="63"/>
        <v>0.10501745681987164</v>
      </c>
      <c r="G435" s="2">
        <f t="shared" si="64"/>
        <v>9.9937319272809841E-2</v>
      </c>
      <c r="H435" s="2">
        <f t="shared" si="65"/>
        <v>0.10044376425096488</v>
      </c>
    </row>
    <row r="436" spans="1:8" x14ac:dyDescent="0.15">
      <c r="A436" s="1">
        <v>265.56</v>
      </c>
      <c r="B436" s="1">
        <v>11.093</v>
      </c>
      <c r="C436" s="2">
        <f t="shared" si="61"/>
        <v>881.96612421122541</v>
      </c>
      <c r="D436" s="27">
        <f t="shared" si="60"/>
        <v>0.11093</v>
      </c>
      <c r="E436" s="2">
        <f t="shared" si="62"/>
        <v>979.80262636997657</v>
      </c>
      <c r="F436" s="2">
        <f t="shared" si="63"/>
        <v>0.10519750237188252</v>
      </c>
      <c r="G436" s="2">
        <f t="shared" si="64"/>
        <v>0.10012332876719897</v>
      </c>
      <c r="H436" s="2">
        <f t="shared" si="65"/>
        <v>0.10063000162504558</v>
      </c>
    </row>
    <row r="437" spans="1:8" x14ac:dyDescent="0.15">
      <c r="A437" s="1">
        <v>265.45</v>
      </c>
      <c r="B437" s="1">
        <v>11.166</v>
      </c>
      <c r="C437" s="2">
        <f t="shared" si="61"/>
        <v>881.60079707738282</v>
      </c>
      <c r="D437" s="27">
        <f t="shared" si="60"/>
        <v>0.11166000000000001</v>
      </c>
      <c r="E437" s="2">
        <f t="shared" si="62"/>
        <v>980.04034207904351</v>
      </c>
      <c r="F437" s="2">
        <f t="shared" si="63"/>
        <v>0.10585439367999609</v>
      </c>
      <c r="G437" s="2">
        <f t="shared" si="64"/>
        <v>0.1007789890000491</v>
      </c>
      <c r="H437" s="2">
        <f t="shared" si="65"/>
        <v>0.1012887848787916</v>
      </c>
    </row>
    <row r="438" spans="1:8" x14ac:dyDescent="0.15">
      <c r="A438" s="1">
        <v>264.32</v>
      </c>
      <c r="B438" s="1">
        <v>11.209</v>
      </c>
      <c r="C438" s="2">
        <f t="shared" si="61"/>
        <v>877.84789106609094</v>
      </c>
      <c r="D438" s="27">
        <f t="shared" si="60"/>
        <v>0.11209</v>
      </c>
      <c r="E438" s="2">
        <f t="shared" si="62"/>
        <v>976.24586117568913</v>
      </c>
      <c r="F438" s="2">
        <f t="shared" si="63"/>
        <v>0.10624112780510843</v>
      </c>
      <c r="G438" s="2">
        <f t="shared" si="64"/>
        <v>0.10118537387351124</v>
      </c>
      <c r="H438" s="2">
        <f t="shared" si="65"/>
        <v>0.10169495444540087</v>
      </c>
    </row>
    <row r="439" spans="1:8" x14ac:dyDescent="0.15">
      <c r="A439" s="1">
        <v>265.14999999999998</v>
      </c>
      <c r="B439" s="1">
        <v>11.27</v>
      </c>
      <c r="C439" s="2">
        <f t="shared" si="61"/>
        <v>880.60445034872134</v>
      </c>
      <c r="D439" s="27">
        <f t="shared" si="60"/>
        <v>0.11269999999999999</v>
      </c>
      <c r="E439" s="2">
        <f t="shared" si="62"/>
        <v>979.84857190302228</v>
      </c>
      <c r="F439" s="2">
        <f t="shared" si="63"/>
        <v>0.10678949418151777</v>
      </c>
      <c r="G439" s="2">
        <f t="shared" si="64"/>
        <v>0.10171508263543177</v>
      </c>
      <c r="H439" s="2">
        <f t="shared" si="65"/>
        <v>0.10222904523203813</v>
      </c>
    </row>
    <row r="440" spans="1:8" x14ac:dyDescent="0.15">
      <c r="A440" s="1">
        <v>264.01</v>
      </c>
      <c r="B440" s="1">
        <v>11.32</v>
      </c>
      <c r="C440" s="2">
        <f t="shared" si="61"/>
        <v>876.81833277980729</v>
      </c>
      <c r="D440" s="27">
        <f t="shared" si="60"/>
        <v>0.11320000000000001</v>
      </c>
      <c r="E440" s="2">
        <f t="shared" si="62"/>
        <v>976.07416805048149</v>
      </c>
      <c r="F440" s="2">
        <f t="shared" si="63"/>
        <v>0.10723875066959863</v>
      </c>
      <c r="G440" s="2">
        <f t="shared" si="64"/>
        <v>0.10218388589741029</v>
      </c>
      <c r="H440" s="2">
        <f t="shared" si="65"/>
        <v>0.10269790915667341</v>
      </c>
    </row>
    <row r="441" spans="1:8" x14ac:dyDescent="0.15">
      <c r="A441" s="1">
        <v>262.83000000000004</v>
      </c>
      <c r="B441" s="1">
        <v>11.371</v>
      </c>
      <c r="C441" s="2">
        <f t="shared" si="61"/>
        <v>872.89936898040526</v>
      </c>
      <c r="D441" s="27">
        <f t="shared" si="60"/>
        <v>0.11371000000000001</v>
      </c>
      <c r="E441" s="2">
        <f t="shared" si="62"/>
        <v>972.15675622716708</v>
      </c>
      <c r="F441" s="2">
        <f t="shared" si="63"/>
        <v>0.10769678445535225</v>
      </c>
      <c r="G441" s="2">
        <f t="shared" si="64"/>
        <v>0.10266220706261926</v>
      </c>
      <c r="H441" s="2">
        <f t="shared" si="65"/>
        <v>0.10317623835921144</v>
      </c>
    </row>
    <row r="442" spans="1:8" x14ac:dyDescent="0.15">
      <c r="A442" s="1">
        <v>262.62</v>
      </c>
      <c r="B442" s="1">
        <v>11.432</v>
      </c>
      <c r="C442" s="2">
        <f t="shared" si="61"/>
        <v>872.20192627034203</v>
      </c>
      <c r="D442" s="27">
        <f t="shared" si="60"/>
        <v>0.11432</v>
      </c>
      <c r="E442" s="2">
        <f t="shared" si="62"/>
        <v>971.91205048156746</v>
      </c>
      <c r="F442" s="2">
        <f t="shared" si="63"/>
        <v>0.10824435339763888</v>
      </c>
      <c r="G442" s="2">
        <f t="shared" si="64"/>
        <v>0.10321104327996908</v>
      </c>
      <c r="H442" s="2">
        <f t="shared" si="65"/>
        <v>0.10372741919770546</v>
      </c>
    </row>
    <row r="443" spans="1:8" x14ac:dyDescent="0.15">
      <c r="A443" s="1">
        <v>261.59000000000003</v>
      </c>
      <c r="B443" s="1">
        <v>11.478999999999999</v>
      </c>
      <c r="C443" s="2">
        <f t="shared" si="61"/>
        <v>868.78113583527067</v>
      </c>
      <c r="D443" s="27">
        <f t="shared" si="60"/>
        <v>0.11478999999999999</v>
      </c>
      <c r="E443" s="2">
        <f t="shared" si="62"/>
        <v>968.50852241780137</v>
      </c>
      <c r="F443" s="2">
        <f t="shared" si="63"/>
        <v>0.10866604636655006</v>
      </c>
      <c r="G443" s="2">
        <f t="shared" si="64"/>
        <v>0.1036503623419312</v>
      </c>
      <c r="H443" s="2">
        <f t="shared" si="65"/>
        <v>0.10416682765753862</v>
      </c>
    </row>
    <row r="444" spans="1:8" x14ac:dyDescent="0.15">
      <c r="A444" s="1">
        <v>261.44</v>
      </c>
      <c r="B444" s="1">
        <v>11.536999999999999</v>
      </c>
      <c r="C444" s="2">
        <f t="shared" si="61"/>
        <v>868.28296247093976</v>
      </c>
      <c r="D444" s="27">
        <f t="shared" si="60"/>
        <v>0.11536999999999999</v>
      </c>
      <c r="E444" s="2">
        <f t="shared" si="62"/>
        <v>968.45676785121202</v>
      </c>
      <c r="F444" s="2">
        <f t="shared" si="63"/>
        <v>0.10918618843086517</v>
      </c>
      <c r="G444" s="2">
        <f t="shared" si="64"/>
        <v>0.10417077243130426</v>
      </c>
      <c r="H444" s="2">
        <f t="shared" si="65"/>
        <v>0.10468954964771617</v>
      </c>
    </row>
    <row r="445" spans="1:8" x14ac:dyDescent="0.15">
      <c r="A445" s="1">
        <v>260.2</v>
      </c>
      <c r="B445" s="1">
        <v>11.574999999999999</v>
      </c>
      <c r="C445" s="2">
        <f t="shared" si="61"/>
        <v>864.1647293258053</v>
      </c>
      <c r="D445" s="27">
        <f t="shared" si="60"/>
        <v>0.11574999999999999</v>
      </c>
      <c r="E445" s="2">
        <f t="shared" si="62"/>
        <v>964.19179674526731</v>
      </c>
      <c r="F445" s="2">
        <f t="shared" si="63"/>
        <v>0.10952682452724226</v>
      </c>
      <c r="G445" s="2">
        <f t="shared" si="64"/>
        <v>0.10453349583713337</v>
      </c>
      <c r="H445" s="2">
        <f t="shared" si="65"/>
        <v>0.10505151313122263</v>
      </c>
    </row>
    <row r="446" spans="1:8" x14ac:dyDescent="0.15">
      <c r="A446" s="1">
        <v>260</v>
      </c>
      <c r="B446" s="1">
        <v>11.625</v>
      </c>
      <c r="C446" s="2">
        <f t="shared" si="61"/>
        <v>863.50049817336424</v>
      </c>
      <c r="D446" s="27">
        <f t="shared" si="60"/>
        <v>0.11625000000000001</v>
      </c>
      <c r="E446" s="2">
        <f t="shared" si="62"/>
        <v>963.88243108601785</v>
      </c>
      <c r="F446" s="2">
        <f t="shared" si="63"/>
        <v>0.10997485320857171</v>
      </c>
      <c r="G446" s="2">
        <f t="shared" si="64"/>
        <v>0.10498312665242339</v>
      </c>
      <c r="H446" s="2">
        <f t="shared" si="65"/>
        <v>0.10550298171370198</v>
      </c>
    </row>
    <row r="447" spans="1:8" x14ac:dyDescent="0.15">
      <c r="A447" s="1">
        <v>259.43</v>
      </c>
      <c r="B447" s="1">
        <v>11.655999999999999</v>
      </c>
      <c r="C447" s="2">
        <f t="shared" si="61"/>
        <v>861.60743938890732</v>
      </c>
      <c r="D447" s="27">
        <f t="shared" si="60"/>
        <v>0.11655999999999998</v>
      </c>
      <c r="E447" s="2">
        <f t="shared" si="62"/>
        <v>962.03640252407831</v>
      </c>
      <c r="F447" s="2">
        <f t="shared" si="63"/>
        <v>0.11025253021825181</v>
      </c>
      <c r="G447" s="2">
        <f t="shared" si="64"/>
        <v>0.10527036382161967</v>
      </c>
      <c r="H447" s="2">
        <f t="shared" si="65"/>
        <v>0.10579046244165929</v>
      </c>
    </row>
    <row r="448" spans="1:8" x14ac:dyDescent="0.15">
      <c r="A448" s="1">
        <v>258.76</v>
      </c>
      <c r="B448" s="1">
        <v>11.807</v>
      </c>
      <c r="C448" s="2">
        <f t="shared" si="61"/>
        <v>859.38226502822977</v>
      </c>
      <c r="D448" s="27">
        <f t="shared" si="60"/>
        <v>0.11807000000000001</v>
      </c>
      <c r="E448" s="2">
        <f t="shared" si="62"/>
        <v>960.84952906011279</v>
      </c>
      <c r="F448" s="2">
        <f t="shared" si="63"/>
        <v>0.11160398457966782</v>
      </c>
      <c r="G448" s="2">
        <f t="shared" si="64"/>
        <v>0.10662796472912657</v>
      </c>
      <c r="H448" s="2">
        <f t="shared" si="65"/>
        <v>0.10715344047192747</v>
      </c>
    </row>
    <row r="449" spans="1:8" x14ac:dyDescent="0.15">
      <c r="A449" s="1">
        <v>259.12</v>
      </c>
      <c r="B449" s="1">
        <v>11.818</v>
      </c>
      <c r="C449" s="2">
        <f t="shared" si="61"/>
        <v>860.57788110262368</v>
      </c>
      <c r="D449" s="27">
        <f t="shared" si="60"/>
        <v>0.11817999999999999</v>
      </c>
      <c r="E449" s="2">
        <f t="shared" si="62"/>
        <v>962.2809750913317</v>
      </c>
      <c r="F449" s="2">
        <f t="shared" si="63"/>
        <v>0.1117023635624191</v>
      </c>
      <c r="G449" s="2">
        <f t="shared" si="64"/>
        <v>0.10671893058042396</v>
      </c>
      <c r="H449" s="2">
        <f t="shared" si="65"/>
        <v>0.10724562763260893</v>
      </c>
    </row>
    <row r="450" spans="1:8" x14ac:dyDescent="0.15">
      <c r="A450" s="1">
        <v>257.94</v>
      </c>
      <c r="B450" s="1">
        <v>11.834</v>
      </c>
      <c r="C450" s="2">
        <f t="shared" si="61"/>
        <v>856.65891730322141</v>
      </c>
      <c r="D450" s="27">
        <f t="shared" ref="D450:D515" si="66">B450/100</f>
        <v>0.11834</v>
      </c>
      <c r="E450" s="2">
        <f t="shared" si="62"/>
        <v>958.03593357688453</v>
      </c>
      <c r="F450" s="2">
        <f t="shared" si="63"/>
        <v>0.11184544298963002</v>
      </c>
      <c r="G450" s="2">
        <f t="shared" si="64"/>
        <v>0.10688399410629279</v>
      </c>
      <c r="H450" s="2">
        <f t="shared" si="65"/>
        <v>0.10740900247660426</v>
      </c>
    </row>
    <row r="451" spans="1:8" x14ac:dyDescent="0.15">
      <c r="A451" s="1">
        <v>257.01</v>
      </c>
      <c r="B451" s="1">
        <v>11.898999999999999</v>
      </c>
      <c r="C451" s="2">
        <f t="shared" ref="C451:C514" si="67">A451*1000/301.1</f>
        <v>853.57024244437059</v>
      </c>
      <c r="D451" s="27">
        <f t="shared" si="66"/>
        <v>0.11898999999999998</v>
      </c>
      <c r="E451" s="2">
        <f t="shared" ref="E451:E514" si="68">C451*(1+D451)</f>
        <v>955.13656559282617</v>
      </c>
      <c r="F451" s="2">
        <f t="shared" ref="F451:F514" si="69">LN(1+D451)</f>
        <v>0.11242649273936541</v>
      </c>
      <c r="G451" s="2">
        <f t="shared" ref="G451:G514" si="70">F451-E451/193096</f>
        <v>0.10748005901938765</v>
      </c>
      <c r="H451" s="2">
        <f t="shared" ref="H451:H514" si="71">LN(1+D451)-C451/193096</f>
        <v>0.10800604776668668</v>
      </c>
    </row>
    <row r="452" spans="1:8" x14ac:dyDescent="0.15">
      <c r="A452" s="1">
        <v>257.12</v>
      </c>
      <c r="B452" s="1">
        <v>11.946</v>
      </c>
      <c r="C452" s="2">
        <f t="shared" si="67"/>
        <v>853.93556957821318</v>
      </c>
      <c r="D452" s="27">
        <f t="shared" si="66"/>
        <v>0.11946</v>
      </c>
      <c r="E452" s="2">
        <f t="shared" si="68"/>
        <v>955.94671272002643</v>
      </c>
      <c r="F452" s="2">
        <f t="shared" si="69"/>
        <v>0.11284642618161944</v>
      </c>
      <c r="G452" s="2">
        <f t="shared" si="70"/>
        <v>0.10789579689504682</v>
      </c>
      <c r="H452" s="2">
        <f t="shared" si="71"/>
        <v>0.10842408926330828</v>
      </c>
    </row>
    <row r="453" spans="1:8" x14ac:dyDescent="0.15">
      <c r="A453" s="1">
        <v>255.47</v>
      </c>
      <c r="B453" s="1">
        <v>12.014999999999999</v>
      </c>
      <c r="C453" s="2">
        <f t="shared" si="67"/>
        <v>848.45566257057453</v>
      </c>
      <c r="D453" s="27">
        <f t="shared" si="66"/>
        <v>0.12014999999999999</v>
      </c>
      <c r="E453" s="2">
        <f t="shared" si="68"/>
        <v>950.39761042842906</v>
      </c>
      <c r="F453" s="2">
        <f t="shared" si="69"/>
        <v>0.11346260491080128</v>
      </c>
      <c r="G453" s="2">
        <f t="shared" si="70"/>
        <v>0.10854071315525776</v>
      </c>
      <c r="H453" s="2">
        <f t="shared" si="71"/>
        <v>0.10906864717697679</v>
      </c>
    </row>
    <row r="454" spans="1:8" x14ac:dyDescent="0.15">
      <c r="A454" s="1">
        <v>256.19</v>
      </c>
      <c r="B454" s="1">
        <v>12.057</v>
      </c>
      <c r="C454" s="2">
        <f t="shared" si="67"/>
        <v>850.84689471936224</v>
      </c>
      <c r="D454" s="27">
        <f t="shared" si="66"/>
        <v>0.12057000000000001</v>
      </c>
      <c r="E454" s="2">
        <f t="shared" si="68"/>
        <v>953.43350481567575</v>
      </c>
      <c r="F454" s="2">
        <f t="shared" si="69"/>
        <v>0.11383748441820854</v>
      </c>
      <c r="G454" s="2">
        <f t="shared" si="70"/>
        <v>0.10889987046030328</v>
      </c>
      <c r="H454" s="2">
        <f t="shared" si="71"/>
        <v>0.1094311430402444</v>
      </c>
    </row>
    <row r="455" spans="1:8" x14ac:dyDescent="0.15">
      <c r="A455" s="1">
        <v>254.13</v>
      </c>
      <c r="B455" s="1">
        <v>12.110999999999999</v>
      </c>
      <c r="C455" s="2">
        <f t="shared" si="67"/>
        <v>844.00531384921942</v>
      </c>
      <c r="D455" s="27">
        <f t="shared" si="66"/>
        <v>0.12111</v>
      </c>
      <c r="E455" s="2">
        <f t="shared" si="68"/>
        <v>946.22279740949841</v>
      </c>
      <c r="F455" s="2">
        <f t="shared" si="69"/>
        <v>0.11431926594852963</v>
      </c>
      <c r="G455" s="2">
        <f t="shared" si="70"/>
        <v>0.10941899459433535</v>
      </c>
      <c r="H455" s="2">
        <f t="shared" si="71"/>
        <v>0.10994835555240946</v>
      </c>
    </row>
    <row r="456" spans="1:8" x14ac:dyDescent="0.15">
      <c r="A456" s="1">
        <v>254.65</v>
      </c>
      <c r="B456" s="1">
        <v>12.131</v>
      </c>
      <c r="C456" s="2">
        <f t="shared" si="67"/>
        <v>845.73231484556618</v>
      </c>
      <c r="D456" s="27">
        <f t="shared" si="66"/>
        <v>0.12131</v>
      </c>
      <c r="E456" s="2">
        <f t="shared" si="68"/>
        <v>948.32810195948184</v>
      </c>
      <c r="F456" s="2">
        <f t="shared" si="69"/>
        <v>0.11449764466485422</v>
      </c>
      <c r="G456" s="2">
        <f t="shared" si="70"/>
        <v>0.1095864704201289</v>
      </c>
      <c r="H456" s="2">
        <f t="shared" si="71"/>
        <v>0.11011779052574432</v>
      </c>
    </row>
    <row r="457" spans="1:8" x14ac:dyDescent="0.15">
      <c r="A457" s="1">
        <v>254.8</v>
      </c>
      <c r="B457" s="1">
        <v>12.196</v>
      </c>
      <c r="C457" s="2">
        <f t="shared" si="67"/>
        <v>846.23048820989698</v>
      </c>
      <c r="D457" s="27">
        <f t="shared" si="66"/>
        <v>0.12196</v>
      </c>
      <c r="E457" s="2">
        <f t="shared" si="68"/>
        <v>949.43675855197603</v>
      </c>
      <c r="F457" s="2">
        <f t="shared" si="69"/>
        <v>0.11507715584112012</v>
      </c>
      <c r="G457" s="2">
        <f t="shared" si="70"/>
        <v>0.11016024011758377</v>
      </c>
      <c r="H457" s="2">
        <f t="shared" si="71"/>
        <v>0.11069472177614779</v>
      </c>
    </row>
    <row r="458" spans="1:8" x14ac:dyDescent="0.15">
      <c r="A458" s="1">
        <v>252.53</v>
      </c>
      <c r="B458" s="1">
        <v>12.243</v>
      </c>
      <c r="C458" s="2">
        <f t="shared" si="67"/>
        <v>838.69146462969104</v>
      </c>
      <c r="D458" s="27">
        <f t="shared" si="66"/>
        <v>0.12243</v>
      </c>
      <c r="E458" s="2">
        <f t="shared" si="68"/>
        <v>941.37246064430417</v>
      </c>
      <c r="F458" s="2">
        <f t="shared" si="69"/>
        <v>0.11549597788797496</v>
      </c>
      <c r="G458" s="2">
        <f t="shared" si="70"/>
        <v>0.11062082531803925</v>
      </c>
      <c r="H458" s="2">
        <f t="shared" si="71"/>
        <v>0.11115258670105399</v>
      </c>
    </row>
    <row r="459" spans="1:8" x14ac:dyDescent="0.15">
      <c r="A459" s="1">
        <v>253.87</v>
      </c>
      <c r="B459" s="1">
        <v>12.296999999999999</v>
      </c>
      <c r="C459" s="2">
        <f t="shared" si="67"/>
        <v>843.14181335104615</v>
      </c>
      <c r="D459" s="27">
        <f t="shared" si="66"/>
        <v>0.12296999999999998</v>
      </c>
      <c r="E459" s="2">
        <f t="shared" si="68"/>
        <v>946.82296213882432</v>
      </c>
      <c r="F459" s="2">
        <f t="shared" si="69"/>
        <v>0.11597696124097266</v>
      </c>
      <c r="G459" s="2">
        <f t="shared" si="70"/>
        <v>0.11107358177097419</v>
      </c>
      <c r="H459" s="2">
        <f t="shared" si="71"/>
        <v>0.11161052271634736</v>
      </c>
    </row>
    <row r="460" spans="1:8" x14ac:dyDescent="0.15">
      <c r="A460" s="1">
        <v>251.92</v>
      </c>
      <c r="B460" s="1">
        <v>12.339</v>
      </c>
      <c r="C460" s="2">
        <f t="shared" si="67"/>
        <v>836.66555961474592</v>
      </c>
      <c r="D460" s="27">
        <f t="shared" si="66"/>
        <v>0.12339</v>
      </c>
      <c r="E460" s="2">
        <f t="shared" si="68"/>
        <v>939.90172301560949</v>
      </c>
      <c r="F460" s="2">
        <f t="shared" si="69"/>
        <v>0.11635089952770687</v>
      </c>
      <c r="G460" s="2">
        <f t="shared" si="70"/>
        <v>0.11148336357141772</v>
      </c>
      <c r="H460" s="2">
        <f t="shared" si="71"/>
        <v>0.1120180000392931</v>
      </c>
    </row>
    <row r="461" spans="1:8" x14ac:dyDescent="0.15">
      <c r="A461" s="1">
        <v>251.4</v>
      </c>
      <c r="B461" s="1">
        <v>12.401</v>
      </c>
      <c r="C461" s="2">
        <f t="shared" si="67"/>
        <v>834.93855861839916</v>
      </c>
      <c r="D461" s="27">
        <f t="shared" si="66"/>
        <v>0.12401</v>
      </c>
      <c r="E461" s="2">
        <f t="shared" si="68"/>
        <v>938.47928927266685</v>
      </c>
      <c r="F461" s="2">
        <f t="shared" si="69"/>
        <v>0.11690264822907605</v>
      </c>
      <c r="G461" s="2">
        <f t="shared" si="70"/>
        <v>0.11204247873166198</v>
      </c>
      <c r="H461" s="2">
        <f t="shared" si="71"/>
        <v>0.11257869248365202</v>
      </c>
    </row>
    <row r="462" spans="1:8" x14ac:dyDescent="0.15">
      <c r="A462" s="1">
        <v>250.53</v>
      </c>
      <c r="B462" s="1">
        <v>12.443</v>
      </c>
      <c r="C462" s="2">
        <f t="shared" si="67"/>
        <v>832.04915310528054</v>
      </c>
      <c r="D462" s="27">
        <f t="shared" si="66"/>
        <v>0.12443</v>
      </c>
      <c r="E462" s="2">
        <f t="shared" si="68"/>
        <v>935.58102922617059</v>
      </c>
      <c r="F462" s="2">
        <f t="shared" si="69"/>
        <v>0.11727624059078913</v>
      </c>
      <c r="G462" s="2">
        <f t="shared" si="70"/>
        <v>0.1124310805189794</v>
      </c>
      <c r="H462" s="2">
        <f t="shared" si="71"/>
        <v>0.11296724841536716</v>
      </c>
    </row>
    <row r="463" spans="1:8" x14ac:dyDescent="0.15">
      <c r="A463" s="1">
        <v>250.58</v>
      </c>
      <c r="B463" s="1">
        <v>12.497</v>
      </c>
      <c r="C463" s="2">
        <f t="shared" si="67"/>
        <v>832.2152108933908</v>
      </c>
      <c r="D463" s="27">
        <f t="shared" si="66"/>
        <v>0.12497</v>
      </c>
      <c r="E463" s="2">
        <f t="shared" si="68"/>
        <v>936.21714579873787</v>
      </c>
      <c r="F463" s="2">
        <f t="shared" si="69"/>
        <v>0.11775636863415494</v>
      </c>
      <c r="G463" s="2">
        <f t="shared" si="70"/>
        <v>0.11290791426017133</v>
      </c>
      <c r="H463" s="2">
        <f t="shared" si="71"/>
        <v>0.11344651648344549</v>
      </c>
    </row>
    <row r="464" spans="1:8" x14ac:dyDescent="0.15">
      <c r="A464" s="1">
        <v>249.6</v>
      </c>
      <c r="B464" s="1">
        <v>12.567</v>
      </c>
      <c r="C464" s="2">
        <f t="shared" si="67"/>
        <v>828.96047824642972</v>
      </c>
      <c r="D464" s="27">
        <f t="shared" si="66"/>
        <v>0.12567</v>
      </c>
      <c r="E464" s="2">
        <f t="shared" si="68"/>
        <v>933.13594154765849</v>
      </c>
      <c r="F464" s="2">
        <f t="shared" si="69"/>
        <v>0.11837841393910947</v>
      </c>
      <c r="G464" s="2">
        <f t="shared" si="70"/>
        <v>0.11354591641690467</v>
      </c>
      <c r="H464" s="2">
        <f t="shared" si="71"/>
        <v>0.11408541730403454</v>
      </c>
    </row>
    <row r="465" spans="1:8" x14ac:dyDescent="0.15">
      <c r="A465" s="1">
        <v>247.85</v>
      </c>
      <c r="B465" s="1">
        <v>12.616999999999999</v>
      </c>
      <c r="C465" s="2">
        <f t="shared" si="67"/>
        <v>823.14845566257054</v>
      </c>
      <c r="D465" s="27">
        <f t="shared" si="66"/>
        <v>0.12617</v>
      </c>
      <c r="E465" s="2">
        <f t="shared" si="68"/>
        <v>927.00509631351713</v>
      </c>
      <c r="F465" s="2">
        <f t="shared" si="69"/>
        <v>0.118822495231046</v>
      </c>
      <c r="G465" s="2">
        <f t="shared" si="70"/>
        <v>0.11402174795345602</v>
      </c>
      <c r="H465" s="2">
        <f t="shared" si="71"/>
        <v>0.11455959773103269</v>
      </c>
    </row>
    <row r="466" spans="1:8" x14ac:dyDescent="0.15">
      <c r="A466" s="1">
        <v>248.78</v>
      </c>
      <c r="B466" s="1">
        <v>12.682</v>
      </c>
      <c r="C466" s="2">
        <f t="shared" si="67"/>
        <v>826.23713052142136</v>
      </c>
      <c r="D466" s="27">
        <f t="shared" si="66"/>
        <v>0.12682000000000002</v>
      </c>
      <c r="E466" s="2">
        <f t="shared" si="68"/>
        <v>931.02052341414799</v>
      </c>
      <c r="F466" s="2">
        <f t="shared" si="69"/>
        <v>0.1193995062413338</v>
      </c>
      <c r="G466" s="2">
        <f t="shared" si="70"/>
        <v>0.11457796398559496</v>
      </c>
      <c r="H466" s="2">
        <f t="shared" si="71"/>
        <v>0.11512061320097346</v>
      </c>
    </row>
    <row r="467" spans="1:8" x14ac:dyDescent="0.15">
      <c r="A467" s="1">
        <v>246.82</v>
      </c>
      <c r="B467" s="1">
        <v>12.712999999999999</v>
      </c>
      <c r="C467" s="2">
        <f t="shared" si="67"/>
        <v>819.72766522749907</v>
      </c>
      <c r="D467" s="27">
        <f t="shared" si="66"/>
        <v>0.12712999999999999</v>
      </c>
      <c r="E467" s="2">
        <f t="shared" si="68"/>
        <v>923.93964330787105</v>
      </c>
      <c r="F467" s="2">
        <f t="shared" si="69"/>
        <v>0.11967457889330453</v>
      </c>
      <c r="G467" s="2">
        <f t="shared" si="70"/>
        <v>0.11488970689539742</v>
      </c>
      <c r="H467" s="2">
        <f t="shared" si="71"/>
        <v>0.11542939688421321</v>
      </c>
    </row>
    <row r="468" spans="1:8" x14ac:dyDescent="0.15">
      <c r="A468" s="1">
        <v>246.98</v>
      </c>
      <c r="B468" s="1">
        <v>12.782999999999999</v>
      </c>
      <c r="C468" s="2">
        <f t="shared" si="67"/>
        <v>820.25905014945192</v>
      </c>
      <c r="D468" s="27">
        <f t="shared" si="66"/>
        <v>0.12783</v>
      </c>
      <c r="E468" s="2">
        <f t="shared" si="68"/>
        <v>925.11276453005632</v>
      </c>
      <c r="F468" s="2">
        <f t="shared" si="69"/>
        <v>0.12029543249823327</v>
      </c>
      <c r="G468" s="2">
        <f t="shared" si="70"/>
        <v>0.11550448517394868</v>
      </c>
      <c r="H468" s="2">
        <f t="shared" si="71"/>
        <v>0.11604749856822202</v>
      </c>
    </row>
    <row r="469" spans="1:8" x14ac:dyDescent="0.15">
      <c r="A469" s="1">
        <v>246.56</v>
      </c>
      <c r="B469" s="1">
        <v>12.824999999999999</v>
      </c>
      <c r="C469" s="2">
        <f t="shared" si="67"/>
        <v>818.86416472932569</v>
      </c>
      <c r="D469" s="27">
        <f t="shared" si="66"/>
        <v>0.12825</v>
      </c>
      <c r="E469" s="2">
        <f t="shared" si="68"/>
        <v>923.88349385586173</v>
      </c>
      <c r="F469" s="2">
        <f t="shared" si="69"/>
        <v>0.1206677597249735</v>
      </c>
      <c r="G469" s="2">
        <f t="shared" si="70"/>
        <v>0.11588317851223029</v>
      </c>
      <c r="H469" s="2">
        <f t="shared" si="71"/>
        <v>0.11642704958737704</v>
      </c>
    </row>
    <row r="470" spans="1:8" x14ac:dyDescent="0.15">
      <c r="A470" s="1">
        <v>245.38</v>
      </c>
      <c r="B470" s="1">
        <v>12.886999999999999</v>
      </c>
      <c r="C470" s="2">
        <f t="shared" si="67"/>
        <v>814.94520092992354</v>
      </c>
      <c r="D470" s="27">
        <f t="shared" si="66"/>
        <v>0.12886999999999998</v>
      </c>
      <c r="E470" s="2">
        <f t="shared" si="68"/>
        <v>919.96718897376286</v>
      </c>
      <c r="F470" s="2">
        <f t="shared" si="69"/>
        <v>0.1212171323906657</v>
      </c>
      <c r="G470" s="2">
        <f t="shared" si="70"/>
        <v>0.1164528328247826</v>
      </c>
      <c r="H470" s="2">
        <f t="shared" si="71"/>
        <v>0.11699671766985364</v>
      </c>
    </row>
    <row r="471" spans="1:8" x14ac:dyDescent="0.15">
      <c r="A471" s="1">
        <v>245.38</v>
      </c>
      <c r="B471" s="1">
        <v>12.940999999999999</v>
      </c>
      <c r="C471" s="2">
        <f t="shared" si="67"/>
        <v>814.94520092992354</v>
      </c>
      <c r="D471" s="27">
        <f t="shared" si="66"/>
        <v>0.12941</v>
      </c>
      <c r="E471" s="2">
        <f t="shared" si="68"/>
        <v>920.40725938226501</v>
      </c>
      <c r="F471" s="2">
        <f t="shared" si="69"/>
        <v>0.12169537247629911</v>
      </c>
      <c r="G471" s="2">
        <f t="shared" si="70"/>
        <v>0.11692879388646676</v>
      </c>
      <c r="H471" s="2">
        <f t="shared" si="71"/>
        <v>0.11747495775548705</v>
      </c>
    </row>
    <row r="472" spans="1:8" x14ac:dyDescent="0.15">
      <c r="A472" s="1">
        <v>244.4</v>
      </c>
      <c r="B472" s="1">
        <v>12.991</v>
      </c>
      <c r="C472" s="2">
        <f t="shared" si="67"/>
        <v>811.69046828296246</v>
      </c>
      <c r="D472" s="27">
        <f t="shared" si="66"/>
        <v>0.12991</v>
      </c>
      <c r="E472" s="2">
        <f t="shared" si="68"/>
        <v>917.13717701760208</v>
      </c>
      <c r="F472" s="2">
        <f t="shared" si="69"/>
        <v>0.12213798353463758</v>
      </c>
      <c r="G472" s="2">
        <f t="shared" si="70"/>
        <v>0.11738833995311541</v>
      </c>
      <c r="H472" s="2">
        <f t="shared" si="71"/>
        <v>0.11793442432946004</v>
      </c>
    </row>
    <row r="473" spans="1:8" x14ac:dyDescent="0.15">
      <c r="A473" s="1">
        <v>243.12</v>
      </c>
      <c r="B473" s="1">
        <v>13.048999999999999</v>
      </c>
      <c r="C473" s="2">
        <f t="shared" si="67"/>
        <v>807.43938890733966</v>
      </c>
      <c r="D473" s="27">
        <f t="shared" si="66"/>
        <v>0.13048999999999999</v>
      </c>
      <c r="E473" s="2">
        <f t="shared" si="68"/>
        <v>912.8021547658584</v>
      </c>
      <c r="F473" s="2">
        <f t="shared" si="69"/>
        <v>0.12265116705324398</v>
      </c>
      <c r="G473" s="2">
        <f t="shared" si="70"/>
        <v>0.11792397356002891</v>
      </c>
      <c r="H473" s="2">
        <f t="shared" si="71"/>
        <v>0.1184696232154258</v>
      </c>
    </row>
    <row r="474" spans="1:8" x14ac:dyDescent="0.15">
      <c r="A474" s="1">
        <v>243.58</v>
      </c>
      <c r="B474" s="1">
        <v>13.094999999999999</v>
      </c>
      <c r="C474" s="2">
        <f t="shared" si="67"/>
        <v>808.9671205579541</v>
      </c>
      <c r="D474" s="27">
        <f t="shared" si="66"/>
        <v>0.13094999999999998</v>
      </c>
      <c r="E474" s="2">
        <f t="shared" si="68"/>
        <v>914.90136499501807</v>
      </c>
      <c r="F474" s="2">
        <f t="shared" si="69"/>
        <v>0.12305798749185316</v>
      </c>
      <c r="G474" s="2">
        <f t="shared" si="70"/>
        <v>0.11831992266920009</v>
      </c>
      <c r="H474" s="2">
        <f t="shared" si="71"/>
        <v>0.11886853188139021</v>
      </c>
    </row>
    <row r="475" spans="1:8" x14ac:dyDescent="0.15">
      <c r="A475" s="1">
        <v>242.5</v>
      </c>
      <c r="B475" s="1">
        <v>13.148999999999999</v>
      </c>
      <c r="C475" s="2">
        <f t="shared" si="67"/>
        <v>805.38027233477249</v>
      </c>
      <c r="D475" s="27">
        <f t="shared" si="66"/>
        <v>0.13149</v>
      </c>
      <c r="E475" s="2">
        <f t="shared" si="68"/>
        <v>911.27972434407161</v>
      </c>
      <c r="F475" s="2">
        <f t="shared" si="69"/>
        <v>0.12353534822650628</v>
      </c>
      <c r="G475" s="2">
        <f t="shared" si="70"/>
        <v>0.11881603905208489</v>
      </c>
      <c r="H475" s="2">
        <f t="shared" si="71"/>
        <v>0.11936446808225279</v>
      </c>
    </row>
    <row r="476" spans="1:8" x14ac:dyDescent="0.15">
      <c r="A476" s="1">
        <v>241.73</v>
      </c>
      <c r="B476" s="1">
        <v>13.202999999999999</v>
      </c>
      <c r="C476" s="2">
        <f t="shared" si="67"/>
        <v>802.8229823978744</v>
      </c>
      <c r="D476" s="27">
        <f t="shared" si="66"/>
        <v>0.13202999999999998</v>
      </c>
      <c r="E476" s="2">
        <f t="shared" si="68"/>
        <v>908.81970076386563</v>
      </c>
      <c r="F476" s="2">
        <f t="shared" si="69"/>
        <v>0.12401248119660992</v>
      </c>
      <c r="G476" s="2">
        <f t="shared" si="70"/>
        <v>0.11930591192141071</v>
      </c>
      <c r="H476" s="2">
        <f t="shared" si="71"/>
        <v>0.11985484467178353</v>
      </c>
    </row>
    <row r="477" spans="1:8" x14ac:dyDescent="0.15">
      <c r="A477" s="1">
        <v>241.31</v>
      </c>
      <c r="B477" s="1">
        <v>13.225999999999999</v>
      </c>
      <c r="C477" s="2">
        <f t="shared" si="67"/>
        <v>801.42809697774817</v>
      </c>
      <c r="D477" s="27">
        <f t="shared" si="66"/>
        <v>0.13225999999999999</v>
      </c>
      <c r="E477" s="2">
        <f t="shared" si="68"/>
        <v>907.42497708402516</v>
      </c>
      <c r="F477" s="2">
        <f t="shared" si="69"/>
        <v>0.12421563538692229</v>
      </c>
      <c r="G477" s="2">
        <f t="shared" si="70"/>
        <v>0.11951628906652194</v>
      </c>
      <c r="H477" s="2">
        <f t="shared" si="71"/>
        <v>0.12006522265451069</v>
      </c>
    </row>
    <row r="478" spans="1:8" x14ac:dyDescent="0.15">
      <c r="A478" s="1">
        <v>240.18</v>
      </c>
      <c r="B478" s="1">
        <v>13.28</v>
      </c>
      <c r="C478" s="2">
        <f t="shared" si="67"/>
        <v>797.67519096645628</v>
      </c>
      <c r="D478" s="27">
        <f t="shared" si="66"/>
        <v>0.1328</v>
      </c>
      <c r="E478" s="2">
        <f t="shared" si="68"/>
        <v>903.60645632680166</v>
      </c>
      <c r="F478" s="2">
        <f t="shared" si="69"/>
        <v>0.12469244395731829</v>
      </c>
      <c r="G478" s="2">
        <f t="shared" si="70"/>
        <v>0.12001287288217018</v>
      </c>
      <c r="H478" s="2">
        <f t="shared" si="71"/>
        <v>0.12056146666640363</v>
      </c>
    </row>
    <row r="479" spans="1:8" x14ac:dyDescent="0.15">
      <c r="A479" s="1">
        <v>240.49</v>
      </c>
      <c r="B479" s="1">
        <v>13.341999999999999</v>
      </c>
      <c r="C479" s="2">
        <f t="shared" si="67"/>
        <v>798.70474925273993</v>
      </c>
      <c r="D479" s="27">
        <f t="shared" si="66"/>
        <v>0.13341999999999998</v>
      </c>
      <c r="E479" s="2">
        <f t="shared" si="68"/>
        <v>905.2679368980406</v>
      </c>
      <c r="F479" s="2">
        <f t="shared" si="69"/>
        <v>0.12523961061851502</v>
      </c>
      <c r="G479" s="2">
        <f t="shared" si="70"/>
        <v>0.12055143511566649</v>
      </c>
      <c r="H479" s="2">
        <f t="shared" si="71"/>
        <v>0.12110330148081802</v>
      </c>
    </row>
    <row r="480" spans="1:8" x14ac:dyDescent="0.15">
      <c r="A480" s="1">
        <v>239</v>
      </c>
      <c r="B480" s="1">
        <v>13.395999999999999</v>
      </c>
      <c r="C480" s="2">
        <f t="shared" si="67"/>
        <v>793.75622716705402</v>
      </c>
      <c r="D480" s="27">
        <f t="shared" si="66"/>
        <v>0.13396</v>
      </c>
      <c r="E480" s="2">
        <f t="shared" si="68"/>
        <v>900.08781135835261</v>
      </c>
      <c r="F480" s="2">
        <f t="shared" si="69"/>
        <v>0.1257159313148338</v>
      </c>
      <c r="G480" s="2">
        <f t="shared" si="70"/>
        <v>0.12105458249684507</v>
      </c>
      <c r="H480" s="2">
        <f t="shared" si="71"/>
        <v>0.12160524944070356</v>
      </c>
    </row>
    <row r="481" spans="1:8" x14ac:dyDescent="0.15">
      <c r="A481" s="1">
        <v>238.69</v>
      </c>
      <c r="B481" s="1">
        <v>13.423</v>
      </c>
      <c r="C481" s="2">
        <f t="shared" si="67"/>
        <v>792.72666888077049</v>
      </c>
      <c r="D481" s="27">
        <f t="shared" si="66"/>
        <v>0.13422999999999999</v>
      </c>
      <c r="E481" s="2">
        <f t="shared" si="68"/>
        <v>899.13436964463642</v>
      </c>
      <c r="F481" s="2">
        <f t="shared" si="69"/>
        <v>0.12595400660947428</v>
      </c>
      <c r="G481" s="2">
        <f t="shared" si="70"/>
        <v>0.12129759544795547</v>
      </c>
      <c r="H481" s="2">
        <f t="shared" si="71"/>
        <v>0.12184865658212637</v>
      </c>
    </row>
    <row r="482" spans="1:8" x14ac:dyDescent="0.15">
      <c r="A482" s="1">
        <v>237.5</v>
      </c>
      <c r="B482" s="1">
        <v>13.497</v>
      </c>
      <c r="C482" s="2">
        <f t="shared" si="67"/>
        <v>788.77449352374617</v>
      </c>
      <c r="D482" s="27">
        <f t="shared" si="66"/>
        <v>0.13497000000000001</v>
      </c>
      <c r="E482" s="2">
        <f t="shared" si="68"/>
        <v>895.23538691464626</v>
      </c>
      <c r="F482" s="2">
        <f t="shared" si="69"/>
        <v>0.12660621886598034</v>
      </c>
      <c r="G482" s="2">
        <f t="shared" si="70"/>
        <v>0.12196999964385949</v>
      </c>
      <c r="H482" s="2">
        <f t="shared" si="71"/>
        <v>0.12252133625047434</v>
      </c>
    </row>
    <row r="483" spans="1:8" x14ac:dyDescent="0.15">
      <c r="A483" s="1">
        <v>235.76</v>
      </c>
      <c r="B483" s="1">
        <v>13.546999999999999</v>
      </c>
      <c r="C483" s="2">
        <f t="shared" si="67"/>
        <v>782.99568249750905</v>
      </c>
      <c r="D483" s="27">
        <f t="shared" si="66"/>
        <v>0.13546999999999998</v>
      </c>
      <c r="E483" s="2">
        <f t="shared" si="68"/>
        <v>889.06810760544658</v>
      </c>
      <c r="F483" s="2">
        <f t="shared" si="69"/>
        <v>0.12704666213519941</v>
      </c>
      <c r="G483" s="2">
        <f t="shared" si="70"/>
        <v>0.1224423818414313</v>
      </c>
      <c r="H483" s="2">
        <f t="shared" si="71"/>
        <v>0.12299170665969754</v>
      </c>
    </row>
    <row r="484" spans="1:8" x14ac:dyDescent="0.15">
      <c r="A484" s="1">
        <v>237.3</v>
      </c>
      <c r="B484" s="1">
        <v>13.607999999999999</v>
      </c>
      <c r="C484" s="2">
        <f t="shared" si="67"/>
        <v>788.11026237130511</v>
      </c>
      <c r="D484" s="27">
        <f t="shared" si="66"/>
        <v>0.13607999999999998</v>
      </c>
      <c r="E484" s="2">
        <f t="shared" si="68"/>
        <v>895.35630687479227</v>
      </c>
      <c r="F484" s="2">
        <f t="shared" si="69"/>
        <v>0.12758374035462053</v>
      </c>
      <c r="G484" s="2">
        <f t="shared" si="70"/>
        <v>0.12294689491569485</v>
      </c>
      <c r="H484" s="2">
        <f t="shared" si="71"/>
        <v>0.12350229764026444</v>
      </c>
    </row>
    <row r="485" spans="1:8" x14ac:dyDescent="0.15">
      <c r="A485" s="1">
        <v>235.14</v>
      </c>
      <c r="B485" s="1">
        <v>13.827999999999999</v>
      </c>
      <c r="C485" s="2">
        <f t="shared" si="67"/>
        <v>780.93656592494187</v>
      </c>
      <c r="D485" s="27">
        <f t="shared" si="66"/>
        <v>0.13827999999999999</v>
      </c>
      <c r="E485" s="2">
        <f t="shared" si="68"/>
        <v>888.92447426104286</v>
      </c>
      <c r="F485" s="2">
        <f t="shared" si="69"/>
        <v>0.12951835113406185</v>
      </c>
      <c r="G485" s="2">
        <f t="shared" si="70"/>
        <v>0.1249148146845184</v>
      </c>
      <c r="H485" s="2">
        <f t="shared" si="71"/>
        <v>0.12547405935212466</v>
      </c>
    </row>
    <row r="486" spans="1:8" x14ac:dyDescent="0.15">
      <c r="A486" s="1">
        <v>234.47</v>
      </c>
      <c r="B486" s="1">
        <v>13.686</v>
      </c>
      <c r="C486" s="2">
        <f t="shared" si="67"/>
        <v>778.71139156426432</v>
      </c>
      <c r="D486" s="27">
        <f t="shared" si="66"/>
        <v>0.13686000000000001</v>
      </c>
      <c r="E486" s="2">
        <f t="shared" si="68"/>
        <v>885.28583261374956</v>
      </c>
      <c r="F486" s="2">
        <f t="shared" si="69"/>
        <v>0.12827007614053543</v>
      </c>
      <c r="G486" s="2">
        <f t="shared" si="70"/>
        <v>0.12368538338349359</v>
      </c>
      <c r="H486" s="2">
        <f t="shared" si="71"/>
        <v>0.12423730802745041</v>
      </c>
    </row>
    <row r="487" spans="1:8" x14ac:dyDescent="0.15">
      <c r="A487" s="1">
        <v>233.49</v>
      </c>
      <c r="B487" s="1">
        <v>13.79</v>
      </c>
      <c r="C487" s="2">
        <f t="shared" si="67"/>
        <v>775.45665891730312</v>
      </c>
      <c r="D487" s="27">
        <f t="shared" si="66"/>
        <v>0.13789999999999999</v>
      </c>
      <c r="E487" s="2">
        <f t="shared" si="68"/>
        <v>882.39213218199916</v>
      </c>
      <c r="F487" s="2">
        <f t="shared" si="69"/>
        <v>0.12918445838082582</v>
      </c>
      <c r="G487" s="2">
        <f t="shared" si="70"/>
        <v>0.12461475143618689</v>
      </c>
      <c r="H487" s="2">
        <f t="shared" si="71"/>
        <v>0.1251685457833753</v>
      </c>
    </row>
    <row r="488" spans="1:8" x14ac:dyDescent="0.15">
      <c r="A488" s="1">
        <v>233.7</v>
      </c>
      <c r="B488" s="1">
        <v>13.817</v>
      </c>
      <c r="C488" s="2">
        <f t="shared" si="67"/>
        <v>776.15410162736623</v>
      </c>
      <c r="D488" s="27">
        <f t="shared" si="66"/>
        <v>0.13817000000000002</v>
      </c>
      <c r="E488" s="2">
        <f t="shared" si="68"/>
        <v>883.39531384921952</v>
      </c>
      <c r="F488" s="2">
        <f t="shared" si="69"/>
        <v>0.12942170943309284</v>
      </c>
      <c r="G488" s="2">
        <f t="shared" si="70"/>
        <v>0.12484680724014623</v>
      </c>
      <c r="H488" s="2">
        <f t="shared" si="71"/>
        <v>0.12540218493943495</v>
      </c>
    </row>
    <row r="489" spans="1:8" x14ac:dyDescent="0.15">
      <c r="A489" s="1">
        <v>232.35999999999999</v>
      </c>
      <c r="B489" s="1">
        <v>13.875</v>
      </c>
      <c r="C489" s="2">
        <f t="shared" si="67"/>
        <v>771.70375290601112</v>
      </c>
      <c r="D489" s="27">
        <f t="shared" si="66"/>
        <v>0.13875000000000001</v>
      </c>
      <c r="E489" s="2">
        <f t="shared" si="68"/>
        <v>878.77764862172012</v>
      </c>
      <c r="F489" s="2">
        <f t="shared" si="69"/>
        <v>0.12993116959203097</v>
      </c>
      <c r="G489" s="2">
        <f t="shared" si="70"/>
        <v>0.12538018123068884</v>
      </c>
      <c r="H489" s="2">
        <f t="shared" si="71"/>
        <v>0.12593469243607738</v>
      </c>
    </row>
    <row r="490" spans="1:8" x14ac:dyDescent="0.15">
      <c r="A490" s="1">
        <v>231.95</v>
      </c>
      <c r="B490" s="1">
        <v>13.917</v>
      </c>
      <c r="C490" s="2">
        <f t="shared" si="67"/>
        <v>770.34207904350706</v>
      </c>
      <c r="D490" s="27">
        <f t="shared" si="66"/>
        <v>0.13916999999999999</v>
      </c>
      <c r="E490" s="2">
        <f t="shared" si="68"/>
        <v>877.55058618399198</v>
      </c>
      <c r="F490" s="2">
        <f t="shared" si="69"/>
        <v>0.13029992705915838</v>
      </c>
      <c r="G490" s="2">
        <f t="shared" si="70"/>
        <v>0.12575529337340627</v>
      </c>
      <c r="H490" s="2">
        <f t="shared" si="71"/>
        <v>0.1263105017005621</v>
      </c>
    </row>
    <row r="491" spans="1:8" x14ac:dyDescent="0.15">
      <c r="A491" s="1">
        <v>231.33</v>
      </c>
      <c r="B491" s="1">
        <v>13.975</v>
      </c>
      <c r="C491" s="2">
        <f t="shared" si="67"/>
        <v>768.28296247093988</v>
      </c>
      <c r="D491" s="27">
        <f t="shared" si="66"/>
        <v>0.13974999999999999</v>
      </c>
      <c r="E491" s="2">
        <f t="shared" si="68"/>
        <v>875.65050647625378</v>
      </c>
      <c r="F491" s="2">
        <f t="shared" si="69"/>
        <v>0.13080894011141378</v>
      </c>
      <c r="G491" s="2">
        <f t="shared" si="70"/>
        <v>0.12627414650369403</v>
      </c>
      <c r="H491" s="2">
        <f t="shared" si="71"/>
        <v>0.1268301784463822</v>
      </c>
    </row>
    <row r="492" spans="1:8" x14ac:dyDescent="0.15">
      <c r="A492" s="1">
        <v>230.25</v>
      </c>
      <c r="B492" s="1">
        <v>14.016999999999999</v>
      </c>
      <c r="C492" s="2">
        <f t="shared" si="67"/>
        <v>764.69611424775815</v>
      </c>
      <c r="D492" s="27">
        <f t="shared" si="66"/>
        <v>0.14016999999999999</v>
      </c>
      <c r="E492" s="2">
        <f t="shared" si="68"/>
        <v>871.88356858186637</v>
      </c>
      <c r="F492" s="2">
        <f t="shared" si="69"/>
        <v>0.13117737409572103</v>
      </c>
      <c r="G492" s="2">
        <f t="shared" si="70"/>
        <v>0.12666208859740999</v>
      </c>
      <c r="H492" s="2">
        <f t="shared" si="71"/>
        <v>0.1272171878968989</v>
      </c>
    </row>
    <row r="493" spans="1:8" x14ac:dyDescent="0.15">
      <c r="A493" s="1">
        <v>229.42</v>
      </c>
      <c r="B493" s="1">
        <v>14.087</v>
      </c>
      <c r="C493" s="2">
        <f t="shared" si="67"/>
        <v>761.93955496512785</v>
      </c>
      <c r="D493" s="27">
        <f t="shared" si="66"/>
        <v>0.14087</v>
      </c>
      <c r="E493" s="2">
        <f t="shared" si="68"/>
        <v>869.27398007306545</v>
      </c>
      <c r="F493" s="2">
        <f t="shared" si="69"/>
        <v>0.13179112924422701</v>
      </c>
      <c r="G493" s="2">
        <f t="shared" si="70"/>
        <v>0.12728935820768009</v>
      </c>
      <c r="H493" s="2">
        <f t="shared" si="71"/>
        <v>0.12784521863517695</v>
      </c>
    </row>
    <row r="494" spans="1:8" x14ac:dyDescent="0.15">
      <c r="A494" s="1">
        <v>229.48</v>
      </c>
      <c r="B494" s="1">
        <v>14.106</v>
      </c>
      <c r="C494" s="2">
        <f t="shared" si="67"/>
        <v>762.13882431086017</v>
      </c>
      <c r="D494" s="27">
        <f t="shared" si="66"/>
        <v>0.14105999999999999</v>
      </c>
      <c r="E494" s="2">
        <f t="shared" si="68"/>
        <v>869.64612686815008</v>
      </c>
      <c r="F494" s="2">
        <f t="shared" si="69"/>
        <v>0.13195765494873063</v>
      </c>
      <c r="G494" s="2">
        <f t="shared" si="70"/>
        <v>0.12745395664908615</v>
      </c>
      <c r="H494" s="2">
        <f t="shared" si="71"/>
        <v>0.12801071236933562</v>
      </c>
    </row>
    <row r="495" spans="1:8" x14ac:dyDescent="0.15">
      <c r="A495" s="1">
        <v>228.76</v>
      </c>
      <c r="B495" s="1">
        <v>14.202999999999999</v>
      </c>
      <c r="C495" s="2">
        <f t="shared" si="67"/>
        <v>759.74759216207235</v>
      </c>
      <c r="D495" s="27">
        <f t="shared" si="66"/>
        <v>0.14202999999999999</v>
      </c>
      <c r="E495" s="2">
        <f t="shared" si="68"/>
        <v>867.65454267685152</v>
      </c>
      <c r="F495" s="2">
        <f t="shared" si="69"/>
        <v>0.13280738059105268</v>
      </c>
      <c r="G495" s="2">
        <f t="shared" si="70"/>
        <v>0.12831399625022299</v>
      </c>
      <c r="H495" s="2">
        <f t="shared" si="71"/>
        <v>0.1288728216557973</v>
      </c>
    </row>
    <row r="496" spans="1:8" x14ac:dyDescent="0.15">
      <c r="A496" s="1">
        <v>226.77</v>
      </c>
      <c r="B496" s="1">
        <v>14.222</v>
      </c>
      <c r="C496" s="2">
        <f t="shared" si="67"/>
        <v>753.1384921952839</v>
      </c>
      <c r="D496" s="27">
        <f t="shared" si="66"/>
        <v>0.14221999999999999</v>
      </c>
      <c r="E496" s="2">
        <f t="shared" si="68"/>
        <v>860.24984855529715</v>
      </c>
      <c r="F496" s="2">
        <f t="shared" si="69"/>
        <v>0.13297373716361532</v>
      </c>
      <c r="G496" s="2">
        <f t="shared" si="70"/>
        <v>0.12851870003930774</v>
      </c>
      <c r="H496" s="2">
        <f t="shared" si="71"/>
        <v>0.12907340524480146</v>
      </c>
    </row>
    <row r="497" spans="1:8" x14ac:dyDescent="0.15">
      <c r="A497" s="1">
        <v>226.53</v>
      </c>
      <c r="B497" s="1">
        <v>14.295</v>
      </c>
      <c r="C497" s="2">
        <f t="shared" si="67"/>
        <v>752.34141481235463</v>
      </c>
      <c r="D497" s="27">
        <f t="shared" si="66"/>
        <v>0.14294999999999999</v>
      </c>
      <c r="E497" s="2">
        <f t="shared" si="68"/>
        <v>859.88862005978069</v>
      </c>
      <c r="F497" s="2">
        <f t="shared" si="69"/>
        <v>0.13361263932392006</v>
      </c>
      <c r="G497" s="2">
        <f t="shared" si="70"/>
        <v>0.12915947291933488</v>
      </c>
      <c r="H497" s="2">
        <f t="shared" si="71"/>
        <v>0.12971643528648608</v>
      </c>
    </row>
    <row r="498" spans="1:8" x14ac:dyDescent="0.15">
      <c r="A498" s="1">
        <v>225.66</v>
      </c>
      <c r="B498" s="1">
        <v>14.325999999999999</v>
      </c>
      <c r="C498" s="2">
        <f t="shared" si="67"/>
        <v>749.45200929923612</v>
      </c>
      <c r="D498" s="27">
        <f t="shared" si="66"/>
        <v>0.14326</v>
      </c>
      <c r="E498" s="2">
        <f t="shared" si="68"/>
        <v>856.8185041514447</v>
      </c>
      <c r="F498" s="2">
        <f t="shared" si="69"/>
        <v>0.13388383051099381</v>
      </c>
      <c r="G498" s="2">
        <f t="shared" si="70"/>
        <v>0.12944656353419759</v>
      </c>
      <c r="H498" s="2">
        <f t="shared" si="71"/>
        <v>0.13000259004356188</v>
      </c>
    </row>
    <row r="499" spans="1:8" x14ac:dyDescent="0.15">
      <c r="A499" s="1">
        <v>225.32</v>
      </c>
      <c r="B499" s="1">
        <v>14.384</v>
      </c>
      <c r="C499" s="2">
        <f t="shared" si="67"/>
        <v>748.32281634008632</v>
      </c>
      <c r="D499" s="27">
        <f t="shared" si="66"/>
        <v>0.14384</v>
      </c>
      <c r="E499" s="2">
        <f t="shared" si="68"/>
        <v>855.96157024244428</v>
      </c>
      <c r="F499" s="2">
        <f t="shared" si="69"/>
        <v>0.1343910230364046</v>
      </c>
      <c r="G499" s="2">
        <f t="shared" si="70"/>
        <v>0.12995819392424046</v>
      </c>
      <c r="H499" s="2">
        <f t="shared" si="71"/>
        <v>0.13051563040092751</v>
      </c>
    </row>
    <row r="500" spans="1:8" x14ac:dyDescent="0.15">
      <c r="A500" s="1">
        <v>224.03</v>
      </c>
      <c r="B500" s="1">
        <v>14.468999999999999</v>
      </c>
      <c r="C500" s="2">
        <f t="shared" si="67"/>
        <v>744.03852540684147</v>
      </c>
      <c r="D500" s="27">
        <f t="shared" si="66"/>
        <v>0.14468999999999999</v>
      </c>
      <c r="E500" s="2">
        <f t="shared" si="68"/>
        <v>851.6934596479573</v>
      </c>
      <c r="F500" s="2">
        <f t="shared" si="69"/>
        <v>0.13513385799079553</v>
      </c>
      <c r="G500" s="2">
        <f t="shared" si="70"/>
        <v>0.13072313244677619</v>
      </c>
      <c r="H500" s="2">
        <f t="shared" si="71"/>
        <v>0.13128065271773529</v>
      </c>
    </row>
    <row r="501" spans="1:8" x14ac:dyDescent="0.15">
      <c r="A501" s="1">
        <v>222.85999999999999</v>
      </c>
      <c r="B501" s="1">
        <v>14.488</v>
      </c>
      <c r="C501" s="2">
        <f t="shared" si="67"/>
        <v>740.15277316506126</v>
      </c>
      <c r="D501" s="27">
        <f t="shared" si="66"/>
        <v>0.14488000000000001</v>
      </c>
      <c r="E501" s="2">
        <f t="shared" si="68"/>
        <v>847.38610694121542</v>
      </c>
      <c r="F501" s="2">
        <f t="shared" si="69"/>
        <v>0.13529982802048343</v>
      </c>
      <c r="G501" s="2">
        <f t="shared" si="70"/>
        <v>0.13091140927052891</v>
      </c>
      <c r="H501" s="2">
        <f t="shared" si="71"/>
        <v>0.13146674616915011</v>
      </c>
    </row>
    <row r="502" spans="1:8" x14ac:dyDescent="0.15">
      <c r="A502" s="1">
        <v>222.51</v>
      </c>
      <c r="B502" s="1">
        <v>14.587999999999999</v>
      </c>
      <c r="C502" s="2">
        <f t="shared" si="67"/>
        <v>738.99036864828952</v>
      </c>
      <c r="D502" s="27">
        <f t="shared" si="66"/>
        <v>0.14587999999999998</v>
      </c>
      <c r="E502" s="2">
        <f t="shared" si="68"/>
        <v>846.79428362670205</v>
      </c>
      <c r="F502" s="2">
        <f t="shared" si="69"/>
        <v>0.13617290076797442</v>
      </c>
      <c r="G502" s="2">
        <f t="shared" si="70"/>
        <v>0.13178754693554545</v>
      </c>
      <c r="H502" s="2">
        <f t="shared" si="71"/>
        <v>0.13234583874365341</v>
      </c>
    </row>
    <row r="503" spans="1:8" x14ac:dyDescent="0.15">
      <c r="A503" s="1">
        <v>221.32</v>
      </c>
      <c r="B503" s="1">
        <v>14.619</v>
      </c>
      <c r="C503" s="2">
        <f t="shared" si="67"/>
        <v>735.03819329126532</v>
      </c>
      <c r="D503" s="27">
        <f t="shared" si="66"/>
        <v>0.14618999999999999</v>
      </c>
      <c r="E503" s="2">
        <f t="shared" si="68"/>
        <v>842.49342676851541</v>
      </c>
      <c r="F503" s="2">
        <f t="shared" si="69"/>
        <v>0.13644339861654817</v>
      </c>
      <c r="G503" s="2">
        <f t="shared" si="70"/>
        <v>0.13208031793767075</v>
      </c>
      <c r="H503" s="2">
        <f t="shared" si="71"/>
        <v>0.13263680400406908</v>
      </c>
    </row>
    <row r="504" spans="1:8" x14ac:dyDescent="0.15">
      <c r="A504" s="1">
        <v>220.9</v>
      </c>
      <c r="B504" s="1">
        <v>14.657999999999999</v>
      </c>
      <c r="C504" s="2">
        <f t="shared" si="67"/>
        <v>733.64330787113909</v>
      </c>
      <c r="D504" s="27">
        <f t="shared" si="66"/>
        <v>0.14657999999999999</v>
      </c>
      <c r="E504" s="2">
        <f t="shared" si="68"/>
        <v>841.1807439388906</v>
      </c>
      <c r="F504" s="2">
        <f t="shared" si="69"/>
        <v>0.13678359846543081</v>
      </c>
      <c r="G504" s="2">
        <f t="shared" si="70"/>
        <v>0.13242731587056147</v>
      </c>
      <c r="H504" s="2">
        <f t="shared" si="71"/>
        <v>0.13298422764536649</v>
      </c>
    </row>
    <row r="505" spans="1:8" x14ac:dyDescent="0.15">
      <c r="A505" s="1">
        <v>219.66</v>
      </c>
      <c r="B505" s="1">
        <v>14.715999999999999</v>
      </c>
      <c r="C505" s="2">
        <f t="shared" si="67"/>
        <v>729.52507472600462</v>
      </c>
      <c r="D505" s="27">
        <f t="shared" si="66"/>
        <v>0.14715999999999999</v>
      </c>
      <c r="E505" s="2">
        <f t="shared" si="68"/>
        <v>836.88198472268346</v>
      </c>
      <c r="F505" s="2">
        <f t="shared" si="69"/>
        <v>0.13728932275184655</v>
      </c>
      <c r="G505" s="2">
        <f t="shared" si="70"/>
        <v>0.1329553024473209</v>
      </c>
      <c r="H505" s="2">
        <f t="shared" si="71"/>
        <v>0.1335112793189116</v>
      </c>
    </row>
    <row r="506" spans="1:8" x14ac:dyDescent="0.15">
      <c r="A506" s="1">
        <v>219.32</v>
      </c>
      <c r="B506" s="1">
        <v>14.77</v>
      </c>
      <c r="C506" s="2">
        <f t="shared" si="67"/>
        <v>728.39588176685481</v>
      </c>
      <c r="D506" s="27">
        <f t="shared" si="66"/>
        <v>0.1477</v>
      </c>
      <c r="E506" s="2">
        <f t="shared" si="68"/>
        <v>835.97995350381927</v>
      </c>
      <c r="F506" s="2">
        <f t="shared" si="69"/>
        <v>0.13775993970448558</v>
      </c>
      <c r="G506" s="2">
        <f t="shared" si="70"/>
        <v>0.13343059081324071</v>
      </c>
      <c r="H506" s="2">
        <f t="shared" si="71"/>
        <v>0.13398774410350547</v>
      </c>
    </row>
    <row r="507" spans="1:8" x14ac:dyDescent="0.15">
      <c r="A507" s="1">
        <v>218</v>
      </c>
      <c r="B507" s="1">
        <v>14.82</v>
      </c>
      <c r="C507" s="2">
        <f t="shared" si="67"/>
        <v>724.01195616074392</v>
      </c>
      <c r="D507" s="27">
        <f t="shared" si="66"/>
        <v>0.1482</v>
      </c>
      <c r="E507" s="2">
        <f t="shared" si="68"/>
        <v>831.31052806376624</v>
      </c>
      <c r="F507" s="2">
        <f t="shared" si="69"/>
        <v>0.13819549875139947</v>
      </c>
      <c r="G507" s="2">
        <f t="shared" si="70"/>
        <v>0.13389033174605619</v>
      </c>
      <c r="H507" s="2">
        <f t="shared" si="71"/>
        <v>0.1344460064980087</v>
      </c>
    </row>
    <row r="508" spans="1:8" x14ac:dyDescent="0.15">
      <c r="A508" s="1">
        <v>217.79</v>
      </c>
      <c r="B508" s="1">
        <v>14.862</v>
      </c>
      <c r="C508" s="2">
        <f t="shared" si="67"/>
        <v>723.31451345068081</v>
      </c>
      <c r="D508" s="27">
        <f t="shared" si="66"/>
        <v>0.14862</v>
      </c>
      <c r="E508" s="2">
        <f t="shared" si="68"/>
        <v>830.81351643972096</v>
      </c>
      <c r="F508" s="2">
        <f t="shared" si="69"/>
        <v>0.13856122179863978</v>
      </c>
      <c r="G508" s="2">
        <f t="shared" si="70"/>
        <v>0.1342586287027718</v>
      </c>
      <c r="H508" s="2">
        <f t="shared" si="71"/>
        <v>0.1348153414414564</v>
      </c>
    </row>
    <row r="509" spans="1:8" x14ac:dyDescent="0.15">
      <c r="A509" s="1">
        <v>216.38</v>
      </c>
      <c r="B509" s="1">
        <v>14.878</v>
      </c>
      <c r="C509" s="2">
        <f t="shared" si="67"/>
        <v>718.63168382597144</v>
      </c>
      <c r="D509" s="27">
        <f t="shared" si="66"/>
        <v>0.14878</v>
      </c>
      <c r="E509" s="2">
        <f t="shared" si="68"/>
        <v>825.54970574559945</v>
      </c>
      <c r="F509" s="2">
        <f t="shared" si="69"/>
        <v>0.13870050968952394</v>
      </c>
      <c r="G509" s="2">
        <f t="shared" si="70"/>
        <v>0.13442517666478185</v>
      </c>
      <c r="H509" s="2">
        <f t="shared" si="71"/>
        <v>0.13497888063544736</v>
      </c>
    </row>
    <row r="510" spans="1:8" x14ac:dyDescent="0.15">
      <c r="A510" s="1">
        <v>216.5</v>
      </c>
      <c r="B510" s="1">
        <v>15.067</v>
      </c>
      <c r="C510" s="2">
        <f t="shared" si="67"/>
        <v>719.03022251743596</v>
      </c>
      <c r="D510" s="27">
        <f t="shared" si="66"/>
        <v>0.15067</v>
      </c>
      <c r="E510" s="2">
        <f t="shared" si="68"/>
        <v>827.36650614413804</v>
      </c>
      <c r="F510" s="2">
        <f t="shared" si="69"/>
        <v>0.14034438142025488</v>
      </c>
      <c r="G510" s="2">
        <f t="shared" si="70"/>
        <v>0.13605963960196688</v>
      </c>
      <c r="H510" s="2">
        <f t="shared" si="71"/>
        <v>0.13662068842548836</v>
      </c>
    </row>
    <row r="511" spans="1:8" x14ac:dyDescent="0.15">
      <c r="A511" s="1">
        <v>215.45</v>
      </c>
      <c r="B511" s="1">
        <v>15.009</v>
      </c>
      <c r="C511" s="2">
        <f t="shared" si="67"/>
        <v>715.5430089671205</v>
      </c>
      <c r="D511" s="27">
        <f t="shared" si="66"/>
        <v>0.15009</v>
      </c>
      <c r="E511" s="2">
        <f t="shared" si="68"/>
        <v>822.93885918299566</v>
      </c>
      <c r="F511" s="2">
        <f t="shared" si="69"/>
        <v>0.13984020018250187</v>
      </c>
      <c r="G511" s="2">
        <f t="shared" si="70"/>
        <v>0.13557838813469666</v>
      </c>
      <c r="H511" s="2">
        <f t="shared" si="71"/>
        <v>0.13613456666877233</v>
      </c>
    </row>
    <row r="512" spans="1:8" x14ac:dyDescent="0.15">
      <c r="A512" s="1">
        <v>214</v>
      </c>
      <c r="B512" s="1">
        <v>15.081999999999999</v>
      </c>
      <c r="C512" s="2">
        <f t="shared" si="67"/>
        <v>710.72733311192292</v>
      </c>
      <c r="D512" s="27">
        <f t="shared" si="66"/>
        <v>0.15081999999999998</v>
      </c>
      <c r="E512" s="2">
        <f t="shared" si="68"/>
        <v>817.91922949186312</v>
      </c>
      <c r="F512" s="2">
        <f t="shared" si="69"/>
        <v>0.14047473175869846</v>
      </c>
      <c r="G512" s="2">
        <f t="shared" si="70"/>
        <v>0.13623891522447784</v>
      </c>
      <c r="H512" s="2">
        <f t="shared" si="71"/>
        <v>0.13679403752830568</v>
      </c>
    </row>
    <row r="513" spans="1:8" x14ac:dyDescent="0.15">
      <c r="A513" s="1">
        <v>213.43</v>
      </c>
      <c r="B513" s="1">
        <v>15.129</v>
      </c>
      <c r="C513" s="2">
        <f t="shared" si="67"/>
        <v>708.83427432746589</v>
      </c>
      <c r="D513" s="27">
        <f t="shared" si="66"/>
        <v>0.15129000000000001</v>
      </c>
      <c r="E513" s="2">
        <f t="shared" si="68"/>
        <v>816.07381169046812</v>
      </c>
      <c r="F513" s="2">
        <f t="shared" si="69"/>
        <v>0.14088305282635386</v>
      </c>
      <c r="G513" s="2">
        <f t="shared" si="70"/>
        <v>0.13665679328866034</v>
      </c>
      <c r="H513" s="2">
        <f t="shared" si="71"/>
        <v>0.1372121623142383</v>
      </c>
    </row>
    <row r="514" spans="1:8" x14ac:dyDescent="0.15">
      <c r="A514" s="1">
        <v>213.24</v>
      </c>
      <c r="B514" s="1">
        <v>15.174999999999999</v>
      </c>
      <c r="C514" s="2">
        <f t="shared" si="67"/>
        <v>708.20325473264688</v>
      </c>
      <c r="D514" s="27">
        <f t="shared" si="66"/>
        <v>0.15175</v>
      </c>
      <c r="E514" s="2">
        <f t="shared" si="68"/>
        <v>815.67309863832611</v>
      </c>
      <c r="F514" s="2">
        <f t="shared" si="69"/>
        <v>0.14128252483388937</v>
      </c>
      <c r="G514" s="2">
        <f t="shared" si="70"/>
        <v>0.1370583404974022</v>
      </c>
      <c r="H514" s="2">
        <f t="shared" si="71"/>
        <v>0.13761490222786621</v>
      </c>
    </row>
    <row r="515" spans="1:8" x14ac:dyDescent="0.15">
      <c r="A515" s="1">
        <v>211.84</v>
      </c>
      <c r="B515" s="1">
        <v>15.241</v>
      </c>
      <c r="C515" s="2">
        <f t="shared" ref="C515:C533" si="72">A515*1000/301.1</f>
        <v>703.55363666555957</v>
      </c>
      <c r="D515" s="27">
        <f t="shared" si="66"/>
        <v>0.15240999999999999</v>
      </c>
      <c r="E515" s="2">
        <f t="shared" ref="E515:E533" si="73">C515*(1+D515)</f>
        <v>810.78224642975749</v>
      </c>
      <c r="F515" s="2">
        <f t="shared" ref="F515:F533" si="74">LN(1+D515)</f>
        <v>0.14185540173310662</v>
      </c>
      <c r="G515" s="2">
        <f t="shared" ref="G515:G533" si="75">F515-E515/193096</f>
        <v>0.13765654600108856</v>
      </c>
      <c r="H515" s="2">
        <f t="shared" ref="H515:H533" si="76">LN(1+D515)-C515/193096</f>
        <v>0.13821185843513276</v>
      </c>
    </row>
    <row r="516" spans="1:8" x14ac:dyDescent="0.15">
      <c r="A516" s="1">
        <v>210.48</v>
      </c>
      <c r="B516" s="1">
        <v>15.282999999999999</v>
      </c>
      <c r="C516" s="2">
        <f t="shared" si="72"/>
        <v>699.03686482896046</v>
      </c>
      <c r="D516" s="27">
        <f t="shared" ref="D516:D533" si="77">B516/100</f>
        <v>0.15282999999999999</v>
      </c>
      <c r="E516" s="2">
        <f t="shared" si="73"/>
        <v>805.87066888077049</v>
      </c>
      <c r="F516" s="2">
        <f t="shared" si="74"/>
        <v>0.14221978895929333</v>
      </c>
      <c r="G516" s="2">
        <f t="shared" si="75"/>
        <v>0.13804636916354007</v>
      </c>
      <c r="H516" s="2">
        <f t="shared" si="76"/>
        <v>0.1385996369891388</v>
      </c>
    </row>
    <row r="517" spans="1:8" x14ac:dyDescent="0.15">
      <c r="A517" s="1">
        <v>210.58</v>
      </c>
      <c r="B517" s="1">
        <v>15.321</v>
      </c>
      <c r="C517" s="2">
        <f t="shared" si="72"/>
        <v>699.36898040518099</v>
      </c>
      <c r="D517" s="27">
        <f t="shared" si="77"/>
        <v>0.15320999999999999</v>
      </c>
      <c r="E517" s="2">
        <f t="shared" si="73"/>
        <v>806.51930189305881</v>
      </c>
      <c r="F517" s="2">
        <f t="shared" si="74"/>
        <v>0.14254935826723208</v>
      </c>
      <c r="G517" s="2">
        <f t="shared" si="75"/>
        <v>0.13837257934952762</v>
      </c>
      <c r="H517" s="2">
        <f t="shared" si="76"/>
        <v>0.13892748634650259</v>
      </c>
    </row>
    <row r="518" spans="1:8" x14ac:dyDescent="0.15">
      <c r="A518" s="1">
        <v>208.93</v>
      </c>
      <c r="B518" s="1">
        <v>15.382999999999999</v>
      </c>
      <c r="C518" s="2">
        <f t="shared" si="72"/>
        <v>693.88907339754235</v>
      </c>
      <c r="D518" s="27">
        <f t="shared" si="77"/>
        <v>0.15382999999999999</v>
      </c>
      <c r="E518" s="2">
        <f t="shared" si="73"/>
        <v>800.6300295582862</v>
      </c>
      <c r="F518" s="2">
        <f t="shared" si="74"/>
        <v>0.14308684354267234</v>
      </c>
      <c r="G518" s="2">
        <f t="shared" si="75"/>
        <v>0.13894056381881331</v>
      </c>
      <c r="H518" s="2">
        <f t="shared" si="76"/>
        <v>0.13949335080642952</v>
      </c>
    </row>
    <row r="519" spans="1:8" x14ac:dyDescent="0.15">
      <c r="A519" s="1">
        <v>208.78</v>
      </c>
      <c r="B519" s="1">
        <v>15.417999999999999</v>
      </c>
      <c r="C519" s="2">
        <f t="shared" si="72"/>
        <v>693.39090003321155</v>
      </c>
      <c r="D519" s="27">
        <f t="shared" si="77"/>
        <v>0.15417999999999998</v>
      </c>
      <c r="E519" s="2">
        <f t="shared" si="73"/>
        <v>800.29790900033208</v>
      </c>
      <c r="F519" s="2">
        <f t="shared" si="74"/>
        <v>0.14339013512518975</v>
      </c>
      <c r="G519" s="2">
        <f t="shared" si="75"/>
        <v>0.13924557537770491</v>
      </c>
      <c r="H519" s="2">
        <f t="shared" si="76"/>
        <v>0.13979922231480937</v>
      </c>
    </row>
    <row r="520" spans="1:8" x14ac:dyDescent="0.15">
      <c r="A520" s="1">
        <v>206.93</v>
      </c>
      <c r="B520" s="1">
        <v>15.464</v>
      </c>
      <c r="C520" s="2">
        <f t="shared" si="72"/>
        <v>687.24676187313185</v>
      </c>
      <c r="D520" s="27">
        <f t="shared" si="77"/>
        <v>0.15464</v>
      </c>
      <c r="E520" s="2">
        <f t="shared" si="73"/>
        <v>793.52260112919305</v>
      </c>
      <c r="F520" s="2">
        <f t="shared" si="74"/>
        <v>0.143788607077171</v>
      </c>
      <c r="G520" s="2">
        <f t="shared" si="75"/>
        <v>0.13967913509883281</v>
      </c>
      <c r="H520" s="2">
        <f t="shared" si="76"/>
        <v>0.1402295133524272</v>
      </c>
    </row>
    <row r="521" spans="1:8" x14ac:dyDescent="0.15">
      <c r="A521" s="1">
        <v>206.64</v>
      </c>
      <c r="B521" s="1">
        <v>15.568</v>
      </c>
      <c r="C521" s="2">
        <f t="shared" si="72"/>
        <v>686.28362670209231</v>
      </c>
      <c r="D521" s="27">
        <f t="shared" si="77"/>
        <v>0.15567999999999999</v>
      </c>
      <c r="E521" s="2">
        <f t="shared" si="73"/>
        <v>793.12426170707408</v>
      </c>
      <c r="F521" s="2">
        <f t="shared" si="74"/>
        <v>0.14468891532039965</v>
      </c>
      <c r="G521" s="2">
        <f t="shared" si="75"/>
        <v>0.14058150625078106</v>
      </c>
      <c r="H521" s="2">
        <f t="shared" si="76"/>
        <v>0.14113480945232318</v>
      </c>
    </row>
    <row r="522" spans="1:8" x14ac:dyDescent="0.15">
      <c r="A522" s="1">
        <v>205.32</v>
      </c>
      <c r="B522" s="1">
        <v>15.591999999999999</v>
      </c>
      <c r="C522" s="2">
        <f t="shared" si="72"/>
        <v>681.8997010959813</v>
      </c>
      <c r="D522" s="27">
        <f t="shared" si="77"/>
        <v>0.15591999999999998</v>
      </c>
      <c r="E522" s="2">
        <f t="shared" si="73"/>
        <v>788.22150249086678</v>
      </c>
      <c r="F522" s="2">
        <f t="shared" si="74"/>
        <v>0.14489656370321882</v>
      </c>
      <c r="G522" s="2">
        <f t="shared" si="75"/>
        <v>0.14081454490173734</v>
      </c>
      <c r="H522" s="2">
        <f t="shared" si="76"/>
        <v>0.14136516118273171</v>
      </c>
    </row>
    <row r="523" spans="1:8" x14ac:dyDescent="0.15">
      <c r="A523" s="1">
        <v>204.05</v>
      </c>
      <c r="B523" s="1">
        <v>15.645999999999999</v>
      </c>
      <c r="C523" s="2">
        <f t="shared" si="72"/>
        <v>677.68183327798067</v>
      </c>
      <c r="D523" s="27">
        <f t="shared" si="77"/>
        <v>0.15645999999999999</v>
      </c>
      <c r="E523" s="2">
        <f t="shared" si="73"/>
        <v>783.71193291265354</v>
      </c>
      <c r="F523" s="2">
        <f t="shared" si="74"/>
        <v>0.14536361497490957</v>
      </c>
      <c r="G523" s="2">
        <f t="shared" si="75"/>
        <v>0.14130495020239925</v>
      </c>
      <c r="H523" s="2">
        <f t="shared" si="76"/>
        <v>0.14185405582672431</v>
      </c>
    </row>
    <row r="524" spans="1:8" x14ac:dyDescent="0.15">
      <c r="A524" s="1">
        <v>203.5</v>
      </c>
      <c r="B524" s="1">
        <v>15.711</v>
      </c>
      <c r="C524" s="2">
        <f t="shared" si="72"/>
        <v>675.85519760876775</v>
      </c>
      <c r="D524" s="27">
        <f t="shared" si="77"/>
        <v>0.15711</v>
      </c>
      <c r="E524" s="2">
        <f t="shared" si="73"/>
        <v>782.03880770508135</v>
      </c>
      <c r="F524" s="2">
        <f t="shared" si="74"/>
        <v>0.14592551715820407</v>
      </c>
      <c r="G524" s="2">
        <f t="shared" si="75"/>
        <v>0.14187551711830121</v>
      </c>
      <c r="H524" s="2">
        <f t="shared" si="76"/>
        <v>0.14242541773818104</v>
      </c>
    </row>
    <row r="525" spans="1:8" x14ac:dyDescent="0.15">
      <c r="A525" s="1">
        <v>202.07</v>
      </c>
      <c r="B525" s="1">
        <v>15.75</v>
      </c>
      <c r="C525" s="2">
        <f t="shared" si="72"/>
        <v>671.10594486881428</v>
      </c>
      <c r="D525" s="27">
        <f t="shared" si="77"/>
        <v>0.1575</v>
      </c>
      <c r="E525" s="2">
        <f t="shared" si="73"/>
        <v>776.8051311856525</v>
      </c>
      <c r="F525" s="2">
        <f t="shared" si="74"/>
        <v>0.14626250697825208</v>
      </c>
      <c r="G525" s="2">
        <f t="shared" si="75"/>
        <v>0.14223961095147963</v>
      </c>
      <c r="H525" s="2">
        <f t="shared" si="76"/>
        <v>0.14278700285145082</v>
      </c>
    </row>
    <row r="526" spans="1:8" x14ac:dyDescent="0.15">
      <c r="A526" s="1">
        <v>201.57</v>
      </c>
      <c r="B526" s="1">
        <v>15.827</v>
      </c>
      <c r="C526" s="2">
        <f t="shared" si="72"/>
        <v>669.44536698771162</v>
      </c>
      <c r="D526" s="27">
        <f t="shared" si="77"/>
        <v>0.15826999999999999</v>
      </c>
      <c r="E526" s="2">
        <f t="shared" si="73"/>
        <v>775.39848522085663</v>
      </c>
      <c r="F526" s="2">
        <f t="shared" si="74"/>
        <v>0.14692751259485173</v>
      </c>
      <c r="G526" s="2">
        <f t="shared" si="75"/>
        <v>0.14291190126566389</v>
      </c>
      <c r="H526" s="2">
        <f t="shared" si="76"/>
        <v>0.14346060822092524</v>
      </c>
    </row>
    <row r="527" spans="1:8" x14ac:dyDescent="0.15">
      <c r="A527" s="1">
        <v>200.12</v>
      </c>
      <c r="B527" s="1">
        <v>15.862</v>
      </c>
      <c r="C527" s="2">
        <f t="shared" si="72"/>
        <v>664.62969113251404</v>
      </c>
      <c r="D527" s="27">
        <f t="shared" si="77"/>
        <v>0.15862000000000001</v>
      </c>
      <c r="E527" s="2">
        <f t="shared" si="73"/>
        <v>770.05325273995345</v>
      </c>
      <c r="F527" s="2">
        <f t="shared" si="74"/>
        <v>0.14722964174441211</v>
      </c>
      <c r="G527" s="2">
        <f t="shared" si="75"/>
        <v>0.14324171215115303</v>
      </c>
      <c r="H527" s="2">
        <f t="shared" si="76"/>
        <v>0.14378767665382239</v>
      </c>
    </row>
    <row r="528" spans="1:8" x14ac:dyDescent="0.15">
      <c r="A528" s="1">
        <v>199.58</v>
      </c>
      <c r="B528" s="1">
        <v>15.939</v>
      </c>
      <c r="C528" s="2">
        <f t="shared" si="72"/>
        <v>662.83626702092329</v>
      </c>
      <c r="D528" s="27">
        <f t="shared" si="77"/>
        <v>0.15939</v>
      </c>
      <c r="E528" s="2">
        <f t="shared" si="73"/>
        <v>768.48573962138823</v>
      </c>
      <c r="F528" s="2">
        <f t="shared" si="74"/>
        <v>0.14789400473535841</v>
      </c>
      <c r="G528" s="2">
        <f t="shared" si="75"/>
        <v>0.14391419293386387</v>
      </c>
      <c r="H528" s="2">
        <f t="shared" si="76"/>
        <v>0.1444613273778734</v>
      </c>
    </row>
    <row r="529" spans="1:8" x14ac:dyDescent="0.15">
      <c r="A529" s="1">
        <v>198.53</v>
      </c>
      <c r="B529" s="1">
        <v>15.962</v>
      </c>
      <c r="C529" s="2">
        <f t="shared" si="72"/>
        <v>659.34905347060771</v>
      </c>
      <c r="D529" s="27">
        <f t="shared" si="77"/>
        <v>0.15961999999999998</v>
      </c>
      <c r="E529" s="2">
        <f t="shared" si="73"/>
        <v>764.59434938558604</v>
      </c>
      <c r="F529" s="2">
        <f t="shared" si="74"/>
        <v>0.14809236524329419</v>
      </c>
      <c r="G529" s="2">
        <f t="shared" si="75"/>
        <v>0.14413270606140755</v>
      </c>
      <c r="H529" s="2">
        <f t="shared" si="76"/>
        <v>0.14467774736684616</v>
      </c>
    </row>
    <row r="530" spans="1:8" x14ac:dyDescent="0.15">
      <c r="A530" s="1">
        <v>198.14</v>
      </c>
      <c r="B530" s="1">
        <v>16.001000000000001</v>
      </c>
      <c r="C530" s="2">
        <f t="shared" si="72"/>
        <v>658.05380272334764</v>
      </c>
      <c r="D530" s="27">
        <f t="shared" si="77"/>
        <v>0.16001000000000001</v>
      </c>
      <c r="E530" s="2">
        <f t="shared" si="73"/>
        <v>763.34899169711048</v>
      </c>
      <c r="F530" s="2">
        <f t="shared" si="74"/>
        <v>0.14842862577077051</v>
      </c>
      <c r="G530" s="2">
        <f t="shared" si="75"/>
        <v>0.14447541601139119</v>
      </c>
      <c r="H530" s="2">
        <f t="shared" si="76"/>
        <v>0.1450207157015648</v>
      </c>
    </row>
    <row r="531" spans="1:8" x14ac:dyDescent="0.15">
      <c r="A531" s="1">
        <v>196.46</v>
      </c>
      <c r="B531" s="1">
        <v>16.058</v>
      </c>
      <c r="C531" s="2">
        <f t="shared" si="72"/>
        <v>652.47426104284284</v>
      </c>
      <c r="D531" s="27">
        <f t="shared" si="77"/>
        <v>0.16058</v>
      </c>
      <c r="E531" s="2">
        <f t="shared" si="73"/>
        <v>757.24857788110251</v>
      </c>
      <c r="F531" s="2">
        <f t="shared" si="74"/>
        <v>0.14891988015992427</v>
      </c>
      <c r="G531" s="2">
        <f t="shared" si="75"/>
        <v>0.14499826304780852</v>
      </c>
      <c r="H531" s="2">
        <f t="shared" si="76"/>
        <v>0.14554086526037771</v>
      </c>
    </row>
    <row r="532" spans="1:8" x14ac:dyDescent="0.15">
      <c r="A532" s="1">
        <v>196.06</v>
      </c>
      <c r="B532" s="1">
        <v>16.101000000000003</v>
      </c>
      <c r="C532" s="2">
        <f t="shared" si="72"/>
        <v>651.14579873796072</v>
      </c>
      <c r="D532" s="27">
        <f t="shared" si="77"/>
        <v>0.16101000000000001</v>
      </c>
      <c r="E532" s="2">
        <f t="shared" si="73"/>
        <v>755.98678379275987</v>
      </c>
      <c r="F532" s="2">
        <f t="shared" si="74"/>
        <v>0.14929031594308781</v>
      </c>
      <c r="G532" s="2">
        <f t="shared" si="75"/>
        <v>0.14537523337383335</v>
      </c>
      <c r="H532" s="2">
        <f t="shared" si="76"/>
        <v>0.14591818084584104</v>
      </c>
    </row>
    <row r="533" spans="1:8" x14ac:dyDescent="0.15">
      <c r="A533" s="1">
        <v>194.43</v>
      </c>
      <c r="B533" s="1">
        <v>16.170000000000002</v>
      </c>
      <c r="C533" s="2">
        <f t="shared" si="72"/>
        <v>645.73231484556618</v>
      </c>
      <c r="D533" s="27">
        <f t="shared" si="77"/>
        <v>0.16170000000000001</v>
      </c>
      <c r="E533" s="2">
        <f t="shared" si="73"/>
        <v>750.14723015609422</v>
      </c>
      <c r="F533" s="2">
        <f t="shared" si="74"/>
        <v>0.14988444953729202</v>
      </c>
      <c r="G533" s="2">
        <f t="shared" si="75"/>
        <v>0.14599960868012204</v>
      </c>
      <c r="H533" s="2">
        <f t="shared" si="76"/>
        <v>0.14654034963441695</v>
      </c>
    </row>
    <row r="534" spans="1:8" x14ac:dyDescent="0.15">
      <c r="A534" s="1"/>
      <c r="B534" s="1"/>
    </row>
    <row r="535" spans="1:8" x14ac:dyDescent="0.15">
      <c r="A535" s="1"/>
      <c r="B535" s="1"/>
    </row>
    <row r="536" spans="1:8" x14ac:dyDescent="0.15">
      <c r="A536" s="1"/>
      <c r="B536" s="1"/>
    </row>
    <row r="537" spans="1:8" x14ac:dyDescent="0.15">
      <c r="A537" s="1"/>
      <c r="B537" s="1"/>
    </row>
    <row r="538" spans="1:8" x14ac:dyDescent="0.15">
      <c r="A538" s="1"/>
      <c r="B538" s="1"/>
    </row>
    <row r="539" spans="1:8" x14ac:dyDescent="0.15">
      <c r="A539" s="1"/>
      <c r="B539" s="1"/>
    </row>
    <row r="540" spans="1:8" x14ac:dyDescent="0.15">
      <c r="A540" s="1"/>
      <c r="B540" s="1"/>
    </row>
    <row r="541" spans="1:8" x14ac:dyDescent="0.15">
      <c r="A541" s="1"/>
      <c r="B541" s="1"/>
    </row>
    <row r="542" spans="1:8" x14ac:dyDescent="0.15">
      <c r="A542" s="1"/>
      <c r="B542" s="1"/>
    </row>
    <row r="543" spans="1:8" x14ac:dyDescent="0.15">
      <c r="A543" s="1"/>
      <c r="B543" s="1"/>
    </row>
    <row r="544" spans="1:8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B1:AH542"/>
  <sheetViews>
    <sheetView zoomScale="85" zoomScaleNormal="85" workbookViewId="0">
      <selection activeCell="M2" sqref="M2:N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10.75" customWidth="1"/>
    <col min="29" max="29" width="9.25" customWidth="1"/>
  </cols>
  <sheetData>
    <row r="1" spans="2:34" x14ac:dyDescent="0.15">
      <c r="C1" s="38" t="s">
        <v>71</v>
      </c>
      <c r="F1" s="38" t="s">
        <v>72</v>
      </c>
      <c r="I1" s="38" t="s">
        <v>62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t="s">
        <v>56</v>
      </c>
      <c r="AC1" s="38" t="s">
        <v>60</v>
      </c>
      <c r="AD1" s="38" t="s">
        <v>61</v>
      </c>
      <c r="AE1" s="38" t="s">
        <v>62</v>
      </c>
      <c r="AF1" s="38" t="s">
        <v>64</v>
      </c>
      <c r="AG1" s="38" t="s">
        <v>63</v>
      </c>
      <c r="AH1" s="38" t="s">
        <v>65</v>
      </c>
    </row>
    <row r="2" spans="2:34" x14ac:dyDescent="0.15">
      <c r="B2" s="1" t="s">
        <v>59</v>
      </c>
      <c r="C2" s="1" t="s">
        <v>46</v>
      </c>
      <c r="E2" s="1" t="s">
        <v>59</v>
      </c>
      <c r="F2" s="1" t="s">
        <v>46</v>
      </c>
      <c r="H2" s="1" t="s">
        <v>59</v>
      </c>
      <c r="I2" s="1" t="s">
        <v>46</v>
      </c>
      <c r="J2" s="37">
        <v>934.73333333333323</v>
      </c>
      <c r="K2" s="37">
        <v>976.8348676666667</v>
      </c>
      <c r="L2" s="36">
        <v>2.211691060610518E-2</v>
      </c>
      <c r="M2" s="34">
        <v>1280</v>
      </c>
      <c r="N2" s="34">
        <v>7.3800000000000004E-2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38"/>
      <c r="AB2" t="s">
        <v>67</v>
      </c>
      <c r="AC2">
        <f>MAX(C:C)</f>
        <v>294.07</v>
      </c>
      <c r="AD2">
        <f>MAX(F:F)</f>
        <v>293.73</v>
      </c>
      <c r="AE2">
        <f>MAX(I:I)</f>
        <v>293.91999999999996</v>
      </c>
      <c r="AF2" s="14">
        <f>AVERAGE(AC2:AE2)</f>
        <v>293.90666666666664</v>
      </c>
      <c r="AG2" s="14">
        <f>MAX(Y:Y)</f>
        <v>293.43799999999999</v>
      </c>
      <c r="AH2" s="30">
        <f>ABS(AG2/AF2-1)</f>
        <v>1.5946105339562644E-3</v>
      </c>
    </row>
    <row r="3" spans="2:34" x14ac:dyDescent="0.15">
      <c r="B3" s="1">
        <v>0</v>
      </c>
      <c r="C3" s="1">
        <v>0</v>
      </c>
      <c r="E3" s="1">
        <v>0</v>
      </c>
      <c r="F3" s="1">
        <v>0</v>
      </c>
      <c r="H3" s="1">
        <v>0</v>
      </c>
      <c r="I3" s="1">
        <v>0</v>
      </c>
      <c r="M3" s="31"/>
      <c r="N3" s="31"/>
      <c r="O3" s="35">
        <v>0</v>
      </c>
      <c r="P3" s="17">
        <f>$J$2+($K$2-$J$2)/$L$2*O3</f>
        <v>934.73333333333323</v>
      </c>
      <c r="Q3" s="35">
        <v>0</v>
      </c>
      <c r="R3">
        <f>$J$2+($K$2-$J$2)/$L$2*O3</f>
        <v>934.73333333333323</v>
      </c>
      <c r="S3">
        <f>O3^$N$2*$M$2</f>
        <v>0</v>
      </c>
      <c r="T3">
        <f>R3-S3</f>
        <v>934.73333333333323</v>
      </c>
      <c r="V3" s="1">
        <v>0</v>
      </c>
      <c r="W3" s="1">
        <v>0</v>
      </c>
      <c r="X3">
        <f>V3*10*2</f>
        <v>0</v>
      </c>
      <c r="Y3">
        <f>W3/1000*4</f>
        <v>0</v>
      </c>
      <c r="AA3" s="38"/>
      <c r="AB3" t="s">
        <v>69</v>
      </c>
      <c r="AC3">
        <f>INDEX(B:B,MATCH(AC2,C:C,0))</f>
        <v>5.6150000000000002</v>
      </c>
      <c r="AD3">
        <f>INDEX(E:E,MATCH(AD2,F:F,0))</f>
        <v>6.827</v>
      </c>
      <c r="AE3">
        <f>INDEX(H:H,MATCH(AE2,I:I,0))</f>
        <v>6.4469999999999992</v>
      </c>
      <c r="AF3" s="17">
        <f>AVERAGE(AC3:AE3)</f>
        <v>6.2963333333333331</v>
      </c>
      <c r="AG3" s="17">
        <f>INDEX(X:X,MATCH(AG2,Y:Y,0))</f>
        <v>6.6712400000000009</v>
      </c>
      <c r="AH3" s="30">
        <f>ABS(AG3/AF3-1)</f>
        <v>5.9543649743236893E-2</v>
      </c>
    </row>
    <row r="4" spans="2:34" x14ac:dyDescent="0.15">
      <c r="B4" s="1">
        <v>3.4000000000000002E-2</v>
      </c>
      <c r="C4" s="1">
        <v>0.40999999999999659</v>
      </c>
      <c r="E4" s="1">
        <v>0</v>
      </c>
      <c r="F4" s="1">
        <v>1.8299999999999983</v>
      </c>
      <c r="H4" s="1">
        <v>0</v>
      </c>
      <c r="I4" s="1">
        <v>1.6899999999999977</v>
      </c>
      <c r="O4" s="35">
        <v>2.0000000000000001E-4</v>
      </c>
      <c r="P4" s="17">
        <f t="shared" ref="P4:P67" si="0">$J$2+($K$2-$J$2)/$L$2*O4</f>
        <v>935.11405137377881</v>
      </c>
      <c r="Q4" s="35">
        <v>2.0000000000000001E-4</v>
      </c>
      <c r="R4">
        <f t="shared" ref="R4:R67" si="1">$J$2+($K$2-$J$2)/$L$2*O4</f>
        <v>935.11405137377881</v>
      </c>
      <c r="S4">
        <f t="shared" ref="S4:S67" si="2">O4^$N$2*$M$2</f>
        <v>682.69383863498194</v>
      </c>
      <c r="T4">
        <f t="shared" ref="T4:T67" si="3">R4-S4</f>
        <v>252.42021273879686</v>
      </c>
      <c r="V4" s="1">
        <v>2E-3</v>
      </c>
      <c r="W4" s="1">
        <v>6362.8</v>
      </c>
      <c r="X4">
        <f t="shared" ref="X4:X67" si="4">V4*10*2</f>
        <v>0.04</v>
      </c>
      <c r="Y4">
        <f t="shared" ref="Y4:Y67" si="5">W4/1000*4</f>
        <v>25.4512</v>
      </c>
      <c r="AA4" s="38"/>
    </row>
    <row r="5" spans="2:34" x14ac:dyDescent="0.15">
      <c r="B5" s="1">
        <v>4.1999999999999996E-2</v>
      </c>
      <c r="C5" s="1">
        <v>0.88999999999999702</v>
      </c>
      <c r="E5" s="1">
        <v>0</v>
      </c>
      <c r="F5" s="1">
        <v>2.4199999999999982</v>
      </c>
      <c r="H5" s="1">
        <v>8.0000000000000002E-3</v>
      </c>
      <c r="I5" s="1">
        <v>2.8099999999999987</v>
      </c>
      <c r="M5" s="31"/>
      <c r="N5" s="31"/>
      <c r="O5" s="35">
        <v>4.0000000000000002E-4</v>
      </c>
      <c r="P5" s="17">
        <f t="shared" si="0"/>
        <v>935.49476941422438</v>
      </c>
      <c r="Q5" s="35">
        <v>4.0000000000000002E-4</v>
      </c>
      <c r="R5">
        <f t="shared" si="1"/>
        <v>935.49476941422438</v>
      </c>
      <c r="S5">
        <f t="shared" si="2"/>
        <v>718.52518802904046</v>
      </c>
      <c r="T5">
        <f t="shared" si="3"/>
        <v>216.96958138518391</v>
      </c>
      <c r="V5" s="1">
        <v>4.0000000000000001E-3</v>
      </c>
      <c r="W5" s="1">
        <v>12720.1</v>
      </c>
      <c r="X5">
        <f t="shared" si="4"/>
        <v>0.08</v>
      </c>
      <c r="Y5">
        <f t="shared" si="5"/>
        <v>50.880400000000002</v>
      </c>
      <c r="AA5" s="38"/>
    </row>
    <row r="6" spans="2:34" x14ac:dyDescent="0.15">
      <c r="B6" s="1">
        <v>3.7999999999999999E-2</v>
      </c>
      <c r="C6" s="1">
        <v>0.85999999999999943</v>
      </c>
      <c r="E6" s="1">
        <v>-2.7E-2</v>
      </c>
      <c r="F6" s="1">
        <v>3.8399999999999981</v>
      </c>
      <c r="H6" s="1">
        <v>4.0000000000000001E-3</v>
      </c>
      <c r="I6" s="1">
        <v>3.7699999999999996</v>
      </c>
      <c r="O6" s="35">
        <v>5.9999999999999995E-4</v>
      </c>
      <c r="P6" s="17">
        <f t="shared" si="0"/>
        <v>935.87548745467006</v>
      </c>
      <c r="Q6" s="35">
        <v>5.9999999999999995E-4</v>
      </c>
      <c r="R6">
        <f t="shared" si="1"/>
        <v>935.87548745467006</v>
      </c>
      <c r="S6">
        <f t="shared" si="2"/>
        <v>740.35076917675826</v>
      </c>
      <c r="T6">
        <f t="shared" si="3"/>
        <v>195.5247182779118</v>
      </c>
      <c r="V6" s="1">
        <v>6.0000000000000001E-3</v>
      </c>
      <c r="W6" s="1">
        <v>19071.900000000001</v>
      </c>
      <c r="X6">
        <f t="shared" si="4"/>
        <v>0.12</v>
      </c>
      <c r="Y6">
        <f t="shared" si="5"/>
        <v>76.287600000000012</v>
      </c>
    </row>
    <row r="7" spans="2:34" x14ac:dyDescent="0.15">
      <c r="B7" s="1">
        <v>-1.6E-2</v>
      </c>
      <c r="C7" s="1">
        <v>0.60999999999999943</v>
      </c>
      <c r="E7" s="1">
        <v>0</v>
      </c>
      <c r="F7" s="1">
        <v>4.5199999999999996</v>
      </c>
      <c r="H7" s="1">
        <v>8.0000000000000002E-3</v>
      </c>
      <c r="I7" s="1">
        <v>4.4699999999999989</v>
      </c>
      <c r="O7" s="35">
        <v>8.0000000000000004E-4</v>
      </c>
      <c r="P7" s="17">
        <f t="shared" si="0"/>
        <v>936.25620549511564</v>
      </c>
      <c r="Q7" s="35">
        <v>8.0000000000000004E-4</v>
      </c>
      <c r="R7">
        <f t="shared" si="1"/>
        <v>936.25620549511564</v>
      </c>
      <c r="S7">
        <f t="shared" si="2"/>
        <v>756.23715436548446</v>
      </c>
      <c r="T7">
        <f t="shared" si="3"/>
        <v>180.01905112963118</v>
      </c>
      <c r="V7" s="1">
        <v>8.0000000000000002E-3</v>
      </c>
      <c r="W7" s="1">
        <v>25418.2</v>
      </c>
      <c r="X7">
        <f t="shared" si="4"/>
        <v>0.16</v>
      </c>
      <c r="Y7">
        <f t="shared" si="5"/>
        <v>101.67280000000001</v>
      </c>
    </row>
    <row r="8" spans="2:34" x14ac:dyDescent="0.15">
      <c r="B8" s="1">
        <v>4.1999999999999996E-2</v>
      </c>
      <c r="C8" s="1">
        <v>0.46999999999999886</v>
      </c>
      <c r="E8" s="1">
        <v>-4.0000000000000001E-3</v>
      </c>
      <c r="F8" s="1">
        <v>4.8999999999999986</v>
      </c>
      <c r="H8" s="1">
        <v>8.0000000000000002E-3</v>
      </c>
      <c r="I8" s="1">
        <v>5.3599999999999994</v>
      </c>
      <c r="O8" s="35">
        <v>1E-3</v>
      </c>
      <c r="P8" s="17">
        <f t="shared" si="0"/>
        <v>936.63692353556121</v>
      </c>
      <c r="Q8" s="35">
        <v>1E-3</v>
      </c>
      <c r="R8">
        <f t="shared" si="1"/>
        <v>936.63692353556121</v>
      </c>
      <c r="S8">
        <f t="shared" si="2"/>
        <v>768.79397237692456</v>
      </c>
      <c r="T8">
        <f t="shared" si="3"/>
        <v>167.84295115863665</v>
      </c>
      <c r="V8" s="1">
        <v>0.01</v>
      </c>
      <c r="W8" s="1">
        <v>31759</v>
      </c>
      <c r="X8">
        <f t="shared" si="4"/>
        <v>0.2</v>
      </c>
      <c r="Y8">
        <f t="shared" si="5"/>
        <v>127.036</v>
      </c>
    </row>
    <row r="9" spans="2:34" x14ac:dyDescent="0.15">
      <c r="B9" s="1">
        <v>3.7999999999999999E-2</v>
      </c>
      <c r="C9" s="1">
        <v>0.31999999999999673</v>
      </c>
      <c r="E9" s="1">
        <v>-1.4999999999999999E-2</v>
      </c>
      <c r="F9" s="1">
        <v>5.4199999999999982</v>
      </c>
      <c r="H9" s="1">
        <v>0</v>
      </c>
      <c r="I9" s="1">
        <v>5.8199999999999985</v>
      </c>
      <c r="O9" s="35">
        <v>1.1999999999999999E-3</v>
      </c>
      <c r="P9" s="17">
        <f t="shared" si="0"/>
        <v>937.01764157600678</v>
      </c>
      <c r="Q9" s="35">
        <v>1.1999999999999999E-3</v>
      </c>
      <c r="R9">
        <f t="shared" si="1"/>
        <v>937.01764157600678</v>
      </c>
      <c r="S9">
        <f t="shared" si="2"/>
        <v>779.20825635955407</v>
      </c>
      <c r="T9">
        <f t="shared" si="3"/>
        <v>157.80938521645271</v>
      </c>
      <c r="V9" s="1">
        <v>1.2E-2</v>
      </c>
      <c r="W9" s="1">
        <v>38094.300000000003</v>
      </c>
      <c r="X9">
        <f t="shared" si="4"/>
        <v>0.24</v>
      </c>
      <c r="Y9">
        <f t="shared" si="5"/>
        <v>152.37720000000002</v>
      </c>
    </row>
    <row r="10" spans="2:34" x14ac:dyDescent="0.15">
      <c r="B10" s="1">
        <v>4.1999999999999996E-2</v>
      </c>
      <c r="C10" s="1">
        <v>0.19999999999999929</v>
      </c>
      <c r="E10" s="1">
        <v>0</v>
      </c>
      <c r="F10" s="1">
        <v>5.43</v>
      </c>
      <c r="H10" s="1">
        <v>0</v>
      </c>
      <c r="I10" s="1">
        <v>5.9599999999999991</v>
      </c>
      <c r="O10" s="35">
        <v>1.4E-3</v>
      </c>
      <c r="P10" s="17">
        <f t="shared" si="0"/>
        <v>937.39835961645235</v>
      </c>
      <c r="Q10" s="35">
        <v>1.4E-3</v>
      </c>
      <c r="R10">
        <f t="shared" si="1"/>
        <v>937.39835961645235</v>
      </c>
      <c r="S10">
        <f t="shared" si="2"/>
        <v>788.12339354142091</v>
      </c>
      <c r="T10">
        <f t="shared" si="3"/>
        <v>149.27496607503144</v>
      </c>
      <c r="V10" s="1">
        <v>1.4E-2</v>
      </c>
      <c r="W10" s="1">
        <v>44424.1</v>
      </c>
      <c r="X10">
        <f t="shared" si="4"/>
        <v>0.28000000000000003</v>
      </c>
      <c r="Y10">
        <f t="shared" si="5"/>
        <v>177.69639999999998</v>
      </c>
    </row>
    <row r="11" spans="2:34" x14ac:dyDescent="0.15">
      <c r="B11" s="1">
        <v>-8.0000000000000002E-3</v>
      </c>
      <c r="C11" s="1">
        <v>0.14999999999999858</v>
      </c>
      <c r="E11" s="1">
        <v>0</v>
      </c>
      <c r="F11" s="1">
        <v>5.9399999999999995</v>
      </c>
      <c r="H11" s="1">
        <v>4.0000000000000001E-3</v>
      </c>
      <c r="I11" s="1">
        <v>6.1599999999999984</v>
      </c>
      <c r="O11" s="35">
        <v>1.6000000000000001E-3</v>
      </c>
      <c r="P11" s="17">
        <f t="shared" si="0"/>
        <v>937.77907765689793</v>
      </c>
      <c r="Q11" s="35">
        <v>1.6000000000000001E-3</v>
      </c>
      <c r="R11">
        <f t="shared" si="1"/>
        <v>937.77907765689793</v>
      </c>
      <c r="S11">
        <f t="shared" si="2"/>
        <v>795.92844227430419</v>
      </c>
      <c r="T11">
        <f t="shared" si="3"/>
        <v>141.85063538259374</v>
      </c>
      <c r="V11" s="1">
        <v>1.6E-2</v>
      </c>
      <c r="W11" s="1">
        <v>50748.4</v>
      </c>
      <c r="X11">
        <f t="shared" si="4"/>
        <v>0.32</v>
      </c>
      <c r="Y11">
        <f t="shared" si="5"/>
        <v>202.99360000000001</v>
      </c>
    </row>
    <row r="12" spans="2:34" x14ac:dyDescent="0.15">
      <c r="B12" s="1">
        <v>3.7999999999999999E-2</v>
      </c>
      <c r="C12" s="1">
        <v>2.7299999999999969</v>
      </c>
      <c r="E12" s="1">
        <v>0</v>
      </c>
      <c r="F12" s="1">
        <v>6.629999999999999</v>
      </c>
      <c r="H12" s="1">
        <v>4.0000000000000001E-3</v>
      </c>
      <c r="I12" s="1">
        <v>6.6699999999999982</v>
      </c>
      <c r="O12" s="35">
        <v>1.8E-3</v>
      </c>
      <c r="P12" s="17">
        <f t="shared" si="0"/>
        <v>938.15979569734361</v>
      </c>
      <c r="Q12" s="35">
        <v>1.8E-3</v>
      </c>
      <c r="R12">
        <f t="shared" si="1"/>
        <v>938.15979569734361</v>
      </c>
      <c r="S12">
        <f t="shared" si="2"/>
        <v>802.87711767922133</v>
      </c>
      <c r="T12">
        <f t="shared" si="3"/>
        <v>135.28267801812228</v>
      </c>
      <c r="V12" s="1">
        <v>1.7999999999999999E-2</v>
      </c>
      <c r="W12" s="1">
        <v>57064.9</v>
      </c>
      <c r="X12">
        <f t="shared" si="4"/>
        <v>0.36</v>
      </c>
      <c r="Y12">
        <f t="shared" si="5"/>
        <v>228.25960000000001</v>
      </c>
    </row>
    <row r="13" spans="2:34" x14ac:dyDescent="0.15">
      <c r="B13" s="1">
        <v>2.3E-2</v>
      </c>
      <c r="C13" s="1">
        <v>3.8699999999999974</v>
      </c>
      <c r="E13" s="1">
        <v>0</v>
      </c>
      <c r="F13" s="1">
        <v>7.3099999999999987</v>
      </c>
      <c r="H13" s="1">
        <v>8.0000000000000002E-3</v>
      </c>
      <c r="I13" s="1">
        <v>7.4499999999999993</v>
      </c>
      <c r="O13" s="35">
        <v>2E-3</v>
      </c>
      <c r="P13" s="17">
        <f t="shared" si="0"/>
        <v>938.54051373778918</v>
      </c>
      <c r="Q13" s="35">
        <v>2E-3</v>
      </c>
      <c r="R13">
        <f t="shared" si="1"/>
        <v>938.54051373778918</v>
      </c>
      <c r="S13">
        <f t="shared" si="2"/>
        <v>809.14430788216782</v>
      </c>
      <c r="T13">
        <f t="shared" si="3"/>
        <v>129.39620585562136</v>
      </c>
      <c r="V13" s="1">
        <v>0.02</v>
      </c>
      <c r="W13" s="1">
        <v>63368.800000000003</v>
      </c>
      <c r="X13">
        <f t="shared" si="4"/>
        <v>0.4</v>
      </c>
      <c r="Y13">
        <f t="shared" si="5"/>
        <v>253.4752</v>
      </c>
    </row>
    <row r="14" spans="2:34" x14ac:dyDescent="0.15">
      <c r="B14" s="1">
        <v>3.7999999999999999E-2</v>
      </c>
      <c r="C14" s="1">
        <v>4.5699999999999985</v>
      </c>
      <c r="E14" s="1">
        <v>-4.0000000000000001E-3</v>
      </c>
      <c r="F14" s="1">
        <v>7.6099999999999994</v>
      </c>
      <c r="H14" s="1">
        <v>4.0000000000000001E-3</v>
      </c>
      <c r="I14" s="1">
        <v>8.1599999999999984</v>
      </c>
      <c r="O14" s="35">
        <v>2.2000000000000001E-3</v>
      </c>
      <c r="P14" s="17">
        <f t="shared" si="0"/>
        <v>938.92123177823476</v>
      </c>
      <c r="Q14" s="35">
        <v>2.2000000000000001E-3</v>
      </c>
      <c r="R14">
        <f t="shared" si="1"/>
        <v>938.92123177823476</v>
      </c>
      <c r="S14">
        <f t="shared" si="2"/>
        <v>814.85580443977699</v>
      </c>
      <c r="T14">
        <f t="shared" si="3"/>
        <v>124.06542733845777</v>
      </c>
      <c r="V14" s="1">
        <v>2.1999999999999999E-2</v>
      </c>
      <c r="W14" s="1">
        <v>69297</v>
      </c>
      <c r="X14">
        <f t="shared" si="4"/>
        <v>0.43999999999999995</v>
      </c>
      <c r="Y14">
        <f t="shared" si="5"/>
        <v>277.18799999999999</v>
      </c>
    </row>
    <row r="15" spans="2:34" x14ac:dyDescent="0.15">
      <c r="B15" s="1">
        <v>4.1999999999999996E-2</v>
      </c>
      <c r="C15" s="1">
        <v>5.8499999999999979</v>
      </c>
      <c r="E15" s="1">
        <v>4.0000000000000001E-3</v>
      </c>
      <c r="F15" s="1">
        <v>7.8599999999999994</v>
      </c>
      <c r="H15" s="1">
        <v>8.0000000000000002E-3</v>
      </c>
      <c r="I15" s="1">
        <v>8.5899999999999981</v>
      </c>
      <c r="O15" s="35">
        <v>2.3999999999999998E-3</v>
      </c>
      <c r="P15" s="17">
        <f t="shared" si="0"/>
        <v>939.30194981868033</v>
      </c>
      <c r="Q15" s="35">
        <v>2.3999999999999998E-3</v>
      </c>
      <c r="R15">
        <f t="shared" si="1"/>
        <v>939.30194981868033</v>
      </c>
      <c r="S15">
        <f t="shared" si="2"/>
        <v>820.10518805030927</v>
      </c>
      <c r="T15">
        <f t="shared" si="3"/>
        <v>119.19676176837106</v>
      </c>
      <c r="V15" s="1">
        <v>2.4E-2</v>
      </c>
      <c r="W15" s="1">
        <v>69924.3</v>
      </c>
      <c r="X15">
        <f t="shared" si="4"/>
        <v>0.48</v>
      </c>
      <c r="Y15">
        <f t="shared" si="5"/>
        <v>279.69720000000001</v>
      </c>
    </row>
    <row r="16" spans="2:34" x14ac:dyDescent="0.15">
      <c r="B16" s="1">
        <v>4.1999999999999996E-2</v>
      </c>
      <c r="C16" s="1">
        <v>6.4099999999999984</v>
      </c>
      <c r="E16" s="1">
        <v>-8.0000000000000002E-3</v>
      </c>
      <c r="F16" s="1">
        <v>8.8099999999999987</v>
      </c>
      <c r="H16" s="1">
        <v>4.0000000000000001E-3</v>
      </c>
      <c r="I16" s="1">
        <v>9.11</v>
      </c>
      <c r="O16" s="35">
        <v>2.5999999999999999E-3</v>
      </c>
      <c r="P16" s="17">
        <f t="shared" si="0"/>
        <v>939.6826678591259</v>
      </c>
      <c r="Q16" s="35">
        <v>2.5999999999999999E-3</v>
      </c>
      <c r="R16">
        <f t="shared" si="1"/>
        <v>939.6826678591259</v>
      </c>
      <c r="S16">
        <f t="shared" si="2"/>
        <v>824.96401068233934</v>
      </c>
      <c r="T16">
        <f t="shared" si="3"/>
        <v>114.71865717678656</v>
      </c>
      <c r="V16" s="1">
        <v>2.5999999999999999E-2</v>
      </c>
      <c r="W16" s="1">
        <v>69965.399999999994</v>
      </c>
      <c r="X16">
        <f t="shared" si="4"/>
        <v>0.52</v>
      </c>
      <c r="Y16">
        <f t="shared" si="5"/>
        <v>279.86159999999995</v>
      </c>
    </row>
    <row r="17" spans="2:25" x14ac:dyDescent="0.15">
      <c r="B17" s="1">
        <v>1.4999999999999999E-2</v>
      </c>
      <c r="C17" s="1">
        <v>6.5799999999999983</v>
      </c>
      <c r="E17" s="1">
        <v>-1.9E-2</v>
      </c>
      <c r="F17" s="1">
        <v>9.3299999999999983</v>
      </c>
      <c r="H17" s="1">
        <v>4.0000000000000001E-3</v>
      </c>
      <c r="I17" s="1">
        <v>9.759999999999998</v>
      </c>
      <c r="O17" s="35">
        <v>2.8E-3</v>
      </c>
      <c r="P17" s="17">
        <f t="shared" si="0"/>
        <v>940.06338589957147</v>
      </c>
      <c r="Q17" s="35">
        <v>2.8E-3</v>
      </c>
      <c r="R17">
        <f t="shared" si="1"/>
        <v>940.06338589957147</v>
      </c>
      <c r="S17">
        <f t="shared" si="2"/>
        <v>829.48823833931397</v>
      </c>
      <c r="T17">
        <f t="shared" si="3"/>
        <v>110.57514756025751</v>
      </c>
      <c r="V17" s="1">
        <v>2.8000000000000001E-2</v>
      </c>
      <c r="W17" s="1">
        <v>70005</v>
      </c>
      <c r="X17">
        <f t="shared" si="4"/>
        <v>0.56000000000000005</v>
      </c>
      <c r="Y17">
        <f t="shared" si="5"/>
        <v>280.02</v>
      </c>
    </row>
    <row r="18" spans="2:25" x14ac:dyDescent="0.15">
      <c r="B18" s="1">
        <v>6.9999999999999993E-3</v>
      </c>
      <c r="C18" s="1">
        <v>6.9899999999999984</v>
      </c>
      <c r="E18" s="1">
        <v>-4.0000000000000001E-3</v>
      </c>
      <c r="F18" s="1">
        <v>9.8999999999999986</v>
      </c>
      <c r="H18" s="1">
        <v>0</v>
      </c>
      <c r="I18" s="1">
        <v>9.7099999999999991</v>
      </c>
      <c r="O18" s="35">
        <v>3.0000000000000001E-3</v>
      </c>
      <c r="P18" s="17">
        <f t="shared" si="0"/>
        <v>940.44410394001716</v>
      </c>
      <c r="Q18" s="35">
        <v>3.0000000000000001E-3</v>
      </c>
      <c r="R18">
        <f t="shared" si="1"/>
        <v>940.44410394001716</v>
      </c>
      <c r="S18">
        <f t="shared" si="2"/>
        <v>833.72249253890709</v>
      </c>
      <c r="T18">
        <f t="shared" si="3"/>
        <v>106.72161140111007</v>
      </c>
      <c r="V18" s="1">
        <v>0.03</v>
      </c>
      <c r="W18" s="1">
        <v>70044</v>
      </c>
      <c r="X18">
        <f t="shared" si="4"/>
        <v>0.6</v>
      </c>
      <c r="Y18">
        <f t="shared" si="5"/>
        <v>280.17599999999999</v>
      </c>
    </row>
    <row r="19" spans="2:25" x14ac:dyDescent="0.15">
      <c r="B19" s="1">
        <v>4.5999999999999999E-2</v>
      </c>
      <c r="C19" s="1">
        <v>7.4899999999999984</v>
      </c>
      <c r="E19" s="1">
        <v>-8.0000000000000002E-3</v>
      </c>
      <c r="F19" s="1">
        <v>10.79</v>
      </c>
      <c r="H19" s="1">
        <v>8.0000000000000002E-3</v>
      </c>
      <c r="I19" s="1">
        <v>10.379999999999999</v>
      </c>
      <c r="O19" s="35">
        <v>3.2000000000000002E-3</v>
      </c>
      <c r="P19" s="17">
        <f t="shared" si="0"/>
        <v>940.82482198046273</v>
      </c>
      <c r="Q19" s="35">
        <v>3.2000000000000002E-3</v>
      </c>
      <c r="R19">
        <f t="shared" si="1"/>
        <v>940.82482198046273</v>
      </c>
      <c r="S19">
        <f t="shared" si="2"/>
        <v>837.70293692160067</v>
      </c>
      <c r="T19">
        <f t="shared" si="3"/>
        <v>103.12188505886206</v>
      </c>
      <c r="V19" s="1">
        <v>3.2000000000000001E-2</v>
      </c>
      <c r="W19" s="1">
        <v>70082.3</v>
      </c>
      <c r="X19">
        <f t="shared" si="4"/>
        <v>0.64</v>
      </c>
      <c r="Y19">
        <f t="shared" si="5"/>
        <v>280.32920000000001</v>
      </c>
    </row>
    <row r="20" spans="2:25" x14ac:dyDescent="0.15">
      <c r="B20" s="1">
        <v>6.9999999999999993E-3</v>
      </c>
      <c r="C20" s="1">
        <v>7.8399999999999981</v>
      </c>
      <c r="E20" s="1">
        <v>0</v>
      </c>
      <c r="F20" s="1">
        <v>11.229999999999999</v>
      </c>
      <c r="H20" s="1">
        <v>8.0000000000000002E-3</v>
      </c>
      <c r="I20" s="1">
        <v>11.249999999999998</v>
      </c>
      <c r="O20" s="35">
        <v>3.3999999999999998E-3</v>
      </c>
      <c r="P20" s="17">
        <f t="shared" si="0"/>
        <v>941.2055400209083</v>
      </c>
      <c r="Q20" s="35">
        <v>3.3999999999999998E-3</v>
      </c>
      <c r="R20">
        <f t="shared" si="1"/>
        <v>941.2055400209083</v>
      </c>
      <c r="S20">
        <f t="shared" si="2"/>
        <v>841.45929809020527</v>
      </c>
      <c r="T20">
        <f t="shared" si="3"/>
        <v>99.746241930703036</v>
      </c>
      <c r="V20" s="1">
        <v>3.4000000000000002E-2</v>
      </c>
      <c r="W20" s="1">
        <v>70120.100000000006</v>
      </c>
      <c r="X20">
        <f t="shared" si="4"/>
        <v>0.68</v>
      </c>
      <c r="Y20">
        <f t="shared" si="5"/>
        <v>280.48040000000003</v>
      </c>
    </row>
    <row r="21" spans="2:25" x14ac:dyDescent="0.15">
      <c r="B21" s="1">
        <v>4.5999999999999999E-2</v>
      </c>
      <c r="C21" s="1">
        <v>8.6699999999999982</v>
      </c>
      <c r="E21" s="1">
        <v>-8.0000000000000002E-3</v>
      </c>
      <c r="F21" s="1">
        <v>11.93</v>
      </c>
      <c r="H21" s="1">
        <v>4.0000000000000001E-3</v>
      </c>
      <c r="I21" s="1">
        <v>12.299999999999999</v>
      </c>
      <c r="O21" s="35">
        <v>3.5999999999999999E-3</v>
      </c>
      <c r="P21" s="17">
        <f t="shared" si="0"/>
        <v>941.58625806135387</v>
      </c>
      <c r="Q21" s="35">
        <v>3.5999999999999999E-3</v>
      </c>
      <c r="R21">
        <f t="shared" si="1"/>
        <v>941.58625806135387</v>
      </c>
      <c r="S21">
        <f t="shared" si="2"/>
        <v>845.01631521699255</v>
      </c>
      <c r="T21">
        <f t="shared" si="3"/>
        <v>96.569942844361321</v>
      </c>
      <c r="V21" s="1">
        <v>3.5999999999999997E-2</v>
      </c>
      <c r="W21" s="1">
        <v>70157.2</v>
      </c>
      <c r="X21">
        <f t="shared" si="4"/>
        <v>0.72</v>
      </c>
      <c r="Y21">
        <f t="shared" si="5"/>
        <v>280.62880000000001</v>
      </c>
    </row>
    <row r="22" spans="2:25" x14ac:dyDescent="0.15">
      <c r="B22" s="1">
        <v>4.1999999999999996E-2</v>
      </c>
      <c r="C22" s="1">
        <v>8.8299999999999983</v>
      </c>
      <c r="E22" s="1">
        <v>-8.0000000000000002E-3</v>
      </c>
      <c r="F22" s="1">
        <v>11.829999999999998</v>
      </c>
      <c r="H22" s="1">
        <v>8.0000000000000002E-3</v>
      </c>
      <c r="I22" s="1">
        <v>12.959999999999999</v>
      </c>
      <c r="O22" s="35">
        <v>3.8E-3</v>
      </c>
      <c r="P22" s="17">
        <f t="shared" si="0"/>
        <v>941.96697610179945</v>
      </c>
      <c r="Q22" s="35">
        <v>3.8E-3</v>
      </c>
      <c r="R22">
        <f t="shared" si="1"/>
        <v>941.96697610179945</v>
      </c>
      <c r="S22">
        <f t="shared" si="2"/>
        <v>848.39480217378332</v>
      </c>
      <c r="T22">
        <f t="shared" si="3"/>
        <v>93.572173928016127</v>
      </c>
      <c r="V22" s="1">
        <v>3.7999999999999999E-2</v>
      </c>
      <c r="W22" s="1">
        <v>70193.899999999994</v>
      </c>
      <c r="X22">
        <f t="shared" si="4"/>
        <v>0.76</v>
      </c>
      <c r="Y22">
        <f t="shared" si="5"/>
        <v>280.7756</v>
      </c>
    </row>
    <row r="23" spans="2:25" x14ac:dyDescent="0.15">
      <c r="B23" s="1">
        <v>1.0999999999999996E-2</v>
      </c>
      <c r="C23" s="1">
        <v>9.1699999999999982</v>
      </c>
      <c r="E23" s="1">
        <v>-4.0000000000000001E-3</v>
      </c>
      <c r="F23" s="1">
        <v>12.879999999999999</v>
      </c>
      <c r="H23" s="1">
        <v>8.0000000000000002E-3</v>
      </c>
      <c r="I23" s="1">
        <v>13.349999999999998</v>
      </c>
      <c r="O23" s="35">
        <v>4.0000000000000001E-3</v>
      </c>
      <c r="P23" s="17">
        <f t="shared" si="0"/>
        <v>942.34769414224502</v>
      </c>
      <c r="Q23" s="35">
        <v>4.0000000000000001E-3</v>
      </c>
      <c r="R23">
        <f t="shared" si="1"/>
        <v>942.34769414224502</v>
      </c>
      <c r="S23">
        <f t="shared" si="2"/>
        <v>851.61244039660414</v>
      </c>
      <c r="T23">
        <f t="shared" si="3"/>
        <v>90.735253745640875</v>
      </c>
      <c r="V23" s="1">
        <v>0.04</v>
      </c>
      <c r="W23" s="1">
        <v>70230.3</v>
      </c>
      <c r="X23">
        <f t="shared" si="4"/>
        <v>0.8</v>
      </c>
      <c r="Y23">
        <f t="shared" si="5"/>
        <v>280.9212</v>
      </c>
    </row>
    <row r="24" spans="2:25" x14ac:dyDescent="0.15">
      <c r="B24" s="1">
        <v>3.7999999999999999E-2</v>
      </c>
      <c r="C24" s="1">
        <v>10.099999999999998</v>
      </c>
      <c r="E24" s="1">
        <v>0</v>
      </c>
      <c r="F24" s="1">
        <v>14.129999999999999</v>
      </c>
      <c r="H24" s="1">
        <v>8.0000000000000002E-3</v>
      </c>
      <c r="I24" s="1">
        <v>13.809999999999999</v>
      </c>
      <c r="O24" s="35">
        <v>4.1999999999999997E-3</v>
      </c>
      <c r="P24" s="17">
        <f t="shared" si="0"/>
        <v>942.7284121826907</v>
      </c>
      <c r="Q24" s="35">
        <v>4.1999999999999997E-3</v>
      </c>
      <c r="R24">
        <f t="shared" si="1"/>
        <v>942.7284121826907</v>
      </c>
      <c r="S24">
        <f t="shared" si="2"/>
        <v>854.68438060206847</v>
      </c>
      <c r="T24">
        <f t="shared" si="3"/>
        <v>88.044031580622232</v>
      </c>
      <c r="V24" s="1">
        <v>4.2000000000000003E-2</v>
      </c>
      <c r="W24" s="1">
        <v>70266.3</v>
      </c>
      <c r="X24">
        <f t="shared" si="4"/>
        <v>0.84000000000000008</v>
      </c>
      <c r="Y24">
        <f t="shared" si="5"/>
        <v>281.0652</v>
      </c>
    </row>
    <row r="25" spans="2:25" x14ac:dyDescent="0.15">
      <c r="B25" s="1">
        <v>3.7999999999999999E-2</v>
      </c>
      <c r="C25" s="1">
        <v>10.479999999999999</v>
      </c>
      <c r="E25" s="1">
        <v>1.2E-2</v>
      </c>
      <c r="F25" s="1">
        <v>14.319999999999999</v>
      </c>
      <c r="H25" s="1">
        <v>1.2E-2</v>
      </c>
      <c r="I25" s="1">
        <v>14.649999999999999</v>
      </c>
      <c r="O25" s="35">
        <v>4.4000000000000003E-3</v>
      </c>
      <c r="P25" s="17">
        <f t="shared" si="0"/>
        <v>943.10913022313628</v>
      </c>
      <c r="Q25" s="35">
        <v>4.4000000000000003E-3</v>
      </c>
      <c r="R25">
        <f t="shared" si="1"/>
        <v>943.10913022313628</v>
      </c>
      <c r="S25">
        <f t="shared" si="2"/>
        <v>857.62370621700302</v>
      </c>
      <c r="T25">
        <f t="shared" si="3"/>
        <v>85.485424006133258</v>
      </c>
      <c r="V25" s="1">
        <v>4.3999999999999997E-2</v>
      </c>
      <c r="W25" s="1">
        <v>70302</v>
      </c>
      <c r="X25">
        <f t="shared" si="4"/>
        <v>0.87999999999999989</v>
      </c>
      <c r="Y25">
        <f t="shared" si="5"/>
        <v>281.20800000000003</v>
      </c>
    </row>
    <row r="26" spans="2:25" x14ac:dyDescent="0.15">
      <c r="B26" s="1">
        <v>2.7E-2</v>
      </c>
      <c r="C26" s="1">
        <v>11.349999999999998</v>
      </c>
      <c r="E26" s="1">
        <v>1.2E-2</v>
      </c>
      <c r="F26" s="1">
        <v>15.44</v>
      </c>
      <c r="H26" s="1">
        <v>2.3E-2</v>
      </c>
      <c r="I26" s="1">
        <v>15.299999999999999</v>
      </c>
      <c r="O26" s="35">
        <v>4.5999999999999999E-3</v>
      </c>
      <c r="P26" s="17">
        <f t="shared" si="0"/>
        <v>943.48984826358185</v>
      </c>
      <c r="Q26" s="35">
        <v>4.5999999999999999E-3</v>
      </c>
      <c r="R26">
        <f t="shared" si="1"/>
        <v>943.48984826358185</v>
      </c>
      <c r="S26">
        <f t="shared" si="2"/>
        <v>860.44179505620468</v>
      </c>
      <c r="T26">
        <f t="shared" si="3"/>
        <v>83.048053207377166</v>
      </c>
      <c r="V26" s="1">
        <v>4.5999999999999999E-2</v>
      </c>
      <c r="W26" s="1">
        <v>70337.3</v>
      </c>
      <c r="X26">
        <f t="shared" si="4"/>
        <v>0.91999999999999993</v>
      </c>
      <c r="Y26">
        <f t="shared" si="5"/>
        <v>281.3492</v>
      </c>
    </row>
    <row r="27" spans="2:25" x14ac:dyDescent="0.15">
      <c r="B27" s="1">
        <v>0.05</v>
      </c>
      <c r="C27" s="1">
        <v>11.469999999999999</v>
      </c>
      <c r="E27" s="1">
        <v>4.0000000000000001E-3</v>
      </c>
      <c r="F27" s="1">
        <v>15.809999999999999</v>
      </c>
      <c r="H27" s="1">
        <v>1.6E-2</v>
      </c>
      <c r="I27" s="1">
        <v>15.77</v>
      </c>
      <c r="O27" s="35">
        <v>1.72E-2</v>
      </c>
      <c r="P27" s="17">
        <f t="shared" si="0"/>
        <v>967.47508481165414</v>
      </c>
      <c r="Q27" s="35">
        <v>1.72E-2</v>
      </c>
      <c r="R27">
        <f t="shared" si="1"/>
        <v>967.47508481165414</v>
      </c>
      <c r="S27">
        <f t="shared" si="2"/>
        <v>948.40092531582911</v>
      </c>
      <c r="T27">
        <f t="shared" si="3"/>
        <v>19.074159495825029</v>
      </c>
      <c r="V27" s="1">
        <v>4.8000000000000001E-2</v>
      </c>
      <c r="W27" s="1">
        <v>70372.399999999994</v>
      </c>
      <c r="X27">
        <f t="shared" si="4"/>
        <v>0.96</v>
      </c>
      <c r="Y27">
        <f t="shared" si="5"/>
        <v>281.4896</v>
      </c>
    </row>
    <row r="28" spans="2:25" x14ac:dyDescent="0.15">
      <c r="B28" s="1">
        <v>3.4000000000000002E-2</v>
      </c>
      <c r="C28" s="1">
        <v>12.399999999999999</v>
      </c>
      <c r="E28" s="1">
        <v>1.4999999999999999E-2</v>
      </c>
      <c r="F28" s="1">
        <v>16.54</v>
      </c>
      <c r="H28" s="1">
        <v>1.9E-2</v>
      </c>
      <c r="I28" s="1">
        <v>16.75</v>
      </c>
      <c r="O28" s="35">
        <v>1.7399999999999999E-2</v>
      </c>
      <c r="P28" s="17">
        <f t="shared" si="0"/>
        <v>967.85580285209971</v>
      </c>
      <c r="Q28" s="35">
        <v>1.7399999999999999E-2</v>
      </c>
      <c r="R28">
        <f t="shared" si="1"/>
        <v>967.85580285209971</v>
      </c>
      <c r="S28">
        <f t="shared" si="2"/>
        <v>949.21043554531025</v>
      </c>
      <c r="T28">
        <f t="shared" si="3"/>
        <v>18.645367306789467</v>
      </c>
      <c r="V28" s="1">
        <v>0.05</v>
      </c>
      <c r="W28" s="1">
        <v>70407.3</v>
      </c>
      <c r="X28">
        <f t="shared" si="4"/>
        <v>1</v>
      </c>
      <c r="Y28">
        <f t="shared" si="5"/>
        <v>281.62920000000003</v>
      </c>
    </row>
    <row r="29" spans="2:25" x14ac:dyDescent="0.15">
      <c r="B29" s="1">
        <v>5.3999999999999999E-2</v>
      </c>
      <c r="C29" s="1">
        <v>12.509999999999998</v>
      </c>
      <c r="E29" s="1">
        <v>1.4999999999999999E-2</v>
      </c>
      <c r="F29" s="1">
        <v>17.43</v>
      </c>
      <c r="H29" s="1">
        <v>2.7E-2</v>
      </c>
      <c r="I29" s="1">
        <v>17.299999999999997</v>
      </c>
      <c r="O29" s="35">
        <v>1.7600000000000001E-2</v>
      </c>
      <c r="P29" s="17">
        <f t="shared" si="0"/>
        <v>968.23652089254529</v>
      </c>
      <c r="Q29" s="35">
        <v>1.7600000000000001E-2</v>
      </c>
      <c r="R29">
        <f t="shared" si="1"/>
        <v>968.23652089254529</v>
      </c>
      <c r="S29">
        <f t="shared" si="2"/>
        <v>950.01137318407518</v>
      </c>
      <c r="T29">
        <f t="shared" si="3"/>
        <v>18.225147708470104</v>
      </c>
      <c r="V29" s="1">
        <v>5.1999999999999998E-2</v>
      </c>
      <c r="W29" s="1">
        <v>70441.8</v>
      </c>
      <c r="X29">
        <f t="shared" si="4"/>
        <v>1.04</v>
      </c>
      <c r="Y29">
        <f t="shared" si="5"/>
        <v>281.7672</v>
      </c>
    </row>
    <row r="30" spans="2:25" x14ac:dyDescent="0.15">
      <c r="B30" s="1">
        <v>4.5999999999999999E-2</v>
      </c>
      <c r="C30" s="1">
        <v>13.619999999999997</v>
      </c>
      <c r="E30" s="1">
        <v>8.0000000000000002E-3</v>
      </c>
      <c r="F30" s="1">
        <v>18.149999999999999</v>
      </c>
      <c r="H30" s="1">
        <v>2.3E-2</v>
      </c>
      <c r="I30" s="1">
        <v>17.84</v>
      </c>
      <c r="O30" s="35">
        <v>1.78E-2</v>
      </c>
      <c r="P30" s="17">
        <f t="shared" si="0"/>
        <v>968.61723893299086</v>
      </c>
      <c r="Q30" s="35">
        <v>1.78E-2</v>
      </c>
      <c r="R30">
        <f t="shared" si="1"/>
        <v>968.61723893299086</v>
      </c>
      <c r="S30">
        <f t="shared" si="2"/>
        <v>950.80392489846145</v>
      </c>
      <c r="T30">
        <f t="shared" si="3"/>
        <v>17.813314034529412</v>
      </c>
      <c r="V30" s="1">
        <v>5.3999999999999999E-2</v>
      </c>
      <c r="W30" s="1">
        <v>70476.2</v>
      </c>
      <c r="X30">
        <f t="shared" si="4"/>
        <v>1.08</v>
      </c>
      <c r="Y30">
        <f t="shared" si="5"/>
        <v>281.90479999999997</v>
      </c>
    </row>
    <row r="31" spans="2:25" x14ac:dyDescent="0.15">
      <c r="B31" s="1">
        <v>5.7999999999999996E-2</v>
      </c>
      <c r="C31" s="1">
        <v>14.27</v>
      </c>
      <c r="E31" s="1">
        <v>1.2E-2</v>
      </c>
      <c r="F31" s="1">
        <v>18.41</v>
      </c>
      <c r="H31" s="1">
        <v>2.3E-2</v>
      </c>
      <c r="I31" s="1">
        <v>18.32</v>
      </c>
      <c r="O31" s="35">
        <v>1.7999999999999999E-2</v>
      </c>
      <c r="P31" s="17">
        <f t="shared" si="0"/>
        <v>968.99795697343654</v>
      </c>
      <c r="Q31" s="35">
        <v>1.7999999999999999E-2</v>
      </c>
      <c r="R31">
        <f t="shared" si="1"/>
        <v>968.99795697343654</v>
      </c>
      <c r="S31">
        <f t="shared" si="2"/>
        <v>951.58827124896629</v>
      </c>
      <c r="T31">
        <f t="shared" si="3"/>
        <v>17.409685724470251</v>
      </c>
      <c r="V31" s="1">
        <v>5.6000000000000001E-2</v>
      </c>
      <c r="W31" s="1">
        <v>70510.399999999994</v>
      </c>
      <c r="X31">
        <f t="shared" si="4"/>
        <v>1.1200000000000001</v>
      </c>
      <c r="Y31">
        <f t="shared" si="5"/>
        <v>282.04159999999996</v>
      </c>
    </row>
    <row r="32" spans="2:25" x14ac:dyDescent="0.15">
      <c r="B32" s="1">
        <v>0.05</v>
      </c>
      <c r="C32" s="1">
        <v>15.119999999999997</v>
      </c>
      <c r="E32" s="1">
        <v>1.4999999999999999E-2</v>
      </c>
      <c r="F32" s="1">
        <v>18.809999999999999</v>
      </c>
      <c r="H32" s="1">
        <v>2.3E-2</v>
      </c>
      <c r="I32" s="1">
        <v>18.63</v>
      </c>
      <c r="O32" s="35">
        <v>1.8200000000000001E-2</v>
      </c>
      <c r="P32" s="17">
        <f t="shared" si="0"/>
        <v>969.37867501388212</v>
      </c>
      <c r="Q32" s="35">
        <v>1.8200000000000001E-2</v>
      </c>
      <c r="R32">
        <f t="shared" si="1"/>
        <v>969.37867501388212</v>
      </c>
      <c r="S32">
        <f t="shared" si="2"/>
        <v>952.36458695526142</v>
      </c>
      <c r="T32">
        <f t="shared" si="3"/>
        <v>17.0140880586207</v>
      </c>
      <c r="V32" s="1">
        <v>5.8000000000000003E-2</v>
      </c>
      <c r="W32" s="1">
        <v>70544.399999999994</v>
      </c>
      <c r="X32">
        <f t="shared" si="4"/>
        <v>1.1600000000000001</v>
      </c>
      <c r="Y32">
        <f t="shared" si="5"/>
        <v>282.17759999999998</v>
      </c>
    </row>
    <row r="33" spans="2:25" x14ac:dyDescent="0.15">
      <c r="B33" s="1">
        <v>5.3999999999999999E-2</v>
      </c>
      <c r="C33" s="1">
        <v>15.629999999999999</v>
      </c>
      <c r="E33" s="1">
        <v>1.4999999999999999E-2</v>
      </c>
      <c r="F33" s="1">
        <v>18.489999999999998</v>
      </c>
      <c r="H33" s="1">
        <v>3.1E-2</v>
      </c>
      <c r="I33" s="1">
        <v>18.84</v>
      </c>
      <c r="O33" s="35">
        <v>1.84E-2</v>
      </c>
      <c r="P33" s="17">
        <f t="shared" si="0"/>
        <v>969.75939305432769</v>
      </c>
      <c r="Q33" s="35">
        <v>1.84E-2</v>
      </c>
      <c r="R33">
        <f t="shared" si="1"/>
        <v>969.75939305432769</v>
      </c>
      <c r="S33">
        <f t="shared" si="2"/>
        <v>953.13304114693267</v>
      </c>
      <c r="T33">
        <f t="shared" si="3"/>
        <v>16.626351907395019</v>
      </c>
      <c r="V33" s="1">
        <v>0.06</v>
      </c>
      <c r="W33" s="1">
        <v>70578.100000000006</v>
      </c>
      <c r="X33">
        <f t="shared" si="4"/>
        <v>1.2</v>
      </c>
      <c r="Y33">
        <f t="shared" si="5"/>
        <v>282.31240000000003</v>
      </c>
    </row>
    <row r="34" spans="2:25" x14ac:dyDescent="0.15">
      <c r="B34" s="1">
        <v>6.0999999999999999E-2</v>
      </c>
      <c r="C34" s="1">
        <v>16.54</v>
      </c>
      <c r="E34" s="1">
        <v>8.0000000000000002E-3</v>
      </c>
      <c r="F34" s="1">
        <v>19.099999999999998</v>
      </c>
      <c r="H34" s="1">
        <v>2.7E-2</v>
      </c>
      <c r="I34" s="1">
        <v>19.16</v>
      </c>
      <c r="O34" s="35">
        <v>1.8599999999999998E-2</v>
      </c>
      <c r="P34" s="17">
        <f t="shared" si="0"/>
        <v>970.14011109477326</v>
      </c>
      <c r="Q34" s="35">
        <v>1.8599999999999998E-2</v>
      </c>
      <c r="R34">
        <f t="shared" si="1"/>
        <v>970.14011109477326</v>
      </c>
      <c r="S34">
        <f t="shared" si="2"/>
        <v>953.89379760086194</v>
      </c>
      <c r="T34">
        <f t="shared" si="3"/>
        <v>16.246313493911316</v>
      </c>
      <c r="V34" s="1">
        <v>6.2E-2</v>
      </c>
      <c r="W34" s="1">
        <v>70611.7</v>
      </c>
      <c r="X34">
        <f t="shared" si="4"/>
        <v>1.24</v>
      </c>
      <c r="Y34">
        <f t="shared" si="5"/>
        <v>282.4468</v>
      </c>
    </row>
    <row r="35" spans="2:25" x14ac:dyDescent="0.15">
      <c r="B35" s="1">
        <v>6.5000000000000002E-2</v>
      </c>
      <c r="C35" s="1">
        <v>17.279999999999998</v>
      </c>
      <c r="E35" s="1">
        <v>1.2E-2</v>
      </c>
      <c r="F35" s="1">
        <v>19.099999999999998</v>
      </c>
      <c r="H35" s="1">
        <v>1.9E-2</v>
      </c>
      <c r="I35" s="1">
        <v>19.29</v>
      </c>
      <c r="O35" s="35">
        <v>1.8800000000000001E-2</v>
      </c>
      <c r="P35" s="17">
        <f t="shared" si="0"/>
        <v>970.52082913521883</v>
      </c>
      <c r="Q35" s="35">
        <v>1.8800000000000001E-2</v>
      </c>
      <c r="R35">
        <f t="shared" si="1"/>
        <v>970.52082913521883</v>
      </c>
      <c r="S35">
        <f t="shared" si="2"/>
        <v>954.64701496609462</v>
      </c>
      <c r="T35">
        <f t="shared" si="3"/>
        <v>15.873814169124216</v>
      </c>
      <c r="V35" s="1">
        <v>6.4000000000000001E-2</v>
      </c>
      <c r="W35" s="1">
        <v>70645.100000000006</v>
      </c>
      <c r="X35">
        <f t="shared" si="4"/>
        <v>1.28</v>
      </c>
      <c r="Y35">
        <f t="shared" si="5"/>
        <v>282.5804</v>
      </c>
    </row>
    <row r="36" spans="2:25" x14ac:dyDescent="0.15">
      <c r="B36" s="1">
        <v>5.3999999999999999E-2</v>
      </c>
      <c r="C36" s="1">
        <v>18.059999999999999</v>
      </c>
      <c r="E36" s="1">
        <v>1.2E-2</v>
      </c>
      <c r="F36" s="1">
        <v>19.099999999999998</v>
      </c>
      <c r="H36" s="1">
        <v>3.1E-2</v>
      </c>
      <c r="I36" s="1">
        <v>19.2</v>
      </c>
      <c r="O36" s="35">
        <v>1.9E-2</v>
      </c>
      <c r="P36" s="17">
        <f t="shared" si="0"/>
        <v>970.90154717566452</v>
      </c>
      <c r="Q36" s="35">
        <v>1.9E-2</v>
      </c>
      <c r="R36">
        <f t="shared" si="1"/>
        <v>970.90154717566452</v>
      </c>
      <c r="S36">
        <f t="shared" si="2"/>
        <v>955.39284697697963</v>
      </c>
      <c r="T36">
        <f t="shared" si="3"/>
        <v>15.508700198684892</v>
      </c>
      <c r="V36" s="1">
        <v>6.6000000000000003E-2</v>
      </c>
      <c r="W36" s="1">
        <v>70678.3</v>
      </c>
      <c r="X36">
        <f t="shared" si="4"/>
        <v>1.32</v>
      </c>
      <c r="Y36">
        <f t="shared" si="5"/>
        <v>282.71320000000003</v>
      </c>
    </row>
    <row r="37" spans="2:25" x14ac:dyDescent="0.15">
      <c r="B37" s="1">
        <v>8.1000000000000003E-2</v>
      </c>
      <c r="C37" s="1">
        <v>18.36</v>
      </c>
      <c r="E37" s="1">
        <v>1.9E-2</v>
      </c>
      <c r="F37" s="1">
        <v>19.09</v>
      </c>
      <c r="H37" s="1">
        <v>3.1E-2</v>
      </c>
      <c r="I37" s="1">
        <v>19.239999999999998</v>
      </c>
      <c r="O37" s="35">
        <v>1.9199999999999998E-2</v>
      </c>
      <c r="P37" s="17">
        <f t="shared" si="0"/>
        <v>971.28226521611009</v>
      </c>
      <c r="Q37" s="35">
        <v>1.9199999999999998E-2</v>
      </c>
      <c r="R37">
        <f t="shared" si="1"/>
        <v>971.28226521611009</v>
      </c>
      <c r="S37">
        <f t="shared" si="2"/>
        <v>956.13144265531196</v>
      </c>
      <c r="T37">
        <f t="shared" si="3"/>
        <v>15.150822560798133</v>
      </c>
      <c r="V37" s="1">
        <v>6.8000000000000005E-2</v>
      </c>
      <c r="W37" s="1">
        <v>70711.399999999994</v>
      </c>
      <c r="X37">
        <f t="shared" si="4"/>
        <v>1.36</v>
      </c>
      <c r="Y37">
        <f t="shared" si="5"/>
        <v>282.84559999999999</v>
      </c>
    </row>
    <row r="38" spans="2:25" x14ac:dyDescent="0.15">
      <c r="B38" s="1">
        <v>8.1000000000000003E-2</v>
      </c>
      <c r="C38" s="1">
        <v>19.059999999999999</v>
      </c>
      <c r="E38" s="1">
        <v>8.0000000000000002E-3</v>
      </c>
      <c r="F38" s="1">
        <v>19.119999999999997</v>
      </c>
      <c r="H38" s="1">
        <v>3.1E-2</v>
      </c>
      <c r="I38" s="1">
        <v>19.239999999999998</v>
      </c>
      <c r="O38" s="35">
        <v>1.9400000000000001E-2</v>
      </c>
      <c r="P38" s="17">
        <f t="shared" si="0"/>
        <v>971.66298325655566</v>
      </c>
      <c r="Q38" s="35">
        <v>1.9400000000000001E-2</v>
      </c>
      <c r="R38">
        <f t="shared" si="1"/>
        <v>971.66298325655566</v>
      </c>
      <c r="S38">
        <f t="shared" si="2"/>
        <v>956.86294650214927</v>
      </c>
      <c r="T38">
        <f t="shared" si="3"/>
        <v>14.800036754406392</v>
      </c>
      <c r="V38" s="1">
        <v>7.0000000000000007E-2</v>
      </c>
      <c r="W38" s="1">
        <v>70744.3</v>
      </c>
      <c r="X38">
        <f t="shared" si="4"/>
        <v>1.4000000000000001</v>
      </c>
      <c r="Y38">
        <f t="shared" si="5"/>
        <v>282.97720000000004</v>
      </c>
    </row>
    <row r="39" spans="2:25" x14ac:dyDescent="0.15">
      <c r="B39" s="1">
        <v>8.1000000000000003E-2</v>
      </c>
      <c r="C39" s="1">
        <v>19.369999999999997</v>
      </c>
      <c r="E39" s="1">
        <v>1.2E-2</v>
      </c>
      <c r="F39" s="1">
        <v>19.119999999999997</v>
      </c>
      <c r="H39" s="1">
        <v>2.7E-2</v>
      </c>
      <c r="I39" s="1">
        <v>19.239999999999998</v>
      </c>
      <c r="O39" s="35">
        <v>1.9599999999999999E-2</v>
      </c>
      <c r="P39" s="17">
        <f t="shared" si="0"/>
        <v>972.04370129700123</v>
      </c>
      <c r="Q39" s="35">
        <v>1.9599999999999999E-2</v>
      </c>
      <c r="R39">
        <f t="shared" si="1"/>
        <v>972.04370129700123</v>
      </c>
      <c r="S39">
        <f t="shared" si="2"/>
        <v>957.58749867993447</v>
      </c>
      <c r="T39">
        <f t="shared" si="3"/>
        <v>14.456202617066765</v>
      </c>
      <c r="V39" s="1">
        <v>7.1999999999999995E-2</v>
      </c>
      <c r="W39" s="1">
        <v>70777.100000000006</v>
      </c>
      <c r="X39">
        <f t="shared" si="4"/>
        <v>1.44</v>
      </c>
      <c r="Y39">
        <f t="shared" si="5"/>
        <v>283.10840000000002</v>
      </c>
    </row>
    <row r="40" spans="2:25" x14ac:dyDescent="0.15">
      <c r="B40" s="1">
        <v>7.6999999999999999E-2</v>
      </c>
      <c r="C40" s="1">
        <v>19.549999999999997</v>
      </c>
      <c r="E40" s="1">
        <v>1.4999999999999999E-2</v>
      </c>
      <c r="F40" s="1">
        <v>19.099999999999998</v>
      </c>
      <c r="H40" s="1">
        <v>2.7E-2</v>
      </c>
      <c r="I40" s="1">
        <v>19.27</v>
      </c>
      <c r="O40" s="35">
        <v>1.9800000000000002E-2</v>
      </c>
      <c r="P40" s="17">
        <f t="shared" si="0"/>
        <v>972.42441933744681</v>
      </c>
      <c r="Q40" s="35">
        <v>1.9800000000000002E-2</v>
      </c>
      <c r="R40">
        <f t="shared" si="1"/>
        <v>972.42441933744681</v>
      </c>
      <c r="S40">
        <f t="shared" si="2"/>
        <v>958.30523518550467</v>
      </c>
      <c r="T40">
        <f t="shared" si="3"/>
        <v>14.119184151942136</v>
      </c>
      <c r="V40" s="1">
        <v>7.3999999999999996E-2</v>
      </c>
      <c r="W40" s="1">
        <v>70809.8</v>
      </c>
      <c r="X40">
        <f t="shared" si="4"/>
        <v>1.48</v>
      </c>
      <c r="Y40">
        <f t="shared" si="5"/>
        <v>283.23920000000004</v>
      </c>
    </row>
    <row r="41" spans="2:25" x14ac:dyDescent="0.15">
      <c r="B41" s="1">
        <v>8.4999999999999992E-2</v>
      </c>
      <c r="C41" s="1">
        <v>19.909999999999997</v>
      </c>
      <c r="E41" s="1">
        <v>1.2E-2</v>
      </c>
      <c r="F41" s="1">
        <v>19.09</v>
      </c>
      <c r="H41" s="1">
        <v>2.7E-2</v>
      </c>
      <c r="I41" s="1">
        <v>19.29</v>
      </c>
      <c r="O41" s="35">
        <v>0.02</v>
      </c>
      <c r="P41" s="17">
        <f t="shared" si="0"/>
        <v>972.80513737789238</v>
      </c>
      <c r="Q41" s="35">
        <v>0.02</v>
      </c>
      <c r="R41">
        <f t="shared" si="1"/>
        <v>972.80513737789238</v>
      </c>
      <c r="S41">
        <f t="shared" si="2"/>
        <v>959.01628801453194</v>
      </c>
      <c r="T41">
        <f t="shared" si="3"/>
        <v>13.788849363360441</v>
      </c>
      <c r="V41" s="1">
        <v>7.5999999999999998E-2</v>
      </c>
      <c r="W41" s="1">
        <v>70842.2</v>
      </c>
      <c r="X41">
        <f t="shared" si="4"/>
        <v>1.52</v>
      </c>
      <c r="Y41">
        <f t="shared" si="5"/>
        <v>283.36879999999996</v>
      </c>
    </row>
    <row r="42" spans="2:25" x14ac:dyDescent="0.15">
      <c r="B42" s="1">
        <v>8.4999999999999992E-2</v>
      </c>
      <c r="C42" s="1">
        <v>20.029999999999998</v>
      </c>
      <c r="E42" s="1">
        <v>1.4999999999999999E-2</v>
      </c>
      <c r="F42" s="1">
        <v>19.079999999999998</v>
      </c>
      <c r="H42" s="1">
        <v>2.7E-2</v>
      </c>
      <c r="I42" s="1">
        <v>19.239999999999998</v>
      </c>
      <c r="O42" s="35">
        <v>2.0199999999999999E-2</v>
      </c>
      <c r="P42" s="17">
        <f t="shared" si="0"/>
        <v>973.18585541833806</v>
      </c>
      <c r="Q42" s="35">
        <v>2.0199999999999999E-2</v>
      </c>
      <c r="R42">
        <f t="shared" si="1"/>
        <v>973.18585541833806</v>
      </c>
      <c r="S42">
        <f t="shared" si="2"/>
        <v>959.72078531789998</v>
      </c>
      <c r="T42">
        <f t="shared" si="3"/>
        <v>13.465070100438084</v>
      </c>
      <c r="V42" s="1">
        <v>7.8E-2</v>
      </c>
      <c r="W42" s="1">
        <v>70874.600000000006</v>
      </c>
      <c r="X42">
        <f t="shared" si="4"/>
        <v>1.56</v>
      </c>
      <c r="Y42">
        <f t="shared" si="5"/>
        <v>283.4984</v>
      </c>
    </row>
    <row r="43" spans="2:25" x14ac:dyDescent="0.15">
      <c r="B43" s="1">
        <v>8.4999999999999992E-2</v>
      </c>
      <c r="C43" s="1">
        <v>20.049999999999997</v>
      </c>
      <c r="E43" s="1">
        <v>1.9E-2</v>
      </c>
      <c r="F43" s="1">
        <v>19.099999999999998</v>
      </c>
      <c r="H43" s="1">
        <v>3.1E-2</v>
      </c>
      <c r="I43" s="1">
        <v>19.279999999999998</v>
      </c>
      <c r="O43" s="35">
        <v>2.0400000000000001E-2</v>
      </c>
      <c r="P43" s="17">
        <f t="shared" si="0"/>
        <v>973.56657345878364</v>
      </c>
      <c r="Q43" s="35">
        <v>2.0400000000000001E-2</v>
      </c>
      <c r="R43">
        <f t="shared" si="1"/>
        <v>973.56657345878364</v>
      </c>
      <c r="S43">
        <f t="shared" si="2"/>
        <v>960.41885155048749</v>
      </c>
      <c r="T43">
        <f t="shared" si="3"/>
        <v>13.147721908296148</v>
      </c>
      <c r="V43" s="1">
        <v>0.08</v>
      </c>
      <c r="W43" s="1">
        <v>70906.8</v>
      </c>
      <c r="X43">
        <f t="shared" si="4"/>
        <v>1.6</v>
      </c>
      <c r="Y43">
        <f t="shared" si="5"/>
        <v>283.62720000000002</v>
      </c>
    </row>
    <row r="44" spans="2:25" x14ac:dyDescent="0.15">
      <c r="B44" s="1">
        <v>7.2999999999999995E-2</v>
      </c>
      <c r="C44" s="1">
        <v>20.069999999999997</v>
      </c>
      <c r="E44" s="1">
        <v>8.0000000000000002E-3</v>
      </c>
      <c r="F44" s="1">
        <v>19.119999999999997</v>
      </c>
      <c r="H44" s="1">
        <v>2.7E-2</v>
      </c>
      <c r="I44" s="1">
        <v>19.32</v>
      </c>
      <c r="O44" s="35">
        <v>2.06E-2</v>
      </c>
      <c r="P44" s="17">
        <f t="shared" si="0"/>
        <v>973.94729149922921</v>
      </c>
      <c r="Q44" s="35">
        <v>2.06E-2</v>
      </c>
      <c r="R44">
        <f t="shared" si="1"/>
        <v>973.94729149922921</v>
      </c>
      <c r="S44">
        <f t="shared" si="2"/>
        <v>961.1106076127985</v>
      </c>
      <c r="T44">
        <f t="shared" si="3"/>
        <v>12.836683886430706</v>
      </c>
      <c r="V44" s="1">
        <v>8.2000000000000003E-2</v>
      </c>
      <c r="W44" s="1">
        <v>70939</v>
      </c>
      <c r="X44">
        <f t="shared" si="4"/>
        <v>1.6400000000000001</v>
      </c>
      <c r="Y44">
        <f t="shared" si="5"/>
        <v>283.75599999999997</v>
      </c>
    </row>
    <row r="45" spans="2:25" x14ac:dyDescent="0.15">
      <c r="B45" s="1">
        <v>8.1000000000000003E-2</v>
      </c>
      <c r="C45" s="1">
        <v>20.02</v>
      </c>
      <c r="E45" s="1">
        <v>1.2E-2</v>
      </c>
      <c r="F45" s="1">
        <v>19.07</v>
      </c>
      <c r="H45" s="1">
        <v>3.1E-2</v>
      </c>
      <c r="I45" s="1">
        <v>19.29</v>
      </c>
      <c r="O45" s="35">
        <v>2.0799999999999999E-2</v>
      </c>
      <c r="P45" s="17">
        <f t="shared" si="0"/>
        <v>974.32800953967478</v>
      </c>
      <c r="Q45" s="35">
        <v>2.0799999999999999E-2</v>
      </c>
      <c r="R45">
        <f t="shared" si="1"/>
        <v>974.32800953967478</v>
      </c>
      <c r="S45">
        <f t="shared" si="2"/>
        <v>961.79617098584913</v>
      </c>
      <c r="T45">
        <f t="shared" si="3"/>
        <v>12.531838553825651</v>
      </c>
      <c r="V45" s="1">
        <v>8.4000000000000005E-2</v>
      </c>
      <c r="W45" s="1">
        <v>70971</v>
      </c>
      <c r="X45">
        <f t="shared" si="4"/>
        <v>1.6800000000000002</v>
      </c>
      <c r="Y45">
        <f t="shared" si="5"/>
        <v>283.88400000000001</v>
      </c>
    </row>
    <row r="46" spans="2:25" x14ac:dyDescent="0.15">
      <c r="B46" s="1">
        <v>8.1000000000000003E-2</v>
      </c>
      <c r="C46" s="1">
        <v>20.029999999999998</v>
      </c>
      <c r="E46" s="1">
        <v>1.4999999999999999E-2</v>
      </c>
      <c r="F46" s="1">
        <v>19.059999999999999</v>
      </c>
      <c r="H46" s="1">
        <v>2.7E-2</v>
      </c>
      <c r="I46" s="1">
        <v>19.299999999999997</v>
      </c>
      <c r="O46" s="35">
        <v>2.1000000000000001E-2</v>
      </c>
      <c r="P46" s="17">
        <f t="shared" si="0"/>
        <v>974.70872758012035</v>
      </c>
      <c r="Q46" s="35">
        <v>2.1000000000000001E-2</v>
      </c>
      <c r="R46">
        <f t="shared" si="1"/>
        <v>974.70872758012035</v>
      </c>
      <c r="S46">
        <f t="shared" si="2"/>
        <v>962.47565585969301</v>
      </c>
      <c r="T46">
        <f t="shared" si="3"/>
        <v>12.233071720427347</v>
      </c>
      <c r="V46" s="1">
        <v>8.5999999999999993E-2</v>
      </c>
      <c r="W46" s="1">
        <v>71002.899999999994</v>
      </c>
      <c r="X46">
        <f t="shared" si="4"/>
        <v>1.7199999999999998</v>
      </c>
      <c r="Y46">
        <f t="shared" si="5"/>
        <v>284.01159999999999</v>
      </c>
    </row>
    <row r="47" spans="2:25" x14ac:dyDescent="0.15">
      <c r="B47" s="1">
        <v>8.1000000000000003E-2</v>
      </c>
      <c r="C47" s="1">
        <v>20.029999999999998</v>
      </c>
      <c r="E47" s="1">
        <v>8.0000000000000002E-3</v>
      </c>
      <c r="F47" s="1">
        <v>19.07</v>
      </c>
      <c r="H47" s="1">
        <v>2.7E-2</v>
      </c>
      <c r="I47" s="1">
        <v>19.34</v>
      </c>
      <c r="O47" s="35">
        <v>2.12E-2</v>
      </c>
      <c r="P47" s="17">
        <f t="shared" si="0"/>
        <v>975.08944562056593</v>
      </c>
      <c r="Q47" s="35">
        <v>2.12E-2</v>
      </c>
      <c r="R47">
        <f t="shared" si="1"/>
        <v>975.08944562056593</v>
      </c>
      <c r="S47">
        <f t="shared" si="2"/>
        <v>963.14917325594195</v>
      </c>
      <c r="T47">
        <f t="shared" si="3"/>
        <v>11.940272364623979</v>
      </c>
      <c r="V47" s="1">
        <v>8.7999999999999995E-2</v>
      </c>
      <c r="W47" s="1">
        <v>71034.7</v>
      </c>
      <c r="X47">
        <f t="shared" si="4"/>
        <v>1.7599999999999998</v>
      </c>
      <c r="Y47">
        <f t="shared" si="5"/>
        <v>284.1388</v>
      </c>
    </row>
    <row r="48" spans="2:25" x14ac:dyDescent="0.15">
      <c r="B48" s="1">
        <v>8.7999999999999995E-2</v>
      </c>
      <c r="C48" s="1">
        <v>20.04</v>
      </c>
      <c r="E48" s="1">
        <v>1.2E-2</v>
      </c>
      <c r="F48" s="1">
        <v>19.299999999999997</v>
      </c>
      <c r="H48" s="1">
        <v>3.1E-2</v>
      </c>
      <c r="I48" s="1">
        <v>19.36</v>
      </c>
      <c r="O48" s="35">
        <v>2.1399999999999999E-2</v>
      </c>
      <c r="P48" s="17">
        <f t="shared" si="0"/>
        <v>975.47016366101161</v>
      </c>
      <c r="Q48" s="35">
        <v>2.1399999999999999E-2</v>
      </c>
      <c r="R48">
        <f t="shared" si="1"/>
        <v>975.47016366101161</v>
      </c>
      <c r="S48">
        <f t="shared" si="2"/>
        <v>963.81683114461896</v>
      </c>
      <c r="T48">
        <f t="shared" si="3"/>
        <v>11.653332516392652</v>
      </c>
      <c r="V48" s="1">
        <v>0.09</v>
      </c>
      <c r="W48" s="1">
        <v>71066.399999999994</v>
      </c>
      <c r="X48">
        <f t="shared" si="4"/>
        <v>1.7999999999999998</v>
      </c>
      <c r="Y48">
        <f t="shared" si="5"/>
        <v>284.26559999999995</v>
      </c>
    </row>
    <row r="49" spans="2:25" x14ac:dyDescent="0.15">
      <c r="B49" s="1">
        <v>8.1000000000000003E-2</v>
      </c>
      <c r="C49" s="1">
        <v>20.059999999999999</v>
      </c>
      <c r="E49" s="1">
        <v>1.9E-2</v>
      </c>
      <c r="F49" s="1">
        <v>19.669999999999998</v>
      </c>
      <c r="H49" s="1">
        <v>3.1E-2</v>
      </c>
      <c r="I49" s="1">
        <v>19.5</v>
      </c>
      <c r="O49" s="35">
        <v>2.1600000000000001E-2</v>
      </c>
      <c r="P49" s="17">
        <f t="shared" si="0"/>
        <v>975.85088170145718</v>
      </c>
      <c r="Q49" s="35">
        <v>2.1600000000000001E-2</v>
      </c>
      <c r="R49">
        <f t="shared" si="1"/>
        <v>975.85088170145718</v>
      </c>
      <c r="S49">
        <f t="shared" si="2"/>
        <v>964.47873455565241</v>
      </c>
      <c r="T49">
        <f t="shared" si="3"/>
        <v>11.372147145804774</v>
      </c>
      <c r="V49" s="1">
        <v>9.1999999999999998E-2</v>
      </c>
      <c r="W49" s="1">
        <v>71097.899999999994</v>
      </c>
      <c r="X49">
        <f t="shared" si="4"/>
        <v>1.8399999999999999</v>
      </c>
      <c r="Y49">
        <f t="shared" si="5"/>
        <v>284.39159999999998</v>
      </c>
    </row>
    <row r="50" spans="2:25" x14ac:dyDescent="0.15">
      <c r="B50" s="1">
        <v>7.2999999999999995E-2</v>
      </c>
      <c r="C50" s="1">
        <v>20.059999999999999</v>
      </c>
      <c r="E50" s="1">
        <v>3.9E-2</v>
      </c>
      <c r="F50" s="1">
        <v>19.97</v>
      </c>
      <c r="H50" s="1">
        <v>2.7E-2</v>
      </c>
      <c r="I50" s="1">
        <v>19.95</v>
      </c>
      <c r="O50" s="35">
        <v>2.18E-2</v>
      </c>
      <c r="P50" s="17">
        <f t="shared" si="0"/>
        <v>976.23159974190276</v>
      </c>
      <c r="Q50" s="35">
        <v>2.18E-2</v>
      </c>
      <c r="R50">
        <f t="shared" si="1"/>
        <v>976.23159974190276</v>
      </c>
      <c r="S50">
        <f t="shared" si="2"/>
        <v>965.13498568530838</v>
      </c>
      <c r="T50">
        <f t="shared" si="3"/>
        <v>11.096614056594376</v>
      </c>
      <c r="V50" s="1">
        <v>9.4E-2</v>
      </c>
      <c r="W50" s="1">
        <v>71129.399999999994</v>
      </c>
      <c r="X50">
        <f t="shared" si="4"/>
        <v>1.88</v>
      </c>
      <c r="Y50">
        <f t="shared" si="5"/>
        <v>284.51759999999996</v>
      </c>
    </row>
    <row r="51" spans="2:25" x14ac:dyDescent="0.15">
      <c r="B51" s="1">
        <v>8.1000000000000003E-2</v>
      </c>
      <c r="C51" s="1">
        <v>20.049999999999997</v>
      </c>
      <c r="E51" s="1">
        <v>1.9E-2</v>
      </c>
      <c r="F51" s="1">
        <v>20.34</v>
      </c>
      <c r="H51" s="1">
        <v>3.5000000000000003E-2</v>
      </c>
      <c r="I51" s="1">
        <v>20.27</v>
      </c>
      <c r="O51" s="35">
        <v>2.1999999999999999E-2</v>
      </c>
      <c r="P51" s="17">
        <f t="shared" si="0"/>
        <v>976.61231778234833</v>
      </c>
      <c r="Q51" s="35">
        <v>2.1999999999999999E-2</v>
      </c>
      <c r="R51">
        <f t="shared" si="1"/>
        <v>976.61231778234833</v>
      </c>
      <c r="S51">
        <f t="shared" si="2"/>
        <v>965.78568399783023</v>
      </c>
      <c r="T51">
        <f t="shared" si="3"/>
        <v>10.826633784518094</v>
      </c>
      <c r="V51" s="1">
        <v>9.6000000000000002E-2</v>
      </c>
      <c r="W51" s="1">
        <v>71160.800000000003</v>
      </c>
      <c r="X51">
        <f t="shared" si="4"/>
        <v>1.92</v>
      </c>
      <c r="Y51">
        <f t="shared" si="5"/>
        <v>284.64320000000004</v>
      </c>
    </row>
    <row r="52" spans="2:25" x14ac:dyDescent="0.15">
      <c r="B52" s="1">
        <v>9.1999999999999998E-2</v>
      </c>
      <c r="C52" s="1">
        <v>20.069999999999997</v>
      </c>
      <c r="E52" s="1">
        <v>1.4999999999999999E-2</v>
      </c>
      <c r="F52" s="1">
        <v>21.33</v>
      </c>
      <c r="H52" s="1">
        <v>3.1E-2</v>
      </c>
      <c r="I52" s="1">
        <v>20.64</v>
      </c>
      <c r="O52" s="35">
        <v>2.2200000000000001E-2</v>
      </c>
      <c r="P52" s="17">
        <f t="shared" si="0"/>
        <v>976.9930358227939</v>
      </c>
      <c r="Q52" s="35">
        <v>2.2200000000000001E-2</v>
      </c>
      <c r="R52">
        <f t="shared" si="1"/>
        <v>976.9930358227939</v>
      </c>
      <c r="S52">
        <f t="shared" si="2"/>
        <v>966.43092632254752</v>
      </c>
      <c r="T52">
        <f t="shared" si="3"/>
        <v>10.562109500246379</v>
      </c>
      <c r="V52" s="1">
        <v>9.8000000000000004E-2</v>
      </c>
      <c r="W52" s="1">
        <v>71192.100000000006</v>
      </c>
      <c r="X52">
        <f t="shared" si="4"/>
        <v>1.96</v>
      </c>
      <c r="Y52">
        <f t="shared" si="5"/>
        <v>284.76840000000004</v>
      </c>
    </row>
    <row r="53" spans="2:25" x14ac:dyDescent="0.15">
      <c r="B53" s="1">
        <v>8.4999999999999992E-2</v>
      </c>
      <c r="C53" s="1">
        <v>20.049999999999997</v>
      </c>
      <c r="E53" s="1">
        <v>2.3E-2</v>
      </c>
      <c r="F53" s="1">
        <v>21.759999999999998</v>
      </c>
      <c r="H53" s="1">
        <v>3.1E-2</v>
      </c>
      <c r="I53" s="1">
        <v>20.81</v>
      </c>
      <c r="O53" s="35">
        <v>2.24E-2</v>
      </c>
      <c r="P53" s="17">
        <f t="shared" si="0"/>
        <v>977.37375386323947</v>
      </c>
      <c r="Q53" s="35">
        <v>2.24E-2</v>
      </c>
      <c r="R53">
        <f t="shared" si="1"/>
        <v>977.37375386323947</v>
      </c>
      <c r="S53">
        <f t="shared" si="2"/>
        <v>967.0708069466923</v>
      </c>
      <c r="T53">
        <f t="shared" si="3"/>
        <v>10.302946916547171</v>
      </c>
      <c r="V53" s="1">
        <v>0.1</v>
      </c>
      <c r="W53" s="1">
        <v>71223.199999999997</v>
      </c>
      <c r="X53">
        <f t="shared" si="4"/>
        <v>2</v>
      </c>
      <c r="Y53">
        <f t="shared" si="5"/>
        <v>284.89279999999997</v>
      </c>
    </row>
    <row r="54" spans="2:25" x14ac:dyDescent="0.15">
      <c r="B54" s="1">
        <v>8.1000000000000003E-2</v>
      </c>
      <c r="C54" s="1">
        <v>20.049999999999997</v>
      </c>
      <c r="E54" s="1">
        <v>2.7E-2</v>
      </c>
      <c r="F54" s="1">
        <v>22.81</v>
      </c>
      <c r="H54" s="1">
        <v>2.7E-2</v>
      </c>
      <c r="I54" s="1">
        <v>21.83</v>
      </c>
      <c r="O54" s="35">
        <v>2.2599999999999999E-2</v>
      </c>
      <c r="P54" s="17">
        <f t="shared" si="0"/>
        <v>977.75447190368516</v>
      </c>
      <c r="Q54" s="35">
        <v>2.2599999999999999E-2</v>
      </c>
      <c r="R54">
        <f t="shared" si="1"/>
        <v>977.75447190368516</v>
      </c>
      <c r="S54">
        <f t="shared" si="2"/>
        <v>967.70541770414866</v>
      </c>
      <c r="T54">
        <f t="shared" si="3"/>
        <v>10.049054199536499</v>
      </c>
      <c r="V54" s="1">
        <v>0.10199999999999999</v>
      </c>
      <c r="W54" s="1">
        <v>71254.3</v>
      </c>
      <c r="X54">
        <f t="shared" si="4"/>
        <v>2.04</v>
      </c>
      <c r="Y54">
        <f t="shared" si="5"/>
        <v>285.0172</v>
      </c>
    </row>
    <row r="55" spans="2:25" x14ac:dyDescent="0.15">
      <c r="B55" s="1">
        <v>7.6999999999999999E-2</v>
      </c>
      <c r="C55" s="1">
        <v>20.069999999999997</v>
      </c>
      <c r="E55" s="1">
        <v>2.3E-2</v>
      </c>
      <c r="F55" s="1">
        <v>23.529999999999998</v>
      </c>
      <c r="H55" s="1">
        <v>3.5000000000000003E-2</v>
      </c>
      <c r="I55" s="1">
        <v>22.58</v>
      </c>
      <c r="O55" s="35">
        <v>2.2800000000000001E-2</v>
      </c>
      <c r="P55" s="17">
        <f t="shared" si="0"/>
        <v>978.13518994413073</v>
      </c>
      <c r="Q55" s="35">
        <v>2.2800000000000001E-2</v>
      </c>
      <c r="R55">
        <f t="shared" si="1"/>
        <v>978.13518994413073</v>
      </c>
      <c r="S55">
        <f t="shared" si="2"/>
        <v>968.3348480603504</v>
      </c>
      <c r="T55">
        <f t="shared" si="3"/>
        <v>9.8003418837803338</v>
      </c>
      <c r="V55" s="1">
        <v>0.104</v>
      </c>
      <c r="W55" s="1">
        <v>71285.3</v>
      </c>
      <c r="X55">
        <f t="shared" si="4"/>
        <v>2.08</v>
      </c>
      <c r="Y55">
        <f t="shared" si="5"/>
        <v>285.14120000000003</v>
      </c>
    </row>
    <row r="56" spans="2:25" x14ac:dyDescent="0.15">
      <c r="B56" s="1">
        <v>8.1000000000000003E-2</v>
      </c>
      <c r="C56" s="1">
        <v>20.369999999999997</v>
      </c>
      <c r="E56" s="1">
        <v>1.9E-2</v>
      </c>
      <c r="F56" s="1">
        <v>24.59</v>
      </c>
      <c r="H56" s="1">
        <v>4.5999999999999999E-2</v>
      </c>
      <c r="I56" s="1">
        <v>31.81</v>
      </c>
      <c r="O56" s="35">
        <v>2.3E-2</v>
      </c>
      <c r="P56" s="17">
        <f t="shared" si="0"/>
        <v>978.5159079845763</v>
      </c>
      <c r="Q56" s="35">
        <v>2.3E-2</v>
      </c>
      <c r="R56">
        <f t="shared" si="1"/>
        <v>978.5159079845763</v>
      </c>
      <c r="S56">
        <f t="shared" si="2"/>
        <v>968.95918519352392</v>
      </c>
      <c r="T56">
        <f t="shared" si="3"/>
        <v>9.5567227910523798</v>
      </c>
      <c r="V56" s="1">
        <v>0.106</v>
      </c>
      <c r="W56" s="1">
        <v>71316.2</v>
      </c>
      <c r="X56">
        <f t="shared" si="4"/>
        <v>2.12</v>
      </c>
      <c r="Y56">
        <f t="shared" si="5"/>
        <v>285.26479999999998</v>
      </c>
    </row>
    <row r="57" spans="2:25" x14ac:dyDescent="0.15">
      <c r="B57" s="1">
        <v>7.2999999999999995E-2</v>
      </c>
      <c r="C57" s="1">
        <v>20.869999999999997</v>
      </c>
      <c r="E57" s="1">
        <v>2.7E-2</v>
      </c>
      <c r="F57" s="1">
        <v>25.169999999999998</v>
      </c>
      <c r="H57" s="1">
        <v>6.2E-2</v>
      </c>
      <c r="I57" s="1">
        <v>33.25</v>
      </c>
      <c r="O57" s="35">
        <v>2.3199999999999998E-2</v>
      </c>
      <c r="P57" s="17">
        <f t="shared" si="0"/>
        <v>978.89662602502187</v>
      </c>
      <c r="Q57" s="35">
        <v>2.3199999999999998E-2</v>
      </c>
      <c r="R57">
        <f t="shared" si="1"/>
        <v>978.89662602502187</v>
      </c>
      <c r="S57">
        <f t="shared" si="2"/>
        <v>969.57851407246471</v>
      </c>
      <c r="T57">
        <f t="shared" si="3"/>
        <v>9.3181119525571603</v>
      </c>
      <c r="V57" s="1">
        <v>0.108</v>
      </c>
      <c r="W57" s="1">
        <v>71347</v>
      </c>
      <c r="X57">
        <f t="shared" si="4"/>
        <v>2.16</v>
      </c>
      <c r="Y57">
        <f t="shared" si="5"/>
        <v>285.38799999999998</v>
      </c>
    </row>
    <row r="58" spans="2:25" x14ac:dyDescent="0.15">
      <c r="B58" s="1">
        <v>8.4999999999999992E-2</v>
      </c>
      <c r="C58" s="1">
        <v>20.99</v>
      </c>
      <c r="E58" s="1">
        <v>3.9E-2</v>
      </c>
      <c r="F58" s="1">
        <v>26.33</v>
      </c>
      <c r="H58" s="1">
        <v>5.4000000000000006E-2</v>
      </c>
      <c r="I58" s="1">
        <v>33.29</v>
      </c>
      <c r="O58" s="35">
        <v>2.3400000000000001E-2</v>
      </c>
      <c r="P58" s="17">
        <f t="shared" si="0"/>
        <v>979.27734406546745</v>
      </c>
      <c r="Q58" s="35">
        <v>2.3400000000000001E-2</v>
      </c>
      <c r="R58">
        <f t="shared" si="1"/>
        <v>979.27734406546745</v>
      </c>
      <c r="S58">
        <f t="shared" si="2"/>
        <v>970.19291753102368</v>
      </c>
      <c r="T58">
        <f t="shared" si="3"/>
        <v>9.0844265344437645</v>
      </c>
      <c r="V58" s="1">
        <v>0.11</v>
      </c>
      <c r="W58" s="1">
        <v>71377.7</v>
      </c>
      <c r="X58">
        <f t="shared" si="4"/>
        <v>2.2000000000000002</v>
      </c>
      <c r="Y58">
        <f t="shared" si="5"/>
        <v>285.51079999999996</v>
      </c>
    </row>
    <row r="59" spans="2:25" x14ac:dyDescent="0.15">
      <c r="B59" s="1">
        <v>9.1999999999999998E-2</v>
      </c>
      <c r="C59" s="1">
        <v>21.29</v>
      </c>
      <c r="E59" s="1">
        <v>3.1E-2</v>
      </c>
      <c r="F59" s="1">
        <v>27.669999999999998</v>
      </c>
      <c r="H59" s="1">
        <v>6.6000000000000003E-2</v>
      </c>
      <c r="I59" s="1">
        <v>35.239999999999995</v>
      </c>
      <c r="O59" s="35">
        <v>2.3599999999999999E-2</v>
      </c>
      <c r="P59" s="17">
        <f t="shared" si="0"/>
        <v>979.65806210591313</v>
      </c>
      <c r="Q59" s="35">
        <v>2.3599999999999999E-2</v>
      </c>
      <c r="R59">
        <f t="shared" si="1"/>
        <v>979.65806210591313</v>
      </c>
      <c r="S59">
        <f t="shared" si="2"/>
        <v>970.80247633947101</v>
      </c>
      <c r="T59">
        <f t="shared" si="3"/>
        <v>8.8555857664421183</v>
      </c>
      <c r="V59" s="1">
        <v>0.112</v>
      </c>
      <c r="W59" s="1">
        <v>71408.3</v>
      </c>
      <c r="X59">
        <f t="shared" si="4"/>
        <v>2.2400000000000002</v>
      </c>
      <c r="Y59">
        <f t="shared" si="5"/>
        <v>285.63319999999999</v>
      </c>
    </row>
    <row r="60" spans="2:25" x14ac:dyDescent="0.15">
      <c r="B60" s="1">
        <v>8.1000000000000003E-2</v>
      </c>
      <c r="C60" s="1">
        <v>21.889999999999997</v>
      </c>
      <c r="E60" s="1">
        <v>2.3E-2</v>
      </c>
      <c r="F60" s="1">
        <v>28.729999999999997</v>
      </c>
      <c r="H60" s="1">
        <v>7.0000000000000007E-2</v>
      </c>
      <c r="I60" s="1">
        <v>36.090000000000003</v>
      </c>
      <c r="O60" s="35">
        <v>2.3800000000000002E-2</v>
      </c>
      <c r="P60" s="17">
        <f t="shared" si="0"/>
        <v>980.0387801463587</v>
      </c>
      <c r="Q60" s="35">
        <v>2.3800000000000002E-2</v>
      </c>
      <c r="R60">
        <f t="shared" si="1"/>
        <v>980.0387801463587</v>
      </c>
      <c r="S60">
        <f t="shared" si="2"/>
        <v>971.40726927288995</v>
      </c>
      <c r="T60">
        <f t="shared" si="3"/>
        <v>8.6315108734687556</v>
      </c>
      <c r="V60" s="1">
        <v>0.114</v>
      </c>
      <c r="W60" s="1">
        <v>71438.8</v>
      </c>
      <c r="X60">
        <f t="shared" si="4"/>
        <v>2.2800000000000002</v>
      </c>
      <c r="Y60">
        <f t="shared" si="5"/>
        <v>285.7552</v>
      </c>
    </row>
    <row r="61" spans="2:25" x14ac:dyDescent="0.15">
      <c r="B61" s="1">
        <v>8.1000000000000003E-2</v>
      </c>
      <c r="C61" s="1">
        <v>22.83</v>
      </c>
      <c r="E61" s="1">
        <v>3.1E-2</v>
      </c>
      <c r="F61" s="1">
        <v>29.299999999999997</v>
      </c>
      <c r="H61" s="1">
        <v>7.6999999999999999E-2</v>
      </c>
      <c r="I61" s="1">
        <v>36.94</v>
      </c>
      <c r="O61" s="35">
        <v>2.4E-2</v>
      </c>
      <c r="P61" s="17">
        <f t="shared" si="0"/>
        <v>980.41949818680428</v>
      </c>
      <c r="Q61" s="35">
        <v>2.4E-2</v>
      </c>
      <c r="R61">
        <f t="shared" si="1"/>
        <v>980.41949818680428</v>
      </c>
      <c r="S61">
        <f t="shared" si="2"/>
        <v>972.00737317675259</v>
      </c>
      <c r="T61">
        <f t="shared" si="3"/>
        <v>8.4121250100516818</v>
      </c>
      <c r="V61" s="1">
        <v>0.11600000000000001</v>
      </c>
      <c r="W61" s="1">
        <v>71469.2</v>
      </c>
      <c r="X61">
        <f t="shared" si="4"/>
        <v>2.3200000000000003</v>
      </c>
      <c r="Y61">
        <f t="shared" si="5"/>
        <v>285.8768</v>
      </c>
    </row>
    <row r="62" spans="2:25" x14ac:dyDescent="0.15">
      <c r="B62" s="1">
        <v>7.2999999999999995E-2</v>
      </c>
      <c r="C62" s="1">
        <v>23.97</v>
      </c>
      <c r="E62" s="1">
        <v>3.1E-2</v>
      </c>
      <c r="F62" s="1">
        <v>30.88</v>
      </c>
      <c r="H62" s="1">
        <v>7.3000000000000009E-2</v>
      </c>
      <c r="I62" s="1">
        <v>39.049999999999997</v>
      </c>
      <c r="O62" s="35">
        <v>2.4199999999999999E-2</v>
      </c>
      <c r="P62" s="17">
        <f t="shared" si="0"/>
        <v>980.80021622724985</v>
      </c>
      <c r="Q62" s="35">
        <v>2.4199999999999999E-2</v>
      </c>
      <c r="R62">
        <f t="shared" si="1"/>
        <v>980.80021622724985</v>
      </c>
      <c r="S62">
        <f t="shared" si="2"/>
        <v>972.60286302981194</v>
      </c>
      <c r="T62">
        <f t="shared" si="3"/>
        <v>8.1973531974379057</v>
      </c>
      <c r="V62" s="1">
        <v>0.11799999999999999</v>
      </c>
      <c r="W62" s="1">
        <v>71499.5</v>
      </c>
      <c r="X62">
        <f t="shared" si="4"/>
        <v>2.36</v>
      </c>
      <c r="Y62">
        <f t="shared" si="5"/>
        <v>285.99799999999999</v>
      </c>
    </row>
    <row r="63" spans="2:25" x14ac:dyDescent="0.15">
      <c r="B63" s="1">
        <v>8.4999999999999992E-2</v>
      </c>
      <c r="C63" s="1">
        <v>24.97</v>
      </c>
      <c r="E63" s="1">
        <v>7.2999999999999995E-2</v>
      </c>
      <c r="F63" s="1">
        <v>31.52</v>
      </c>
      <c r="H63" s="1">
        <v>8.1000000000000003E-2</v>
      </c>
      <c r="I63" s="1">
        <v>39.099999999999994</v>
      </c>
      <c r="O63" s="35">
        <v>2.4400000000000002E-2</v>
      </c>
      <c r="P63" s="17">
        <f t="shared" si="0"/>
        <v>981.18093426769542</v>
      </c>
      <c r="Q63" s="35">
        <v>2.4400000000000002E-2</v>
      </c>
      <c r="R63">
        <f t="shared" si="1"/>
        <v>981.18093426769542</v>
      </c>
      <c r="S63">
        <f t="shared" si="2"/>
        <v>973.19381200444457</v>
      </c>
      <c r="T63">
        <f t="shared" si="3"/>
        <v>7.9871222632508534</v>
      </c>
      <c r="V63" s="1">
        <v>0.12</v>
      </c>
      <c r="W63" s="1">
        <v>71529.8</v>
      </c>
      <c r="X63">
        <f t="shared" si="4"/>
        <v>2.4</v>
      </c>
      <c r="Y63">
        <f t="shared" si="5"/>
        <v>286.11920000000003</v>
      </c>
    </row>
    <row r="64" spans="2:25" x14ac:dyDescent="0.15">
      <c r="B64" s="1">
        <v>9.6000000000000002E-2</v>
      </c>
      <c r="C64" s="1">
        <v>25.63</v>
      </c>
      <c r="E64" s="1">
        <v>3.1E-2</v>
      </c>
      <c r="F64" s="1">
        <v>33.25</v>
      </c>
      <c r="H64" s="1">
        <v>7.6999999999999999E-2</v>
      </c>
      <c r="I64" s="1">
        <v>41.19</v>
      </c>
      <c r="O64" s="35">
        <v>2.46E-2</v>
      </c>
      <c r="P64" s="17">
        <f t="shared" si="0"/>
        <v>981.56165230814099</v>
      </c>
      <c r="Q64" s="35">
        <v>2.46E-2</v>
      </c>
      <c r="R64">
        <f t="shared" si="1"/>
        <v>981.56165230814099</v>
      </c>
      <c r="S64">
        <f t="shared" si="2"/>
        <v>973.78029152456463</v>
      </c>
      <c r="T64">
        <f t="shared" si="3"/>
        <v>7.7813607835763605</v>
      </c>
      <c r="V64" s="1">
        <v>0.122</v>
      </c>
      <c r="W64" s="1">
        <v>71560</v>
      </c>
      <c r="X64">
        <f t="shared" si="4"/>
        <v>2.44</v>
      </c>
      <c r="Y64">
        <f t="shared" si="5"/>
        <v>286.24</v>
      </c>
    </row>
    <row r="65" spans="2:25" x14ac:dyDescent="0.15">
      <c r="B65" s="1">
        <v>8.4999999999999992E-2</v>
      </c>
      <c r="C65" s="1">
        <v>26.7</v>
      </c>
      <c r="E65" s="1">
        <v>3.9E-2</v>
      </c>
      <c r="F65" s="1">
        <v>33.85</v>
      </c>
      <c r="H65" s="1">
        <v>8.5000000000000006E-2</v>
      </c>
      <c r="I65" s="1">
        <v>41.730000000000004</v>
      </c>
      <c r="O65" s="35">
        <v>2.4799999999999999E-2</v>
      </c>
      <c r="P65" s="17">
        <f t="shared" si="0"/>
        <v>981.94237034858668</v>
      </c>
      <c r="Q65" s="35">
        <v>2.4799999999999999E-2</v>
      </c>
      <c r="R65">
        <f t="shared" si="1"/>
        <v>981.94237034858668</v>
      </c>
      <c r="S65">
        <f t="shared" si="2"/>
        <v>974.36237132122801</v>
      </c>
      <c r="T65">
        <f t="shared" si="3"/>
        <v>7.5799990273586673</v>
      </c>
      <c r="V65" s="1">
        <v>0.124</v>
      </c>
      <c r="W65" s="1">
        <v>71590.100000000006</v>
      </c>
      <c r="X65">
        <f t="shared" si="4"/>
        <v>2.48</v>
      </c>
      <c r="Y65">
        <f t="shared" si="5"/>
        <v>286.36040000000003</v>
      </c>
    </row>
    <row r="66" spans="2:25" x14ac:dyDescent="0.15">
      <c r="B66" s="1">
        <v>8.7999999999999995E-2</v>
      </c>
      <c r="C66" s="1">
        <v>27.849999999999998</v>
      </c>
      <c r="E66" s="1">
        <v>0.1</v>
      </c>
      <c r="F66" s="1">
        <v>35.700000000000003</v>
      </c>
      <c r="H66" s="1">
        <v>0.10400000000000001</v>
      </c>
      <c r="I66" s="1">
        <v>44.12</v>
      </c>
      <c r="O66" s="35">
        <v>2.5000000000000001E-2</v>
      </c>
      <c r="P66" s="17">
        <f t="shared" si="0"/>
        <v>982.32308838903225</v>
      </c>
      <c r="Q66" s="35">
        <v>2.5000000000000001E-2</v>
      </c>
      <c r="R66">
        <f t="shared" si="1"/>
        <v>982.32308838903225</v>
      </c>
      <c r="S66">
        <f t="shared" si="2"/>
        <v>974.94011948603543</v>
      </c>
      <c r="T66">
        <f t="shared" si="3"/>
        <v>7.3829689029968222</v>
      </c>
      <c r="V66" s="1">
        <v>0.126</v>
      </c>
      <c r="W66" s="1">
        <v>71620.100000000006</v>
      </c>
      <c r="X66">
        <f t="shared" si="4"/>
        <v>2.52</v>
      </c>
      <c r="Y66">
        <f t="shared" si="5"/>
        <v>286.48040000000003</v>
      </c>
    </row>
    <row r="67" spans="2:25" x14ac:dyDescent="0.15">
      <c r="B67" s="1">
        <v>0.123</v>
      </c>
      <c r="C67" s="1">
        <v>28.88</v>
      </c>
      <c r="E67" s="1">
        <v>6.2E-2</v>
      </c>
      <c r="F67" s="1">
        <v>36.379999999999995</v>
      </c>
      <c r="H67" s="1">
        <v>0.10400000000000001</v>
      </c>
      <c r="I67" s="1">
        <v>45.25</v>
      </c>
      <c r="O67" s="35">
        <v>2.52E-2</v>
      </c>
      <c r="P67" s="17">
        <f t="shared" si="0"/>
        <v>982.70380642947782</v>
      </c>
      <c r="Q67" s="35">
        <v>2.52E-2</v>
      </c>
      <c r="R67">
        <f t="shared" si="1"/>
        <v>982.70380642947782</v>
      </c>
      <c r="S67">
        <f t="shared" si="2"/>
        <v>975.5136025224383</v>
      </c>
      <c r="T67">
        <f t="shared" si="3"/>
        <v>7.1902039070395176</v>
      </c>
      <c r="V67" s="1">
        <v>0.128</v>
      </c>
      <c r="W67" s="1">
        <v>71650</v>
      </c>
      <c r="X67">
        <f t="shared" si="4"/>
        <v>2.56</v>
      </c>
      <c r="Y67">
        <f t="shared" si="5"/>
        <v>286.60000000000002</v>
      </c>
    </row>
    <row r="68" spans="2:25" x14ac:dyDescent="0.15">
      <c r="B68" s="1">
        <v>0.123</v>
      </c>
      <c r="C68" s="1">
        <v>30.11</v>
      </c>
      <c r="E68" s="1">
        <v>2.3E-2</v>
      </c>
      <c r="F68" s="1">
        <v>37.849999999999994</v>
      </c>
      <c r="H68" s="1">
        <v>0.1</v>
      </c>
      <c r="I68" s="1">
        <v>46.8</v>
      </c>
      <c r="O68" s="35">
        <v>2.5399999999999999E-2</v>
      </c>
      <c r="P68" s="17">
        <f t="shared" ref="P68:P101" si="6">$J$2+($K$2-$J$2)/$L$2*O68</f>
        <v>983.08452446992339</v>
      </c>
      <c r="Q68" s="35">
        <v>2.5399999999999999E-2</v>
      </c>
      <c r="R68">
        <f t="shared" ref="R68:R131" si="7">$J$2+($K$2-$J$2)/$L$2*O68</f>
        <v>983.08452446992339</v>
      </c>
      <c r="S68">
        <f t="shared" ref="S68:S131" si="8">O68^$N$2*$M$2</f>
        <v>976.08288539504554</v>
      </c>
      <c r="T68">
        <f t="shared" ref="T68:T131" si="9">R68-S68</f>
        <v>7.0016390748778576</v>
      </c>
      <c r="V68" s="1">
        <v>0.13</v>
      </c>
      <c r="W68" s="1">
        <v>71679.8</v>
      </c>
      <c r="X68">
        <f t="shared" ref="X68:X131" si="10">V68*10*2</f>
        <v>2.6</v>
      </c>
      <c r="Y68">
        <f t="shared" ref="Y68:Y131" si="11">W68/1000*4</f>
        <v>286.7192</v>
      </c>
    </row>
    <row r="69" spans="2:25" x14ac:dyDescent="0.15">
      <c r="B69" s="1">
        <v>0.13100000000000001</v>
      </c>
      <c r="C69" s="1">
        <v>31.14</v>
      </c>
      <c r="E69" s="1">
        <v>8.5000000000000006E-2</v>
      </c>
      <c r="F69" s="1">
        <v>39.409999999999997</v>
      </c>
      <c r="H69" s="1">
        <v>0.10400000000000001</v>
      </c>
      <c r="I69" s="1">
        <v>48.39</v>
      </c>
      <c r="O69" s="35">
        <v>2.5600000000000001E-2</v>
      </c>
      <c r="P69" s="17">
        <f t="shared" si="6"/>
        <v>983.46524251036897</v>
      </c>
      <c r="Q69" s="35">
        <v>2.5600000000000001E-2</v>
      </c>
      <c r="R69">
        <f t="shared" si="7"/>
        <v>983.46524251036897</v>
      </c>
      <c r="S69">
        <f t="shared" si="8"/>
        <v>976.64803157702647</v>
      </c>
      <c r="T69">
        <f t="shared" si="9"/>
        <v>6.8172109333424942</v>
      </c>
      <c r="V69" s="1">
        <v>0.13200000000000001</v>
      </c>
      <c r="W69" s="1">
        <v>71709.600000000006</v>
      </c>
      <c r="X69">
        <f t="shared" si="10"/>
        <v>2.64</v>
      </c>
      <c r="Y69">
        <f t="shared" si="11"/>
        <v>286.83840000000004</v>
      </c>
    </row>
    <row r="70" spans="2:25" x14ac:dyDescent="0.15">
      <c r="B70" s="1">
        <v>0.14600000000000002</v>
      </c>
      <c r="C70" s="1">
        <v>31.5</v>
      </c>
      <c r="E70" s="1">
        <v>3.1E-2</v>
      </c>
      <c r="F70" s="1">
        <v>39.879999999999995</v>
      </c>
      <c r="H70" s="1">
        <v>0.108</v>
      </c>
      <c r="I70" s="1">
        <v>48.26</v>
      </c>
      <c r="O70" s="35">
        <v>2.58E-2</v>
      </c>
      <c r="P70" s="17">
        <f t="shared" si="6"/>
        <v>983.84596055081454</v>
      </c>
      <c r="Q70" s="35">
        <v>2.58E-2</v>
      </c>
      <c r="R70">
        <f t="shared" si="7"/>
        <v>983.84596055081454</v>
      </c>
      <c r="S70">
        <f t="shared" si="8"/>
        <v>977.20910309569388</v>
      </c>
      <c r="T70">
        <f t="shared" si="9"/>
        <v>6.6368574551206621</v>
      </c>
      <c r="V70" s="1">
        <v>0.13400000000000001</v>
      </c>
      <c r="W70" s="1">
        <v>71739.3</v>
      </c>
      <c r="X70">
        <f t="shared" si="10"/>
        <v>2.68</v>
      </c>
      <c r="Y70">
        <f t="shared" si="11"/>
        <v>286.9572</v>
      </c>
    </row>
    <row r="71" spans="2:25" x14ac:dyDescent="0.15">
      <c r="B71" s="1">
        <v>0.112</v>
      </c>
      <c r="C71" s="1">
        <v>32.869999999999997</v>
      </c>
      <c r="E71" s="1">
        <v>5.3999999999999999E-2</v>
      </c>
      <c r="F71" s="1">
        <v>41.16</v>
      </c>
      <c r="H71" s="1">
        <v>0.108</v>
      </c>
      <c r="I71" s="1">
        <v>50.68</v>
      </c>
      <c r="O71" s="35">
        <v>2.5999999999999999E-2</v>
      </c>
      <c r="P71" s="17">
        <f t="shared" si="6"/>
        <v>984.22667859126022</v>
      </c>
      <c r="Q71" s="35">
        <v>2.5999999999999999E-2</v>
      </c>
      <c r="R71">
        <f t="shared" si="7"/>
        <v>984.22667859126022</v>
      </c>
      <c r="S71">
        <f t="shared" si="8"/>
        <v>977.76616057635329</v>
      </c>
      <c r="T71">
        <f t="shared" si="9"/>
        <v>6.4605180149069383</v>
      </c>
      <c r="V71" s="1">
        <v>0.13600000000000001</v>
      </c>
      <c r="W71" s="1">
        <v>71768.899999999994</v>
      </c>
      <c r="X71">
        <f t="shared" si="10"/>
        <v>2.72</v>
      </c>
      <c r="Y71">
        <f t="shared" si="11"/>
        <v>287.07559999999995</v>
      </c>
    </row>
    <row r="72" spans="2:25" x14ac:dyDescent="0.15">
      <c r="B72" s="1">
        <v>0.108</v>
      </c>
      <c r="C72" s="1">
        <v>34.07</v>
      </c>
      <c r="E72" s="1">
        <v>3.9E-2</v>
      </c>
      <c r="F72" s="1">
        <v>43.26</v>
      </c>
      <c r="H72" s="1">
        <v>0.108</v>
      </c>
      <c r="I72" s="1">
        <v>51.87</v>
      </c>
      <c r="O72" s="35">
        <v>2.6200000000000001E-2</v>
      </c>
      <c r="P72" s="17">
        <f t="shared" si="6"/>
        <v>984.6073966317058</v>
      </c>
      <c r="Q72" s="35">
        <v>2.6200000000000001E-2</v>
      </c>
      <c r="R72">
        <f t="shared" si="7"/>
        <v>984.6073966317058</v>
      </c>
      <c r="S72">
        <f t="shared" si="8"/>
        <v>978.31926328449708</v>
      </c>
      <c r="T72">
        <f t="shared" si="9"/>
        <v>6.2881333472087135</v>
      </c>
      <c r="V72" s="1">
        <v>0.13800000000000001</v>
      </c>
      <c r="W72" s="1">
        <v>71798.399999999994</v>
      </c>
      <c r="X72">
        <f t="shared" si="10"/>
        <v>2.7600000000000002</v>
      </c>
      <c r="Y72">
        <f t="shared" si="11"/>
        <v>287.1936</v>
      </c>
    </row>
    <row r="73" spans="2:25" x14ac:dyDescent="0.15">
      <c r="B73" s="1">
        <v>0.108</v>
      </c>
      <c r="C73" s="1">
        <v>35.549999999999997</v>
      </c>
      <c r="E73" s="1">
        <v>0.13900000000000001</v>
      </c>
      <c r="F73" s="1">
        <v>44.459999999999994</v>
      </c>
      <c r="H73" s="1">
        <v>0.11600000000000001</v>
      </c>
      <c r="I73" s="1">
        <v>53.589999999999996</v>
      </c>
      <c r="O73" s="35">
        <v>2.64E-2</v>
      </c>
      <c r="P73" s="17">
        <f t="shared" si="6"/>
        <v>984.98811467215137</v>
      </c>
      <c r="Q73" s="35">
        <v>2.64E-2</v>
      </c>
      <c r="R73">
        <f t="shared" si="7"/>
        <v>984.98811467215137</v>
      </c>
      <c r="S73">
        <f t="shared" si="8"/>
        <v>978.86846916641662</v>
      </c>
      <c r="T73">
        <f t="shared" si="9"/>
        <v>6.1196455057347521</v>
      </c>
      <c r="V73" s="1">
        <v>0.14000000000000001</v>
      </c>
      <c r="W73" s="1">
        <v>71827.899999999994</v>
      </c>
      <c r="X73">
        <f t="shared" si="10"/>
        <v>2.8000000000000003</v>
      </c>
      <c r="Y73">
        <f t="shared" si="11"/>
        <v>287.3116</v>
      </c>
    </row>
    <row r="74" spans="2:25" x14ac:dyDescent="0.15">
      <c r="B74" s="1">
        <v>0.13100000000000001</v>
      </c>
      <c r="C74" s="1">
        <v>35.78</v>
      </c>
      <c r="E74" s="1">
        <v>3.1E-2</v>
      </c>
      <c r="F74" s="1">
        <v>45.82</v>
      </c>
      <c r="H74" s="1">
        <v>0.11600000000000001</v>
      </c>
      <c r="I74" s="1">
        <v>55</v>
      </c>
      <c r="O74" s="35">
        <v>2.6599999999999999E-2</v>
      </c>
      <c r="P74" s="17">
        <f t="shared" si="6"/>
        <v>985.36883271259694</v>
      </c>
      <c r="Q74" s="35">
        <v>2.6599999999999999E-2</v>
      </c>
      <c r="R74">
        <f t="shared" si="7"/>
        <v>985.36883271259694</v>
      </c>
      <c r="S74">
        <f t="shared" si="8"/>
        <v>979.41383488830411</v>
      </c>
      <c r="T74">
        <f t="shared" si="9"/>
        <v>5.9549978242928319</v>
      </c>
      <c r="V74" s="1">
        <v>0.14199999999999999</v>
      </c>
      <c r="W74" s="1">
        <v>71857.3</v>
      </c>
      <c r="X74">
        <f t="shared" si="10"/>
        <v>2.84</v>
      </c>
      <c r="Y74">
        <f t="shared" si="11"/>
        <v>287.42920000000004</v>
      </c>
    </row>
    <row r="75" spans="2:25" x14ac:dyDescent="0.15">
      <c r="B75" s="1">
        <v>0.123</v>
      </c>
      <c r="C75" s="1">
        <v>37.42</v>
      </c>
      <c r="E75" s="1">
        <v>0.13500000000000001</v>
      </c>
      <c r="F75" s="1">
        <v>47.12</v>
      </c>
      <c r="H75" s="1">
        <v>0.112</v>
      </c>
      <c r="I75" s="1">
        <v>56.04</v>
      </c>
      <c r="O75" s="35">
        <v>2.6800000000000001E-2</v>
      </c>
      <c r="P75" s="17">
        <f t="shared" si="6"/>
        <v>985.74955075304251</v>
      </c>
      <c r="Q75" s="35">
        <v>2.6800000000000001E-2</v>
      </c>
      <c r="R75">
        <f t="shared" si="7"/>
        <v>985.74955075304251</v>
      </c>
      <c r="S75">
        <f t="shared" si="8"/>
        <v>979.95541587391199</v>
      </c>
      <c r="T75">
        <f t="shared" si="9"/>
        <v>5.7941348791305245</v>
      </c>
      <c r="V75" s="1">
        <v>0.14399999999999999</v>
      </c>
      <c r="W75" s="1">
        <v>71886.600000000006</v>
      </c>
      <c r="X75">
        <f t="shared" si="10"/>
        <v>2.88</v>
      </c>
      <c r="Y75">
        <f t="shared" si="11"/>
        <v>287.54640000000001</v>
      </c>
    </row>
    <row r="76" spans="2:25" x14ac:dyDescent="0.15">
      <c r="B76" s="1">
        <v>0.112</v>
      </c>
      <c r="C76" s="1">
        <v>38.42</v>
      </c>
      <c r="E76" s="1">
        <v>1.9E-2</v>
      </c>
      <c r="F76" s="1">
        <v>48.849999999999994</v>
      </c>
      <c r="H76" s="1">
        <v>0.12000000000000001</v>
      </c>
      <c r="I76" s="1">
        <v>58.32</v>
      </c>
      <c r="O76" s="35">
        <v>2.7E-2</v>
      </c>
      <c r="P76" s="17">
        <f t="shared" si="6"/>
        <v>986.13026879348809</v>
      </c>
      <c r="Q76" s="35">
        <v>2.7E-2</v>
      </c>
      <c r="R76">
        <f t="shared" si="7"/>
        <v>986.13026879348809</v>
      </c>
      <c r="S76">
        <f t="shared" si="8"/>
        <v>980.4932663408315</v>
      </c>
      <c r="T76">
        <f t="shared" si="9"/>
        <v>5.6370024526565885</v>
      </c>
      <c r="V76" s="1">
        <v>0.14599999999999999</v>
      </c>
      <c r="W76" s="1">
        <v>71915.8</v>
      </c>
      <c r="X76">
        <f t="shared" si="10"/>
        <v>2.92</v>
      </c>
      <c r="Y76">
        <f t="shared" si="11"/>
        <v>287.66320000000002</v>
      </c>
    </row>
    <row r="77" spans="2:25" x14ac:dyDescent="0.15">
      <c r="B77" s="1">
        <v>0.11899999999999999</v>
      </c>
      <c r="C77" s="1">
        <v>39.590000000000003</v>
      </c>
      <c r="E77" s="1">
        <v>8.8999999999999996E-2</v>
      </c>
      <c r="F77" s="1">
        <v>49.599999999999994</v>
      </c>
      <c r="H77" s="1">
        <v>0.11600000000000001</v>
      </c>
      <c r="I77" s="1">
        <v>59.76</v>
      </c>
      <c r="O77" s="35">
        <v>2.7199999999999998E-2</v>
      </c>
      <c r="P77" s="17">
        <f t="shared" si="6"/>
        <v>986.51098683393377</v>
      </c>
      <c r="Q77" s="35">
        <v>2.7199999999999998E-2</v>
      </c>
      <c r="R77">
        <f t="shared" si="7"/>
        <v>986.51098683393377</v>
      </c>
      <c r="S77">
        <f t="shared" si="8"/>
        <v>981.02743933545185</v>
      </c>
      <c r="T77">
        <f t="shared" si="9"/>
        <v>5.4835474984819257</v>
      </c>
      <c r="V77" s="1">
        <v>0.14799999999999999</v>
      </c>
      <c r="W77" s="1">
        <v>71945</v>
      </c>
      <c r="X77">
        <f t="shared" si="10"/>
        <v>2.96</v>
      </c>
      <c r="Y77">
        <f t="shared" si="11"/>
        <v>287.77999999999997</v>
      </c>
    </row>
    <row r="78" spans="2:25" x14ac:dyDescent="0.15">
      <c r="B78" s="1">
        <v>0.115</v>
      </c>
      <c r="C78" s="1">
        <v>40.65</v>
      </c>
      <c r="E78" s="1">
        <v>0.16200000000000001</v>
      </c>
      <c r="F78" s="1">
        <v>51.449999999999996</v>
      </c>
      <c r="H78" s="1">
        <v>0.12000000000000001</v>
      </c>
      <c r="I78" s="1">
        <v>61.32</v>
      </c>
      <c r="O78" s="35">
        <v>2.7400000000000001E-2</v>
      </c>
      <c r="P78" s="17">
        <f t="shared" si="6"/>
        <v>986.89170487437934</v>
      </c>
      <c r="Q78" s="35">
        <v>2.7400000000000001E-2</v>
      </c>
      <c r="R78">
        <f t="shared" si="7"/>
        <v>986.89170487437934</v>
      </c>
      <c r="S78">
        <f t="shared" si="8"/>
        <v>981.5579867666587</v>
      </c>
      <c r="T78">
        <f t="shared" si="9"/>
        <v>5.3337181077206424</v>
      </c>
      <c r="V78" s="1">
        <v>0.15</v>
      </c>
      <c r="W78" s="1">
        <v>71974</v>
      </c>
      <c r="X78">
        <f t="shared" si="10"/>
        <v>3</v>
      </c>
      <c r="Y78">
        <f t="shared" si="11"/>
        <v>287.89600000000002</v>
      </c>
    </row>
    <row r="79" spans="2:25" x14ac:dyDescent="0.15">
      <c r="B79" s="1">
        <v>0.127</v>
      </c>
      <c r="C79" s="1">
        <v>42.16</v>
      </c>
      <c r="E79" s="1">
        <v>0.158</v>
      </c>
      <c r="F79" s="1">
        <v>53.11</v>
      </c>
      <c r="H79" s="1">
        <v>0.11600000000000001</v>
      </c>
      <c r="I79" s="1">
        <v>63.08</v>
      </c>
      <c r="O79" s="35">
        <v>2.76E-2</v>
      </c>
      <c r="P79" s="17">
        <f t="shared" si="6"/>
        <v>987.27242291482492</v>
      </c>
      <c r="Q79" s="35">
        <v>2.76E-2</v>
      </c>
      <c r="R79">
        <f t="shared" si="7"/>
        <v>987.27242291482492</v>
      </c>
      <c r="S79">
        <f t="shared" si="8"/>
        <v>982.08495943832418</v>
      </c>
      <c r="T79">
        <f t="shared" si="9"/>
        <v>5.1874634765007386</v>
      </c>
      <c r="V79" s="1">
        <v>0.152</v>
      </c>
      <c r="W79" s="1">
        <v>72003.100000000006</v>
      </c>
      <c r="X79">
        <f t="shared" si="10"/>
        <v>3.04</v>
      </c>
      <c r="Y79">
        <f t="shared" si="11"/>
        <v>288.01240000000001</v>
      </c>
    </row>
    <row r="80" spans="2:25" x14ac:dyDescent="0.15">
      <c r="B80" s="1">
        <v>0.17299999999999999</v>
      </c>
      <c r="C80" s="1">
        <v>43.95</v>
      </c>
      <c r="E80" s="1">
        <v>0.14699999999999999</v>
      </c>
      <c r="F80" s="1">
        <v>53.92</v>
      </c>
      <c r="H80" s="1">
        <v>0.124</v>
      </c>
      <c r="I80" s="1">
        <v>63.879999999999995</v>
      </c>
      <c r="O80" s="35">
        <v>2.7799999999999998E-2</v>
      </c>
      <c r="P80" s="17">
        <f t="shared" si="6"/>
        <v>987.65314095527049</v>
      </c>
      <c r="Q80" s="35">
        <v>2.7799999999999998E-2</v>
      </c>
      <c r="R80">
        <f t="shared" si="7"/>
        <v>987.65314095527049</v>
      </c>
      <c r="S80">
        <f t="shared" si="8"/>
        <v>982.60840708063984</v>
      </c>
      <c r="T80">
        <f t="shared" si="9"/>
        <v>5.0447338746306514</v>
      </c>
      <c r="V80" s="1">
        <v>0.154</v>
      </c>
      <c r="W80" s="1">
        <v>72032</v>
      </c>
      <c r="X80">
        <f t="shared" si="10"/>
        <v>3.08</v>
      </c>
      <c r="Y80">
        <f t="shared" si="11"/>
        <v>288.12799999999999</v>
      </c>
    </row>
    <row r="81" spans="2:25" x14ac:dyDescent="0.15">
      <c r="B81" s="1">
        <v>0.13900000000000001</v>
      </c>
      <c r="C81" s="1">
        <v>44.83</v>
      </c>
      <c r="E81" s="1">
        <v>0.13900000000000001</v>
      </c>
      <c r="F81" s="1">
        <v>56.64</v>
      </c>
      <c r="H81" s="1">
        <v>0.12000000000000001</v>
      </c>
      <c r="I81" s="1">
        <v>66.63</v>
      </c>
      <c r="O81" s="35">
        <v>2.8000000000000001E-2</v>
      </c>
      <c r="P81" s="17">
        <f t="shared" si="6"/>
        <v>988.03385899571606</v>
      </c>
      <c r="Q81" s="35">
        <v>2.8000000000000001E-2</v>
      </c>
      <c r="R81">
        <f t="shared" si="7"/>
        <v>988.03385899571606</v>
      </c>
      <c r="S81">
        <f t="shared" si="8"/>
        <v>983.12837838034511</v>
      </c>
      <c r="T81">
        <f t="shared" si="9"/>
        <v>4.9054806153709478</v>
      </c>
      <c r="V81" s="1">
        <v>0.156</v>
      </c>
      <c r="W81" s="1">
        <v>72060.899999999994</v>
      </c>
      <c r="X81">
        <f t="shared" si="10"/>
        <v>3.12</v>
      </c>
      <c r="Y81">
        <f t="shared" si="11"/>
        <v>288.24359999999996</v>
      </c>
    </row>
    <row r="82" spans="2:25" x14ac:dyDescent="0.15">
      <c r="B82" s="1">
        <v>0.13900000000000001</v>
      </c>
      <c r="C82" s="1">
        <v>47.099999999999994</v>
      </c>
      <c r="E82" s="1">
        <v>0.13900000000000001</v>
      </c>
      <c r="F82" s="1">
        <v>58.37</v>
      </c>
      <c r="H82" s="1">
        <v>0.124</v>
      </c>
      <c r="I82" s="1">
        <v>68.47999999999999</v>
      </c>
      <c r="O82" s="35">
        <v>2.8199999999999999E-2</v>
      </c>
      <c r="P82" s="17">
        <f t="shared" si="6"/>
        <v>988.41457703616175</v>
      </c>
      <c r="Q82" s="35">
        <v>2.8199999999999999E-2</v>
      </c>
      <c r="R82">
        <f t="shared" si="7"/>
        <v>988.41457703616175</v>
      </c>
      <c r="S82">
        <f t="shared" si="8"/>
        <v>983.64492100989355</v>
      </c>
      <c r="T82">
        <f t="shared" si="9"/>
        <v>4.7696560262681942</v>
      </c>
      <c r="V82" s="1">
        <v>0.158</v>
      </c>
      <c r="W82" s="1">
        <v>72089.7</v>
      </c>
      <c r="X82">
        <f t="shared" si="10"/>
        <v>3.16</v>
      </c>
      <c r="Y82">
        <f t="shared" si="11"/>
        <v>288.35879999999997</v>
      </c>
    </row>
    <row r="83" spans="2:25" x14ac:dyDescent="0.15">
      <c r="B83" s="1">
        <v>0.21200000000000002</v>
      </c>
      <c r="C83" s="1">
        <v>47.209999999999994</v>
      </c>
      <c r="E83" s="1">
        <v>5.8000000000000003E-2</v>
      </c>
      <c r="F83" s="1">
        <v>58.58</v>
      </c>
      <c r="H83" s="1">
        <v>0.124</v>
      </c>
      <c r="I83" s="1">
        <v>69.52</v>
      </c>
      <c r="O83" s="35">
        <v>2.8400000000000002E-2</v>
      </c>
      <c r="P83" s="17">
        <f t="shared" si="6"/>
        <v>988.79529507660732</v>
      </c>
      <c r="Q83" s="35">
        <v>2.8400000000000002E-2</v>
      </c>
      <c r="R83">
        <f t="shared" si="7"/>
        <v>988.79529507660732</v>
      </c>
      <c r="S83">
        <f t="shared" si="8"/>
        <v>984.15808165560463</v>
      </c>
      <c r="T83">
        <f t="shared" si="9"/>
        <v>4.6372134210026843</v>
      </c>
      <c r="V83" s="1">
        <v>0.16</v>
      </c>
      <c r="W83" s="1">
        <v>72118.399999999994</v>
      </c>
      <c r="X83">
        <f t="shared" si="10"/>
        <v>3.2</v>
      </c>
      <c r="Y83">
        <f t="shared" si="11"/>
        <v>288.47359999999998</v>
      </c>
    </row>
    <row r="84" spans="2:25" x14ac:dyDescent="0.15">
      <c r="B84" s="1">
        <v>0.254</v>
      </c>
      <c r="C84" s="1">
        <v>47.15</v>
      </c>
      <c r="E84" s="1">
        <v>5.8000000000000003E-2</v>
      </c>
      <c r="F84" s="1">
        <v>61.67</v>
      </c>
      <c r="H84" s="1">
        <v>0.127</v>
      </c>
      <c r="I84" s="1">
        <v>71.930000000000007</v>
      </c>
      <c r="O84" s="35">
        <v>2.86E-2</v>
      </c>
      <c r="P84" s="17">
        <f t="shared" si="6"/>
        <v>989.17601311705289</v>
      </c>
      <c r="Q84" s="35">
        <v>2.86E-2</v>
      </c>
      <c r="R84">
        <f t="shared" si="7"/>
        <v>989.17601311705289</v>
      </c>
      <c r="S84">
        <f t="shared" si="8"/>
        <v>984.66790604484129</v>
      </c>
      <c r="T84">
        <f t="shared" si="9"/>
        <v>4.508107072211601</v>
      </c>
      <c r="V84" s="1">
        <v>0.16200000000000001</v>
      </c>
      <c r="W84" s="1">
        <v>72147.100000000006</v>
      </c>
      <c r="X84">
        <f t="shared" si="10"/>
        <v>3.24</v>
      </c>
      <c r="Y84">
        <f t="shared" si="11"/>
        <v>288.58840000000004</v>
      </c>
    </row>
    <row r="85" spans="2:25" x14ac:dyDescent="0.15">
      <c r="B85" s="1">
        <v>0.158</v>
      </c>
      <c r="C85" s="1">
        <v>51.319999999999993</v>
      </c>
      <c r="E85" s="1">
        <v>6.2E-2</v>
      </c>
      <c r="F85" s="1">
        <v>63.79</v>
      </c>
      <c r="H85" s="1">
        <v>0.12000000000000001</v>
      </c>
      <c r="I85" s="1">
        <v>72.97</v>
      </c>
      <c r="O85" s="35">
        <v>2.8799999999999999E-2</v>
      </c>
      <c r="P85" s="17">
        <f t="shared" si="6"/>
        <v>989.55673115749846</v>
      </c>
      <c r="Q85" s="35">
        <v>2.8799999999999999E-2</v>
      </c>
      <c r="R85">
        <f t="shared" si="7"/>
        <v>989.55673115749846</v>
      </c>
      <c r="S85">
        <f t="shared" si="8"/>
        <v>985.17443897225462</v>
      </c>
      <c r="T85">
        <f t="shared" si="9"/>
        <v>4.3822921852438412</v>
      </c>
      <c r="V85" s="1">
        <v>0.16400000000000001</v>
      </c>
      <c r="W85" s="1">
        <v>72175.7</v>
      </c>
      <c r="X85">
        <f t="shared" si="10"/>
        <v>3.2800000000000002</v>
      </c>
      <c r="Y85">
        <f t="shared" si="11"/>
        <v>288.70279999999997</v>
      </c>
    </row>
    <row r="86" spans="2:25" x14ac:dyDescent="0.15">
      <c r="B86" s="1">
        <v>0.154</v>
      </c>
      <c r="C86" s="1">
        <v>53.55</v>
      </c>
      <c r="E86" s="1">
        <v>0.158</v>
      </c>
      <c r="F86" s="1">
        <v>65.150000000000006</v>
      </c>
      <c r="H86" s="1">
        <v>0.12000000000000001</v>
      </c>
      <c r="I86" s="1">
        <v>75.599999999999994</v>
      </c>
      <c r="O86" s="35">
        <v>2.9000000000000001E-2</v>
      </c>
      <c r="P86" s="17">
        <f t="shared" si="6"/>
        <v>989.93744919794403</v>
      </c>
      <c r="Q86" s="35">
        <v>2.9000000000000001E-2</v>
      </c>
      <c r="R86">
        <f t="shared" si="7"/>
        <v>989.93744919794403</v>
      </c>
      <c r="S86">
        <f t="shared" si="8"/>
        <v>985.67772432513425</v>
      </c>
      <c r="T86">
        <f t="shared" si="9"/>
        <v>4.2597248728097838</v>
      </c>
      <c r="V86" s="1">
        <v>0.16600000000000001</v>
      </c>
      <c r="W86" s="1">
        <v>72204.2</v>
      </c>
      <c r="X86">
        <f t="shared" si="10"/>
        <v>3.3200000000000003</v>
      </c>
      <c r="Y86">
        <f t="shared" si="11"/>
        <v>288.8168</v>
      </c>
    </row>
    <row r="87" spans="2:25" x14ac:dyDescent="0.15">
      <c r="B87" s="1">
        <v>0.2</v>
      </c>
      <c r="C87" s="1">
        <v>54.17</v>
      </c>
      <c r="E87" s="1">
        <v>7.2999999999999995E-2</v>
      </c>
      <c r="F87" s="1">
        <v>67.069999999999993</v>
      </c>
      <c r="H87" s="1">
        <v>0.12000000000000001</v>
      </c>
      <c r="I87" s="1">
        <v>76.490000000000009</v>
      </c>
      <c r="O87" s="35">
        <v>2.92E-2</v>
      </c>
      <c r="P87" s="17">
        <f t="shared" si="6"/>
        <v>990.31816723838961</v>
      </c>
      <c r="Q87" s="35">
        <v>2.92E-2</v>
      </c>
      <c r="R87">
        <f t="shared" si="7"/>
        <v>990.31816723838961</v>
      </c>
      <c r="S87">
        <f t="shared" si="8"/>
        <v>986.17780510789817</v>
      </c>
      <c r="T87">
        <f t="shared" si="9"/>
        <v>4.1403621304914395</v>
      </c>
      <c r="V87" s="1">
        <v>0.16800000000000001</v>
      </c>
      <c r="W87" s="1">
        <v>72232.600000000006</v>
      </c>
      <c r="X87">
        <f t="shared" si="10"/>
        <v>3.3600000000000003</v>
      </c>
      <c r="Y87">
        <f t="shared" si="11"/>
        <v>288.93040000000002</v>
      </c>
    </row>
    <row r="88" spans="2:25" x14ac:dyDescent="0.15">
      <c r="B88" s="1">
        <v>0.23499999999999999</v>
      </c>
      <c r="C88" s="1">
        <v>55.11</v>
      </c>
      <c r="E88" s="1">
        <v>7.6999999999999999E-2</v>
      </c>
      <c r="F88" s="1">
        <v>69.39</v>
      </c>
      <c r="H88" s="1">
        <v>0.13100000000000001</v>
      </c>
      <c r="I88" s="1">
        <v>79.289999999999992</v>
      </c>
      <c r="O88" s="35">
        <v>2.9399999999999999E-2</v>
      </c>
      <c r="P88" s="17">
        <f t="shared" si="6"/>
        <v>990.69888527883529</v>
      </c>
      <c r="Q88" s="35">
        <v>2.9399999999999999E-2</v>
      </c>
      <c r="R88">
        <f t="shared" si="7"/>
        <v>990.69888527883529</v>
      </c>
      <c r="S88">
        <f t="shared" si="8"/>
        <v>986.67472346576108</v>
      </c>
      <c r="T88">
        <f t="shared" si="9"/>
        <v>4.0241618130742154</v>
      </c>
      <c r="V88" s="1">
        <v>0.17</v>
      </c>
      <c r="W88" s="1">
        <v>72261</v>
      </c>
      <c r="X88">
        <f t="shared" si="10"/>
        <v>3.4000000000000004</v>
      </c>
      <c r="Y88">
        <f t="shared" si="11"/>
        <v>289.04399999999998</v>
      </c>
    </row>
    <row r="89" spans="2:25" x14ac:dyDescent="0.15">
      <c r="B89" s="1">
        <v>0.15</v>
      </c>
      <c r="C89" s="1">
        <v>57.47</v>
      </c>
      <c r="E89" s="1">
        <v>0.20799999999999999</v>
      </c>
      <c r="F89" s="1">
        <v>70.240000000000009</v>
      </c>
      <c r="H89" s="1">
        <v>0.127</v>
      </c>
      <c r="I89" s="1">
        <v>81.14</v>
      </c>
      <c r="O89" s="35">
        <v>2.9600000000000001E-2</v>
      </c>
      <c r="P89" s="17">
        <f t="shared" si="6"/>
        <v>991.07960331928086</v>
      </c>
      <c r="Q89" s="35">
        <v>2.9600000000000001E-2</v>
      </c>
      <c r="R89">
        <f t="shared" si="7"/>
        <v>991.07960331928086</v>
      </c>
      <c r="S89">
        <f t="shared" si="8"/>
        <v>987.16852070761104</v>
      </c>
      <c r="T89">
        <f t="shared" si="9"/>
        <v>3.9110826116698263</v>
      </c>
      <c r="V89" s="1">
        <v>0.17199999999999999</v>
      </c>
      <c r="W89" s="1">
        <v>72289.399999999994</v>
      </c>
      <c r="X89">
        <f t="shared" si="10"/>
        <v>3.4399999999999995</v>
      </c>
      <c r="Y89">
        <f t="shared" si="11"/>
        <v>289.1576</v>
      </c>
    </row>
    <row r="90" spans="2:25" x14ac:dyDescent="0.15">
      <c r="B90" s="1">
        <v>0.23899999999999999</v>
      </c>
      <c r="C90" s="1">
        <v>58.269999999999996</v>
      </c>
      <c r="E90" s="1">
        <v>0.193</v>
      </c>
      <c r="F90" s="1">
        <v>72.08</v>
      </c>
      <c r="H90" s="1">
        <v>0.127</v>
      </c>
      <c r="I90" s="1">
        <v>82.43</v>
      </c>
      <c r="O90" s="35">
        <v>2.98E-2</v>
      </c>
      <c r="P90" s="17">
        <f t="shared" si="6"/>
        <v>991.46032135972644</v>
      </c>
      <c r="Q90" s="35">
        <v>2.98E-2</v>
      </c>
      <c r="R90">
        <f t="shared" si="7"/>
        <v>991.46032135972644</v>
      </c>
      <c r="S90">
        <f t="shared" si="8"/>
        <v>987.65923732812712</v>
      </c>
      <c r="T90">
        <f t="shared" si="9"/>
        <v>3.8010840315993164</v>
      </c>
      <c r="V90" s="1">
        <v>0.17399999999999999</v>
      </c>
      <c r="W90" s="1">
        <v>72317.7</v>
      </c>
      <c r="X90">
        <f t="shared" si="10"/>
        <v>3.4799999999999995</v>
      </c>
      <c r="Y90">
        <f t="shared" si="11"/>
        <v>289.27080000000001</v>
      </c>
    </row>
    <row r="91" spans="2:25" x14ac:dyDescent="0.15">
      <c r="B91" s="1">
        <v>0.23899999999999999</v>
      </c>
      <c r="C91" s="1">
        <v>60.67</v>
      </c>
      <c r="E91" s="1">
        <v>0.12</v>
      </c>
      <c r="F91" s="1">
        <v>74.27</v>
      </c>
      <c r="H91" s="1">
        <v>0.13500000000000001</v>
      </c>
      <c r="I91" s="1">
        <v>84.01</v>
      </c>
      <c r="O91" s="35">
        <v>0.03</v>
      </c>
      <c r="P91" s="17">
        <f t="shared" si="6"/>
        <v>991.84103940017201</v>
      </c>
      <c r="Q91" s="35">
        <v>0.03</v>
      </c>
      <c r="R91">
        <f t="shared" si="7"/>
        <v>991.84103940017201</v>
      </c>
      <c r="S91">
        <f t="shared" si="8"/>
        <v>988.14691302916731</v>
      </c>
      <c r="T91">
        <f t="shared" si="9"/>
        <v>3.6941263710046996</v>
      </c>
      <c r="V91" s="1">
        <v>0.17599999999999999</v>
      </c>
      <c r="W91" s="1">
        <v>72345.8</v>
      </c>
      <c r="X91">
        <f t="shared" si="10"/>
        <v>3.5199999999999996</v>
      </c>
      <c r="Y91">
        <f t="shared" si="11"/>
        <v>289.38319999999999</v>
      </c>
    </row>
    <row r="92" spans="2:25" x14ac:dyDescent="0.15">
      <c r="B92" s="1">
        <v>0.158</v>
      </c>
      <c r="C92" s="1">
        <v>60.559999999999995</v>
      </c>
      <c r="E92" s="1">
        <v>8.8999999999999996E-2</v>
      </c>
      <c r="F92" s="1">
        <v>74.16</v>
      </c>
      <c r="H92" s="1">
        <v>0.13900000000000001</v>
      </c>
      <c r="I92" s="1">
        <v>85.64</v>
      </c>
      <c r="O92" s="35">
        <v>3.1E-2</v>
      </c>
      <c r="P92" s="17">
        <f t="shared" si="6"/>
        <v>993.74462960239998</v>
      </c>
      <c r="Q92" s="35">
        <v>3.1E-2</v>
      </c>
      <c r="R92">
        <f t="shared" si="7"/>
        <v>993.74462960239998</v>
      </c>
      <c r="S92">
        <f t="shared" si="8"/>
        <v>990.54101436097858</v>
      </c>
      <c r="T92">
        <f t="shared" si="9"/>
        <v>3.203615241421403</v>
      </c>
      <c r="V92" s="1">
        <v>0.17799999999999999</v>
      </c>
      <c r="W92" s="1">
        <v>72374</v>
      </c>
      <c r="X92">
        <f t="shared" si="10"/>
        <v>3.5599999999999996</v>
      </c>
      <c r="Y92">
        <f t="shared" si="11"/>
        <v>289.49599999999998</v>
      </c>
    </row>
    <row r="93" spans="2:25" x14ac:dyDescent="0.15">
      <c r="B93" s="1">
        <v>0.158</v>
      </c>
      <c r="C93" s="1">
        <v>63.89</v>
      </c>
      <c r="E93" s="1">
        <v>0.21199999999999999</v>
      </c>
      <c r="F93" s="1">
        <v>77.3</v>
      </c>
      <c r="H93" s="1">
        <v>0.13900000000000001</v>
      </c>
      <c r="I93" s="1">
        <v>87.89</v>
      </c>
      <c r="O93" s="35">
        <v>3.2000000000000001E-2</v>
      </c>
      <c r="P93" s="17">
        <f t="shared" si="6"/>
        <v>995.64821980462796</v>
      </c>
      <c r="Q93" s="35">
        <v>3.2000000000000001E-2</v>
      </c>
      <c r="R93">
        <f t="shared" si="7"/>
        <v>995.64821980462796</v>
      </c>
      <c r="S93">
        <f t="shared" si="8"/>
        <v>992.86462649430962</v>
      </c>
      <c r="T93">
        <f t="shared" si="9"/>
        <v>2.7835933103183379</v>
      </c>
      <c r="V93" s="1">
        <v>0.18</v>
      </c>
      <c r="W93" s="1">
        <v>72402.100000000006</v>
      </c>
      <c r="X93">
        <f t="shared" si="10"/>
        <v>3.5999999999999996</v>
      </c>
      <c r="Y93">
        <f t="shared" si="11"/>
        <v>289.60840000000002</v>
      </c>
    </row>
    <row r="94" spans="2:25" x14ac:dyDescent="0.15">
      <c r="B94" s="1">
        <v>0.158</v>
      </c>
      <c r="C94" s="1">
        <v>64.88</v>
      </c>
      <c r="E94" s="1">
        <v>0.13500000000000001</v>
      </c>
      <c r="F94" s="1">
        <v>78.12</v>
      </c>
      <c r="H94" s="1">
        <v>0.14699999999999999</v>
      </c>
      <c r="I94" s="1">
        <v>90.09</v>
      </c>
      <c r="O94" s="35">
        <v>3.3000000000000002E-2</v>
      </c>
      <c r="P94" s="17">
        <f t="shared" si="6"/>
        <v>997.55181000685593</v>
      </c>
      <c r="Q94" s="35">
        <v>3.3000000000000002E-2</v>
      </c>
      <c r="R94">
        <f t="shared" si="7"/>
        <v>997.55181000685593</v>
      </c>
      <c r="S94">
        <f t="shared" si="8"/>
        <v>995.12193298197417</v>
      </c>
      <c r="T94">
        <f t="shared" si="9"/>
        <v>2.4298770248817618</v>
      </c>
      <c r="V94" s="1">
        <v>0.182</v>
      </c>
      <c r="W94" s="1">
        <v>72430.2</v>
      </c>
      <c r="X94">
        <f t="shared" si="10"/>
        <v>3.6399999999999997</v>
      </c>
      <c r="Y94">
        <f t="shared" si="11"/>
        <v>289.7208</v>
      </c>
    </row>
    <row r="95" spans="2:25" x14ac:dyDescent="0.15">
      <c r="B95" s="1">
        <v>0.23099999999999998</v>
      </c>
      <c r="C95" s="1">
        <v>66.41</v>
      </c>
      <c r="E95" s="1">
        <v>9.6000000000000002E-2</v>
      </c>
      <c r="F95" s="1">
        <v>81.03</v>
      </c>
      <c r="H95" s="1">
        <v>0.151</v>
      </c>
      <c r="I95" s="1">
        <v>91.73</v>
      </c>
      <c r="O95" s="35">
        <v>3.4000000000000002E-2</v>
      </c>
      <c r="P95" s="17">
        <f t="shared" si="6"/>
        <v>999.4554002090839</v>
      </c>
      <c r="Q95" s="35">
        <v>3.4000000000000002E-2</v>
      </c>
      <c r="R95">
        <f t="shared" si="7"/>
        <v>999.4554002090839</v>
      </c>
      <c r="S95">
        <f t="shared" si="8"/>
        <v>997.31675142340407</v>
      </c>
      <c r="T95">
        <f t="shared" si="9"/>
        <v>2.138648785679834</v>
      </c>
      <c r="V95" s="1">
        <v>0.184</v>
      </c>
      <c r="W95" s="1">
        <v>72458.100000000006</v>
      </c>
      <c r="X95">
        <f t="shared" si="10"/>
        <v>3.6799999999999997</v>
      </c>
      <c r="Y95">
        <f t="shared" si="11"/>
        <v>289.83240000000001</v>
      </c>
    </row>
    <row r="96" spans="2:25" x14ac:dyDescent="0.15">
      <c r="B96" s="1">
        <v>0.19700000000000001</v>
      </c>
      <c r="C96" s="1">
        <v>68.960000000000008</v>
      </c>
      <c r="E96" s="1">
        <v>0.1</v>
      </c>
      <c r="F96" s="1">
        <v>84.23</v>
      </c>
      <c r="H96" s="1">
        <v>0.17</v>
      </c>
      <c r="I96" s="1">
        <v>93.9</v>
      </c>
      <c r="O96" s="35">
        <v>3.5000000000000003E-2</v>
      </c>
      <c r="P96" s="17">
        <f t="shared" si="6"/>
        <v>1001.3589904113119</v>
      </c>
      <c r="Q96" s="35">
        <v>3.5000000000000003E-2</v>
      </c>
      <c r="R96">
        <f t="shared" si="7"/>
        <v>1001.3589904113119</v>
      </c>
      <c r="S96">
        <f t="shared" si="8"/>
        <v>999.45257517223922</v>
      </c>
      <c r="T96">
        <f t="shared" si="9"/>
        <v>1.9064152390726576</v>
      </c>
      <c r="V96" s="1">
        <v>0.186</v>
      </c>
      <c r="W96" s="1">
        <v>72485.2</v>
      </c>
      <c r="X96">
        <f t="shared" si="10"/>
        <v>3.7199999999999998</v>
      </c>
      <c r="Y96">
        <f t="shared" si="11"/>
        <v>289.94079999999997</v>
      </c>
    </row>
    <row r="97" spans="2:25" x14ac:dyDescent="0.15">
      <c r="B97" s="1">
        <v>0.185</v>
      </c>
      <c r="C97" s="1">
        <v>68.67</v>
      </c>
      <c r="E97" s="1">
        <v>0.247</v>
      </c>
      <c r="F97" s="1">
        <v>85.98</v>
      </c>
      <c r="H97" s="1">
        <v>0.17</v>
      </c>
      <c r="I97" s="1">
        <v>94.679999999999993</v>
      </c>
      <c r="O97" s="35">
        <v>3.5999999999999997E-2</v>
      </c>
      <c r="P97" s="17">
        <f t="shared" si="6"/>
        <v>1003.2625806135397</v>
      </c>
      <c r="Q97" s="35">
        <v>3.5999999999999997E-2</v>
      </c>
      <c r="R97">
        <f t="shared" si="7"/>
        <v>1003.2625806135397</v>
      </c>
      <c r="S97">
        <f t="shared" si="8"/>
        <v>1001.5326092476582</v>
      </c>
      <c r="T97">
        <f t="shared" si="9"/>
        <v>1.7299713658815108</v>
      </c>
      <c r="V97" s="1">
        <v>0.188</v>
      </c>
      <c r="W97" s="1">
        <v>72510.899999999994</v>
      </c>
      <c r="X97">
        <f t="shared" si="10"/>
        <v>3.76</v>
      </c>
      <c r="Y97">
        <f t="shared" si="11"/>
        <v>290.04359999999997</v>
      </c>
    </row>
    <row r="98" spans="2:25" x14ac:dyDescent="0.15">
      <c r="B98" s="1">
        <v>0.25800000000000001</v>
      </c>
      <c r="C98" s="1">
        <v>71.989999999999995</v>
      </c>
      <c r="E98" s="1">
        <v>9.6000000000000002E-2</v>
      </c>
      <c r="F98" s="1">
        <v>87.81</v>
      </c>
      <c r="H98" s="1">
        <v>0.17</v>
      </c>
      <c r="I98" s="1">
        <v>97.96</v>
      </c>
      <c r="O98" s="35">
        <v>3.6999999999999998E-2</v>
      </c>
      <c r="P98" s="17">
        <f t="shared" si="6"/>
        <v>1005.1661708157677</v>
      </c>
      <c r="Q98" s="35">
        <v>3.6999999999999998E-2</v>
      </c>
      <c r="R98">
        <f t="shared" si="7"/>
        <v>1005.1661708157677</v>
      </c>
      <c r="S98">
        <f t="shared" si="8"/>
        <v>1003.5598013919735</v>
      </c>
      <c r="T98">
        <f t="shared" si="9"/>
        <v>1.6063694237942627</v>
      </c>
      <c r="V98" s="1">
        <v>0.19</v>
      </c>
      <c r="W98" s="1">
        <v>72534.3</v>
      </c>
      <c r="X98">
        <f t="shared" si="10"/>
        <v>3.8</v>
      </c>
      <c r="Y98">
        <f t="shared" si="11"/>
        <v>290.13720000000001</v>
      </c>
    </row>
    <row r="99" spans="2:25" x14ac:dyDescent="0.15">
      <c r="B99" s="1">
        <v>0.251</v>
      </c>
      <c r="C99" s="1">
        <v>72.72999999999999</v>
      </c>
      <c r="E99" s="1">
        <v>0.247</v>
      </c>
      <c r="F99" s="1">
        <v>88.88</v>
      </c>
      <c r="H99" s="1">
        <v>0.18099999999999999</v>
      </c>
      <c r="I99" s="1">
        <v>97.44</v>
      </c>
      <c r="O99" s="35">
        <v>3.7999999999999999E-2</v>
      </c>
      <c r="P99" s="17">
        <f t="shared" si="6"/>
        <v>1007.0697610179957</v>
      </c>
      <c r="Q99" s="35">
        <v>3.7999999999999999E-2</v>
      </c>
      <c r="R99">
        <f t="shared" si="7"/>
        <v>1007.0697610179957</v>
      </c>
      <c r="S99">
        <f t="shared" si="8"/>
        <v>1005.53686904266</v>
      </c>
      <c r="T99">
        <f t="shared" si="9"/>
        <v>1.5328919753357013</v>
      </c>
      <c r="V99" s="1">
        <v>0.192</v>
      </c>
      <c r="W99" s="1">
        <v>72554.100000000006</v>
      </c>
      <c r="X99">
        <f t="shared" si="10"/>
        <v>3.84</v>
      </c>
      <c r="Y99">
        <f t="shared" si="11"/>
        <v>290.21640000000002</v>
      </c>
    </row>
    <row r="100" spans="2:25" x14ac:dyDescent="0.15">
      <c r="B100" s="1">
        <v>0.158</v>
      </c>
      <c r="C100" s="1">
        <v>75.430000000000007</v>
      </c>
      <c r="E100" s="1">
        <v>0.104</v>
      </c>
      <c r="F100" s="1">
        <v>91.38</v>
      </c>
      <c r="H100" s="1">
        <v>0.17799999999999999</v>
      </c>
      <c r="I100" s="1">
        <v>101.85</v>
      </c>
      <c r="O100" s="35">
        <v>3.9E-2</v>
      </c>
      <c r="P100" s="17">
        <f t="shared" si="6"/>
        <v>1008.9733512202237</v>
      </c>
      <c r="Q100" s="35">
        <v>3.9E-2</v>
      </c>
      <c r="R100">
        <f t="shared" si="7"/>
        <v>1008.9733512202237</v>
      </c>
      <c r="S100">
        <f t="shared" si="8"/>
        <v>1007.4663228485897</v>
      </c>
      <c r="T100">
        <f t="shared" si="9"/>
        <v>1.5070283716339645</v>
      </c>
      <c r="V100" s="1">
        <v>0.19400000000000001</v>
      </c>
      <c r="W100" s="1">
        <v>72571.3</v>
      </c>
      <c r="X100">
        <f t="shared" si="10"/>
        <v>3.88</v>
      </c>
      <c r="Y100">
        <f t="shared" si="11"/>
        <v>290.28520000000003</v>
      </c>
    </row>
    <row r="101" spans="2:25" x14ac:dyDescent="0.15">
      <c r="B101" s="1">
        <v>0.34299999999999997</v>
      </c>
      <c r="C101" s="1">
        <v>77.489999999999995</v>
      </c>
      <c r="E101" s="1">
        <v>0.112</v>
      </c>
      <c r="F101" s="1">
        <v>93.36</v>
      </c>
      <c r="H101" s="1">
        <v>0.18099999999999999</v>
      </c>
      <c r="I101" s="1">
        <v>104.34</v>
      </c>
      <c r="O101" s="35">
        <v>0.04</v>
      </c>
      <c r="P101" s="17">
        <f t="shared" si="6"/>
        <v>1010.8769414224516</v>
      </c>
      <c r="Q101" s="35">
        <v>0.04</v>
      </c>
      <c r="R101">
        <f t="shared" si="7"/>
        <v>1010.8769414224516</v>
      </c>
      <c r="S101">
        <f t="shared" si="8"/>
        <v>1009.3504872496517</v>
      </c>
      <c r="T101">
        <f t="shared" si="9"/>
        <v>1.5264541727999585</v>
      </c>
      <c r="V101" s="1">
        <v>0.19600000000000001</v>
      </c>
      <c r="W101" s="1">
        <v>72589</v>
      </c>
      <c r="X101">
        <f t="shared" si="10"/>
        <v>3.92</v>
      </c>
      <c r="Y101">
        <f t="shared" si="11"/>
        <v>290.35599999999999</v>
      </c>
    </row>
    <row r="102" spans="2:25" x14ac:dyDescent="0.15">
      <c r="B102" s="1">
        <v>0.32</v>
      </c>
      <c r="C102" s="1">
        <v>78.349999999999994</v>
      </c>
      <c r="E102" s="1">
        <v>0.108</v>
      </c>
      <c r="F102" s="1">
        <v>95.539999999999992</v>
      </c>
      <c r="H102" s="1">
        <v>0.185</v>
      </c>
      <c r="I102" s="1">
        <v>106.83</v>
      </c>
      <c r="N102" s="40"/>
      <c r="O102" s="35">
        <v>4.1000000000000002E-2</v>
      </c>
      <c r="P102" s="17">
        <f>O102^$N$2*$M$2</f>
        <v>1011.191518550031</v>
      </c>
      <c r="Q102" s="35">
        <v>4.1000000000000002E-2</v>
      </c>
      <c r="R102">
        <f t="shared" si="7"/>
        <v>1012.7805316246796</v>
      </c>
      <c r="S102">
        <f t="shared" si="8"/>
        <v>1011.191518550031</v>
      </c>
      <c r="T102">
        <f t="shared" si="9"/>
        <v>1.5890130746486193</v>
      </c>
      <c r="V102" s="1">
        <v>0.19800000000000001</v>
      </c>
      <c r="W102" s="1">
        <v>72605.600000000006</v>
      </c>
      <c r="X102">
        <f t="shared" si="10"/>
        <v>3.96</v>
      </c>
      <c r="Y102">
        <f t="shared" si="11"/>
        <v>290.42240000000004</v>
      </c>
    </row>
    <row r="103" spans="2:25" x14ac:dyDescent="0.15">
      <c r="B103" s="1">
        <v>0.33199999999999996</v>
      </c>
      <c r="C103" s="1">
        <v>81.739999999999995</v>
      </c>
      <c r="E103" s="1">
        <v>0.112</v>
      </c>
      <c r="F103" s="1">
        <v>98.02</v>
      </c>
      <c r="H103" s="1">
        <v>0.189</v>
      </c>
      <c r="I103" s="1">
        <v>109.37</v>
      </c>
      <c r="O103" s="35">
        <v>4.2000000000000003E-2</v>
      </c>
      <c r="P103" s="17">
        <f t="shared" ref="P103:P166" si="12">O103^$N$2*$M$2</f>
        <v>1012.9914208435096</v>
      </c>
      <c r="Q103" s="35">
        <v>4.2000000000000003E-2</v>
      </c>
      <c r="R103">
        <f t="shared" si="7"/>
        <v>1014.6841218269076</v>
      </c>
      <c r="S103">
        <f t="shared" si="8"/>
        <v>1012.9914208435096</v>
      </c>
      <c r="T103">
        <f t="shared" si="9"/>
        <v>1.6927009833980264</v>
      </c>
      <c r="V103" s="1">
        <v>0.2</v>
      </c>
      <c r="W103" s="1">
        <v>72590</v>
      </c>
      <c r="X103">
        <f t="shared" si="10"/>
        <v>4</v>
      </c>
      <c r="Y103">
        <f t="shared" si="11"/>
        <v>290.36</v>
      </c>
    </row>
    <row r="104" spans="2:25" x14ac:dyDescent="0.15">
      <c r="B104" s="1">
        <v>0.16599999999999998</v>
      </c>
      <c r="C104" s="1">
        <v>83.41</v>
      </c>
      <c r="E104" s="1">
        <v>0.19700000000000001</v>
      </c>
      <c r="F104" s="1">
        <v>98.26</v>
      </c>
      <c r="H104" s="1">
        <v>0.189</v>
      </c>
      <c r="I104" s="1">
        <v>111.55</v>
      </c>
      <c r="O104" s="35">
        <v>4.2999999999999997E-2</v>
      </c>
      <c r="P104" s="17">
        <f t="shared" si="12"/>
        <v>1014.7520600906734</v>
      </c>
      <c r="Q104" s="35">
        <v>4.2999999999999997E-2</v>
      </c>
      <c r="R104">
        <f t="shared" si="7"/>
        <v>1016.5877120291354</v>
      </c>
      <c r="S104">
        <f t="shared" si="8"/>
        <v>1014.7520600906734</v>
      </c>
      <c r="T104">
        <f t="shared" si="9"/>
        <v>1.8356519384620924</v>
      </c>
      <c r="V104" s="1">
        <v>0.20050000000000001</v>
      </c>
      <c r="W104" s="1">
        <v>72592.600000000006</v>
      </c>
      <c r="X104">
        <f t="shared" si="10"/>
        <v>4.01</v>
      </c>
      <c r="Y104">
        <f t="shared" si="11"/>
        <v>290.37040000000002</v>
      </c>
    </row>
    <row r="105" spans="2:25" x14ac:dyDescent="0.15">
      <c r="B105" s="1">
        <v>0.34299999999999997</v>
      </c>
      <c r="C105" s="1">
        <v>85.78</v>
      </c>
      <c r="E105" s="1">
        <v>0.108</v>
      </c>
      <c r="F105" s="1">
        <v>102.51</v>
      </c>
      <c r="H105" s="1">
        <v>0.185</v>
      </c>
      <c r="I105" s="1">
        <v>114.33</v>
      </c>
      <c r="O105" s="35">
        <v>4.3999999999999997E-2</v>
      </c>
      <c r="P105" s="17">
        <f t="shared" si="12"/>
        <v>1016.4751766001043</v>
      </c>
      <c r="Q105" s="35">
        <v>4.3999999999999997E-2</v>
      </c>
      <c r="R105">
        <f t="shared" si="7"/>
        <v>1018.4913022313634</v>
      </c>
      <c r="S105">
        <f t="shared" si="8"/>
        <v>1016.4751766001043</v>
      </c>
      <c r="T105">
        <f t="shared" si="9"/>
        <v>2.0161256312591149</v>
      </c>
      <c r="V105" s="1">
        <v>0.20125000000000001</v>
      </c>
      <c r="W105" s="1">
        <v>72607.100000000006</v>
      </c>
      <c r="X105">
        <f t="shared" si="10"/>
        <v>4.0250000000000004</v>
      </c>
      <c r="Y105">
        <f t="shared" si="11"/>
        <v>290.42840000000001</v>
      </c>
    </row>
    <row r="106" spans="2:25" x14ac:dyDescent="0.15">
      <c r="B106" s="1">
        <v>0.158</v>
      </c>
      <c r="C106" s="1">
        <v>86.1</v>
      </c>
      <c r="E106" s="1">
        <v>0.27</v>
      </c>
      <c r="F106" s="1">
        <v>104.82</v>
      </c>
      <c r="H106" s="1">
        <v>0.185</v>
      </c>
      <c r="I106" s="1">
        <v>113.76</v>
      </c>
      <c r="O106" s="35">
        <v>4.4999999999999998E-2</v>
      </c>
      <c r="P106" s="17">
        <f t="shared" si="12"/>
        <v>1018.162396126349</v>
      </c>
      <c r="Q106" s="35">
        <v>4.4999999999999998E-2</v>
      </c>
      <c r="R106">
        <f t="shared" si="7"/>
        <v>1020.3948924335914</v>
      </c>
      <c r="S106">
        <f t="shared" si="8"/>
        <v>1018.162396126349</v>
      </c>
      <c r="T106">
        <f t="shared" si="9"/>
        <v>2.2324963072423998</v>
      </c>
      <c r="V106" s="1">
        <v>0.20200000000000001</v>
      </c>
      <c r="W106" s="1">
        <v>72616.399999999994</v>
      </c>
      <c r="X106">
        <f t="shared" si="10"/>
        <v>4.04</v>
      </c>
      <c r="Y106">
        <f t="shared" si="11"/>
        <v>290.46559999999999</v>
      </c>
    </row>
    <row r="107" spans="2:25" x14ac:dyDescent="0.15">
      <c r="B107" s="1">
        <v>0.189</v>
      </c>
      <c r="C107" s="1">
        <v>90.08</v>
      </c>
      <c r="E107" s="1">
        <v>0.13100000000000001</v>
      </c>
      <c r="F107" s="1">
        <v>103.44</v>
      </c>
      <c r="H107" s="1">
        <v>0.193</v>
      </c>
      <c r="I107" s="1">
        <v>118.6</v>
      </c>
      <c r="O107" s="35">
        <v>4.5999999999999999E-2</v>
      </c>
      <c r="P107" s="17">
        <f t="shared" si="12"/>
        <v>1019.8152397650299</v>
      </c>
      <c r="Q107" s="35">
        <v>4.5999999999999999E-2</v>
      </c>
      <c r="R107">
        <f t="shared" si="7"/>
        <v>1022.2984826358194</v>
      </c>
      <c r="S107">
        <f t="shared" si="8"/>
        <v>1019.8152397650299</v>
      </c>
      <c r="T107">
        <f t="shared" si="9"/>
        <v>2.4832428707894678</v>
      </c>
      <c r="V107" s="1">
        <v>0.20275000000000001</v>
      </c>
      <c r="W107" s="1">
        <v>72625.100000000006</v>
      </c>
      <c r="X107">
        <f t="shared" si="10"/>
        <v>4.0550000000000006</v>
      </c>
      <c r="Y107">
        <f t="shared" si="11"/>
        <v>290.50040000000001</v>
      </c>
    </row>
    <row r="108" spans="2:25" x14ac:dyDescent="0.15">
      <c r="B108" s="1">
        <v>0.185</v>
      </c>
      <c r="C108" s="1">
        <v>92.28</v>
      </c>
      <c r="E108" s="1">
        <v>0.17799999999999999</v>
      </c>
      <c r="F108" s="1">
        <v>105.97</v>
      </c>
      <c r="H108" s="1">
        <v>0.189</v>
      </c>
      <c r="I108" s="1">
        <v>121.31</v>
      </c>
      <c r="O108" s="35">
        <v>4.7E-2</v>
      </c>
      <c r="P108" s="17">
        <f t="shared" si="12"/>
        <v>1021.4351327985656</v>
      </c>
      <c r="Q108" s="35">
        <v>4.7E-2</v>
      </c>
      <c r="R108">
        <f t="shared" si="7"/>
        <v>1024.2020728380473</v>
      </c>
      <c r="S108">
        <f t="shared" si="8"/>
        <v>1021.4351327985656</v>
      </c>
      <c r="T108">
        <f t="shared" si="9"/>
        <v>2.7669400394817103</v>
      </c>
      <c r="V108" s="1">
        <v>0.203875</v>
      </c>
      <c r="W108" s="1">
        <v>72638.3</v>
      </c>
      <c r="X108">
        <f t="shared" si="10"/>
        <v>4.0774999999999997</v>
      </c>
      <c r="Y108">
        <f t="shared" si="11"/>
        <v>290.5532</v>
      </c>
    </row>
    <row r="109" spans="2:25" x14ac:dyDescent="0.15">
      <c r="B109" s="1">
        <v>0.189</v>
      </c>
      <c r="C109" s="1">
        <v>93.5</v>
      </c>
      <c r="E109" s="1">
        <v>0.34699999999999998</v>
      </c>
      <c r="F109" s="1">
        <v>110.14</v>
      </c>
      <c r="H109" s="1">
        <v>0.19700000000000001</v>
      </c>
      <c r="I109" s="1">
        <v>123.71</v>
      </c>
      <c r="O109" s="35">
        <v>4.8000000000000001E-2</v>
      </c>
      <c r="P109" s="17">
        <f t="shared" si="12"/>
        <v>1023.0234126235639</v>
      </c>
      <c r="Q109" s="35">
        <v>4.8000000000000001E-2</v>
      </c>
      <c r="R109">
        <f t="shared" si="7"/>
        <v>1026.1056630402752</v>
      </c>
      <c r="S109">
        <f t="shared" si="8"/>
        <v>1023.0234126235639</v>
      </c>
      <c r="T109">
        <f t="shared" si="9"/>
        <v>3.0822504167113038</v>
      </c>
      <c r="V109" s="1">
        <v>0.205563</v>
      </c>
      <c r="W109" s="1">
        <v>72657.600000000006</v>
      </c>
      <c r="X109">
        <f t="shared" si="10"/>
        <v>4.1112599999999997</v>
      </c>
      <c r="Y109">
        <f t="shared" si="11"/>
        <v>290.63040000000001</v>
      </c>
    </row>
    <row r="110" spans="2:25" x14ac:dyDescent="0.15">
      <c r="B110" s="1">
        <v>0.193</v>
      </c>
      <c r="C110" s="1">
        <v>95.62</v>
      </c>
      <c r="E110" s="1">
        <v>0.17</v>
      </c>
      <c r="F110" s="1">
        <v>113.13</v>
      </c>
      <c r="H110" s="1">
        <v>0.189</v>
      </c>
      <c r="I110" s="1">
        <v>125.49</v>
      </c>
      <c r="O110" s="35">
        <v>4.9000000000000002E-2</v>
      </c>
      <c r="P110" s="17">
        <f t="shared" si="12"/>
        <v>1024.5813358722166</v>
      </c>
      <c r="Q110" s="35">
        <v>4.9000000000000002E-2</v>
      </c>
      <c r="R110">
        <f t="shared" si="7"/>
        <v>1028.0092532425033</v>
      </c>
      <c r="S110">
        <f t="shared" si="8"/>
        <v>1024.5813358722166</v>
      </c>
      <c r="T110">
        <f t="shared" si="9"/>
        <v>3.4279173702866501</v>
      </c>
      <c r="V110" s="1">
        <v>0.207563</v>
      </c>
      <c r="W110" s="1">
        <v>72680.2</v>
      </c>
      <c r="X110">
        <f t="shared" si="10"/>
        <v>4.1512599999999997</v>
      </c>
      <c r="Y110">
        <f t="shared" si="11"/>
        <v>290.7208</v>
      </c>
    </row>
    <row r="111" spans="2:25" x14ac:dyDescent="0.15">
      <c r="B111" s="1">
        <v>0.32799999999999996</v>
      </c>
      <c r="C111" s="1">
        <v>98.09</v>
      </c>
      <c r="E111" s="1">
        <v>0.17</v>
      </c>
      <c r="F111" s="1">
        <v>116.94</v>
      </c>
      <c r="H111" s="1">
        <v>0.20100000000000001</v>
      </c>
      <c r="I111" s="1">
        <v>128.06</v>
      </c>
      <c r="O111" s="35">
        <v>0.05</v>
      </c>
      <c r="P111" s="17">
        <f t="shared" si="12"/>
        <v>1026.1100848242861</v>
      </c>
      <c r="Q111" s="35">
        <v>0.05</v>
      </c>
      <c r="R111">
        <f t="shared" si="7"/>
        <v>1029.9128434447312</v>
      </c>
      <c r="S111">
        <f t="shared" si="8"/>
        <v>1026.1100848242861</v>
      </c>
      <c r="T111">
        <f t="shared" si="9"/>
        <v>3.8027586204450472</v>
      </c>
      <c r="V111" s="1">
        <v>0.209562</v>
      </c>
      <c r="W111" s="1">
        <v>72702.5</v>
      </c>
      <c r="X111">
        <f t="shared" si="10"/>
        <v>4.1912399999999996</v>
      </c>
      <c r="Y111">
        <f t="shared" si="11"/>
        <v>290.81</v>
      </c>
    </row>
    <row r="112" spans="2:25" x14ac:dyDescent="0.15">
      <c r="B112" s="1">
        <v>0.42</v>
      </c>
      <c r="C112" s="1">
        <v>101.21</v>
      </c>
      <c r="E112" s="1">
        <v>0.17799999999999999</v>
      </c>
      <c r="F112" s="1">
        <v>119.33</v>
      </c>
      <c r="H112" s="1">
        <v>0.20500000000000002</v>
      </c>
      <c r="I112" s="1">
        <v>130.44</v>
      </c>
      <c r="O112" s="35">
        <v>5.0999999999999997E-2</v>
      </c>
      <c r="P112" s="17">
        <f t="shared" si="12"/>
        <v>1027.610773193021</v>
      </c>
      <c r="Q112" s="35">
        <v>5.0999999999999997E-2</v>
      </c>
      <c r="R112">
        <f t="shared" si="7"/>
        <v>1031.8164336469592</v>
      </c>
      <c r="S112">
        <f t="shared" si="8"/>
        <v>1027.610773193021</v>
      </c>
      <c r="T112">
        <f t="shared" si="9"/>
        <v>4.2056604539382079</v>
      </c>
      <c r="V112" s="1">
        <v>0.211562</v>
      </c>
      <c r="W112" s="1">
        <v>72724.399999999994</v>
      </c>
      <c r="X112">
        <f t="shared" si="10"/>
        <v>4.2312399999999997</v>
      </c>
      <c r="Y112">
        <f t="shared" si="11"/>
        <v>290.89759999999995</v>
      </c>
    </row>
    <row r="113" spans="2:25" x14ac:dyDescent="0.15">
      <c r="B113" s="1">
        <v>0.17699999999999999</v>
      </c>
      <c r="C113" s="1">
        <v>102.91</v>
      </c>
      <c r="E113" s="1">
        <v>0.36699999999999999</v>
      </c>
      <c r="F113" s="1">
        <v>120.09</v>
      </c>
      <c r="H113" s="1">
        <v>0.24299999999999999</v>
      </c>
      <c r="I113" s="1">
        <v>130.23000000000002</v>
      </c>
      <c r="O113" s="35">
        <v>5.1999999999999998E-2</v>
      </c>
      <c r="P113" s="17">
        <f t="shared" si="12"/>
        <v>1029.0844513571064</v>
      </c>
      <c r="Q113" s="35">
        <v>5.1999999999999998E-2</v>
      </c>
      <c r="R113">
        <f t="shared" si="7"/>
        <v>1033.7200238491871</v>
      </c>
      <c r="S113">
        <f t="shared" si="8"/>
        <v>1029.0844513571064</v>
      </c>
      <c r="T113">
        <f t="shared" si="9"/>
        <v>4.6355724920806551</v>
      </c>
      <c r="V113" s="1">
        <v>0.213563</v>
      </c>
      <c r="W113" s="1">
        <v>72745.899999999994</v>
      </c>
      <c r="X113">
        <f t="shared" si="10"/>
        <v>4.2712599999999998</v>
      </c>
      <c r="Y113">
        <f t="shared" si="11"/>
        <v>290.98359999999997</v>
      </c>
    </row>
    <row r="114" spans="2:25" x14ac:dyDescent="0.15">
      <c r="B114" s="1">
        <v>0.21600000000000003</v>
      </c>
      <c r="C114" s="1">
        <v>103.28</v>
      </c>
      <c r="E114" s="1">
        <v>0.17399999999999999</v>
      </c>
      <c r="F114" s="1">
        <v>124.4</v>
      </c>
      <c r="H114" s="1">
        <v>0.22800000000000001</v>
      </c>
      <c r="I114" s="1">
        <v>134.36000000000001</v>
      </c>
      <c r="O114" s="35">
        <v>5.2999999999999999E-2</v>
      </c>
      <c r="P114" s="17">
        <f t="shared" si="12"/>
        <v>1030.5321111012454</v>
      </c>
      <c r="Q114" s="35">
        <v>5.2999999999999999E-2</v>
      </c>
      <c r="R114">
        <f t="shared" si="7"/>
        <v>1035.6236140514152</v>
      </c>
      <c r="S114">
        <f t="shared" si="8"/>
        <v>1030.5321111012454</v>
      </c>
      <c r="T114">
        <f t="shared" si="9"/>
        <v>5.0915029501697973</v>
      </c>
      <c r="V114" s="1">
        <v>0.215562</v>
      </c>
      <c r="W114" s="1">
        <v>72766.7</v>
      </c>
      <c r="X114">
        <f t="shared" si="10"/>
        <v>4.3112399999999997</v>
      </c>
      <c r="Y114">
        <f t="shared" si="11"/>
        <v>291.0668</v>
      </c>
    </row>
    <row r="115" spans="2:25" x14ac:dyDescent="0.15">
      <c r="B115" s="1">
        <v>0.40099999999999997</v>
      </c>
      <c r="C115" s="1">
        <v>106.94</v>
      </c>
      <c r="E115" s="1">
        <v>0.104</v>
      </c>
      <c r="F115" s="1">
        <v>122.82</v>
      </c>
      <c r="H115" s="1">
        <v>0.24299999999999999</v>
      </c>
      <c r="I115" s="1">
        <v>137.78</v>
      </c>
      <c r="O115" s="35">
        <v>5.3999999999999999E-2</v>
      </c>
      <c r="P115" s="17">
        <f t="shared" si="12"/>
        <v>1031.9546899198488</v>
      </c>
      <c r="Q115" s="35">
        <v>5.3999999999999999E-2</v>
      </c>
      <c r="R115">
        <f t="shared" si="7"/>
        <v>1037.527204253643</v>
      </c>
      <c r="S115">
        <f t="shared" si="8"/>
        <v>1031.9546899198488</v>
      </c>
      <c r="T115">
        <f t="shared" si="9"/>
        <v>5.5725143337942882</v>
      </c>
      <c r="V115" s="1">
        <v>0.21756200000000001</v>
      </c>
      <c r="W115" s="1">
        <v>72787.199999999997</v>
      </c>
      <c r="X115">
        <f t="shared" si="10"/>
        <v>4.3512399999999998</v>
      </c>
      <c r="Y115">
        <f t="shared" si="11"/>
        <v>291.14879999999999</v>
      </c>
    </row>
    <row r="116" spans="2:25" x14ac:dyDescent="0.15">
      <c r="B116" s="1">
        <v>0.38200000000000001</v>
      </c>
      <c r="C116" s="1">
        <v>108.89999999999999</v>
      </c>
      <c r="E116" s="1">
        <v>0.17399999999999999</v>
      </c>
      <c r="F116" s="1">
        <v>127.84</v>
      </c>
      <c r="H116" s="1">
        <v>0.24299999999999999</v>
      </c>
      <c r="I116" s="1">
        <v>140.69999999999999</v>
      </c>
      <c r="O116" s="35">
        <v>5.5E-2</v>
      </c>
      <c r="P116" s="17">
        <f t="shared" si="12"/>
        <v>1033.3530749313802</v>
      </c>
      <c r="Q116" s="35">
        <v>5.5E-2</v>
      </c>
      <c r="R116">
        <f t="shared" si="7"/>
        <v>1039.4307944558709</v>
      </c>
      <c r="S116">
        <f t="shared" si="8"/>
        <v>1033.3530749313802</v>
      </c>
      <c r="T116">
        <f t="shared" si="9"/>
        <v>6.0777195244907034</v>
      </c>
      <c r="V116" s="1">
        <v>0.21956300000000001</v>
      </c>
      <c r="W116" s="1">
        <v>72807.399999999994</v>
      </c>
      <c r="X116">
        <f t="shared" si="10"/>
        <v>4.3912599999999999</v>
      </c>
      <c r="Y116">
        <f t="shared" si="11"/>
        <v>291.2296</v>
      </c>
    </row>
    <row r="117" spans="2:25" x14ac:dyDescent="0.15">
      <c r="B117" s="1">
        <v>0.22399999999999998</v>
      </c>
      <c r="C117" s="1">
        <v>111.53999999999999</v>
      </c>
      <c r="E117" s="1">
        <v>0.17399999999999999</v>
      </c>
      <c r="F117" s="1">
        <v>130.24</v>
      </c>
      <c r="H117" s="1">
        <v>0.255</v>
      </c>
      <c r="I117" s="1">
        <v>143.28</v>
      </c>
      <c r="O117" s="35">
        <v>5.6000000000000001E-2</v>
      </c>
      <c r="P117" s="17">
        <f t="shared" si="12"/>
        <v>1034.7281064449705</v>
      </c>
      <c r="Q117" s="35">
        <v>5.6000000000000001E-2</v>
      </c>
      <c r="R117">
        <f t="shared" si="7"/>
        <v>1041.334384658099</v>
      </c>
      <c r="S117">
        <f t="shared" si="8"/>
        <v>1034.7281064449705</v>
      </c>
      <c r="T117">
        <f t="shared" si="9"/>
        <v>6.6062782131284621</v>
      </c>
      <c r="V117" s="1">
        <v>0.22156300000000001</v>
      </c>
      <c r="W117" s="1">
        <v>72827.3</v>
      </c>
      <c r="X117">
        <f t="shared" si="10"/>
        <v>4.43126</v>
      </c>
      <c r="Y117">
        <f t="shared" si="11"/>
        <v>291.30920000000003</v>
      </c>
    </row>
    <row r="118" spans="2:25" x14ac:dyDescent="0.15">
      <c r="B118" s="1">
        <v>0.22699999999999998</v>
      </c>
      <c r="C118" s="1">
        <v>114.64999999999999</v>
      </c>
      <c r="E118" s="1">
        <v>0.39800000000000002</v>
      </c>
      <c r="F118" s="1">
        <v>132.81</v>
      </c>
      <c r="H118" s="1">
        <v>0.255</v>
      </c>
      <c r="I118" s="1">
        <v>146.19</v>
      </c>
      <c r="O118" s="35">
        <v>5.7000000000000002E-2</v>
      </c>
      <c r="P118" s="17">
        <f t="shared" si="12"/>
        <v>1036.0805812158032</v>
      </c>
      <c r="Q118" s="35">
        <v>5.7000000000000002E-2</v>
      </c>
      <c r="R118">
        <f t="shared" si="7"/>
        <v>1043.2379748603269</v>
      </c>
      <c r="S118">
        <f t="shared" si="8"/>
        <v>1036.0805812158032</v>
      </c>
      <c r="T118">
        <f t="shared" si="9"/>
        <v>7.1573936445236086</v>
      </c>
      <c r="V118" s="1">
        <v>0.22356200000000001</v>
      </c>
      <c r="W118" s="1">
        <v>72846.600000000006</v>
      </c>
      <c r="X118">
        <f t="shared" si="10"/>
        <v>4.4712399999999999</v>
      </c>
      <c r="Y118">
        <f t="shared" si="11"/>
        <v>291.38640000000004</v>
      </c>
    </row>
    <row r="119" spans="2:25" x14ac:dyDescent="0.15">
      <c r="B119" s="1">
        <v>0.35899999999999999</v>
      </c>
      <c r="C119" s="1">
        <v>116.17999999999999</v>
      </c>
      <c r="E119" s="1">
        <v>0.17</v>
      </c>
      <c r="F119" s="1">
        <v>136.37</v>
      </c>
      <c r="H119" s="1">
        <v>0.26600000000000001</v>
      </c>
      <c r="I119" s="1">
        <v>149.05000000000001</v>
      </c>
      <c r="O119" s="35">
        <v>5.8000000000000003E-2</v>
      </c>
      <c r="P119" s="17">
        <f t="shared" si="12"/>
        <v>1037.4112554213743</v>
      </c>
      <c r="Q119" s="35">
        <v>5.8000000000000003E-2</v>
      </c>
      <c r="R119">
        <f t="shared" si="7"/>
        <v>1045.1415650625549</v>
      </c>
      <c r="S119">
        <f t="shared" si="8"/>
        <v>1037.4112554213743</v>
      </c>
      <c r="T119">
        <f t="shared" si="9"/>
        <v>7.7303096411806109</v>
      </c>
      <c r="V119" s="1">
        <v>0.22556200000000001</v>
      </c>
      <c r="W119" s="1">
        <v>72865.600000000006</v>
      </c>
      <c r="X119">
        <f t="shared" si="10"/>
        <v>4.5112399999999999</v>
      </c>
      <c r="Y119">
        <f t="shared" si="11"/>
        <v>291.4624</v>
      </c>
    </row>
    <row r="120" spans="2:25" x14ac:dyDescent="0.15">
      <c r="B120" s="1">
        <v>0.22399999999999998</v>
      </c>
      <c r="C120" s="1">
        <v>115.84</v>
      </c>
      <c r="E120" s="1">
        <v>0.33200000000000002</v>
      </c>
      <c r="F120" s="1">
        <v>137.84</v>
      </c>
      <c r="H120" s="1">
        <v>0.26600000000000001</v>
      </c>
      <c r="I120" s="1">
        <v>150.76</v>
      </c>
      <c r="O120" s="35">
        <v>5.8999999999999997E-2</v>
      </c>
      <c r="P120" s="17">
        <f t="shared" si="12"/>
        <v>1038.7208473869287</v>
      </c>
      <c r="Q120" s="35">
        <v>5.8999999999999997E-2</v>
      </c>
      <c r="R120">
        <f t="shared" si="7"/>
        <v>1047.0451552647828</v>
      </c>
      <c r="S120">
        <f t="shared" si="8"/>
        <v>1038.7208473869287</v>
      </c>
      <c r="T120">
        <f t="shared" si="9"/>
        <v>8.324307877854153</v>
      </c>
      <c r="V120" s="1">
        <v>0.22756299999999999</v>
      </c>
      <c r="W120" s="1">
        <v>72884.100000000006</v>
      </c>
      <c r="X120">
        <f t="shared" si="10"/>
        <v>4.5512600000000001</v>
      </c>
      <c r="Y120">
        <f t="shared" si="11"/>
        <v>291.53640000000001</v>
      </c>
    </row>
    <row r="121" spans="2:25" x14ac:dyDescent="0.15">
      <c r="B121" s="1">
        <v>0.316</v>
      </c>
      <c r="C121" s="1">
        <v>120.76</v>
      </c>
      <c r="E121" s="1">
        <v>0.18099999999999999</v>
      </c>
      <c r="F121" s="1">
        <v>141.44</v>
      </c>
      <c r="H121" s="1">
        <v>0.27400000000000002</v>
      </c>
      <c r="I121" s="1">
        <v>150.68</v>
      </c>
      <c r="O121" s="35">
        <v>0.06</v>
      </c>
      <c r="P121" s="17">
        <f t="shared" si="12"/>
        <v>1040.0100400850708</v>
      </c>
      <c r="Q121" s="35">
        <v>0.06</v>
      </c>
      <c r="R121">
        <f t="shared" si="7"/>
        <v>1048.9487454670109</v>
      </c>
      <c r="S121">
        <f t="shared" si="8"/>
        <v>1040.0100400850708</v>
      </c>
      <c r="T121">
        <f t="shared" si="9"/>
        <v>8.9387053819400535</v>
      </c>
      <c r="V121" s="1">
        <v>0.22956299999999999</v>
      </c>
      <c r="W121" s="1">
        <v>72902</v>
      </c>
      <c r="X121">
        <f t="shared" si="10"/>
        <v>4.5912600000000001</v>
      </c>
      <c r="Y121">
        <f t="shared" si="11"/>
        <v>291.608</v>
      </c>
    </row>
    <row r="122" spans="2:25" x14ac:dyDescent="0.15">
      <c r="B122" s="1">
        <v>0.21600000000000003</v>
      </c>
      <c r="C122" s="1">
        <v>109.42</v>
      </c>
      <c r="E122" s="1">
        <v>0.39400000000000002</v>
      </c>
      <c r="F122" s="1">
        <v>143.56</v>
      </c>
      <c r="H122" s="1">
        <v>0.26300000000000001</v>
      </c>
      <c r="I122" s="1">
        <v>156.09</v>
      </c>
      <c r="O122" s="35">
        <v>6.0999999999999999E-2</v>
      </c>
      <c r="P122" s="17">
        <f t="shared" si="12"/>
        <v>1041.2794834316926</v>
      </c>
      <c r="Q122" s="35">
        <v>6.0999999999999999E-2</v>
      </c>
      <c r="R122">
        <f t="shared" si="7"/>
        <v>1050.8523356692388</v>
      </c>
      <c r="S122">
        <f t="shared" si="8"/>
        <v>1041.2794834316926</v>
      </c>
      <c r="T122">
        <f t="shared" si="9"/>
        <v>9.572852237546158</v>
      </c>
      <c r="V122" s="1">
        <v>0.23156199999999999</v>
      </c>
      <c r="W122" s="1">
        <v>72919.7</v>
      </c>
      <c r="X122">
        <f t="shared" si="10"/>
        <v>4.63124</v>
      </c>
      <c r="Y122">
        <f t="shared" si="11"/>
        <v>291.67879999999997</v>
      </c>
    </row>
    <row r="123" spans="2:25" x14ac:dyDescent="0.15">
      <c r="B123" s="1">
        <v>0.21600000000000003</v>
      </c>
      <c r="C123" s="1">
        <v>115.32</v>
      </c>
      <c r="E123" s="1">
        <v>0.20499999999999999</v>
      </c>
      <c r="F123" s="1">
        <v>145.62</v>
      </c>
      <c r="H123" s="1">
        <v>0.26300000000000001</v>
      </c>
      <c r="I123" s="1">
        <v>159.05000000000001</v>
      </c>
      <c r="O123" s="35">
        <v>6.2E-2</v>
      </c>
      <c r="P123" s="17">
        <f t="shared" si="12"/>
        <v>1042.5297963978562</v>
      </c>
      <c r="Q123" s="35">
        <v>6.2E-2</v>
      </c>
      <c r="R123">
        <f t="shared" si="7"/>
        <v>1052.7559258714666</v>
      </c>
      <c r="S123">
        <f t="shared" si="8"/>
        <v>1042.5297963978562</v>
      </c>
      <c r="T123">
        <f t="shared" si="9"/>
        <v>10.226129473610399</v>
      </c>
      <c r="V123" s="1">
        <v>0.23356199999999999</v>
      </c>
      <c r="W123" s="1">
        <v>72937</v>
      </c>
      <c r="X123">
        <f t="shared" si="10"/>
        <v>4.6712400000000001</v>
      </c>
      <c r="Y123">
        <f t="shared" si="11"/>
        <v>291.74799999999999</v>
      </c>
    </row>
    <row r="124" spans="2:25" x14ac:dyDescent="0.15">
      <c r="B124" s="1">
        <v>0.312</v>
      </c>
      <c r="C124" s="1">
        <v>121.62</v>
      </c>
      <c r="E124" s="1">
        <v>0.189</v>
      </c>
      <c r="F124" s="1">
        <v>149.68</v>
      </c>
      <c r="H124" s="1">
        <v>0.27</v>
      </c>
      <c r="I124" s="1">
        <v>162.66</v>
      </c>
      <c r="O124" s="35">
        <v>6.3E-2</v>
      </c>
      <c r="P124" s="17">
        <f t="shared" si="12"/>
        <v>1043.7615689551001</v>
      </c>
      <c r="Q124" s="35">
        <v>6.3E-2</v>
      </c>
      <c r="R124">
        <f t="shared" si="7"/>
        <v>1054.6595160736947</v>
      </c>
      <c r="S124">
        <f t="shared" si="8"/>
        <v>1043.7615689551001</v>
      </c>
      <c r="T124">
        <f t="shared" si="9"/>
        <v>10.89794711859463</v>
      </c>
      <c r="V124" s="1">
        <v>0.23556299999999999</v>
      </c>
      <c r="W124" s="1">
        <v>72954.100000000006</v>
      </c>
      <c r="X124">
        <f t="shared" si="10"/>
        <v>4.7112600000000002</v>
      </c>
      <c r="Y124">
        <f t="shared" si="11"/>
        <v>291.81640000000004</v>
      </c>
    </row>
    <row r="125" spans="2:25" x14ac:dyDescent="0.15">
      <c r="B125" s="1">
        <v>0.36199999999999999</v>
      </c>
      <c r="C125" s="1">
        <v>126.61</v>
      </c>
      <c r="E125" s="1">
        <v>0.29299999999999998</v>
      </c>
      <c r="F125" s="1">
        <v>152.38</v>
      </c>
      <c r="H125" s="1">
        <v>0.27</v>
      </c>
      <c r="I125" s="1">
        <v>146.82</v>
      </c>
      <c r="O125" s="35">
        <v>6.4000000000000001E-2</v>
      </c>
      <c r="P125" s="17">
        <f t="shared" si="12"/>
        <v>1044.9753638697211</v>
      </c>
      <c r="Q125" s="35">
        <v>6.4000000000000001E-2</v>
      </c>
      <c r="R125">
        <f t="shared" si="7"/>
        <v>1056.5631062759226</v>
      </c>
      <c r="S125">
        <f t="shared" si="8"/>
        <v>1044.9753638697211</v>
      </c>
      <c r="T125">
        <f t="shared" si="9"/>
        <v>11.587742406201414</v>
      </c>
      <c r="V125" s="1">
        <v>0.237563</v>
      </c>
      <c r="W125" s="1">
        <v>72970.600000000006</v>
      </c>
      <c r="X125">
        <f t="shared" si="10"/>
        <v>4.7512600000000003</v>
      </c>
      <c r="Y125">
        <f t="shared" si="11"/>
        <v>291.88240000000002</v>
      </c>
    </row>
    <row r="126" spans="2:25" x14ac:dyDescent="0.15">
      <c r="B126" s="1">
        <v>0.22399999999999998</v>
      </c>
      <c r="C126" s="1">
        <v>128.91</v>
      </c>
      <c r="E126" s="1">
        <v>0.23499999999999999</v>
      </c>
      <c r="F126" s="1">
        <v>143.11000000000001</v>
      </c>
      <c r="H126" s="1">
        <v>0.26600000000000001</v>
      </c>
      <c r="I126" s="1">
        <v>154.66</v>
      </c>
      <c r="O126" s="35">
        <v>6.5000000000000002E-2</v>
      </c>
      <c r="P126" s="17">
        <f t="shared" si="12"/>
        <v>1046.1717183599237</v>
      </c>
      <c r="Q126" s="35">
        <v>6.5000000000000002E-2</v>
      </c>
      <c r="R126">
        <f t="shared" si="7"/>
        <v>1058.4666964781507</v>
      </c>
      <c r="S126">
        <f t="shared" si="8"/>
        <v>1046.1717183599237</v>
      </c>
      <c r="T126">
        <f t="shared" si="9"/>
        <v>12.294978118226936</v>
      </c>
      <c r="V126" s="1">
        <v>0.239562</v>
      </c>
      <c r="W126" s="1">
        <v>72986.8</v>
      </c>
      <c r="X126">
        <f t="shared" si="10"/>
        <v>4.7912400000000002</v>
      </c>
      <c r="Y126">
        <f t="shared" si="11"/>
        <v>291.94720000000001</v>
      </c>
    </row>
    <row r="127" spans="2:25" x14ac:dyDescent="0.15">
      <c r="B127" s="1">
        <v>0.23099999999999998</v>
      </c>
      <c r="C127" s="1">
        <v>129.82999999999998</v>
      </c>
      <c r="E127" s="1">
        <v>0.23899999999999999</v>
      </c>
      <c r="F127" s="1">
        <v>149.91999999999999</v>
      </c>
      <c r="H127" s="1">
        <v>0.27400000000000002</v>
      </c>
      <c r="I127" s="1">
        <v>160.13999999999999</v>
      </c>
      <c r="O127" s="35">
        <v>6.6000000000000003E-2</v>
      </c>
      <c r="P127" s="17">
        <f t="shared" si="12"/>
        <v>1047.351145628249</v>
      </c>
      <c r="Q127" s="35">
        <v>6.6000000000000003E-2</v>
      </c>
      <c r="R127">
        <f t="shared" si="7"/>
        <v>1060.3702866803785</v>
      </c>
      <c r="S127">
        <f t="shared" si="8"/>
        <v>1047.351145628249</v>
      </c>
      <c r="T127">
        <f t="shared" si="9"/>
        <v>13.019141052129498</v>
      </c>
      <c r="V127" s="1">
        <v>0.241563</v>
      </c>
      <c r="W127" s="1">
        <v>73002.5</v>
      </c>
      <c r="X127">
        <f t="shared" si="10"/>
        <v>4.8312600000000003</v>
      </c>
      <c r="Y127">
        <f t="shared" si="11"/>
        <v>292.01</v>
      </c>
    </row>
    <row r="128" spans="2:25" x14ac:dyDescent="0.15">
      <c r="B128" s="1">
        <v>0.23499999999999999</v>
      </c>
      <c r="C128" s="1">
        <v>134.36000000000001</v>
      </c>
      <c r="E128" s="1">
        <v>0.24299999999999999</v>
      </c>
      <c r="F128" s="1">
        <v>154.69999999999999</v>
      </c>
      <c r="H128" s="1">
        <v>0.27</v>
      </c>
      <c r="I128" s="1">
        <v>166.05</v>
      </c>
      <c r="O128" s="35">
        <v>6.7000000000000004E-2</v>
      </c>
      <c r="P128" s="17">
        <f t="shared" si="12"/>
        <v>1048.5141362804065</v>
      </c>
      <c r="Q128" s="35">
        <v>6.7000000000000004E-2</v>
      </c>
      <c r="R128">
        <f t="shared" si="7"/>
        <v>1062.2738768826066</v>
      </c>
      <c r="S128">
        <f t="shared" si="8"/>
        <v>1048.5141362804065</v>
      </c>
      <c r="T128">
        <f t="shared" si="9"/>
        <v>13.759740602200054</v>
      </c>
      <c r="V128" s="1">
        <v>0.243563</v>
      </c>
      <c r="W128" s="1">
        <v>73017.899999999994</v>
      </c>
      <c r="X128">
        <f t="shared" si="10"/>
        <v>4.8712600000000004</v>
      </c>
      <c r="Y128">
        <f t="shared" si="11"/>
        <v>292.07159999999999</v>
      </c>
    </row>
    <row r="129" spans="2:25" x14ac:dyDescent="0.15">
      <c r="B129" s="1">
        <v>0.42</v>
      </c>
      <c r="C129" s="1">
        <v>136.81</v>
      </c>
      <c r="E129" s="1">
        <v>0.45500000000000002</v>
      </c>
      <c r="F129" s="1">
        <v>157.94999999999999</v>
      </c>
      <c r="H129" s="1">
        <v>0.27800000000000002</v>
      </c>
      <c r="I129" s="1">
        <v>170.44</v>
      </c>
      <c r="O129" s="35">
        <v>6.8000000000000005E-2</v>
      </c>
      <c r="P129" s="17">
        <f t="shared" si="12"/>
        <v>1049.661159640491</v>
      </c>
      <c r="Q129" s="35">
        <v>6.8000000000000005E-2</v>
      </c>
      <c r="R129">
        <f t="shared" si="7"/>
        <v>1064.1774670848345</v>
      </c>
      <c r="S129">
        <f t="shared" si="8"/>
        <v>1049.661159640491</v>
      </c>
      <c r="T129">
        <f t="shared" si="9"/>
        <v>14.516307444343511</v>
      </c>
      <c r="V129" s="1">
        <v>0.245562</v>
      </c>
      <c r="W129" s="1">
        <v>73032.800000000003</v>
      </c>
      <c r="X129">
        <f t="shared" si="10"/>
        <v>4.9112400000000003</v>
      </c>
      <c r="Y129">
        <f t="shared" si="11"/>
        <v>292.13120000000004</v>
      </c>
    </row>
    <row r="130" spans="2:25" x14ac:dyDescent="0.15">
      <c r="B130" s="1">
        <v>0.23899999999999999</v>
      </c>
      <c r="C130" s="1">
        <v>140.44</v>
      </c>
      <c r="E130" s="1">
        <v>0.44400000000000001</v>
      </c>
      <c r="F130" s="1">
        <v>161.55000000000001</v>
      </c>
      <c r="H130" s="1">
        <v>0.29299999999999998</v>
      </c>
      <c r="I130" s="1">
        <v>171.01</v>
      </c>
      <c r="O130" s="35">
        <v>6.9000000000000006E-2</v>
      </c>
      <c r="P130" s="17">
        <f t="shared" si="12"/>
        <v>1050.7926649715509</v>
      </c>
      <c r="Q130" s="35">
        <v>6.9000000000000006E-2</v>
      </c>
      <c r="R130">
        <f t="shared" si="7"/>
        <v>1066.0810572870625</v>
      </c>
      <c r="S130">
        <f t="shared" si="8"/>
        <v>1050.7926649715509</v>
      </c>
      <c r="T130">
        <f t="shared" si="9"/>
        <v>15.288392315511601</v>
      </c>
      <c r="V130" s="1">
        <v>0.247562</v>
      </c>
      <c r="W130" s="1">
        <v>73047.399999999994</v>
      </c>
      <c r="X130">
        <f t="shared" si="10"/>
        <v>4.9512400000000003</v>
      </c>
      <c r="Y130">
        <f t="shared" si="11"/>
        <v>292.18959999999998</v>
      </c>
    </row>
    <row r="131" spans="2:25" x14ac:dyDescent="0.15">
      <c r="B131" s="1">
        <v>0.32400000000000001</v>
      </c>
      <c r="C131" s="1">
        <v>143.13</v>
      </c>
      <c r="E131" s="1">
        <v>0.247</v>
      </c>
      <c r="F131" s="1">
        <v>164.94</v>
      </c>
      <c r="H131" s="1">
        <v>0.28999999999999998</v>
      </c>
      <c r="I131" s="1">
        <v>175.74</v>
      </c>
      <c r="O131" s="35">
        <v>7.0000000000000007E-2</v>
      </c>
      <c r="P131" s="17">
        <f t="shared" si="12"/>
        <v>1051.909082609588</v>
      </c>
      <c r="Q131" s="35">
        <v>7.0000000000000007E-2</v>
      </c>
      <c r="R131">
        <f t="shared" si="7"/>
        <v>1067.9846474892904</v>
      </c>
      <c r="S131">
        <f t="shared" si="8"/>
        <v>1051.909082609588</v>
      </c>
      <c r="T131">
        <f t="shared" si="9"/>
        <v>16.07556487970237</v>
      </c>
      <c r="V131" s="1">
        <v>0.24956300000000001</v>
      </c>
      <c r="W131" s="1">
        <v>73061.7</v>
      </c>
      <c r="X131">
        <f t="shared" si="10"/>
        <v>4.9912600000000005</v>
      </c>
      <c r="Y131">
        <f t="shared" si="11"/>
        <v>292.24680000000001</v>
      </c>
    </row>
    <row r="132" spans="2:25" x14ac:dyDescent="0.15">
      <c r="B132" s="1">
        <v>0.47099999999999997</v>
      </c>
      <c r="C132" s="1">
        <v>145.57</v>
      </c>
      <c r="E132" s="1">
        <v>0.255</v>
      </c>
      <c r="F132" s="1">
        <v>165.91</v>
      </c>
      <c r="H132" s="1">
        <v>0.30499999999999999</v>
      </c>
      <c r="I132" s="1">
        <v>179.77</v>
      </c>
      <c r="O132" s="35">
        <v>7.0999999999999994E-2</v>
      </c>
      <c r="P132" s="17">
        <f t="shared" si="12"/>
        <v>1053.010825018268</v>
      </c>
      <c r="Q132" s="35">
        <v>7.0999999999999994E-2</v>
      </c>
      <c r="R132">
        <f t="shared" ref="R132:R195" si="13">$J$2+($K$2-$J$2)/$L$2*O132</f>
        <v>1069.8882376915183</v>
      </c>
      <c r="S132">
        <f t="shared" ref="S132:S195" si="14">O132^$N$2*$M$2</f>
        <v>1053.010825018268</v>
      </c>
      <c r="T132">
        <f t="shared" ref="T132:T195" si="15">R132-S132</f>
        <v>16.877412673250319</v>
      </c>
      <c r="V132" s="1">
        <v>0.25156299999999998</v>
      </c>
      <c r="W132" s="1">
        <v>73075.600000000006</v>
      </c>
      <c r="X132">
        <f t="shared" ref="X132:X195" si="16">V132*10*2</f>
        <v>5.0312599999999996</v>
      </c>
      <c r="Y132">
        <f t="shared" ref="Y132:Y195" si="17">W132/1000*4</f>
        <v>292.30240000000003</v>
      </c>
    </row>
    <row r="133" spans="2:25" x14ac:dyDescent="0.15">
      <c r="B133" s="1">
        <v>0.53600000000000003</v>
      </c>
      <c r="C133" s="1">
        <v>148.05000000000001</v>
      </c>
      <c r="E133" s="1">
        <v>0.32</v>
      </c>
      <c r="F133" s="1">
        <v>168.14</v>
      </c>
      <c r="H133" s="1">
        <v>0.30499999999999999</v>
      </c>
      <c r="I133" s="1">
        <v>182.57</v>
      </c>
      <c r="O133" s="35">
        <v>7.1999999999999995E-2</v>
      </c>
      <c r="P133" s="17">
        <f t="shared" si="12"/>
        <v>1054.0982877709171</v>
      </c>
      <c r="Q133" s="35">
        <v>7.1999999999999995E-2</v>
      </c>
      <c r="R133">
        <f t="shared" si="13"/>
        <v>1071.7918278937464</v>
      </c>
      <c r="S133">
        <f t="shared" si="14"/>
        <v>1054.0982877709171</v>
      </c>
      <c r="T133">
        <f t="shared" si="15"/>
        <v>17.69354012282929</v>
      </c>
      <c r="V133" s="1">
        <v>0.25356299999999998</v>
      </c>
      <c r="W133" s="1">
        <v>73089.100000000006</v>
      </c>
      <c r="X133">
        <f t="shared" si="16"/>
        <v>5.0712599999999997</v>
      </c>
      <c r="Y133">
        <f t="shared" si="17"/>
        <v>292.35640000000001</v>
      </c>
    </row>
    <row r="134" spans="2:25" x14ac:dyDescent="0.15">
      <c r="B134" s="1">
        <v>0.27800000000000002</v>
      </c>
      <c r="C134" s="1">
        <v>150.99</v>
      </c>
      <c r="E134" s="1">
        <v>0.28599999999999998</v>
      </c>
      <c r="F134" s="1">
        <v>172.19</v>
      </c>
      <c r="H134" s="1">
        <v>0.30499999999999999</v>
      </c>
      <c r="I134" s="1">
        <v>185.87</v>
      </c>
      <c r="O134" s="35">
        <v>7.2999999999999995E-2</v>
      </c>
      <c r="P134" s="17">
        <f t="shared" si="12"/>
        <v>1055.1718504657556</v>
      </c>
      <c r="Q134" s="35">
        <v>7.2999999999999995E-2</v>
      </c>
      <c r="R134">
        <f t="shared" si="13"/>
        <v>1073.6954180959742</v>
      </c>
      <c r="S134">
        <f t="shared" si="14"/>
        <v>1055.1718504657556</v>
      </c>
      <c r="T134">
        <f t="shared" si="15"/>
        <v>18.523567630218622</v>
      </c>
      <c r="V134" s="1">
        <v>0.25556299999999998</v>
      </c>
      <c r="W134" s="1">
        <v>73102.3</v>
      </c>
      <c r="X134">
        <f t="shared" si="16"/>
        <v>5.1112599999999997</v>
      </c>
      <c r="Y134">
        <f t="shared" si="17"/>
        <v>292.4092</v>
      </c>
    </row>
    <row r="135" spans="2:25" x14ac:dyDescent="0.15">
      <c r="B135" s="1">
        <v>0.29699999999999999</v>
      </c>
      <c r="C135" s="1">
        <v>153.76</v>
      </c>
      <c r="E135" s="1">
        <v>0.26600000000000001</v>
      </c>
      <c r="F135" s="1">
        <v>176</v>
      </c>
      <c r="H135" s="1">
        <v>0.32800000000000001</v>
      </c>
      <c r="I135" s="1">
        <v>190.06</v>
      </c>
      <c r="O135" s="35">
        <v>7.3999999999999996E-2</v>
      </c>
      <c r="P135" s="17">
        <f t="shared" si="12"/>
        <v>1056.2318775797505</v>
      </c>
      <c r="Q135" s="35">
        <v>7.3999999999999996E-2</v>
      </c>
      <c r="R135">
        <f t="shared" si="13"/>
        <v>1075.5990082982023</v>
      </c>
      <c r="S135">
        <f t="shared" si="14"/>
        <v>1056.2318775797505</v>
      </c>
      <c r="T135">
        <f t="shared" si="15"/>
        <v>19.36713071845179</v>
      </c>
      <c r="V135" s="1">
        <v>0.25756200000000001</v>
      </c>
      <c r="W135" s="1">
        <v>73115.100000000006</v>
      </c>
      <c r="X135">
        <f t="shared" si="16"/>
        <v>5.1512400000000005</v>
      </c>
      <c r="Y135">
        <f t="shared" si="17"/>
        <v>292.46040000000005</v>
      </c>
    </row>
    <row r="136" spans="2:25" x14ac:dyDescent="0.15">
      <c r="B136" s="1">
        <v>0.29299999999999998</v>
      </c>
      <c r="C136" s="1">
        <v>158.30000000000001</v>
      </c>
      <c r="E136" s="1">
        <v>0.27800000000000002</v>
      </c>
      <c r="F136" s="1">
        <v>173.2</v>
      </c>
      <c r="H136" s="1">
        <v>0.32400000000000001</v>
      </c>
      <c r="I136" s="1">
        <v>194.62</v>
      </c>
      <c r="O136" s="35">
        <v>7.4999999999999997E-2</v>
      </c>
      <c r="P136" s="17">
        <f t="shared" si="12"/>
        <v>1057.2787192659766</v>
      </c>
      <c r="Q136" s="35">
        <v>7.4999999999999997E-2</v>
      </c>
      <c r="R136">
        <f t="shared" si="13"/>
        <v>1077.5025985004302</v>
      </c>
      <c r="S136">
        <f t="shared" si="14"/>
        <v>1057.2787192659766</v>
      </c>
      <c r="T136">
        <f t="shared" si="15"/>
        <v>20.223879234453534</v>
      </c>
      <c r="V136" s="1">
        <v>0.25956200000000001</v>
      </c>
      <c r="W136" s="1">
        <v>73127.600000000006</v>
      </c>
      <c r="X136">
        <f t="shared" si="16"/>
        <v>5.1912400000000005</v>
      </c>
      <c r="Y136">
        <f t="shared" si="17"/>
        <v>292.5104</v>
      </c>
    </row>
    <row r="137" spans="2:25" x14ac:dyDescent="0.15">
      <c r="B137" s="1">
        <v>0.505</v>
      </c>
      <c r="C137" s="1">
        <v>161.13999999999999</v>
      </c>
      <c r="E137" s="1">
        <v>0.45500000000000002</v>
      </c>
      <c r="F137" s="1">
        <v>180.25</v>
      </c>
      <c r="H137" s="1">
        <v>0.32</v>
      </c>
      <c r="I137" s="1">
        <v>197.87</v>
      </c>
      <c r="O137" s="35">
        <v>7.5999999999999998E-2</v>
      </c>
      <c r="P137" s="17">
        <f t="shared" si="12"/>
        <v>1058.3127120989197</v>
      </c>
      <c r="Q137" s="35">
        <v>7.5999999999999998E-2</v>
      </c>
      <c r="R137">
        <f t="shared" si="13"/>
        <v>1079.4061887026583</v>
      </c>
      <c r="S137">
        <f t="shared" si="14"/>
        <v>1058.3127120989197</v>
      </c>
      <c r="T137">
        <f t="shared" si="15"/>
        <v>21.093476603738509</v>
      </c>
      <c r="V137" s="1">
        <v>0.26156200000000002</v>
      </c>
      <c r="W137" s="1">
        <v>73139.8</v>
      </c>
      <c r="X137">
        <f t="shared" si="16"/>
        <v>5.2312400000000006</v>
      </c>
      <c r="Y137">
        <f t="shared" si="17"/>
        <v>292.55920000000003</v>
      </c>
    </row>
    <row r="138" spans="2:25" x14ac:dyDescent="0.15">
      <c r="B138" s="1">
        <v>0.316</v>
      </c>
      <c r="C138" s="1">
        <v>163.74</v>
      </c>
      <c r="E138" s="1">
        <v>0.45200000000000001</v>
      </c>
      <c r="F138" s="1">
        <v>184.13</v>
      </c>
      <c r="H138" s="1">
        <v>0.34400000000000003</v>
      </c>
      <c r="I138" s="1">
        <v>192.47</v>
      </c>
      <c r="O138" s="35">
        <v>7.6999999999999999E-2</v>
      </c>
      <c r="P138" s="17">
        <f t="shared" si="12"/>
        <v>1059.3341797717587</v>
      </c>
      <c r="Q138" s="35">
        <v>7.6999999999999999E-2</v>
      </c>
      <c r="R138">
        <f t="shared" si="13"/>
        <v>1081.3097789048861</v>
      </c>
      <c r="S138">
        <f t="shared" si="14"/>
        <v>1059.3341797717587</v>
      </c>
      <c r="T138">
        <f t="shared" si="15"/>
        <v>21.975599133127389</v>
      </c>
      <c r="V138" s="1">
        <v>0.26356299999999999</v>
      </c>
      <c r="W138" s="1">
        <v>73151.600000000006</v>
      </c>
      <c r="X138">
        <f t="shared" si="16"/>
        <v>5.2712599999999998</v>
      </c>
      <c r="Y138">
        <f t="shared" si="17"/>
        <v>292.60640000000001</v>
      </c>
    </row>
    <row r="139" spans="2:25" x14ac:dyDescent="0.15">
      <c r="B139" s="1">
        <v>0.29699999999999999</v>
      </c>
      <c r="C139" s="1">
        <v>166.14</v>
      </c>
      <c r="E139" s="1">
        <v>0.44400000000000001</v>
      </c>
      <c r="F139" s="1">
        <v>187.44</v>
      </c>
      <c r="H139" s="1">
        <v>0.34400000000000003</v>
      </c>
      <c r="I139" s="1">
        <v>202.15</v>
      </c>
      <c r="O139" s="35">
        <v>7.8E-2</v>
      </c>
      <c r="P139" s="17">
        <f t="shared" si="12"/>
        <v>1060.3434337493024</v>
      </c>
      <c r="Q139" s="35">
        <v>7.8E-2</v>
      </c>
      <c r="R139">
        <f t="shared" si="13"/>
        <v>1083.213369107114</v>
      </c>
      <c r="S139">
        <f t="shared" si="14"/>
        <v>1060.3434337493024</v>
      </c>
      <c r="T139">
        <f t="shared" si="15"/>
        <v>22.869935357811528</v>
      </c>
      <c r="V139" s="1">
        <v>0.26556299999999999</v>
      </c>
      <c r="W139" s="1">
        <v>73163</v>
      </c>
      <c r="X139">
        <f t="shared" si="16"/>
        <v>5.3112599999999999</v>
      </c>
      <c r="Y139">
        <f t="shared" si="17"/>
        <v>292.65199999999999</v>
      </c>
    </row>
    <row r="140" spans="2:25" x14ac:dyDescent="0.15">
      <c r="B140" s="1">
        <v>0.30499999999999999</v>
      </c>
      <c r="C140" s="1">
        <v>169.18</v>
      </c>
      <c r="E140" s="1">
        <v>0.34300000000000003</v>
      </c>
      <c r="F140" s="1">
        <v>191.15</v>
      </c>
      <c r="H140" s="1">
        <v>0.34400000000000003</v>
      </c>
      <c r="I140" s="1">
        <v>205.7</v>
      </c>
      <c r="O140" s="35">
        <v>7.9000000000000001E-2</v>
      </c>
      <c r="P140" s="17">
        <f t="shared" si="12"/>
        <v>1061.3407738799262</v>
      </c>
      <c r="Q140" s="35">
        <v>7.9000000000000001E-2</v>
      </c>
      <c r="R140">
        <f t="shared" si="13"/>
        <v>1085.1169593093421</v>
      </c>
      <c r="S140">
        <f t="shared" si="14"/>
        <v>1061.3407738799262</v>
      </c>
      <c r="T140">
        <f t="shared" si="15"/>
        <v>23.776185429415818</v>
      </c>
      <c r="V140" s="1">
        <v>0.267563</v>
      </c>
      <c r="W140" s="1">
        <v>73174</v>
      </c>
      <c r="X140">
        <f t="shared" si="16"/>
        <v>5.3512599999999999</v>
      </c>
      <c r="Y140">
        <f t="shared" si="17"/>
        <v>292.69600000000003</v>
      </c>
    </row>
    <row r="141" spans="2:25" x14ac:dyDescent="0.15">
      <c r="B141" s="1">
        <v>0.30499999999999999</v>
      </c>
      <c r="C141" s="1">
        <v>171.76</v>
      </c>
      <c r="E141" s="1">
        <v>0.255</v>
      </c>
      <c r="F141" s="1">
        <v>191.75</v>
      </c>
      <c r="H141" s="1">
        <v>0.34400000000000003</v>
      </c>
      <c r="I141" s="1">
        <v>208.82</v>
      </c>
      <c r="O141" s="35">
        <v>0.08</v>
      </c>
      <c r="P141" s="17">
        <f t="shared" si="12"/>
        <v>1062.3264889695715</v>
      </c>
      <c r="Q141" s="35">
        <v>0.08</v>
      </c>
      <c r="R141">
        <f t="shared" si="13"/>
        <v>1087.0205495115699</v>
      </c>
      <c r="S141">
        <f t="shared" si="14"/>
        <v>1062.3264889695715</v>
      </c>
      <c r="T141">
        <f t="shared" si="15"/>
        <v>24.694060541998397</v>
      </c>
      <c r="V141" s="1">
        <v>0.269563</v>
      </c>
      <c r="W141" s="1">
        <v>73184.800000000003</v>
      </c>
      <c r="X141">
        <f t="shared" si="16"/>
        <v>5.3912599999999999</v>
      </c>
      <c r="Y141">
        <f t="shared" si="17"/>
        <v>292.73920000000004</v>
      </c>
    </row>
    <row r="142" spans="2:25" x14ac:dyDescent="0.15">
      <c r="B142" s="1">
        <v>0.312</v>
      </c>
      <c r="C142" s="1">
        <v>170.29000000000002</v>
      </c>
      <c r="E142" s="1">
        <v>0.30099999999999999</v>
      </c>
      <c r="F142" s="1">
        <v>196.1</v>
      </c>
      <c r="H142" s="1">
        <v>0.35099999999999998</v>
      </c>
      <c r="I142" s="1">
        <v>213.21</v>
      </c>
      <c r="O142" s="35">
        <v>8.1000000000000003E-2</v>
      </c>
      <c r="P142" s="17">
        <f t="shared" si="12"/>
        <v>1063.3008573205987</v>
      </c>
      <c r="Q142" s="35">
        <v>8.1000000000000003E-2</v>
      </c>
      <c r="R142">
        <f t="shared" si="13"/>
        <v>1088.924139713798</v>
      </c>
      <c r="S142">
        <f t="shared" si="14"/>
        <v>1063.3008573205987</v>
      </c>
      <c r="T142">
        <f t="shared" si="15"/>
        <v>25.623282393199361</v>
      </c>
      <c r="V142" s="1">
        <v>0.27156200000000003</v>
      </c>
      <c r="W142" s="1">
        <v>73195.199999999997</v>
      </c>
      <c r="X142">
        <f t="shared" si="16"/>
        <v>5.4312400000000007</v>
      </c>
      <c r="Y142">
        <f t="shared" si="17"/>
        <v>292.7808</v>
      </c>
    </row>
    <row r="143" spans="2:25" x14ac:dyDescent="0.15">
      <c r="B143" s="1">
        <v>0.316</v>
      </c>
      <c r="C143" s="1">
        <v>173.21999999999997</v>
      </c>
      <c r="E143" s="1">
        <v>0.32400000000000001</v>
      </c>
      <c r="F143" s="1">
        <v>200.48</v>
      </c>
      <c r="H143" s="1">
        <v>0.35099999999999998</v>
      </c>
      <c r="I143" s="1">
        <v>209.96</v>
      </c>
      <c r="O143" s="35">
        <v>8.2000000000000003E-2</v>
      </c>
      <c r="P143" s="17">
        <f t="shared" si="12"/>
        <v>1064.2641472380531</v>
      </c>
      <c r="Q143" s="35">
        <v>8.2000000000000003E-2</v>
      </c>
      <c r="R143">
        <f t="shared" si="13"/>
        <v>1090.8277299160259</v>
      </c>
      <c r="S143">
        <f t="shared" si="14"/>
        <v>1064.2641472380531</v>
      </c>
      <c r="T143">
        <f t="shared" si="15"/>
        <v>26.563582677972818</v>
      </c>
      <c r="V143" s="1">
        <v>0.27356200000000003</v>
      </c>
      <c r="W143" s="1">
        <v>73205.3</v>
      </c>
      <c r="X143">
        <f t="shared" si="16"/>
        <v>5.4712400000000008</v>
      </c>
      <c r="Y143">
        <f t="shared" si="17"/>
        <v>292.82120000000003</v>
      </c>
    </row>
    <row r="144" spans="2:25" x14ac:dyDescent="0.15">
      <c r="B144" s="1">
        <v>0.316</v>
      </c>
      <c r="C144" s="1">
        <v>177.82</v>
      </c>
      <c r="E144" s="1">
        <v>0.32800000000000001</v>
      </c>
      <c r="F144" s="1">
        <v>203.87</v>
      </c>
      <c r="H144" s="1">
        <v>0.35099999999999998</v>
      </c>
      <c r="I144" s="1">
        <v>216.67</v>
      </c>
      <c r="O144" s="35">
        <v>8.3000000000000004E-2</v>
      </c>
      <c r="P144" s="17">
        <f t="shared" si="12"/>
        <v>1065.2166175056848</v>
      </c>
      <c r="Q144" s="35">
        <v>8.3000000000000004E-2</v>
      </c>
      <c r="R144">
        <f t="shared" si="13"/>
        <v>1092.731320118254</v>
      </c>
      <c r="S144">
        <f t="shared" si="14"/>
        <v>1065.2166175056848</v>
      </c>
      <c r="T144">
        <f t="shared" si="15"/>
        <v>27.514702612569181</v>
      </c>
      <c r="V144" s="1">
        <v>0.27556199999999997</v>
      </c>
      <c r="W144" s="1">
        <v>73215</v>
      </c>
      <c r="X144">
        <f t="shared" si="16"/>
        <v>5.511239999999999</v>
      </c>
      <c r="Y144">
        <f t="shared" si="17"/>
        <v>292.86</v>
      </c>
    </row>
    <row r="145" spans="2:25" x14ac:dyDescent="0.15">
      <c r="B145" s="1">
        <v>0.32799999999999996</v>
      </c>
      <c r="C145" s="1">
        <v>181.92000000000002</v>
      </c>
      <c r="E145" s="1">
        <v>0.32400000000000001</v>
      </c>
      <c r="F145" s="1">
        <v>207.48</v>
      </c>
      <c r="H145" s="1">
        <v>0.35099999999999998</v>
      </c>
      <c r="I145" s="1">
        <v>220.5</v>
      </c>
      <c r="O145" s="35">
        <v>8.4000000000000005E-2</v>
      </c>
      <c r="P145" s="17">
        <f t="shared" si="12"/>
        <v>1066.1585178338701</v>
      </c>
      <c r="Q145" s="35">
        <v>8.4000000000000005E-2</v>
      </c>
      <c r="R145">
        <f t="shared" si="13"/>
        <v>1094.6349103204818</v>
      </c>
      <c r="S145">
        <f t="shared" si="14"/>
        <v>1066.1585178338701</v>
      </c>
      <c r="T145">
        <f t="shared" si="15"/>
        <v>28.476392486611758</v>
      </c>
      <c r="V145" s="1">
        <v>0.27756199999999998</v>
      </c>
      <c r="W145" s="1">
        <v>73224.5</v>
      </c>
      <c r="X145">
        <f t="shared" si="16"/>
        <v>5.55124</v>
      </c>
      <c r="Y145">
        <f t="shared" si="17"/>
        <v>292.89800000000002</v>
      </c>
    </row>
    <row r="146" spans="2:25" x14ac:dyDescent="0.15">
      <c r="B146" s="1">
        <v>0.42799999999999999</v>
      </c>
      <c r="C146" s="1">
        <v>185.88</v>
      </c>
      <c r="E146" s="1">
        <v>0.29299999999999998</v>
      </c>
      <c r="F146" s="1">
        <v>203.54</v>
      </c>
      <c r="H146" s="1">
        <v>0.36299999999999999</v>
      </c>
      <c r="I146" s="1">
        <v>225</v>
      </c>
      <c r="O146" s="35">
        <v>8.5000000000000006E-2</v>
      </c>
      <c r="P146" s="17">
        <f t="shared" si="12"/>
        <v>1067.0900892814072</v>
      </c>
      <c r="Q146" s="35">
        <v>8.5000000000000006E-2</v>
      </c>
      <c r="R146">
        <f t="shared" si="13"/>
        <v>1096.5385005227099</v>
      </c>
      <c r="S146">
        <f t="shared" si="14"/>
        <v>1067.0900892814072</v>
      </c>
      <c r="T146">
        <f t="shared" si="15"/>
        <v>29.448411241302665</v>
      </c>
      <c r="V146" s="1">
        <v>0.27956300000000001</v>
      </c>
      <c r="W146" s="1">
        <v>73233.600000000006</v>
      </c>
      <c r="X146">
        <f t="shared" si="16"/>
        <v>5.5912600000000001</v>
      </c>
      <c r="Y146">
        <f t="shared" si="17"/>
        <v>292.93440000000004</v>
      </c>
    </row>
    <row r="147" spans="2:25" x14ac:dyDescent="0.15">
      <c r="B147" s="1">
        <v>0.32400000000000001</v>
      </c>
      <c r="C147" s="1">
        <v>186.94</v>
      </c>
      <c r="E147" s="1">
        <v>0.32400000000000001</v>
      </c>
      <c r="F147" s="1">
        <v>210.41</v>
      </c>
      <c r="H147" s="1">
        <v>0.371</v>
      </c>
      <c r="I147" s="1">
        <v>228.1</v>
      </c>
      <c r="O147" s="35">
        <v>8.5999999999999993E-2</v>
      </c>
      <c r="P147" s="17">
        <f t="shared" si="12"/>
        <v>1068.0115646529966</v>
      </c>
      <c r="Q147" s="35">
        <v>8.5999999999999993E-2</v>
      </c>
      <c r="R147">
        <f t="shared" si="13"/>
        <v>1098.4420907249378</v>
      </c>
      <c r="S147">
        <f t="shared" si="14"/>
        <v>1068.0115646529966</v>
      </c>
      <c r="T147">
        <f t="shared" si="15"/>
        <v>30.430526071941131</v>
      </c>
      <c r="V147" s="1">
        <v>0.28156300000000001</v>
      </c>
      <c r="W147" s="1">
        <v>73242.399999999994</v>
      </c>
      <c r="X147">
        <f t="shared" si="16"/>
        <v>5.6312600000000002</v>
      </c>
      <c r="Y147">
        <f t="shared" si="17"/>
        <v>292.96959999999996</v>
      </c>
    </row>
    <row r="148" spans="2:25" x14ac:dyDescent="0.15">
      <c r="B148" s="1">
        <v>0.32400000000000001</v>
      </c>
      <c r="C148" s="1">
        <v>191.21999999999997</v>
      </c>
      <c r="E148" s="1">
        <v>0.28899999999999998</v>
      </c>
      <c r="F148" s="1">
        <v>213.54</v>
      </c>
      <c r="H148" s="1">
        <v>0.378</v>
      </c>
      <c r="I148" s="1">
        <v>224.96</v>
      </c>
      <c r="O148" s="35">
        <v>8.7000000000000105E-2</v>
      </c>
      <c r="P148" s="17">
        <f t="shared" si="12"/>
        <v>1068.9231688740731</v>
      </c>
      <c r="Q148" s="35">
        <v>8.7000000000000105E-2</v>
      </c>
      <c r="R148">
        <f t="shared" si="13"/>
        <v>1100.3456809271659</v>
      </c>
      <c r="S148">
        <f t="shared" si="14"/>
        <v>1068.9231688740731</v>
      </c>
      <c r="T148">
        <f t="shared" si="15"/>
        <v>31.42251205309276</v>
      </c>
      <c r="V148" s="1">
        <v>0.28356300000000001</v>
      </c>
      <c r="W148" s="1">
        <v>73250.8</v>
      </c>
      <c r="X148">
        <f t="shared" si="16"/>
        <v>5.6712600000000002</v>
      </c>
      <c r="Y148">
        <f t="shared" si="17"/>
        <v>293.00319999999999</v>
      </c>
    </row>
    <row r="149" spans="2:25" x14ac:dyDescent="0.15">
      <c r="B149" s="1">
        <v>0.30499999999999999</v>
      </c>
      <c r="C149" s="1">
        <v>195.2</v>
      </c>
      <c r="E149" s="1">
        <v>0.30499999999999999</v>
      </c>
      <c r="F149" s="1">
        <v>217.34</v>
      </c>
      <c r="H149" s="1">
        <v>0.38600000000000001</v>
      </c>
      <c r="I149" s="1">
        <v>232.54</v>
      </c>
      <c r="O149" s="35">
        <v>8.8000000000000106E-2</v>
      </c>
      <c r="P149" s="17">
        <f t="shared" si="12"/>
        <v>1069.8251193445262</v>
      </c>
      <c r="Q149" s="35">
        <v>8.8000000000000106E-2</v>
      </c>
      <c r="R149">
        <f t="shared" si="13"/>
        <v>1102.2492711293939</v>
      </c>
      <c r="S149">
        <f t="shared" si="14"/>
        <v>1069.8251193445262</v>
      </c>
      <c r="T149">
        <f t="shared" si="15"/>
        <v>32.424151784867718</v>
      </c>
      <c r="V149" s="1">
        <v>0.28556199999999998</v>
      </c>
      <c r="W149" s="1">
        <v>73259</v>
      </c>
      <c r="X149">
        <f t="shared" si="16"/>
        <v>5.7112400000000001</v>
      </c>
      <c r="Y149">
        <f t="shared" si="17"/>
        <v>293.036</v>
      </c>
    </row>
    <row r="150" spans="2:25" x14ac:dyDescent="0.15">
      <c r="B150" s="1">
        <v>0.29699999999999999</v>
      </c>
      <c r="C150" s="1">
        <v>195.10000000000002</v>
      </c>
      <c r="E150" s="1">
        <v>0.35499999999999998</v>
      </c>
      <c r="F150" s="1">
        <v>221.83</v>
      </c>
      <c r="H150" s="1">
        <v>0.39800000000000002</v>
      </c>
      <c r="I150" s="1">
        <v>237.6</v>
      </c>
      <c r="O150" s="35">
        <v>8.9000000000000107E-2</v>
      </c>
      <c r="P150" s="17">
        <f t="shared" si="12"/>
        <v>1070.7176262727203</v>
      </c>
      <c r="Q150" s="35">
        <v>8.9000000000000107E-2</v>
      </c>
      <c r="R150">
        <f t="shared" si="13"/>
        <v>1104.1528613316218</v>
      </c>
      <c r="S150">
        <f t="shared" si="14"/>
        <v>1070.7176262727203</v>
      </c>
      <c r="T150">
        <f t="shared" si="15"/>
        <v>33.435235058901526</v>
      </c>
      <c r="V150" s="1">
        <v>0.28756199999999998</v>
      </c>
      <c r="W150" s="1">
        <v>73266.8</v>
      </c>
      <c r="X150">
        <f t="shared" si="16"/>
        <v>5.7512399999999992</v>
      </c>
      <c r="Y150">
        <f t="shared" si="17"/>
        <v>293.06720000000001</v>
      </c>
    </row>
    <row r="151" spans="2:25" x14ac:dyDescent="0.15">
      <c r="B151" s="1">
        <v>0.33199999999999996</v>
      </c>
      <c r="C151" s="1">
        <v>199.73000000000002</v>
      </c>
      <c r="E151" s="1">
        <v>0.35899999999999999</v>
      </c>
      <c r="F151" s="1">
        <v>224.60999999999999</v>
      </c>
      <c r="H151" s="1">
        <v>0.40500000000000003</v>
      </c>
      <c r="I151" s="1">
        <v>240.72</v>
      </c>
      <c r="O151" s="35">
        <v>9.0000000000000094E-2</v>
      </c>
      <c r="P151" s="17">
        <f t="shared" si="12"/>
        <v>1071.6008929911218</v>
      </c>
      <c r="Q151" s="35">
        <v>9.0000000000000094E-2</v>
      </c>
      <c r="R151">
        <f t="shared" si="13"/>
        <v>1106.0564515338497</v>
      </c>
      <c r="S151">
        <f t="shared" si="14"/>
        <v>1071.6008929911218</v>
      </c>
      <c r="T151">
        <f t="shared" si="15"/>
        <v>34.455558542727886</v>
      </c>
      <c r="V151" s="1">
        <v>0.28956199999999999</v>
      </c>
      <c r="W151" s="1">
        <v>73274.3</v>
      </c>
      <c r="X151">
        <f t="shared" si="16"/>
        <v>5.7912400000000002</v>
      </c>
      <c r="Y151">
        <f t="shared" si="17"/>
        <v>293.09719999999999</v>
      </c>
    </row>
    <row r="152" spans="2:25" x14ac:dyDescent="0.15">
      <c r="B152" s="1">
        <v>0.35099999999999998</v>
      </c>
      <c r="C152" s="1">
        <v>204.21999999999997</v>
      </c>
      <c r="E152" s="1">
        <v>0.41699999999999998</v>
      </c>
      <c r="F152" s="1">
        <v>227.59</v>
      </c>
      <c r="H152" s="1">
        <v>0.41299999999999998</v>
      </c>
      <c r="I152" s="1">
        <v>244.91</v>
      </c>
      <c r="O152" s="35">
        <v>9.1000000000000095E-2</v>
      </c>
      <c r="P152" s="17">
        <f t="shared" si="12"/>
        <v>1072.4751162547363</v>
      </c>
      <c r="Q152" s="35">
        <v>9.1000000000000095E-2</v>
      </c>
      <c r="R152">
        <f t="shared" si="13"/>
        <v>1107.9600417360778</v>
      </c>
      <c r="S152">
        <f t="shared" si="14"/>
        <v>1072.4751162547363</v>
      </c>
      <c r="T152">
        <f t="shared" si="15"/>
        <v>35.484925481341406</v>
      </c>
      <c r="V152" s="1">
        <v>0.29156199999999999</v>
      </c>
      <c r="W152" s="1">
        <v>73281.5</v>
      </c>
      <c r="X152">
        <f t="shared" si="16"/>
        <v>5.8312399999999993</v>
      </c>
      <c r="Y152">
        <f t="shared" si="17"/>
        <v>293.12599999999998</v>
      </c>
    </row>
    <row r="153" spans="2:25" x14ac:dyDescent="0.15">
      <c r="B153" s="1">
        <v>0.42</v>
      </c>
      <c r="C153" s="1">
        <v>207.18</v>
      </c>
      <c r="E153" s="1">
        <v>0.38600000000000001</v>
      </c>
      <c r="F153" s="1">
        <v>232.57</v>
      </c>
      <c r="H153" s="1">
        <v>0.41299999999999998</v>
      </c>
      <c r="I153" s="1">
        <v>247.58</v>
      </c>
      <c r="O153" s="35">
        <v>9.2000000000000096E-2</v>
      </c>
      <c r="P153" s="17">
        <f t="shared" si="12"/>
        <v>1073.3404865234734</v>
      </c>
      <c r="Q153" s="35">
        <v>9.2000000000000096E-2</v>
      </c>
      <c r="R153">
        <f t="shared" si="13"/>
        <v>1109.8636319383056</v>
      </c>
      <c r="S153">
        <f t="shared" si="14"/>
        <v>1073.3404865234734</v>
      </c>
      <c r="T153">
        <f t="shared" si="15"/>
        <v>36.523145414832243</v>
      </c>
      <c r="V153" s="1">
        <v>0.29356300000000002</v>
      </c>
      <c r="W153" s="1">
        <v>73288.399999999994</v>
      </c>
      <c r="X153">
        <f t="shared" si="16"/>
        <v>5.8712600000000004</v>
      </c>
      <c r="Y153">
        <f t="shared" si="17"/>
        <v>293.15359999999998</v>
      </c>
    </row>
    <row r="154" spans="2:25" x14ac:dyDescent="0.15">
      <c r="B154" s="1">
        <v>0.374</v>
      </c>
      <c r="C154" s="1">
        <v>211.55</v>
      </c>
      <c r="E154" s="1">
        <v>0.39800000000000002</v>
      </c>
      <c r="F154" s="1">
        <v>235.83</v>
      </c>
      <c r="H154" s="1">
        <v>0.41699999999999998</v>
      </c>
      <c r="I154" s="1">
        <v>247.99</v>
      </c>
      <c r="O154" s="35">
        <v>9.3000000000000096E-2</v>
      </c>
      <c r="P154" s="17">
        <f t="shared" si="12"/>
        <v>1074.197188229464</v>
      </c>
      <c r="Q154" s="35">
        <v>9.3000000000000096E-2</v>
      </c>
      <c r="R154">
        <f t="shared" si="13"/>
        <v>1111.7672221405337</v>
      </c>
      <c r="S154">
        <f t="shared" si="14"/>
        <v>1074.197188229464</v>
      </c>
      <c r="T154">
        <f t="shared" si="15"/>
        <v>37.570033911069686</v>
      </c>
      <c r="V154" s="1">
        <v>0.29556300000000002</v>
      </c>
      <c r="W154" s="1">
        <v>73295.199999999997</v>
      </c>
      <c r="X154">
        <f t="shared" si="16"/>
        <v>5.9112600000000004</v>
      </c>
      <c r="Y154">
        <f t="shared" si="17"/>
        <v>293.18079999999998</v>
      </c>
    </row>
    <row r="155" spans="2:25" x14ac:dyDescent="0.15">
      <c r="B155" s="1">
        <v>0.35899999999999999</v>
      </c>
      <c r="C155" s="1">
        <v>208.87</v>
      </c>
      <c r="E155" s="1">
        <v>0.39800000000000002</v>
      </c>
      <c r="F155" s="1">
        <v>238.8</v>
      </c>
      <c r="H155" s="1">
        <v>0.41699999999999998</v>
      </c>
      <c r="I155" s="1">
        <v>251.3</v>
      </c>
      <c r="O155" s="35">
        <v>9.4000000000000097E-2</v>
      </c>
      <c r="P155" s="17">
        <f t="shared" si="12"/>
        <v>1075.0454000302884</v>
      </c>
      <c r="Q155" s="35">
        <v>9.4000000000000097E-2</v>
      </c>
      <c r="R155">
        <f t="shared" si="13"/>
        <v>1113.6708123427616</v>
      </c>
      <c r="S155">
        <f t="shared" si="14"/>
        <v>1075.0454000302884</v>
      </c>
      <c r="T155">
        <f t="shared" si="15"/>
        <v>38.625412312473145</v>
      </c>
      <c r="V155" s="1">
        <v>0.29756300000000002</v>
      </c>
      <c r="W155" s="1">
        <v>73301.399999999994</v>
      </c>
      <c r="X155">
        <f t="shared" si="16"/>
        <v>5.9512600000000004</v>
      </c>
      <c r="Y155">
        <f t="shared" si="17"/>
        <v>293.2056</v>
      </c>
    </row>
    <row r="156" spans="2:25" x14ac:dyDescent="0.15">
      <c r="B156" s="1">
        <v>0.37</v>
      </c>
      <c r="C156" s="1">
        <v>214.45</v>
      </c>
      <c r="E156" s="1">
        <v>0.55600000000000005</v>
      </c>
      <c r="F156" s="1">
        <v>241.75</v>
      </c>
      <c r="H156" s="1">
        <v>0.41699999999999998</v>
      </c>
      <c r="I156" s="1">
        <v>255.83</v>
      </c>
      <c r="O156" s="35">
        <v>9.5000000000000098E-2</v>
      </c>
      <c r="P156" s="17">
        <f t="shared" si="12"/>
        <v>1075.8852950489995</v>
      </c>
      <c r="Q156" s="35">
        <v>9.5000000000000098E-2</v>
      </c>
      <c r="R156">
        <f t="shared" si="13"/>
        <v>1115.5744025449897</v>
      </c>
      <c r="S156">
        <f t="shared" si="14"/>
        <v>1075.8852950489995</v>
      </c>
      <c r="T156">
        <f t="shared" si="15"/>
        <v>39.689107495990129</v>
      </c>
      <c r="V156" s="1">
        <v>0.29956300000000002</v>
      </c>
      <c r="W156" s="1">
        <v>73307.199999999997</v>
      </c>
      <c r="X156">
        <f t="shared" si="16"/>
        <v>5.9912600000000005</v>
      </c>
      <c r="Y156">
        <f t="shared" si="17"/>
        <v>293.22879999999998</v>
      </c>
    </row>
    <row r="157" spans="2:25" x14ac:dyDescent="0.15">
      <c r="B157" s="1">
        <v>0.378</v>
      </c>
      <c r="C157" s="1">
        <v>219.46999999999997</v>
      </c>
      <c r="E157" s="1">
        <v>0.40500000000000003</v>
      </c>
      <c r="F157" s="1">
        <v>236.52</v>
      </c>
      <c r="H157" s="1">
        <v>0.42799999999999999</v>
      </c>
      <c r="I157" s="1">
        <v>259.27999999999997</v>
      </c>
      <c r="O157" s="35">
        <v>9.6000000000000099E-2</v>
      </c>
      <c r="P157" s="17">
        <f t="shared" si="12"/>
        <v>1076.7170411017555</v>
      </c>
      <c r="Q157" s="35">
        <v>9.6000000000000099E-2</v>
      </c>
      <c r="R157">
        <f t="shared" si="13"/>
        <v>1117.4779927472175</v>
      </c>
      <c r="S157">
        <f t="shared" si="14"/>
        <v>1076.7170411017555</v>
      </c>
      <c r="T157">
        <f t="shared" si="15"/>
        <v>40.760951645462001</v>
      </c>
      <c r="V157" s="1">
        <v>0.301562</v>
      </c>
      <c r="W157" s="1">
        <v>73312.899999999994</v>
      </c>
      <c r="X157">
        <f t="shared" si="16"/>
        <v>6.0312400000000004</v>
      </c>
      <c r="Y157">
        <f t="shared" si="17"/>
        <v>293.2516</v>
      </c>
    </row>
    <row r="158" spans="2:25" x14ac:dyDescent="0.15">
      <c r="B158" s="1">
        <v>0.621</v>
      </c>
      <c r="C158" s="1">
        <v>222.60000000000002</v>
      </c>
      <c r="E158" s="1">
        <v>0.39800000000000002</v>
      </c>
      <c r="F158" s="1">
        <v>242.44</v>
      </c>
      <c r="H158" s="1">
        <v>0.436</v>
      </c>
      <c r="I158" s="1">
        <v>262.57</v>
      </c>
      <c r="O158" s="35">
        <v>9.70000000000001E-2</v>
      </c>
      <c r="P158" s="17">
        <f t="shared" si="12"/>
        <v>1077.5408009138309</v>
      </c>
      <c r="Q158" s="35">
        <v>9.70000000000001E-2</v>
      </c>
      <c r="R158">
        <f t="shared" si="13"/>
        <v>1119.3815829494456</v>
      </c>
      <c r="S158">
        <f t="shared" si="14"/>
        <v>1077.5408009138309</v>
      </c>
      <c r="T158">
        <f t="shared" si="15"/>
        <v>41.840782035614666</v>
      </c>
      <c r="V158" s="1">
        <v>0.303562</v>
      </c>
      <c r="W158" s="1">
        <v>73318.2</v>
      </c>
      <c r="X158">
        <f t="shared" si="16"/>
        <v>6.0712399999999995</v>
      </c>
      <c r="Y158">
        <f t="shared" si="17"/>
        <v>293.27279999999996</v>
      </c>
    </row>
    <row r="159" spans="2:25" x14ac:dyDescent="0.15">
      <c r="B159" s="1">
        <v>0.38600000000000001</v>
      </c>
      <c r="C159" s="1">
        <v>224.11</v>
      </c>
      <c r="E159" s="1">
        <v>0.32800000000000001</v>
      </c>
      <c r="F159" s="1">
        <v>247.92</v>
      </c>
      <c r="H159" s="1">
        <v>0.44800000000000001</v>
      </c>
      <c r="I159" s="1">
        <v>265.51</v>
      </c>
      <c r="O159" s="35">
        <v>9.8000000000000101E-2</v>
      </c>
      <c r="P159" s="17">
        <f t="shared" si="12"/>
        <v>1078.3567323247071</v>
      </c>
      <c r="Q159" s="35">
        <v>9.8000000000000101E-2</v>
      </c>
      <c r="R159">
        <f t="shared" si="13"/>
        <v>1121.2851731516735</v>
      </c>
      <c r="S159">
        <f t="shared" si="14"/>
        <v>1078.3567323247071</v>
      </c>
      <c r="T159">
        <f t="shared" si="15"/>
        <v>42.92844082696638</v>
      </c>
      <c r="V159" s="1">
        <v>0.305562</v>
      </c>
      <c r="W159" s="1">
        <v>73323.199999999997</v>
      </c>
      <c r="X159">
        <f t="shared" si="16"/>
        <v>6.1112400000000004</v>
      </c>
      <c r="Y159">
        <f t="shared" si="17"/>
        <v>293.2928</v>
      </c>
    </row>
    <row r="160" spans="2:25" x14ac:dyDescent="0.15">
      <c r="B160" s="1">
        <v>0.38200000000000001</v>
      </c>
      <c r="C160" s="1">
        <v>226.26</v>
      </c>
      <c r="E160" s="1">
        <v>0.40500000000000003</v>
      </c>
      <c r="F160" s="1">
        <v>254.51</v>
      </c>
      <c r="H160" s="1">
        <v>0.46700000000000003</v>
      </c>
      <c r="I160" s="1">
        <v>261.53999999999996</v>
      </c>
      <c r="O160" s="35">
        <v>9.9000000000000102E-2</v>
      </c>
      <c r="P160" s="17">
        <f t="shared" si="12"/>
        <v>1079.1649884829003</v>
      </c>
      <c r="Q160" s="35">
        <v>9.9000000000000102E-2</v>
      </c>
      <c r="R160">
        <f t="shared" si="13"/>
        <v>1123.1887633539013</v>
      </c>
      <c r="S160">
        <f t="shared" si="14"/>
        <v>1079.1649884829003</v>
      </c>
      <c r="T160">
        <f t="shared" si="15"/>
        <v>44.023774871001024</v>
      </c>
      <c r="V160" s="1">
        <v>0.30756299999999998</v>
      </c>
      <c r="W160" s="1">
        <v>73327.8</v>
      </c>
      <c r="X160">
        <f t="shared" si="16"/>
        <v>6.1512599999999997</v>
      </c>
      <c r="Y160">
        <f t="shared" si="17"/>
        <v>293.31119999999999</v>
      </c>
    </row>
    <row r="161" spans="2:25" x14ac:dyDescent="0.15">
      <c r="B161" s="1">
        <v>0.30499999999999999</v>
      </c>
      <c r="C161" s="1">
        <v>230.76999999999998</v>
      </c>
      <c r="E161" s="1">
        <v>0.64400000000000002</v>
      </c>
      <c r="F161" s="1">
        <v>256.31</v>
      </c>
      <c r="H161" s="1">
        <v>0.46700000000000003</v>
      </c>
      <c r="I161" s="1">
        <v>267.26</v>
      </c>
      <c r="O161" s="35">
        <v>0.1</v>
      </c>
      <c r="P161" s="17">
        <f t="shared" si="12"/>
        <v>1079.9657180311422</v>
      </c>
      <c r="Q161" s="35">
        <v>0.1</v>
      </c>
      <c r="R161">
        <f t="shared" si="13"/>
        <v>1125.0923535561292</v>
      </c>
      <c r="S161">
        <f t="shared" si="14"/>
        <v>1079.9657180311422</v>
      </c>
      <c r="T161">
        <f t="shared" si="15"/>
        <v>45.126635524987023</v>
      </c>
      <c r="V161" s="1">
        <v>0.30956299999999998</v>
      </c>
      <c r="W161" s="1">
        <v>73332.3</v>
      </c>
      <c r="X161">
        <f t="shared" si="16"/>
        <v>6.1912599999999998</v>
      </c>
      <c r="Y161">
        <f t="shared" si="17"/>
        <v>293.32920000000001</v>
      </c>
    </row>
    <row r="162" spans="2:25" x14ac:dyDescent="0.15">
      <c r="B162" s="1">
        <v>0.38200000000000001</v>
      </c>
      <c r="C162" s="1">
        <v>234.39</v>
      </c>
      <c r="E162" s="1">
        <v>0.39800000000000002</v>
      </c>
      <c r="F162" s="1">
        <v>260.94</v>
      </c>
      <c r="H162" s="1">
        <v>0.47899999999999998</v>
      </c>
      <c r="I162" s="1">
        <v>271.16999999999996</v>
      </c>
      <c r="O162" s="35">
        <v>0.11</v>
      </c>
      <c r="P162" s="17">
        <f t="shared" si="12"/>
        <v>1087.588858206243</v>
      </c>
      <c r="Q162" s="35">
        <v>0.11</v>
      </c>
      <c r="R162">
        <f t="shared" si="13"/>
        <v>1144.1282555784087</v>
      </c>
      <c r="S162">
        <f t="shared" si="14"/>
        <v>1087.588858206243</v>
      </c>
      <c r="T162">
        <f t="shared" si="15"/>
        <v>56.539397372165695</v>
      </c>
      <c r="V162" s="1">
        <v>0.31156299999999998</v>
      </c>
      <c r="W162" s="1">
        <v>73336.399999999994</v>
      </c>
      <c r="X162">
        <f t="shared" si="16"/>
        <v>6.2312599999999998</v>
      </c>
      <c r="Y162">
        <f t="shared" si="17"/>
        <v>293.34559999999999</v>
      </c>
    </row>
    <row r="163" spans="2:25" x14ac:dyDescent="0.15">
      <c r="B163" s="1">
        <v>0.45100000000000001</v>
      </c>
      <c r="C163" s="1">
        <v>238.66000000000003</v>
      </c>
      <c r="E163" s="1">
        <v>0.436</v>
      </c>
      <c r="F163" s="1">
        <v>265.41999999999996</v>
      </c>
      <c r="H163" s="1">
        <v>0.48599999999999999</v>
      </c>
      <c r="I163" s="1">
        <v>276.62</v>
      </c>
      <c r="O163" s="35">
        <v>0.12</v>
      </c>
      <c r="P163" s="17">
        <f t="shared" si="12"/>
        <v>1094.5952157681072</v>
      </c>
      <c r="Q163" s="35">
        <v>0.12</v>
      </c>
      <c r="R163">
        <f t="shared" si="13"/>
        <v>1163.1641576006884</v>
      </c>
      <c r="S163">
        <f t="shared" si="14"/>
        <v>1094.5952157681072</v>
      </c>
      <c r="T163">
        <f t="shared" si="15"/>
        <v>68.568941832581231</v>
      </c>
      <c r="V163" s="1">
        <v>0.31356299999999998</v>
      </c>
      <c r="W163" s="1">
        <v>73340.2</v>
      </c>
      <c r="X163">
        <f t="shared" si="16"/>
        <v>6.2712599999999998</v>
      </c>
      <c r="Y163">
        <f t="shared" si="17"/>
        <v>293.36079999999998</v>
      </c>
    </row>
    <row r="164" spans="2:25" x14ac:dyDescent="0.15">
      <c r="B164" s="1">
        <v>0.38600000000000001</v>
      </c>
      <c r="C164" s="1">
        <v>241.57999999999998</v>
      </c>
      <c r="E164" s="1">
        <v>0.65200000000000002</v>
      </c>
      <c r="F164" s="1">
        <v>258.06</v>
      </c>
      <c r="H164" s="1">
        <v>0.49</v>
      </c>
      <c r="I164" s="1">
        <v>279.39999999999998</v>
      </c>
      <c r="O164" s="35">
        <v>0.13</v>
      </c>
      <c r="P164" s="17">
        <f t="shared" si="12"/>
        <v>1101.0802912008451</v>
      </c>
      <c r="Q164" s="35">
        <v>0.13</v>
      </c>
      <c r="R164">
        <f t="shared" si="13"/>
        <v>1182.200059622968</v>
      </c>
      <c r="S164">
        <f t="shared" si="14"/>
        <v>1101.0802912008451</v>
      </c>
      <c r="T164">
        <f t="shared" si="15"/>
        <v>81.119768422122888</v>
      </c>
      <c r="V164" s="1">
        <v>0.31556200000000001</v>
      </c>
      <c r="W164" s="1">
        <v>73343.7</v>
      </c>
      <c r="X164">
        <f t="shared" si="16"/>
        <v>6.3112399999999997</v>
      </c>
      <c r="Y164">
        <f t="shared" si="17"/>
        <v>293.37479999999999</v>
      </c>
    </row>
    <row r="165" spans="2:25" x14ac:dyDescent="0.15">
      <c r="B165" s="1">
        <v>0.45499999999999996</v>
      </c>
      <c r="C165" s="1">
        <v>240.32999999999998</v>
      </c>
      <c r="E165" s="1">
        <v>0.432</v>
      </c>
      <c r="F165" s="1">
        <v>261.65999999999997</v>
      </c>
      <c r="H165" s="1">
        <v>0.48599999999999999</v>
      </c>
      <c r="I165" s="1">
        <v>280.33000000000004</v>
      </c>
      <c r="O165" s="35">
        <v>0.14000000000000001</v>
      </c>
      <c r="P165" s="17">
        <f t="shared" si="12"/>
        <v>1107.1187823853031</v>
      </c>
      <c r="Q165" s="35">
        <v>0.14000000000000001</v>
      </c>
      <c r="R165">
        <f t="shared" si="13"/>
        <v>1201.2359616452477</v>
      </c>
      <c r="S165">
        <f t="shared" si="14"/>
        <v>1107.1187823853031</v>
      </c>
      <c r="T165">
        <f t="shared" si="15"/>
        <v>94.117179259944578</v>
      </c>
      <c r="V165" s="1">
        <v>0.31756200000000001</v>
      </c>
      <c r="W165" s="1">
        <v>73346.8</v>
      </c>
      <c r="X165">
        <f t="shared" si="16"/>
        <v>6.3512400000000007</v>
      </c>
      <c r="Y165">
        <f t="shared" si="17"/>
        <v>293.38720000000001</v>
      </c>
    </row>
    <row r="166" spans="2:25" x14ac:dyDescent="0.15">
      <c r="B166" s="1">
        <v>0.39299999999999996</v>
      </c>
      <c r="C166" s="1">
        <v>246.45999999999998</v>
      </c>
      <c r="E166" s="1">
        <v>0.47499999999999998</v>
      </c>
      <c r="F166" s="1">
        <v>267.68</v>
      </c>
      <c r="H166" s="1">
        <v>0.498</v>
      </c>
      <c r="I166" s="1">
        <v>282.02999999999997</v>
      </c>
      <c r="O166" s="35">
        <v>0.15</v>
      </c>
      <c r="P166" s="17">
        <f t="shared" si="12"/>
        <v>1112.7702457058065</v>
      </c>
      <c r="Q166" s="35">
        <v>0.15</v>
      </c>
      <c r="R166">
        <f t="shared" si="13"/>
        <v>1220.2718636675272</v>
      </c>
      <c r="S166">
        <f t="shared" si="14"/>
        <v>1112.7702457058065</v>
      </c>
      <c r="T166">
        <f t="shared" si="15"/>
        <v>107.50161796172074</v>
      </c>
      <c r="V166" s="1">
        <v>0.31956200000000001</v>
      </c>
      <c r="W166" s="1">
        <v>73349.7</v>
      </c>
      <c r="X166">
        <f t="shared" si="16"/>
        <v>6.3912399999999998</v>
      </c>
      <c r="Y166">
        <f t="shared" si="17"/>
        <v>293.39879999999999</v>
      </c>
    </row>
    <row r="167" spans="2:25" x14ac:dyDescent="0.15">
      <c r="B167" s="1">
        <v>0.436</v>
      </c>
      <c r="C167" s="1">
        <v>249.95</v>
      </c>
      <c r="E167" s="1">
        <v>0.45900000000000002</v>
      </c>
      <c r="F167" s="1">
        <v>274.01</v>
      </c>
      <c r="H167" s="1">
        <v>0.52500000000000002</v>
      </c>
      <c r="I167" s="1">
        <v>280.38</v>
      </c>
      <c r="O167" s="35">
        <v>0.16</v>
      </c>
      <c r="P167" s="17">
        <f t="shared" ref="P167:P230" si="18">O167^$N$2*$M$2</f>
        <v>1118.082948809521</v>
      </c>
      <c r="Q167" s="35">
        <v>0.16</v>
      </c>
      <c r="R167">
        <f t="shared" si="13"/>
        <v>1239.3077656898067</v>
      </c>
      <c r="S167">
        <f t="shared" si="14"/>
        <v>1118.082948809521</v>
      </c>
      <c r="T167">
        <f t="shared" si="15"/>
        <v>121.22481688028574</v>
      </c>
      <c r="V167" s="1">
        <v>0.32156200000000001</v>
      </c>
      <c r="W167" s="1">
        <v>73352.2</v>
      </c>
      <c r="X167">
        <f t="shared" si="16"/>
        <v>6.4312400000000007</v>
      </c>
      <c r="Y167">
        <f t="shared" si="17"/>
        <v>293.40879999999999</v>
      </c>
    </row>
    <row r="168" spans="2:25" x14ac:dyDescent="0.15">
      <c r="B168" s="1">
        <v>0.49399999999999999</v>
      </c>
      <c r="C168" s="1">
        <v>254.64</v>
      </c>
      <c r="E168" s="1">
        <v>0.65600000000000003</v>
      </c>
      <c r="F168" s="1">
        <v>277.62</v>
      </c>
      <c r="H168" s="1">
        <v>0.57099999999999995</v>
      </c>
      <c r="I168" s="1">
        <v>281.04999999999995</v>
      </c>
      <c r="O168" s="35">
        <v>0.17</v>
      </c>
      <c r="P168" s="17">
        <f t="shared" si="18"/>
        <v>1123.0965678229877</v>
      </c>
      <c r="Q168" s="35">
        <v>0.17</v>
      </c>
      <c r="R168">
        <f t="shared" si="13"/>
        <v>1258.3436677120862</v>
      </c>
      <c r="S168">
        <f t="shared" si="14"/>
        <v>1123.0965678229877</v>
      </c>
      <c r="T168">
        <f t="shared" si="15"/>
        <v>135.24709988909854</v>
      </c>
      <c r="V168" s="1">
        <v>0.32356299999999999</v>
      </c>
      <c r="W168" s="1">
        <v>73354.3</v>
      </c>
      <c r="X168">
        <f t="shared" si="16"/>
        <v>6.47126</v>
      </c>
      <c r="Y168">
        <f t="shared" si="17"/>
        <v>293.41720000000004</v>
      </c>
    </row>
    <row r="169" spans="2:25" x14ac:dyDescent="0.15">
      <c r="B169" s="1">
        <v>0.42</v>
      </c>
      <c r="C169" s="1">
        <v>258.95999999999998</v>
      </c>
      <c r="E169" s="1">
        <v>0.48199999999999998</v>
      </c>
      <c r="F169" s="1">
        <v>280.96000000000004</v>
      </c>
      <c r="H169" s="1">
        <v>0.60199999999999998</v>
      </c>
      <c r="I169" s="1">
        <v>280.16999999999996</v>
      </c>
      <c r="O169" s="35">
        <v>0.18</v>
      </c>
      <c r="P169" s="17">
        <f t="shared" si="18"/>
        <v>1127.844122144212</v>
      </c>
      <c r="Q169" s="35">
        <v>0.18</v>
      </c>
      <c r="R169">
        <f t="shared" si="13"/>
        <v>1277.379569734366</v>
      </c>
      <c r="S169">
        <f t="shared" si="14"/>
        <v>1127.844122144212</v>
      </c>
      <c r="T169">
        <f t="shared" si="15"/>
        <v>149.53544759015404</v>
      </c>
      <c r="V169" s="1">
        <v>0.32556299999999999</v>
      </c>
      <c r="W169" s="1">
        <v>73356.100000000006</v>
      </c>
      <c r="X169">
        <f t="shared" si="16"/>
        <v>6.51126</v>
      </c>
      <c r="Y169">
        <f t="shared" si="17"/>
        <v>293.42440000000005</v>
      </c>
    </row>
    <row r="170" spans="2:25" x14ac:dyDescent="0.15">
      <c r="B170" s="1">
        <v>0.436</v>
      </c>
      <c r="C170" s="1">
        <v>262.77</v>
      </c>
      <c r="E170" s="1">
        <v>0.502</v>
      </c>
      <c r="F170" s="1">
        <v>281.78999999999996</v>
      </c>
      <c r="H170" s="1">
        <v>0.67500000000000004</v>
      </c>
      <c r="I170" s="1">
        <v>279.51</v>
      </c>
      <c r="O170" s="35">
        <v>0.19</v>
      </c>
      <c r="P170" s="17">
        <f t="shared" si="18"/>
        <v>1132.3533920687564</v>
      </c>
      <c r="Q170" s="35">
        <v>0.19</v>
      </c>
      <c r="R170">
        <f t="shared" si="13"/>
        <v>1296.4154717566455</v>
      </c>
      <c r="S170">
        <f t="shared" si="14"/>
        <v>1132.3533920687564</v>
      </c>
      <c r="T170">
        <f t="shared" si="15"/>
        <v>164.06207968788908</v>
      </c>
      <c r="V170" s="1">
        <v>0.32756299999999999</v>
      </c>
      <c r="W170" s="1">
        <v>73357.5</v>
      </c>
      <c r="X170">
        <f t="shared" si="16"/>
        <v>6.5512600000000001</v>
      </c>
      <c r="Y170">
        <f t="shared" si="17"/>
        <v>293.43</v>
      </c>
    </row>
    <row r="171" spans="2:25" x14ac:dyDescent="0.15">
      <c r="B171" s="1">
        <v>0.48199999999999998</v>
      </c>
      <c r="C171" s="1">
        <v>263.33999999999997</v>
      </c>
      <c r="E171" s="1">
        <v>0.72599999999999998</v>
      </c>
      <c r="F171" s="1">
        <v>280.90999999999997</v>
      </c>
      <c r="H171" s="1">
        <v>0.68300000000000005</v>
      </c>
      <c r="I171" s="1">
        <v>280.89</v>
      </c>
      <c r="O171" s="35">
        <v>0.2</v>
      </c>
      <c r="P171" s="17">
        <f t="shared" si="18"/>
        <v>1136.6479770269923</v>
      </c>
      <c r="Q171" s="35">
        <v>0.2</v>
      </c>
      <c r="R171">
        <f t="shared" si="13"/>
        <v>1315.4513737789252</v>
      </c>
      <c r="S171">
        <f t="shared" si="14"/>
        <v>1136.6479770269923</v>
      </c>
      <c r="T171">
        <f t="shared" si="15"/>
        <v>178.80339675193295</v>
      </c>
      <c r="V171" s="1">
        <v>0.32956200000000002</v>
      </c>
      <c r="W171" s="1">
        <v>73358.600000000006</v>
      </c>
      <c r="X171">
        <f t="shared" si="16"/>
        <v>6.5912400000000009</v>
      </c>
      <c r="Y171">
        <f t="shared" si="17"/>
        <v>293.43440000000004</v>
      </c>
    </row>
    <row r="172" spans="2:25" x14ac:dyDescent="0.15">
      <c r="B172" s="1">
        <v>0.436</v>
      </c>
      <c r="C172" s="1">
        <v>258.29000000000002</v>
      </c>
      <c r="E172" s="1">
        <v>0.54</v>
      </c>
      <c r="F172" s="1">
        <v>280.24</v>
      </c>
      <c r="H172" s="1">
        <v>0.67900000000000005</v>
      </c>
      <c r="I172" s="1">
        <v>279.20000000000005</v>
      </c>
      <c r="O172" s="35">
        <v>0.21</v>
      </c>
      <c r="P172" s="17">
        <f t="shared" si="18"/>
        <v>1140.7480986955566</v>
      </c>
      <c r="Q172" s="35">
        <v>0.21</v>
      </c>
      <c r="R172">
        <f t="shared" si="13"/>
        <v>1334.4872758012048</v>
      </c>
      <c r="S172">
        <f t="shared" si="14"/>
        <v>1140.7480986955566</v>
      </c>
      <c r="T172">
        <f t="shared" si="15"/>
        <v>193.7391771056482</v>
      </c>
      <c r="V172" s="1">
        <v>0.33156200000000002</v>
      </c>
      <c r="W172" s="1">
        <v>73359.3</v>
      </c>
      <c r="X172">
        <f t="shared" si="16"/>
        <v>6.63124</v>
      </c>
      <c r="Y172">
        <f t="shared" si="17"/>
        <v>293.43720000000002</v>
      </c>
    </row>
    <row r="173" spans="2:25" x14ac:dyDescent="0.15">
      <c r="B173" s="1">
        <v>0.629</v>
      </c>
      <c r="C173" s="1">
        <v>264.37</v>
      </c>
      <c r="E173" s="1">
        <v>0.58299999999999996</v>
      </c>
      <c r="F173" s="1">
        <v>280.64999999999998</v>
      </c>
      <c r="H173" s="1">
        <v>0.76800000000000002</v>
      </c>
      <c r="I173" s="1">
        <v>280.27999999999997</v>
      </c>
      <c r="O173" s="35">
        <v>0.22</v>
      </c>
      <c r="P173" s="17">
        <f t="shared" si="18"/>
        <v>1144.6712195373364</v>
      </c>
      <c r="Q173" s="35">
        <v>0.22</v>
      </c>
      <c r="R173">
        <f t="shared" si="13"/>
        <v>1353.5231778234843</v>
      </c>
      <c r="S173">
        <f t="shared" si="14"/>
        <v>1144.6712195373364</v>
      </c>
      <c r="T173">
        <f t="shared" si="15"/>
        <v>208.85195828614792</v>
      </c>
      <c r="V173" s="1">
        <v>0.33356200000000003</v>
      </c>
      <c r="W173" s="1">
        <v>73359.5</v>
      </c>
      <c r="X173">
        <f t="shared" si="16"/>
        <v>6.6712400000000009</v>
      </c>
      <c r="Y173">
        <f t="shared" si="17"/>
        <v>293.43799999999999</v>
      </c>
    </row>
    <row r="174" spans="2:25" x14ac:dyDescent="0.15">
      <c r="B174" s="1">
        <v>0.45100000000000001</v>
      </c>
      <c r="C174" s="1">
        <v>270.27999999999997</v>
      </c>
      <c r="E174" s="1">
        <v>0.70599999999999996</v>
      </c>
      <c r="F174" s="1">
        <v>279.30999999999995</v>
      </c>
      <c r="H174" s="1">
        <v>0.81799999999999995</v>
      </c>
      <c r="I174" s="1">
        <v>279.39999999999998</v>
      </c>
      <c r="O174" s="35">
        <v>0.23</v>
      </c>
      <c r="P174" s="17">
        <f t="shared" si="18"/>
        <v>1148.4325255331355</v>
      </c>
      <c r="Q174" s="35">
        <v>0.23</v>
      </c>
      <c r="R174">
        <f t="shared" si="13"/>
        <v>1372.559079845764</v>
      </c>
      <c r="S174">
        <f t="shared" si="14"/>
        <v>1148.4325255331355</v>
      </c>
      <c r="T174">
        <f t="shared" si="15"/>
        <v>224.12655431262851</v>
      </c>
      <c r="V174" s="1">
        <v>0.33556200000000003</v>
      </c>
      <c r="W174" s="1">
        <v>73359.399999999994</v>
      </c>
      <c r="X174">
        <f t="shared" si="16"/>
        <v>6.7112400000000001</v>
      </c>
      <c r="Y174">
        <f t="shared" si="17"/>
        <v>293.43759999999997</v>
      </c>
    </row>
    <row r="175" spans="2:25" x14ac:dyDescent="0.15">
      <c r="B175" s="1">
        <v>0.47799999999999998</v>
      </c>
      <c r="C175" s="1">
        <v>274.3</v>
      </c>
      <c r="E175" s="1">
        <v>0.67900000000000005</v>
      </c>
      <c r="F175" s="1">
        <v>280.14</v>
      </c>
      <c r="H175" s="1">
        <v>0.82199999999999995</v>
      </c>
      <c r="I175" s="1">
        <v>280.53999999999996</v>
      </c>
      <c r="O175" s="35">
        <v>0.24</v>
      </c>
      <c r="P175" s="17">
        <f t="shared" si="18"/>
        <v>1152.045307451478</v>
      </c>
      <c r="Q175" s="35">
        <v>0.24</v>
      </c>
      <c r="R175">
        <f t="shared" si="13"/>
        <v>1391.5949818680435</v>
      </c>
      <c r="S175">
        <f t="shared" si="14"/>
        <v>1152.045307451478</v>
      </c>
      <c r="T175">
        <f t="shared" si="15"/>
        <v>239.54967441656549</v>
      </c>
      <c r="V175" s="1">
        <v>0.337563</v>
      </c>
      <c r="W175" s="1">
        <v>73358.899999999994</v>
      </c>
      <c r="X175">
        <f t="shared" si="16"/>
        <v>6.7512600000000003</v>
      </c>
      <c r="Y175">
        <f t="shared" si="17"/>
        <v>293.43559999999997</v>
      </c>
    </row>
    <row r="176" spans="2:25" x14ac:dyDescent="0.15">
      <c r="B176" s="1">
        <v>0.47399999999999998</v>
      </c>
      <c r="C176" s="1">
        <v>278.06</v>
      </c>
      <c r="E176" s="1">
        <v>0.97599999999999998</v>
      </c>
      <c r="F176" s="1">
        <v>278.85000000000002</v>
      </c>
      <c r="H176" s="1">
        <v>0.86399999999999999</v>
      </c>
      <c r="I176" s="1">
        <v>279.87</v>
      </c>
      <c r="O176" s="35">
        <v>0.25</v>
      </c>
      <c r="P176" s="17">
        <f t="shared" si="18"/>
        <v>1155.5212652649591</v>
      </c>
      <c r="Q176" s="35">
        <v>0.25</v>
      </c>
      <c r="R176">
        <f t="shared" si="13"/>
        <v>1410.630883890323</v>
      </c>
      <c r="S176">
        <f t="shared" si="14"/>
        <v>1155.5212652649591</v>
      </c>
      <c r="T176">
        <f t="shared" si="15"/>
        <v>255.10961862536396</v>
      </c>
      <c r="V176" s="1">
        <v>0.339563</v>
      </c>
      <c r="W176" s="1">
        <v>73358.2</v>
      </c>
      <c r="X176">
        <f t="shared" si="16"/>
        <v>6.7912600000000003</v>
      </c>
      <c r="Y176">
        <f t="shared" si="17"/>
        <v>293.43279999999999</v>
      </c>
    </row>
    <row r="177" spans="2:25" x14ac:dyDescent="0.15">
      <c r="B177" s="1">
        <v>0.47799999999999998</v>
      </c>
      <c r="C177" s="1">
        <v>280.94</v>
      </c>
      <c r="E177" s="1">
        <v>0.76</v>
      </c>
      <c r="F177" s="1">
        <v>280.03999999999996</v>
      </c>
      <c r="H177" s="1">
        <v>0.88400000000000001</v>
      </c>
      <c r="I177" s="1">
        <v>280.16999999999996</v>
      </c>
      <c r="O177" s="35">
        <v>0.26</v>
      </c>
      <c r="P177" s="17">
        <f t="shared" si="18"/>
        <v>1158.870753619276</v>
      </c>
      <c r="Q177" s="35">
        <v>0.26</v>
      </c>
      <c r="R177">
        <f t="shared" si="13"/>
        <v>1429.6667859126028</v>
      </c>
      <c r="S177">
        <f t="shared" si="14"/>
        <v>1158.870753619276</v>
      </c>
      <c r="T177">
        <f t="shared" si="15"/>
        <v>270.79603229332679</v>
      </c>
      <c r="V177" s="1">
        <v>0.34156300000000001</v>
      </c>
      <c r="W177" s="1">
        <v>73356.399999999994</v>
      </c>
      <c r="X177">
        <f t="shared" si="16"/>
        <v>6.8312600000000003</v>
      </c>
      <c r="Y177">
        <f t="shared" si="17"/>
        <v>293.42559999999997</v>
      </c>
    </row>
    <row r="178" spans="2:25" x14ac:dyDescent="0.15">
      <c r="B178" s="1">
        <v>0.65200000000000002</v>
      </c>
      <c r="C178" s="1">
        <v>280.72999999999996</v>
      </c>
      <c r="E178" s="1">
        <v>0.78700000000000003</v>
      </c>
      <c r="F178" s="1">
        <v>280.54999999999995</v>
      </c>
      <c r="H178" s="1">
        <v>0.94899999999999995</v>
      </c>
      <c r="I178" s="1">
        <v>281.40999999999997</v>
      </c>
      <c r="O178" s="35">
        <v>0.27</v>
      </c>
      <c r="P178" s="17">
        <f t="shared" si="18"/>
        <v>1162.1029815689703</v>
      </c>
      <c r="Q178" s="35">
        <v>0.27</v>
      </c>
      <c r="R178">
        <f t="shared" si="13"/>
        <v>1448.7026879348823</v>
      </c>
      <c r="S178">
        <f t="shared" si="14"/>
        <v>1162.1029815689703</v>
      </c>
      <c r="T178">
        <f t="shared" si="15"/>
        <v>286.59970636591197</v>
      </c>
      <c r="V178" s="1">
        <v>0.34356300000000001</v>
      </c>
      <c r="W178" s="1">
        <v>73354.5</v>
      </c>
      <c r="X178">
        <f t="shared" si="16"/>
        <v>6.8712600000000004</v>
      </c>
      <c r="Y178">
        <f t="shared" si="17"/>
        <v>293.41800000000001</v>
      </c>
    </row>
    <row r="179" spans="2:25" x14ac:dyDescent="0.15">
      <c r="B179" s="1">
        <v>0.58600000000000008</v>
      </c>
      <c r="C179" s="1">
        <v>281.60999999999996</v>
      </c>
      <c r="E179" s="1">
        <v>0.89500000000000002</v>
      </c>
      <c r="F179" s="1">
        <v>279.30999999999995</v>
      </c>
      <c r="H179" s="1">
        <v>0.98</v>
      </c>
      <c r="I179" s="1">
        <v>280.84000000000003</v>
      </c>
      <c r="O179" s="35">
        <v>0.28000000000000003</v>
      </c>
      <c r="P179" s="17">
        <f t="shared" si="18"/>
        <v>1165.2261764577181</v>
      </c>
      <c r="Q179" s="35">
        <v>0.28000000000000003</v>
      </c>
      <c r="R179">
        <f t="shared" si="13"/>
        <v>1467.7385899571618</v>
      </c>
      <c r="S179">
        <f t="shared" si="14"/>
        <v>1165.2261764577181</v>
      </c>
      <c r="T179">
        <f t="shared" si="15"/>
        <v>302.51241349944371</v>
      </c>
      <c r="V179" s="1">
        <v>0.34556199999999998</v>
      </c>
      <c r="W179" s="1">
        <v>73352</v>
      </c>
      <c r="X179">
        <f t="shared" si="16"/>
        <v>6.9112399999999994</v>
      </c>
      <c r="Y179">
        <f t="shared" si="17"/>
        <v>293.40800000000002</v>
      </c>
    </row>
    <row r="180" spans="2:25" x14ac:dyDescent="0.15">
      <c r="B180" s="1">
        <v>0.54800000000000004</v>
      </c>
      <c r="C180" s="1">
        <v>281.60999999999996</v>
      </c>
      <c r="E180" s="1">
        <v>0.86399999999999999</v>
      </c>
      <c r="F180" s="1">
        <v>280.76</v>
      </c>
      <c r="H180" s="1">
        <v>1.034</v>
      </c>
      <c r="I180" s="1">
        <v>281.14999999999998</v>
      </c>
      <c r="O180" s="35">
        <v>0.28999999999999998</v>
      </c>
      <c r="P180" s="17">
        <f t="shared" si="18"/>
        <v>1168.2477194149139</v>
      </c>
      <c r="Q180" s="35">
        <v>0.28999999999999998</v>
      </c>
      <c r="R180">
        <f t="shared" si="13"/>
        <v>1486.7744919794413</v>
      </c>
      <c r="S180">
        <f t="shared" si="14"/>
        <v>1168.2477194149139</v>
      </c>
      <c r="T180">
        <f t="shared" si="15"/>
        <v>318.52677256452739</v>
      </c>
      <c r="V180" s="1">
        <v>0.34756199999999998</v>
      </c>
      <c r="W180" s="1">
        <v>73348.899999999994</v>
      </c>
      <c r="X180">
        <f t="shared" si="16"/>
        <v>6.9512399999999994</v>
      </c>
      <c r="Y180">
        <f t="shared" si="17"/>
        <v>293.3956</v>
      </c>
    </row>
    <row r="181" spans="2:25" x14ac:dyDescent="0.15">
      <c r="B181" s="1">
        <v>0.57500000000000007</v>
      </c>
      <c r="C181" s="1">
        <v>280.01</v>
      </c>
      <c r="E181" s="1">
        <v>0.89500000000000002</v>
      </c>
      <c r="F181" s="1">
        <v>281.22000000000003</v>
      </c>
      <c r="H181" s="1">
        <v>1.0649999999999999</v>
      </c>
      <c r="I181" s="1">
        <v>281.30999999999995</v>
      </c>
      <c r="O181" s="35">
        <v>0.3</v>
      </c>
      <c r="P181" s="17">
        <f t="shared" si="18"/>
        <v>1171.1742581822041</v>
      </c>
      <c r="Q181" s="35">
        <v>0.3</v>
      </c>
      <c r="R181">
        <f t="shared" si="13"/>
        <v>1505.8103940017211</v>
      </c>
      <c r="S181">
        <f t="shared" si="14"/>
        <v>1171.1742581822041</v>
      </c>
      <c r="T181">
        <f t="shared" si="15"/>
        <v>334.63613581951699</v>
      </c>
      <c r="V181" s="1">
        <v>0.34956199999999998</v>
      </c>
      <c r="W181" s="1">
        <v>73345.2</v>
      </c>
      <c r="X181">
        <f t="shared" si="16"/>
        <v>6.9912399999999995</v>
      </c>
      <c r="Y181">
        <f t="shared" si="17"/>
        <v>293.38079999999997</v>
      </c>
    </row>
    <row r="182" spans="2:25" x14ac:dyDescent="0.15">
      <c r="B182" s="1">
        <v>0.77500000000000002</v>
      </c>
      <c r="C182" s="1">
        <v>279.14</v>
      </c>
      <c r="E182" s="1">
        <v>1.165</v>
      </c>
      <c r="F182" s="1">
        <v>280.39</v>
      </c>
      <c r="H182" s="1">
        <v>1.1000000000000001</v>
      </c>
      <c r="I182" s="1">
        <v>282.49</v>
      </c>
      <c r="O182" s="35">
        <v>0.31</v>
      </c>
      <c r="P182" s="17">
        <f t="shared" si="18"/>
        <v>1174.0118016834044</v>
      </c>
      <c r="Q182" s="35">
        <v>0.31</v>
      </c>
      <c r="R182">
        <f t="shared" si="13"/>
        <v>1524.8462960240008</v>
      </c>
      <c r="S182">
        <f t="shared" si="14"/>
        <v>1174.0118016834044</v>
      </c>
      <c r="T182">
        <f t="shared" si="15"/>
        <v>350.83449434059639</v>
      </c>
      <c r="V182" s="1">
        <v>0.35156300000000001</v>
      </c>
      <c r="W182" s="1">
        <v>73340.800000000003</v>
      </c>
      <c r="X182">
        <f t="shared" si="16"/>
        <v>7.0312600000000005</v>
      </c>
      <c r="Y182">
        <f t="shared" si="17"/>
        <v>293.36320000000001</v>
      </c>
    </row>
    <row r="183" spans="2:25" x14ac:dyDescent="0.15">
      <c r="B183" s="1">
        <v>0.57100000000000006</v>
      </c>
      <c r="C183" s="1">
        <v>279.95999999999998</v>
      </c>
      <c r="E183" s="1">
        <v>0.97299999999999998</v>
      </c>
      <c r="F183" s="1">
        <v>281.41999999999996</v>
      </c>
      <c r="H183" s="1">
        <v>1.127</v>
      </c>
      <c r="I183" s="1">
        <v>281.57000000000005</v>
      </c>
      <c r="O183" s="35">
        <v>0.32</v>
      </c>
      <c r="P183" s="17">
        <f t="shared" si="18"/>
        <v>1176.7657997789049</v>
      </c>
      <c r="Q183" s="35">
        <v>0.32</v>
      </c>
      <c r="R183">
        <f t="shared" si="13"/>
        <v>1543.8821980462803</v>
      </c>
      <c r="S183">
        <f t="shared" si="14"/>
        <v>1176.7657997789049</v>
      </c>
      <c r="T183">
        <f t="shared" si="15"/>
        <v>367.11639826737542</v>
      </c>
      <c r="V183" s="1">
        <v>0.35356300000000002</v>
      </c>
      <c r="W183" s="1">
        <v>73335.899999999994</v>
      </c>
      <c r="X183">
        <f t="shared" si="16"/>
        <v>7.0712600000000005</v>
      </c>
      <c r="Y183">
        <f t="shared" si="17"/>
        <v>293.34359999999998</v>
      </c>
    </row>
    <row r="184" spans="2:25" x14ac:dyDescent="0.15">
      <c r="B184" s="1">
        <v>0.70600000000000007</v>
      </c>
      <c r="C184" s="1">
        <v>280.41999999999996</v>
      </c>
      <c r="E184" s="1">
        <v>1.034</v>
      </c>
      <c r="F184" s="1">
        <v>280.70000000000005</v>
      </c>
      <c r="H184" s="1">
        <v>1.169</v>
      </c>
      <c r="I184" s="1">
        <v>282.44000000000005</v>
      </c>
      <c r="O184" s="35">
        <v>0.33</v>
      </c>
      <c r="P184" s="17">
        <f t="shared" si="18"/>
        <v>1179.4412109109157</v>
      </c>
      <c r="Q184" s="35">
        <v>0.33</v>
      </c>
      <c r="R184">
        <f t="shared" si="13"/>
        <v>1562.9181000685599</v>
      </c>
      <c r="S184">
        <f t="shared" si="14"/>
        <v>1179.4412109109157</v>
      </c>
      <c r="T184">
        <f t="shared" si="15"/>
        <v>383.47688915764411</v>
      </c>
      <c r="V184" s="1">
        <v>0.35556300000000002</v>
      </c>
      <c r="W184" s="1">
        <v>73330.3</v>
      </c>
      <c r="X184">
        <f t="shared" si="16"/>
        <v>7.1112600000000006</v>
      </c>
      <c r="Y184">
        <f t="shared" si="17"/>
        <v>293.32120000000003</v>
      </c>
    </row>
    <row r="185" spans="2:25" x14ac:dyDescent="0.15">
      <c r="B185" s="1">
        <v>0.89100000000000001</v>
      </c>
      <c r="C185" s="1">
        <v>279.24</v>
      </c>
      <c r="E185" s="1">
        <v>1.208</v>
      </c>
      <c r="F185" s="1">
        <v>280.80999999999995</v>
      </c>
      <c r="H185" s="1">
        <v>1.212</v>
      </c>
      <c r="I185" s="1">
        <v>281.26</v>
      </c>
      <c r="O185" s="35">
        <v>0.34</v>
      </c>
      <c r="P185" s="17">
        <f t="shared" si="18"/>
        <v>1182.0425597853523</v>
      </c>
      <c r="Q185" s="35">
        <v>0.34</v>
      </c>
      <c r="R185">
        <f t="shared" si="13"/>
        <v>1581.9540020908394</v>
      </c>
      <c r="S185">
        <f t="shared" si="14"/>
        <v>1182.0425597853523</v>
      </c>
      <c r="T185">
        <f t="shared" si="15"/>
        <v>399.91144230548707</v>
      </c>
      <c r="V185" s="1">
        <v>0.35756300000000002</v>
      </c>
      <c r="W185" s="1">
        <v>73324.100000000006</v>
      </c>
      <c r="X185">
        <f t="shared" si="16"/>
        <v>7.1512600000000006</v>
      </c>
      <c r="Y185">
        <f t="shared" si="17"/>
        <v>293.29640000000001</v>
      </c>
    </row>
    <row r="186" spans="2:25" x14ac:dyDescent="0.15">
      <c r="B186" s="1">
        <v>0.81</v>
      </c>
      <c r="C186" s="1">
        <v>280.89</v>
      </c>
      <c r="E186" s="1">
        <v>1.0880000000000001</v>
      </c>
      <c r="F186" s="1">
        <v>281.52999999999997</v>
      </c>
      <c r="H186" s="1">
        <v>1.2430000000000001</v>
      </c>
      <c r="I186" s="1">
        <v>281.77</v>
      </c>
      <c r="O186" s="35">
        <v>0.35</v>
      </c>
      <c r="P186" s="17">
        <f t="shared" si="18"/>
        <v>1184.5739868046219</v>
      </c>
      <c r="Q186" s="35">
        <v>0.35</v>
      </c>
      <c r="R186">
        <f t="shared" si="13"/>
        <v>1600.9899041131189</v>
      </c>
      <c r="S186">
        <f t="shared" si="14"/>
        <v>1184.5739868046219</v>
      </c>
      <c r="T186">
        <f t="shared" si="15"/>
        <v>416.415917308497</v>
      </c>
      <c r="V186" s="1">
        <v>0.35956199999999999</v>
      </c>
      <c r="W186" s="1">
        <v>73317.100000000006</v>
      </c>
      <c r="X186">
        <f t="shared" si="16"/>
        <v>7.1912399999999996</v>
      </c>
      <c r="Y186">
        <f t="shared" si="17"/>
        <v>293.26840000000004</v>
      </c>
    </row>
    <row r="187" spans="2:25" x14ac:dyDescent="0.15">
      <c r="B187" s="1">
        <v>0.84100000000000008</v>
      </c>
      <c r="C187" s="1">
        <v>280.94</v>
      </c>
      <c r="E187" s="1">
        <v>1.131</v>
      </c>
      <c r="F187" s="1">
        <v>280.80999999999995</v>
      </c>
      <c r="H187" s="1">
        <v>1.2809999999999999</v>
      </c>
      <c r="I187" s="1">
        <v>282.70000000000005</v>
      </c>
      <c r="O187" s="35">
        <v>0.36</v>
      </c>
      <c r="P187" s="17">
        <f t="shared" si="18"/>
        <v>1187.0392906305526</v>
      </c>
      <c r="Q187" s="35">
        <v>0.36</v>
      </c>
      <c r="R187">
        <f t="shared" si="13"/>
        <v>1620.0258061353986</v>
      </c>
      <c r="S187">
        <f t="shared" si="14"/>
        <v>1187.0392906305526</v>
      </c>
      <c r="T187">
        <f t="shared" si="15"/>
        <v>432.98651550484601</v>
      </c>
      <c r="V187" s="1">
        <v>0.36156199999999999</v>
      </c>
      <c r="W187" s="1">
        <v>73309.399999999994</v>
      </c>
      <c r="X187">
        <f t="shared" si="16"/>
        <v>7.2312399999999997</v>
      </c>
      <c r="Y187">
        <f t="shared" si="17"/>
        <v>293.23759999999999</v>
      </c>
    </row>
    <row r="188" spans="2:25" x14ac:dyDescent="0.15">
      <c r="B188" s="1">
        <v>0.86399999999999999</v>
      </c>
      <c r="C188" s="1">
        <v>281.3</v>
      </c>
      <c r="E188" s="1">
        <v>1.131</v>
      </c>
      <c r="F188" s="1">
        <v>281.58000000000004</v>
      </c>
      <c r="H188" s="1">
        <v>1.3240000000000001</v>
      </c>
      <c r="I188" s="1">
        <v>281.72000000000003</v>
      </c>
      <c r="O188" s="35">
        <v>0.37</v>
      </c>
      <c r="P188" s="17">
        <f t="shared" si="18"/>
        <v>1189.441964994563</v>
      </c>
      <c r="Q188" s="35">
        <v>0.37</v>
      </c>
      <c r="R188">
        <f t="shared" si="13"/>
        <v>1639.0617081576784</v>
      </c>
      <c r="S188">
        <f t="shared" si="14"/>
        <v>1189.441964994563</v>
      </c>
      <c r="T188">
        <f t="shared" si="15"/>
        <v>449.61974316311534</v>
      </c>
      <c r="V188" s="1">
        <v>0.363562</v>
      </c>
      <c r="W188" s="1">
        <v>73301</v>
      </c>
      <c r="X188">
        <f t="shared" si="16"/>
        <v>7.2712399999999997</v>
      </c>
      <c r="Y188">
        <f t="shared" si="17"/>
        <v>293.20400000000001</v>
      </c>
    </row>
    <row r="189" spans="2:25" x14ac:dyDescent="0.15">
      <c r="B189" s="1">
        <v>0.90700000000000003</v>
      </c>
      <c r="C189" s="1">
        <v>280.89</v>
      </c>
      <c r="E189" s="1">
        <v>1.165</v>
      </c>
      <c r="F189" s="1">
        <v>281.84000000000003</v>
      </c>
      <c r="H189" s="1">
        <v>1.3580000000000001</v>
      </c>
      <c r="I189" s="1">
        <v>282.39</v>
      </c>
      <c r="O189" s="35">
        <v>0.38</v>
      </c>
      <c r="P189" s="17">
        <f t="shared" si="18"/>
        <v>1191.7852306655257</v>
      </c>
      <c r="Q189" s="35">
        <v>0.38</v>
      </c>
      <c r="R189">
        <f t="shared" si="13"/>
        <v>1658.0976101799579</v>
      </c>
      <c r="S189">
        <f t="shared" si="14"/>
        <v>1191.7852306655257</v>
      </c>
      <c r="T189">
        <f t="shared" si="15"/>
        <v>466.31237951443222</v>
      </c>
      <c r="V189" s="1">
        <v>0.365562</v>
      </c>
      <c r="W189" s="1">
        <v>73291.8</v>
      </c>
      <c r="X189">
        <f t="shared" si="16"/>
        <v>7.3112399999999997</v>
      </c>
      <c r="Y189">
        <f t="shared" si="17"/>
        <v>293.16720000000004</v>
      </c>
    </row>
    <row r="190" spans="2:25" x14ac:dyDescent="0.15">
      <c r="B190" s="1">
        <v>0.91</v>
      </c>
      <c r="C190" s="1">
        <v>281.87</v>
      </c>
      <c r="E190" s="1">
        <v>1.1919999999999999</v>
      </c>
      <c r="F190" s="1">
        <v>281.84000000000003</v>
      </c>
      <c r="H190" s="1">
        <v>1.393</v>
      </c>
      <c r="I190" s="1">
        <v>281.98</v>
      </c>
      <c r="O190" s="35">
        <v>0.39</v>
      </c>
      <c r="P190" s="17">
        <f t="shared" si="18"/>
        <v>1194.0720633217441</v>
      </c>
      <c r="Q190" s="35">
        <v>0.39</v>
      </c>
      <c r="R190">
        <f t="shared" si="13"/>
        <v>1677.1335122022374</v>
      </c>
      <c r="S190">
        <f t="shared" si="14"/>
        <v>1194.0720633217441</v>
      </c>
      <c r="T190">
        <f t="shared" si="15"/>
        <v>483.06144888049334</v>
      </c>
      <c r="V190" s="1">
        <v>0.36756299999999997</v>
      </c>
      <c r="W190" s="1">
        <v>73281.8</v>
      </c>
      <c r="X190">
        <f t="shared" si="16"/>
        <v>7.3512599999999999</v>
      </c>
      <c r="Y190">
        <f t="shared" si="17"/>
        <v>293.12720000000002</v>
      </c>
    </row>
    <row r="191" spans="2:25" x14ac:dyDescent="0.15">
      <c r="B191" s="1">
        <v>1.0109999999999999</v>
      </c>
      <c r="C191" s="1">
        <v>281.56</v>
      </c>
      <c r="E191" s="1">
        <v>1.474</v>
      </c>
      <c r="F191" s="1">
        <v>281.16999999999996</v>
      </c>
      <c r="H191" s="1">
        <v>1.4279999999999999</v>
      </c>
      <c r="I191" s="1">
        <v>282.28999999999996</v>
      </c>
      <c r="O191" s="35">
        <v>0.4</v>
      </c>
      <c r="P191" s="17">
        <f t="shared" si="18"/>
        <v>1196.3052179423889</v>
      </c>
      <c r="Q191" s="35">
        <v>0.4</v>
      </c>
      <c r="R191">
        <f t="shared" si="13"/>
        <v>1696.1694142245169</v>
      </c>
      <c r="S191">
        <f t="shared" si="14"/>
        <v>1196.3052179423889</v>
      </c>
      <c r="T191">
        <f t="shared" si="15"/>
        <v>499.86419628212798</v>
      </c>
      <c r="V191" s="1">
        <v>0.36956299999999997</v>
      </c>
      <c r="W191" s="1">
        <v>73271</v>
      </c>
      <c r="X191">
        <f t="shared" si="16"/>
        <v>7.3912599999999991</v>
      </c>
      <c r="Y191">
        <f t="shared" si="17"/>
        <v>293.084</v>
      </c>
    </row>
    <row r="192" spans="2:25" x14ac:dyDescent="0.15">
      <c r="B192" s="1">
        <v>1.0029999999999999</v>
      </c>
      <c r="C192" s="1">
        <v>281.34999999999997</v>
      </c>
      <c r="E192" s="1">
        <v>1.266</v>
      </c>
      <c r="F192" s="1">
        <v>282.29999999999995</v>
      </c>
      <c r="H192" s="1">
        <v>1.466</v>
      </c>
      <c r="I192" s="1">
        <v>281.40999999999997</v>
      </c>
      <c r="O192" s="35">
        <v>0.41</v>
      </c>
      <c r="P192" s="17">
        <f t="shared" si="18"/>
        <v>1198.4872502283597</v>
      </c>
      <c r="Q192" s="35">
        <v>0.41</v>
      </c>
      <c r="R192">
        <f t="shared" si="13"/>
        <v>1715.2053162467964</v>
      </c>
      <c r="S192">
        <f t="shared" si="14"/>
        <v>1198.4872502283597</v>
      </c>
      <c r="T192">
        <f t="shared" si="15"/>
        <v>516.71806601843673</v>
      </c>
      <c r="V192" s="1">
        <v>0.37156299999999998</v>
      </c>
      <c r="W192" s="1">
        <v>73259.5</v>
      </c>
      <c r="X192">
        <f t="shared" si="16"/>
        <v>7.43126</v>
      </c>
      <c r="Y192">
        <f t="shared" si="17"/>
        <v>293.03800000000001</v>
      </c>
    </row>
    <row r="193" spans="2:25" x14ac:dyDescent="0.15">
      <c r="B193" s="1">
        <v>1.038</v>
      </c>
      <c r="C193" s="1">
        <v>282.18</v>
      </c>
      <c r="E193" s="1">
        <v>1.54</v>
      </c>
      <c r="F193" s="1">
        <v>282.14</v>
      </c>
      <c r="H193" s="1">
        <v>1.482</v>
      </c>
      <c r="I193" s="1">
        <v>282.08000000000004</v>
      </c>
      <c r="O193" s="35">
        <v>0.42</v>
      </c>
      <c r="P193" s="17">
        <f t="shared" si="18"/>
        <v>1200.6205354773144</v>
      </c>
      <c r="Q193" s="35">
        <v>0.42</v>
      </c>
      <c r="R193">
        <f t="shared" si="13"/>
        <v>1734.2412182690762</v>
      </c>
      <c r="S193">
        <f t="shared" si="14"/>
        <v>1200.6205354773144</v>
      </c>
      <c r="T193">
        <f t="shared" si="15"/>
        <v>533.62068279176174</v>
      </c>
      <c r="V193" s="1">
        <v>0.37356299999999998</v>
      </c>
      <c r="W193" s="1">
        <v>73247.100000000006</v>
      </c>
      <c r="X193">
        <f t="shared" si="16"/>
        <v>7.4712599999999991</v>
      </c>
      <c r="Y193">
        <f t="shared" si="17"/>
        <v>292.98840000000001</v>
      </c>
    </row>
    <row r="194" spans="2:25" x14ac:dyDescent="0.15">
      <c r="B194" s="1">
        <v>1.3580000000000001</v>
      </c>
      <c r="C194" s="1">
        <v>280.94</v>
      </c>
      <c r="E194" s="1">
        <v>1.486</v>
      </c>
      <c r="F194" s="1">
        <v>281.58000000000004</v>
      </c>
      <c r="H194" s="1">
        <v>1.516</v>
      </c>
      <c r="I194" s="1">
        <v>282.39</v>
      </c>
      <c r="O194" s="35">
        <v>0.43</v>
      </c>
      <c r="P194" s="17">
        <f t="shared" si="18"/>
        <v>1202.707285268297</v>
      </c>
      <c r="Q194" s="35">
        <v>0.43</v>
      </c>
      <c r="R194">
        <f t="shared" si="13"/>
        <v>1753.2771202913559</v>
      </c>
      <c r="S194">
        <f t="shared" si="14"/>
        <v>1202.707285268297</v>
      </c>
      <c r="T194">
        <f t="shared" si="15"/>
        <v>550.56983502305889</v>
      </c>
      <c r="V194" s="1">
        <v>0.37556200000000001</v>
      </c>
      <c r="W194" s="1">
        <v>73233.399999999994</v>
      </c>
      <c r="X194">
        <f t="shared" si="16"/>
        <v>7.5112399999999999</v>
      </c>
      <c r="Y194">
        <f t="shared" si="17"/>
        <v>292.93359999999996</v>
      </c>
    </row>
    <row r="195" spans="2:25" x14ac:dyDescent="0.15">
      <c r="B195" s="1">
        <v>1.123</v>
      </c>
      <c r="C195" s="1">
        <v>281.81</v>
      </c>
      <c r="E195" s="1">
        <v>1.37</v>
      </c>
      <c r="F195" s="1">
        <v>283.33000000000004</v>
      </c>
      <c r="H195" s="1">
        <v>1.5509999999999999</v>
      </c>
      <c r="I195" s="1">
        <v>281.82000000000005</v>
      </c>
      <c r="O195" s="35">
        <v>0.44</v>
      </c>
      <c r="P195" s="17">
        <f t="shared" si="18"/>
        <v>1204.7495622547299</v>
      </c>
      <c r="Q195" s="35">
        <v>0.44</v>
      </c>
      <c r="R195">
        <f t="shared" si="13"/>
        <v>1772.3130223136354</v>
      </c>
      <c r="S195">
        <f t="shared" si="14"/>
        <v>1204.7495622547299</v>
      </c>
      <c r="T195">
        <f t="shared" si="15"/>
        <v>567.56346005890555</v>
      </c>
      <c r="V195" s="1">
        <v>0.37756200000000001</v>
      </c>
      <c r="W195" s="1">
        <v>73218.5</v>
      </c>
      <c r="X195">
        <f t="shared" si="16"/>
        <v>7.55124</v>
      </c>
      <c r="Y195">
        <f t="shared" si="17"/>
        <v>292.87400000000002</v>
      </c>
    </row>
    <row r="196" spans="2:25" x14ac:dyDescent="0.15">
      <c r="B196" s="1">
        <v>1.1380000000000001</v>
      </c>
      <c r="C196" s="1">
        <v>282.64</v>
      </c>
      <c r="E196" s="1">
        <v>1.409</v>
      </c>
      <c r="F196" s="1">
        <v>281.89</v>
      </c>
      <c r="H196" s="1">
        <v>1.5860000000000001</v>
      </c>
      <c r="I196" s="1">
        <v>283.21000000000004</v>
      </c>
      <c r="O196" s="35">
        <v>0.45</v>
      </c>
      <c r="P196" s="17">
        <f t="shared" si="18"/>
        <v>1206.749293317981</v>
      </c>
      <c r="Q196" s="35">
        <v>0.45</v>
      </c>
      <c r="R196">
        <f t="shared" ref="R196:R259" si="19">$J$2+($K$2-$J$2)/$L$2*O196</f>
        <v>1791.3489243359149</v>
      </c>
      <c r="S196">
        <f t="shared" ref="S196:S259" si="20">O196^$N$2*$M$2</f>
        <v>1206.749293317981</v>
      </c>
      <c r="T196">
        <f t="shared" ref="T196:T259" si="21">R196-S196</f>
        <v>584.59963101793392</v>
      </c>
      <c r="V196" s="1">
        <v>0.37956200000000001</v>
      </c>
      <c r="W196" s="1">
        <v>73202.899999999994</v>
      </c>
      <c r="X196">
        <f t="shared" ref="X196:X259" si="22">V196*10*2</f>
        <v>7.59124</v>
      </c>
      <c r="Y196">
        <f t="shared" ref="Y196:Y259" si="23">W196/1000*4</f>
        <v>292.8116</v>
      </c>
    </row>
    <row r="197" spans="2:25" x14ac:dyDescent="0.15">
      <c r="B197" s="1">
        <v>1.173</v>
      </c>
      <c r="C197" s="1">
        <v>282.74</v>
      </c>
      <c r="E197" s="1">
        <v>1.482</v>
      </c>
      <c r="F197" s="1">
        <v>281.89</v>
      </c>
      <c r="H197" s="1">
        <v>1.64</v>
      </c>
      <c r="I197" s="1">
        <v>282.13</v>
      </c>
      <c r="O197" s="35">
        <v>0.46</v>
      </c>
      <c r="P197" s="17">
        <f t="shared" si="18"/>
        <v>1208.708281295274</v>
      </c>
      <c r="Q197" s="35">
        <v>0.46</v>
      </c>
      <c r="R197">
        <f t="shared" si="19"/>
        <v>1810.3848263581947</v>
      </c>
      <c r="S197">
        <f t="shared" si="20"/>
        <v>1208.708281295274</v>
      </c>
      <c r="T197">
        <f t="shared" si="21"/>
        <v>601.6765450629207</v>
      </c>
      <c r="V197" s="1">
        <v>0.38156299999999999</v>
      </c>
      <c r="W197" s="1">
        <v>73186.600000000006</v>
      </c>
      <c r="X197">
        <f t="shared" si="22"/>
        <v>7.6312599999999993</v>
      </c>
      <c r="Y197">
        <f t="shared" si="23"/>
        <v>292.74640000000005</v>
      </c>
    </row>
    <row r="198" spans="2:25" x14ac:dyDescent="0.15">
      <c r="B198" s="1">
        <v>1.2770000000000001</v>
      </c>
      <c r="C198" s="1">
        <v>282.22999999999996</v>
      </c>
      <c r="E198" s="1">
        <v>1.474</v>
      </c>
      <c r="F198" s="1">
        <v>282.20000000000005</v>
      </c>
      <c r="H198" s="1">
        <v>1.6819999999999999</v>
      </c>
      <c r="I198" s="1">
        <v>282.89999999999998</v>
      </c>
      <c r="O198" s="35">
        <v>0.47</v>
      </c>
      <c r="P198" s="17">
        <f t="shared" si="18"/>
        <v>1210.6282154638379</v>
      </c>
      <c r="Q198" s="35">
        <v>0.47</v>
      </c>
      <c r="R198">
        <f t="shared" si="19"/>
        <v>1829.420728380474</v>
      </c>
      <c r="S198">
        <f t="shared" si="20"/>
        <v>1210.6282154638379</v>
      </c>
      <c r="T198">
        <f t="shared" si="21"/>
        <v>618.79251291663604</v>
      </c>
      <c r="V198" s="1">
        <v>0.38356299999999999</v>
      </c>
      <c r="W198" s="1">
        <v>73169.8</v>
      </c>
      <c r="X198">
        <f t="shared" si="22"/>
        <v>7.6712600000000002</v>
      </c>
      <c r="Y198">
        <f t="shared" si="23"/>
        <v>292.67920000000004</v>
      </c>
    </row>
    <row r="199" spans="2:25" x14ac:dyDescent="0.15">
      <c r="B199" s="1">
        <v>1.3580000000000001</v>
      </c>
      <c r="C199" s="1">
        <v>282.18</v>
      </c>
      <c r="E199" s="1">
        <v>1.482</v>
      </c>
      <c r="F199" s="1">
        <v>281.78999999999996</v>
      </c>
      <c r="H199" s="1">
        <v>1.7090000000000001</v>
      </c>
      <c r="I199" s="1">
        <v>282.70000000000005</v>
      </c>
      <c r="O199" s="35">
        <v>0.48</v>
      </c>
      <c r="P199" s="17">
        <f t="shared" si="18"/>
        <v>1212.5106809366348</v>
      </c>
      <c r="Q199" s="35">
        <v>0.48</v>
      </c>
      <c r="R199">
        <f t="shared" si="19"/>
        <v>1848.4566304027537</v>
      </c>
      <c r="S199">
        <f t="shared" si="20"/>
        <v>1212.5106809366348</v>
      </c>
      <c r="T199">
        <f t="shared" si="21"/>
        <v>635.94594946611892</v>
      </c>
      <c r="V199" s="1">
        <v>0.38556299999999999</v>
      </c>
      <c r="W199" s="1">
        <v>73152.399999999994</v>
      </c>
      <c r="X199">
        <f t="shared" si="22"/>
        <v>7.7112599999999993</v>
      </c>
      <c r="Y199">
        <f t="shared" si="23"/>
        <v>292.6096</v>
      </c>
    </row>
    <row r="200" spans="2:25" x14ac:dyDescent="0.15">
      <c r="B200" s="1">
        <v>1.2890000000000001</v>
      </c>
      <c r="C200" s="1">
        <v>282.22999999999996</v>
      </c>
      <c r="E200" s="1">
        <v>1.5549999999999999</v>
      </c>
      <c r="F200" s="1">
        <v>282.55999999999995</v>
      </c>
      <c r="H200" s="1">
        <v>1.736</v>
      </c>
      <c r="I200" s="1">
        <v>282.28999999999996</v>
      </c>
      <c r="O200" s="35">
        <v>0.49</v>
      </c>
      <c r="P200" s="17">
        <f t="shared" si="18"/>
        <v>1214.3571671027983</v>
      </c>
      <c r="Q200" s="35">
        <v>0.49</v>
      </c>
      <c r="R200">
        <f t="shared" si="19"/>
        <v>1867.4925324250335</v>
      </c>
      <c r="S200">
        <f t="shared" si="20"/>
        <v>1214.3571671027983</v>
      </c>
      <c r="T200">
        <f t="shared" si="21"/>
        <v>653.1353653222352</v>
      </c>
      <c r="V200" s="1">
        <v>0.38756299999999999</v>
      </c>
      <c r="W200" s="1">
        <v>73134.100000000006</v>
      </c>
      <c r="X200">
        <f t="shared" si="22"/>
        <v>7.7512600000000003</v>
      </c>
      <c r="Y200">
        <f t="shared" si="23"/>
        <v>292.53640000000001</v>
      </c>
    </row>
    <row r="201" spans="2:25" x14ac:dyDescent="0.15">
      <c r="B201" s="1">
        <v>1.3080000000000001</v>
      </c>
      <c r="C201" s="1">
        <v>282.07</v>
      </c>
      <c r="E201" s="1">
        <v>1.605</v>
      </c>
      <c r="F201" s="1">
        <v>283.48</v>
      </c>
      <c r="H201" s="1">
        <v>1.79</v>
      </c>
      <c r="I201" s="1">
        <v>282.95000000000005</v>
      </c>
      <c r="O201" s="35">
        <v>0.5</v>
      </c>
      <c r="P201" s="17">
        <f t="shared" si="18"/>
        <v>1216.1690752272677</v>
      </c>
      <c r="Q201" s="35">
        <v>0.5</v>
      </c>
      <c r="R201">
        <f t="shared" si="19"/>
        <v>1886.528434447313</v>
      </c>
      <c r="S201">
        <f t="shared" si="20"/>
        <v>1216.1690752272677</v>
      </c>
      <c r="T201">
        <f t="shared" si="21"/>
        <v>670.35935922004523</v>
      </c>
      <c r="V201" s="1">
        <v>0.38956200000000002</v>
      </c>
      <c r="W201" s="1">
        <v>73114.7</v>
      </c>
      <c r="X201">
        <f t="shared" si="22"/>
        <v>7.7912400000000002</v>
      </c>
      <c r="Y201">
        <f t="shared" si="23"/>
        <v>292.4588</v>
      </c>
    </row>
    <row r="202" spans="2:25" x14ac:dyDescent="0.15">
      <c r="B202" s="1">
        <v>1.3740000000000001</v>
      </c>
      <c r="C202" s="1">
        <v>283.56</v>
      </c>
      <c r="E202" s="1">
        <v>1.6319999999999999</v>
      </c>
      <c r="F202" s="1">
        <v>282.87</v>
      </c>
      <c r="H202" s="1">
        <v>1.8140000000000001</v>
      </c>
      <c r="I202" s="1">
        <v>283.11</v>
      </c>
      <c r="O202" s="35">
        <v>0.51</v>
      </c>
      <c r="P202" s="17">
        <f t="shared" si="18"/>
        <v>1217.9477253083855</v>
      </c>
      <c r="Q202" s="35">
        <v>0.51</v>
      </c>
      <c r="R202">
        <f t="shared" si="19"/>
        <v>1905.5643364695925</v>
      </c>
      <c r="S202">
        <f t="shared" si="20"/>
        <v>1217.9477253083855</v>
      </c>
      <c r="T202">
        <f t="shared" si="21"/>
        <v>687.61661116120695</v>
      </c>
      <c r="V202" s="1">
        <v>0.39156200000000002</v>
      </c>
      <c r="W202" s="1">
        <v>73094.2</v>
      </c>
      <c r="X202">
        <f t="shared" si="22"/>
        <v>7.8312400000000002</v>
      </c>
      <c r="Y202">
        <f t="shared" si="23"/>
        <v>292.3768</v>
      </c>
    </row>
    <row r="203" spans="2:25" x14ac:dyDescent="0.15">
      <c r="B203" s="1">
        <v>1.4040000000000001</v>
      </c>
      <c r="C203" s="1">
        <v>282.64</v>
      </c>
      <c r="E203" s="1">
        <v>1.64</v>
      </c>
      <c r="F203" s="1">
        <v>283.12</v>
      </c>
      <c r="H203" s="1">
        <v>1.8520000000000001</v>
      </c>
      <c r="I203" s="1">
        <v>283.01</v>
      </c>
      <c r="O203" s="35">
        <v>0.52</v>
      </c>
      <c r="P203" s="17">
        <f t="shared" si="18"/>
        <v>1219.6943622789258</v>
      </c>
      <c r="Q203" s="35">
        <v>0.52</v>
      </c>
      <c r="R203">
        <f t="shared" si="19"/>
        <v>1924.6002384918722</v>
      </c>
      <c r="S203">
        <f t="shared" si="20"/>
        <v>1219.6943622789258</v>
      </c>
      <c r="T203">
        <f t="shared" si="21"/>
        <v>704.9058762129464</v>
      </c>
      <c r="V203" s="1">
        <v>0.39356200000000002</v>
      </c>
      <c r="W203" s="1">
        <v>73072.899999999994</v>
      </c>
      <c r="X203">
        <f t="shared" si="22"/>
        <v>7.8712400000000002</v>
      </c>
      <c r="Y203">
        <f t="shared" si="23"/>
        <v>292.29159999999996</v>
      </c>
    </row>
    <row r="204" spans="2:25" x14ac:dyDescent="0.15">
      <c r="B204" s="1">
        <v>1.4430000000000001</v>
      </c>
      <c r="C204" s="1">
        <v>283.05</v>
      </c>
      <c r="E204" s="1">
        <v>1.694</v>
      </c>
      <c r="F204" s="1">
        <v>282.71000000000004</v>
      </c>
      <c r="H204" s="1">
        <v>1.891</v>
      </c>
      <c r="I204" s="1">
        <v>283.57000000000005</v>
      </c>
      <c r="O204" s="35">
        <v>0.53</v>
      </c>
      <c r="P204" s="17">
        <f t="shared" si="18"/>
        <v>1221.4101616247385</v>
      </c>
      <c r="Q204" s="35">
        <v>0.53</v>
      </c>
      <c r="R204">
        <f t="shared" si="19"/>
        <v>1943.636140514152</v>
      </c>
      <c r="S204">
        <f t="shared" si="20"/>
        <v>1221.4101616247385</v>
      </c>
      <c r="T204">
        <f t="shared" si="21"/>
        <v>722.22597888941345</v>
      </c>
      <c r="V204" s="1">
        <v>0.39556200000000002</v>
      </c>
      <c r="W204" s="1">
        <v>73050.8</v>
      </c>
      <c r="X204">
        <f t="shared" si="22"/>
        <v>7.9112400000000003</v>
      </c>
      <c r="Y204">
        <f t="shared" si="23"/>
        <v>292.20320000000004</v>
      </c>
    </row>
    <row r="205" spans="2:25" x14ac:dyDescent="0.15">
      <c r="B205" s="1">
        <v>1.7250000000000001</v>
      </c>
      <c r="C205" s="1">
        <v>281.91999999999996</v>
      </c>
      <c r="E205" s="1">
        <v>1.9330000000000001</v>
      </c>
      <c r="F205" s="1">
        <v>281.73</v>
      </c>
      <c r="H205" s="1">
        <v>1.9219999999999999</v>
      </c>
      <c r="I205" s="1">
        <v>282.75</v>
      </c>
      <c r="O205" s="35">
        <v>0.54</v>
      </c>
      <c r="P205" s="17">
        <f t="shared" si="18"/>
        <v>1223.0962344855807</v>
      </c>
      <c r="Q205" s="35">
        <v>0.54</v>
      </c>
      <c r="R205">
        <f t="shared" si="19"/>
        <v>1962.6720425364315</v>
      </c>
      <c r="S205">
        <f t="shared" si="20"/>
        <v>1223.0962344855807</v>
      </c>
      <c r="T205">
        <f t="shared" si="21"/>
        <v>739.57580805085081</v>
      </c>
      <c r="V205" s="1">
        <v>0.397563</v>
      </c>
      <c r="W205" s="1">
        <v>73028</v>
      </c>
      <c r="X205">
        <f t="shared" si="22"/>
        <v>7.9512599999999996</v>
      </c>
      <c r="Y205">
        <f t="shared" si="23"/>
        <v>292.11200000000002</v>
      </c>
    </row>
    <row r="206" spans="2:25" x14ac:dyDescent="0.15">
      <c r="B206" s="1">
        <v>1.5669999999999999</v>
      </c>
      <c r="C206" s="1">
        <v>282.74</v>
      </c>
      <c r="E206" s="1">
        <v>1.891</v>
      </c>
      <c r="F206" s="1">
        <v>282.55999999999995</v>
      </c>
      <c r="H206" s="1">
        <v>1.956</v>
      </c>
      <c r="I206" s="1">
        <v>282.95000000000005</v>
      </c>
      <c r="O206" s="35">
        <v>0.55000000000000004</v>
      </c>
      <c r="P206" s="17">
        <f t="shared" si="18"/>
        <v>1224.7536322944884</v>
      </c>
      <c r="Q206" s="35">
        <v>0.55000000000000004</v>
      </c>
      <c r="R206">
        <f t="shared" si="19"/>
        <v>1981.707944558711</v>
      </c>
      <c r="S206">
        <f t="shared" si="20"/>
        <v>1224.7536322944884</v>
      </c>
      <c r="T206">
        <f t="shared" si="21"/>
        <v>756.95431226422261</v>
      </c>
      <c r="V206" s="1">
        <v>0.399563</v>
      </c>
      <c r="W206" s="1">
        <v>73004.100000000006</v>
      </c>
      <c r="X206">
        <f t="shared" si="22"/>
        <v>7.9912600000000005</v>
      </c>
      <c r="Y206">
        <f t="shared" si="23"/>
        <v>292.01640000000003</v>
      </c>
    </row>
    <row r="207" spans="2:25" x14ac:dyDescent="0.15">
      <c r="B207" s="1">
        <v>1.5509999999999999</v>
      </c>
      <c r="C207" s="1">
        <v>283.35999999999996</v>
      </c>
      <c r="E207" s="1">
        <v>1.802</v>
      </c>
      <c r="F207" s="1">
        <v>283.27999999999997</v>
      </c>
      <c r="H207" s="1">
        <v>1.9990000000000001</v>
      </c>
      <c r="I207" s="1">
        <v>283.73</v>
      </c>
      <c r="O207" s="35">
        <v>0.56000000000000005</v>
      </c>
      <c r="P207" s="17">
        <f t="shared" si="18"/>
        <v>1226.3833510050088</v>
      </c>
      <c r="Q207" s="35">
        <v>0.56000000000000005</v>
      </c>
      <c r="R207">
        <f t="shared" si="19"/>
        <v>2000.7438465809905</v>
      </c>
      <c r="S207">
        <f t="shared" si="20"/>
        <v>1226.3833510050088</v>
      </c>
      <c r="T207">
        <f t="shared" si="21"/>
        <v>774.36049557598176</v>
      </c>
      <c r="V207" s="1">
        <v>0.401563</v>
      </c>
      <c r="W207" s="1">
        <v>72979.199999999997</v>
      </c>
      <c r="X207">
        <f t="shared" si="22"/>
        <v>8.0312599999999996</v>
      </c>
      <c r="Y207">
        <f t="shared" si="23"/>
        <v>291.91679999999997</v>
      </c>
    </row>
    <row r="208" spans="2:25" x14ac:dyDescent="0.15">
      <c r="B208" s="1">
        <v>1.5010000000000001</v>
      </c>
      <c r="C208" s="1">
        <v>282.64</v>
      </c>
      <c r="E208" s="1">
        <v>1.833</v>
      </c>
      <c r="F208" s="1">
        <v>283.16999999999996</v>
      </c>
      <c r="H208" s="1">
        <v>2.0369999999999999</v>
      </c>
      <c r="I208" s="1">
        <v>283.21000000000004</v>
      </c>
      <c r="O208" s="35">
        <v>0.56999999999999995</v>
      </c>
      <c r="P208" s="17">
        <f t="shared" si="18"/>
        <v>1227.9863349495563</v>
      </c>
      <c r="Q208" s="35">
        <v>0.56999999999999995</v>
      </c>
      <c r="R208">
        <f t="shared" si="19"/>
        <v>2019.77974860327</v>
      </c>
      <c r="S208">
        <f t="shared" si="20"/>
        <v>1227.9863349495563</v>
      </c>
      <c r="T208">
        <f t="shared" si="21"/>
        <v>791.79341365371374</v>
      </c>
      <c r="V208" s="1">
        <v>0.40356199999999998</v>
      </c>
      <c r="W208" s="1">
        <v>72953.3</v>
      </c>
      <c r="X208">
        <f t="shared" si="22"/>
        <v>8.0712399999999995</v>
      </c>
      <c r="Y208">
        <f t="shared" si="23"/>
        <v>291.81319999999999</v>
      </c>
    </row>
    <row r="209" spans="2:25" x14ac:dyDescent="0.15">
      <c r="B209" s="1">
        <v>1.6240000000000001</v>
      </c>
      <c r="C209" s="1">
        <v>284.18</v>
      </c>
      <c r="E209" s="1">
        <v>2.161</v>
      </c>
      <c r="F209" s="1">
        <v>282.71000000000004</v>
      </c>
      <c r="H209" s="1">
        <v>2.0680000000000001</v>
      </c>
      <c r="I209" s="1">
        <v>284.54999999999995</v>
      </c>
      <c r="O209" s="35">
        <v>0.57999999999999996</v>
      </c>
      <c r="P209" s="17">
        <f t="shared" si="18"/>
        <v>1229.5634803669461</v>
      </c>
      <c r="Q209" s="35">
        <v>0.57999999999999996</v>
      </c>
      <c r="R209">
        <f t="shared" si="19"/>
        <v>2038.8156506255496</v>
      </c>
      <c r="S209">
        <f t="shared" si="20"/>
        <v>1229.5634803669461</v>
      </c>
      <c r="T209">
        <f t="shared" si="21"/>
        <v>809.25217025860343</v>
      </c>
      <c r="V209" s="1">
        <v>0.40556199999999998</v>
      </c>
      <c r="W209" s="1">
        <v>72926.5</v>
      </c>
      <c r="X209">
        <f t="shared" si="22"/>
        <v>8.1112399999999987</v>
      </c>
      <c r="Y209">
        <f t="shared" si="23"/>
        <v>291.70600000000002</v>
      </c>
    </row>
    <row r="210" spans="2:25" x14ac:dyDescent="0.15">
      <c r="B210" s="1">
        <v>1.663</v>
      </c>
      <c r="C210" s="1">
        <v>282.78999999999996</v>
      </c>
      <c r="E210" s="1">
        <v>1.9410000000000001</v>
      </c>
      <c r="F210" s="1">
        <v>282.61</v>
      </c>
      <c r="H210" s="1">
        <v>2.0990000000000002</v>
      </c>
      <c r="I210" s="1">
        <v>283.21000000000004</v>
      </c>
      <c r="O210" s="35">
        <v>0.59</v>
      </c>
      <c r="P210" s="17">
        <f t="shared" si="18"/>
        <v>1231.1156386326413</v>
      </c>
      <c r="Q210" s="35">
        <v>0.59</v>
      </c>
      <c r="R210">
        <f t="shared" si="19"/>
        <v>2057.8515526478291</v>
      </c>
      <c r="S210">
        <f t="shared" si="20"/>
        <v>1231.1156386326413</v>
      </c>
      <c r="T210">
        <f t="shared" si="21"/>
        <v>826.73591401518775</v>
      </c>
      <c r="V210" s="1">
        <v>0.40756199999999998</v>
      </c>
      <c r="W210" s="1">
        <v>72898.899999999994</v>
      </c>
      <c r="X210">
        <f t="shared" si="22"/>
        <v>8.1512399999999996</v>
      </c>
      <c r="Y210">
        <f t="shared" si="23"/>
        <v>291.59559999999999</v>
      </c>
    </row>
    <row r="211" spans="2:25" x14ac:dyDescent="0.15">
      <c r="B211" s="1">
        <v>1.6859999999999999</v>
      </c>
      <c r="C211" s="1">
        <v>284.08</v>
      </c>
      <c r="E211" s="1">
        <v>1.968</v>
      </c>
      <c r="F211" s="1">
        <v>283.02</v>
      </c>
      <c r="H211" s="1">
        <v>2.149</v>
      </c>
      <c r="I211" s="1">
        <v>285.12</v>
      </c>
      <c r="O211" s="35">
        <v>0.6</v>
      </c>
      <c r="P211" s="17">
        <f t="shared" si="18"/>
        <v>1232.6436192213496</v>
      </c>
      <c r="Q211" s="35">
        <v>0.6</v>
      </c>
      <c r="R211">
        <f t="shared" si="19"/>
        <v>2076.887454670109</v>
      </c>
      <c r="S211">
        <f t="shared" si="20"/>
        <v>1232.6436192213496</v>
      </c>
      <c r="T211">
        <f t="shared" si="21"/>
        <v>844.24383544875946</v>
      </c>
      <c r="V211" s="1">
        <v>0.40956199999999998</v>
      </c>
      <c r="W211" s="1">
        <v>72870.399999999994</v>
      </c>
      <c r="X211">
        <f t="shared" si="22"/>
        <v>8.1912400000000005</v>
      </c>
      <c r="Y211">
        <f t="shared" si="23"/>
        <v>291.48159999999996</v>
      </c>
    </row>
    <row r="212" spans="2:25" x14ac:dyDescent="0.15">
      <c r="B212" s="1">
        <v>1.7210000000000001</v>
      </c>
      <c r="C212" s="1">
        <v>283.05</v>
      </c>
      <c r="E212" s="1">
        <v>1.98</v>
      </c>
      <c r="F212" s="1">
        <v>283.33000000000004</v>
      </c>
      <c r="H212" s="1">
        <v>2.1720000000000002</v>
      </c>
      <c r="I212" s="1">
        <v>283.73</v>
      </c>
      <c r="O212" s="35">
        <v>0.61</v>
      </c>
      <c r="P212" s="17">
        <f t="shared" si="18"/>
        <v>1234.1481924282084</v>
      </c>
      <c r="Q212" s="35">
        <v>0.61</v>
      </c>
      <c r="R212">
        <f t="shared" si="19"/>
        <v>2095.9233566923886</v>
      </c>
      <c r="S212">
        <f t="shared" si="20"/>
        <v>1234.1481924282084</v>
      </c>
      <c r="T212">
        <f t="shared" si="21"/>
        <v>861.77516426418015</v>
      </c>
      <c r="V212" s="1">
        <v>0.41156300000000001</v>
      </c>
      <c r="W212" s="1">
        <v>72840.800000000003</v>
      </c>
      <c r="X212">
        <f t="shared" si="22"/>
        <v>8.2312600000000007</v>
      </c>
      <c r="Y212">
        <f t="shared" si="23"/>
        <v>291.36320000000001</v>
      </c>
    </row>
    <row r="213" spans="2:25" x14ac:dyDescent="0.15">
      <c r="B213" s="1">
        <v>1.86</v>
      </c>
      <c r="C213" s="1">
        <v>283</v>
      </c>
      <c r="E213" s="1">
        <v>2.0030000000000001</v>
      </c>
      <c r="F213" s="1">
        <v>284.04999999999995</v>
      </c>
      <c r="H213" s="1">
        <v>2.1960000000000002</v>
      </c>
      <c r="I213" s="1">
        <v>284.45000000000005</v>
      </c>
      <c r="O213" s="35">
        <v>0.62</v>
      </c>
      <c r="P213" s="17">
        <f t="shared" si="18"/>
        <v>1235.6300918718382</v>
      </c>
      <c r="Q213" s="35">
        <v>0.62</v>
      </c>
      <c r="R213">
        <f t="shared" si="19"/>
        <v>2114.9592587146681</v>
      </c>
      <c r="S213">
        <f t="shared" si="20"/>
        <v>1235.6300918718382</v>
      </c>
      <c r="T213">
        <f t="shared" si="21"/>
        <v>879.32916684282986</v>
      </c>
      <c r="V213" s="1">
        <v>0.41356300000000001</v>
      </c>
      <c r="W213" s="1">
        <v>72810.3</v>
      </c>
      <c r="X213">
        <f t="shared" si="22"/>
        <v>8.2712599999999998</v>
      </c>
      <c r="Y213">
        <f t="shared" si="23"/>
        <v>291.24119999999999</v>
      </c>
    </row>
    <row r="214" spans="2:25" x14ac:dyDescent="0.15">
      <c r="B214" s="1">
        <v>1.7670000000000001</v>
      </c>
      <c r="C214" s="1">
        <v>283.62</v>
      </c>
      <c r="E214" s="1">
        <v>1.9950000000000001</v>
      </c>
      <c r="F214" s="1">
        <v>282.71000000000004</v>
      </c>
      <c r="H214" s="1">
        <v>2.234</v>
      </c>
      <c r="I214" s="1">
        <v>283.57000000000005</v>
      </c>
      <c r="O214" s="35">
        <v>0.63</v>
      </c>
      <c r="P214" s="17">
        <f t="shared" si="18"/>
        <v>1237.0900167999614</v>
      </c>
      <c r="Q214" s="35">
        <v>0.63</v>
      </c>
      <c r="R214">
        <f t="shared" si="19"/>
        <v>2133.9951607369476</v>
      </c>
      <c r="S214">
        <f t="shared" si="20"/>
        <v>1237.0900167999614</v>
      </c>
      <c r="T214">
        <f t="shared" si="21"/>
        <v>896.90514393698618</v>
      </c>
      <c r="V214" s="1">
        <v>0.41556300000000002</v>
      </c>
      <c r="W214" s="1">
        <v>72778.8</v>
      </c>
      <c r="X214">
        <f t="shared" si="22"/>
        <v>8.3112600000000008</v>
      </c>
      <c r="Y214">
        <f t="shared" si="23"/>
        <v>291.11520000000002</v>
      </c>
    </row>
    <row r="215" spans="2:25" x14ac:dyDescent="0.15">
      <c r="B215" s="1">
        <v>1.837</v>
      </c>
      <c r="C215" s="1">
        <v>283.56</v>
      </c>
      <c r="E215" s="1">
        <v>2.08</v>
      </c>
      <c r="F215" s="1">
        <v>284.10000000000002</v>
      </c>
      <c r="H215" s="1">
        <v>2.2530000000000001</v>
      </c>
      <c r="I215" s="1">
        <v>283.73</v>
      </c>
      <c r="O215" s="35">
        <v>0.64</v>
      </c>
      <c r="P215" s="17">
        <f t="shared" si="18"/>
        <v>1238.5286342160284</v>
      </c>
      <c r="Q215" s="35">
        <v>0.64</v>
      </c>
      <c r="R215">
        <f t="shared" si="19"/>
        <v>2153.0310627592276</v>
      </c>
      <c r="S215">
        <f t="shared" si="20"/>
        <v>1238.5286342160284</v>
      </c>
      <c r="T215">
        <f t="shared" si="21"/>
        <v>914.50242854319913</v>
      </c>
      <c r="V215" s="1">
        <v>0.41756300000000002</v>
      </c>
      <c r="W215" s="1">
        <v>72746.5</v>
      </c>
      <c r="X215">
        <f t="shared" si="22"/>
        <v>8.3512599999999999</v>
      </c>
      <c r="Y215">
        <f t="shared" si="23"/>
        <v>290.98599999999999</v>
      </c>
    </row>
    <row r="216" spans="2:25" x14ac:dyDescent="0.15">
      <c r="B216" s="1">
        <v>1.8520000000000001</v>
      </c>
      <c r="C216" s="1">
        <v>283.71999999999997</v>
      </c>
      <c r="E216" s="1">
        <v>2.1110000000000002</v>
      </c>
      <c r="F216" s="1">
        <v>283.74</v>
      </c>
      <c r="H216" s="1">
        <v>2.2959999999999998</v>
      </c>
      <c r="I216" s="1">
        <v>285.37</v>
      </c>
      <c r="O216" s="35">
        <v>0.65</v>
      </c>
      <c r="P216" s="17">
        <f t="shared" si="18"/>
        <v>1239.9465808433076</v>
      </c>
      <c r="Q216" s="35">
        <v>0.65</v>
      </c>
      <c r="R216">
        <f t="shared" si="19"/>
        <v>2172.0669647815071</v>
      </c>
      <c r="S216">
        <f t="shared" si="20"/>
        <v>1239.9465808433076</v>
      </c>
      <c r="T216">
        <f t="shared" si="21"/>
        <v>932.12038393819944</v>
      </c>
      <c r="V216" s="1">
        <v>0.41956199999999999</v>
      </c>
      <c r="W216" s="1">
        <v>72713.3</v>
      </c>
      <c r="X216">
        <f t="shared" si="22"/>
        <v>8.3912399999999998</v>
      </c>
      <c r="Y216">
        <f t="shared" si="23"/>
        <v>290.85320000000002</v>
      </c>
    </row>
    <row r="217" spans="2:25" x14ac:dyDescent="0.15">
      <c r="B217" s="1">
        <v>1.887</v>
      </c>
      <c r="C217" s="1">
        <v>284.02999999999997</v>
      </c>
      <c r="E217" s="1">
        <v>2.2189999999999999</v>
      </c>
      <c r="F217" s="1">
        <v>284.40999999999997</v>
      </c>
      <c r="H217" s="1">
        <v>2.331</v>
      </c>
      <c r="I217" s="1">
        <v>283.98</v>
      </c>
      <c r="O217" s="35">
        <v>0.66</v>
      </c>
      <c r="P217" s="17">
        <f t="shared" si="18"/>
        <v>1241.3444649411551</v>
      </c>
      <c r="Q217" s="35">
        <v>0.66</v>
      </c>
      <c r="R217">
        <f t="shared" si="19"/>
        <v>2191.1028668037866</v>
      </c>
      <c r="S217">
        <f t="shared" si="20"/>
        <v>1241.3444649411551</v>
      </c>
      <c r="T217">
        <f t="shared" si="21"/>
        <v>949.75840186263144</v>
      </c>
      <c r="V217" s="1">
        <v>0.42156199999999999</v>
      </c>
      <c r="W217" s="1">
        <v>72679</v>
      </c>
      <c r="X217">
        <f t="shared" si="22"/>
        <v>8.431239999999999</v>
      </c>
      <c r="Y217">
        <f t="shared" si="23"/>
        <v>290.71600000000001</v>
      </c>
    </row>
    <row r="218" spans="2:25" x14ac:dyDescent="0.15">
      <c r="B218" s="1">
        <v>1.9410000000000001</v>
      </c>
      <c r="C218" s="1">
        <v>283.56</v>
      </c>
      <c r="E218" s="1">
        <v>2.254</v>
      </c>
      <c r="F218" s="1">
        <v>282.97000000000003</v>
      </c>
      <c r="H218" s="1">
        <v>2.3610000000000002</v>
      </c>
      <c r="I218" s="1">
        <v>284.28999999999996</v>
      </c>
      <c r="O218" s="35">
        <v>0.67</v>
      </c>
      <c r="P218" s="17">
        <f t="shared" si="18"/>
        <v>1242.7228679866478</v>
      </c>
      <c r="Q218" s="35">
        <v>0.67</v>
      </c>
      <c r="R218">
        <f t="shared" si="19"/>
        <v>2210.1387688260661</v>
      </c>
      <c r="S218">
        <f t="shared" si="20"/>
        <v>1242.7228679866478</v>
      </c>
      <c r="T218">
        <f t="shared" si="21"/>
        <v>967.41590083941833</v>
      </c>
      <c r="V218" s="1">
        <v>0.42356199999999999</v>
      </c>
      <c r="W218" s="1">
        <v>72643.8</v>
      </c>
      <c r="X218">
        <f t="shared" si="22"/>
        <v>8.4712399999999999</v>
      </c>
      <c r="Y218">
        <f t="shared" si="23"/>
        <v>290.5752</v>
      </c>
    </row>
    <row r="219" spans="2:25" x14ac:dyDescent="0.15">
      <c r="B219" s="1">
        <v>2.1149999999999998</v>
      </c>
      <c r="C219" s="1">
        <v>283.2</v>
      </c>
      <c r="E219" s="1">
        <v>2.2149999999999999</v>
      </c>
      <c r="F219" s="1">
        <v>284.30999999999995</v>
      </c>
      <c r="H219" s="1">
        <v>2.3959999999999999</v>
      </c>
      <c r="I219" s="1">
        <v>284.39999999999998</v>
      </c>
      <c r="O219" s="35">
        <v>0.68</v>
      </c>
      <c r="P219" s="17">
        <f t="shared" si="18"/>
        <v>1244.082346233406</v>
      </c>
      <c r="Q219" s="35">
        <v>0.68</v>
      </c>
      <c r="R219">
        <f t="shared" si="19"/>
        <v>2229.1746708483456</v>
      </c>
      <c r="S219">
        <f t="shared" si="20"/>
        <v>1244.082346233406</v>
      </c>
      <c r="T219">
        <f t="shared" si="21"/>
        <v>985.09232461493957</v>
      </c>
      <c r="V219" s="1">
        <v>0.42556300000000002</v>
      </c>
      <c r="W219" s="1">
        <v>72607.7</v>
      </c>
      <c r="X219">
        <f t="shared" si="22"/>
        <v>8.51126</v>
      </c>
      <c r="Y219">
        <f t="shared" si="23"/>
        <v>290.43079999999998</v>
      </c>
    </row>
    <row r="220" spans="2:25" x14ac:dyDescent="0.15">
      <c r="B220" s="1">
        <v>1.9950000000000001</v>
      </c>
      <c r="C220" s="1">
        <v>284.8</v>
      </c>
      <c r="E220" s="1">
        <v>2.536</v>
      </c>
      <c r="F220" s="1">
        <v>284.82000000000005</v>
      </c>
      <c r="H220" s="1">
        <v>2.427</v>
      </c>
      <c r="I220" s="1">
        <v>284.24</v>
      </c>
      <c r="O220" s="35">
        <v>0.69</v>
      </c>
      <c r="P220" s="17">
        <f t="shared" si="18"/>
        <v>1245.4234321582417</v>
      </c>
      <c r="Q220" s="35">
        <v>0.69</v>
      </c>
      <c r="R220">
        <f t="shared" si="19"/>
        <v>2248.2105728706251</v>
      </c>
      <c r="S220">
        <f t="shared" si="20"/>
        <v>1245.4234321582417</v>
      </c>
      <c r="T220">
        <f t="shared" si="21"/>
        <v>1002.7871407123835</v>
      </c>
      <c r="V220" s="1">
        <v>0.42756300000000003</v>
      </c>
      <c r="W220" s="1">
        <v>72570.5</v>
      </c>
      <c r="X220">
        <f t="shared" si="22"/>
        <v>8.551260000000001</v>
      </c>
      <c r="Y220">
        <f t="shared" si="23"/>
        <v>290.28199999999998</v>
      </c>
    </row>
    <row r="221" spans="2:25" x14ac:dyDescent="0.15">
      <c r="B221" s="1">
        <v>2.1839999999999997</v>
      </c>
      <c r="C221" s="1">
        <v>283.87</v>
      </c>
      <c r="E221" s="1">
        <v>2.3540000000000001</v>
      </c>
      <c r="F221" s="1">
        <v>282.97000000000003</v>
      </c>
      <c r="H221" s="1">
        <v>2.4620000000000002</v>
      </c>
      <c r="I221" s="1">
        <v>284.70000000000005</v>
      </c>
      <c r="O221" s="35">
        <v>0.7</v>
      </c>
      <c r="P221" s="17">
        <f t="shared" si="18"/>
        <v>1246.746635805199</v>
      </c>
      <c r="Q221" s="35">
        <v>0.7</v>
      </c>
      <c r="R221">
        <f t="shared" si="19"/>
        <v>2267.2464748929046</v>
      </c>
      <c r="S221">
        <f t="shared" si="20"/>
        <v>1246.746635805199</v>
      </c>
      <c r="T221">
        <f t="shared" si="21"/>
        <v>1020.4998390877056</v>
      </c>
      <c r="V221" s="1">
        <v>0.42956299999999997</v>
      </c>
      <c r="W221" s="1">
        <v>72532.399999999994</v>
      </c>
      <c r="X221">
        <f t="shared" si="22"/>
        <v>8.5912600000000001</v>
      </c>
      <c r="Y221">
        <f t="shared" si="23"/>
        <v>290.12959999999998</v>
      </c>
    </row>
    <row r="222" spans="2:25" x14ac:dyDescent="0.15">
      <c r="B222" s="1">
        <v>2.3419999999999996</v>
      </c>
      <c r="C222" s="1">
        <v>283.62</v>
      </c>
      <c r="E222" s="1">
        <v>2.327</v>
      </c>
      <c r="F222" s="1">
        <v>284.87</v>
      </c>
      <c r="H222" s="1">
        <v>2.496</v>
      </c>
      <c r="I222" s="1">
        <v>285.16999999999996</v>
      </c>
      <c r="O222" s="35">
        <v>0.71</v>
      </c>
      <c r="P222" s="17">
        <f t="shared" si="18"/>
        <v>1248.0524460356212</v>
      </c>
      <c r="Q222" s="35">
        <v>0.71</v>
      </c>
      <c r="R222">
        <f t="shared" si="19"/>
        <v>2286.2823769151846</v>
      </c>
      <c r="S222">
        <f t="shared" si="20"/>
        <v>1248.0524460356212</v>
      </c>
      <c r="T222">
        <f t="shared" si="21"/>
        <v>1038.2299308795634</v>
      </c>
      <c r="V222" s="1">
        <v>0.43156299999999997</v>
      </c>
      <c r="W222" s="1">
        <v>72493.3</v>
      </c>
      <c r="X222">
        <f t="shared" si="22"/>
        <v>8.6312599999999993</v>
      </c>
      <c r="Y222">
        <f t="shared" si="23"/>
        <v>289.97320000000002</v>
      </c>
    </row>
    <row r="223" spans="2:25" x14ac:dyDescent="0.15">
      <c r="B223" s="1">
        <v>2.1029999999999998</v>
      </c>
      <c r="C223" s="1">
        <v>284.13</v>
      </c>
      <c r="E223" s="1">
        <v>2.3540000000000001</v>
      </c>
      <c r="F223" s="1">
        <v>283.38</v>
      </c>
      <c r="H223" s="1">
        <v>2.5270000000000001</v>
      </c>
      <c r="I223" s="1">
        <v>284.60000000000002</v>
      </c>
      <c r="O223" s="35">
        <v>0.72</v>
      </c>
      <c r="P223" s="17">
        <f t="shared" si="18"/>
        <v>1249.3413316920369</v>
      </c>
      <c r="Q223" s="35">
        <v>0.72</v>
      </c>
      <c r="R223">
        <f t="shared" si="19"/>
        <v>2305.3182789374641</v>
      </c>
      <c r="S223">
        <f t="shared" si="20"/>
        <v>1249.3413316920369</v>
      </c>
      <c r="T223">
        <f t="shared" si="21"/>
        <v>1055.9769472454273</v>
      </c>
      <c r="V223" s="1">
        <v>0.433562</v>
      </c>
      <c r="W223" s="1">
        <v>72453.3</v>
      </c>
      <c r="X223">
        <f t="shared" si="22"/>
        <v>8.6712400000000009</v>
      </c>
      <c r="Y223">
        <f t="shared" si="23"/>
        <v>289.81319999999999</v>
      </c>
    </row>
    <row r="224" spans="2:25" x14ac:dyDescent="0.15">
      <c r="B224" s="1">
        <v>2.145</v>
      </c>
      <c r="C224" s="1">
        <v>284.7</v>
      </c>
      <c r="E224" s="1">
        <v>2.37</v>
      </c>
      <c r="F224" s="1">
        <v>284.46000000000004</v>
      </c>
      <c r="H224" s="1">
        <v>2.5579999999999998</v>
      </c>
      <c r="I224" s="1">
        <v>285.48</v>
      </c>
      <c r="O224" s="35">
        <v>0.73</v>
      </c>
      <c r="P224" s="17">
        <f t="shared" si="18"/>
        <v>1250.6137426829137</v>
      </c>
      <c r="Q224" s="35">
        <v>0.73</v>
      </c>
      <c r="R224">
        <f t="shared" si="19"/>
        <v>2324.3541809597436</v>
      </c>
      <c r="S224">
        <f t="shared" si="20"/>
        <v>1250.6137426829137</v>
      </c>
      <c r="T224">
        <f t="shared" si="21"/>
        <v>1073.74043827683</v>
      </c>
      <c r="V224" s="1">
        <v>0.435562</v>
      </c>
      <c r="W224" s="1">
        <v>72412.399999999994</v>
      </c>
      <c r="X224">
        <f t="shared" si="22"/>
        <v>8.7112400000000001</v>
      </c>
      <c r="Y224">
        <f t="shared" si="23"/>
        <v>289.64959999999996</v>
      </c>
    </row>
    <row r="225" spans="2:25" x14ac:dyDescent="0.15">
      <c r="B225" s="1">
        <v>2.1759999999999997</v>
      </c>
      <c r="C225" s="1">
        <v>284.75</v>
      </c>
      <c r="E225" s="1">
        <v>2.4929999999999999</v>
      </c>
      <c r="F225" s="1">
        <v>284.14999999999998</v>
      </c>
      <c r="H225" s="1">
        <v>2.589</v>
      </c>
      <c r="I225" s="1">
        <v>284.64999999999998</v>
      </c>
      <c r="O225" s="35">
        <v>0.74</v>
      </c>
      <c r="P225" s="17">
        <f t="shared" si="18"/>
        <v>1251.8701109946667</v>
      </c>
      <c r="Q225" s="35">
        <v>0.74</v>
      </c>
      <c r="R225">
        <f t="shared" si="19"/>
        <v>2343.3900829820232</v>
      </c>
      <c r="S225">
        <f t="shared" si="20"/>
        <v>1251.8701109946667</v>
      </c>
      <c r="T225">
        <f t="shared" si="21"/>
        <v>1091.5199719873565</v>
      </c>
      <c r="V225" s="1">
        <v>0.43756200000000001</v>
      </c>
      <c r="W225" s="1">
        <v>72370.5</v>
      </c>
      <c r="X225">
        <f t="shared" si="22"/>
        <v>8.7512399999999992</v>
      </c>
      <c r="Y225">
        <f t="shared" si="23"/>
        <v>289.48200000000003</v>
      </c>
    </row>
    <row r="226" spans="2:25" x14ac:dyDescent="0.15">
      <c r="B226" s="1">
        <v>2.2109999999999999</v>
      </c>
      <c r="C226" s="1">
        <v>284.75</v>
      </c>
      <c r="E226" s="1">
        <v>2.4430000000000001</v>
      </c>
      <c r="F226" s="1">
        <v>285.17999999999995</v>
      </c>
      <c r="H226" s="1">
        <v>2.62</v>
      </c>
      <c r="I226" s="1">
        <v>285.27</v>
      </c>
      <c r="O226" s="35">
        <v>0.75</v>
      </c>
      <c r="P226" s="17">
        <f t="shared" si="18"/>
        <v>1253.1108516367049</v>
      </c>
      <c r="Q226" s="35">
        <v>0.75</v>
      </c>
      <c r="R226">
        <f t="shared" si="19"/>
        <v>2362.4259850043027</v>
      </c>
      <c r="S226">
        <f t="shared" si="20"/>
        <v>1253.1108516367049</v>
      </c>
      <c r="T226">
        <f t="shared" si="21"/>
        <v>1109.3151333675978</v>
      </c>
      <c r="V226" s="1">
        <v>0.43956200000000001</v>
      </c>
      <c r="W226" s="1">
        <v>72327.600000000006</v>
      </c>
      <c r="X226">
        <f t="shared" si="22"/>
        <v>8.7912400000000002</v>
      </c>
      <c r="Y226">
        <f t="shared" si="23"/>
        <v>289.31040000000002</v>
      </c>
    </row>
    <row r="227" spans="2:25" x14ac:dyDescent="0.15">
      <c r="B227" s="1">
        <v>2.2999999999999998</v>
      </c>
      <c r="C227" s="1">
        <v>284.22999999999996</v>
      </c>
      <c r="E227" s="1">
        <v>2.4740000000000002</v>
      </c>
      <c r="F227" s="1">
        <v>284.98</v>
      </c>
      <c r="H227" s="1">
        <v>2.6589999999999998</v>
      </c>
      <c r="I227" s="1">
        <v>285.27</v>
      </c>
      <c r="O227" s="35">
        <v>0.76</v>
      </c>
      <c r="P227" s="17">
        <f t="shared" si="18"/>
        <v>1254.3363635247858</v>
      </c>
      <c r="Q227" s="35">
        <v>0.76</v>
      </c>
      <c r="R227">
        <f t="shared" si="19"/>
        <v>2381.4618870265826</v>
      </c>
      <c r="S227">
        <f t="shared" si="20"/>
        <v>1254.3363635247858</v>
      </c>
      <c r="T227">
        <f t="shared" si="21"/>
        <v>1127.1255235017968</v>
      </c>
      <c r="V227" s="1">
        <v>0.44156299999999998</v>
      </c>
      <c r="W227" s="1">
        <v>72283.899999999994</v>
      </c>
      <c r="X227">
        <f t="shared" si="22"/>
        <v>8.8312600000000003</v>
      </c>
      <c r="Y227">
        <f t="shared" si="23"/>
        <v>289.13559999999995</v>
      </c>
    </row>
    <row r="228" spans="2:25" x14ac:dyDescent="0.15">
      <c r="B228" s="1">
        <v>2.2799999999999998</v>
      </c>
      <c r="C228" s="1">
        <v>285.66999999999996</v>
      </c>
      <c r="E228" s="1">
        <v>2.794</v>
      </c>
      <c r="F228" s="1">
        <v>284.10000000000002</v>
      </c>
      <c r="H228" s="1">
        <v>2.6930000000000001</v>
      </c>
      <c r="I228" s="1">
        <v>285.12</v>
      </c>
      <c r="O228" s="35">
        <v>0.77</v>
      </c>
      <c r="P228" s="17">
        <f t="shared" si="18"/>
        <v>1255.5470303074478</v>
      </c>
      <c r="Q228" s="35">
        <v>0.77</v>
      </c>
      <c r="R228">
        <f t="shared" si="19"/>
        <v>2400.4977890488622</v>
      </c>
      <c r="S228">
        <f t="shared" si="20"/>
        <v>1255.5470303074478</v>
      </c>
      <c r="T228">
        <f t="shared" si="21"/>
        <v>1144.9507587414143</v>
      </c>
      <c r="V228" s="1">
        <v>0.44356299999999999</v>
      </c>
      <c r="W228" s="1">
        <v>72239.199999999997</v>
      </c>
      <c r="X228">
        <f t="shared" si="22"/>
        <v>8.8712599999999995</v>
      </c>
      <c r="Y228">
        <f t="shared" si="23"/>
        <v>288.95679999999999</v>
      </c>
    </row>
    <row r="229" spans="2:25" x14ac:dyDescent="0.15">
      <c r="B229" s="1">
        <v>2.327</v>
      </c>
      <c r="C229" s="1">
        <v>285.26</v>
      </c>
      <c r="E229" s="1">
        <v>2.7709999999999999</v>
      </c>
      <c r="F229" s="1">
        <v>284.40999999999997</v>
      </c>
      <c r="H229" s="1">
        <v>2.7160000000000002</v>
      </c>
      <c r="I229" s="1">
        <v>285.27</v>
      </c>
      <c r="O229" s="35">
        <v>0.78</v>
      </c>
      <c r="P229" s="17">
        <f t="shared" si="18"/>
        <v>1256.7432211398859</v>
      </c>
      <c r="Q229" s="35">
        <v>0.78</v>
      </c>
      <c r="R229">
        <f t="shared" si="19"/>
        <v>2419.5336910711417</v>
      </c>
      <c r="S229">
        <f t="shared" si="20"/>
        <v>1256.7432211398859</v>
      </c>
      <c r="T229">
        <f t="shared" si="21"/>
        <v>1162.7904699312558</v>
      </c>
      <c r="V229" s="1">
        <v>0.44556299999999999</v>
      </c>
      <c r="W229" s="1">
        <v>72193.600000000006</v>
      </c>
      <c r="X229">
        <f t="shared" si="22"/>
        <v>8.9112600000000004</v>
      </c>
      <c r="Y229">
        <f t="shared" si="23"/>
        <v>288.77440000000001</v>
      </c>
    </row>
    <row r="230" spans="2:25" x14ac:dyDescent="0.15">
      <c r="B230" s="1">
        <v>2.3379999999999996</v>
      </c>
      <c r="C230" s="1">
        <v>285.57</v>
      </c>
      <c r="E230" s="1">
        <v>2.5430000000000001</v>
      </c>
      <c r="F230" s="1">
        <v>284.55999999999995</v>
      </c>
      <c r="H230" s="1">
        <v>2.7549999999999999</v>
      </c>
      <c r="I230" s="1">
        <v>285.27</v>
      </c>
      <c r="O230" s="35">
        <v>0.79</v>
      </c>
      <c r="P230" s="17">
        <f t="shared" si="18"/>
        <v>1257.9252914092328</v>
      </c>
      <c r="Q230" s="35">
        <v>0.79</v>
      </c>
      <c r="R230">
        <f t="shared" si="19"/>
        <v>2438.5695930934212</v>
      </c>
      <c r="S230">
        <f t="shared" si="20"/>
        <v>1257.9252914092328</v>
      </c>
      <c r="T230">
        <f t="shared" si="21"/>
        <v>1180.6443016841883</v>
      </c>
      <c r="V230" s="1">
        <v>0.44756200000000002</v>
      </c>
      <c r="W230" s="1">
        <v>72147</v>
      </c>
      <c r="X230">
        <f t="shared" si="22"/>
        <v>8.9512400000000003</v>
      </c>
      <c r="Y230">
        <f t="shared" si="23"/>
        <v>288.58800000000002</v>
      </c>
    </row>
    <row r="231" spans="2:25" x14ac:dyDescent="0.15">
      <c r="B231" s="1">
        <v>2.3649999999999998</v>
      </c>
      <c r="C231" s="1">
        <v>285.06</v>
      </c>
      <c r="E231" s="1">
        <v>2.601</v>
      </c>
      <c r="F231" s="1">
        <v>286.01</v>
      </c>
      <c r="H231" s="1">
        <v>2.7970000000000002</v>
      </c>
      <c r="I231" s="1">
        <v>285.58000000000004</v>
      </c>
      <c r="O231" s="35">
        <v>0.8</v>
      </c>
      <c r="P231" s="17">
        <f t="shared" ref="P231:P261" si="24">O231^$N$2*$M$2</f>
        <v>1259.0935834148772</v>
      </c>
      <c r="Q231" s="35">
        <v>0.8</v>
      </c>
      <c r="R231">
        <f t="shared" si="19"/>
        <v>2457.6054951157007</v>
      </c>
      <c r="S231">
        <f t="shared" si="20"/>
        <v>1259.0935834148772</v>
      </c>
      <c r="T231">
        <f t="shared" si="21"/>
        <v>1198.5119117008235</v>
      </c>
      <c r="V231" s="1">
        <v>0.44956200000000002</v>
      </c>
      <c r="W231" s="1">
        <v>72099.5</v>
      </c>
      <c r="X231">
        <f t="shared" si="22"/>
        <v>8.9912400000000012</v>
      </c>
      <c r="Y231">
        <f t="shared" si="23"/>
        <v>288.39800000000002</v>
      </c>
    </row>
    <row r="232" spans="2:25" x14ac:dyDescent="0.15">
      <c r="B232" s="1">
        <v>2.3889999999999998</v>
      </c>
      <c r="C232" s="1">
        <v>285.10999999999996</v>
      </c>
      <c r="E232" s="1">
        <v>2.7709999999999999</v>
      </c>
      <c r="F232" s="1">
        <v>284.77</v>
      </c>
      <c r="H232" s="1">
        <v>2.8130000000000002</v>
      </c>
      <c r="I232" s="1">
        <v>286.61</v>
      </c>
      <c r="O232" s="35">
        <v>0.81</v>
      </c>
      <c r="P232" s="17">
        <f t="shared" si="24"/>
        <v>1260.2484270071243</v>
      </c>
      <c r="Q232" s="35">
        <v>0.81</v>
      </c>
      <c r="R232">
        <f t="shared" si="19"/>
        <v>2476.6413971379807</v>
      </c>
      <c r="S232">
        <f t="shared" si="20"/>
        <v>1260.2484270071243</v>
      </c>
      <c r="T232">
        <f t="shared" si="21"/>
        <v>1216.3929701308564</v>
      </c>
      <c r="V232" s="1">
        <v>0.45156200000000002</v>
      </c>
      <c r="W232" s="1">
        <v>72051.100000000006</v>
      </c>
      <c r="X232">
        <f t="shared" si="22"/>
        <v>9.0312400000000004</v>
      </c>
      <c r="Y232">
        <f t="shared" si="23"/>
        <v>288.20440000000002</v>
      </c>
    </row>
    <row r="233" spans="2:25" x14ac:dyDescent="0.15">
      <c r="B233" s="1">
        <v>2.7129999999999996</v>
      </c>
      <c r="C233" s="1">
        <v>285.31</v>
      </c>
      <c r="E233" s="1">
        <v>2.6549999999999998</v>
      </c>
      <c r="F233" s="1">
        <v>285.96000000000004</v>
      </c>
      <c r="H233" s="1">
        <v>2.8359999999999999</v>
      </c>
      <c r="I233" s="1">
        <v>285.73</v>
      </c>
      <c r="O233" s="35">
        <v>0.82</v>
      </c>
      <c r="P233" s="17">
        <f t="shared" si="24"/>
        <v>1261.3901401872326</v>
      </c>
      <c r="Q233" s="35">
        <v>0.82</v>
      </c>
      <c r="R233">
        <f t="shared" si="19"/>
        <v>2495.6772991602597</v>
      </c>
      <c r="S233">
        <f t="shared" si="20"/>
        <v>1261.3901401872326</v>
      </c>
      <c r="T233">
        <f t="shared" si="21"/>
        <v>1234.2871589730271</v>
      </c>
      <c r="V233" s="1">
        <v>0.45356200000000002</v>
      </c>
      <c r="W233" s="1">
        <v>72001.7</v>
      </c>
      <c r="X233">
        <f t="shared" si="22"/>
        <v>9.0712399999999995</v>
      </c>
      <c r="Y233">
        <f t="shared" si="23"/>
        <v>288.0068</v>
      </c>
    </row>
    <row r="234" spans="2:25" x14ac:dyDescent="0.15">
      <c r="B234" s="1">
        <v>2.6819999999999999</v>
      </c>
      <c r="C234" s="1">
        <v>284.58999999999997</v>
      </c>
      <c r="E234" s="1">
        <v>2.698</v>
      </c>
      <c r="F234" s="1">
        <v>285.64999999999998</v>
      </c>
      <c r="H234" s="1">
        <v>2.8780000000000001</v>
      </c>
      <c r="I234" s="1">
        <v>286.39999999999998</v>
      </c>
      <c r="O234" s="35">
        <v>0.83</v>
      </c>
      <c r="P234" s="17">
        <f t="shared" si="24"/>
        <v>1262.5190296716055</v>
      </c>
      <c r="Q234" s="35">
        <v>0.83</v>
      </c>
      <c r="R234">
        <f t="shared" si="19"/>
        <v>2514.7132011825397</v>
      </c>
      <c r="S234">
        <f t="shared" si="20"/>
        <v>1262.5190296716055</v>
      </c>
      <c r="T234">
        <f t="shared" si="21"/>
        <v>1252.1941715109342</v>
      </c>
      <c r="V234" s="1">
        <v>0.455563</v>
      </c>
      <c r="W234" s="1">
        <v>71951.399999999994</v>
      </c>
      <c r="X234">
        <f t="shared" si="22"/>
        <v>9.1112599999999997</v>
      </c>
      <c r="Y234">
        <f t="shared" si="23"/>
        <v>287.80559999999997</v>
      </c>
    </row>
    <row r="235" spans="2:25" x14ac:dyDescent="0.15">
      <c r="B235" s="1">
        <v>2.5309999999999997</v>
      </c>
      <c r="C235" s="1">
        <v>284.39</v>
      </c>
      <c r="E235" s="1">
        <v>2.8290000000000002</v>
      </c>
      <c r="F235" s="1">
        <v>284.92999999999995</v>
      </c>
      <c r="H235" s="1">
        <v>2.9049999999999998</v>
      </c>
      <c r="I235" s="1">
        <v>286.46000000000004</v>
      </c>
      <c r="O235" s="35">
        <v>0.84</v>
      </c>
      <c r="P235" s="17">
        <f t="shared" si="24"/>
        <v>1263.6353914226761</v>
      </c>
      <c r="Q235" s="35">
        <v>0.84</v>
      </c>
      <c r="R235">
        <f t="shared" si="19"/>
        <v>2533.7491032048192</v>
      </c>
      <c r="S235">
        <f t="shared" si="20"/>
        <v>1263.6353914226761</v>
      </c>
      <c r="T235">
        <f t="shared" si="21"/>
        <v>1270.1137117821431</v>
      </c>
      <c r="V235" s="1">
        <v>0.457563</v>
      </c>
      <c r="W235" s="1">
        <v>71900.100000000006</v>
      </c>
      <c r="X235">
        <f t="shared" si="22"/>
        <v>9.1512600000000006</v>
      </c>
      <c r="Y235">
        <f t="shared" si="23"/>
        <v>287.60040000000004</v>
      </c>
    </row>
    <row r="236" spans="2:25" x14ac:dyDescent="0.15">
      <c r="B236" s="1">
        <v>2.6159999999999997</v>
      </c>
      <c r="C236" s="1">
        <v>285.46999999999997</v>
      </c>
      <c r="E236" s="1">
        <v>2.7629999999999999</v>
      </c>
      <c r="F236" s="1">
        <v>285.39</v>
      </c>
      <c r="H236" s="1">
        <v>2.94</v>
      </c>
      <c r="I236" s="1">
        <v>285.84000000000003</v>
      </c>
      <c r="O236" s="35">
        <v>0.85</v>
      </c>
      <c r="P236" s="17">
        <f t="shared" si="24"/>
        <v>1264.7395111488295</v>
      </c>
      <c r="Q236" s="35">
        <v>0.85</v>
      </c>
      <c r="R236">
        <f t="shared" si="19"/>
        <v>2552.7850052270987</v>
      </c>
      <c r="S236">
        <f t="shared" si="20"/>
        <v>1264.7395111488295</v>
      </c>
      <c r="T236">
        <f t="shared" si="21"/>
        <v>1288.0454940782693</v>
      </c>
      <c r="V236" s="1">
        <v>0.459563</v>
      </c>
      <c r="W236" s="1">
        <v>71847.899999999994</v>
      </c>
      <c r="X236">
        <f t="shared" si="22"/>
        <v>9.1912599999999998</v>
      </c>
      <c r="Y236">
        <f t="shared" si="23"/>
        <v>287.39159999999998</v>
      </c>
    </row>
    <row r="237" spans="2:25" x14ac:dyDescent="0.15">
      <c r="B237" s="1">
        <v>2.5509999999999997</v>
      </c>
      <c r="C237" s="1">
        <v>285.72999999999996</v>
      </c>
      <c r="E237" s="1">
        <v>2.794</v>
      </c>
      <c r="F237" s="1">
        <v>286.26</v>
      </c>
      <c r="H237" s="1">
        <v>2.9750000000000001</v>
      </c>
      <c r="I237" s="1">
        <v>286.87</v>
      </c>
      <c r="O237" s="35">
        <v>0.86</v>
      </c>
      <c r="P237" s="17">
        <f t="shared" si="24"/>
        <v>1265.8316647755062</v>
      </c>
      <c r="Q237" s="35">
        <v>0.86</v>
      </c>
      <c r="R237">
        <f t="shared" si="19"/>
        <v>2571.8209072493783</v>
      </c>
      <c r="S237">
        <f t="shared" si="20"/>
        <v>1265.8316647755062</v>
      </c>
      <c r="T237">
        <f t="shared" si="21"/>
        <v>1305.9892424738721</v>
      </c>
      <c r="V237" s="1">
        <v>0.461563</v>
      </c>
      <c r="W237" s="1">
        <v>71794.7</v>
      </c>
      <c r="X237">
        <f t="shared" si="22"/>
        <v>9.2312600000000007</v>
      </c>
      <c r="Y237">
        <f t="shared" si="23"/>
        <v>287.17879999999997</v>
      </c>
    </row>
    <row r="238" spans="2:25" x14ac:dyDescent="0.15">
      <c r="B238" s="1">
        <v>2.593</v>
      </c>
      <c r="C238" s="1">
        <v>285.20999999999998</v>
      </c>
      <c r="E238" s="1">
        <v>2.8290000000000002</v>
      </c>
      <c r="F238" s="1">
        <v>286.26</v>
      </c>
      <c r="H238" s="1">
        <v>2.9980000000000002</v>
      </c>
      <c r="I238" s="1">
        <v>286.03999999999996</v>
      </c>
      <c r="O238" s="35">
        <v>0.87</v>
      </c>
      <c r="P238" s="17">
        <f t="shared" si="24"/>
        <v>1266.9121188894619</v>
      </c>
      <c r="Q238" s="35">
        <v>0.87</v>
      </c>
      <c r="R238">
        <f t="shared" si="19"/>
        <v>2590.8568092716578</v>
      </c>
      <c r="S238">
        <f t="shared" si="20"/>
        <v>1266.9121188894619</v>
      </c>
      <c r="T238">
        <f t="shared" si="21"/>
        <v>1323.9446903821959</v>
      </c>
      <c r="V238" s="1">
        <v>0.46356199999999997</v>
      </c>
      <c r="W238" s="1">
        <v>71740.600000000006</v>
      </c>
      <c r="X238">
        <f t="shared" si="22"/>
        <v>9.2712399999999988</v>
      </c>
      <c r="Y238">
        <f t="shared" si="23"/>
        <v>286.9624</v>
      </c>
    </row>
    <row r="239" spans="2:25" x14ac:dyDescent="0.15">
      <c r="B239" s="1">
        <v>2.6119999999999997</v>
      </c>
      <c r="C239" s="1">
        <v>286.14</v>
      </c>
      <c r="E239" s="1">
        <v>2.86</v>
      </c>
      <c r="F239" s="1">
        <v>286.01</v>
      </c>
      <c r="H239" s="1">
        <v>3.0369999999999999</v>
      </c>
      <c r="I239" s="1">
        <v>286.55999999999995</v>
      </c>
      <c r="O239" s="35">
        <v>0.88</v>
      </c>
      <c r="P239" s="17">
        <f t="shared" si="24"/>
        <v>1267.9811311580038</v>
      </c>
      <c r="Q239" s="35">
        <v>0.88</v>
      </c>
      <c r="R239">
        <f t="shared" si="19"/>
        <v>2609.8927112939377</v>
      </c>
      <c r="S239">
        <f t="shared" si="20"/>
        <v>1267.9811311580038</v>
      </c>
      <c r="T239">
        <f t="shared" si="21"/>
        <v>1341.9115801359339</v>
      </c>
      <c r="V239" s="1">
        <v>0.46556199999999998</v>
      </c>
      <c r="W239" s="1">
        <v>71685.600000000006</v>
      </c>
      <c r="X239">
        <f t="shared" si="22"/>
        <v>9.3112399999999997</v>
      </c>
      <c r="Y239">
        <f t="shared" si="23"/>
        <v>286.74240000000003</v>
      </c>
    </row>
    <row r="240" spans="2:25" x14ac:dyDescent="0.15">
      <c r="B240" s="1">
        <v>2.871</v>
      </c>
      <c r="C240" s="1">
        <v>285.72999999999996</v>
      </c>
      <c r="E240" s="1">
        <v>2.891</v>
      </c>
      <c r="F240" s="1">
        <v>286.57000000000005</v>
      </c>
      <c r="H240" s="1">
        <v>3.0680000000000001</v>
      </c>
      <c r="I240" s="1">
        <v>286.25</v>
      </c>
      <c r="O240" s="35">
        <v>0.89</v>
      </c>
      <c r="P240" s="17">
        <f t="shared" si="24"/>
        <v>1269.0389507248797</v>
      </c>
      <c r="Q240" s="35">
        <v>0.89</v>
      </c>
      <c r="R240">
        <f t="shared" si="19"/>
        <v>2628.9286133162173</v>
      </c>
      <c r="S240">
        <f t="shared" si="20"/>
        <v>1269.0389507248797</v>
      </c>
      <c r="T240">
        <f t="shared" si="21"/>
        <v>1359.8896625913376</v>
      </c>
      <c r="V240" s="1">
        <v>0.46756199999999998</v>
      </c>
      <c r="W240" s="1">
        <v>71629.7</v>
      </c>
      <c r="X240">
        <f t="shared" si="22"/>
        <v>9.3512399999999989</v>
      </c>
      <c r="Y240">
        <f t="shared" si="23"/>
        <v>286.5188</v>
      </c>
    </row>
    <row r="241" spans="2:25" x14ac:dyDescent="0.15">
      <c r="B241" s="1">
        <v>2.6819999999999999</v>
      </c>
      <c r="C241" s="1">
        <v>286.45</v>
      </c>
      <c r="E241" s="1">
        <v>2.9369999999999998</v>
      </c>
      <c r="F241" s="1">
        <v>285.49</v>
      </c>
      <c r="H241" s="1">
        <v>3.0979999999999999</v>
      </c>
      <c r="I241" s="1">
        <v>287.95000000000005</v>
      </c>
      <c r="O241" s="35">
        <v>0.9</v>
      </c>
      <c r="P241" s="17">
        <f t="shared" si="24"/>
        <v>1270.0858185843661</v>
      </c>
      <c r="Q241" s="35">
        <v>0.9</v>
      </c>
      <c r="R241">
        <f t="shared" si="19"/>
        <v>2647.9645153384968</v>
      </c>
      <c r="S241">
        <f t="shared" si="20"/>
        <v>1270.0858185843661</v>
      </c>
      <c r="T241">
        <f t="shared" si="21"/>
        <v>1377.8786967541307</v>
      </c>
      <c r="V241" s="1">
        <v>0.46956300000000001</v>
      </c>
      <c r="W241" s="1">
        <v>71572.899999999994</v>
      </c>
      <c r="X241">
        <f t="shared" si="22"/>
        <v>9.3912600000000008</v>
      </c>
      <c r="Y241">
        <f t="shared" si="23"/>
        <v>286.29159999999996</v>
      </c>
    </row>
    <row r="242" spans="2:25" x14ac:dyDescent="0.15">
      <c r="B242" s="1">
        <v>2.7239999999999998</v>
      </c>
      <c r="C242" s="1">
        <v>286.28999999999996</v>
      </c>
      <c r="E242" s="1">
        <v>2.96</v>
      </c>
      <c r="F242" s="1">
        <v>287.34000000000003</v>
      </c>
      <c r="H242" s="1">
        <v>3.1179999999999999</v>
      </c>
      <c r="I242" s="1">
        <v>286.65999999999997</v>
      </c>
      <c r="O242" s="35">
        <v>0.91</v>
      </c>
      <c r="P242" s="17">
        <f t="shared" si="24"/>
        <v>1271.1219679349831</v>
      </c>
      <c r="Q242" s="35">
        <v>0.91</v>
      </c>
      <c r="R242">
        <f t="shared" si="19"/>
        <v>2667.0004173607763</v>
      </c>
      <c r="S242">
        <f t="shared" si="20"/>
        <v>1271.1219679349831</v>
      </c>
      <c r="T242">
        <f t="shared" si="21"/>
        <v>1395.8784494257932</v>
      </c>
      <c r="V242" s="1">
        <v>0.47156300000000001</v>
      </c>
      <c r="W242" s="1">
        <v>71515</v>
      </c>
      <c r="X242">
        <f t="shared" si="22"/>
        <v>9.43126</v>
      </c>
      <c r="Y242">
        <f t="shared" si="23"/>
        <v>286.06</v>
      </c>
    </row>
    <row r="243" spans="2:25" x14ac:dyDescent="0.15">
      <c r="B243" s="1">
        <v>2.8979999999999997</v>
      </c>
      <c r="C243" s="1">
        <v>285.93</v>
      </c>
      <c r="E243" s="1">
        <v>3.2839999999999998</v>
      </c>
      <c r="F243" s="1">
        <v>286.21000000000004</v>
      </c>
      <c r="H243" s="1">
        <v>3.1680000000000001</v>
      </c>
      <c r="I243" s="1">
        <v>287.42999999999995</v>
      </c>
      <c r="O243" s="35">
        <v>0.92</v>
      </c>
      <c r="P243" s="17">
        <f t="shared" si="24"/>
        <v>1272.1476245141594</v>
      </c>
      <c r="Q243" s="35">
        <v>0.92</v>
      </c>
      <c r="R243">
        <f t="shared" si="19"/>
        <v>2686.0363193830563</v>
      </c>
      <c r="S243">
        <f t="shared" si="20"/>
        <v>1272.1476245141594</v>
      </c>
      <c r="T243">
        <f t="shared" si="21"/>
        <v>1413.8886948688969</v>
      </c>
      <c r="V243" s="1">
        <v>0.47356300000000001</v>
      </c>
      <c r="W243" s="1">
        <v>71456.399999999994</v>
      </c>
      <c r="X243">
        <f t="shared" si="22"/>
        <v>9.4712600000000009</v>
      </c>
      <c r="Y243">
        <f t="shared" si="23"/>
        <v>285.82559999999995</v>
      </c>
    </row>
    <row r="244" spans="2:25" x14ac:dyDescent="0.15">
      <c r="B244" s="1">
        <v>2.778</v>
      </c>
      <c r="C244" s="1">
        <v>286.64999999999998</v>
      </c>
      <c r="E244" s="1">
        <v>3.2570000000000001</v>
      </c>
      <c r="F244" s="1">
        <v>286.30999999999995</v>
      </c>
      <c r="H244" s="1">
        <v>3.2029999999999998</v>
      </c>
      <c r="I244" s="1">
        <v>287.12</v>
      </c>
      <c r="O244" s="35">
        <v>0.93</v>
      </c>
      <c r="P244" s="17">
        <f t="shared" si="24"/>
        <v>1273.1630069150626</v>
      </c>
      <c r="Q244" s="35">
        <v>0.93</v>
      </c>
      <c r="R244">
        <f t="shared" si="19"/>
        <v>2705.0722214053358</v>
      </c>
      <c r="S244">
        <f t="shared" si="20"/>
        <v>1273.1630069150626</v>
      </c>
      <c r="T244">
        <f t="shared" si="21"/>
        <v>1431.9092144902731</v>
      </c>
      <c r="V244" s="1">
        <v>0.47556300000000001</v>
      </c>
      <c r="W244" s="1">
        <v>71396.800000000003</v>
      </c>
      <c r="X244">
        <f t="shared" si="22"/>
        <v>9.51126</v>
      </c>
      <c r="Y244">
        <f t="shared" si="23"/>
        <v>285.5872</v>
      </c>
    </row>
    <row r="245" spans="2:25" x14ac:dyDescent="0.15">
      <c r="B245" s="1">
        <v>2.9099999999999997</v>
      </c>
      <c r="C245" s="1">
        <v>286.03999999999996</v>
      </c>
      <c r="E245" s="1">
        <v>3.0289999999999999</v>
      </c>
      <c r="F245" s="1">
        <v>287.19000000000005</v>
      </c>
      <c r="H245" s="1">
        <v>3.222</v>
      </c>
      <c r="I245" s="1">
        <v>287.89999999999998</v>
      </c>
      <c r="O245" s="35">
        <v>0.94</v>
      </c>
      <c r="P245" s="17">
        <f t="shared" si="24"/>
        <v>1274.1683268867325</v>
      </c>
      <c r="Q245" s="35">
        <v>0.94</v>
      </c>
      <c r="R245">
        <f t="shared" si="19"/>
        <v>2724.1081234276148</v>
      </c>
      <c r="S245">
        <f t="shared" si="20"/>
        <v>1274.1683268867325</v>
      </c>
      <c r="T245">
        <f t="shared" si="21"/>
        <v>1449.9397965408823</v>
      </c>
      <c r="V245" s="1">
        <v>0.47756199999999999</v>
      </c>
      <c r="W245" s="1">
        <v>71336.3</v>
      </c>
      <c r="X245">
        <f t="shared" si="22"/>
        <v>9.55124</v>
      </c>
      <c r="Y245">
        <f t="shared" si="23"/>
        <v>285.34520000000003</v>
      </c>
    </row>
    <row r="246" spans="2:25" x14ac:dyDescent="0.15">
      <c r="B246" s="1">
        <v>2.8519999999999999</v>
      </c>
      <c r="C246" s="1">
        <v>287.68</v>
      </c>
      <c r="E246" s="1">
        <v>3.28</v>
      </c>
      <c r="F246" s="1">
        <v>286.05999999999995</v>
      </c>
      <c r="H246" s="1">
        <v>3.2719999999999998</v>
      </c>
      <c r="I246" s="1">
        <v>286.87</v>
      </c>
      <c r="O246" s="35">
        <v>0.95</v>
      </c>
      <c r="P246" s="17">
        <f t="shared" si="24"/>
        <v>1275.1637896185589</v>
      </c>
      <c r="Q246" s="35">
        <v>0.95</v>
      </c>
      <c r="R246">
        <f t="shared" si="19"/>
        <v>2743.1440254498948</v>
      </c>
      <c r="S246">
        <f t="shared" si="20"/>
        <v>1275.1637896185589</v>
      </c>
      <c r="T246">
        <f t="shared" si="21"/>
        <v>1467.9802358313359</v>
      </c>
      <c r="V246" s="1">
        <v>0.47956199999999999</v>
      </c>
      <c r="W246" s="1">
        <v>71274.8</v>
      </c>
      <c r="X246">
        <f t="shared" si="22"/>
        <v>9.5912399999999991</v>
      </c>
      <c r="Y246">
        <f t="shared" si="23"/>
        <v>285.0992</v>
      </c>
    </row>
    <row r="247" spans="2:25" x14ac:dyDescent="0.15">
      <c r="B247" s="1">
        <v>2.879</v>
      </c>
      <c r="C247" s="1">
        <v>287.41999999999996</v>
      </c>
      <c r="E247" s="1">
        <v>3.1179999999999999</v>
      </c>
      <c r="F247" s="1">
        <v>287.60000000000002</v>
      </c>
      <c r="H247" s="1">
        <v>3.2949999999999999</v>
      </c>
      <c r="I247" s="1">
        <v>287.69000000000005</v>
      </c>
      <c r="O247" s="35">
        <v>0.96</v>
      </c>
      <c r="P247" s="17">
        <f t="shared" si="24"/>
        <v>1276.1495940100804</v>
      </c>
      <c r="Q247" s="35">
        <v>0.96</v>
      </c>
      <c r="R247">
        <f t="shared" si="19"/>
        <v>2762.1799274721743</v>
      </c>
      <c r="S247">
        <f t="shared" si="20"/>
        <v>1276.1495940100804</v>
      </c>
      <c r="T247">
        <f t="shared" si="21"/>
        <v>1486.0303334620939</v>
      </c>
      <c r="V247" s="1">
        <v>0.48156199999999999</v>
      </c>
      <c r="W247" s="1">
        <v>71212.399999999994</v>
      </c>
      <c r="X247">
        <f t="shared" si="22"/>
        <v>9.63124</v>
      </c>
      <c r="Y247">
        <f t="shared" si="23"/>
        <v>284.84959999999995</v>
      </c>
    </row>
    <row r="248" spans="2:25" x14ac:dyDescent="0.15">
      <c r="B248" s="1">
        <v>3.2109999999999999</v>
      </c>
      <c r="C248" s="1">
        <v>286.39</v>
      </c>
      <c r="E248" s="1">
        <v>3.157</v>
      </c>
      <c r="F248" s="1">
        <v>286.92999999999995</v>
      </c>
      <c r="H248" s="1">
        <v>3.3340000000000001</v>
      </c>
      <c r="I248" s="1">
        <v>287.78999999999996</v>
      </c>
      <c r="O248" s="35">
        <v>0.97</v>
      </c>
      <c r="P248" s="17">
        <f t="shared" si="24"/>
        <v>1277.1259329270035</v>
      </c>
      <c r="Q248" s="35">
        <v>0.97</v>
      </c>
      <c r="R248">
        <f t="shared" si="19"/>
        <v>2781.2158294944538</v>
      </c>
      <c r="S248">
        <f t="shared" si="20"/>
        <v>1277.1259329270035</v>
      </c>
      <c r="T248">
        <f t="shared" si="21"/>
        <v>1504.0898965674503</v>
      </c>
      <c r="V248" s="1">
        <v>0.48356199999999999</v>
      </c>
      <c r="W248" s="1">
        <v>71149.2</v>
      </c>
      <c r="X248">
        <f t="shared" si="22"/>
        <v>9.6712399999999992</v>
      </c>
      <c r="Y248">
        <f t="shared" si="23"/>
        <v>284.59679999999997</v>
      </c>
    </row>
    <row r="249" spans="2:25" x14ac:dyDescent="0.15">
      <c r="B249" s="1">
        <v>3.0249999999999999</v>
      </c>
      <c r="C249" s="1">
        <v>286.55</v>
      </c>
      <c r="E249" s="1">
        <v>3.1760000000000002</v>
      </c>
      <c r="F249" s="1">
        <v>287.54999999999995</v>
      </c>
      <c r="H249" s="1">
        <v>3.3719999999999999</v>
      </c>
      <c r="I249" s="1">
        <v>287.74</v>
      </c>
      <c r="O249" s="35">
        <v>0.98</v>
      </c>
      <c r="P249" s="17">
        <f t="shared" si="24"/>
        <v>1278.0929934442811</v>
      </c>
      <c r="Q249" s="35">
        <v>0.98</v>
      </c>
      <c r="R249">
        <f t="shared" si="19"/>
        <v>2800.2517315167333</v>
      </c>
      <c r="S249">
        <f t="shared" si="20"/>
        <v>1278.0929934442811</v>
      </c>
      <c r="T249">
        <f t="shared" si="21"/>
        <v>1522.1587380724523</v>
      </c>
      <c r="V249" s="1">
        <v>0.48556300000000002</v>
      </c>
      <c r="W249" s="1">
        <v>71085</v>
      </c>
      <c r="X249">
        <f t="shared" si="22"/>
        <v>9.7112600000000011</v>
      </c>
      <c r="Y249">
        <f t="shared" si="23"/>
        <v>284.33999999999997</v>
      </c>
    </row>
    <row r="250" spans="2:25" x14ac:dyDescent="0.15">
      <c r="B250" s="1">
        <v>2.964</v>
      </c>
      <c r="C250" s="1">
        <v>287.12</v>
      </c>
      <c r="E250" s="1">
        <v>3.3690000000000002</v>
      </c>
      <c r="F250" s="1">
        <v>286.47000000000003</v>
      </c>
      <c r="H250" s="1">
        <v>3.395</v>
      </c>
      <c r="I250" s="1">
        <v>287.53999999999996</v>
      </c>
      <c r="O250" s="35">
        <v>0.99</v>
      </c>
      <c r="P250" s="17">
        <f t="shared" si="24"/>
        <v>1279.050957077028</v>
      </c>
      <c r="Q250" s="35">
        <v>0.99</v>
      </c>
      <c r="R250">
        <f t="shared" si="19"/>
        <v>2819.2876335390133</v>
      </c>
      <c r="S250">
        <f t="shared" si="20"/>
        <v>1279.050957077028</v>
      </c>
      <c r="T250">
        <f t="shared" si="21"/>
        <v>1540.2366764619853</v>
      </c>
      <c r="V250" s="1">
        <v>0.48756300000000002</v>
      </c>
      <c r="W250" s="1">
        <v>71019.899999999994</v>
      </c>
      <c r="X250">
        <f t="shared" si="22"/>
        <v>9.7512600000000003</v>
      </c>
      <c r="Y250">
        <f t="shared" si="23"/>
        <v>284.07959999999997</v>
      </c>
    </row>
    <row r="251" spans="2:25" x14ac:dyDescent="0.15">
      <c r="B251" s="1">
        <v>2.9939999999999998</v>
      </c>
      <c r="C251" s="1">
        <v>287.21999999999997</v>
      </c>
      <c r="E251" s="1">
        <v>3.238</v>
      </c>
      <c r="F251" s="1">
        <v>287.5</v>
      </c>
      <c r="H251" s="1">
        <v>3.4380000000000002</v>
      </c>
      <c r="I251" s="1">
        <v>288.66999999999996</v>
      </c>
      <c r="O251" s="35">
        <v>1</v>
      </c>
      <c r="P251" s="17">
        <f t="shared" si="24"/>
        <v>1280</v>
      </c>
      <c r="Q251" s="35">
        <v>1</v>
      </c>
      <c r="R251">
        <f t="shared" si="19"/>
        <v>2838.3235355612928</v>
      </c>
      <c r="S251">
        <f t="shared" si="20"/>
        <v>1280</v>
      </c>
      <c r="T251">
        <f t="shared" si="21"/>
        <v>1558.3235355612928</v>
      </c>
      <c r="V251" s="1">
        <v>0.48956300000000003</v>
      </c>
      <c r="W251" s="1">
        <v>70953.899999999994</v>
      </c>
      <c r="X251">
        <f t="shared" si="22"/>
        <v>9.7912600000000012</v>
      </c>
      <c r="Y251">
        <f t="shared" si="23"/>
        <v>283.81559999999996</v>
      </c>
    </row>
    <row r="252" spans="2:25" x14ac:dyDescent="0.15">
      <c r="B252" s="1">
        <v>3.28</v>
      </c>
      <c r="C252" s="1">
        <v>286.85999999999996</v>
      </c>
      <c r="E252" s="1">
        <v>3.3650000000000002</v>
      </c>
      <c r="F252" s="1">
        <v>286.77999999999997</v>
      </c>
      <c r="H252" s="1">
        <v>3.4609999999999999</v>
      </c>
      <c r="I252" s="1">
        <v>288.20000000000005</v>
      </c>
      <c r="O252" s="35">
        <v>1.1000000000000001</v>
      </c>
      <c r="P252" s="17">
        <f t="shared" si="24"/>
        <v>1289.0351195979795</v>
      </c>
      <c r="Q252" s="35">
        <v>1.1000000000000001</v>
      </c>
      <c r="R252">
        <f t="shared" si="19"/>
        <v>3028.6825557840889</v>
      </c>
      <c r="S252">
        <f t="shared" si="20"/>
        <v>1289.0351195979795</v>
      </c>
      <c r="T252">
        <f t="shared" si="21"/>
        <v>1739.6474361861094</v>
      </c>
      <c r="V252" s="1">
        <v>0.491562</v>
      </c>
      <c r="W252" s="1">
        <v>70887</v>
      </c>
      <c r="X252">
        <f t="shared" si="22"/>
        <v>9.8312399999999993</v>
      </c>
      <c r="Y252">
        <f t="shared" si="23"/>
        <v>283.548</v>
      </c>
    </row>
    <row r="253" spans="2:25" x14ac:dyDescent="0.15">
      <c r="B253" s="1">
        <v>3.0599999999999996</v>
      </c>
      <c r="C253" s="1">
        <v>287.99</v>
      </c>
      <c r="E253" s="1">
        <v>3.4689999999999999</v>
      </c>
      <c r="F253" s="1">
        <v>287.19000000000005</v>
      </c>
      <c r="H253" s="1">
        <v>3.484</v>
      </c>
      <c r="I253" s="1">
        <v>287.64</v>
      </c>
      <c r="O253" s="35">
        <v>1.2</v>
      </c>
      <c r="P253" s="17">
        <f t="shared" si="24"/>
        <v>1297.3392143756691</v>
      </c>
      <c r="Q253" s="35">
        <v>1.2</v>
      </c>
      <c r="R253">
        <f t="shared" si="19"/>
        <v>3219.0415760068845</v>
      </c>
      <c r="S253">
        <f t="shared" si="20"/>
        <v>1297.3392143756691</v>
      </c>
      <c r="T253">
        <f t="shared" si="21"/>
        <v>1921.7023616312154</v>
      </c>
      <c r="V253" s="1">
        <v>0.493562</v>
      </c>
      <c r="W253" s="1">
        <v>70819.199999999997</v>
      </c>
      <c r="X253">
        <f t="shared" si="22"/>
        <v>9.8712400000000002</v>
      </c>
      <c r="Y253">
        <f t="shared" si="23"/>
        <v>283.27679999999998</v>
      </c>
    </row>
    <row r="254" spans="2:25" x14ac:dyDescent="0.15">
      <c r="B254" s="1">
        <v>3.0909999999999997</v>
      </c>
      <c r="C254" s="1">
        <v>288.03999999999996</v>
      </c>
      <c r="E254" s="1">
        <v>3.35</v>
      </c>
      <c r="F254" s="1">
        <v>288.73</v>
      </c>
      <c r="H254" s="1">
        <v>3.5150000000000001</v>
      </c>
      <c r="I254" s="1">
        <v>287.89999999999998</v>
      </c>
      <c r="O254" s="35">
        <v>1.3</v>
      </c>
      <c r="P254" s="17">
        <f t="shared" si="24"/>
        <v>1305.0254736849345</v>
      </c>
      <c r="Q254" s="35">
        <v>1.3</v>
      </c>
      <c r="R254">
        <f t="shared" si="19"/>
        <v>3409.4005962296806</v>
      </c>
      <c r="S254">
        <f t="shared" si="20"/>
        <v>1305.0254736849345</v>
      </c>
      <c r="T254">
        <f t="shared" si="21"/>
        <v>2104.3751225447459</v>
      </c>
      <c r="V254" s="1">
        <v>0.495562</v>
      </c>
      <c r="W254" s="1">
        <v>70750.5</v>
      </c>
      <c r="X254">
        <f t="shared" si="22"/>
        <v>9.9112399999999994</v>
      </c>
      <c r="Y254">
        <f t="shared" si="23"/>
        <v>283.00200000000001</v>
      </c>
    </row>
    <row r="255" spans="2:25" x14ac:dyDescent="0.15">
      <c r="B255" s="1">
        <v>3.13</v>
      </c>
      <c r="C255" s="1">
        <v>287.47999999999996</v>
      </c>
      <c r="E255" s="1">
        <v>3.3879999999999999</v>
      </c>
      <c r="F255" s="1">
        <v>287.5</v>
      </c>
      <c r="H255" s="1">
        <v>3.5379999999999998</v>
      </c>
      <c r="I255" s="1">
        <v>288.66999999999996</v>
      </c>
      <c r="O255" s="35">
        <v>1.4</v>
      </c>
      <c r="P255" s="17">
        <f t="shared" si="24"/>
        <v>1312.1824311578043</v>
      </c>
      <c r="Q255" s="35">
        <v>1.4</v>
      </c>
      <c r="R255">
        <f t="shared" si="19"/>
        <v>3599.7596164524762</v>
      </c>
      <c r="S255">
        <f t="shared" si="20"/>
        <v>1312.1824311578043</v>
      </c>
      <c r="T255">
        <f t="shared" si="21"/>
        <v>2287.5771852946718</v>
      </c>
      <c r="V255" s="1">
        <v>0.497562</v>
      </c>
      <c r="W255" s="1">
        <v>70680.899999999994</v>
      </c>
      <c r="X255">
        <f t="shared" si="22"/>
        <v>9.9512400000000003</v>
      </c>
      <c r="Y255">
        <f t="shared" si="23"/>
        <v>282.72359999999998</v>
      </c>
    </row>
    <row r="256" spans="2:25" x14ac:dyDescent="0.15">
      <c r="B256" s="1">
        <v>3.2919999999999998</v>
      </c>
      <c r="C256" s="1">
        <v>287.16999999999996</v>
      </c>
      <c r="E256" s="1">
        <v>3.4769999999999999</v>
      </c>
      <c r="F256" s="1">
        <v>287.76</v>
      </c>
      <c r="H256" s="1">
        <v>3.5609999999999999</v>
      </c>
      <c r="I256" s="1">
        <v>288</v>
      </c>
      <c r="O256" s="35">
        <v>1.5</v>
      </c>
      <c r="P256" s="17">
        <f t="shared" si="24"/>
        <v>1318.880674379295</v>
      </c>
      <c r="Q256" s="35">
        <v>1.5</v>
      </c>
      <c r="R256">
        <f t="shared" si="19"/>
        <v>3790.1186366752722</v>
      </c>
      <c r="S256">
        <f t="shared" si="20"/>
        <v>1318.880674379295</v>
      </c>
      <c r="T256">
        <f t="shared" si="21"/>
        <v>2471.237962295977</v>
      </c>
      <c r="V256" s="1">
        <v>0.49956299999999998</v>
      </c>
      <c r="W256" s="1">
        <v>70610.399999999994</v>
      </c>
      <c r="X256">
        <f t="shared" si="22"/>
        <v>9.9912600000000005</v>
      </c>
      <c r="Y256">
        <f t="shared" si="23"/>
        <v>282.44159999999999</v>
      </c>
    </row>
    <row r="257" spans="2:25" x14ac:dyDescent="0.15">
      <c r="B257" s="1">
        <v>3.1989999999999998</v>
      </c>
      <c r="C257" s="1">
        <v>288.03999999999996</v>
      </c>
      <c r="E257" s="1">
        <v>3.4350000000000001</v>
      </c>
      <c r="F257" s="1">
        <v>288.63</v>
      </c>
      <c r="H257" s="1">
        <v>3.673</v>
      </c>
      <c r="I257" s="1">
        <v>288.98</v>
      </c>
      <c r="O257" s="35">
        <v>1.6</v>
      </c>
      <c r="P257" s="17">
        <f t="shared" si="24"/>
        <v>1325.1774112656769</v>
      </c>
      <c r="Q257" s="35">
        <v>1.6</v>
      </c>
      <c r="R257">
        <f t="shared" si="19"/>
        <v>3980.4776568980683</v>
      </c>
      <c r="S257">
        <f t="shared" si="20"/>
        <v>1325.1774112656769</v>
      </c>
      <c r="T257">
        <f t="shared" si="21"/>
        <v>2655.3002456323911</v>
      </c>
      <c r="V257" s="1">
        <v>0.50156199999999995</v>
      </c>
      <c r="W257" s="1">
        <v>70539</v>
      </c>
      <c r="X257">
        <f t="shared" si="22"/>
        <v>10.031239999999999</v>
      </c>
      <c r="Y257">
        <f t="shared" si="23"/>
        <v>282.15600000000001</v>
      </c>
    </row>
    <row r="258" spans="2:25" x14ac:dyDescent="0.15">
      <c r="B258" s="1">
        <v>3.226</v>
      </c>
      <c r="C258" s="1">
        <v>288.3</v>
      </c>
      <c r="E258" s="1">
        <v>3.6619999999999999</v>
      </c>
      <c r="F258" s="1">
        <v>288.48</v>
      </c>
      <c r="H258" s="1">
        <v>3.6539999999999999</v>
      </c>
      <c r="I258" s="1">
        <v>288.66999999999996</v>
      </c>
      <c r="O258" s="35">
        <v>1.7</v>
      </c>
      <c r="P258" s="17">
        <f t="shared" si="24"/>
        <v>1331.1196668670277</v>
      </c>
      <c r="Q258" s="35">
        <v>1.7</v>
      </c>
      <c r="R258">
        <f t="shared" si="19"/>
        <v>4170.8366771208648</v>
      </c>
      <c r="S258">
        <f t="shared" si="20"/>
        <v>1331.1196668670277</v>
      </c>
      <c r="T258">
        <f t="shared" si="21"/>
        <v>2839.7170102538371</v>
      </c>
      <c r="V258" s="1">
        <v>0.50356299999999998</v>
      </c>
      <c r="W258" s="1">
        <v>70466.7</v>
      </c>
      <c r="X258">
        <f t="shared" si="22"/>
        <v>10.071259999999999</v>
      </c>
      <c r="Y258">
        <f t="shared" si="23"/>
        <v>281.86680000000001</v>
      </c>
    </row>
    <row r="259" spans="2:25" x14ac:dyDescent="0.15">
      <c r="B259" s="1">
        <v>3.2919999999999998</v>
      </c>
      <c r="C259" s="1">
        <v>287.27</v>
      </c>
      <c r="E259" s="1">
        <v>3.6080000000000001</v>
      </c>
      <c r="F259" s="1">
        <v>287.54999999999995</v>
      </c>
      <c r="H259" s="1">
        <v>3.6850000000000001</v>
      </c>
      <c r="I259" s="1">
        <v>289.02999999999997</v>
      </c>
      <c r="O259" s="35">
        <v>1.8</v>
      </c>
      <c r="P259" s="17">
        <f t="shared" si="24"/>
        <v>1336.7465765269433</v>
      </c>
      <c r="Q259" s="35">
        <v>1.8</v>
      </c>
      <c r="R259">
        <f t="shared" si="19"/>
        <v>4361.1956973436609</v>
      </c>
      <c r="S259">
        <f t="shared" si="20"/>
        <v>1336.7465765269433</v>
      </c>
      <c r="T259">
        <f t="shared" si="21"/>
        <v>3024.4491208167174</v>
      </c>
      <c r="V259" s="1">
        <v>0.50556199999999996</v>
      </c>
      <c r="W259" s="1">
        <v>70393.5</v>
      </c>
      <c r="X259">
        <f t="shared" si="22"/>
        <v>10.111239999999999</v>
      </c>
      <c r="Y259">
        <f t="shared" si="23"/>
        <v>281.57400000000001</v>
      </c>
    </row>
    <row r="260" spans="2:25" x14ac:dyDescent="0.15">
      <c r="B260" s="1">
        <v>3.2919999999999998</v>
      </c>
      <c r="C260" s="1">
        <v>288.51</v>
      </c>
      <c r="E260" s="1">
        <v>3.8359999999999999</v>
      </c>
      <c r="F260" s="1">
        <v>287.45000000000005</v>
      </c>
      <c r="H260" s="1">
        <v>3.7080000000000002</v>
      </c>
      <c r="I260" s="1">
        <v>288.82000000000005</v>
      </c>
      <c r="O260" s="35">
        <v>1.9</v>
      </c>
      <c r="P260" s="17">
        <f t="shared" si="24"/>
        <v>1342.0910660853151</v>
      </c>
      <c r="Q260" s="35">
        <v>1.9</v>
      </c>
      <c r="R260">
        <f t="shared" ref="R260:R261" si="25">$J$2+($K$2-$J$2)/$L$2*O260</f>
        <v>4551.554717566456</v>
      </c>
      <c r="S260">
        <f t="shared" ref="S260:S261" si="26">O260^$N$2*$M$2</f>
        <v>1342.0910660853151</v>
      </c>
      <c r="T260">
        <f t="shared" ref="T260:T261" si="27">R260-S260</f>
        <v>3209.4636514811409</v>
      </c>
      <c r="V260" s="1">
        <v>0.50756299999999999</v>
      </c>
      <c r="W260" s="1">
        <v>70319.399999999994</v>
      </c>
      <c r="X260">
        <f t="shared" ref="X260:X323" si="28">V260*10*2</f>
        <v>10.151260000000001</v>
      </c>
      <c r="Y260">
        <f t="shared" ref="Y260:Y323" si="29">W260/1000*4</f>
        <v>281.27759999999995</v>
      </c>
    </row>
    <row r="261" spans="2:25" x14ac:dyDescent="0.15">
      <c r="B261" s="1">
        <v>3.3259999999999996</v>
      </c>
      <c r="C261" s="1">
        <v>288.81</v>
      </c>
      <c r="E261" s="1">
        <v>3.6080000000000001</v>
      </c>
      <c r="F261" s="1">
        <v>287.80999999999995</v>
      </c>
      <c r="H261" s="1">
        <v>3.75</v>
      </c>
      <c r="I261" s="1">
        <v>289.17999999999995</v>
      </c>
      <c r="O261" s="35">
        <v>2</v>
      </c>
      <c r="P261" s="17">
        <f t="shared" si="24"/>
        <v>1347.1811061252558</v>
      </c>
      <c r="Q261" s="35">
        <v>2</v>
      </c>
      <c r="R261">
        <f t="shared" si="25"/>
        <v>4741.9137377892521</v>
      </c>
      <c r="S261">
        <f t="shared" si="26"/>
        <v>1347.1811061252558</v>
      </c>
      <c r="T261">
        <f t="shared" si="27"/>
        <v>3394.7326316639965</v>
      </c>
      <c r="V261" s="1">
        <v>0.50956199999999996</v>
      </c>
      <c r="W261" s="1">
        <v>70244.399999999994</v>
      </c>
      <c r="X261">
        <f t="shared" si="28"/>
        <v>10.191239999999999</v>
      </c>
      <c r="Y261">
        <f t="shared" si="29"/>
        <v>280.9776</v>
      </c>
    </row>
    <row r="262" spans="2:25" x14ac:dyDescent="0.15">
      <c r="B262" s="1">
        <v>3.3489999999999998</v>
      </c>
      <c r="C262" s="1">
        <v>288.51</v>
      </c>
      <c r="E262" s="1">
        <v>3.6160000000000001</v>
      </c>
      <c r="F262" s="1">
        <v>289.35000000000002</v>
      </c>
      <c r="H262" s="1">
        <v>3.774</v>
      </c>
      <c r="I262" s="1">
        <v>288.77</v>
      </c>
      <c r="V262" s="1">
        <v>0.51156299999999999</v>
      </c>
      <c r="W262" s="1">
        <v>70168.5</v>
      </c>
      <c r="X262">
        <f t="shared" si="28"/>
        <v>10.231259999999999</v>
      </c>
      <c r="Y262">
        <f t="shared" si="29"/>
        <v>280.67399999999998</v>
      </c>
    </row>
    <row r="263" spans="2:25" x14ac:dyDescent="0.15">
      <c r="B263" s="1">
        <v>3.3879999999999999</v>
      </c>
      <c r="C263" s="1">
        <v>288.76</v>
      </c>
      <c r="E263" s="1">
        <v>3.6469999999999998</v>
      </c>
      <c r="F263" s="1">
        <v>289.14</v>
      </c>
      <c r="H263" s="1">
        <v>3.8010000000000002</v>
      </c>
      <c r="I263" s="1">
        <v>289.13</v>
      </c>
      <c r="V263" s="1">
        <v>0.51356299999999999</v>
      </c>
      <c r="W263" s="1">
        <v>70091.8</v>
      </c>
      <c r="X263">
        <f t="shared" si="28"/>
        <v>10.27126</v>
      </c>
      <c r="Y263">
        <f t="shared" si="29"/>
        <v>280.36720000000003</v>
      </c>
    </row>
    <row r="264" spans="2:25" x14ac:dyDescent="0.15">
      <c r="B264" s="1">
        <v>3.411</v>
      </c>
      <c r="C264" s="1">
        <v>288.87</v>
      </c>
      <c r="E264" s="1">
        <v>3.6659999999999999</v>
      </c>
      <c r="F264" s="1">
        <v>288.41999999999996</v>
      </c>
      <c r="H264" s="1">
        <v>3.839</v>
      </c>
      <c r="I264" s="1">
        <v>288.77</v>
      </c>
      <c r="V264" s="1">
        <v>0.51556199999999996</v>
      </c>
      <c r="W264" s="1">
        <v>70014.100000000006</v>
      </c>
      <c r="X264">
        <f t="shared" si="28"/>
        <v>10.31124</v>
      </c>
      <c r="Y264">
        <f t="shared" si="29"/>
        <v>280.0564</v>
      </c>
    </row>
    <row r="265" spans="2:25" x14ac:dyDescent="0.15">
      <c r="B265" s="1">
        <v>3.6429999999999998</v>
      </c>
      <c r="C265" s="1">
        <v>287.99</v>
      </c>
      <c r="E265" s="1">
        <v>3.7589999999999999</v>
      </c>
      <c r="F265" s="1">
        <v>287.5</v>
      </c>
      <c r="H265" s="1">
        <v>3.8620000000000001</v>
      </c>
      <c r="I265" s="1">
        <v>289.17999999999995</v>
      </c>
      <c r="V265" s="1">
        <v>0.517563</v>
      </c>
      <c r="W265" s="1">
        <v>69935.600000000006</v>
      </c>
      <c r="X265">
        <f t="shared" si="28"/>
        <v>10.35126</v>
      </c>
      <c r="Y265">
        <f t="shared" si="29"/>
        <v>279.74240000000003</v>
      </c>
    </row>
    <row r="266" spans="2:25" x14ac:dyDescent="0.15">
      <c r="B266" s="1">
        <v>3.5269999999999997</v>
      </c>
      <c r="C266" s="1">
        <v>287.99</v>
      </c>
      <c r="E266" s="1">
        <v>3.6819999999999999</v>
      </c>
      <c r="F266" s="1">
        <v>288.01</v>
      </c>
      <c r="H266" s="1">
        <v>3.9009999999999998</v>
      </c>
      <c r="I266" s="1">
        <v>289.60000000000002</v>
      </c>
      <c r="V266" s="1">
        <v>0.51956199999999997</v>
      </c>
      <c r="W266" s="1">
        <v>69856.2</v>
      </c>
      <c r="X266">
        <f t="shared" si="28"/>
        <v>10.39124</v>
      </c>
      <c r="Y266">
        <f t="shared" si="29"/>
        <v>279.4248</v>
      </c>
    </row>
    <row r="267" spans="2:25" x14ac:dyDescent="0.15">
      <c r="B267" s="1">
        <v>3.5229999999999997</v>
      </c>
      <c r="C267" s="1">
        <v>289.78999999999996</v>
      </c>
      <c r="E267" s="1">
        <v>3.7549999999999999</v>
      </c>
      <c r="F267" s="1">
        <v>289.45000000000005</v>
      </c>
      <c r="H267" s="1">
        <v>3.9390000000000001</v>
      </c>
      <c r="I267" s="1">
        <v>289.17999999999995</v>
      </c>
      <c r="V267" s="1">
        <v>0.521563</v>
      </c>
      <c r="W267" s="1">
        <v>69775.899999999994</v>
      </c>
      <c r="X267">
        <f t="shared" si="28"/>
        <v>10.43126</v>
      </c>
      <c r="Y267">
        <f t="shared" si="29"/>
        <v>279.10359999999997</v>
      </c>
    </row>
    <row r="268" spans="2:25" x14ac:dyDescent="0.15">
      <c r="B268" s="1">
        <v>3.5539999999999998</v>
      </c>
      <c r="C268" s="1">
        <v>288.87</v>
      </c>
      <c r="E268" s="1">
        <v>3.9020000000000001</v>
      </c>
      <c r="F268" s="1">
        <v>289.10000000000002</v>
      </c>
      <c r="H268" s="1">
        <v>3.9780000000000002</v>
      </c>
      <c r="I268" s="1">
        <v>289.17999999999995</v>
      </c>
      <c r="V268" s="1">
        <v>0.52356199999999997</v>
      </c>
      <c r="W268" s="1">
        <v>69694.7</v>
      </c>
      <c r="X268">
        <f t="shared" si="28"/>
        <v>10.47124</v>
      </c>
      <c r="Y268">
        <f t="shared" si="29"/>
        <v>278.77879999999999</v>
      </c>
    </row>
    <row r="269" spans="2:25" x14ac:dyDescent="0.15">
      <c r="B269" s="1">
        <v>3.84</v>
      </c>
      <c r="C269" s="1">
        <v>289.38</v>
      </c>
      <c r="E269" s="1">
        <v>3.7469999999999999</v>
      </c>
      <c r="F269" s="1">
        <v>288.32000000000005</v>
      </c>
      <c r="H269" s="1">
        <v>4.0089999999999995</v>
      </c>
      <c r="I269" s="1">
        <v>289.23</v>
      </c>
      <c r="V269" s="1">
        <v>0.525563</v>
      </c>
      <c r="W269" s="1">
        <v>69612.600000000006</v>
      </c>
      <c r="X269">
        <f t="shared" si="28"/>
        <v>10.51126</v>
      </c>
      <c r="Y269">
        <f t="shared" si="29"/>
        <v>278.4504</v>
      </c>
    </row>
    <row r="270" spans="2:25" x14ac:dyDescent="0.15">
      <c r="B270" s="1">
        <v>3.6659999999999999</v>
      </c>
      <c r="C270" s="1">
        <v>288.45</v>
      </c>
      <c r="E270" s="1">
        <v>3.851</v>
      </c>
      <c r="F270" s="1">
        <v>290.07000000000005</v>
      </c>
      <c r="H270" s="1">
        <v>4.0479999999999992</v>
      </c>
      <c r="I270" s="1">
        <v>289.64</v>
      </c>
      <c r="V270" s="1">
        <v>0.52756199999999998</v>
      </c>
      <c r="W270" s="1">
        <v>69529.600000000006</v>
      </c>
      <c r="X270">
        <f t="shared" si="28"/>
        <v>10.55124</v>
      </c>
      <c r="Y270">
        <f t="shared" si="29"/>
        <v>278.11840000000001</v>
      </c>
    </row>
    <row r="271" spans="2:25" x14ac:dyDescent="0.15">
      <c r="B271" s="1">
        <v>3.851</v>
      </c>
      <c r="C271" s="1">
        <v>289.22999999999996</v>
      </c>
      <c r="E271" s="1">
        <v>4.0599999999999996</v>
      </c>
      <c r="F271" s="1">
        <v>288.99</v>
      </c>
      <c r="H271" s="1">
        <v>4.0669999999999993</v>
      </c>
      <c r="I271" s="1">
        <v>289.64</v>
      </c>
      <c r="V271" s="1">
        <v>0.52956199999999998</v>
      </c>
      <c r="W271" s="1">
        <v>69445.8</v>
      </c>
      <c r="X271">
        <f t="shared" si="28"/>
        <v>10.591239999999999</v>
      </c>
      <c r="Y271">
        <f t="shared" si="29"/>
        <v>277.78320000000002</v>
      </c>
    </row>
    <row r="272" spans="2:25" x14ac:dyDescent="0.15">
      <c r="B272" s="1">
        <v>3.9249999999999998</v>
      </c>
      <c r="C272" s="1">
        <v>288.96999999999997</v>
      </c>
      <c r="E272" s="1">
        <v>3.9289999999999998</v>
      </c>
      <c r="F272" s="1">
        <v>289.76</v>
      </c>
      <c r="H272" s="1">
        <v>4.1209999999999996</v>
      </c>
      <c r="I272" s="1">
        <v>290.57000000000005</v>
      </c>
      <c r="V272" s="1">
        <v>0.53156300000000001</v>
      </c>
      <c r="W272" s="1">
        <v>69361</v>
      </c>
      <c r="X272">
        <f t="shared" si="28"/>
        <v>10.631260000000001</v>
      </c>
      <c r="Y272">
        <f t="shared" si="29"/>
        <v>277.44400000000002</v>
      </c>
    </row>
    <row r="273" spans="2:25" x14ac:dyDescent="0.15">
      <c r="B273" s="1">
        <v>3.7079999999999997</v>
      </c>
      <c r="C273" s="1">
        <v>289.89999999999998</v>
      </c>
      <c r="E273" s="1">
        <v>3.952</v>
      </c>
      <c r="F273" s="1">
        <v>289.35000000000002</v>
      </c>
      <c r="H273" s="1">
        <v>4.1289999999999996</v>
      </c>
      <c r="I273" s="1">
        <v>290.11</v>
      </c>
      <c r="V273" s="1">
        <v>0.53356199999999998</v>
      </c>
      <c r="W273" s="1">
        <v>69275.5</v>
      </c>
      <c r="X273">
        <f t="shared" si="28"/>
        <v>10.671239999999999</v>
      </c>
      <c r="Y273">
        <f t="shared" si="29"/>
        <v>277.10199999999998</v>
      </c>
    </row>
    <row r="274" spans="2:25" x14ac:dyDescent="0.15">
      <c r="B274" s="1">
        <v>3.7429999999999999</v>
      </c>
      <c r="C274" s="1">
        <v>290</v>
      </c>
      <c r="E274" s="1">
        <v>4.1139999999999999</v>
      </c>
      <c r="F274" s="1">
        <v>289.61</v>
      </c>
      <c r="H274" s="1">
        <v>4.1559999999999997</v>
      </c>
      <c r="I274" s="1">
        <v>289.53999999999996</v>
      </c>
      <c r="V274" s="1">
        <v>0.53556300000000001</v>
      </c>
      <c r="W274" s="1">
        <v>69189</v>
      </c>
      <c r="X274">
        <f t="shared" si="28"/>
        <v>10.711259999999999</v>
      </c>
      <c r="Y274">
        <f t="shared" si="29"/>
        <v>276.75599999999997</v>
      </c>
    </row>
    <row r="275" spans="2:25" x14ac:dyDescent="0.15">
      <c r="B275" s="1">
        <v>4.04</v>
      </c>
      <c r="C275" s="1">
        <v>288.60999999999996</v>
      </c>
      <c r="E275" s="1">
        <v>4.0250000000000004</v>
      </c>
      <c r="F275" s="1">
        <v>289.35000000000002</v>
      </c>
      <c r="H275" s="1">
        <v>4.1979999999999995</v>
      </c>
      <c r="I275" s="1">
        <v>289.79999999999995</v>
      </c>
      <c r="V275" s="1">
        <v>0.53756199999999998</v>
      </c>
      <c r="W275" s="1">
        <v>69101.7</v>
      </c>
      <c r="X275">
        <f t="shared" si="28"/>
        <v>10.751239999999999</v>
      </c>
      <c r="Y275">
        <f t="shared" si="29"/>
        <v>276.40679999999998</v>
      </c>
    </row>
    <row r="276" spans="2:25" x14ac:dyDescent="0.15">
      <c r="B276" s="1">
        <v>4.0750000000000002</v>
      </c>
      <c r="C276" s="1">
        <v>289.22999999999996</v>
      </c>
      <c r="E276" s="1">
        <v>4.048</v>
      </c>
      <c r="F276" s="1">
        <v>290.07000000000005</v>
      </c>
      <c r="H276" s="1">
        <v>4.2209999999999992</v>
      </c>
      <c r="I276" s="1">
        <v>290.26</v>
      </c>
      <c r="V276" s="1">
        <v>0.53956300000000001</v>
      </c>
      <c r="W276" s="1">
        <v>69013.5</v>
      </c>
      <c r="X276">
        <f t="shared" si="28"/>
        <v>10.791260000000001</v>
      </c>
      <c r="Y276">
        <f t="shared" si="29"/>
        <v>276.05399999999997</v>
      </c>
    </row>
    <row r="277" spans="2:25" x14ac:dyDescent="0.15">
      <c r="B277" s="1">
        <v>3.82</v>
      </c>
      <c r="C277" s="1">
        <v>289.78999999999996</v>
      </c>
      <c r="E277" s="1">
        <v>4.1829999999999998</v>
      </c>
      <c r="F277" s="1">
        <v>288.99</v>
      </c>
      <c r="H277" s="1">
        <v>4.2669999999999995</v>
      </c>
      <c r="I277" s="1">
        <v>290.62</v>
      </c>
      <c r="V277" s="1">
        <v>0.54156199999999999</v>
      </c>
      <c r="W277" s="1">
        <v>68924.3</v>
      </c>
      <c r="X277">
        <f t="shared" si="28"/>
        <v>10.831239999999999</v>
      </c>
      <c r="Y277">
        <f t="shared" si="29"/>
        <v>275.69720000000001</v>
      </c>
    </row>
    <row r="278" spans="2:25" x14ac:dyDescent="0.15">
      <c r="B278" s="1">
        <v>3.863</v>
      </c>
      <c r="C278" s="1">
        <v>290.45999999999998</v>
      </c>
      <c r="E278" s="1">
        <v>4.1219999999999999</v>
      </c>
      <c r="F278" s="1">
        <v>290.64</v>
      </c>
      <c r="H278" s="1">
        <v>4.3019999999999996</v>
      </c>
      <c r="I278" s="1">
        <v>289.85000000000002</v>
      </c>
      <c r="V278" s="1">
        <v>0.54356199999999999</v>
      </c>
      <c r="W278" s="1">
        <v>68834.3</v>
      </c>
      <c r="X278">
        <f t="shared" si="28"/>
        <v>10.87124</v>
      </c>
      <c r="Y278">
        <f t="shared" si="29"/>
        <v>275.3372</v>
      </c>
    </row>
    <row r="279" spans="2:25" x14ac:dyDescent="0.15">
      <c r="B279" s="1">
        <v>3.948</v>
      </c>
      <c r="C279" s="1">
        <v>290.09999999999997</v>
      </c>
      <c r="E279" s="1">
        <v>4.3840000000000003</v>
      </c>
      <c r="F279" s="1">
        <v>289.29999999999995</v>
      </c>
      <c r="H279" s="1">
        <v>4.3329999999999993</v>
      </c>
      <c r="I279" s="1">
        <v>290.92999999999995</v>
      </c>
      <c r="V279" s="1">
        <v>0.54556300000000002</v>
      </c>
      <c r="W279" s="1">
        <v>68743.399999999994</v>
      </c>
      <c r="X279">
        <f t="shared" si="28"/>
        <v>10.91126</v>
      </c>
      <c r="Y279">
        <f t="shared" si="29"/>
        <v>274.97359999999998</v>
      </c>
    </row>
    <row r="280" spans="2:25" x14ac:dyDescent="0.15">
      <c r="B280" s="1">
        <v>4.0600000000000005</v>
      </c>
      <c r="C280" s="1">
        <v>289.74</v>
      </c>
      <c r="E280" s="1">
        <v>4.4880000000000004</v>
      </c>
      <c r="F280" s="1">
        <v>289.82000000000005</v>
      </c>
      <c r="H280" s="1">
        <v>4.3639999999999999</v>
      </c>
      <c r="I280" s="1">
        <v>291.24</v>
      </c>
      <c r="V280" s="1">
        <v>0.54756199999999999</v>
      </c>
      <c r="W280" s="1">
        <v>68651.7</v>
      </c>
      <c r="X280">
        <f t="shared" si="28"/>
        <v>10.95124</v>
      </c>
      <c r="Y280">
        <f t="shared" si="29"/>
        <v>274.60679999999996</v>
      </c>
    </row>
    <row r="281" spans="2:25" x14ac:dyDescent="0.15">
      <c r="B281" s="1">
        <v>3.9589999999999996</v>
      </c>
      <c r="C281" s="1">
        <v>290.71999999999997</v>
      </c>
      <c r="E281" s="1">
        <v>4.4770000000000003</v>
      </c>
      <c r="F281" s="1">
        <v>289.71000000000004</v>
      </c>
      <c r="H281" s="1">
        <v>4.4019999999999992</v>
      </c>
      <c r="I281" s="1">
        <v>289.95000000000005</v>
      </c>
      <c r="V281" s="1">
        <v>0.54956300000000002</v>
      </c>
      <c r="W281" s="1">
        <v>68559.100000000006</v>
      </c>
      <c r="X281">
        <f t="shared" si="28"/>
        <v>10.99126</v>
      </c>
      <c r="Y281">
        <f t="shared" si="29"/>
        <v>274.2364</v>
      </c>
    </row>
    <row r="282" spans="2:25" x14ac:dyDescent="0.15">
      <c r="B282" s="1">
        <v>3.9939999999999998</v>
      </c>
      <c r="C282" s="1">
        <v>290.05</v>
      </c>
      <c r="E282" s="1">
        <v>4.2610000000000001</v>
      </c>
      <c r="F282" s="1">
        <v>289.14</v>
      </c>
      <c r="H282" s="1">
        <v>4.4449999999999994</v>
      </c>
      <c r="I282" s="1">
        <v>291.86</v>
      </c>
      <c r="V282" s="1">
        <v>0.551562</v>
      </c>
      <c r="W282" s="1">
        <v>68465.600000000006</v>
      </c>
      <c r="X282">
        <f t="shared" si="28"/>
        <v>11.03124</v>
      </c>
      <c r="Y282">
        <f t="shared" si="29"/>
        <v>273.86240000000004</v>
      </c>
    </row>
    <row r="283" spans="2:25" x14ac:dyDescent="0.15">
      <c r="B283" s="1">
        <v>4.0289999999999999</v>
      </c>
      <c r="C283" s="1">
        <v>291.08</v>
      </c>
      <c r="E283" s="1">
        <v>4.2910000000000004</v>
      </c>
      <c r="F283" s="1">
        <v>290.78999999999996</v>
      </c>
      <c r="H283" s="1">
        <v>4.4719999999999995</v>
      </c>
      <c r="I283" s="1">
        <v>290.66999999999996</v>
      </c>
      <c r="V283" s="1">
        <v>0.55356300000000003</v>
      </c>
      <c r="W283" s="1">
        <v>68371.199999999997</v>
      </c>
      <c r="X283">
        <f t="shared" si="28"/>
        <v>11.071260000000001</v>
      </c>
      <c r="Y283">
        <f t="shared" si="29"/>
        <v>273.48480000000001</v>
      </c>
    </row>
    <row r="284" spans="2:25" x14ac:dyDescent="0.15">
      <c r="B284" s="1">
        <v>4.0630000000000006</v>
      </c>
      <c r="C284" s="1">
        <v>290.25</v>
      </c>
      <c r="E284" s="1">
        <v>4.5540000000000003</v>
      </c>
      <c r="F284" s="1">
        <v>289.71000000000004</v>
      </c>
      <c r="H284" s="1">
        <v>4.5139999999999993</v>
      </c>
      <c r="I284" s="1">
        <v>290.83000000000004</v>
      </c>
      <c r="V284" s="1">
        <v>0.555562</v>
      </c>
      <c r="W284" s="1">
        <v>68276</v>
      </c>
      <c r="X284">
        <f t="shared" si="28"/>
        <v>11.11124</v>
      </c>
      <c r="Y284">
        <f t="shared" si="29"/>
        <v>273.10399999999998</v>
      </c>
    </row>
    <row r="285" spans="2:25" x14ac:dyDescent="0.15">
      <c r="B285" s="1">
        <v>4.133</v>
      </c>
      <c r="C285" s="1">
        <v>290.82</v>
      </c>
      <c r="E285" s="1">
        <v>4.4880000000000004</v>
      </c>
      <c r="F285" s="1">
        <v>289.91999999999996</v>
      </c>
      <c r="H285" s="1">
        <v>4.5529999999999999</v>
      </c>
      <c r="I285" s="1">
        <v>291.34000000000003</v>
      </c>
      <c r="V285" s="1">
        <v>0.557562</v>
      </c>
      <c r="W285" s="1">
        <v>68179.899999999994</v>
      </c>
      <c r="X285">
        <f t="shared" si="28"/>
        <v>11.15124</v>
      </c>
      <c r="Y285">
        <f t="shared" si="29"/>
        <v>272.71959999999996</v>
      </c>
    </row>
    <row r="286" spans="2:25" x14ac:dyDescent="0.15">
      <c r="B286" s="1">
        <v>4.1440000000000001</v>
      </c>
      <c r="C286" s="1">
        <v>290.71999999999997</v>
      </c>
      <c r="E286" s="1">
        <v>4.3840000000000003</v>
      </c>
      <c r="F286" s="1">
        <v>291.10000000000002</v>
      </c>
      <c r="H286" s="1">
        <v>4.5879999999999992</v>
      </c>
      <c r="I286" s="1">
        <v>290.88</v>
      </c>
      <c r="V286" s="1">
        <v>0.55956300000000003</v>
      </c>
      <c r="W286" s="1">
        <v>68082.899999999994</v>
      </c>
      <c r="X286">
        <f t="shared" si="28"/>
        <v>11.19126</v>
      </c>
      <c r="Y286">
        <f t="shared" si="29"/>
        <v>272.33159999999998</v>
      </c>
    </row>
    <row r="287" spans="2:25" x14ac:dyDescent="0.15">
      <c r="B287" s="1">
        <v>4.4340000000000002</v>
      </c>
      <c r="C287" s="1">
        <v>290.40999999999997</v>
      </c>
      <c r="E287" s="1">
        <v>4.407</v>
      </c>
      <c r="F287" s="1">
        <v>290.42999999999995</v>
      </c>
      <c r="H287" s="1">
        <v>4.6259999999999994</v>
      </c>
      <c r="I287" s="1">
        <v>291.14</v>
      </c>
      <c r="V287" s="1">
        <v>0.56156200000000001</v>
      </c>
      <c r="W287" s="1">
        <v>67985</v>
      </c>
      <c r="X287">
        <f t="shared" si="28"/>
        <v>11.23124</v>
      </c>
      <c r="Y287">
        <f t="shared" si="29"/>
        <v>271.94</v>
      </c>
    </row>
    <row r="288" spans="2:25" x14ac:dyDescent="0.15">
      <c r="B288" s="1">
        <v>4.202</v>
      </c>
      <c r="C288" s="1">
        <v>291.18</v>
      </c>
      <c r="E288" s="1">
        <v>4.4569999999999999</v>
      </c>
      <c r="F288" s="1">
        <v>291.04999999999995</v>
      </c>
      <c r="H288" s="1">
        <v>4.6569999999999991</v>
      </c>
      <c r="I288" s="1">
        <v>290.83000000000004</v>
      </c>
      <c r="V288" s="1">
        <v>0.56356300000000004</v>
      </c>
      <c r="W288" s="1">
        <v>67886.3</v>
      </c>
      <c r="X288">
        <f t="shared" si="28"/>
        <v>11.271260000000002</v>
      </c>
      <c r="Y288">
        <f t="shared" si="29"/>
        <v>271.54520000000002</v>
      </c>
    </row>
    <row r="289" spans="2:25" x14ac:dyDescent="0.15">
      <c r="B289" s="1">
        <v>4.2330000000000005</v>
      </c>
      <c r="C289" s="1">
        <v>291.08</v>
      </c>
      <c r="E289" s="1">
        <v>4.7430000000000003</v>
      </c>
      <c r="F289" s="1">
        <v>291</v>
      </c>
      <c r="H289" s="1">
        <v>4.6879999999999997</v>
      </c>
      <c r="I289" s="1">
        <v>290.66999999999996</v>
      </c>
      <c r="V289" s="1">
        <v>0.56556200000000001</v>
      </c>
      <c r="W289" s="1">
        <v>67786.600000000006</v>
      </c>
      <c r="X289">
        <f t="shared" si="28"/>
        <v>11.31124</v>
      </c>
      <c r="Y289">
        <f t="shared" si="29"/>
        <v>271.14640000000003</v>
      </c>
    </row>
    <row r="290" spans="2:25" x14ac:dyDescent="0.15">
      <c r="B290" s="1">
        <v>4.2760000000000007</v>
      </c>
      <c r="C290" s="1">
        <v>290.82</v>
      </c>
      <c r="E290" s="1">
        <v>4.5309999999999997</v>
      </c>
      <c r="F290" s="1">
        <v>290.74</v>
      </c>
      <c r="H290" s="1">
        <v>4.7149999999999999</v>
      </c>
      <c r="I290" s="1">
        <v>292.12</v>
      </c>
      <c r="V290" s="1">
        <v>0.56756300000000004</v>
      </c>
      <c r="W290" s="1">
        <v>67686.2</v>
      </c>
      <c r="X290">
        <f t="shared" si="28"/>
        <v>11.35126</v>
      </c>
      <c r="Y290">
        <f t="shared" si="29"/>
        <v>270.7448</v>
      </c>
    </row>
    <row r="291" spans="2:25" x14ac:dyDescent="0.15">
      <c r="B291" s="1">
        <v>4.2990000000000004</v>
      </c>
      <c r="C291" s="1">
        <v>290.71999999999997</v>
      </c>
      <c r="E291" s="1">
        <v>4.6349999999999998</v>
      </c>
      <c r="F291" s="1">
        <v>290.89999999999998</v>
      </c>
      <c r="H291" s="1">
        <v>4.742</v>
      </c>
      <c r="I291" s="1">
        <v>290.77999999999997</v>
      </c>
      <c r="V291" s="1">
        <v>0.56956200000000001</v>
      </c>
      <c r="W291" s="1">
        <v>67584.800000000003</v>
      </c>
      <c r="X291">
        <f t="shared" si="28"/>
        <v>11.39124</v>
      </c>
      <c r="Y291">
        <f t="shared" si="29"/>
        <v>270.33920000000001</v>
      </c>
    </row>
    <row r="292" spans="2:25" x14ac:dyDescent="0.15">
      <c r="B292" s="1">
        <v>4.3260000000000005</v>
      </c>
      <c r="C292" s="1">
        <v>291.49</v>
      </c>
      <c r="E292" s="1">
        <v>4.5919999999999996</v>
      </c>
      <c r="F292" s="1">
        <v>290.78999999999996</v>
      </c>
      <c r="H292" s="1">
        <v>4.7649999999999997</v>
      </c>
      <c r="I292" s="1">
        <v>292.22000000000003</v>
      </c>
      <c r="V292" s="1">
        <v>0.57156300000000004</v>
      </c>
      <c r="W292" s="1">
        <v>67482.600000000006</v>
      </c>
      <c r="X292">
        <f t="shared" si="28"/>
        <v>11.431260000000002</v>
      </c>
      <c r="Y292">
        <f t="shared" si="29"/>
        <v>269.93040000000002</v>
      </c>
    </row>
    <row r="293" spans="2:25" x14ac:dyDescent="0.15">
      <c r="B293" s="1">
        <v>4.5609999999999999</v>
      </c>
      <c r="C293" s="1">
        <v>290.93</v>
      </c>
      <c r="E293" s="1">
        <v>4.6189999999999998</v>
      </c>
      <c r="F293" s="1">
        <v>291.26</v>
      </c>
      <c r="H293" s="1">
        <v>4.819</v>
      </c>
      <c r="I293" s="1">
        <v>291.45000000000005</v>
      </c>
      <c r="V293" s="1">
        <v>0.57356300000000005</v>
      </c>
      <c r="W293" s="1">
        <v>67379.5</v>
      </c>
      <c r="X293">
        <f t="shared" si="28"/>
        <v>11.471260000000001</v>
      </c>
      <c r="Y293">
        <f t="shared" si="29"/>
        <v>269.51799999999997</v>
      </c>
    </row>
    <row r="294" spans="2:25" x14ac:dyDescent="0.15">
      <c r="B294" s="1">
        <v>4.4030000000000005</v>
      </c>
      <c r="C294" s="1">
        <v>291.53999999999996</v>
      </c>
      <c r="E294" s="1">
        <v>4.6470000000000002</v>
      </c>
      <c r="F294" s="1">
        <v>290.95000000000005</v>
      </c>
      <c r="H294" s="1">
        <v>4.8499999999999996</v>
      </c>
      <c r="I294" s="1">
        <v>290.92999999999995</v>
      </c>
      <c r="V294" s="1">
        <v>0.57556200000000002</v>
      </c>
      <c r="W294" s="1">
        <v>67275.5</v>
      </c>
      <c r="X294">
        <f t="shared" si="28"/>
        <v>11.511240000000001</v>
      </c>
      <c r="Y294">
        <f t="shared" si="29"/>
        <v>269.10199999999998</v>
      </c>
    </row>
    <row r="295" spans="2:25" x14ac:dyDescent="0.15">
      <c r="B295" s="1">
        <v>4.407</v>
      </c>
      <c r="C295" s="1">
        <v>291.58999999999997</v>
      </c>
      <c r="E295" s="1">
        <v>4.8630000000000004</v>
      </c>
      <c r="F295" s="1">
        <v>290.74</v>
      </c>
      <c r="H295" s="1">
        <v>4.8849999999999998</v>
      </c>
      <c r="I295" s="1">
        <v>292.48</v>
      </c>
      <c r="V295" s="1">
        <v>0.57756300000000005</v>
      </c>
      <c r="W295" s="1">
        <v>67170.7</v>
      </c>
      <c r="X295">
        <f t="shared" si="28"/>
        <v>11.551260000000001</v>
      </c>
      <c r="Y295">
        <f t="shared" si="29"/>
        <v>268.68279999999999</v>
      </c>
    </row>
    <row r="296" spans="2:25" x14ac:dyDescent="0.15">
      <c r="B296" s="1">
        <v>4.5920000000000005</v>
      </c>
      <c r="C296" s="1">
        <v>291.7</v>
      </c>
      <c r="E296" s="1">
        <v>4.7309999999999999</v>
      </c>
      <c r="F296" s="1">
        <v>291</v>
      </c>
      <c r="H296" s="1">
        <v>4.92</v>
      </c>
      <c r="I296" s="1">
        <v>291.54999999999995</v>
      </c>
      <c r="V296" s="1">
        <v>0.57956200000000002</v>
      </c>
      <c r="W296" s="1">
        <v>67064.899999999994</v>
      </c>
      <c r="X296">
        <f t="shared" si="28"/>
        <v>11.591240000000001</v>
      </c>
      <c r="Y296">
        <f t="shared" si="29"/>
        <v>268.25959999999998</v>
      </c>
    </row>
    <row r="297" spans="2:25" x14ac:dyDescent="0.15">
      <c r="B297" s="1">
        <v>4.6080000000000005</v>
      </c>
      <c r="C297" s="1">
        <v>290.45999999999998</v>
      </c>
      <c r="E297" s="1">
        <v>4.782</v>
      </c>
      <c r="F297" s="1">
        <v>291.36</v>
      </c>
      <c r="H297" s="1">
        <v>4.9539999999999997</v>
      </c>
      <c r="I297" s="1">
        <v>291.76</v>
      </c>
      <c r="V297" s="1">
        <v>0.58156300000000005</v>
      </c>
      <c r="W297" s="1">
        <v>66958.399999999994</v>
      </c>
      <c r="X297">
        <f t="shared" si="28"/>
        <v>11.631260000000001</v>
      </c>
      <c r="Y297">
        <f t="shared" si="29"/>
        <v>267.83359999999999</v>
      </c>
    </row>
    <row r="298" spans="2:25" x14ac:dyDescent="0.15">
      <c r="B298" s="1">
        <v>4.5730000000000004</v>
      </c>
      <c r="C298" s="1">
        <v>291.08</v>
      </c>
      <c r="E298" s="1">
        <v>4.8049999999999997</v>
      </c>
      <c r="F298" s="1">
        <v>291.55999999999995</v>
      </c>
      <c r="H298" s="1">
        <v>4.9929999999999994</v>
      </c>
      <c r="I298" s="1">
        <v>291.86</v>
      </c>
      <c r="V298" s="1">
        <v>0.58356200000000003</v>
      </c>
      <c r="W298" s="1">
        <v>66850.899999999994</v>
      </c>
      <c r="X298">
        <f t="shared" si="28"/>
        <v>11.671240000000001</v>
      </c>
      <c r="Y298">
        <f t="shared" si="29"/>
        <v>267.40359999999998</v>
      </c>
    </row>
    <row r="299" spans="2:25" x14ac:dyDescent="0.15">
      <c r="B299" s="1">
        <v>4.55</v>
      </c>
      <c r="C299" s="1">
        <v>291.39</v>
      </c>
      <c r="E299" s="1">
        <v>4.8360000000000003</v>
      </c>
      <c r="F299" s="1">
        <v>290.95000000000005</v>
      </c>
      <c r="H299" s="1">
        <v>5.0279999999999996</v>
      </c>
      <c r="I299" s="1">
        <v>291.64999999999998</v>
      </c>
      <c r="V299" s="1">
        <v>0.58556299999999994</v>
      </c>
      <c r="W299" s="1">
        <v>66742.600000000006</v>
      </c>
      <c r="X299">
        <f t="shared" si="28"/>
        <v>11.711259999999999</v>
      </c>
      <c r="Y299">
        <f t="shared" si="29"/>
        <v>266.97040000000004</v>
      </c>
    </row>
    <row r="300" spans="2:25" x14ac:dyDescent="0.15">
      <c r="B300" s="1">
        <v>4.6230000000000002</v>
      </c>
      <c r="C300" s="1">
        <v>291.22999999999996</v>
      </c>
      <c r="E300" s="1">
        <v>4.8860000000000001</v>
      </c>
      <c r="F300" s="1">
        <v>291.92999999999995</v>
      </c>
      <c r="H300" s="1">
        <v>5.0619999999999994</v>
      </c>
      <c r="I300" s="1">
        <v>291.39999999999998</v>
      </c>
      <c r="V300" s="1">
        <v>0.58756299999999995</v>
      </c>
      <c r="W300" s="1">
        <v>66633.399999999994</v>
      </c>
      <c r="X300">
        <f t="shared" si="28"/>
        <v>11.751259999999998</v>
      </c>
      <c r="Y300">
        <f t="shared" si="29"/>
        <v>266.53359999999998</v>
      </c>
    </row>
    <row r="301" spans="2:25" x14ac:dyDescent="0.15">
      <c r="B301" s="1">
        <v>4.6379999999999999</v>
      </c>
      <c r="C301" s="1">
        <v>291.89999999999998</v>
      </c>
      <c r="E301" s="1">
        <v>4.9169999999999998</v>
      </c>
      <c r="F301" s="1">
        <v>291.66999999999996</v>
      </c>
      <c r="H301" s="1">
        <v>5.0969999999999995</v>
      </c>
      <c r="I301" s="1">
        <v>292.01</v>
      </c>
      <c r="V301" s="1">
        <v>0.58956200000000003</v>
      </c>
      <c r="W301" s="1">
        <v>66523.3</v>
      </c>
      <c r="X301">
        <f t="shared" si="28"/>
        <v>11.79124</v>
      </c>
      <c r="Y301">
        <f t="shared" si="29"/>
        <v>266.09320000000002</v>
      </c>
    </row>
    <row r="302" spans="2:25" x14ac:dyDescent="0.15">
      <c r="B302" s="1">
        <v>4.6770000000000005</v>
      </c>
      <c r="C302" s="1">
        <v>291.39</v>
      </c>
      <c r="E302" s="1">
        <v>4.9210000000000003</v>
      </c>
      <c r="F302" s="1">
        <v>290.74</v>
      </c>
      <c r="H302" s="1">
        <v>5.1359999999999992</v>
      </c>
      <c r="I302" s="1">
        <v>291.14</v>
      </c>
      <c r="V302" s="1">
        <v>0.59156299999999995</v>
      </c>
      <c r="W302" s="1">
        <v>66412.3</v>
      </c>
      <c r="X302">
        <f t="shared" si="28"/>
        <v>11.831259999999999</v>
      </c>
      <c r="Y302">
        <f t="shared" si="29"/>
        <v>265.64920000000001</v>
      </c>
    </row>
    <row r="303" spans="2:25" x14ac:dyDescent="0.15">
      <c r="B303" s="1">
        <v>4.6920000000000002</v>
      </c>
      <c r="C303" s="1">
        <v>292.06</v>
      </c>
      <c r="E303" s="1">
        <v>4.9859999999999998</v>
      </c>
      <c r="F303" s="1">
        <v>291.98</v>
      </c>
      <c r="H303" s="1">
        <v>5.1739999999999995</v>
      </c>
      <c r="I303" s="1">
        <v>291.90999999999997</v>
      </c>
      <c r="V303" s="1">
        <v>0.59356200000000003</v>
      </c>
      <c r="W303" s="1">
        <v>66300.5</v>
      </c>
      <c r="X303">
        <f t="shared" si="28"/>
        <v>11.87124</v>
      </c>
      <c r="Y303">
        <f t="shared" si="29"/>
        <v>265.202</v>
      </c>
    </row>
    <row r="304" spans="2:25" x14ac:dyDescent="0.15">
      <c r="B304" s="1">
        <v>4.8470000000000004</v>
      </c>
      <c r="C304" s="1">
        <v>291.08</v>
      </c>
      <c r="E304" s="1">
        <v>5.2949999999999999</v>
      </c>
      <c r="F304" s="1">
        <v>291.14999999999998</v>
      </c>
      <c r="H304" s="1">
        <v>5.2279999999999998</v>
      </c>
      <c r="I304" s="1">
        <v>291.86</v>
      </c>
      <c r="V304" s="1">
        <v>0.59556299999999995</v>
      </c>
      <c r="W304" s="1">
        <v>66187.8</v>
      </c>
      <c r="X304">
        <f t="shared" si="28"/>
        <v>11.911259999999999</v>
      </c>
      <c r="Y304">
        <f t="shared" si="29"/>
        <v>264.75120000000004</v>
      </c>
    </row>
    <row r="305" spans="2:25" x14ac:dyDescent="0.15">
      <c r="B305" s="1">
        <v>4.87</v>
      </c>
      <c r="C305" s="1">
        <v>291.58999999999997</v>
      </c>
      <c r="E305" s="1">
        <v>5.1710000000000003</v>
      </c>
      <c r="F305" s="1">
        <v>290.95000000000005</v>
      </c>
      <c r="H305" s="1">
        <v>5.2469999999999999</v>
      </c>
      <c r="I305" s="1">
        <v>291.86</v>
      </c>
      <c r="V305" s="1">
        <v>0.59756200000000004</v>
      </c>
      <c r="W305" s="1">
        <v>66074.2</v>
      </c>
      <c r="X305">
        <f t="shared" si="28"/>
        <v>11.95124</v>
      </c>
      <c r="Y305">
        <f t="shared" si="29"/>
        <v>264.29679999999996</v>
      </c>
    </row>
    <row r="306" spans="2:25" x14ac:dyDescent="0.15">
      <c r="B306" s="1">
        <v>4.7890000000000006</v>
      </c>
      <c r="C306" s="1">
        <v>292.46999999999997</v>
      </c>
      <c r="E306" s="1">
        <v>5.09</v>
      </c>
      <c r="F306" s="1">
        <v>292.08000000000004</v>
      </c>
      <c r="H306" s="1">
        <v>5.2819999999999991</v>
      </c>
      <c r="I306" s="1">
        <v>292.77999999999997</v>
      </c>
      <c r="V306" s="1">
        <v>0.59956299999999996</v>
      </c>
      <c r="W306" s="1">
        <v>65959.7</v>
      </c>
      <c r="X306">
        <f t="shared" si="28"/>
        <v>11.991259999999999</v>
      </c>
      <c r="Y306">
        <f t="shared" si="29"/>
        <v>263.83879999999999</v>
      </c>
    </row>
    <row r="307" spans="2:25" x14ac:dyDescent="0.15">
      <c r="B307" s="1">
        <v>4.835</v>
      </c>
      <c r="C307" s="1">
        <v>292.46999999999997</v>
      </c>
      <c r="E307" s="1">
        <v>5.1059999999999999</v>
      </c>
      <c r="F307" s="1">
        <v>291.40999999999997</v>
      </c>
      <c r="H307" s="1">
        <v>5.3209999999999997</v>
      </c>
      <c r="I307" s="1">
        <v>291.96000000000004</v>
      </c>
      <c r="V307" s="1">
        <v>0.60156299999999996</v>
      </c>
      <c r="W307" s="1">
        <v>65844.399999999994</v>
      </c>
      <c r="X307">
        <f t="shared" si="28"/>
        <v>12.03126</v>
      </c>
      <c r="Y307">
        <f t="shared" si="29"/>
        <v>263.37759999999997</v>
      </c>
    </row>
    <row r="308" spans="2:25" x14ac:dyDescent="0.15">
      <c r="B308" s="1">
        <v>5.109</v>
      </c>
      <c r="C308" s="1">
        <v>291.64999999999998</v>
      </c>
      <c r="E308" s="1">
        <v>5.2759999999999998</v>
      </c>
      <c r="F308" s="1">
        <v>291.46000000000004</v>
      </c>
      <c r="H308" s="1">
        <v>5.3629999999999995</v>
      </c>
      <c r="I308" s="1">
        <v>292.99</v>
      </c>
      <c r="V308" s="1">
        <v>0.60356200000000004</v>
      </c>
      <c r="W308" s="1">
        <v>65728.100000000006</v>
      </c>
      <c r="X308">
        <f t="shared" si="28"/>
        <v>12.071240000000001</v>
      </c>
      <c r="Y308">
        <f t="shared" si="29"/>
        <v>262.91240000000005</v>
      </c>
    </row>
    <row r="309" spans="2:25" x14ac:dyDescent="0.15">
      <c r="B309" s="1">
        <v>5.21</v>
      </c>
      <c r="C309" s="1">
        <v>292.52</v>
      </c>
      <c r="E309" s="1">
        <v>5.1639999999999997</v>
      </c>
      <c r="F309" s="1">
        <v>291.10000000000002</v>
      </c>
      <c r="H309" s="1">
        <v>5.39</v>
      </c>
      <c r="I309" s="1">
        <v>291.70000000000005</v>
      </c>
      <c r="V309" s="1">
        <v>0.60556299999999996</v>
      </c>
      <c r="W309" s="1">
        <v>65611</v>
      </c>
      <c r="X309">
        <f t="shared" si="28"/>
        <v>12.11126</v>
      </c>
      <c r="Y309">
        <f t="shared" si="29"/>
        <v>262.44400000000002</v>
      </c>
    </row>
    <row r="310" spans="2:25" x14ac:dyDescent="0.15">
      <c r="B310" s="1">
        <v>5.2130000000000001</v>
      </c>
      <c r="C310" s="1">
        <v>291.44</v>
      </c>
      <c r="E310" s="1">
        <v>5.2220000000000004</v>
      </c>
      <c r="F310" s="1">
        <v>292.75</v>
      </c>
      <c r="H310" s="1">
        <v>5.3979999999999997</v>
      </c>
      <c r="I310" s="1">
        <v>292.99</v>
      </c>
      <c r="V310" s="1">
        <v>0.60756200000000005</v>
      </c>
      <c r="W310" s="1">
        <v>65493.1</v>
      </c>
      <c r="X310">
        <f t="shared" si="28"/>
        <v>12.151240000000001</v>
      </c>
      <c r="Y310">
        <f t="shared" si="29"/>
        <v>261.97239999999999</v>
      </c>
    </row>
    <row r="311" spans="2:25" x14ac:dyDescent="0.15">
      <c r="B311" s="1">
        <v>4.9969999999999999</v>
      </c>
      <c r="C311" s="1">
        <v>292.93</v>
      </c>
      <c r="E311" s="1">
        <v>5.2720000000000002</v>
      </c>
      <c r="F311" s="1">
        <v>292.75</v>
      </c>
      <c r="H311" s="1">
        <v>5.4789999999999992</v>
      </c>
      <c r="I311" s="1">
        <v>291.96000000000004</v>
      </c>
      <c r="V311" s="1">
        <v>0.60956299999999997</v>
      </c>
      <c r="W311" s="1">
        <v>65374.2</v>
      </c>
      <c r="X311">
        <f t="shared" si="28"/>
        <v>12.19126</v>
      </c>
      <c r="Y311">
        <f t="shared" si="29"/>
        <v>261.49680000000001</v>
      </c>
    </row>
    <row r="312" spans="2:25" x14ac:dyDescent="0.15">
      <c r="B312" s="1">
        <v>5.024</v>
      </c>
      <c r="C312" s="1">
        <v>292.62</v>
      </c>
      <c r="E312" s="1">
        <v>5.2990000000000004</v>
      </c>
      <c r="F312" s="1">
        <v>292.23</v>
      </c>
      <c r="H312" s="1">
        <v>5.4909999999999997</v>
      </c>
      <c r="I312" s="1">
        <v>292.16999999999996</v>
      </c>
      <c r="V312" s="1">
        <v>0.61156200000000005</v>
      </c>
      <c r="W312" s="1">
        <v>65254.400000000001</v>
      </c>
      <c r="X312">
        <f t="shared" si="28"/>
        <v>12.231240000000001</v>
      </c>
      <c r="Y312">
        <f t="shared" si="29"/>
        <v>261.01760000000002</v>
      </c>
    </row>
    <row r="313" spans="2:25" x14ac:dyDescent="0.15">
      <c r="B313" s="1">
        <v>5.0440000000000005</v>
      </c>
      <c r="C313" s="1">
        <v>292.57</v>
      </c>
      <c r="E313" s="1">
        <v>5.2990000000000004</v>
      </c>
      <c r="F313" s="1">
        <v>292.75</v>
      </c>
      <c r="H313" s="1">
        <v>5.5369999999999999</v>
      </c>
      <c r="I313" s="1">
        <v>292.84000000000003</v>
      </c>
      <c r="V313" s="1">
        <v>0.61356299999999997</v>
      </c>
      <c r="W313" s="1">
        <v>65133.8</v>
      </c>
      <c r="X313">
        <f t="shared" si="28"/>
        <v>12.27126</v>
      </c>
      <c r="Y313">
        <f t="shared" si="29"/>
        <v>260.53520000000003</v>
      </c>
    </row>
    <row r="314" spans="2:25" x14ac:dyDescent="0.15">
      <c r="B314" s="1">
        <v>5.1560000000000006</v>
      </c>
      <c r="C314" s="1">
        <v>292.01</v>
      </c>
      <c r="E314" s="1">
        <v>5.3840000000000003</v>
      </c>
      <c r="F314" s="1">
        <v>291.77</v>
      </c>
      <c r="H314" s="1">
        <v>5.5749999999999993</v>
      </c>
      <c r="I314" s="1">
        <v>292.37</v>
      </c>
      <c r="V314" s="1">
        <v>0.61556200000000005</v>
      </c>
      <c r="W314" s="1">
        <v>65012.3</v>
      </c>
      <c r="X314">
        <f t="shared" si="28"/>
        <v>12.311240000000002</v>
      </c>
      <c r="Y314">
        <f t="shared" si="29"/>
        <v>260.04919999999998</v>
      </c>
    </row>
    <row r="315" spans="2:25" x14ac:dyDescent="0.15">
      <c r="B315" s="1">
        <v>5.2869999999999999</v>
      </c>
      <c r="C315" s="1">
        <v>291.49</v>
      </c>
      <c r="E315" s="1">
        <v>5.407</v>
      </c>
      <c r="F315" s="1">
        <v>292.53999999999996</v>
      </c>
      <c r="H315" s="1">
        <v>5.5909999999999993</v>
      </c>
      <c r="I315" s="1">
        <v>292.05999999999995</v>
      </c>
      <c r="V315" s="1">
        <v>0.61756200000000006</v>
      </c>
      <c r="W315" s="1">
        <v>64889.9</v>
      </c>
      <c r="X315">
        <f t="shared" si="28"/>
        <v>12.351240000000001</v>
      </c>
      <c r="Y315">
        <f t="shared" si="29"/>
        <v>259.55959999999999</v>
      </c>
    </row>
    <row r="316" spans="2:25" x14ac:dyDescent="0.15">
      <c r="B316" s="1">
        <v>5.1630000000000003</v>
      </c>
      <c r="C316" s="1">
        <v>293.39</v>
      </c>
      <c r="E316" s="1">
        <v>5.4530000000000003</v>
      </c>
      <c r="F316" s="1">
        <v>291.92999999999995</v>
      </c>
      <c r="H316" s="1">
        <v>5.6369999999999996</v>
      </c>
      <c r="I316" s="1">
        <v>292.22000000000003</v>
      </c>
      <c r="V316" s="1">
        <v>0.61956299999999997</v>
      </c>
      <c r="W316" s="1">
        <v>64766.6</v>
      </c>
      <c r="X316">
        <f t="shared" si="28"/>
        <v>12.391259999999999</v>
      </c>
      <c r="Y316">
        <f t="shared" si="29"/>
        <v>259.06639999999999</v>
      </c>
    </row>
    <row r="317" spans="2:25" x14ac:dyDescent="0.15">
      <c r="B317" s="1">
        <v>5.1829999999999998</v>
      </c>
      <c r="C317" s="1">
        <v>292.83</v>
      </c>
      <c r="E317" s="1">
        <v>5.492</v>
      </c>
      <c r="F317" s="1">
        <v>292.64999999999998</v>
      </c>
      <c r="H317" s="1">
        <v>5.6719999999999997</v>
      </c>
      <c r="I317" s="1">
        <v>292.37</v>
      </c>
      <c r="V317" s="1">
        <v>0.62156199999999995</v>
      </c>
      <c r="W317" s="1">
        <v>64642.5</v>
      </c>
      <c r="X317">
        <f t="shared" si="28"/>
        <v>12.431239999999999</v>
      </c>
      <c r="Y317">
        <f t="shared" si="29"/>
        <v>258.57</v>
      </c>
    </row>
    <row r="318" spans="2:25" x14ac:dyDescent="0.15">
      <c r="B318" s="1">
        <v>5.4950000000000001</v>
      </c>
      <c r="C318" s="1">
        <v>292.93</v>
      </c>
      <c r="E318" s="1">
        <v>5.5650000000000004</v>
      </c>
      <c r="F318" s="1">
        <v>291.10000000000002</v>
      </c>
      <c r="H318" s="1">
        <v>5.7219999999999995</v>
      </c>
      <c r="I318" s="1">
        <v>292.37</v>
      </c>
      <c r="V318" s="1">
        <v>0.62356299999999998</v>
      </c>
      <c r="W318" s="1">
        <v>64517.4</v>
      </c>
      <c r="X318">
        <f t="shared" si="28"/>
        <v>12.471259999999999</v>
      </c>
      <c r="Y318">
        <f t="shared" si="29"/>
        <v>258.06959999999998</v>
      </c>
    </row>
    <row r="319" spans="2:25" x14ac:dyDescent="0.15">
      <c r="B319" s="1">
        <v>5.476</v>
      </c>
      <c r="C319" s="1">
        <v>291.75</v>
      </c>
      <c r="E319" s="1">
        <v>5.5650000000000004</v>
      </c>
      <c r="F319" s="1">
        <v>291.66999999999996</v>
      </c>
      <c r="H319" s="1">
        <v>5.7449999999999992</v>
      </c>
      <c r="I319" s="1">
        <v>292.58000000000004</v>
      </c>
      <c r="V319" s="1">
        <v>0.62556199999999995</v>
      </c>
      <c r="W319" s="1">
        <v>64391.5</v>
      </c>
      <c r="X319">
        <f t="shared" si="28"/>
        <v>12.511239999999999</v>
      </c>
      <c r="Y319">
        <f t="shared" si="29"/>
        <v>257.56599999999997</v>
      </c>
    </row>
    <row r="320" spans="2:25" x14ac:dyDescent="0.15">
      <c r="B320" s="1">
        <v>5.484</v>
      </c>
      <c r="C320" s="1">
        <v>292.31</v>
      </c>
      <c r="E320" s="1">
        <v>5.6</v>
      </c>
      <c r="F320" s="1">
        <v>292.27999999999997</v>
      </c>
      <c r="H320" s="1">
        <v>5.7879999999999994</v>
      </c>
      <c r="I320" s="1">
        <v>292.67999999999995</v>
      </c>
      <c r="V320" s="1">
        <v>0.62756299999999998</v>
      </c>
      <c r="W320" s="1">
        <v>64264.6</v>
      </c>
      <c r="X320">
        <f t="shared" si="28"/>
        <v>12.551259999999999</v>
      </c>
      <c r="Y320">
        <f t="shared" si="29"/>
        <v>257.05840000000001</v>
      </c>
    </row>
    <row r="321" spans="2:25" x14ac:dyDescent="0.15">
      <c r="B321" s="1">
        <v>5.3180000000000005</v>
      </c>
      <c r="C321" s="1">
        <v>293.33999999999997</v>
      </c>
      <c r="E321" s="1">
        <v>5.851</v>
      </c>
      <c r="F321" s="1">
        <v>292.44000000000005</v>
      </c>
      <c r="H321" s="1">
        <v>5.8339999999999996</v>
      </c>
      <c r="I321" s="1">
        <v>292.12</v>
      </c>
      <c r="V321" s="1">
        <v>0.62956199999999995</v>
      </c>
      <c r="W321" s="1">
        <v>64136.9</v>
      </c>
      <c r="X321">
        <f t="shared" si="28"/>
        <v>12.591239999999999</v>
      </c>
      <c r="Y321">
        <f t="shared" si="29"/>
        <v>256.54759999999999</v>
      </c>
    </row>
    <row r="322" spans="2:25" x14ac:dyDescent="0.15">
      <c r="B322" s="1">
        <v>5.3719999999999999</v>
      </c>
      <c r="C322" s="1">
        <v>293.14</v>
      </c>
      <c r="E322" s="1">
        <v>5.6580000000000004</v>
      </c>
      <c r="F322" s="1">
        <v>291.77</v>
      </c>
      <c r="H322" s="1">
        <v>5.8609999999999998</v>
      </c>
      <c r="I322" s="1">
        <v>292.63</v>
      </c>
      <c r="V322" s="1">
        <v>0.63156199999999996</v>
      </c>
      <c r="W322" s="1">
        <v>64008.3</v>
      </c>
      <c r="X322">
        <f t="shared" si="28"/>
        <v>12.631239999999998</v>
      </c>
      <c r="Y322">
        <f t="shared" si="29"/>
        <v>256.03320000000002</v>
      </c>
    </row>
    <row r="323" spans="2:25" x14ac:dyDescent="0.15">
      <c r="B323" s="1">
        <v>5.41</v>
      </c>
      <c r="C323" s="1">
        <v>293.39</v>
      </c>
      <c r="E323" s="1">
        <v>5.7</v>
      </c>
      <c r="F323" s="1">
        <v>292.89999999999998</v>
      </c>
      <c r="H323" s="1">
        <v>5.8919999999999995</v>
      </c>
      <c r="I323" s="1">
        <v>292.99</v>
      </c>
      <c r="V323" s="1">
        <v>0.63356299999999999</v>
      </c>
      <c r="W323" s="1">
        <v>63878.8</v>
      </c>
      <c r="X323">
        <f t="shared" si="28"/>
        <v>12.67126</v>
      </c>
      <c r="Y323">
        <f t="shared" si="29"/>
        <v>255.51520000000002</v>
      </c>
    </row>
    <row r="324" spans="2:25" x14ac:dyDescent="0.15">
      <c r="B324" s="1">
        <v>5.5840000000000005</v>
      </c>
      <c r="C324" s="1">
        <v>292.57</v>
      </c>
      <c r="E324" s="1">
        <v>5.758</v>
      </c>
      <c r="F324" s="1">
        <v>292.64999999999998</v>
      </c>
      <c r="H324" s="1">
        <v>5.9339999999999993</v>
      </c>
      <c r="I324" s="1">
        <v>292.67999999999995</v>
      </c>
      <c r="V324" s="1">
        <v>0.63556199999999996</v>
      </c>
      <c r="W324" s="1">
        <v>63748.4</v>
      </c>
      <c r="X324">
        <f t="shared" ref="X324:X387" si="30">V324*10*2</f>
        <v>12.71124</v>
      </c>
      <c r="Y324">
        <f t="shared" ref="Y324:Y387" si="31">W324/1000*4</f>
        <v>254.99360000000001</v>
      </c>
    </row>
    <row r="325" spans="2:25" x14ac:dyDescent="0.15">
      <c r="B325" s="1">
        <v>5.6260000000000003</v>
      </c>
      <c r="C325" s="1">
        <v>292.62</v>
      </c>
      <c r="E325" s="1">
        <v>5.8780000000000001</v>
      </c>
      <c r="F325" s="1">
        <v>292.23</v>
      </c>
      <c r="H325" s="1">
        <v>5.9729999999999999</v>
      </c>
      <c r="I325" s="1">
        <v>292.77999999999997</v>
      </c>
      <c r="V325" s="1">
        <v>0.63756299999999999</v>
      </c>
      <c r="W325" s="1">
        <v>63617.1</v>
      </c>
      <c r="X325">
        <f t="shared" si="30"/>
        <v>12.75126</v>
      </c>
      <c r="Y325">
        <f t="shared" si="31"/>
        <v>254.4684</v>
      </c>
    </row>
    <row r="326" spans="2:25" x14ac:dyDescent="0.15">
      <c r="B326" s="1">
        <v>5.5220000000000002</v>
      </c>
      <c r="C326" s="1">
        <v>293.33999999999997</v>
      </c>
      <c r="E326" s="1">
        <v>6.0510000000000002</v>
      </c>
      <c r="F326" s="1">
        <v>291.66999999999996</v>
      </c>
      <c r="H326" s="1">
        <v>6.0149999999999997</v>
      </c>
      <c r="I326" s="1">
        <v>292.67999999999995</v>
      </c>
      <c r="V326" s="1">
        <v>0.63956199999999996</v>
      </c>
      <c r="W326" s="1">
        <v>63484.9</v>
      </c>
      <c r="X326">
        <f t="shared" si="30"/>
        <v>12.791239999999998</v>
      </c>
      <c r="Y326">
        <f t="shared" si="31"/>
        <v>253.93960000000001</v>
      </c>
    </row>
    <row r="327" spans="2:25" x14ac:dyDescent="0.15">
      <c r="B327" s="1">
        <v>5.5490000000000004</v>
      </c>
      <c r="C327" s="1">
        <v>293.39</v>
      </c>
      <c r="E327" s="1">
        <v>5.9080000000000004</v>
      </c>
      <c r="F327" s="1">
        <v>292.44000000000005</v>
      </c>
      <c r="H327" s="1">
        <v>6.0419999999999998</v>
      </c>
      <c r="I327" s="1">
        <v>292.05999999999995</v>
      </c>
      <c r="V327" s="1">
        <v>0.64156299999999999</v>
      </c>
      <c r="W327" s="1">
        <v>63351.8</v>
      </c>
      <c r="X327">
        <f t="shared" si="30"/>
        <v>12.83126</v>
      </c>
      <c r="Y327">
        <f t="shared" si="31"/>
        <v>253.40720000000002</v>
      </c>
    </row>
    <row r="328" spans="2:25" x14ac:dyDescent="0.15">
      <c r="B328" s="1">
        <v>5.6840000000000002</v>
      </c>
      <c r="C328" s="1">
        <v>292.41999999999996</v>
      </c>
      <c r="E328" s="1">
        <v>5.9240000000000004</v>
      </c>
      <c r="F328" s="1">
        <v>292.27999999999997</v>
      </c>
      <c r="H328" s="1">
        <v>6.0809999999999995</v>
      </c>
      <c r="I328" s="1">
        <v>292.84000000000003</v>
      </c>
      <c r="V328" s="1">
        <v>0.64356199999999997</v>
      </c>
      <c r="W328" s="1">
        <v>63217.8</v>
      </c>
      <c r="X328">
        <f t="shared" si="30"/>
        <v>12.87124</v>
      </c>
      <c r="Y328">
        <f t="shared" si="31"/>
        <v>252.87120000000002</v>
      </c>
    </row>
    <row r="329" spans="2:25" x14ac:dyDescent="0.15">
      <c r="B329" s="1">
        <v>5.6150000000000002</v>
      </c>
      <c r="C329" s="1">
        <v>294.07</v>
      </c>
      <c r="E329" s="1">
        <v>5.92</v>
      </c>
      <c r="F329" s="1">
        <v>293.57000000000005</v>
      </c>
      <c r="H329" s="1">
        <v>6.1349999999999998</v>
      </c>
      <c r="I329" s="1">
        <v>292.84000000000003</v>
      </c>
      <c r="V329" s="1">
        <v>0.645563</v>
      </c>
      <c r="W329" s="1">
        <v>63082.9</v>
      </c>
      <c r="X329">
        <f t="shared" si="30"/>
        <v>12.91126</v>
      </c>
      <c r="Y329">
        <f t="shared" si="31"/>
        <v>252.33160000000001</v>
      </c>
    </row>
    <row r="330" spans="2:25" x14ac:dyDescent="0.15">
      <c r="B330" s="1">
        <v>5.6340000000000003</v>
      </c>
      <c r="C330" s="1">
        <v>293.45</v>
      </c>
      <c r="E330" s="1">
        <v>5.9820000000000002</v>
      </c>
      <c r="F330" s="1">
        <v>291.77</v>
      </c>
      <c r="H330" s="1">
        <v>6.1579999999999995</v>
      </c>
      <c r="I330" s="1">
        <v>292.63</v>
      </c>
      <c r="V330" s="1">
        <v>0.647563</v>
      </c>
      <c r="W330" s="1">
        <v>62947.199999999997</v>
      </c>
      <c r="X330">
        <f t="shared" si="30"/>
        <v>12.95126</v>
      </c>
      <c r="Y330">
        <f t="shared" si="31"/>
        <v>251.78879999999998</v>
      </c>
    </row>
    <row r="331" spans="2:25" x14ac:dyDescent="0.15">
      <c r="B331" s="1">
        <v>5.835</v>
      </c>
      <c r="C331" s="1">
        <v>293.59999999999997</v>
      </c>
      <c r="E331" s="1">
        <v>5.9160000000000004</v>
      </c>
      <c r="F331" s="1">
        <v>292.59000000000003</v>
      </c>
      <c r="H331" s="1">
        <v>6.1999999999999993</v>
      </c>
      <c r="I331" s="1">
        <v>292.84000000000003</v>
      </c>
      <c r="V331" s="1">
        <v>0.64956199999999997</v>
      </c>
      <c r="W331" s="1">
        <v>62810.5</v>
      </c>
      <c r="X331">
        <f t="shared" si="30"/>
        <v>12.991239999999999</v>
      </c>
      <c r="Y331">
        <f t="shared" si="31"/>
        <v>251.24199999999999</v>
      </c>
    </row>
    <row r="332" spans="2:25" x14ac:dyDescent="0.15">
      <c r="B332" s="1">
        <v>5.734</v>
      </c>
      <c r="C332" s="1">
        <v>292.46999999999997</v>
      </c>
      <c r="E332" s="1">
        <v>6.024</v>
      </c>
      <c r="F332" s="1">
        <v>292.49</v>
      </c>
      <c r="H332" s="1">
        <v>6.2389999999999999</v>
      </c>
      <c r="I332" s="1">
        <v>291.96000000000004</v>
      </c>
      <c r="V332" s="1">
        <v>0.651563</v>
      </c>
      <c r="W332" s="1">
        <v>62672.9</v>
      </c>
      <c r="X332">
        <f t="shared" si="30"/>
        <v>13.03126</v>
      </c>
      <c r="Y332">
        <f t="shared" si="31"/>
        <v>250.69159999999999</v>
      </c>
    </row>
    <row r="333" spans="2:25" x14ac:dyDescent="0.15">
      <c r="B333" s="1">
        <v>5.7650000000000006</v>
      </c>
      <c r="C333" s="1">
        <v>293.14</v>
      </c>
      <c r="E333" s="1">
        <v>6.0510000000000002</v>
      </c>
      <c r="F333" s="1">
        <v>293.11</v>
      </c>
      <c r="H333" s="1">
        <v>6.2809999999999997</v>
      </c>
      <c r="I333" s="1">
        <v>293.35000000000002</v>
      </c>
      <c r="V333" s="1">
        <v>0.65356199999999998</v>
      </c>
      <c r="W333" s="1">
        <v>62534.400000000001</v>
      </c>
      <c r="X333">
        <f t="shared" si="30"/>
        <v>13.07124</v>
      </c>
      <c r="Y333">
        <f t="shared" si="31"/>
        <v>250.13759999999999</v>
      </c>
    </row>
    <row r="334" spans="2:25" x14ac:dyDescent="0.15">
      <c r="B334" s="1">
        <v>5.8040000000000003</v>
      </c>
      <c r="C334" s="1">
        <v>293.24</v>
      </c>
      <c r="E334" s="1">
        <v>6.0860000000000003</v>
      </c>
      <c r="F334" s="1">
        <v>292.39</v>
      </c>
      <c r="H334" s="1">
        <v>6.2969999999999997</v>
      </c>
      <c r="I334" s="1">
        <v>292.52999999999997</v>
      </c>
      <c r="V334" s="1">
        <v>0.65556300000000001</v>
      </c>
      <c r="W334" s="1">
        <v>62395</v>
      </c>
      <c r="X334">
        <f t="shared" si="30"/>
        <v>13.11126</v>
      </c>
      <c r="Y334">
        <f t="shared" si="31"/>
        <v>249.58</v>
      </c>
    </row>
    <row r="335" spans="2:25" x14ac:dyDescent="0.15">
      <c r="B335" s="1">
        <v>5.8159999999999998</v>
      </c>
      <c r="C335" s="1">
        <v>292.93</v>
      </c>
      <c r="E335" s="1">
        <v>6.1210000000000004</v>
      </c>
      <c r="F335" s="1">
        <v>292.23</v>
      </c>
      <c r="H335" s="1">
        <v>6.335</v>
      </c>
      <c r="I335" s="1">
        <v>292.67999999999995</v>
      </c>
      <c r="V335" s="1">
        <v>0.65756199999999998</v>
      </c>
      <c r="W335" s="1">
        <v>62254.7</v>
      </c>
      <c r="X335">
        <f t="shared" si="30"/>
        <v>13.15124</v>
      </c>
      <c r="Y335">
        <f t="shared" si="31"/>
        <v>249.0188</v>
      </c>
    </row>
    <row r="336" spans="2:25" x14ac:dyDescent="0.15">
      <c r="B336" s="1">
        <v>5.8660000000000005</v>
      </c>
      <c r="C336" s="1">
        <v>293.5</v>
      </c>
      <c r="E336" s="1">
        <v>6.1710000000000003</v>
      </c>
      <c r="F336" s="1">
        <v>292.39</v>
      </c>
      <c r="H336" s="1">
        <v>6.3629999999999995</v>
      </c>
      <c r="I336" s="1">
        <v>292.05999999999995</v>
      </c>
      <c r="V336" s="1">
        <v>0.65956300000000001</v>
      </c>
      <c r="W336" s="1">
        <v>62113.4</v>
      </c>
      <c r="X336">
        <f t="shared" si="30"/>
        <v>13.19126</v>
      </c>
      <c r="Y336">
        <f t="shared" si="31"/>
        <v>248.45359999999999</v>
      </c>
    </row>
    <row r="337" spans="2:25" x14ac:dyDescent="0.15">
      <c r="B337" s="1">
        <v>5.9780000000000006</v>
      </c>
      <c r="C337" s="1">
        <v>292.57</v>
      </c>
      <c r="E337" s="1">
        <v>6.4290000000000003</v>
      </c>
      <c r="F337" s="1">
        <v>292.44000000000005</v>
      </c>
      <c r="H337" s="1">
        <v>6.4089999999999998</v>
      </c>
      <c r="I337" s="1">
        <v>293.03999999999996</v>
      </c>
      <c r="V337" s="1">
        <v>0.66156300000000001</v>
      </c>
      <c r="W337" s="1">
        <v>61971.3</v>
      </c>
      <c r="X337">
        <f t="shared" si="30"/>
        <v>13.231260000000001</v>
      </c>
      <c r="Y337">
        <f t="shared" si="31"/>
        <v>247.8852</v>
      </c>
    </row>
    <row r="338" spans="2:25" x14ac:dyDescent="0.15">
      <c r="B338" s="1">
        <v>5.9270000000000005</v>
      </c>
      <c r="C338" s="1">
        <v>293.55</v>
      </c>
      <c r="E338" s="1">
        <v>6.2640000000000002</v>
      </c>
      <c r="F338" s="1">
        <v>291.77</v>
      </c>
      <c r="H338" s="1">
        <v>6.4469999999999992</v>
      </c>
      <c r="I338" s="1">
        <v>293.91999999999996</v>
      </c>
      <c r="V338" s="1">
        <v>0.66356199999999999</v>
      </c>
      <c r="W338" s="1">
        <v>61828.3</v>
      </c>
      <c r="X338">
        <f t="shared" si="30"/>
        <v>13.271239999999999</v>
      </c>
      <c r="Y338">
        <f t="shared" si="31"/>
        <v>247.31320000000002</v>
      </c>
    </row>
    <row r="339" spans="2:25" x14ac:dyDescent="0.15">
      <c r="B339" s="1">
        <v>5.9660000000000002</v>
      </c>
      <c r="C339" s="1">
        <v>293.95999999999998</v>
      </c>
      <c r="E339" s="1">
        <v>6.2830000000000004</v>
      </c>
      <c r="F339" s="1">
        <v>293.41999999999996</v>
      </c>
      <c r="H339" s="1">
        <v>6.4859999999999998</v>
      </c>
      <c r="I339" s="1">
        <v>292.12</v>
      </c>
      <c r="V339" s="1">
        <v>0.66556300000000002</v>
      </c>
      <c r="W339" s="1">
        <v>61684.3</v>
      </c>
      <c r="X339">
        <f t="shared" si="30"/>
        <v>13.311260000000001</v>
      </c>
      <c r="Y339">
        <f t="shared" si="31"/>
        <v>246.7372</v>
      </c>
    </row>
    <row r="340" spans="2:25" x14ac:dyDescent="0.15">
      <c r="B340" s="1">
        <v>6.024</v>
      </c>
      <c r="C340" s="1">
        <v>293.85999999999996</v>
      </c>
      <c r="E340" s="1">
        <v>6.5759999999999996</v>
      </c>
      <c r="F340" s="1">
        <v>292.75</v>
      </c>
      <c r="H340" s="1">
        <v>6.5319999999999991</v>
      </c>
      <c r="I340" s="1">
        <v>292.05999999999995</v>
      </c>
      <c r="V340" s="1">
        <v>0.66756199999999999</v>
      </c>
      <c r="W340" s="1">
        <v>61539.4</v>
      </c>
      <c r="X340">
        <f t="shared" si="30"/>
        <v>13.351240000000001</v>
      </c>
      <c r="Y340">
        <f t="shared" si="31"/>
        <v>246.1576</v>
      </c>
    </row>
    <row r="341" spans="2:25" x14ac:dyDescent="0.15">
      <c r="B341" s="1">
        <v>6.194</v>
      </c>
      <c r="C341" s="1">
        <v>292.83</v>
      </c>
      <c r="E341" s="1">
        <v>6.36</v>
      </c>
      <c r="F341" s="1">
        <v>293.21000000000004</v>
      </c>
      <c r="H341" s="1">
        <v>6.5629999999999997</v>
      </c>
      <c r="I341" s="1">
        <v>292.73</v>
      </c>
      <c r="V341" s="1">
        <v>0.66956300000000002</v>
      </c>
      <c r="W341" s="1">
        <v>61393.599999999999</v>
      </c>
      <c r="X341">
        <f t="shared" si="30"/>
        <v>13.391260000000001</v>
      </c>
      <c r="Y341">
        <f t="shared" si="31"/>
        <v>245.5744</v>
      </c>
    </row>
    <row r="342" spans="2:25" x14ac:dyDescent="0.15">
      <c r="B342" s="1">
        <v>6.0780000000000003</v>
      </c>
      <c r="C342" s="1">
        <v>293.81</v>
      </c>
      <c r="E342" s="1">
        <v>6.649</v>
      </c>
      <c r="F342" s="1">
        <v>291.92999999999995</v>
      </c>
      <c r="H342" s="1">
        <v>6.609</v>
      </c>
      <c r="I342" s="1">
        <v>292.99</v>
      </c>
      <c r="V342" s="1">
        <v>0.67156199999999999</v>
      </c>
      <c r="W342" s="1">
        <v>61246.9</v>
      </c>
      <c r="X342">
        <f t="shared" si="30"/>
        <v>13.431239999999999</v>
      </c>
      <c r="Y342">
        <f t="shared" si="31"/>
        <v>244.98760000000001</v>
      </c>
    </row>
    <row r="343" spans="2:25" x14ac:dyDescent="0.15">
      <c r="B343" s="1">
        <v>6.117</v>
      </c>
      <c r="C343" s="1">
        <v>293.39</v>
      </c>
      <c r="E343" s="1">
        <v>6.4909999999999997</v>
      </c>
      <c r="F343" s="1">
        <v>291.51</v>
      </c>
      <c r="H343" s="1">
        <v>6.6519999999999992</v>
      </c>
      <c r="I343" s="1">
        <v>292.89</v>
      </c>
      <c r="V343" s="1">
        <v>0.67356300000000002</v>
      </c>
      <c r="W343" s="1">
        <v>61099.3</v>
      </c>
      <c r="X343">
        <f t="shared" si="30"/>
        <v>13.471260000000001</v>
      </c>
      <c r="Y343">
        <f t="shared" si="31"/>
        <v>244.3972</v>
      </c>
    </row>
    <row r="344" spans="2:25" x14ac:dyDescent="0.15">
      <c r="B344" s="1">
        <v>6.1590000000000007</v>
      </c>
      <c r="C344" s="1">
        <v>293.95999999999998</v>
      </c>
      <c r="E344" s="1">
        <v>6.4909999999999997</v>
      </c>
      <c r="F344" s="1">
        <v>293.41999999999996</v>
      </c>
      <c r="H344" s="1">
        <v>6.6869999999999994</v>
      </c>
      <c r="I344" s="1">
        <v>293.09000000000003</v>
      </c>
      <c r="V344" s="1">
        <v>0.67556300000000002</v>
      </c>
      <c r="W344" s="1">
        <v>60950.7</v>
      </c>
      <c r="X344">
        <f t="shared" si="30"/>
        <v>13.51126</v>
      </c>
      <c r="Y344">
        <f t="shared" si="31"/>
        <v>243.80279999999999</v>
      </c>
    </row>
    <row r="345" spans="2:25" x14ac:dyDescent="0.15">
      <c r="B345" s="1">
        <v>6.41</v>
      </c>
      <c r="C345" s="1">
        <v>292.52</v>
      </c>
      <c r="E345" s="1">
        <v>6.5679999999999996</v>
      </c>
      <c r="F345" s="1">
        <v>291.55999999999995</v>
      </c>
      <c r="H345" s="1">
        <v>6.7249999999999996</v>
      </c>
      <c r="I345" s="1">
        <v>292.32000000000005</v>
      </c>
      <c r="V345" s="1">
        <v>0.677562</v>
      </c>
      <c r="W345" s="1">
        <v>60801.3</v>
      </c>
      <c r="X345">
        <f t="shared" si="30"/>
        <v>13.55124</v>
      </c>
      <c r="Y345">
        <f t="shared" si="31"/>
        <v>243.20520000000002</v>
      </c>
    </row>
    <row r="346" spans="2:25" x14ac:dyDescent="0.15">
      <c r="B346" s="1">
        <v>6.24</v>
      </c>
      <c r="C346" s="1">
        <v>293.81</v>
      </c>
      <c r="E346" s="1">
        <v>6.5410000000000004</v>
      </c>
      <c r="F346" s="1">
        <v>292.85000000000002</v>
      </c>
      <c r="H346" s="1">
        <v>6.7639999999999993</v>
      </c>
      <c r="I346" s="1">
        <v>292.77999999999997</v>
      </c>
      <c r="V346" s="1">
        <v>0.67956300000000003</v>
      </c>
      <c r="W346" s="1">
        <v>60650.9</v>
      </c>
      <c r="X346">
        <f t="shared" si="30"/>
        <v>13.59126</v>
      </c>
      <c r="Y346">
        <f t="shared" si="31"/>
        <v>242.6036</v>
      </c>
    </row>
    <row r="347" spans="2:25" x14ac:dyDescent="0.15">
      <c r="B347" s="1">
        <v>6.2670000000000003</v>
      </c>
      <c r="C347" s="1">
        <v>293.28999999999996</v>
      </c>
      <c r="E347" s="1">
        <v>6.8150000000000004</v>
      </c>
      <c r="F347" s="1">
        <v>293.11</v>
      </c>
      <c r="H347" s="1">
        <v>6.8059999999999992</v>
      </c>
      <c r="I347" s="1">
        <v>292.16999999999996</v>
      </c>
      <c r="V347" s="1">
        <v>0.681562</v>
      </c>
      <c r="W347" s="1">
        <v>60499.5</v>
      </c>
      <c r="X347">
        <f t="shared" si="30"/>
        <v>13.63124</v>
      </c>
      <c r="Y347">
        <f t="shared" si="31"/>
        <v>241.99799999999999</v>
      </c>
    </row>
    <row r="348" spans="2:25" x14ac:dyDescent="0.15">
      <c r="B348" s="1">
        <v>6.3210000000000006</v>
      </c>
      <c r="C348" s="1">
        <v>293.55</v>
      </c>
      <c r="E348" s="1">
        <v>6.6340000000000003</v>
      </c>
      <c r="F348" s="1">
        <v>293.05999999999995</v>
      </c>
      <c r="H348" s="1">
        <v>6.8369999999999997</v>
      </c>
      <c r="I348" s="1">
        <v>292.73</v>
      </c>
      <c r="V348" s="1">
        <v>0.68356300000000003</v>
      </c>
      <c r="W348" s="1">
        <v>60347.3</v>
      </c>
      <c r="X348">
        <f t="shared" si="30"/>
        <v>13.67126</v>
      </c>
      <c r="Y348">
        <f t="shared" si="31"/>
        <v>241.38920000000002</v>
      </c>
    </row>
    <row r="349" spans="2:25" x14ac:dyDescent="0.15">
      <c r="B349" s="1">
        <v>6.375</v>
      </c>
      <c r="C349" s="1">
        <v>293.59999999999997</v>
      </c>
      <c r="E349" s="1">
        <v>6.6379999999999999</v>
      </c>
      <c r="F349" s="1">
        <v>291.92999999999995</v>
      </c>
      <c r="H349" s="1">
        <v>6.8759999999999994</v>
      </c>
      <c r="I349" s="1">
        <v>292.58000000000004</v>
      </c>
      <c r="V349" s="1">
        <v>0.685562</v>
      </c>
      <c r="W349" s="1">
        <v>60194.1</v>
      </c>
      <c r="X349">
        <f t="shared" si="30"/>
        <v>13.71124</v>
      </c>
      <c r="Y349">
        <f t="shared" si="31"/>
        <v>240.7764</v>
      </c>
    </row>
    <row r="350" spans="2:25" x14ac:dyDescent="0.15">
      <c r="B350" s="1">
        <v>6.649</v>
      </c>
      <c r="C350" s="1">
        <v>292.26</v>
      </c>
      <c r="E350" s="1">
        <v>6.7030000000000003</v>
      </c>
      <c r="F350" s="1">
        <v>293.01</v>
      </c>
      <c r="H350" s="1">
        <v>6.9179999999999993</v>
      </c>
      <c r="I350" s="1">
        <v>293.87</v>
      </c>
      <c r="V350" s="1">
        <v>0.68756300000000004</v>
      </c>
      <c r="W350" s="1">
        <v>60040</v>
      </c>
      <c r="X350">
        <f t="shared" si="30"/>
        <v>13.75126</v>
      </c>
      <c r="Y350">
        <f t="shared" si="31"/>
        <v>240.16</v>
      </c>
    </row>
    <row r="351" spans="2:25" x14ac:dyDescent="0.15">
      <c r="B351" s="1">
        <v>6.4409999999999998</v>
      </c>
      <c r="C351" s="1">
        <v>293.39</v>
      </c>
      <c r="E351" s="1">
        <v>6.7460000000000004</v>
      </c>
      <c r="F351" s="1">
        <v>293.11</v>
      </c>
      <c r="H351" s="1">
        <v>6.984</v>
      </c>
      <c r="I351" s="1">
        <v>293.35000000000002</v>
      </c>
      <c r="V351" s="1">
        <v>0.68956200000000001</v>
      </c>
      <c r="W351" s="1">
        <v>59884.9</v>
      </c>
      <c r="X351">
        <f t="shared" si="30"/>
        <v>13.79124</v>
      </c>
      <c r="Y351">
        <f t="shared" si="31"/>
        <v>239.53960000000001</v>
      </c>
    </row>
    <row r="352" spans="2:25" x14ac:dyDescent="0.15">
      <c r="B352" s="1">
        <v>6.4750000000000005</v>
      </c>
      <c r="C352" s="1">
        <v>293.08999999999997</v>
      </c>
      <c r="E352" s="1">
        <v>6.9740000000000002</v>
      </c>
      <c r="F352" s="1">
        <v>291.51</v>
      </c>
      <c r="H352" s="1">
        <v>7.0219999999999994</v>
      </c>
      <c r="I352" s="1">
        <v>292.22000000000003</v>
      </c>
      <c r="V352" s="1">
        <v>0.69156200000000001</v>
      </c>
      <c r="W352" s="1">
        <v>59729</v>
      </c>
      <c r="X352">
        <f t="shared" si="30"/>
        <v>13.831240000000001</v>
      </c>
      <c r="Y352">
        <f t="shared" si="31"/>
        <v>238.916</v>
      </c>
    </row>
    <row r="353" spans="2:25" x14ac:dyDescent="0.15">
      <c r="B353" s="1">
        <v>6.7149999999999999</v>
      </c>
      <c r="C353" s="1">
        <v>292.97999999999996</v>
      </c>
      <c r="E353" s="1">
        <v>6.827</v>
      </c>
      <c r="F353" s="1">
        <v>293.73</v>
      </c>
      <c r="H353" s="1">
        <v>7.0569999999999995</v>
      </c>
      <c r="I353" s="1">
        <v>293.65999999999997</v>
      </c>
      <c r="V353" s="1">
        <v>0.69356300000000004</v>
      </c>
      <c r="W353" s="1">
        <v>59572</v>
      </c>
      <c r="X353">
        <f t="shared" si="30"/>
        <v>13.871260000000001</v>
      </c>
      <c r="Y353">
        <f t="shared" si="31"/>
        <v>238.28800000000001</v>
      </c>
    </row>
    <row r="354" spans="2:25" x14ac:dyDescent="0.15">
      <c r="B354" s="1">
        <v>6.7960000000000003</v>
      </c>
      <c r="C354" s="1">
        <v>292.20999999999998</v>
      </c>
      <c r="E354" s="1">
        <v>6.9740000000000002</v>
      </c>
      <c r="F354" s="1">
        <v>292.34000000000003</v>
      </c>
      <c r="H354" s="1">
        <v>7.0959999999999992</v>
      </c>
      <c r="I354" s="1">
        <v>292.58000000000004</v>
      </c>
      <c r="V354" s="1">
        <v>0.69556200000000001</v>
      </c>
      <c r="W354" s="1">
        <v>59414.2</v>
      </c>
      <c r="X354">
        <f t="shared" si="30"/>
        <v>13.911239999999999</v>
      </c>
      <c r="Y354">
        <f t="shared" si="31"/>
        <v>237.65679999999998</v>
      </c>
    </row>
    <row r="355" spans="2:25" x14ac:dyDescent="0.15">
      <c r="B355" s="1">
        <v>6.8109999999999999</v>
      </c>
      <c r="C355" s="1">
        <v>293.24</v>
      </c>
      <c r="E355" s="1">
        <v>7.1050000000000004</v>
      </c>
      <c r="F355" s="1">
        <v>292.17999999999995</v>
      </c>
      <c r="H355" s="1">
        <v>7.1149999999999993</v>
      </c>
      <c r="I355" s="1">
        <v>292.48</v>
      </c>
      <c r="V355" s="1">
        <v>0.69756300000000004</v>
      </c>
      <c r="W355" s="1">
        <v>59255.4</v>
      </c>
      <c r="X355">
        <f t="shared" si="30"/>
        <v>13.951260000000001</v>
      </c>
      <c r="Y355">
        <f t="shared" si="31"/>
        <v>237.02160000000001</v>
      </c>
    </row>
    <row r="356" spans="2:25" x14ac:dyDescent="0.15">
      <c r="B356" s="1">
        <v>6.6219999999999999</v>
      </c>
      <c r="C356" s="1">
        <v>293.33999999999997</v>
      </c>
      <c r="E356" s="1">
        <v>7.0890000000000004</v>
      </c>
      <c r="F356" s="1">
        <v>292.34000000000003</v>
      </c>
      <c r="H356" s="1">
        <v>7.1499999999999995</v>
      </c>
      <c r="I356" s="1">
        <v>292.94000000000005</v>
      </c>
      <c r="V356" s="1">
        <v>0.69956200000000002</v>
      </c>
      <c r="W356" s="1">
        <v>59095.7</v>
      </c>
      <c r="X356">
        <f t="shared" si="30"/>
        <v>13.991240000000001</v>
      </c>
      <c r="Y356">
        <f t="shared" si="31"/>
        <v>236.38279999999997</v>
      </c>
    </row>
    <row r="357" spans="2:25" x14ac:dyDescent="0.15">
      <c r="B357" s="1">
        <v>6.657</v>
      </c>
      <c r="C357" s="1">
        <v>293.64999999999998</v>
      </c>
      <c r="E357" s="1">
        <v>7.12</v>
      </c>
      <c r="F357" s="1">
        <v>292.13</v>
      </c>
      <c r="H357" s="1">
        <v>7.1999999999999993</v>
      </c>
      <c r="I357" s="1">
        <v>292.12</v>
      </c>
      <c r="V357" s="1">
        <v>0.70156300000000005</v>
      </c>
      <c r="W357" s="1">
        <v>58935</v>
      </c>
      <c r="X357">
        <f t="shared" si="30"/>
        <v>14.031260000000001</v>
      </c>
      <c r="Y357">
        <f t="shared" si="31"/>
        <v>235.74</v>
      </c>
    </row>
    <row r="358" spans="2:25" x14ac:dyDescent="0.15">
      <c r="B358" s="1">
        <v>6.7690000000000001</v>
      </c>
      <c r="C358" s="1">
        <v>292.46999999999997</v>
      </c>
      <c r="E358" s="1">
        <v>7.0309999999999997</v>
      </c>
      <c r="F358" s="1">
        <v>293.57000000000005</v>
      </c>
      <c r="H358" s="1">
        <v>7.25</v>
      </c>
      <c r="I358" s="1">
        <v>293.29999999999995</v>
      </c>
      <c r="V358" s="1">
        <v>0.70356200000000002</v>
      </c>
      <c r="W358" s="1">
        <v>58773.4</v>
      </c>
      <c r="X358">
        <f t="shared" si="30"/>
        <v>14.07124</v>
      </c>
      <c r="Y358">
        <f t="shared" si="31"/>
        <v>235.09360000000001</v>
      </c>
    </row>
    <row r="359" spans="2:25" x14ac:dyDescent="0.15">
      <c r="B359" s="1">
        <v>6.734</v>
      </c>
      <c r="C359" s="1">
        <v>293.64999999999998</v>
      </c>
      <c r="E359" s="1">
        <v>7.07</v>
      </c>
      <c r="F359" s="1">
        <v>292.53999999999996</v>
      </c>
      <c r="H359" s="1">
        <v>7.2919999999999998</v>
      </c>
      <c r="I359" s="1">
        <v>293.03999999999996</v>
      </c>
      <c r="V359" s="1">
        <v>0.70556200000000002</v>
      </c>
      <c r="W359" s="1">
        <v>58610.8</v>
      </c>
      <c r="X359">
        <f t="shared" si="30"/>
        <v>14.11124</v>
      </c>
      <c r="Y359">
        <f t="shared" si="31"/>
        <v>234.44320000000002</v>
      </c>
    </row>
    <row r="360" spans="2:25" x14ac:dyDescent="0.15">
      <c r="B360" s="1">
        <v>6.7690000000000001</v>
      </c>
      <c r="C360" s="1">
        <v>292.97999999999996</v>
      </c>
      <c r="E360" s="1">
        <v>7.12</v>
      </c>
      <c r="F360" s="1">
        <v>292.70000000000005</v>
      </c>
      <c r="H360" s="1">
        <v>7.319</v>
      </c>
      <c r="I360" s="1">
        <v>292.16999999999996</v>
      </c>
      <c r="V360" s="1">
        <v>0.70756300000000005</v>
      </c>
      <c r="W360" s="1">
        <v>58447.3</v>
      </c>
      <c r="X360">
        <f t="shared" si="30"/>
        <v>14.151260000000001</v>
      </c>
      <c r="Y360">
        <f t="shared" si="31"/>
        <v>233.78920000000002</v>
      </c>
    </row>
    <row r="361" spans="2:25" x14ac:dyDescent="0.15">
      <c r="B361" s="1">
        <v>7.0200000000000005</v>
      </c>
      <c r="C361" s="1">
        <v>292.83</v>
      </c>
      <c r="E361" s="1">
        <v>7.1280000000000001</v>
      </c>
      <c r="F361" s="1">
        <v>291.26</v>
      </c>
      <c r="H361" s="1">
        <v>7.3689999999999998</v>
      </c>
      <c r="I361" s="1">
        <v>292.12</v>
      </c>
      <c r="V361" s="1">
        <v>0.70956200000000003</v>
      </c>
      <c r="W361" s="1">
        <v>58282.8</v>
      </c>
      <c r="X361">
        <f t="shared" si="30"/>
        <v>14.191240000000001</v>
      </c>
      <c r="Y361">
        <f t="shared" si="31"/>
        <v>233.13120000000001</v>
      </c>
    </row>
    <row r="362" spans="2:25" x14ac:dyDescent="0.15">
      <c r="B362" s="1">
        <v>6.8500000000000005</v>
      </c>
      <c r="C362" s="1">
        <v>292.93</v>
      </c>
      <c r="E362" s="1">
        <v>7.4210000000000003</v>
      </c>
      <c r="F362" s="1">
        <v>291.92999999999995</v>
      </c>
      <c r="H362" s="1">
        <v>7.4239999999999995</v>
      </c>
      <c r="I362" s="1">
        <v>292.52999999999997</v>
      </c>
      <c r="V362" s="1">
        <v>0.71156299999999995</v>
      </c>
      <c r="W362" s="1">
        <v>58117.4</v>
      </c>
      <c r="X362">
        <f t="shared" si="30"/>
        <v>14.231259999999999</v>
      </c>
      <c r="Y362">
        <f t="shared" si="31"/>
        <v>232.46960000000001</v>
      </c>
    </row>
    <row r="363" spans="2:25" x14ac:dyDescent="0.15">
      <c r="B363" s="1">
        <v>6.8879999999999999</v>
      </c>
      <c r="C363" s="1">
        <v>293.76</v>
      </c>
      <c r="E363" s="1">
        <v>7.2359999999999998</v>
      </c>
      <c r="F363" s="1">
        <v>292.34000000000003</v>
      </c>
      <c r="H363" s="1">
        <v>7.4739999999999993</v>
      </c>
      <c r="I363" s="1">
        <v>291.76</v>
      </c>
      <c r="V363" s="1">
        <v>0.71356200000000003</v>
      </c>
      <c r="W363" s="1">
        <v>57951.1</v>
      </c>
      <c r="X363">
        <f t="shared" si="30"/>
        <v>14.271240000000001</v>
      </c>
      <c r="Y363">
        <f t="shared" si="31"/>
        <v>231.80439999999999</v>
      </c>
    </row>
    <row r="364" spans="2:25" x14ac:dyDescent="0.15">
      <c r="B364" s="1">
        <v>6.9390000000000001</v>
      </c>
      <c r="C364" s="1">
        <v>293.90999999999997</v>
      </c>
      <c r="E364" s="1">
        <v>7.2939999999999996</v>
      </c>
      <c r="F364" s="1">
        <v>293.41999999999996</v>
      </c>
      <c r="H364" s="1">
        <v>7.5079999999999991</v>
      </c>
      <c r="I364" s="1">
        <v>292.67999999999995</v>
      </c>
      <c r="V364" s="1">
        <v>0.71556299999999995</v>
      </c>
      <c r="W364" s="1">
        <v>57783.8</v>
      </c>
      <c r="X364">
        <f t="shared" si="30"/>
        <v>14.311259999999999</v>
      </c>
      <c r="Y364">
        <f t="shared" si="31"/>
        <v>231.1352</v>
      </c>
    </row>
    <row r="365" spans="2:25" x14ac:dyDescent="0.15">
      <c r="B365" s="1">
        <v>6.9770000000000003</v>
      </c>
      <c r="C365" s="1">
        <v>293.24</v>
      </c>
      <c r="E365" s="1">
        <v>7.3289999999999997</v>
      </c>
      <c r="F365" s="1">
        <v>292.59000000000003</v>
      </c>
      <c r="H365" s="1">
        <v>7.5239999999999991</v>
      </c>
      <c r="I365" s="1">
        <v>291.45000000000005</v>
      </c>
      <c r="V365" s="1">
        <v>0.71756200000000003</v>
      </c>
      <c r="W365" s="1">
        <v>57615.5</v>
      </c>
      <c r="X365">
        <f t="shared" si="30"/>
        <v>14.351240000000001</v>
      </c>
      <c r="Y365">
        <f t="shared" si="31"/>
        <v>230.46199999999999</v>
      </c>
    </row>
    <row r="366" spans="2:25" x14ac:dyDescent="0.15">
      <c r="B366" s="1">
        <v>7.0120000000000005</v>
      </c>
      <c r="C366" s="1">
        <v>293.55</v>
      </c>
      <c r="E366" s="1">
        <v>7.383</v>
      </c>
      <c r="F366" s="1">
        <v>291.72000000000003</v>
      </c>
      <c r="H366" s="1">
        <v>7.6469999999999994</v>
      </c>
      <c r="I366" s="1">
        <v>292.27</v>
      </c>
      <c r="V366" s="1">
        <v>0.71956200000000003</v>
      </c>
      <c r="W366" s="1">
        <v>57446.3</v>
      </c>
      <c r="X366">
        <f t="shared" si="30"/>
        <v>14.39124</v>
      </c>
      <c r="Y366">
        <f t="shared" si="31"/>
        <v>229.7852</v>
      </c>
    </row>
    <row r="367" spans="2:25" x14ac:dyDescent="0.15">
      <c r="B367" s="1">
        <v>7.0810000000000004</v>
      </c>
      <c r="C367" s="1">
        <v>293.33999999999997</v>
      </c>
      <c r="E367" s="1">
        <v>7.649</v>
      </c>
      <c r="F367" s="1">
        <v>291.51</v>
      </c>
      <c r="H367" s="1">
        <v>7.6739999999999995</v>
      </c>
      <c r="I367" s="1">
        <v>291.45000000000005</v>
      </c>
      <c r="V367" s="1">
        <v>0.72156299999999995</v>
      </c>
      <c r="W367" s="1">
        <v>57276.1</v>
      </c>
      <c r="X367">
        <f t="shared" si="30"/>
        <v>14.431259999999998</v>
      </c>
      <c r="Y367">
        <f t="shared" si="31"/>
        <v>229.1044</v>
      </c>
    </row>
    <row r="368" spans="2:25" x14ac:dyDescent="0.15">
      <c r="B368" s="1">
        <v>7.101</v>
      </c>
      <c r="C368" s="1">
        <v>293.90999999999997</v>
      </c>
      <c r="E368" s="1">
        <v>7.73</v>
      </c>
      <c r="F368" s="1">
        <v>292.49</v>
      </c>
      <c r="H368" s="1">
        <v>7.6819999999999995</v>
      </c>
      <c r="I368" s="1">
        <v>291.80999999999995</v>
      </c>
      <c r="V368" s="1">
        <v>0.72356200000000004</v>
      </c>
      <c r="W368" s="1">
        <v>57105</v>
      </c>
      <c r="X368">
        <f t="shared" si="30"/>
        <v>14.471240000000002</v>
      </c>
      <c r="Y368">
        <f t="shared" si="31"/>
        <v>228.42</v>
      </c>
    </row>
    <row r="369" spans="2:25" x14ac:dyDescent="0.15">
      <c r="B369" s="1">
        <v>7.1390000000000002</v>
      </c>
      <c r="C369" s="1">
        <v>292.66999999999996</v>
      </c>
      <c r="E369" s="1">
        <v>7.556</v>
      </c>
      <c r="F369" s="1">
        <v>292.39</v>
      </c>
      <c r="H369" s="1">
        <v>7.7359999999999998</v>
      </c>
      <c r="I369" s="1">
        <v>292.05999999999995</v>
      </c>
      <c r="V369" s="1">
        <v>0.72556299999999996</v>
      </c>
      <c r="W369" s="1">
        <v>56932.9</v>
      </c>
      <c r="X369">
        <f t="shared" si="30"/>
        <v>14.51126</v>
      </c>
      <c r="Y369">
        <f t="shared" si="31"/>
        <v>227.73160000000001</v>
      </c>
    </row>
    <row r="370" spans="2:25" x14ac:dyDescent="0.15">
      <c r="B370" s="1">
        <v>7.1820000000000004</v>
      </c>
      <c r="C370" s="1">
        <v>293.5</v>
      </c>
      <c r="E370" s="1">
        <v>7.73</v>
      </c>
      <c r="F370" s="1">
        <v>291.20000000000005</v>
      </c>
      <c r="H370" s="1">
        <v>7.7749999999999995</v>
      </c>
      <c r="I370" s="1">
        <v>291.76</v>
      </c>
      <c r="V370" s="1">
        <v>0.72756200000000004</v>
      </c>
      <c r="W370" s="1">
        <v>56759.9</v>
      </c>
      <c r="X370">
        <f t="shared" si="30"/>
        <v>14.55124</v>
      </c>
      <c r="Y370">
        <f t="shared" si="31"/>
        <v>227.03960000000001</v>
      </c>
    </row>
    <row r="371" spans="2:25" x14ac:dyDescent="0.15">
      <c r="B371" s="1">
        <v>7.2320000000000002</v>
      </c>
      <c r="C371" s="1">
        <v>293.5</v>
      </c>
      <c r="E371" s="1">
        <v>7.6029999999999998</v>
      </c>
      <c r="F371" s="1">
        <v>292.34000000000003</v>
      </c>
      <c r="H371" s="1">
        <v>7.8329999999999993</v>
      </c>
      <c r="I371" s="1">
        <v>292.05999999999995</v>
      </c>
      <c r="V371" s="1">
        <v>0.72956299999999996</v>
      </c>
      <c r="W371" s="1">
        <v>56585.8</v>
      </c>
      <c r="X371">
        <f t="shared" si="30"/>
        <v>14.591259999999998</v>
      </c>
      <c r="Y371">
        <f t="shared" si="31"/>
        <v>226.34320000000002</v>
      </c>
    </row>
    <row r="372" spans="2:25" x14ac:dyDescent="0.15">
      <c r="B372" s="1">
        <v>7.274</v>
      </c>
      <c r="C372" s="1">
        <v>292.66999999999996</v>
      </c>
      <c r="E372" s="1">
        <v>7.8689999999999998</v>
      </c>
      <c r="F372" s="1">
        <v>290.42999999999995</v>
      </c>
      <c r="H372" s="1">
        <v>7.867</v>
      </c>
      <c r="I372" s="1">
        <v>291.03999999999996</v>
      </c>
      <c r="V372" s="1">
        <v>0.73156200000000005</v>
      </c>
      <c r="W372" s="1">
        <v>56410.9</v>
      </c>
      <c r="X372">
        <f t="shared" si="30"/>
        <v>14.631240000000002</v>
      </c>
      <c r="Y372">
        <f t="shared" si="31"/>
        <v>225.64359999999999</v>
      </c>
    </row>
    <row r="373" spans="2:25" x14ac:dyDescent="0.15">
      <c r="B373" s="1">
        <v>7.4170000000000007</v>
      </c>
      <c r="C373" s="1">
        <v>292.88</v>
      </c>
      <c r="E373" s="1">
        <v>7.915</v>
      </c>
      <c r="F373" s="1">
        <v>291.04999999999995</v>
      </c>
      <c r="H373" s="1">
        <v>7.9249999999999998</v>
      </c>
      <c r="I373" s="1">
        <v>292.63</v>
      </c>
      <c r="V373" s="1">
        <v>0.73356299999999997</v>
      </c>
      <c r="W373" s="1">
        <v>56234.9</v>
      </c>
      <c r="X373">
        <f t="shared" si="30"/>
        <v>14.67126</v>
      </c>
      <c r="Y373">
        <f t="shared" si="31"/>
        <v>224.93960000000001</v>
      </c>
    </row>
    <row r="374" spans="2:25" x14ac:dyDescent="0.15">
      <c r="B374" s="1">
        <v>7.351</v>
      </c>
      <c r="C374" s="1">
        <v>293.33999999999997</v>
      </c>
      <c r="E374" s="1">
        <v>7.8460000000000001</v>
      </c>
      <c r="F374" s="1">
        <v>290.48</v>
      </c>
      <c r="H374" s="1">
        <v>7.96</v>
      </c>
      <c r="I374" s="1">
        <v>291.14</v>
      </c>
      <c r="V374" s="1">
        <v>0.73556299999999997</v>
      </c>
      <c r="W374" s="1">
        <v>56058</v>
      </c>
      <c r="X374">
        <f t="shared" si="30"/>
        <v>14.711259999999999</v>
      </c>
      <c r="Y374">
        <f t="shared" si="31"/>
        <v>224.232</v>
      </c>
    </row>
    <row r="375" spans="2:25" x14ac:dyDescent="0.15">
      <c r="B375" s="1">
        <v>7.4670000000000005</v>
      </c>
      <c r="C375" s="1">
        <v>292.62</v>
      </c>
      <c r="E375" s="1">
        <v>7.7960000000000003</v>
      </c>
      <c r="F375" s="1">
        <v>292.13</v>
      </c>
      <c r="H375" s="1">
        <v>7.9949999999999992</v>
      </c>
      <c r="I375" s="1">
        <v>291.24</v>
      </c>
      <c r="V375" s="1">
        <v>0.73756200000000005</v>
      </c>
      <c r="W375" s="1">
        <v>55880.2</v>
      </c>
      <c r="X375">
        <f t="shared" si="30"/>
        <v>14.751240000000001</v>
      </c>
      <c r="Y375">
        <f t="shared" si="31"/>
        <v>223.52079999999998</v>
      </c>
    </row>
    <row r="376" spans="2:25" x14ac:dyDescent="0.15">
      <c r="B376" s="1">
        <v>7.5289999999999999</v>
      </c>
      <c r="C376" s="1">
        <v>291.89999999999998</v>
      </c>
      <c r="E376" s="1">
        <v>7.8380000000000001</v>
      </c>
      <c r="F376" s="1">
        <v>291.46000000000004</v>
      </c>
      <c r="H376" s="1">
        <v>8.036999999999999</v>
      </c>
      <c r="I376" s="1">
        <v>291.76</v>
      </c>
      <c r="V376" s="1">
        <v>0.73956299999999997</v>
      </c>
      <c r="W376" s="1">
        <v>55701.3</v>
      </c>
      <c r="X376">
        <f t="shared" si="30"/>
        <v>14.791259999999999</v>
      </c>
      <c r="Y376">
        <f t="shared" si="31"/>
        <v>222.80520000000001</v>
      </c>
    </row>
    <row r="377" spans="2:25" x14ac:dyDescent="0.15">
      <c r="B377" s="1">
        <v>7.4560000000000004</v>
      </c>
      <c r="C377" s="1">
        <v>293.7</v>
      </c>
      <c r="E377" s="1">
        <v>8.0269999999999992</v>
      </c>
      <c r="F377" s="1">
        <v>290.69000000000005</v>
      </c>
      <c r="H377" s="1">
        <v>8.0759999999999987</v>
      </c>
      <c r="I377" s="1">
        <v>291.34000000000003</v>
      </c>
      <c r="V377" s="1">
        <v>0.74156200000000005</v>
      </c>
      <c r="W377" s="1">
        <v>55521.599999999999</v>
      </c>
      <c r="X377">
        <f t="shared" si="30"/>
        <v>14.831240000000001</v>
      </c>
      <c r="Y377">
        <f t="shared" si="31"/>
        <v>222.0864</v>
      </c>
    </row>
    <row r="378" spans="2:25" x14ac:dyDescent="0.15">
      <c r="B378" s="1">
        <v>7.5209999999999999</v>
      </c>
      <c r="C378" s="1">
        <v>293.14</v>
      </c>
      <c r="E378" s="1">
        <v>8.0660000000000007</v>
      </c>
      <c r="F378" s="1">
        <v>290.42999999999995</v>
      </c>
      <c r="H378" s="1">
        <v>8.129999999999999</v>
      </c>
      <c r="I378" s="1">
        <v>290.73</v>
      </c>
      <c r="V378" s="1">
        <v>0.74356299999999997</v>
      </c>
      <c r="W378" s="1">
        <v>55340.800000000003</v>
      </c>
      <c r="X378">
        <f t="shared" si="30"/>
        <v>14.871259999999999</v>
      </c>
      <c r="Y378">
        <f t="shared" si="31"/>
        <v>221.36320000000001</v>
      </c>
    </row>
    <row r="379" spans="2:25" x14ac:dyDescent="0.15">
      <c r="B379" s="1">
        <v>7.7610000000000001</v>
      </c>
      <c r="C379" s="1">
        <v>291.89999999999998</v>
      </c>
      <c r="E379" s="1">
        <v>7.9809999999999999</v>
      </c>
      <c r="F379" s="1">
        <v>291.51</v>
      </c>
      <c r="H379" s="1">
        <v>8.16</v>
      </c>
      <c r="I379" s="1">
        <v>290.57000000000005</v>
      </c>
      <c r="V379" s="1">
        <v>0.74556199999999995</v>
      </c>
      <c r="W379" s="1">
        <v>55159.1</v>
      </c>
      <c r="X379">
        <f t="shared" si="30"/>
        <v>14.911239999999999</v>
      </c>
      <c r="Y379">
        <f t="shared" si="31"/>
        <v>220.63639999999998</v>
      </c>
    </row>
    <row r="380" spans="2:25" x14ac:dyDescent="0.15">
      <c r="B380" s="1">
        <v>7.649</v>
      </c>
      <c r="C380" s="1">
        <v>291.58999999999997</v>
      </c>
      <c r="E380" s="1">
        <v>8.0310000000000006</v>
      </c>
      <c r="F380" s="1">
        <v>290.53999999999996</v>
      </c>
      <c r="H380" s="1">
        <v>8.2219999999999995</v>
      </c>
      <c r="I380" s="1">
        <v>290.83000000000004</v>
      </c>
      <c r="V380" s="1">
        <v>0.74756299999999998</v>
      </c>
      <c r="W380" s="1">
        <v>54976.4</v>
      </c>
      <c r="X380">
        <f t="shared" si="30"/>
        <v>14.95126</v>
      </c>
      <c r="Y380">
        <f t="shared" si="31"/>
        <v>219.90559999999999</v>
      </c>
    </row>
    <row r="381" spans="2:25" x14ac:dyDescent="0.15">
      <c r="B381" s="1">
        <v>7.6800000000000006</v>
      </c>
      <c r="C381" s="1">
        <v>293.03999999999996</v>
      </c>
      <c r="E381" s="1">
        <v>8.1780000000000008</v>
      </c>
      <c r="F381" s="1">
        <v>290.16999999999996</v>
      </c>
      <c r="H381" s="1">
        <v>8.2679999999999989</v>
      </c>
      <c r="I381" s="1">
        <v>290.37</v>
      </c>
      <c r="V381" s="1">
        <v>0.74956299999999998</v>
      </c>
      <c r="W381" s="1">
        <v>54792.7</v>
      </c>
      <c r="X381">
        <f t="shared" si="30"/>
        <v>14.99126</v>
      </c>
      <c r="Y381">
        <f t="shared" si="31"/>
        <v>219.17079999999999</v>
      </c>
    </row>
    <row r="382" spans="2:25" x14ac:dyDescent="0.15">
      <c r="B382" s="1">
        <v>7.9270000000000005</v>
      </c>
      <c r="C382" s="1">
        <v>292.15999999999997</v>
      </c>
      <c r="E382" s="1">
        <v>8.1310000000000002</v>
      </c>
      <c r="F382" s="1">
        <v>290.27999999999997</v>
      </c>
      <c r="H382" s="1">
        <v>8.3230000000000004</v>
      </c>
      <c r="I382" s="1">
        <v>290.88</v>
      </c>
      <c r="V382" s="1">
        <v>0.75156199999999995</v>
      </c>
      <c r="W382" s="1">
        <v>54608.1</v>
      </c>
      <c r="X382">
        <f t="shared" si="30"/>
        <v>15.031239999999999</v>
      </c>
      <c r="Y382">
        <f t="shared" si="31"/>
        <v>218.4324</v>
      </c>
    </row>
    <row r="383" spans="2:25" x14ac:dyDescent="0.15">
      <c r="B383" s="1">
        <v>7.8610000000000007</v>
      </c>
      <c r="C383" s="1">
        <v>291.27999999999997</v>
      </c>
      <c r="E383" s="1">
        <v>8.1850000000000005</v>
      </c>
      <c r="F383" s="1">
        <v>290.07000000000005</v>
      </c>
      <c r="H383" s="1">
        <v>8.3689999999999998</v>
      </c>
      <c r="I383" s="1">
        <v>289.95000000000005</v>
      </c>
      <c r="V383" s="1">
        <v>0.75356299999999998</v>
      </c>
      <c r="W383" s="1">
        <v>54422.5</v>
      </c>
      <c r="X383">
        <f t="shared" si="30"/>
        <v>15.071259999999999</v>
      </c>
      <c r="Y383">
        <f t="shared" si="31"/>
        <v>217.69</v>
      </c>
    </row>
    <row r="384" spans="2:25" x14ac:dyDescent="0.15">
      <c r="B384" s="1">
        <v>7.7840000000000007</v>
      </c>
      <c r="C384" s="1">
        <v>292.88</v>
      </c>
      <c r="E384" s="1">
        <v>8.4939999999999998</v>
      </c>
      <c r="F384" s="1">
        <v>289.35000000000002</v>
      </c>
      <c r="H384" s="1">
        <v>8.423</v>
      </c>
      <c r="I384" s="1">
        <v>289.64</v>
      </c>
      <c r="V384" s="1">
        <v>0.75556199999999996</v>
      </c>
      <c r="W384" s="1">
        <v>54235.9</v>
      </c>
      <c r="X384">
        <f t="shared" si="30"/>
        <v>15.111239999999999</v>
      </c>
      <c r="Y384">
        <f t="shared" si="31"/>
        <v>216.9436</v>
      </c>
    </row>
    <row r="385" spans="2:25" x14ac:dyDescent="0.15">
      <c r="B385" s="1">
        <v>7.83</v>
      </c>
      <c r="C385" s="1">
        <v>292.46999999999997</v>
      </c>
      <c r="E385" s="1">
        <v>8.27</v>
      </c>
      <c r="F385" s="1">
        <v>289.39999999999998</v>
      </c>
      <c r="H385" s="1">
        <v>8.472999999999999</v>
      </c>
      <c r="I385" s="1">
        <v>289.28999999999996</v>
      </c>
      <c r="V385" s="1">
        <v>0.75756299999999999</v>
      </c>
      <c r="W385" s="1">
        <v>54048.4</v>
      </c>
      <c r="X385">
        <f t="shared" si="30"/>
        <v>15.151260000000001</v>
      </c>
      <c r="Y385">
        <f t="shared" si="31"/>
        <v>216.1936</v>
      </c>
    </row>
    <row r="386" spans="2:25" x14ac:dyDescent="0.15">
      <c r="B386" s="1">
        <v>7.8719999999999999</v>
      </c>
      <c r="C386" s="1">
        <v>292.41999999999996</v>
      </c>
      <c r="E386" s="1">
        <v>8.3320000000000007</v>
      </c>
      <c r="F386" s="1">
        <v>289.45000000000005</v>
      </c>
      <c r="H386" s="1">
        <v>8.5229999999999997</v>
      </c>
      <c r="I386" s="1">
        <v>289.79999999999995</v>
      </c>
      <c r="V386" s="1">
        <v>0.75956199999999996</v>
      </c>
      <c r="W386" s="1">
        <v>53859.9</v>
      </c>
      <c r="X386">
        <f t="shared" si="30"/>
        <v>15.191239999999999</v>
      </c>
      <c r="Y386">
        <f t="shared" si="31"/>
        <v>215.43960000000001</v>
      </c>
    </row>
    <row r="387" spans="2:25" x14ac:dyDescent="0.15">
      <c r="B387" s="1">
        <v>8.1389999999999993</v>
      </c>
      <c r="C387" s="1">
        <v>291.22999999999996</v>
      </c>
      <c r="E387" s="1">
        <v>8.5559999999999992</v>
      </c>
      <c r="F387" s="1">
        <v>288.89</v>
      </c>
      <c r="H387" s="1">
        <v>8.577</v>
      </c>
      <c r="I387" s="1">
        <v>288.87</v>
      </c>
      <c r="V387" s="1">
        <v>0.76156299999999999</v>
      </c>
      <c r="W387" s="1">
        <v>53670.5</v>
      </c>
      <c r="X387">
        <f t="shared" si="30"/>
        <v>15.231259999999999</v>
      </c>
      <c r="Y387">
        <f t="shared" si="31"/>
        <v>214.68199999999999</v>
      </c>
    </row>
    <row r="388" spans="2:25" x14ac:dyDescent="0.15">
      <c r="B388" s="1">
        <v>8.1969999999999992</v>
      </c>
      <c r="C388" s="1">
        <v>292.26</v>
      </c>
      <c r="E388" s="1">
        <v>8.3480000000000008</v>
      </c>
      <c r="F388" s="1">
        <v>288.01</v>
      </c>
      <c r="H388" s="1">
        <v>8.6229999999999993</v>
      </c>
      <c r="I388" s="1">
        <v>289.13</v>
      </c>
      <c r="V388" s="1">
        <v>0.76356299999999999</v>
      </c>
      <c r="W388" s="1">
        <v>53480</v>
      </c>
      <c r="X388">
        <f t="shared" ref="X388:X451" si="32">V388*10*2</f>
        <v>15.27126</v>
      </c>
      <c r="Y388">
        <f t="shared" ref="Y388:Y451" si="33">W388/1000*4</f>
        <v>213.92</v>
      </c>
    </row>
    <row r="389" spans="2:25" x14ac:dyDescent="0.15">
      <c r="B389" s="1">
        <v>8.27</v>
      </c>
      <c r="C389" s="1">
        <v>291.49</v>
      </c>
      <c r="E389" s="1">
        <v>8.4860000000000007</v>
      </c>
      <c r="F389" s="1">
        <v>287.03999999999996</v>
      </c>
      <c r="H389" s="1">
        <v>8.6849999999999987</v>
      </c>
      <c r="I389" s="1">
        <v>288.62</v>
      </c>
      <c r="V389" s="1">
        <v>0.76556199999999996</v>
      </c>
      <c r="W389" s="1">
        <v>53288.7</v>
      </c>
      <c r="X389">
        <f t="shared" si="32"/>
        <v>15.31124</v>
      </c>
      <c r="Y389">
        <f t="shared" si="33"/>
        <v>213.15479999999999</v>
      </c>
    </row>
    <row r="390" spans="2:25" x14ac:dyDescent="0.15">
      <c r="B390" s="1">
        <v>8.1310000000000002</v>
      </c>
      <c r="C390" s="1">
        <v>291.53999999999996</v>
      </c>
      <c r="E390" s="1">
        <v>8.5440000000000005</v>
      </c>
      <c r="F390" s="1">
        <v>288.84000000000003</v>
      </c>
      <c r="H390" s="1">
        <v>8.7279999999999998</v>
      </c>
      <c r="I390" s="1">
        <v>288.26</v>
      </c>
      <c r="V390" s="1">
        <v>0.767563</v>
      </c>
      <c r="W390" s="1">
        <v>53096.3</v>
      </c>
      <c r="X390">
        <f t="shared" si="32"/>
        <v>15.35126</v>
      </c>
      <c r="Y390">
        <f t="shared" si="33"/>
        <v>212.3852</v>
      </c>
    </row>
    <row r="391" spans="2:25" x14ac:dyDescent="0.15">
      <c r="B391" s="1">
        <v>8.1969999999999992</v>
      </c>
      <c r="C391" s="1">
        <v>291.39</v>
      </c>
      <c r="E391" s="1">
        <v>8.5749999999999993</v>
      </c>
      <c r="F391" s="1">
        <v>287.19000000000005</v>
      </c>
      <c r="H391" s="1">
        <v>8.7739999999999991</v>
      </c>
      <c r="I391" s="1">
        <v>288.10000000000002</v>
      </c>
      <c r="V391" s="1">
        <v>0.76956199999999997</v>
      </c>
      <c r="W391" s="1">
        <v>52903</v>
      </c>
      <c r="X391">
        <f t="shared" si="32"/>
        <v>15.39124</v>
      </c>
      <c r="Y391">
        <f t="shared" si="33"/>
        <v>211.61199999999999</v>
      </c>
    </row>
    <row r="392" spans="2:25" x14ac:dyDescent="0.15">
      <c r="B392" s="1">
        <v>8.1579999999999995</v>
      </c>
      <c r="C392" s="1">
        <v>291.75</v>
      </c>
      <c r="E392" s="1">
        <v>8.8719999999999999</v>
      </c>
      <c r="F392" s="1">
        <v>287.34000000000003</v>
      </c>
      <c r="H392" s="1">
        <v>8.8239999999999998</v>
      </c>
      <c r="I392" s="1">
        <v>287.84000000000003</v>
      </c>
      <c r="V392" s="1">
        <v>0.771563</v>
      </c>
      <c r="W392" s="1">
        <v>52708.7</v>
      </c>
      <c r="X392">
        <f t="shared" si="32"/>
        <v>15.43126</v>
      </c>
      <c r="Y392">
        <f t="shared" si="33"/>
        <v>210.8348</v>
      </c>
    </row>
    <row r="393" spans="2:25" x14ac:dyDescent="0.15">
      <c r="B393" s="1">
        <v>8.2119999999999997</v>
      </c>
      <c r="C393" s="1">
        <v>292.72999999999996</v>
      </c>
      <c r="E393" s="1">
        <v>8.6519999999999992</v>
      </c>
      <c r="F393" s="1">
        <v>287.45000000000005</v>
      </c>
      <c r="H393" s="1">
        <v>8.8859999999999992</v>
      </c>
      <c r="I393" s="1">
        <v>287.33000000000004</v>
      </c>
      <c r="V393" s="1">
        <v>0.77356199999999997</v>
      </c>
      <c r="W393" s="1">
        <v>52513.5</v>
      </c>
      <c r="X393">
        <f t="shared" si="32"/>
        <v>15.47124</v>
      </c>
      <c r="Y393">
        <f t="shared" si="33"/>
        <v>210.054</v>
      </c>
    </row>
    <row r="394" spans="2:25" x14ac:dyDescent="0.15">
      <c r="B394" s="1">
        <v>8.5169999999999995</v>
      </c>
      <c r="C394" s="1">
        <v>290.56</v>
      </c>
      <c r="E394" s="1">
        <v>8.7029999999999994</v>
      </c>
      <c r="F394" s="1">
        <v>286.47000000000003</v>
      </c>
      <c r="H394" s="1">
        <v>8.9239999999999995</v>
      </c>
      <c r="I394" s="1">
        <v>287.23</v>
      </c>
      <c r="V394" s="1">
        <v>0.775563</v>
      </c>
      <c r="W394" s="1">
        <v>52317.3</v>
      </c>
      <c r="X394">
        <f t="shared" si="32"/>
        <v>15.51126</v>
      </c>
      <c r="Y394">
        <f t="shared" si="33"/>
        <v>209.26920000000001</v>
      </c>
    </row>
    <row r="395" spans="2:25" x14ac:dyDescent="0.15">
      <c r="B395" s="1">
        <v>8.3049999999999997</v>
      </c>
      <c r="C395" s="1">
        <v>292.31</v>
      </c>
      <c r="E395" s="1">
        <v>8.93</v>
      </c>
      <c r="F395" s="1">
        <v>285.89999999999998</v>
      </c>
      <c r="H395" s="1">
        <v>8.99</v>
      </c>
      <c r="I395" s="1">
        <v>286.87</v>
      </c>
      <c r="V395" s="1">
        <v>0.77756199999999998</v>
      </c>
      <c r="W395" s="1">
        <v>52120.1</v>
      </c>
      <c r="X395">
        <f t="shared" si="32"/>
        <v>15.55124</v>
      </c>
      <c r="Y395">
        <f t="shared" si="33"/>
        <v>208.4804</v>
      </c>
    </row>
    <row r="396" spans="2:25" x14ac:dyDescent="0.15">
      <c r="B396" s="1">
        <v>8.4779999999999998</v>
      </c>
      <c r="C396" s="1">
        <v>291.39</v>
      </c>
      <c r="E396" s="1">
        <v>8.8109999999999999</v>
      </c>
      <c r="F396" s="1">
        <v>286.01</v>
      </c>
      <c r="H396" s="1">
        <v>9.0129999999999999</v>
      </c>
      <c r="I396" s="1">
        <v>286.09000000000003</v>
      </c>
      <c r="V396" s="1">
        <v>0.77956199999999998</v>
      </c>
      <c r="W396" s="1">
        <v>51922</v>
      </c>
      <c r="X396">
        <f t="shared" si="32"/>
        <v>15.591239999999999</v>
      </c>
      <c r="Y396">
        <f t="shared" si="33"/>
        <v>207.68799999999999</v>
      </c>
    </row>
    <row r="397" spans="2:25" x14ac:dyDescent="0.15">
      <c r="B397" s="1">
        <v>8.4439999999999991</v>
      </c>
      <c r="C397" s="1">
        <v>290.82</v>
      </c>
      <c r="E397" s="1">
        <v>9.1310000000000002</v>
      </c>
      <c r="F397" s="1">
        <v>285.44000000000005</v>
      </c>
      <c r="H397" s="1">
        <v>9.0670000000000002</v>
      </c>
      <c r="I397" s="1">
        <v>285.94000000000005</v>
      </c>
      <c r="V397" s="1">
        <v>0.78156300000000001</v>
      </c>
      <c r="W397" s="1">
        <v>51723</v>
      </c>
      <c r="X397">
        <f t="shared" si="32"/>
        <v>15.631260000000001</v>
      </c>
      <c r="Y397">
        <f t="shared" si="33"/>
        <v>206.892</v>
      </c>
    </row>
    <row r="398" spans="2:25" x14ac:dyDescent="0.15">
      <c r="B398" s="1">
        <v>8.4359999999999999</v>
      </c>
      <c r="C398" s="1">
        <v>290.40999999999997</v>
      </c>
      <c r="E398" s="1">
        <v>8.8650000000000002</v>
      </c>
      <c r="F398" s="1">
        <v>284.20000000000005</v>
      </c>
      <c r="H398" s="1">
        <v>9.11</v>
      </c>
      <c r="I398" s="1">
        <v>285.67999999999995</v>
      </c>
      <c r="V398" s="1">
        <v>0.78356199999999998</v>
      </c>
      <c r="W398" s="1">
        <v>51523</v>
      </c>
      <c r="X398">
        <f t="shared" si="32"/>
        <v>15.671239999999999</v>
      </c>
      <c r="Y398">
        <f t="shared" si="33"/>
        <v>206.09200000000001</v>
      </c>
    </row>
    <row r="399" spans="2:25" x14ac:dyDescent="0.15">
      <c r="B399" s="1">
        <v>8.4779999999999998</v>
      </c>
      <c r="C399" s="1">
        <v>291.39</v>
      </c>
      <c r="E399" s="1">
        <v>8.9649999999999999</v>
      </c>
      <c r="F399" s="1">
        <v>284.98</v>
      </c>
      <c r="H399" s="1">
        <v>9.16</v>
      </c>
      <c r="I399" s="1">
        <v>284.80999999999995</v>
      </c>
      <c r="V399" s="1">
        <v>0.78556300000000001</v>
      </c>
      <c r="W399" s="1">
        <v>51322</v>
      </c>
      <c r="X399">
        <f t="shared" si="32"/>
        <v>15.711259999999999</v>
      </c>
      <c r="Y399">
        <f t="shared" si="33"/>
        <v>205.28800000000001</v>
      </c>
    </row>
    <row r="400" spans="2:25" x14ac:dyDescent="0.15">
      <c r="B400" s="1">
        <v>8.6289999999999996</v>
      </c>
      <c r="C400" s="1">
        <v>289.47999999999996</v>
      </c>
      <c r="E400" s="1">
        <v>9.0190000000000001</v>
      </c>
      <c r="F400" s="1">
        <v>283.84000000000003</v>
      </c>
      <c r="H400" s="1">
        <v>9.2140000000000004</v>
      </c>
      <c r="I400" s="1">
        <v>285.48</v>
      </c>
      <c r="V400" s="1">
        <v>0.78756199999999998</v>
      </c>
      <c r="W400" s="1">
        <v>51120.1</v>
      </c>
      <c r="X400">
        <f t="shared" si="32"/>
        <v>15.751239999999999</v>
      </c>
      <c r="Y400">
        <f t="shared" si="33"/>
        <v>204.4804</v>
      </c>
    </row>
    <row r="401" spans="2:25" x14ac:dyDescent="0.15">
      <c r="B401" s="1">
        <v>8.6169999999999991</v>
      </c>
      <c r="C401" s="1">
        <v>290</v>
      </c>
      <c r="E401" s="1">
        <v>9.2309999999999999</v>
      </c>
      <c r="F401" s="1">
        <v>283.78999999999996</v>
      </c>
      <c r="H401" s="1">
        <v>9.26</v>
      </c>
      <c r="I401" s="1">
        <v>283.83000000000004</v>
      </c>
      <c r="V401" s="1">
        <v>0.78956300000000001</v>
      </c>
      <c r="W401" s="1">
        <v>50917.3</v>
      </c>
      <c r="X401">
        <f t="shared" si="32"/>
        <v>15.791260000000001</v>
      </c>
      <c r="Y401">
        <f t="shared" si="33"/>
        <v>203.66920000000002</v>
      </c>
    </row>
    <row r="402" spans="2:25" x14ac:dyDescent="0.15">
      <c r="B402" s="1">
        <v>8.6289999999999996</v>
      </c>
      <c r="C402" s="1">
        <v>290.05</v>
      </c>
      <c r="E402" s="1">
        <v>9.1189999999999998</v>
      </c>
      <c r="F402" s="1">
        <v>283.38</v>
      </c>
      <c r="H402" s="1">
        <v>9.3179999999999996</v>
      </c>
      <c r="I402" s="1">
        <v>283.83000000000004</v>
      </c>
      <c r="V402" s="1">
        <v>0.79156199999999999</v>
      </c>
      <c r="W402" s="1">
        <v>50713.5</v>
      </c>
      <c r="X402">
        <f t="shared" si="32"/>
        <v>15.831239999999999</v>
      </c>
      <c r="Y402">
        <f t="shared" si="33"/>
        <v>202.85400000000001</v>
      </c>
    </row>
    <row r="403" spans="2:25" x14ac:dyDescent="0.15">
      <c r="B403" s="1">
        <v>8.6709999999999994</v>
      </c>
      <c r="C403" s="1">
        <v>289.64</v>
      </c>
      <c r="E403" s="1">
        <v>9.3119999999999994</v>
      </c>
      <c r="F403" s="1">
        <v>282.61</v>
      </c>
      <c r="H403" s="1">
        <v>9.363999999999999</v>
      </c>
      <c r="I403" s="1">
        <v>283.57000000000005</v>
      </c>
      <c r="V403" s="1">
        <v>0.79356199999999999</v>
      </c>
      <c r="W403" s="1">
        <v>50508.800000000003</v>
      </c>
      <c r="X403">
        <f t="shared" si="32"/>
        <v>15.87124</v>
      </c>
      <c r="Y403">
        <f t="shared" si="33"/>
        <v>202.0352</v>
      </c>
    </row>
    <row r="404" spans="2:25" x14ac:dyDescent="0.15">
      <c r="B404" s="1">
        <v>8.9139999999999997</v>
      </c>
      <c r="C404" s="1">
        <v>288.81</v>
      </c>
      <c r="E404" s="1">
        <v>9.2539999999999996</v>
      </c>
      <c r="F404" s="1">
        <v>282.03999999999996</v>
      </c>
      <c r="H404" s="1">
        <v>9.4219999999999988</v>
      </c>
      <c r="I404" s="1">
        <v>283.30999999999995</v>
      </c>
      <c r="V404" s="1">
        <v>0.79556300000000002</v>
      </c>
      <c r="W404" s="1">
        <v>50303.1</v>
      </c>
      <c r="X404">
        <f t="shared" si="32"/>
        <v>15.91126</v>
      </c>
      <c r="Y404">
        <f t="shared" si="33"/>
        <v>201.2124</v>
      </c>
    </row>
    <row r="405" spans="2:25" x14ac:dyDescent="0.15">
      <c r="B405" s="1">
        <v>8.7720000000000002</v>
      </c>
      <c r="C405" s="1">
        <v>289.95</v>
      </c>
      <c r="E405" s="1">
        <v>9.2620000000000005</v>
      </c>
      <c r="F405" s="1">
        <v>281.94000000000005</v>
      </c>
      <c r="H405" s="1">
        <v>9.4610000000000003</v>
      </c>
      <c r="I405" s="1">
        <v>282.28999999999996</v>
      </c>
      <c r="V405" s="1">
        <v>0.79756199999999999</v>
      </c>
      <c r="W405" s="1">
        <v>50096.6</v>
      </c>
      <c r="X405">
        <f t="shared" si="32"/>
        <v>15.95124</v>
      </c>
      <c r="Y405">
        <f t="shared" si="33"/>
        <v>200.38639999999998</v>
      </c>
    </row>
    <row r="406" spans="2:25" x14ac:dyDescent="0.15">
      <c r="B406" s="1">
        <v>9.0229999999999997</v>
      </c>
      <c r="C406" s="1">
        <v>288.08999999999997</v>
      </c>
      <c r="E406" s="1">
        <v>9.4009999999999998</v>
      </c>
      <c r="F406" s="1">
        <v>280.45000000000005</v>
      </c>
      <c r="H406" s="1">
        <v>9.5299999999999994</v>
      </c>
      <c r="I406" s="1">
        <v>282.75</v>
      </c>
      <c r="V406" s="1">
        <v>0.79956300000000002</v>
      </c>
      <c r="W406" s="1">
        <v>49889.1</v>
      </c>
      <c r="X406">
        <f t="shared" si="32"/>
        <v>15.99126</v>
      </c>
      <c r="Y406">
        <f t="shared" si="33"/>
        <v>199.5564</v>
      </c>
    </row>
    <row r="407" spans="2:25" x14ac:dyDescent="0.15">
      <c r="B407" s="1">
        <v>8.879999999999999</v>
      </c>
      <c r="C407" s="1">
        <v>289.33</v>
      </c>
      <c r="E407" s="1">
        <v>9.4280000000000008</v>
      </c>
      <c r="F407" s="1">
        <v>280.03999999999996</v>
      </c>
      <c r="H407" s="1">
        <v>9.58</v>
      </c>
      <c r="I407" s="1">
        <v>280.95000000000005</v>
      </c>
      <c r="V407" s="1">
        <v>0.801562</v>
      </c>
      <c r="W407" s="1">
        <v>49680.6</v>
      </c>
      <c r="X407">
        <f t="shared" si="32"/>
        <v>16.03124</v>
      </c>
      <c r="Y407">
        <f t="shared" si="33"/>
        <v>198.72239999999999</v>
      </c>
    </row>
    <row r="408" spans="2:25" x14ac:dyDescent="0.15">
      <c r="B408" s="1">
        <v>9.145999999999999</v>
      </c>
      <c r="C408" s="1">
        <v>287.89</v>
      </c>
      <c r="E408" s="1">
        <v>9.4979999999999993</v>
      </c>
      <c r="F408" s="1">
        <v>279.21000000000004</v>
      </c>
      <c r="H408" s="1">
        <v>9.6340000000000003</v>
      </c>
      <c r="I408" s="1">
        <v>281</v>
      </c>
      <c r="V408" s="1">
        <v>0.80356300000000003</v>
      </c>
      <c r="W408" s="1">
        <v>49471.3</v>
      </c>
      <c r="X408">
        <f t="shared" si="32"/>
        <v>16.071260000000002</v>
      </c>
      <c r="Y408">
        <f t="shared" si="33"/>
        <v>197.8852</v>
      </c>
    </row>
    <row r="409" spans="2:25" x14ac:dyDescent="0.15">
      <c r="B409" s="1">
        <v>8.9879999999999995</v>
      </c>
      <c r="C409" s="1">
        <v>287.78999999999996</v>
      </c>
      <c r="E409" s="1">
        <v>9.4469999999999992</v>
      </c>
      <c r="F409" s="1">
        <v>279.05999999999995</v>
      </c>
      <c r="H409" s="1">
        <v>9.6809999999999992</v>
      </c>
      <c r="I409" s="1">
        <v>280.23</v>
      </c>
      <c r="V409" s="1">
        <v>0.805562</v>
      </c>
      <c r="W409" s="1">
        <v>49261</v>
      </c>
      <c r="X409">
        <f t="shared" si="32"/>
        <v>16.111239999999999</v>
      </c>
      <c r="Y409">
        <f t="shared" si="33"/>
        <v>197.04400000000001</v>
      </c>
    </row>
    <row r="410" spans="2:25" x14ac:dyDescent="0.15">
      <c r="B410" s="1">
        <v>9.0419999999999998</v>
      </c>
      <c r="C410" s="1">
        <v>287.94</v>
      </c>
      <c r="E410" s="1">
        <v>9.532</v>
      </c>
      <c r="F410" s="1">
        <v>279.98</v>
      </c>
      <c r="H410" s="1">
        <v>9.7270000000000003</v>
      </c>
      <c r="I410" s="1">
        <v>279.76</v>
      </c>
      <c r="V410" s="1">
        <v>0.807562</v>
      </c>
      <c r="W410" s="1">
        <v>49049.9</v>
      </c>
      <c r="X410">
        <f t="shared" si="32"/>
        <v>16.151240000000001</v>
      </c>
      <c r="Y410">
        <f t="shared" si="33"/>
        <v>196.1996</v>
      </c>
    </row>
    <row r="411" spans="2:25" x14ac:dyDescent="0.15">
      <c r="B411" s="1">
        <v>9.0839999999999996</v>
      </c>
      <c r="C411" s="1">
        <v>286.39</v>
      </c>
      <c r="E411" s="1">
        <v>9.8219999999999992</v>
      </c>
      <c r="F411" s="1">
        <v>277.72000000000003</v>
      </c>
      <c r="H411" s="1">
        <v>9.7809999999999988</v>
      </c>
      <c r="I411" s="1">
        <v>279.09000000000003</v>
      </c>
      <c r="V411" s="1">
        <v>0.80956300000000003</v>
      </c>
      <c r="W411" s="1">
        <v>48837.8</v>
      </c>
      <c r="X411">
        <f t="shared" si="32"/>
        <v>16.19126</v>
      </c>
      <c r="Y411">
        <f t="shared" si="33"/>
        <v>195.35120000000001</v>
      </c>
    </row>
    <row r="412" spans="2:25" x14ac:dyDescent="0.15">
      <c r="B412" s="1">
        <v>9.2889999999999997</v>
      </c>
      <c r="C412" s="1">
        <v>286.28999999999996</v>
      </c>
      <c r="E412" s="1">
        <v>9.5359999999999996</v>
      </c>
      <c r="F412" s="1">
        <v>277.51</v>
      </c>
      <c r="H412" s="1">
        <v>9.8349999999999991</v>
      </c>
      <c r="I412" s="1">
        <v>279.09000000000003</v>
      </c>
      <c r="V412" s="1">
        <v>0.81156200000000001</v>
      </c>
      <c r="W412" s="1">
        <v>48624.800000000003</v>
      </c>
      <c r="X412">
        <f t="shared" si="32"/>
        <v>16.23124</v>
      </c>
      <c r="Y412">
        <f t="shared" si="33"/>
        <v>194.4992</v>
      </c>
    </row>
    <row r="413" spans="2:25" x14ac:dyDescent="0.15">
      <c r="B413" s="1">
        <v>9.1849999999999987</v>
      </c>
      <c r="C413" s="1">
        <v>286.59999999999997</v>
      </c>
      <c r="E413" s="1">
        <v>9.6669999999999998</v>
      </c>
      <c r="F413" s="1">
        <v>278.17999999999995</v>
      </c>
      <c r="H413" s="1">
        <v>9.8889999999999993</v>
      </c>
      <c r="I413" s="1">
        <v>278.48</v>
      </c>
      <c r="V413" s="1">
        <v>0.81356300000000004</v>
      </c>
      <c r="W413" s="1">
        <v>48411</v>
      </c>
      <c r="X413">
        <f t="shared" si="32"/>
        <v>16.271260000000002</v>
      </c>
      <c r="Y413">
        <f t="shared" si="33"/>
        <v>193.64400000000001</v>
      </c>
    </row>
    <row r="414" spans="2:25" x14ac:dyDescent="0.15">
      <c r="B414" s="1">
        <v>9.3659999999999997</v>
      </c>
      <c r="C414" s="1">
        <v>285.20999999999998</v>
      </c>
      <c r="E414" s="1">
        <v>9.7479999999999993</v>
      </c>
      <c r="F414" s="1">
        <v>276.16999999999996</v>
      </c>
      <c r="H414" s="1">
        <v>9.927999999999999</v>
      </c>
      <c r="I414" s="1">
        <v>278.07000000000005</v>
      </c>
      <c r="V414" s="1">
        <v>0.81556200000000001</v>
      </c>
      <c r="W414" s="1">
        <v>48196.3</v>
      </c>
      <c r="X414">
        <f t="shared" si="32"/>
        <v>16.311240000000002</v>
      </c>
      <c r="Y414">
        <f t="shared" si="33"/>
        <v>192.7852</v>
      </c>
    </row>
    <row r="415" spans="2:25" x14ac:dyDescent="0.15">
      <c r="B415" s="1">
        <v>9.2539999999999996</v>
      </c>
      <c r="C415" s="1">
        <v>285.41999999999996</v>
      </c>
      <c r="E415" s="1">
        <v>9.7720000000000002</v>
      </c>
      <c r="F415" s="1">
        <v>276.69000000000005</v>
      </c>
      <c r="H415" s="1">
        <v>10.004999999999999</v>
      </c>
      <c r="I415" s="1">
        <v>277.86</v>
      </c>
      <c r="V415" s="1">
        <v>0.81756300000000004</v>
      </c>
      <c r="W415" s="1">
        <v>47980.7</v>
      </c>
      <c r="X415">
        <f t="shared" si="32"/>
        <v>16.35126</v>
      </c>
      <c r="Y415">
        <f t="shared" si="33"/>
        <v>191.9228</v>
      </c>
    </row>
    <row r="416" spans="2:25" x14ac:dyDescent="0.15">
      <c r="B416" s="1">
        <v>9.504999999999999</v>
      </c>
      <c r="C416" s="1">
        <v>284.44</v>
      </c>
      <c r="E416" s="1">
        <v>9.8140000000000001</v>
      </c>
      <c r="F416" s="1">
        <v>276.64</v>
      </c>
      <c r="H416" s="1">
        <v>10.032</v>
      </c>
      <c r="I416" s="1">
        <v>278.07000000000005</v>
      </c>
      <c r="V416" s="1">
        <v>0.81956200000000001</v>
      </c>
      <c r="W416" s="1">
        <v>47764.2</v>
      </c>
      <c r="X416">
        <f t="shared" si="32"/>
        <v>16.39124</v>
      </c>
      <c r="Y416">
        <f t="shared" si="33"/>
        <v>191.05679999999998</v>
      </c>
    </row>
    <row r="417" spans="2:25" x14ac:dyDescent="0.15">
      <c r="B417" s="1">
        <v>9.411999999999999</v>
      </c>
      <c r="C417" s="1">
        <v>283.87</v>
      </c>
      <c r="E417" s="1">
        <v>9.8529999999999998</v>
      </c>
      <c r="F417" s="1">
        <v>275.45000000000005</v>
      </c>
      <c r="H417" s="1">
        <v>10.074</v>
      </c>
      <c r="I417" s="1">
        <v>276.15999999999997</v>
      </c>
      <c r="V417" s="1">
        <v>0.82156300000000004</v>
      </c>
      <c r="W417" s="1">
        <v>47546.9</v>
      </c>
      <c r="X417">
        <f t="shared" si="32"/>
        <v>16.431260000000002</v>
      </c>
      <c r="Y417">
        <f t="shared" si="33"/>
        <v>190.1876</v>
      </c>
    </row>
    <row r="418" spans="2:25" x14ac:dyDescent="0.15">
      <c r="B418" s="1">
        <v>9.4049999999999994</v>
      </c>
      <c r="C418" s="1">
        <v>284.22999999999996</v>
      </c>
      <c r="E418" s="1">
        <v>9.9220000000000006</v>
      </c>
      <c r="F418" s="1">
        <v>275.35000000000002</v>
      </c>
      <c r="H418" s="1">
        <v>10.123999999999999</v>
      </c>
      <c r="I418" s="1">
        <v>276.11</v>
      </c>
      <c r="V418" s="1">
        <v>0.82356300000000005</v>
      </c>
      <c r="W418" s="1">
        <v>47328.800000000003</v>
      </c>
      <c r="X418">
        <f t="shared" si="32"/>
        <v>16.471260000000001</v>
      </c>
      <c r="Y418">
        <f t="shared" si="33"/>
        <v>189.3152</v>
      </c>
    </row>
    <row r="419" spans="2:25" x14ac:dyDescent="0.15">
      <c r="B419" s="1">
        <v>9.609</v>
      </c>
      <c r="C419" s="1">
        <v>283.45999999999998</v>
      </c>
      <c r="E419" s="1">
        <v>9.98</v>
      </c>
      <c r="F419" s="1">
        <v>274.78999999999996</v>
      </c>
      <c r="H419" s="1">
        <v>10.167</v>
      </c>
      <c r="I419" s="1">
        <v>275.59000000000003</v>
      </c>
      <c r="V419" s="1">
        <v>0.82556200000000002</v>
      </c>
      <c r="W419" s="1">
        <v>47109.8</v>
      </c>
      <c r="X419">
        <f t="shared" si="32"/>
        <v>16.511240000000001</v>
      </c>
      <c r="Y419">
        <f t="shared" si="33"/>
        <v>188.4392</v>
      </c>
    </row>
    <row r="420" spans="2:25" x14ac:dyDescent="0.15">
      <c r="B420" s="1">
        <v>9.5089999999999986</v>
      </c>
      <c r="C420" s="1">
        <v>283.62</v>
      </c>
      <c r="E420" s="1">
        <v>10.15</v>
      </c>
      <c r="F420" s="1">
        <v>272.98</v>
      </c>
      <c r="H420" s="1">
        <v>10.228999999999999</v>
      </c>
      <c r="I420" s="1">
        <v>275.39</v>
      </c>
      <c r="V420" s="1">
        <v>0.82756300000000005</v>
      </c>
      <c r="W420" s="1">
        <v>46890</v>
      </c>
      <c r="X420">
        <f t="shared" si="32"/>
        <v>16.551259999999999</v>
      </c>
      <c r="Y420">
        <f t="shared" si="33"/>
        <v>187.56</v>
      </c>
    </row>
    <row r="421" spans="2:25" x14ac:dyDescent="0.15">
      <c r="B421" s="1">
        <v>9.5779999999999994</v>
      </c>
      <c r="C421" s="1">
        <v>283.09999999999997</v>
      </c>
      <c r="E421" s="1">
        <v>10.087999999999999</v>
      </c>
      <c r="F421" s="1">
        <v>273.86</v>
      </c>
      <c r="H421" s="1">
        <v>10.279</v>
      </c>
      <c r="I421" s="1">
        <v>274.10000000000002</v>
      </c>
      <c r="V421" s="1">
        <v>0.82956200000000002</v>
      </c>
      <c r="W421" s="1">
        <v>46669.4</v>
      </c>
      <c r="X421">
        <f t="shared" si="32"/>
        <v>16.591239999999999</v>
      </c>
      <c r="Y421">
        <f t="shared" si="33"/>
        <v>186.67760000000001</v>
      </c>
    </row>
    <row r="422" spans="2:25" x14ac:dyDescent="0.15">
      <c r="B422" s="1">
        <v>9.6280000000000001</v>
      </c>
      <c r="C422" s="1">
        <v>282.07</v>
      </c>
      <c r="E422" s="1">
        <v>10.119</v>
      </c>
      <c r="F422" s="1">
        <v>272.93</v>
      </c>
      <c r="H422" s="1">
        <v>10.333</v>
      </c>
      <c r="I422" s="1">
        <v>274.05</v>
      </c>
      <c r="V422" s="1">
        <v>0.83156300000000005</v>
      </c>
      <c r="W422" s="1">
        <v>46447.9</v>
      </c>
      <c r="X422">
        <f t="shared" si="32"/>
        <v>16.631260000000001</v>
      </c>
      <c r="Y422">
        <f t="shared" si="33"/>
        <v>185.79160000000002</v>
      </c>
    </row>
    <row r="423" spans="2:25" x14ac:dyDescent="0.15">
      <c r="B423" s="1">
        <v>9.8209999999999997</v>
      </c>
      <c r="C423" s="1">
        <v>281.08999999999997</v>
      </c>
      <c r="E423" s="1">
        <v>10.183999999999999</v>
      </c>
      <c r="F423" s="1">
        <v>272.66999999999996</v>
      </c>
      <c r="H423" s="1">
        <v>10.382999999999999</v>
      </c>
      <c r="I423" s="1">
        <v>273.33000000000004</v>
      </c>
      <c r="V423" s="1">
        <v>0.83356200000000003</v>
      </c>
      <c r="W423" s="1">
        <v>46225.599999999999</v>
      </c>
      <c r="X423">
        <f t="shared" si="32"/>
        <v>16.671240000000001</v>
      </c>
      <c r="Y423">
        <f t="shared" si="33"/>
        <v>184.9024</v>
      </c>
    </row>
    <row r="424" spans="2:25" x14ac:dyDescent="0.15">
      <c r="B424" s="1">
        <v>9.7329999999999988</v>
      </c>
      <c r="C424" s="1">
        <v>280.63</v>
      </c>
      <c r="E424" s="1">
        <v>10.231</v>
      </c>
      <c r="F424" s="1">
        <v>271.85000000000002</v>
      </c>
      <c r="H424" s="1">
        <v>10.436999999999999</v>
      </c>
      <c r="I424" s="1">
        <v>273.02</v>
      </c>
      <c r="V424" s="1">
        <v>0.83556299999999994</v>
      </c>
      <c r="W424" s="1">
        <v>46002.5</v>
      </c>
      <c r="X424">
        <f t="shared" si="32"/>
        <v>16.711259999999999</v>
      </c>
      <c r="Y424">
        <f t="shared" si="33"/>
        <v>184.01</v>
      </c>
    </row>
    <row r="425" spans="2:25" x14ac:dyDescent="0.15">
      <c r="B425" s="1">
        <v>9.7829999999999995</v>
      </c>
      <c r="C425" s="1">
        <v>280.12</v>
      </c>
      <c r="E425" s="1">
        <v>10.292999999999999</v>
      </c>
      <c r="F425" s="1">
        <v>271.75</v>
      </c>
      <c r="H425" s="1">
        <v>10.498999999999999</v>
      </c>
      <c r="I425" s="1">
        <v>271.99</v>
      </c>
      <c r="V425" s="1">
        <v>0.83756299999999995</v>
      </c>
      <c r="W425" s="1">
        <v>45778.6</v>
      </c>
      <c r="X425">
        <f t="shared" si="32"/>
        <v>16.751259999999998</v>
      </c>
      <c r="Y425">
        <f t="shared" si="33"/>
        <v>183.11439999999999</v>
      </c>
    </row>
    <row r="426" spans="2:25" x14ac:dyDescent="0.15">
      <c r="B426" s="1">
        <v>9.8330000000000002</v>
      </c>
      <c r="C426" s="1">
        <v>280.32</v>
      </c>
      <c r="E426" s="1">
        <v>10.443</v>
      </c>
      <c r="F426" s="1">
        <v>269.78999999999996</v>
      </c>
      <c r="H426" s="1">
        <v>10.545</v>
      </c>
      <c r="I426" s="1">
        <v>271.48</v>
      </c>
      <c r="V426" s="1">
        <v>0.83956200000000003</v>
      </c>
      <c r="W426" s="1">
        <v>45555.6</v>
      </c>
      <c r="X426">
        <f t="shared" si="32"/>
        <v>16.791240000000002</v>
      </c>
      <c r="Y426">
        <f t="shared" si="33"/>
        <v>182.22239999999999</v>
      </c>
    </row>
    <row r="427" spans="2:25" x14ac:dyDescent="0.15">
      <c r="B427" s="1">
        <v>9.8789999999999996</v>
      </c>
      <c r="C427" s="1">
        <v>280.12</v>
      </c>
      <c r="E427" s="1">
        <v>10.397</v>
      </c>
      <c r="F427" s="1">
        <v>270.26</v>
      </c>
      <c r="H427" s="1">
        <v>10.613999999999999</v>
      </c>
      <c r="I427" s="1">
        <v>271.12</v>
      </c>
      <c r="V427" s="1">
        <v>0.84156299999999995</v>
      </c>
      <c r="W427" s="1">
        <v>45330.2</v>
      </c>
      <c r="X427">
        <f t="shared" si="32"/>
        <v>16.83126</v>
      </c>
      <c r="Y427">
        <f t="shared" si="33"/>
        <v>181.32079999999999</v>
      </c>
    </row>
    <row r="428" spans="2:25" x14ac:dyDescent="0.15">
      <c r="B428" s="1">
        <v>9.9329999999999998</v>
      </c>
      <c r="C428" s="1">
        <v>278.97999999999996</v>
      </c>
      <c r="E428" s="1">
        <v>10.37</v>
      </c>
      <c r="F428" s="1">
        <v>268.97000000000003</v>
      </c>
      <c r="H428" s="1">
        <v>10.652999999999999</v>
      </c>
      <c r="I428" s="1">
        <v>271.48</v>
      </c>
      <c r="V428" s="1">
        <v>0.84356200000000003</v>
      </c>
      <c r="W428" s="1">
        <v>45102.400000000001</v>
      </c>
      <c r="X428">
        <f t="shared" si="32"/>
        <v>16.87124</v>
      </c>
      <c r="Y428">
        <f t="shared" si="33"/>
        <v>180.40960000000001</v>
      </c>
    </row>
    <row r="429" spans="2:25" x14ac:dyDescent="0.15">
      <c r="B429" s="1">
        <v>9.9870000000000001</v>
      </c>
      <c r="C429" s="1">
        <v>278.62</v>
      </c>
      <c r="E429" s="1">
        <v>10.497</v>
      </c>
      <c r="F429" s="1">
        <v>269.69</v>
      </c>
      <c r="H429" s="1">
        <v>10.711</v>
      </c>
      <c r="I429" s="1">
        <v>269.98</v>
      </c>
      <c r="V429" s="1">
        <v>0.84556299999999995</v>
      </c>
      <c r="W429" s="1">
        <v>44877.1</v>
      </c>
      <c r="X429">
        <f t="shared" si="32"/>
        <v>16.911259999999999</v>
      </c>
      <c r="Y429">
        <f t="shared" si="33"/>
        <v>179.50839999999999</v>
      </c>
    </row>
    <row r="430" spans="2:25" x14ac:dyDescent="0.15">
      <c r="B430" s="1">
        <v>10.036999999999999</v>
      </c>
      <c r="C430" s="1">
        <v>277.58999999999997</v>
      </c>
      <c r="E430" s="1">
        <v>10.586</v>
      </c>
      <c r="F430" s="1">
        <v>268.45</v>
      </c>
      <c r="H430" s="1">
        <v>10.753</v>
      </c>
      <c r="I430" s="1">
        <v>269.06</v>
      </c>
      <c r="V430" s="1">
        <v>0.84756200000000004</v>
      </c>
      <c r="W430" s="1">
        <v>44649.5</v>
      </c>
      <c r="X430">
        <f t="shared" si="32"/>
        <v>16.951240000000002</v>
      </c>
      <c r="Y430">
        <f t="shared" si="33"/>
        <v>178.59800000000001</v>
      </c>
    </row>
    <row r="431" spans="2:25" x14ac:dyDescent="0.15">
      <c r="B431" s="1">
        <v>10.260999999999999</v>
      </c>
      <c r="C431" s="1">
        <v>277.13</v>
      </c>
      <c r="E431" s="1">
        <v>10.779</v>
      </c>
      <c r="F431" s="1">
        <v>267.22000000000003</v>
      </c>
      <c r="H431" s="1">
        <v>10.823</v>
      </c>
      <c r="I431" s="1">
        <v>268.85000000000002</v>
      </c>
      <c r="V431" s="1">
        <v>0.84956299999999996</v>
      </c>
      <c r="W431" s="1">
        <v>44419.6</v>
      </c>
      <c r="X431">
        <f t="shared" si="32"/>
        <v>16.99126</v>
      </c>
      <c r="Y431">
        <f t="shared" si="33"/>
        <v>177.67839999999998</v>
      </c>
    </row>
    <row r="432" spans="2:25" x14ac:dyDescent="0.15">
      <c r="B432" s="1">
        <v>10.238</v>
      </c>
      <c r="C432" s="1">
        <v>276.56</v>
      </c>
      <c r="E432" s="1">
        <v>10.705</v>
      </c>
      <c r="F432" s="1">
        <v>266.86</v>
      </c>
      <c r="H432" s="1">
        <v>10.860999999999999</v>
      </c>
      <c r="I432" s="1">
        <v>268.27999999999997</v>
      </c>
      <c r="V432" s="1">
        <v>0.85156299999999996</v>
      </c>
      <c r="W432" s="1">
        <v>44190.5</v>
      </c>
      <c r="X432">
        <f t="shared" si="32"/>
        <v>17.03126</v>
      </c>
      <c r="Y432">
        <f t="shared" si="33"/>
        <v>176.762</v>
      </c>
    </row>
    <row r="433" spans="2:25" x14ac:dyDescent="0.15">
      <c r="B433" s="1">
        <v>10.187999999999999</v>
      </c>
      <c r="C433" s="1">
        <v>276.62</v>
      </c>
      <c r="E433" s="1">
        <v>10.914</v>
      </c>
      <c r="F433" s="1">
        <v>266.64999999999998</v>
      </c>
      <c r="H433" s="1">
        <v>10.923</v>
      </c>
      <c r="I433" s="1">
        <v>268.02999999999997</v>
      </c>
      <c r="V433" s="1">
        <v>0.85356200000000004</v>
      </c>
      <c r="W433" s="1">
        <v>43960.800000000003</v>
      </c>
      <c r="X433">
        <f t="shared" si="32"/>
        <v>17.07124</v>
      </c>
      <c r="Y433">
        <f t="shared" si="33"/>
        <v>175.84320000000002</v>
      </c>
    </row>
    <row r="434" spans="2:25" x14ac:dyDescent="0.15">
      <c r="B434" s="1">
        <v>10.254</v>
      </c>
      <c r="C434" s="1">
        <v>276</v>
      </c>
      <c r="E434" s="1">
        <v>10.775</v>
      </c>
      <c r="F434" s="1">
        <v>266.09000000000003</v>
      </c>
      <c r="H434" s="1">
        <v>10.977</v>
      </c>
      <c r="I434" s="1">
        <v>266.89999999999998</v>
      </c>
      <c r="V434" s="1">
        <v>0.85556299999999996</v>
      </c>
      <c r="W434" s="1">
        <v>43730.400000000001</v>
      </c>
      <c r="X434">
        <f t="shared" si="32"/>
        <v>17.111259999999998</v>
      </c>
      <c r="Y434">
        <f t="shared" si="33"/>
        <v>174.92160000000001</v>
      </c>
    </row>
    <row r="435" spans="2:25" x14ac:dyDescent="0.15">
      <c r="B435" s="1">
        <v>10.411999999999999</v>
      </c>
      <c r="C435" s="1">
        <v>274.14999999999998</v>
      </c>
      <c r="E435" s="1">
        <v>10.798</v>
      </c>
      <c r="F435" s="1">
        <v>266.5</v>
      </c>
      <c r="H435" s="1">
        <v>11.030999999999999</v>
      </c>
      <c r="I435" s="1">
        <v>267.40999999999997</v>
      </c>
      <c r="V435" s="1">
        <v>0.85756200000000005</v>
      </c>
      <c r="W435" s="1">
        <v>43499.3</v>
      </c>
      <c r="X435">
        <f t="shared" si="32"/>
        <v>17.151240000000001</v>
      </c>
      <c r="Y435">
        <f t="shared" si="33"/>
        <v>173.99720000000002</v>
      </c>
    </row>
    <row r="436" spans="2:25" x14ac:dyDescent="0.15">
      <c r="B436" s="1">
        <v>10.362</v>
      </c>
      <c r="C436" s="1">
        <v>274.56</v>
      </c>
      <c r="E436" s="1">
        <v>10.843999999999999</v>
      </c>
      <c r="F436" s="1">
        <v>265.47000000000003</v>
      </c>
      <c r="H436" s="1">
        <v>11.073</v>
      </c>
      <c r="I436" s="1">
        <v>265.91999999999996</v>
      </c>
      <c r="V436" s="1">
        <v>0.85956299999999997</v>
      </c>
      <c r="W436" s="1">
        <v>43267.6</v>
      </c>
      <c r="X436">
        <f t="shared" si="32"/>
        <v>17.19126</v>
      </c>
      <c r="Y436">
        <f t="shared" si="33"/>
        <v>173.07040000000001</v>
      </c>
    </row>
    <row r="437" spans="2:25" x14ac:dyDescent="0.15">
      <c r="B437" s="1">
        <v>10.381</v>
      </c>
      <c r="C437" s="1">
        <v>274.81</v>
      </c>
      <c r="E437" s="1">
        <v>10.906000000000001</v>
      </c>
      <c r="F437" s="1">
        <v>265.11</v>
      </c>
      <c r="H437" s="1">
        <v>11.093</v>
      </c>
      <c r="I437" s="1">
        <v>265.56</v>
      </c>
      <c r="V437" s="1">
        <v>0.86156200000000005</v>
      </c>
      <c r="W437" s="1">
        <v>43037</v>
      </c>
      <c r="X437">
        <f t="shared" si="32"/>
        <v>17.23124</v>
      </c>
      <c r="Y437">
        <f t="shared" si="33"/>
        <v>172.148</v>
      </c>
    </row>
    <row r="438" spans="2:25" x14ac:dyDescent="0.15">
      <c r="B438" s="1">
        <v>10.434999999999999</v>
      </c>
      <c r="C438" s="1">
        <v>273.83999999999997</v>
      </c>
      <c r="E438" s="1">
        <v>10.848000000000001</v>
      </c>
      <c r="F438" s="1">
        <v>263.05</v>
      </c>
      <c r="H438" s="1">
        <v>11.166</v>
      </c>
      <c r="I438" s="1">
        <v>265.45</v>
      </c>
      <c r="V438" s="1">
        <v>0.86356299999999997</v>
      </c>
      <c r="W438" s="1">
        <v>42802.3</v>
      </c>
      <c r="X438">
        <f t="shared" si="32"/>
        <v>17.271259999999998</v>
      </c>
      <c r="Y438">
        <f t="shared" si="33"/>
        <v>171.20920000000001</v>
      </c>
    </row>
    <row r="439" spans="2:25" x14ac:dyDescent="0.15">
      <c r="B439" s="1">
        <v>10.507999999999999</v>
      </c>
      <c r="C439" s="1">
        <v>272.7</v>
      </c>
      <c r="E439" s="1">
        <v>10.956</v>
      </c>
      <c r="F439" s="1">
        <v>263.14999999999998</v>
      </c>
      <c r="H439" s="1">
        <v>11.209</v>
      </c>
      <c r="I439" s="1">
        <v>264.32</v>
      </c>
      <c r="V439" s="1">
        <v>0.86556200000000005</v>
      </c>
      <c r="W439" s="1">
        <v>42568.7</v>
      </c>
      <c r="X439">
        <f t="shared" si="32"/>
        <v>17.311240000000002</v>
      </c>
      <c r="Y439">
        <f t="shared" si="33"/>
        <v>170.2748</v>
      </c>
    </row>
    <row r="440" spans="2:25" x14ac:dyDescent="0.15">
      <c r="B440" s="1">
        <v>10.69</v>
      </c>
      <c r="C440" s="1">
        <v>272.19</v>
      </c>
      <c r="E440" s="1">
        <v>11.064</v>
      </c>
      <c r="F440" s="1">
        <v>263.46000000000004</v>
      </c>
      <c r="H440" s="1">
        <v>11.27</v>
      </c>
      <c r="I440" s="1">
        <v>265.14999999999998</v>
      </c>
      <c r="V440" s="1">
        <v>0.86756200000000006</v>
      </c>
      <c r="W440" s="1">
        <v>42334.6</v>
      </c>
      <c r="X440">
        <f t="shared" si="32"/>
        <v>17.351240000000001</v>
      </c>
      <c r="Y440">
        <f t="shared" si="33"/>
        <v>169.33840000000001</v>
      </c>
    </row>
    <row r="441" spans="2:25" x14ac:dyDescent="0.15">
      <c r="B441" s="1">
        <v>10.588999999999999</v>
      </c>
      <c r="C441" s="1">
        <v>272.95999999999998</v>
      </c>
      <c r="E441" s="1">
        <v>11.118</v>
      </c>
      <c r="F441" s="1">
        <v>262.78999999999996</v>
      </c>
      <c r="H441" s="1">
        <v>11.32</v>
      </c>
      <c r="I441" s="1">
        <v>264.01</v>
      </c>
      <c r="V441" s="1">
        <v>0.86956299999999997</v>
      </c>
      <c r="W441" s="1">
        <v>42101.599999999999</v>
      </c>
      <c r="X441">
        <f t="shared" si="32"/>
        <v>17.391259999999999</v>
      </c>
      <c r="Y441">
        <f t="shared" si="33"/>
        <v>168.40639999999999</v>
      </c>
    </row>
    <row r="442" spans="2:25" x14ac:dyDescent="0.15">
      <c r="B442" s="1">
        <v>10.639999999999999</v>
      </c>
      <c r="C442" s="1">
        <v>271.16000000000003</v>
      </c>
      <c r="E442" s="1">
        <v>11.260999999999999</v>
      </c>
      <c r="F442" s="1">
        <v>260.89</v>
      </c>
      <c r="H442" s="1">
        <v>11.371</v>
      </c>
      <c r="I442" s="1">
        <v>262.83000000000004</v>
      </c>
      <c r="V442" s="1">
        <v>0.87156199999999995</v>
      </c>
      <c r="W442" s="1">
        <v>41866.400000000001</v>
      </c>
      <c r="X442">
        <f t="shared" si="32"/>
        <v>17.431239999999999</v>
      </c>
      <c r="Y442">
        <f t="shared" si="33"/>
        <v>167.46559999999999</v>
      </c>
    </row>
    <row r="443" spans="2:25" x14ac:dyDescent="0.15">
      <c r="B443" s="1">
        <v>10.898</v>
      </c>
      <c r="C443" s="1">
        <v>270.8</v>
      </c>
      <c r="E443" s="1">
        <v>11.218999999999999</v>
      </c>
      <c r="F443" s="1">
        <v>261.81</v>
      </c>
      <c r="H443" s="1">
        <v>11.432</v>
      </c>
      <c r="I443" s="1">
        <v>262.62</v>
      </c>
      <c r="V443" s="1">
        <v>0.87356299999999998</v>
      </c>
      <c r="W443" s="1">
        <v>41628.800000000003</v>
      </c>
      <c r="X443">
        <f t="shared" si="32"/>
        <v>17.471260000000001</v>
      </c>
      <c r="Y443">
        <f t="shared" si="33"/>
        <v>166.51520000000002</v>
      </c>
    </row>
    <row r="444" spans="2:25" x14ac:dyDescent="0.15">
      <c r="B444" s="1">
        <v>10.754999999999999</v>
      </c>
      <c r="C444" s="1">
        <v>271.11</v>
      </c>
      <c r="E444" s="1">
        <v>11.273</v>
      </c>
      <c r="F444" s="1">
        <v>260.48</v>
      </c>
      <c r="H444" s="1">
        <v>11.478999999999999</v>
      </c>
      <c r="I444" s="1">
        <v>261.59000000000003</v>
      </c>
      <c r="V444" s="1">
        <v>0.87556199999999995</v>
      </c>
      <c r="W444" s="1">
        <v>41392.5</v>
      </c>
      <c r="X444">
        <f t="shared" si="32"/>
        <v>17.511240000000001</v>
      </c>
      <c r="Y444">
        <f t="shared" si="33"/>
        <v>165.57</v>
      </c>
    </row>
    <row r="445" spans="2:25" x14ac:dyDescent="0.15">
      <c r="B445" s="1">
        <v>10.798</v>
      </c>
      <c r="C445" s="1">
        <v>270.08</v>
      </c>
      <c r="E445" s="1">
        <v>11.315</v>
      </c>
      <c r="F445" s="1">
        <v>260.01</v>
      </c>
      <c r="H445" s="1">
        <v>11.536999999999999</v>
      </c>
      <c r="I445" s="1">
        <v>261.44</v>
      </c>
      <c r="V445" s="1">
        <v>0.87756299999999998</v>
      </c>
      <c r="W445" s="1">
        <v>41157.4</v>
      </c>
      <c r="X445">
        <f t="shared" si="32"/>
        <v>17.551259999999999</v>
      </c>
      <c r="Y445">
        <f t="shared" si="33"/>
        <v>164.62960000000001</v>
      </c>
    </row>
    <row r="446" spans="2:25" x14ac:dyDescent="0.15">
      <c r="B446" s="1">
        <v>10.917</v>
      </c>
      <c r="C446" s="1">
        <v>268.33</v>
      </c>
      <c r="E446" s="1">
        <v>11.497</v>
      </c>
      <c r="F446" s="1">
        <v>259.09000000000003</v>
      </c>
      <c r="H446" s="1">
        <v>11.574999999999999</v>
      </c>
      <c r="I446" s="1">
        <v>260.2</v>
      </c>
      <c r="V446" s="1">
        <v>0.87956199999999995</v>
      </c>
      <c r="W446" s="1">
        <v>40918.300000000003</v>
      </c>
      <c r="X446">
        <f t="shared" si="32"/>
        <v>17.591239999999999</v>
      </c>
      <c r="Y446">
        <f t="shared" si="33"/>
        <v>163.67320000000001</v>
      </c>
    </row>
    <row r="447" spans="2:25" x14ac:dyDescent="0.15">
      <c r="B447" s="1">
        <v>10.914</v>
      </c>
      <c r="C447" s="1">
        <v>269.2</v>
      </c>
      <c r="E447" s="1">
        <v>11.423</v>
      </c>
      <c r="F447" s="1">
        <v>259.34000000000003</v>
      </c>
      <c r="H447" s="1">
        <v>11.625</v>
      </c>
      <c r="I447" s="1">
        <v>260</v>
      </c>
      <c r="V447" s="1">
        <v>0.88156199999999996</v>
      </c>
      <c r="W447" s="1">
        <v>40680.400000000001</v>
      </c>
      <c r="X447">
        <f t="shared" si="32"/>
        <v>17.631239999999998</v>
      </c>
      <c r="Y447">
        <f t="shared" si="33"/>
        <v>162.7216</v>
      </c>
    </row>
    <row r="448" spans="2:25" x14ac:dyDescent="0.15">
      <c r="B448" s="1">
        <v>10.963999999999999</v>
      </c>
      <c r="C448" s="1">
        <v>267.76</v>
      </c>
      <c r="E448" s="1">
        <v>11.493</v>
      </c>
      <c r="F448" s="1">
        <v>258.73</v>
      </c>
      <c r="H448" s="1">
        <v>11.655999999999999</v>
      </c>
      <c r="I448" s="1">
        <v>259.43</v>
      </c>
      <c r="V448" s="1">
        <v>0.88356299999999999</v>
      </c>
      <c r="W448" s="1">
        <v>40444</v>
      </c>
      <c r="X448">
        <f t="shared" si="32"/>
        <v>17.67126</v>
      </c>
      <c r="Y448">
        <f t="shared" si="33"/>
        <v>161.77600000000001</v>
      </c>
    </row>
    <row r="449" spans="2:25" x14ac:dyDescent="0.15">
      <c r="B449" s="1">
        <v>11.022</v>
      </c>
      <c r="C449" s="1">
        <v>267.96999999999997</v>
      </c>
      <c r="E449" s="1">
        <v>11.57</v>
      </c>
      <c r="F449" s="1">
        <v>256.62</v>
      </c>
      <c r="H449" s="1">
        <v>11.807</v>
      </c>
      <c r="I449" s="1">
        <v>258.76</v>
      </c>
      <c r="V449" s="1">
        <v>0.88556199999999996</v>
      </c>
      <c r="W449" s="1">
        <v>40203.300000000003</v>
      </c>
      <c r="X449">
        <f t="shared" si="32"/>
        <v>17.71124</v>
      </c>
      <c r="Y449">
        <f t="shared" si="33"/>
        <v>160.81320000000002</v>
      </c>
    </row>
    <row r="450" spans="2:25" x14ac:dyDescent="0.15">
      <c r="B450" s="1">
        <v>11.071999999999999</v>
      </c>
      <c r="C450" s="1">
        <v>266.83999999999997</v>
      </c>
      <c r="E450" s="1">
        <v>11.566000000000001</v>
      </c>
      <c r="F450" s="1">
        <v>256.2</v>
      </c>
      <c r="H450" s="1">
        <v>11.818</v>
      </c>
      <c r="I450" s="1">
        <v>259.12</v>
      </c>
      <c r="V450" s="1">
        <v>0.88756299999999999</v>
      </c>
      <c r="W450" s="1">
        <v>39966</v>
      </c>
      <c r="X450">
        <f t="shared" si="32"/>
        <v>17.751259999999998</v>
      </c>
      <c r="Y450">
        <f t="shared" si="33"/>
        <v>159.864</v>
      </c>
    </row>
    <row r="451" spans="2:25" x14ac:dyDescent="0.15">
      <c r="B451" s="1">
        <v>11.117999999999999</v>
      </c>
      <c r="C451" s="1">
        <v>267.39999999999998</v>
      </c>
      <c r="E451" s="1">
        <v>11.605</v>
      </c>
      <c r="F451" s="1">
        <v>256.26</v>
      </c>
      <c r="H451" s="1">
        <v>11.834</v>
      </c>
      <c r="I451" s="1">
        <v>257.94</v>
      </c>
      <c r="V451" s="1">
        <v>0.88956199999999996</v>
      </c>
      <c r="W451" s="1">
        <v>39726.400000000001</v>
      </c>
      <c r="X451">
        <f t="shared" si="32"/>
        <v>17.791239999999998</v>
      </c>
      <c r="Y451">
        <f t="shared" si="33"/>
        <v>158.90559999999999</v>
      </c>
    </row>
    <row r="452" spans="2:25" x14ac:dyDescent="0.15">
      <c r="B452" s="1">
        <v>11.176</v>
      </c>
      <c r="C452" s="1">
        <v>265.55</v>
      </c>
      <c r="E452" s="1">
        <v>11.717000000000001</v>
      </c>
      <c r="F452" s="1">
        <v>257.44</v>
      </c>
      <c r="H452" s="1">
        <v>11.898999999999999</v>
      </c>
      <c r="I452" s="1">
        <v>257.01</v>
      </c>
      <c r="V452" s="1">
        <v>0.89156299999999999</v>
      </c>
      <c r="W452" s="1">
        <v>39486.400000000001</v>
      </c>
      <c r="X452">
        <f t="shared" ref="X452:X507" si="34">V452*10*2</f>
        <v>17.83126</v>
      </c>
      <c r="Y452">
        <f t="shared" ref="Y452:Y507" si="35">W452/1000*4</f>
        <v>157.94560000000001</v>
      </c>
    </row>
    <row r="453" spans="2:25" x14ac:dyDescent="0.15">
      <c r="B453" s="1">
        <v>11.222</v>
      </c>
      <c r="C453" s="1">
        <v>265.60000000000002</v>
      </c>
      <c r="E453" s="1">
        <v>11.728</v>
      </c>
      <c r="F453" s="1">
        <v>255.38</v>
      </c>
      <c r="H453" s="1">
        <v>11.946</v>
      </c>
      <c r="I453" s="1">
        <v>257.12</v>
      </c>
      <c r="V453" s="1">
        <v>0.89356199999999997</v>
      </c>
      <c r="W453" s="1">
        <v>39244</v>
      </c>
      <c r="X453">
        <f t="shared" si="34"/>
        <v>17.87124</v>
      </c>
      <c r="Y453">
        <f t="shared" si="35"/>
        <v>156.976</v>
      </c>
    </row>
    <row r="454" spans="2:25" x14ac:dyDescent="0.15">
      <c r="B454" s="1">
        <v>11.381</v>
      </c>
      <c r="C454" s="1">
        <v>264.06</v>
      </c>
      <c r="E454" s="1">
        <v>11.821</v>
      </c>
      <c r="F454" s="1">
        <v>255.33</v>
      </c>
      <c r="H454" s="1">
        <v>12.014999999999999</v>
      </c>
      <c r="I454" s="1">
        <v>255.47</v>
      </c>
      <c r="V454" s="1">
        <v>0.895563</v>
      </c>
      <c r="W454" s="1">
        <v>39003.199999999997</v>
      </c>
      <c r="X454">
        <f t="shared" si="34"/>
        <v>17.911259999999999</v>
      </c>
      <c r="Y454">
        <f t="shared" si="35"/>
        <v>156.0128</v>
      </c>
    </row>
    <row r="455" spans="2:25" x14ac:dyDescent="0.15">
      <c r="B455" s="1">
        <v>11.365</v>
      </c>
      <c r="C455" s="1">
        <v>264.20999999999998</v>
      </c>
      <c r="E455" s="1">
        <v>11.975</v>
      </c>
      <c r="F455" s="1">
        <v>253.68</v>
      </c>
      <c r="H455" s="1">
        <v>12.057</v>
      </c>
      <c r="I455" s="1">
        <v>256.19</v>
      </c>
      <c r="V455" s="1">
        <v>0.897563</v>
      </c>
      <c r="W455" s="1">
        <v>38762</v>
      </c>
      <c r="X455">
        <f t="shared" si="34"/>
        <v>17.951260000000001</v>
      </c>
      <c r="Y455">
        <f t="shared" si="35"/>
        <v>155.048</v>
      </c>
    </row>
    <row r="456" spans="2:25" x14ac:dyDescent="0.15">
      <c r="B456" s="1">
        <v>11.458</v>
      </c>
      <c r="C456" s="1">
        <v>263.33999999999997</v>
      </c>
      <c r="E456" s="1">
        <v>11.813000000000001</v>
      </c>
      <c r="F456" s="1">
        <v>252.5</v>
      </c>
      <c r="H456" s="1">
        <v>12.110999999999999</v>
      </c>
      <c r="I456" s="1">
        <v>254.13</v>
      </c>
      <c r="V456" s="1">
        <v>0.89956199999999997</v>
      </c>
      <c r="W456" s="1">
        <v>38520.5</v>
      </c>
      <c r="X456">
        <f t="shared" si="34"/>
        <v>17.991239999999998</v>
      </c>
      <c r="Y456">
        <f t="shared" si="35"/>
        <v>154.08199999999999</v>
      </c>
    </row>
    <row r="457" spans="2:25" x14ac:dyDescent="0.15">
      <c r="B457" s="1">
        <v>11.519</v>
      </c>
      <c r="C457" s="1">
        <v>262.26</v>
      </c>
      <c r="E457" s="1">
        <v>11.936999999999999</v>
      </c>
      <c r="F457" s="1">
        <v>254.09</v>
      </c>
      <c r="H457" s="1">
        <v>12.131</v>
      </c>
      <c r="I457" s="1">
        <v>254.65</v>
      </c>
      <c r="V457" s="1">
        <v>0.901563</v>
      </c>
      <c r="W457" s="1">
        <v>38280.6</v>
      </c>
      <c r="X457">
        <f t="shared" si="34"/>
        <v>18.03126</v>
      </c>
      <c r="Y457">
        <f t="shared" si="35"/>
        <v>153.1224</v>
      </c>
    </row>
    <row r="458" spans="2:25" x14ac:dyDescent="0.15">
      <c r="B458" s="1">
        <v>11.462</v>
      </c>
      <c r="C458" s="1">
        <v>263.89999999999998</v>
      </c>
      <c r="E458" s="1">
        <v>11.983000000000001</v>
      </c>
      <c r="F458" s="1">
        <v>252.65</v>
      </c>
      <c r="H458" s="1">
        <v>12.196</v>
      </c>
      <c r="I458" s="1">
        <v>254.8</v>
      </c>
      <c r="V458" s="1">
        <v>0.90356199999999998</v>
      </c>
      <c r="W458" s="1">
        <v>38038.400000000001</v>
      </c>
      <c r="X458">
        <f t="shared" si="34"/>
        <v>18.07124</v>
      </c>
      <c r="Y458">
        <f t="shared" si="35"/>
        <v>152.15360000000001</v>
      </c>
    </row>
    <row r="459" spans="2:25" x14ac:dyDescent="0.15">
      <c r="B459" s="1">
        <v>11.526999999999999</v>
      </c>
      <c r="C459" s="1">
        <v>261.83999999999997</v>
      </c>
      <c r="E459" s="1">
        <v>12.114000000000001</v>
      </c>
      <c r="F459" s="1">
        <v>251.93</v>
      </c>
      <c r="H459" s="1">
        <v>12.243</v>
      </c>
      <c r="I459" s="1">
        <v>252.53</v>
      </c>
      <c r="V459" s="1">
        <v>0.90556300000000001</v>
      </c>
      <c r="W459" s="1">
        <v>37795.9</v>
      </c>
      <c r="X459">
        <f t="shared" si="34"/>
        <v>18.111260000000001</v>
      </c>
      <c r="Y459">
        <f t="shared" si="35"/>
        <v>151.18360000000001</v>
      </c>
    </row>
    <row r="460" spans="2:25" x14ac:dyDescent="0.15">
      <c r="B460" s="1">
        <v>11.572999999999999</v>
      </c>
      <c r="C460" s="1">
        <v>260.51</v>
      </c>
      <c r="E460" s="1">
        <v>12.106</v>
      </c>
      <c r="F460" s="1">
        <v>250.13</v>
      </c>
      <c r="H460" s="1">
        <v>12.296999999999999</v>
      </c>
      <c r="I460" s="1">
        <v>253.87</v>
      </c>
      <c r="V460" s="1">
        <v>0.90756199999999998</v>
      </c>
      <c r="W460" s="1">
        <v>37553.1</v>
      </c>
      <c r="X460">
        <f t="shared" si="34"/>
        <v>18.151240000000001</v>
      </c>
      <c r="Y460">
        <f t="shared" si="35"/>
        <v>150.2124</v>
      </c>
    </row>
    <row r="461" spans="2:25" x14ac:dyDescent="0.15">
      <c r="B461" s="1">
        <v>11.712</v>
      </c>
      <c r="C461" s="1">
        <v>259.89</v>
      </c>
      <c r="E461" s="1">
        <v>12.141</v>
      </c>
      <c r="F461" s="1">
        <v>251.37</v>
      </c>
      <c r="H461" s="1">
        <v>12.339</v>
      </c>
      <c r="I461" s="1">
        <v>251.92</v>
      </c>
      <c r="V461" s="1">
        <v>0.90956300000000001</v>
      </c>
      <c r="W461" s="1">
        <v>37310</v>
      </c>
      <c r="X461">
        <f t="shared" si="34"/>
        <v>18.19126</v>
      </c>
      <c r="Y461">
        <f t="shared" si="35"/>
        <v>149.24</v>
      </c>
    </row>
    <row r="462" spans="2:25" x14ac:dyDescent="0.15">
      <c r="B462" s="1">
        <v>11.731999999999999</v>
      </c>
      <c r="C462" s="1">
        <v>259.27</v>
      </c>
      <c r="E462" s="1">
        <v>12.18</v>
      </c>
      <c r="F462" s="1">
        <v>249.77</v>
      </c>
      <c r="H462" s="1">
        <v>12.401</v>
      </c>
      <c r="I462" s="1">
        <v>251.4</v>
      </c>
      <c r="V462" s="1">
        <v>0.91156300000000001</v>
      </c>
      <c r="W462" s="1">
        <v>37066.6</v>
      </c>
      <c r="X462">
        <f t="shared" si="34"/>
        <v>18.231259999999999</v>
      </c>
      <c r="Y462">
        <f t="shared" si="35"/>
        <v>148.2664</v>
      </c>
    </row>
    <row r="463" spans="2:25" x14ac:dyDescent="0.15">
      <c r="B463" s="1">
        <v>11.715999999999999</v>
      </c>
      <c r="C463" s="1">
        <v>260.08999999999997</v>
      </c>
      <c r="E463" s="1">
        <v>12.244999999999999</v>
      </c>
      <c r="F463" s="1">
        <v>249.41</v>
      </c>
      <c r="H463" s="1">
        <v>12.443</v>
      </c>
      <c r="I463" s="1">
        <v>250.53</v>
      </c>
      <c r="V463" s="1">
        <v>0.91356199999999999</v>
      </c>
      <c r="W463" s="1">
        <v>36822.9</v>
      </c>
      <c r="X463">
        <f t="shared" si="34"/>
        <v>18.271239999999999</v>
      </c>
      <c r="Y463">
        <f t="shared" si="35"/>
        <v>147.29160000000002</v>
      </c>
    </row>
    <row r="464" spans="2:25" x14ac:dyDescent="0.15">
      <c r="B464" s="1">
        <v>11.847</v>
      </c>
      <c r="C464" s="1">
        <v>258.60000000000002</v>
      </c>
      <c r="E464" s="1">
        <v>12.531000000000001</v>
      </c>
      <c r="F464" s="1">
        <v>247.71</v>
      </c>
      <c r="H464" s="1">
        <v>12.497</v>
      </c>
      <c r="I464" s="1">
        <v>250.58</v>
      </c>
      <c r="V464" s="1">
        <v>0.91556300000000002</v>
      </c>
      <c r="W464" s="1">
        <v>36579</v>
      </c>
      <c r="X464">
        <f t="shared" si="34"/>
        <v>18.311260000000001</v>
      </c>
      <c r="Y464">
        <f t="shared" si="35"/>
        <v>146.316</v>
      </c>
    </row>
    <row r="465" spans="2:25" x14ac:dyDescent="0.15">
      <c r="B465" s="1">
        <v>12.04</v>
      </c>
      <c r="C465" s="1">
        <v>258.33999999999997</v>
      </c>
      <c r="E465" s="1">
        <v>12.337999999999999</v>
      </c>
      <c r="F465" s="1">
        <v>248.79</v>
      </c>
      <c r="H465" s="1">
        <v>12.567</v>
      </c>
      <c r="I465" s="1">
        <v>249.6</v>
      </c>
      <c r="V465" s="1">
        <v>0.91756199999999999</v>
      </c>
      <c r="W465" s="1">
        <v>36332.800000000003</v>
      </c>
      <c r="X465">
        <f t="shared" si="34"/>
        <v>18.351240000000001</v>
      </c>
      <c r="Y465">
        <f t="shared" si="35"/>
        <v>145.33120000000002</v>
      </c>
    </row>
    <row r="466" spans="2:25" x14ac:dyDescent="0.15">
      <c r="B466" s="1">
        <v>11.924999999999999</v>
      </c>
      <c r="C466" s="1">
        <v>257.11</v>
      </c>
      <c r="E466" s="1">
        <v>12.396000000000001</v>
      </c>
      <c r="F466" s="1">
        <v>247.25</v>
      </c>
      <c r="H466" s="1">
        <v>12.616999999999999</v>
      </c>
      <c r="I466" s="1">
        <v>247.85</v>
      </c>
      <c r="V466" s="1">
        <v>0.91956300000000002</v>
      </c>
      <c r="W466" s="1">
        <v>36090.400000000001</v>
      </c>
      <c r="X466">
        <f t="shared" si="34"/>
        <v>18.391259999999999</v>
      </c>
      <c r="Y466">
        <f t="shared" si="35"/>
        <v>144.36160000000001</v>
      </c>
    </row>
    <row r="467" spans="2:25" x14ac:dyDescent="0.15">
      <c r="B467" s="1">
        <v>11.936</v>
      </c>
      <c r="C467" s="1">
        <v>257.11</v>
      </c>
      <c r="E467" s="1">
        <v>12.458</v>
      </c>
      <c r="F467" s="1">
        <v>247.60999999999999</v>
      </c>
      <c r="H467" s="1">
        <v>12.682</v>
      </c>
      <c r="I467" s="1">
        <v>248.78</v>
      </c>
      <c r="V467" s="1">
        <v>0.92156199999999999</v>
      </c>
      <c r="W467" s="1">
        <v>35845.800000000003</v>
      </c>
      <c r="X467">
        <f t="shared" si="34"/>
        <v>18.431239999999999</v>
      </c>
      <c r="Y467">
        <f t="shared" si="35"/>
        <v>143.38320000000002</v>
      </c>
    </row>
    <row r="468" spans="2:25" x14ac:dyDescent="0.15">
      <c r="B468" s="1">
        <v>11.997999999999999</v>
      </c>
      <c r="C468" s="1">
        <v>257.01</v>
      </c>
      <c r="E468" s="1">
        <v>12.593</v>
      </c>
      <c r="F468" s="1">
        <v>244.98</v>
      </c>
      <c r="H468" s="1">
        <v>12.712999999999999</v>
      </c>
      <c r="I468" s="1">
        <v>246.82</v>
      </c>
      <c r="V468" s="1">
        <v>0.92356300000000002</v>
      </c>
      <c r="W468" s="1">
        <v>35600.9</v>
      </c>
      <c r="X468">
        <f t="shared" si="34"/>
        <v>18.471260000000001</v>
      </c>
      <c r="Y468">
        <f t="shared" si="35"/>
        <v>142.40360000000001</v>
      </c>
    </row>
    <row r="469" spans="2:25" x14ac:dyDescent="0.15">
      <c r="B469" s="1">
        <v>12.043999999999999</v>
      </c>
      <c r="C469" s="1">
        <v>255.76999999999998</v>
      </c>
      <c r="E469" s="1">
        <v>12.705</v>
      </c>
      <c r="F469" s="1">
        <v>244.98</v>
      </c>
      <c r="H469" s="1">
        <v>12.782999999999999</v>
      </c>
      <c r="I469" s="1">
        <v>246.98</v>
      </c>
      <c r="V469" s="1">
        <v>0.92556300000000002</v>
      </c>
      <c r="W469" s="1">
        <v>35355.800000000003</v>
      </c>
      <c r="X469">
        <f t="shared" si="34"/>
        <v>18.51126</v>
      </c>
      <c r="Y469">
        <f t="shared" si="35"/>
        <v>141.42320000000001</v>
      </c>
    </row>
    <row r="470" spans="2:25" x14ac:dyDescent="0.15">
      <c r="B470" s="1">
        <v>12.232999999999999</v>
      </c>
      <c r="C470" s="1">
        <v>255.05</v>
      </c>
      <c r="E470" s="1">
        <v>12.898</v>
      </c>
      <c r="F470" s="1">
        <v>244.62</v>
      </c>
      <c r="H470" s="1">
        <v>12.824999999999999</v>
      </c>
      <c r="I470" s="1">
        <v>246.56</v>
      </c>
      <c r="V470" s="1">
        <v>0.927562</v>
      </c>
      <c r="W470" s="1">
        <v>35110.5</v>
      </c>
      <c r="X470">
        <f t="shared" si="34"/>
        <v>18.55124</v>
      </c>
      <c r="Y470">
        <f t="shared" si="35"/>
        <v>140.44200000000001</v>
      </c>
    </row>
    <row r="471" spans="2:25" x14ac:dyDescent="0.15">
      <c r="B471" s="1">
        <v>12.248999999999999</v>
      </c>
      <c r="C471" s="1">
        <v>254.01999999999998</v>
      </c>
      <c r="E471" s="1">
        <v>12.67</v>
      </c>
      <c r="F471" s="1">
        <v>243.9</v>
      </c>
      <c r="H471" s="1">
        <v>12.886999999999999</v>
      </c>
      <c r="I471" s="1">
        <v>245.38</v>
      </c>
      <c r="V471" s="1">
        <v>0.92956300000000003</v>
      </c>
      <c r="W471" s="1">
        <v>34862.9</v>
      </c>
      <c r="X471">
        <f t="shared" si="34"/>
        <v>18.591260000000002</v>
      </c>
      <c r="Y471">
        <f t="shared" si="35"/>
        <v>139.45160000000001</v>
      </c>
    </row>
    <row r="472" spans="2:25" x14ac:dyDescent="0.15">
      <c r="B472" s="1">
        <v>12.202999999999999</v>
      </c>
      <c r="C472" s="1">
        <v>253.81</v>
      </c>
      <c r="E472" s="1">
        <v>12.909000000000001</v>
      </c>
      <c r="F472" s="1">
        <v>242.41</v>
      </c>
      <c r="H472" s="1">
        <v>12.940999999999999</v>
      </c>
      <c r="I472" s="1">
        <v>245.38</v>
      </c>
      <c r="V472" s="1">
        <v>0.931562</v>
      </c>
      <c r="W472" s="1">
        <v>34617.199999999997</v>
      </c>
      <c r="X472">
        <f t="shared" si="34"/>
        <v>18.631239999999998</v>
      </c>
      <c r="Y472">
        <f t="shared" si="35"/>
        <v>138.46879999999999</v>
      </c>
    </row>
    <row r="473" spans="2:25" x14ac:dyDescent="0.15">
      <c r="B473" s="1">
        <v>12.263999999999999</v>
      </c>
      <c r="C473" s="1">
        <v>253.2</v>
      </c>
      <c r="E473" s="1">
        <v>12.766</v>
      </c>
      <c r="F473" s="1">
        <v>242.72</v>
      </c>
      <c r="H473" s="1">
        <v>12.991</v>
      </c>
      <c r="I473" s="1">
        <v>244.4</v>
      </c>
      <c r="V473" s="1">
        <v>0.93356300000000003</v>
      </c>
      <c r="W473" s="1">
        <v>34371.199999999997</v>
      </c>
      <c r="X473">
        <f t="shared" si="34"/>
        <v>18.67126</v>
      </c>
      <c r="Y473">
        <f t="shared" si="35"/>
        <v>137.48479999999998</v>
      </c>
    </row>
    <row r="474" spans="2:25" x14ac:dyDescent="0.15">
      <c r="B474" s="1">
        <v>12.388</v>
      </c>
      <c r="C474" s="1">
        <v>252.68</v>
      </c>
      <c r="E474" s="1">
        <v>12.832000000000001</v>
      </c>
      <c r="F474" s="1">
        <v>241.53</v>
      </c>
      <c r="H474" s="1">
        <v>13.048999999999999</v>
      </c>
      <c r="I474" s="1">
        <v>243.12</v>
      </c>
      <c r="V474" s="1">
        <v>0.935562</v>
      </c>
      <c r="W474" s="1">
        <v>34127.199999999997</v>
      </c>
      <c r="X474">
        <f t="shared" si="34"/>
        <v>18.71124</v>
      </c>
      <c r="Y474">
        <f t="shared" si="35"/>
        <v>136.50879999999998</v>
      </c>
    </row>
    <row r="475" spans="2:25" x14ac:dyDescent="0.15">
      <c r="B475" s="1">
        <v>12.596</v>
      </c>
      <c r="C475" s="1">
        <v>251.55</v>
      </c>
      <c r="E475" s="1">
        <v>12.981999999999999</v>
      </c>
      <c r="F475" s="1">
        <v>240.51</v>
      </c>
      <c r="H475" s="1">
        <v>13.094999999999999</v>
      </c>
      <c r="I475" s="1">
        <v>243.58</v>
      </c>
      <c r="V475" s="1">
        <v>0.93756300000000004</v>
      </c>
      <c r="W475" s="1">
        <v>33880.9</v>
      </c>
      <c r="X475">
        <f t="shared" si="34"/>
        <v>18.751260000000002</v>
      </c>
      <c r="Y475">
        <f t="shared" si="35"/>
        <v>135.52360000000002</v>
      </c>
    </row>
    <row r="476" spans="2:25" x14ac:dyDescent="0.15">
      <c r="B476" s="1">
        <v>12.391999999999999</v>
      </c>
      <c r="C476" s="1">
        <v>251.86</v>
      </c>
      <c r="E476" s="1">
        <v>12.913</v>
      </c>
      <c r="F476" s="1">
        <v>241.79</v>
      </c>
      <c r="H476" s="1">
        <v>13.148999999999999</v>
      </c>
      <c r="I476" s="1">
        <v>242.5</v>
      </c>
      <c r="V476" s="1">
        <v>0.93956200000000001</v>
      </c>
      <c r="W476" s="1">
        <v>33632.300000000003</v>
      </c>
      <c r="X476">
        <f t="shared" si="34"/>
        <v>18.791240000000002</v>
      </c>
      <c r="Y476">
        <f t="shared" si="35"/>
        <v>134.5292</v>
      </c>
    </row>
    <row r="477" spans="2:25" x14ac:dyDescent="0.15">
      <c r="B477" s="1">
        <v>12.689</v>
      </c>
      <c r="C477" s="1">
        <v>250.11</v>
      </c>
      <c r="E477" s="1">
        <v>13.218</v>
      </c>
      <c r="F477" s="1">
        <v>239.99</v>
      </c>
      <c r="H477" s="1">
        <v>13.202999999999999</v>
      </c>
      <c r="I477" s="1">
        <v>241.73</v>
      </c>
      <c r="V477" s="1">
        <v>0.94156200000000001</v>
      </c>
      <c r="W477" s="1">
        <v>33387.800000000003</v>
      </c>
      <c r="X477">
        <f t="shared" si="34"/>
        <v>18.831240000000001</v>
      </c>
      <c r="Y477">
        <f t="shared" si="35"/>
        <v>133.55120000000002</v>
      </c>
    </row>
    <row r="478" spans="2:25" x14ac:dyDescent="0.15">
      <c r="B478" s="1">
        <v>12.596</v>
      </c>
      <c r="C478" s="1">
        <v>250.42000000000002</v>
      </c>
      <c r="E478" s="1">
        <v>13.055999999999999</v>
      </c>
      <c r="F478" s="1">
        <v>237.98</v>
      </c>
      <c r="H478" s="1">
        <v>13.225999999999999</v>
      </c>
      <c r="I478" s="1">
        <v>241.31</v>
      </c>
      <c r="V478" s="1">
        <v>0.94356300000000004</v>
      </c>
      <c r="W478" s="1">
        <v>33140.9</v>
      </c>
      <c r="X478">
        <f t="shared" si="34"/>
        <v>18.871259999999999</v>
      </c>
      <c r="Y478">
        <f t="shared" si="35"/>
        <v>132.56360000000001</v>
      </c>
    </row>
    <row r="479" spans="2:25" x14ac:dyDescent="0.15">
      <c r="B479" s="1">
        <v>12.526999999999999</v>
      </c>
      <c r="C479" s="1">
        <v>250.51999999999998</v>
      </c>
      <c r="E479" s="1">
        <v>13.087</v>
      </c>
      <c r="F479" s="1">
        <v>238.5</v>
      </c>
      <c r="H479" s="1">
        <v>13.28</v>
      </c>
      <c r="I479" s="1">
        <v>240.18</v>
      </c>
      <c r="V479" s="1">
        <v>0.94556200000000001</v>
      </c>
      <c r="W479" s="1">
        <v>32893.9</v>
      </c>
      <c r="X479">
        <f t="shared" si="34"/>
        <v>18.911239999999999</v>
      </c>
      <c r="Y479">
        <f t="shared" si="35"/>
        <v>131.57560000000001</v>
      </c>
    </row>
    <row r="480" spans="2:25" x14ac:dyDescent="0.15">
      <c r="B480" s="1">
        <v>12.468999999999999</v>
      </c>
      <c r="C480" s="1">
        <v>248.67000000000002</v>
      </c>
      <c r="E480" s="1">
        <v>13.114000000000001</v>
      </c>
      <c r="F480" s="1">
        <v>238.39</v>
      </c>
      <c r="H480" s="1">
        <v>13.341999999999999</v>
      </c>
      <c r="I480" s="1">
        <v>240.49</v>
      </c>
      <c r="V480" s="1">
        <v>0.94756300000000004</v>
      </c>
      <c r="W480" s="1">
        <v>32646.799999999999</v>
      </c>
      <c r="X480">
        <f t="shared" si="34"/>
        <v>18.951260000000001</v>
      </c>
      <c r="Y480">
        <f t="shared" si="35"/>
        <v>130.5872</v>
      </c>
    </row>
    <row r="481" spans="2:25" x14ac:dyDescent="0.15">
      <c r="B481" s="1">
        <v>12.703999999999999</v>
      </c>
      <c r="C481" s="1">
        <v>248.10000000000002</v>
      </c>
      <c r="E481" s="1">
        <v>13.38</v>
      </c>
      <c r="F481" s="1">
        <v>237.42</v>
      </c>
      <c r="H481" s="1">
        <v>13.395999999999999</v>
      </c>
      <c r="I481" s="1">
        <v>239</v>
      </c>
      <c r="V481" s="1">
        <v>0.94956200000000002</v>
      </c>
      <c r="W481" s="1">
        <v>32399.5</v>
      </c>
      <c r="X481">
        <f t="shared" si="34"/>
        <v>18.991240000000001</v>
      </c>
      <c r="Y481">
        <f t="shared" si="35"/>
        <v>129.59800000000001</v>
      </c>
    </row>
    <row r="482" spans="2:25" x14ac:dyDescent="0.15">
      <c r="B482" s="1">
        <v>12.680999999999999</v>
      </c>
      <c r="C482" s="1">
        <v>248</v>
      </c>
      <c r="E482" s="1">
        <v>13.233000000000001</v>
      </c>
      <c r="F482" s="1">
        <v>236.49</v>
      </c>
      <c r="H482" s="1">
        <v>13.423</v>
      </c>
      <c r="I482" s="1">
        <v>238.69</v>
      </c>
      <c r="V482" s="1">
        <v>0.95156300000000005</v>
      </c>
      <c r="W482" s="1">
        <v>32152</v>
      </c>
      <c r="X482">
        <f t="shared" si="34"/>
        <v>19.03126</v>
      </c>
      <c r="Y482">
        <f t="shared" si="35"/>
        <v>128.608</v>
      </c>
    </row>
    <row r="483" spans="2:25" x14ac:dyDescent="0.15">
      <c r="B483" s="1">
        <v>12.761999999999999</v>
      </c>
      <c r="C483" s="1">
        <v>247.32999999999998</v>
      </c>
      <c r="E483" s="1">
        <v>13.515000000000001</v>
      </c>
      <c r="F483" s="1">
        <v>234.89</v>
      </c>
      <c r="H483" s="1">
        <v>13.497</v>
      </c>
      <c r="I483" s="1">
        <v>237.5</v>
      </c>
      <c r="V483" s="1">
        <v>0.95356200000000002</v>
      </c>
      <c r="W483" s="1">
        <v>31904.400000000001</v>
      </c>
      <c r="X483">
        <f t="shared" si="34"/>
        <v>19.07124</v>
      </c>
      <c r="Y483">
        <f t="shared" si="35"/>
        <v>127.61760000000001</v>
      </c>
    </row>
    <row r="484" spans="2:25" x14ac:dyDescent="0.15">
      <c r="B484" s="1">
        <v>12.819999999999999</v>
      </c>
      <c r="C484" s="1">
        <v>246.2</v>
      </c>
      <c r="E484" s="1">
        <v>13.272</v>
      </c>
      <c r="F484" s="1">
        <v>234.59</v>
      </c>
      <c r="H484" s="1">
        <v>13.546999999999999</v>
      </c>
      <c r="I484" s="1">
        <v>235.76</v>
      </c>
      <c r="V484" s="1">
        <v>0.95556200000000002</v>
      </c>
      <c r="W484" s="1">
        <v>31656.7</v>
      </c>
      <c r="X484">
        <f t="shared" si="34"/>
        <v>19.111240000000002</v>
      </c>
      <c r="Y484">
        <f t="shared" si="35"/>
        <v>126.6268</v>
      </c>
    </row>
    <row r="485" spans="2:25" x14ac:dyDescent="0.15">
      <c r="B485" s="1">
        <v>12.87</v>
      </c>
      <c r="C485" s="1">
        <v>245.99</v>
      </c>
      <c r="E485" s="1">
        <v>13.603999999999999</v>
      </c>
      <c r="F485" s="1">
        <v>233.81</v>
      </c>
      <c r="H485" s="1">
        <v>13.607999999999999</v>
      </c>
      <c r="I485" s="1">
        <v>237.3</v>
      </c>
      <c r="V485" s="1">
        <v>0.95756300000000005</v>
      </c>
      <c r="W485" s="1">
        <v>31408.799999999999</v>
      </c>
      <c r="X485">
        <f t="shared" si="34"/>
        <v>19.151260000000001</v>
      </c>
      <c r="Y485">
        <f t="shared" si="35"/>
        <v>125.6352</v>
      </c>
    </row>
    <row r="486" spans="2:25" x14ac:dyDescent="0.15">
      <c r="B486" s="1">
        <v>13.167</v>
      </c>
      <c r="C486" s="1">
        <v>244.19</v>
      </c>
      <c r="E486" s="1">
        <v>13.452999999999999</v>
      </c>
      <c r="F486" s="1">
        <v>233.04</v>
      </c>
      <c r="H486" s="1">
        <v>13.827999999999999</v>
      </c>
      <c r="I486" s="1">
        <v>235.14</v>
      </c>
      <c r="V486" s="1">
        <v>0.95956200000000003</v>
      </c>
      <c r="W486" s="1">
        <v>31160.799999999999</v>
      </c>
      <c r="X486">
        <f t="shared" si="34"/>
        <v>19.191240000000001</v>
      </c>
      <c r="Y486">
        <f t="shared" si="35"/>
        <v>124.64319999999999</v>
      </c>
    </row>
    <row r="487" spans="2:25" x14ac:dyDescent="0.15">
      <c r="B487" s="1">
        <v>12.974</v>
      </c>
      <c r="C487" s="1">
        <v>244.60000000000002</v>
      </c>
      <c r="E487" s="1">
        <v>13.488</v>
      </c>
      <c r="F487" s="1">
        <v>233.35</v>
      </c>
      <c r="H487" s="1">
        <v>13.686</v>
      </c>
      <c r="I487" s="1">
        <v>234.47</v>
      </c>
      <c r="V487" s="1">
        <v>0.96156299999999995</v>
      </c>
      <c r="W487" s="1">
        <v>30912.6</v>
      </c>
      <c r="X487">
        <f t="shared" si="34"/>
        <v>19.231259999999999</v>
      </c>
      <c r="Y487">
        <f t="shared" si="35"/>
        <v>123.65039999999999</v>
      </c>
    </row>
    <row r="488" spans="2:25" x14ac:dyDescent="0.15">
      <c r="B488" s="1">
        <v>13.155999999999999</v>
      </c>
      <c r="C488" s="1">
        <v>242.85000000000002</v>
      </c>
      <c r="E488" s="1">
        <v>13.53</v>
      </c>
      <c r="F488" s="1">
        <v>232.99</v>
      </c>
      <c r="H488" s="1">
        <v>13.79</v>
      </c>
      <c r="I488" s="1">
        <v>233.49</v>
      </c>
      <c r="V488" s="1">
        <v>0.96356200000000003</v>
      </c>
      <c r="W488" s="1">
        <v>30664.400000000001</v>
      </c>
      <c r="X488">
        <f t="shared" si="34"/>
        <v>19.271239999999999</v>
      </c>
      <c r="Y488">
        <f t="shared" si="35"/>
        <v>122.6576</v>
      </c>
    </row>
    <row r="489" spans="2:25" x14ac:dyDescent="0.15">
      <c r="B489" s="1">
        <v>13.074999999999999</v>
      </c>
      <c r="C489" s="1">
        <v>243.06</v>
      </c>
      <c r="E489" s="1">
        <v>13.577</v>
      </c>
      <c r="F489" s="1">
        <v>231.65</v>
      </c>
      <c r="H489" s="1">
        <v>13.817</v>
      </c>
      <c r="I489" s="1">
        <v>233.7</v>
      </c>
      <c r="V489" s="1">
        <v>0.96556299999999995</v>
      </c>
      <c r="W489" s="1">
        <v>30416</v>
      </c>
      <c r="X489">
        <f t="shared" si="34"/>
        <v>19.311259999999997</v>
      </c>
      <c r="Y489">
        <f t="shared" si="35"/>
        <v>121.664</v>
      </c>
    </row>
    <row r="490" spans="2:25" x14ac:dyDescent="0.15">
      <c r="B490" s="1">
        <v>13.139999999999999</v>
      </c>
      <c r="C490" s="1">
        <v>242.18</v>
      </c>
      <c r="E490" s="1">
        <v>13.689</v>
      </c>
      <c r="F490" s="1">
        <v>230.93</v>
      </c>
      <c r="H490" s="1">
        <v>13.875</v>
      </c>
      <c r="I490" s="1">
        <v>232.35999999999999</v>
      </c>
      <c r="V490" s="1">
        <v>0.96756200000000003</v>
      </c>
      <c r="W490" s="1">
        <v>30167.4</v>
      </c>
      <c r="X490">
        <f t="shared" si="34"/>
        <v>19.351240000000001</v>
      </c>
      <c r="Y490">
        <f t="shared" si="35"/>
        <v>120.6696</v>
      </c>
    </row>
    <row r="491" spans="2:25" x14ac:dyDescent="0.15">
      <c r="B491" s="1">
        <v>13.279</v>
      </c>
      <c r="C491" s="1">
        <v>241.14999999999998</v>
      </c>
      <c r="E491" s="1">
        <v>13.673</v>
      </c>
      <c r="F491" s="1">
        <v>228.82</v>
      </c>
      <c r="H491" s="1">
        <v>13.917</v>
      </c>
      <c r="I491" s="1">
        <v>231.95</v>
      </c>
      <c r="V491" s="1">
        <v>0.96956200000000003</v>
      </c>
      <c r="W491" s="1">
        <v>29918.7</v>
      </c>
      <c r="X491">
        <f t="shared" si="34"/>
        <v>19.39124</v>
      </c>
      <c r="Y491">
        <f t="shared" si="35"/>
        <v>119.6748</v>
      </c>
    </row>
    <row r="492" spans="2:25" x14ac:dyDescent="0.15">
      <c r="B492" s="1">
        <v>13.251999999999999</v>
      </c>
      <c r="C492" s="1">
        <v>240.83999999999997</v>
      </c>
      <c r="E492" s="1">
        <v>13.789</v>
      </c>
      <c r="F492" s="1">
        <v>228.72</v>
      </c>
      <c r="H492" s="1">
        <v>13.975</v>
      </c>
      <c r="I492" s="1">
        <v>231.33</v>
      </c>
      <c r="V492" s="1">
        <v>0.97156299999999995</v>
      </c>
      <c r="W492" s="1">
        <v>29669.8</v>
      </c>
      <c r="X492">
        <f t="shared" si="34"/>
        <v>19.431259999999998</v>
      </c>
      <c r="Y492">
        <f t="shared" si="35"/>
        <v>118.67919999999999</v>
      </c>
    </row>
    <row r="493" spans="2:25" x14ac:dyDescent="0.15">
      <c r="B493" s="1">
        <v>13.295</v>
      </c>
      <c r="C493" s="1">
        <v>239.96999999999997</v>
      </c>
      <c r="E493" s="1">
        <v>13.816000000000001</v>
      </c>
      <c r="F493" s="1">
        <v>228.1</v>
      </c>
      <c r="H493" s="1">
        <v>14.016999999999999</v>
      </c>
      <c r="I493" s="1">
        <v>230.25</v>
      </c>
      <c r="V493" s="1">
        <v>0.97356200000000004</v>
      </c>
      <c r="W493" s="1">
        <v>29420.7</v>
      </c>
      <c r="X493">
        <f t="shared" si="34"/>
        <v>19.471240000000002</v>
      </c>
      <c r="Y493">
        <f t="shared" si="35"/>
        <v>117.6828</v>
      </c>
    </row>
    <row r="494" spans="2:25" x14ac:dyDescent="0.15">
      <c r="B494" s="1">
        <v>13.596</v>
      </c>
      <c r="C494" s="1">
        <v>239.66000000000003</v>
      </c>
      <c r="E494" s="1">
        <v>13.847</v>
      </c>
      <c r="F494" s="1">
        <v>227.28</v>
      </c>
      <c r="H494" s="1">
        <v>14.087</v>
      </c>
      <c r="I494" s="1">
        <v>229.42</v>
      </c>
      <c r="V494" s="1">
        <v>0.97556299999999996</v>
      </c>
      <c r="W494" s="1">
        <v>29171.200000000001</v>
      </c>
      <c r="X494">
        <f t="shared" si="34"/>
        <v>19.51126</v>
      </c>
      <c r="Y494">
        <f t="shared" si="35"/>
        <v>116.68480000000001</v>
      </c>
    </row>
    <row r="495" spans="2:25" x14ac:dyDescent="0.15">
      <c r="B495" s="1">
        <v>13.372</v>
      </c>
      <c r="C495" s="1">
        <v>238.42000000000002</v>
      </c>
      <c r="E495" s="1">
        <v>13.885</v>
      </c>
      <c r="F495" s="1">
        <v>226.64</v>
      </c>
      <c r="H495" s="1">
        <v>14.106</v>
      </c>
      <c r="I495" s="1">
        <v>229.48</v>
      </c>
      <c r="V495" s="1">
        <v>0.97756200000000004</v>
      </c>
      <c r="W495" s="1">
        <v>28921.3</v>
      </c>
      <c r="X495">
        <f t="shared" si="34"/>
        <v>19.55124</v>
      </c>
      <c r="Y495">
        <f t="shared" si="35"/>
        <v>115.68519999999999</v>
      </c>
    </row>
    <row r="496" spans="2:25" x14ac:dyDescent="0.15">
      <c r="B496" s="1">
        <v>13.503</v>
      </c>
      <c r="C496" s="1">
        <v>238.52999999999997</v>
      </c>
      <c r="E496" s="1">
        <v>14.129</v>
      </c>
      <c r="F496" s="1">
        <v>225.06</v>
      </c>
      <c r="H496" s="1">
        <v>14.202999999999999</v>
      </c>
      <c r="I496" s="1">
        <v>228.76</v>
      </c>
      <c r="V496" s="1">
        <v>0.97956299999999996</v>
      </c>
      <c r="W496" s="1">
        <v>28671</v>
      </c>
      <c r="X496">
        <f t="shared" si="34"/>
        <v>19.591259999999998</v>
      </c>
      <c r="Y496">
        <f t="shared" si="35"/>
        <v>114.684</v>
      </c>
    </row>
    <row r="497" spans="2:25" x14ac:dyDescent="0.15">
      <c r="B497" s="1">
        <v>13.498999999999999</v>
      </c>
      <c r="C497" s="1">
        <v>236.77999999999997</v>
      </c>
      <c r="E497" s="1">
        <v>14.000999999999999</v>
      </c>
      <c r="F497" s="1">
        <v>225.10999999999999</v>
      </c>
      <c r="H497" s="1">
        <v>14.222</v>
      </c>
      <c r="I497" s="1">
        <v>226.77</v>
      </c>
      <c r="V497" s="1">
        <v>0.98156200000000005</v>
      </c>
      <c r="W497" s="1">
        <v>28420</v>
      </c>
      <c r="X497">
        <f t="shared" si="34"/>
        <v>19.631240000000002</v>
      </c>
      <c r="Y497">
        <f t="shared" si="35"/>
        <v>113.68</v>
      </c>
    </row>
    <row r="498" spans="2:25" x14ac:dyDescent="0.15">
      <c r="B498" s="1">
        <v>13.53</v>
      </c>
      <c r="C498" s="1">
        <v>237.81</v>
      </c>
      <c r="E498" s="1">
        <v>14.021000000000001</v>
      </c>
      <c r="F498" s="1">
        <v>223.67</v>
      </c>
      <c r="H498" s="1">
        <v>14.295</v>
      </c>
      <c r="I498" s="1">
        <v>226.53</v>
      </c>
      <c r="V498" s="1">
        <v>0.98356299999999997</v>
      </c>
      <c r="W498" s="1">
        <v>28168.3</v>
      </c>
      <c r="X498">
        <f t="shared" si="34"/>
        <v>19.67126</v>
      </c>
      <c r="Y498">
        <f t="shared" si="35"/>
        <v>112.67319999999999</v>
      </c>
    </row>
    <row r="499" spans="2:25" x14ac:dyDescent="0.15">
      <c r="B499" s="1">
        <v>13.892999999999999</v>
      </c>
      <c r="C499" s="1">
        <v>235.02999999999997</v>
      </c>
      <c r="E499" s="1">
        <v>14.279</v>
      </c>
      <c r="F499" s="1">
        <v>223.41</v>
      </c>
      <c r="H499" s="1">
        <v>14.325999999999999</v>
      </c>
      <c r="I499" s="1">
        <v>225.66</v>
      </c>
      <c r="V499" s="1">
        <v>0.98556299999999997</v>
      </c>
      <c r="W499" s="1">
        <v>27915.8</v>
      </c>
      <c r="X499">
        <f t="shared" si="34"/>
        <v>19.711259999999999</v>
      </c>
      <c r="Y499">
        <f t="shared" si="35"/>
        <v>111.6632</v>
      </c>
    </row>
    <row r="500" spans="2:25" x14ac:dyDescent="0.15">
      <c r="B500" s="1">
        <v>13.687999999999999</v>
      </c>
      <c r="C500" s="1">
        <v>234.31</v>
      </c>
      <c r="E500" s="1">
        <v>14.333</v>
      </c>
      <c r="F500" s="1">
        <v>221.9</v>
      </c>
      <c r="H500" s="1">
        <v>14.384</v>
      </c>
      <c r="I500" s="1">
        <v>225.32</v>
      </c>
      <c r="V500" s="1">
        <v>0.98756200000000005</v>
      </c>
      <c r="W500" s="1">
        <v>27662.3</v>
      </c>
      <c r="X500">
        <f t="shared" si="34"/>
        <v>19.751240000000003</v>
      </c>
      <c r="Y500">
        <f t="shared" si="35"/>
        <v>110.64919999999999</v>
      </c>
    </row>
    <row r="501" spans="2:25" x14ac:dyDescent="0.15">
      <c r="B501" s="1">
        <v>13.687999999999999</v>
      </c>
      <c r="C501" s="1">
        <v>235.27999999999997</v>
      </c>
      <c r="E501" s="1">
        <v>14.228999999999999</v>
      </c>
      <c r="F501" s="1">
        <v>221.85999999999999</v>
      </c>
      <c r="H501" s="1">
        <v>14.468999999999999</v>
      </c>
      <c r="I501" s="1">
        <v>224.03</v>
      </c>
      <c r="V501" s="1">
        <v>0.98956299999999997</v>
      </c>
      <c r="W501" s="1">
        <v>27407.7</v>
      </c>
      <c r="X501">
        <f t="shared" si="34"/>
        <v>19.791260000000001</v>
      </c>
      <c r="Y501">
        <f t="shared" si="35"/>
        <v>109.63080000000001</v>
      </c>
    </row>
    <row r="502" spans="2:25" x14ac:dyDescent="0.15">
      <c r="B502" s="1">
        <v>13.808</v>
      </c>
      <c r="C502" s="1">
        <v>232.76</v>
      </c>
      <c r="E502" s="1">
        <v>14.271000000000001</v>
      </c>
      <c r="F502" s="1">
        <v>220.65</v>
      </c>
      <c r="H502" s="1">
        <v>14.488</v>
      </c>
      <c r="I502" s="1">
        <v>222.85999999999999</v>
      </c>
      <c r="V502" s="1">
        <v>0.99156200000000005</v>
      </c>
      <c r="W502" s="1">
        <v>27151.8</v>
      </c>
      <c r="X502">
        <f t="shared" si="34"/>
        <v>19.831240000000001</v>
      </c>
      <c r="Y502">
        <f t="shared" si="35"/>
        <v>108.60719999999999</v>
      </c>
    </row>
    <row r="503" spans="2:25" x14ac:dyDescent="0.15">
      <c r="B503" s="1">
        <v>13.822999999999999</v>
      </c>
      <c r="C503" s="1">
        <v>233.07</v>
      </c>
      <c r="E503" s="1">
        <v>14.302</v>
      </c>
      <c r="F503" s="1">
        <v>219.38</v>
      </c>
      <c r="H503" s="1">
        <v>14.587999999999999</v>
      </c>
      <c r="I503" s="1">
        <v>222.51</v>
      </c>
      <c r="V503" s="1">
        <v>0.99356299999999997</v>
      </c>
      <c r="W503" s="1">
        <v>26894.6</v>
      </c>
      <c r="X503">
        <f t="shared" si="34"/>
        <v>19.871259999999999</v>
      </c>
      <c r="Y503">
        <f t="shared" si="35"/>
        <v>107.57839999999999</v>
      </c>
    </row>
    <row r="504" spans="2:25" x14ac:dyDescent="0.15">
      <c r="B504" s="1">
        <v>13.873999999999999</v>
      </c>
      <c r="C504" s="1">
        <v>232.87</v>
      </c>
      <c r="E504" s="1">
        <v>14.372</v>
      </c>
      <c r="F504" s="1">
        <v>219.15</v>
      </c>
      <c r="H504" s="1">
        <v>14.619</v>
      </c>
      <c r="I504" s="1">
        <v>221.32</v>
      </c>
      <c r="V504" s="1">
        <v>0.99556199999999995</v>
      </c>
      <c r="W504" s="1">
        <v>26636.1</v>
      </c>
      <c r="X504">
        <f t="shared" si="34"/>
        <v>19.911239999999999</v>
      </c>
      <c r="Y504">
        <f t="shared" si="35"/>
        <v>106.5444</v>
      </c>
    </row>
    <row r="505" spans="2:25" x14ac:dyDescent="0.15">
      <c r="B505" s="1">
        <v>14.046999999999999</v>
      </c>
      <c r="C505" s="1">
        <v>231.21999999999997</v>
      </c>
      <c r="E505" s="1">
        <v>14.41</v>
      </c>
      <c r="F505" s="1">
        <v>217.78</v>
      </c>
      <c r="H505" s="1">
        <v>14.657999999999999</v>
      </c>
      <c r="I505" s="1">
        <v>220.9</v>
      </c>
      <c r="V505" s="1">
        <v>0.99756299999999998</v>
      </c>
      <c r="W505" s="1">
        <v>26376.400000000001</v>
      </c>
      <c r="X505">
        <f t="shared" si="34"/>
        <v>19.951259999999998</v>
      </c>
      <c r="Y505">
        <f t="shared" si="35"/>
        <v>105.5056</v>
      </c>
    </row>
    <row r="506" spans="2:25" x14ac:dyDescent="0.15">
      <c r="B506" s="1">
        <v>14.062999999999999</v>
      </c>
      <c r="C506" s="1">
        <v>230.14</v>
      </c>
      <c r="E506" s="1">
        <v>14.510999999999999</v>
      </c>
      <c r="F506" s="1">
        <v>217.51</v>
      </c>
      <c r="H506" s="1">
        <v>14.715999999999999</v>
      </c>
      <c r="I506" s="1">
        <v>219.66</v>
      </c>
      <c r="V506" s="1">
        <v>0.99956299999999998</v>
      </c>
      <c r="W506" s="1">
        <v>26116</v>
      </c>
      <c r="X506">
        <f t="shared" si="34"/>
        <v>19.99126</v>
      </c>
      <c r="Y506">
        <f t="shared" si="35"/>
        <v>104.464</v>
      </c>
    </row>
    <row r="507" spans="2:25" x14ac:dyDescent="0.15">
      <c r="B507" s="1">
        <v>14.016</v>
      </c>
      <c r="C507" s="1">
        <v>230.91000000000003</v>
      </c>
      <c r="E507" s="1">
        <v>14.538</v>
      </c>
      <c r="F507" s="1">
        <v>216.12</v>
      </c>
      <c r="H507" s="1">
        <v>14.77</v>
      </c>
      <c r="I507" s="1">
        <v>219.32</v>
      </c>
      <c r="V507" s="1">
        <v>1</v>
      </c>
      <c r="W507" s="1">
        <v>26058.7</v>
      </c>
      <c r="X507">
        <f t="shared" si="34"/>
        <v>20</v>
      </c>
      <c r="Y507">
        <f t="shared" si="35"/>
        <v>104.23480000000001</v>
      </c>
    </row>
    <row r="508" spans="2:25" x14ac:dyDescent="0.15">
      <c r="B508" s="1">
        <v>14.062999999999999</v>
      </c>
      <c r="C508" s="1">
        <v>229.26</v>
      </c>
      <c r="E508" s="1">
        <v>14.762</v>
      </c>
      <c r="F508" s="1">
        <v>215.77</v>
      </c>
      <c r="H508" s="1">
        <v>14.82</v>
      </c>
      <c r="I508" s="1">
        <v>218</v>
      </c>
    </row>
    <row r="509" spans="2:25" x14ac:dyDescent="0.15">
      <c r="B509" s="1">
        <v>14.274999999999999</v>
      </c>
      <c r="C509" s="1">
        <v>228.58999999999997</v>
      </c>
      <c r="E509" s="1">
        <v>14.718999999999999</v>
      </c>
      <c r="F509" s="1">
        <v>214.4</v>
      </c>
      <c r="H509" s="1">
        <v>14.862</v>
      </c>
      <c r="I509" s="1">
        <v>217.79</v>
      </c>
    </row>
    <row r="510" spans="2:25" x14ac:dyDescent="0.15">
      <c r="B510" s="1">
        <v>14.123999999999999</v>
      </c>
      <c r="C510" s="1">
        <v>227.17000000000002</v>
      </c>
      <c r="E510" s="1">
        <v>14.738</v>
      </c>
      <c r="F510" s="1">
        <v>214.15</v>
      </c>
      <c r="H510" s="1">
        <v>14.878</v>
      </c>
      <c r="I510" s="1">
        <v>216.38</v>
      </c>
    </row>
    <row r="511" spans="2:25" x14ac:dyDescent="0.15">
      <c r="B511" s="1">
        <v>14.221</v>
      </c>
      <c r="C511" s="1">
        <v>227.17000000000002</v>
      </c>
      <c r="E511" s="1">
        <v>15.000999999999999</v>
      </c>
      <c r="F511" s="1">
        <v>212.60999999999999</v>
      </c>
      <c r="H511" s="1">
        <v>15.067</v>
      </c>
      <c r="I511" s="1">
        <v>216.5</v>
      </c>
    </row>
    <row r="512" spans="2:25" x14ac:dyDescent="0.15">
      <c r="B512" s="1">
        <v>14.282999999999999</v>
      </c>
      <c r="C512" s="1">
        <v>226.02999999999997</v>
      </c>
      <c r="E512" s="1">
        <v>14.773</v>
      </c>
      <c r="F512" s="1">
        <v>212.38</v>
      </c>
      <c r="H512" s="1">
        <v>15.009</v>
      </c>
      <c r="I512" s="1">
        <v>215.45</v>
      </c>
    </row>
    <row r="513" spans="2:9" x14ac:dyDescent="0.15">
      <c r="B513" s="1">
        <v>14.328999999999999</v>
      </c>
      <c r="C513" s="1">
        <v>224.68</v>
      </c>
      <c r="E513" s="1">
        <v>14.939</v>
      </c>
      <c r="F513" s="1">
        <v>211.24</v>
      </c>
      <c r="H513" s="1">
        <v>15.081999999999999</v>
      </c>
      <c r="I513" s="1">
        <v>214</v>
      </c>
    </row>
    <row r="514" spans="2:9" x14ac:dyDescent="0.15">
      <c r="B514" s="1">
        <v>14.382999999999999</v>
      </c>
      <c r="C514" s="1">
        <v>224.33999999999997</v>
      </c>
      <c r="E514" s="1">
        <v>15.042999999999999</v>
      </c>
      <c r="F514" s="1">
        <v>211.04</v>
      </c>
      <c r="H514" s="1">
        <v>15.129</v>
      </c>
      <c r="I514" s="1">
        <v>213.43</v>
      </c>
    </row>
    <row r="515" spans="2:9" x14ac:dyDescent="0.15">
      <c r="B515" s="1">
        <v>14.421999999999999</v>
      </c>
      <c r="C515" s="1">
        <v>223.11</v>
      </c>
      <c r="E515" s="1">
        <v>15.124000000000001</v>
      </c>
      <c r="F515" s="1">
        <v>210.02</v>
      </c>
      <c r="H515" s="1">
        <v>15.174999999999999</v>
      </c>
      <c r="I515" s="1">
        <v>213.24</v>
      </c>
    </row>
    <row r="516" spans="2:9" x14ac:dyDescent="0.15">
      <c r="B516" s="1">
        <v>14.617999999999999</v>
      </c>
      <c r="C516" s="1">
        <v>222.73000000000002</v>
      </c>
      <c r="E516" s="1">
        <v>15.036</v>
      </c>
      <c r="F516" s="1">
        <v>208.41</v>
      </c>
      <c r="H516" s="1">
        <v>15.241</v>
      </c>
      <c r="I516" s="1">
        <v>211.84</v>
      </c>
    </row>
    <row r="517" spans="2:9" x14ac:dyDescent="0.15">
      <c r="B517" s="1">
        <v>14.51</v>
      </c>
      <c r="C517" s="1">
        <v>221.57</v>
      </c>
      <c r="E517" s="1">
        <v>15.051</v>
      </c>
      <c r="F517" s="1">
        <v>208.35</v>
      </c>
      <c r="H517" s="1">
        <v>15.282999999999999</v>
      </c>
      <c r="I517" s="1">
        <v>210.48</v>
      </c>
    </row>
    <row r="518" spans="2:9" x14ac:dyDescent="0.15">
      <c r="B518" s="1">
        <v>14.625999999999999</v>
      </c>
      <c r="C518" s="1">
        <v>221.10000000000002</v>
      </c>
      <c r="E518" s="1">
        <v>15.093</v>
      </c>
      <c r="F518" s="1">
        <v>206.78</v>
      </c>
      <c r="H518" s="1">
        <v>15.321</v>
      </c>
      <c r="I518" s="1">
        <v>210.58</v>
      </c>
    </row>
    <row r="519" spans="2:9" x14ac:dyDescent="0.15">
      <c r="B519" s="1">
        <v>14.668999999999999</v>
      </c>
      <c r="C519" s="1">
        <v>219.62</v>
      </c>
      <c r="E519" s="1">
        <v>15.170999999999999</v>
      </c>
      <c r="F519" s="1">
        <v>206.52</v>
      </c>
      <c r="H519" s="1">
        <v>15.382999999999999</v>
      </c>
      <c r="I519" s="1">
        <v>208.93</v>
      </c>
    </row>
    <row r="520" spans="2:9" x14ac:dyDescent="0.15">
      <c r="B520" s="1">
        <v>14.696</v>
      </c>
      <c r="C520" s="1">
        <v>219.08999999999997</v>
      </c>
      <c r="E520" s="1">
        <v>15.472</v>
      </c>
      <c r="F520" s="1">
        <v>205.26</v>
      </c>
      <c r="H520" s="1">
        <v>15.417999999999999</v>
      </c>
      <c r="I520" s="1">
        <v>208.78</v>
      </c>
    </row>
    <row r="521" spans="2:9" x14ac:dyDescent="0.15">
      <c r="B521" s="1">
        <v>14.75</v>
      </c>
      <c r="C521" s="1">
        <v>218.88</v>
      </c>
      <c r="E521" s="1">
        <v>15.468</v>
      </c>
      <c r="F521" s="1">
        <v>203.74</v>
      </c>
      <c r="H521" s="1">
        <v>15.464</v>
      </c>
      <c r="I521" s="1">
        <v>206.93</v>
      </c>
    </row>
    <row r="522" spans="2:9" x14ac:dyDescent="0.15">
      <c r="B522" s="1">
        <v>14.795999999999999</v>
      </c>
      <c r="C522" s="1">
        <v>217.41000000000003</v>
      </c>
      <c r="E522" s="1">
        <v>15.494999999999999</v>
      </c>
      <c r="F522" s="1">
        <v>203.52</v>
      </c>
      <c r="H522" s="1">
        <v>15.568</v>
      </c>
      <c r="I522" s="1">
        <v>206.64</v>
      </c>
    </row>
    <row r="523" spans="2:9" x14ac:dyDescent="0.15">
      <c r="B523" s="1">
        <v>15.100999999999999</v>
      </c>
      <c r="C523" s="1">
        <v>217.10000000000002</v>
      </c>
      <c r="E523" s="1">
        <v>15.522</v>
      </c>
      <c r="F523" s="1">
        <v>201.94</v>
      </c>
      <c r="H523" s="1">
        <v>15.591999999999999</v>
      </c>
      <c r="I523" s="1">
        <v>205.32</v>
      </c>
    </row>
    <row r="524" spans="2:9" x14ac:dyDescent="0.15">
      <c r="B524" s="1">
        <v>14.888</v>
      </c>
      <c r="C524" s="1">
        <v>215.62</v>
      </c>
      <c r="E524" s="1">
        <v>15.387</v>
      </c>
      <c r="F524" s="1">
        <v>201.75</v>
      </c>
      <c r="H524" s="1">
        <v>15.645999999999999</v>
      </c>
      <c r="I524" s="1">
        <v>204.05</v>
      </c>
    </row>
    <row r="525" spans="2:9" x14ac:dyDescent="0.15">
      <c r="B525" s="1">
        <v>15.016</v>
      </c>
      <c r="C525" s="1">
        <v>215.17000000000002</v>
      </c>
      <c r="E525" s="1">
        <v>15.478999999999999</v>
      </c>
      <c r="F525" s="1">
        <v>200.04</v>
      </c>
      <c r="H525" s="1">
        <v>15.711</v>
      </c>
      <c r="I525" s="1">
        <v>203.5</v>
      </c>
    </row>
    <row r="526" spans="2:9" x14ac:dyDescent="0.15">
      <c r="B526" s="1">
        <v>15.042999999999999</v>
      </c>
      <c r="C526" s="1">
        <v>213.8</v>
      </c>
      <c r="E526" s="1">
        <v>15.58</v>
      </c>
      <c r="F526" s="1">
        <v>199.52</v>
      </c>
      <c r="H526" s="1">
        <v>15.75</v>
      </c>
      <c r="I526" s="1">
        <v>202.07</v>
      </c>
    </row>
    <row r="527" spans="2:9" x14ac:dyDescent="0.15">
      <c r="B527" s="1">
        <v>15.046999999999999</v>
      </c>
      <c r="C527" s="1">
        <v>213.55</v>
      </c>
      <c r="E527" s="1">
        <v>15.564</v>
      </c>
      <c r="F527" s="1">
        <v>197.95</v>
      </c>
      <c r="H527" s="1">
        <v>15.827</v>
      </c>
      <c r="I527" s="1">
        <v>201.57</v>
      </c>
    </row>
    <row r="528" spans="2:9" x14ac:dyDescent="0.15">
      <c r="B528" s="1">
        <v>15.235999999999999</v>
      </c>
      <c r="C528" s="1">
        <v>212.07999999999998</v>
      </c>
      <c r="E528" s="1">
        <v>15.661</v>
      </c>
      <c r="F528" s="1">
        <v>197.35999999999999</v>
      </c>
      <c r="H528" s="1">
        <v>15.862</v>
      </c>
      <c r="I528" s="1">
        <v>200.12</v>
      </c>
    </row>
    <row r="529" spans="2:9" x14ac:dyDescent="0.15">
      <c r="B529" s="1">
        <v>15.186</v>
      </c>
      <c r="C529" s="1">
        <v>211.48000000000002</v>
      </c>
      <c r="E529" s="1">
        <v>17.733000000000001</v>
      </c>
      <c r="F529" s="1">
        <v>195.93</v>
      </c>
      <c r="H529" s="1">
        <v>15.939</v>
      </c>
      <c r="I529" s="1">
        <v>199.58</v>
      </c>
    </row>
    <row r="530" spans="2:9" x14ac:dyDescent="0.15">
      <c r="B530" s="1">
        <v>15.277999999999999</v>
      </c>
      <c r="C530" s="1">
        <v>210.07999999999998</v>
      </c>
      <c r="H530" s="1">
        <v>15.962</v>
      </c>
      <c r="I530" s="1">
        <v>198.53</v>
      </c>
    </row>
    <row r="531" spans="2:9" x14ac:dyDescent="0.15">
      <c r="B531" s="1">
        <v>15.301</v>
      </c>
      <c r="C531" s="1">
        <v>209.52999999999997</v>
      </c>
      <c r="H531" s="1">
        <v>16.001000000000001</v>
      </c>
      <c r="I531" s="1">
        <v>198.14</v>
      </c>
    </row>
    <row r="532" spans="2:9" x14ac:dyDescent="0.15">
      <c r="B532" s="1">
        <v>15.305</v>
      </c>
      <c r="C532" s="1">
        <v>208.88</v>
      </c>
      <c r="H532" s="1">
        <v>16.058</v>
      </c>
      <c r="I532" s="1">
        <v>196.46</v>
      </c>
    </row>
    <row r="533" spans="2:9" x14ac:dyDescent="0.15">
      <c r="B533" s="1">
        <v>15.351999999999999</v>
      </c>
      <c r="C533" s="1">
        <v>207.32999999999998</v>
      </c>
      <c r="H533" s="1">
        <v>16.101000000000003</v>
      </c>
      <c r="I533" s="1">
        <v>196.06</v>
      </c>
    </row>
    <row r="534" spans="2:9" x14ac:dyDescent="0.15">
      <c r="B534" s="1">
        <v>15.632999999999999</v>
      </c>
      <c r="C534" s="1">
        <v>206.92000000000002</v>
      </c>
      <c r="H534" s="1">
        <v>16.170000000000002</v>
      </c>
      <c r="I534" s="1">
        <v>194.43</v>
      </c>
    </row>
    <row r="535" spans="2:9" x14ac:dyDescent="0.15">
      <c r="B535" s="1">
        <v>15.471</v>
      </c>
      <c r="C535" s="1">
        <v>205.36</v>
      </c>
    </row>
    <row r="536" spans="2:9" x14ac:dyDescent="0.15">
      <c r="B536" s="1">
        <v>15.536999999999999</v>
      </c>
      <c r="C536" s="1">
        <v>204.85000000000002</v>
      </c>
    </row>
    <row r="537" spans="2:9" x14ac:dyDescent="0.15">
      <c r="B537" s="1">
        <v>15.594999999999999</v>
      </c>
      <c r="C537" s="1">
        <v>203.69</v>
      </c>
    </row>
    <row r="538" spans="2:9" x14ac:dyDescent="0.15">
      <c r="B538" s="1">
        <v>15.629</v>
      </c>
      <c r="C538" s="1">
        <v>203.11</v>
      </c>
    </row>
    <row r="539" spans="2:9" x14ac:dyDescent="0.15">
      <c r="B539" s="1">
        <v>15.772</v>
      </c>
      <c r="C539" s="1">
        <v>201.23000000000002</v>
      </c>
    </row>
    <row r="540" spans="2:9" x14ac:dyDescent="0.15">
      <c r="B540" s="1">
        <v>15.737</v>
      </c>
      <c r="C540" s="1">
        <v>200.77999999999997</v>
      </c>
    </row>
    <row r="541" spans="2:9" x14ac:dyDescent="0.15">
      <c r="B541" s="1">
        <v>15.792</v>
      </c>
      <c r="C541" s="1">
        <v>198.75</v>
      </c>
    </row>
    <row r="542" spans="2:9" x14ac:dyDescent="0.15">
      <c r="B542" s="1">
        <v>15.856999999999999</v>
      </c>
      <c r="C542" s="1">
        <v>197.82999999999998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523"/>
  <sheetViews>
    <sheetView zoomScale="70" zoomScaleNormal="70" workbookViewId="0">
      <pane ySplit="1" topLeftCell="A2" activePane="bottomLeft" state="frozen"/>
      <selection pane="bottomLeft" activeCell="V6" sqref="V6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230.69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C140</f>
        <v>1181.5713993034215</v>
      </c>
      <c r="N2" s="2">
        <f t="shared" ref="N2:O2" si="0">D140</f>
        <v>7.4900000000000001E-3</v>
      </c>
      <c r="O2" s="2">
        <f t="shared" si="0"/>
        <v>1190.4213690842041</v>
      </c>
      <c r="P2" s="2">
        <f>G140</f>
        <v>1.7934160450143993E-3</v>
      </c>
      <c r="R2" s="1">
        <v>0</v>
      </c>
      <c r="S2" s="1">
        <f>210*1000*(R2)</f>
        <v>0</v>
      </c>
      <c r="U2" s="2" t="s">
        <v>8</v>
      </c>
      <c r="V2" s="12">
        <f>MAX(C:C)</f>
        <v>1181.5713993034215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C141</f>
        <v>1146.179061667691</v>
      </c>
      <c r="N3" s="2">
        <f t="shared" ref="N3:N66" si="9">D141</f>
        <v>7.2199999999999999E-3</v>
      </c>
      <c r="O3" s="2">
        <f t="shared" ref="O3:O66" si="10">E141</f>
        <v>1154.4544744929317</v>
      </c>
      <c r="P3" s="2">
        <f t="shared" ref="P3:P66" si="11">G141</f>
        <v>1.6966583207504169E-3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140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MATCH(L2,C2:C515,0)</f>
        <v>140</v>
      </c>
      <c r="M4" s="2">
        <f t="shared" si="8"/>
        <v>1144.7961483302604</v>
      </c>
      <c r="N4" s="2">
        <f t="shared" si="9"/>
        <v>9.4199999999999996E-3</v>
      </c>
      <c r="O4" s="2">
        <f t="shared" si="10"/>
        <v>1155.5801280475314</v>
      </c>
      <c r="P4" s="2">
        <f t="shared" si="11"/>
        <v>3.8731459639661341E-3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7.2199999999999999E-3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1144.079082155296</v>
      </c>
      <c r="N5" s="2">
        <f t="shared" si="9"/>
        <v>8.26E-3</v>
      </c>
      <c r="O5" s="2">
        <f t="shared" si="10"/>
        <v>1153.5291753738986</v>
      </c>
      <c r="P5" s="2">
        <f t="shared" si="11"/>
        <v>2.7330768240023846E-3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1137.4718295431264</v>
      </c>
      <c r="N6" s="2">
        <f t="shared" si="9"/>
        <v>1.15E-2</v>
      </c>
      <c r="O6" s="2">
        <f t="shared" si="10"/>
        <v>1150.5527555828724</v>
      </c>
      <c r="P6" s="2">
        <f t="shared" si="11"/>
        <v>5.955554980030444E-3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156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1136.1401352181929</v>
      </c>
      <c r="N7" s="2">
        <f t="shared" si="9"/>
        <v>8.7600000000000004E-3</v>
      </c>
      <c r="O7" s="2">
        <f t="shared" si="10"/>
        <v>1146.0927228027044</v>
      </c>
      <c r="P7" s="2">
        <f t="shared" si="11"/>
        <v>3.264269417570873E-3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158750.56255785195</v>
      </c>
      <c r="M8" s="2">
        <f t="shared" si="8"/>
        <v>1136.9084204056546</v>
      </c>
      <c r="N8" s="2">
        <f t="shared" si="9"/>
        <v>8.9899999999999997E-3</v>
      </c>
      <c r="O8" s="2">
        <f t="shared" si="10"/>
        <v>1147.1292271051016</v>
      </c>
      <c r="P8" s="2">
        <f t="shared" si="11"/>
        <v>3.4873103905126894E-3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M9" s="2">
        <f t="shared" si="8"/>
        <v>1134.6547838557672</v>
      </c>
      <c r="N9" s="2">
        <f t="shared" si="9"/>
        <v>1.123E-2</v>
      </c>
      <c r="O9" s="2">
        <f t="shared" si="10"/>
        <v>1147.3969570784675</v>
      </c>
      <c r="P9" s="2">
        <f t="shared" si="11"/>
        <v>5.7036166581898489E-3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M10" s="2">
        <f t="shared" si="8"/>
        <v>1137.6767055931161</v>
      </c>
      <c r="N10" s="2">
        <f t="shared" si="9"/>
        <v>1.2310000000000001E-2</v>
      </c>
      <c r="O10" s="2">
        <f t="shared" si="10"/>
        <v>1151.6815058389675</v>
      </c>
      <c r="P10" s="2">
        <f t="shared" si="11"/>
        <v>6.7506504214422166E-3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M11" s="2">
        <f t="shared" si="8"/>
        <v>1136.6011063306698</v>
      </c>
      <c r="N11" s="2">
        <f t="shared" si="9"/>
        <v>1.027E-2</v>
      </c>
      <c r="O11" s="2">
        <f t="shared" si="10"/>
        <v>1148.2739996926857</v>
      </c>
      <c r="P11" s="2">
        <f t="shared" si="11"/>
        <v>4.7496504333090885E-3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M12" s="2">
        <f t="shared" si="8"/>
        <v>1138.4962097930752</v>
      </c>
      <c r="N12" s="2">
        <f t="shared" si="9"/>
        <v>1.115E-2</v>
      </c>
      <c r="O12" s="2">
        <f t="shared" si="10"/>
        <v>1151.190442532268</v>
      </c>
      <c r="P12" s="2">
        <f t="shared" si="11"/>
        <v>5.6064377352668428E-3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M13" s="2">
        <f t="shared" si="8"/>
        <v>1136.3450112681826</v>
      </c>
      <c r="N13" s="2">
        <f t="shared" si="9"/>
        <v>1.123E-2</v>
      </c>
      <c r="O13" s="2">
        <f t="shared" si="10"/>
        <v>1149.1061657447244</v>
      </c>
      <c r="P13" s="2">
        <f t="shared" si="11"/>
        <v>5.6954775693029112E-3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M14" s="2">
        <f t="shared" si="8"/>
        <v>1136.3962302806801</v>
      </c>
      <c r="N14" s="2">
        <f t="shared" si="9"/>
        <v>1.1690000000000001E-2</v>
      </c>
      <c r="O14" s="2">
        <f t="shared" si="10"/>
        <v>1149.6807022126613</v>
      </c>
      <c r="P14" s="2">
        <f t="shared" si="11"/>
        <v>6.147529817251517E-3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1136.8572013931571</v>
      </c>
      <c r="N15" s="2">
        <f t="shared" si="9"/>
        <v>1.316E-2</v>
      </c>
      <c r="O15" s="2">
        <f t="shared" si="10"/>
        <v>1151.818242163491</v>
      </c>
      <c r="P15" s="2">
        <f t="shared" si="11"/>
        <v>7.5893107150647758E-3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1138.59864781807</v>
      </c>
      <c r="N16" s="2">
        <f t="shared" si="9"/>
        <v>1.2769999999999998E-2</v>
      </c>
      <c r="O16" s="2">
        <f t="shared" si="10"/>
        <v>1153.1385525507067</v>
      </c>
      <c r="P16" s="2">
        <f t="shared" si="11"/>
        <v>7.1980151514607627E-3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1138.1888957180904</v>
      </c>
      <c r="N17" s="2">
        <f t="shared" si="9"/>
        <v>1.312E-2</v>
      </c>
      <c r="O17" s="2">
        <f t="shared" si="10"/>
        <v>1153.1219340299117</v>
      </c>
      <c r="P17" s="2">
        <f t="shared" si="11"/>
        <v>7.5436214417417399E-3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1135.7816021307108</v>
      </c>
      <c r="N18" s="2">
        <f t="shared" si="9"/>
        <v>1.3469999999999999E-2</v>
      </c>
      <c r="O18" s="2">
        <f t="shared" si="10"/>
        <v>1151.0805803114115</v>
      </c>
      <c r="P18" s="2">
        <f t="shared" si="11"/>
        <v>7.898749980424502E-3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1138.0864576930958</v>
      </c>
      <c r="N19" s="2">
        <f t="shared" si="9"/>
        <v>1.4239999999999999E-2</v>
      </c>
      <c r="O19" s="2">
        <f t="shared" si="10"/>
        <v>1154.2928088506455</v>
      </c>
      <c r="P19" s="2">
        <f t="shared" si="11"/>
        <v>8.6429311306209268E-3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1137.0620774431468</v>
      </c>
      <c r="N20" s="2">
        <f t="shared" si="9"/>
        <v>1.686E-2</v>
      </c>
      <c r="O20" s="2">
        <f t="shared" si="10"/>
        <v>1156.2329440688384</v>
      </c>
      <c r="P20" s="2">
        <f t="shared" si="11"/>
        <v>1.1213576644535279E-2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1135.4742880557262</v>
      </c>
      <c r="N21" s="2">
        <f t="shared" si="9"/>
        <v>1.4590000000000001E-2</v>
      </c>
      <c r="O21" s="2">
        <f t="shared" si="10"/>
        <v>1152.0408579184593</v>
      </c>
      <c r="P21" s="2">
        <f t="shared" si="11"/>
        <v>8.9986811537237504E-3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1137.7791436181112</v>
      </c>
      <c r="N22" s="2">
        <f t="shared" si="9"/>
        <v>1.567E-2</v>
      </c>
      <c r="O22" s="2">
        <f t="shared" si="10"/>
        <v>1155.6081427986071</v>
      </c>
      <c r="P22" s="2">
        <f t="shared" si="11"/>
        <v>1.0045597328627608E-2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1135.6279450932186</v>
      </c>
      <c r="N23" s="2">
        <f t="shared" si="9"/>
        <v>1.5939999999999999E-2</v>
      </c>
      <c r="O23" s="2">
        <f t="shared" si="10"/>
        <v>1153.7298545380047</v>
      </c>
      <c r="P23" s="2">
        <f t="shared" si="11"/>
        <v>1.0320340606081621E-2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1137.2157344806392</v>
      </c>
      <c r="N24" s="2">
        <f t="shared" si="9"/>
        <v>1.686E-2</v>
      </c>
      <c r="O24" s="2">
        <f t="shared" si="10"/>
        <v>1156.3891917639828</v>
      </c>
      <c r="P24" s="2">
        <f t="shared" si="11"/>
        <v>1.1212832607891732E-2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1135.4742880557262</v>
      </c>
      <c r="N25" s="2">
        <f t="shared" si="9"/>
        <v>1.6899999999999998E-2</v>
      </c>
      <c r="O25" s="2">
        <f t="shared" si="10"/>
        <v>1154.663803523868</v>
      </c>
      <c r="P25" s="2">
        <f t="shared" si="11"/>
        <v>1.1260384750555252E-2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1137.318172505634</v>
      </c>
      <c r="N26" s="2">
        <f t="shared" si="9"/>
        <v>1.737E-2</v>
      </c>
      <c r="O26" s="2">
        <f t="shared" si="10"/>
        <v>1157.0733891620571</v>
      </c>
      <c r="P26" s="2">
        <f t="shared" si="11"/>
        <v>1.1710992762593466E-2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1135.2181929932392</v>
      </c>
      <c r="N27" s="2">
        <f t="shared" si="9"/>
        <v>1.968E-2</v>
      </c>
      <c r="O27" s="2">
        <f t="shared" si="10"/>
        <v>1157.559287031346</v>
      </c>
      <c r="P27" s="2">
        <f t="shared" si="11"/>
        <v>1.3976665502745213E-2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1136.6011063306698</v>
      </c>
      <c r="N28" s="2">
        <f t="shared" si="9"/>
        <v>1.9030000000000002E-2</v>
      </c>
      <c r="O28" s="2">
        <f t="shared" si="10"/>
        <v>1158.2306253841425</v>
      </c>
      <c r="P28" s="2">
        <f t="shared" si="11"/>
        <v>1.3335810504887132E-2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1135.0133169432493</v>
      </c>
      <c r="N29" s="2">
        <f t="shared" si="9"/>
        <v>1.891E-2</v>
      </c>
      <c r="O29" s="2">
        <f t="shared" si="10"/>
        <v>1156.476418766646</v>
      </c>
      <c r="P29" s="2">
        <f t="shared" si="11"/>
        <v>1.3226397890224804E-2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1136.5498873181725</v>
      </c>
      <c r="N30" s="2">
        <f t="shared" si="9"/>
        <v>1.9450000000000002E-2</v>
      </c>
      <c r="O30" s="2">
        <f t="shared" si="10"/>
        <v>1158.6557826265109</v>
      </c>
      <c r="P30" s="2">
        <f t="shared" si="11"/>
        <v>1.3745857692148568E-2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1.9910000000000001E-2</v>
      </c>
      <c r="O31" s="2">
        <f t="shared" si="10"/>
        <v>1157.1412830362633</v>
      </c>
      <c r="P31" s="2">
        <f t="shared" si="11"/>
        <v>1.4204191523212624E-2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1134.5523458307725</v>
      </c>
      <c r="N32" s="2">
        <f t="shared" si="9"/>
        <v>2.1729999999999999E-2</v>
      </c>
      <c r="O32" s="2">
        <f t="shared" si="10"/>
        <v>1159.2061683056752</v>
      </c>
      <c r="P32" s="2">
        <f t="shared" si="11"/>
        <v>1.5977239637938873E-2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1133.8352796558081</v>
      </c>
      <c r="N33" s="2">
        <f t="shared" si="9"/>
        <v>2.3039999999999998E-2</v>
      </c>
      <c r="O33" s="2">
        <f t="shared" si="10"/>
        <v>1159.9588444990779</v>
      </c>
      <c r="P33" s="2">
        <f t="shared" si="11"/>
        <v>1.725497334410582E-2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1133.5279655808235</v>
      </c>
      <c r="N34" s="2">
        <f t="shared" si="9"/>
        <v>2.138E-2</v>
      </c>
      <c r="O34" s="2">
        <f t="shared" si="10"/>
        <v>1157.7627934849415</v>
      </c>
      <c r="P34" s="2">
        <f t="shared" si="11"/>
        <v>1.5641497912944908E-2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1134.1938127432902</v>
      </c>
      <c r="N35" s="2">
        <f t="shared" si="9"/>
        <v>2.1920000000000002E-2</v>
      </c>
      <c r="O35" s="2">
        <f t="shared" si="10"/>
        <v>1159.0553411186231</v>
      </c>
      <c r="P35" s="2">
        <f t="shared" si="11"/>
        <v>1.6163899682958002E-2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1132.9133374308542</v>
      </c>
      <c r="N36" s="2">
        <f t="shared" si="9"/>
        <v>2.2069999999999999E-2</v>
      </c>
      <c r="O36" s="2">
        <f t="shared" si="10"/>
        <v>1157.9167347879531</v>
      </c>
      <c r="P36" s="2">
        <f t="shared" si="11"/>
        <v>1.6316093373372947E-2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1135.0133169432493</v>
      </c>
      <c r="N37" s="2">
        <f t="shared" si="9"/>
        <v>2.265E-2</v>
      </c>
      <c r="O37" s="2">
        <f t="shared" si="10"/>
        <v>1160.7213685720139</v>
      </c>
      <c r="P37" s="2">
        <f t="shared" si="11"/>
        <v>1.6870052829790642E-2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1132.759680393362</v>
      </c>
      <c r="N38" s="2">
        <f t="shared" si="9"/>
        <v>2.3119999999999998E-2</v>
      </c>
      <c r="O38" s="2">
        <f t="shared" si="10"/>
        <v>1158.9490842040566</v>
      </c>
      <c r="P38" s="2">
        <f t="shared" si="11"/>
        <v>1.7337976980051097E-2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1134.6035648432699</v>
      </c>
      <c r="N39" s="2">
        <f t="shared" si="9"/>
        <v>2.3540000000000002E-2</v>
      </c>
      <c r="O39" s="2">
        <f t="shared" si="10"/>
        <v>1161.3121327596803</v>
      </c>
      <c r="P39" s="2">
        <f t="shared" si="11"/>
        <v>1.7737149163299909E-2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1132.759680393362</v>
      </c>
      <c r="N40" s="2">
        <f t="shared" si="9"/>
        <v>2.5160000000000002E-2</v>
      </c>
      <c r="O40" s="2">
        <f t="shared" si="10"/>
        <v>1161.2599139520592</v>
      </c>
      <c r="P40" s="2">
        <f t="shared" si="11"/>
        <v>1.9318888855333186E-2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1135.4230690432289</v>
      </c>
      <c r="N41" s="2">
        <f t="shared" si="9"/>
        <v>2.4580000000000001E-2</v>
      </c>
      <c r="O41" s="2">
        <f t="shared" si="10"/>
        <v>1163.3317680803116</v>
      </c>
      <c r="P41" s="2">
        <f t="shared" si="11"/>
        <v>1.8743097433744364E-2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1135.3206310182338</v>
      </c>
      <c r="N42" s="2">
        <f t="shared" si="9"/>
        <v>2.5049999999999999E-2</v>
      </c>
      <c r="O42" s="2">
        <f t="shared" si="10"/>
        <v>1163.7604128252406</v>
      </c>
      <c r="P42" s="2">
        <f t="shared" si="11"/>
        <v>1.9199675636898325E-2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1133.6816226183159</v>
      </c>
      <c r="N43" s="2">
        <f t="shared" si="9"/>
        <v>2.5430000000000001E-2</v>
      </c>
      <c r="O43" s="2">
        <f t="shared" si="10"/>
        <v>1162.5111462814998</v>
      </c>
      <c r="P43" s="2">
        <f t="shared" si="11"/>
        <v>1.957626945160966E-2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1136.1401352181929</v>
      </c>
      <c r="N44" s="2">
        <f t="shared" si="9"/>
        <v>2.605E-2</v>
      </c>
      <c r="O44" s="2">
        <f t="shared" si="10"/>
        <v>1165.7365857406267</v>
      </c>
      <c r="P44" s="2">
        <f t="shared" si="11"/>
        <v>2.0165351905871286E-2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1134.3986887932801</v>
      </c>
      <c r="N45" s="2">
        <f t="shared" si="9"/>
        <v>2.64E-2</v>
      </c>
      <c r="O45" s="2">
        <f t="shared" si="10"/>
        <v>1164.3468141774226</v>
      </c>
      <c r="P45" s="2">
        <f t="shared" si="11"/>
        <v>2.0513025680349489E-2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1136.6011063306698</v>
      </c>
      <c r="N46" s="2">
        <f t="shared" si="9"/>
        <v>2.674E-2</v>
      </c>
      <c r="O46" s="2">
        <f t="shared" si="10"/>
        <v>1166.9938199139519</v>
      </c>
      <c r="P46" s="2">
        <f t="shared" si="11"/>
        <v>2.0831620909741354E-2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1134.8084408932596</v>
      </c>
      <c r="N47" s="2">
        <f t="shared" si="9"/>
        <v>2.7400000000000001E-2</v>
      </c>
      <c r="O47" s="2">
        <f t="shared" si="10"/>
        <v>1165.9021921737349</v>
      </c>
      <c r="P47" s="2">
        <f t="shared" si="11"/>
        <v>2.1479423850203211E-2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1137.4206105306289</v>
      </c>
      <c r="N48" s="2">
        <f t="shared" si="9"/>
        <v>2.794E-2</v>
      </c>
      <c r="O48" s="2">
        <f t="shared" si="10"/>
        <v>1169.2001423888548</v>
      </c>
      <c r="P48" s="2">
        <f t="shared" si="11"/>
        <v>2.1989179845210184E-2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1135.0645359557468</v>
      </c>
      <c r="N49" s="2">
        <f t="shared" si="9"/>
        <v>2.8250000000000001E-2</v>
      </c>
      <c r="O49" s="2">
        <f t="shared" si="10"/>
        <v>1167.1301090964969</v>
      </c>
      <c r="P49" s="2">
        <f t="shared" si="11"/>
        <v>2.2300565704127483E-2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1138.0864576930958</v>
      </c>
      <c r="N50" s="2">
        <f t="shared" si="9"/>
        <v>2.887E-2</v>
      </c>
      <c r="O50" s="2">
        <f t="shared" si="10"/>
        <v>1170.9430137266954</v>
      </c>
      <c r="P50" s="2">
        <f t="shared" si="11"/>
        <v>2.2885193509046928E-2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1136.7035443556647</v>
      </c>
      <c r="N51" s="2">
        <f t="shared" si="9"/>
        <v>2.9559999999999999E-2</v>
      </c>
      <c r="O51" s="2">
        <f t="shared" si="10"/>
        <v>1170.3045011268182</v>
      </c>
      <c r="P51" s="2">
        <f t="shared" si="11"/>
        <v>2.3558647929453169E-2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1136.1401352181929</v>
      </c>
      <c r="N52" s="2">
        <f t="shared" si="9"/>
        <v>2.9870000000000001E-2</v>
      </c>
      <c r="O52" s="2">
        <f t="shared" si="10"/>
        <v>1170.0766410571605</v>
      </c>
      <c r="P52" s="2">
        <f t="shared" si="11"/>
        <v>2.3860787154862149E-2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1136.6011063306698</v>
      </c>
      <c r="N53" s="2">
        <f t="shared" si="9"/>
        <v>3.057E-2</v>
      </c>
      <c r="O53" s="2">
        <f t="shared" si="10"/>
        <v>1171.3470021511985</v>
      </c>
      <c r="P53" s="2">
        <f t="shared" si="11"/>
        <v>2.4534204364173893E-2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1135.9352591682032</v>
      </c>
      <c r="N54" s="2">
        <f t="shared" si="9"/>
        <v>3.2570000000000002E-2</v>
      </c>
      <c r="O54" s="2">
        <f t="shared" si="10"/>
        <v>1172.9326705593116</v>
      </c>
      <c r="P54" s="2">
        <f t="shared" si="11"/>
        <v>2.6465446495803884E-2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1138.2913337430855</v>
      </c>
      <c r="N55" s="2">
        <f t="shared" si="9"/>
        <v>3.2029999999999996E-2</v>
      </c>
      <c r="O55" s="2">
        <f t="shared" si="10"/>
        <v>1174.7508051628765</v>
      </c>
      <c r="P55" s="2">
        <f t="shared" si="11"/>
        <v>2.5933684951138798E-2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1136.2425732431877</v>
      </c>
      <c r="N56" s="2">
        <f t="shared" si="9"/>
        <v>3.1570000000000001E-2</v>
      </c>
      <c r="O56" s="2">
        <f t="shared" si="10"/>
        <v>1172.1137512804753</v>
      </c>
      <c r="P56" s="2">
        <f t="shared" si="11"/>
        <v>2.5500419509312124E-2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1138.4962097930752</v>
      </c>
      <c r="N57" s="2">
        <f t="shared" si="9"/>
        <v>3.3340000000000002E-2</v>
      </c>
      <c r="O57" s="2">
        <f t="shared" si="10"/>
        <v>1176.4536734275762</v>
      </c>
      <c r="P57" s="2">
        <f t="shared" si="11"/>
        <v>2.7194114065427336E-2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1138.2913337430855</v>
      </c>
      <c r="N58" s="2">
        <f t="shared" si="9"/>
        <v>3.2730000000000002E-2</v>
      </c>
      <c r="O58" s="2">
        <f t="shared" si="10"/>
        <v>1175.5476090964967</v>
      </c>
      <c r="P58" s="2">
        <f t="shared" si="11"/>
        <v>2.6607935578615703E-2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1135.4742880557262</v>
      </c>
      <c r="N59" s="2">
        <f t="shared" si="9"/>
        <v>3.5889999999999998E-2</v>
      </c>
      <c r="O59" s="2">
        <f t="shared" si="10"/>
        <v>1176.2264602540463</v>
      </c>
      <c r="P59" s="2">
        <f t="shared" si="11"/>
        <v>2.9659882211710502E-2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1138.2401147305882</v>
      </c>
      <c r="N60" s="2">
        <f t="shared" si="9"/>
        <v>3.3460000000000004E-2</v>
      </c>
      <c r="O60" s="2">
        <f t="shared" si="10"/>
        <v>1176.3256289694737</v>
      </c>
      <c r="P60" s="2">
        <f t="shared" si="11"/>
        <v>2.731084534161848E-2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1135.2181929932392</v>
      </c>
      <c r="N61" s="2">
        <f t="shared" si="9"/>
        <v>3.5619999999999999E-2</v>
      </c>
      <c r="O61" s="2">
        <f t="shared" si="10"/>
        <v>1175.6546650276584</v>
      </c>
      <c r="P61" s="2">
        <f t="shared" si="11"/>
        <v>2.9401925636870697E-2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1137.8815816431058</v>
      </c>
      <c r="N62" s="2">
        <f t="shared" si="9"/>
        <v>3.4769999999999995E-2</v>
      </c>
      <c r="O62" s="2">
        <f t="shared" si="10"/>
        <v>1177.4457242368367</v>
      </c>
      <c r="P62" s="2">
        <f t="shared" si="11"/>
        <v>2.8572295398965736E-2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1135.5255070682238</v>
      </c>
      <c r="N63" s="2">
        <f t="shared" si="9"/>
        <v>3.5119999999999998E-2</v>
      </c>
      <c r="O63" s="2">
        <f t="shared" si="10"/>
        <v>1175.4051628764598</v>
      </c>
      <c r="P63" s="2">
        <f t="shared" si="11"/>
        <v>2.8920194583291519E-2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1137.2669534931367</v>
      </c>
      <c r="N64" s="2">
        <f t="shared" si="9"/>
        <v>3.5230000000000004E-2</v>
      </c>
      <c r="O64" s="2">
        <f t="shared" si="10"/>
        <v>1177.3328682647</v>
      </c>
      <c r="P64" s="2">
        <f t="shared" si="11"/>
        <v>2.901727726011739E-2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1135.2694120057365</v>
      </c>
      <c r="N65" s="2">
        <f t="shared" si="9"/>
        <v>3.7699999999999997E-2</v>
      </c>
      <c r="O65" s="2">
        <f t="shared" si="10"/>
        <v>1178.0690688383529</v>
      </c>
      <c r="P65" s="2">
        <f t="shared" si="11"/>
        <v>3.1396872920341677E-2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1137.3693915181316</v>
      </c>
      <c r="N66" s="2">
        <f t="shared" si="9"/>
        <v>3.6549999999999999E-2</v>
      </c>
      <c r="O66" s="2">
        <f t="shared" si="10"/>
        <v>1178.9402427781195</v>
      </c>
      <c r="P66" s="2">
        <f t="shared" si="11"/>
        <v>3.0283889840898158E-2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C205</f>
        <v>1135.2181929932392</v>
      </c>
      <c r="N67" s="2">
        <f t="shared" ref="N67:N130" si="21">D205</f>
        <v>3.6859999999999997E-2</v>
      </c>
      <c r="O67" s="2">
        <f t="shared" ref="O67:O130" si="22">E205</f>
        <v>1177.0623355869698</v>
      </c>
      <c r="P67" s="2">
        <f t="shared" ref="P67:P130" si="23">G205</f>
        <v>3.0591856570927847E-2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1137.5742675681213</v>
      </c>
      <c r="N68" s="2">
        <f t="shared" si="21"/>
        <v>3.755E-2</v>
      </c>
      <c r="O68" s="2">
        <f t="shared" si="22"/>
        <v>1180.2901813153042</v>
      </c>
      <c r="P68" s="2">
        <f t="shared" si="23"/>
        <v>3.1241735297731554E-2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1137.5230485556237</v>
      </c>
      <c r="N69" s="2">
        <f t="shared" si="21"/>
        <v>3.8359999999999998E-2</v>
      </c>
      <c r="O69" s="2">
        <f t="shared" si="22"/>
        <v>1181.1584326982174</v>
      </c>
      <c r="P69" s="2">
        <f t="shared" si="23"/>
        <v>3.2017981459281059E-2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1135.3718500307316</v>
      </c>
      <c r="N70" s="2">
        <f t="shared" si="21"/>
        <v>3.848E-2</v>
      </c>
      <c r="O70" s="2">
        <f t="shared" si="22"/>
        <v>1179.0609588199143</v>
      </c>
      <c r="P70" s="2">
        <f t="shared" si="23"/>
        <v>3.2143529608221505E-2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1137.1645154681416</v>
      </c>
      <c r="N71" s="2">
        <f t="shared" si="21"/>
        <v>3.9129999999999998E-2</v>
      </c>
      <c r="O71" s="2">
        <f t="shared" si="22"/>
        <v>1181.6617629584102</v>
      </c>
      <c r="P71" s="2">
        <f t="shared" si="23"/>
        <v>3.2756863822193595E-2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1135.4230690432289</v>
      </c>
      <c r="N72" s="2">
        <f t="shared" si="21"/>
        <v>3.9359999999999999E-2</v>
      </c>
      <c r="O72" s="2">
        <f t="shared" si="22"/>
        <v>1180.1133210407704</v>
      </c>
      <c r="P72" s="2">
        <f t="shared" si="23"/>
        <v>3.2985551868015467E-2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1137.0620774431468</v>
      </c>
      <c r="N73" s="2">
        <f t="shared" si="21"/>
        <v>4.2180000000000002E-2</v>
      </c>
      <c r="O73" s="2">
        <f t="shared" si="22"/>
        <v>1185.0233558696989</v>
      </c>
      <c r="P73" s="2">
        <f t="shared" si="23"/>
        <v>3.5671704772928678E-2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1135.3718500307316</v>
      </c>
      <c r="N74" s="2">
        <f t="shared" si="21"/>
        <v>4.0369999999999996E-2</v>
      </c>
      <c r="O74" s="2">
        <f t="shared" si="22"/>
        <v>1181.2068116164724</v>
      </c>
      <c r="P74" s="2">
        <f t="shared" si="23"/>
        <v>3.395162477215305E-2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1136.8572013931571</v>
      </c>
      <c r="N75" s="2">
        <f t="shared" si="21"/>
        <v>4.3029999999999999E-2</v>
      </c>
      <c r="O75" s="2">
        <f t="shared" si="22"/>
        <v>1185.7761667691045</v>
      </c>
      <c r="P75" s="2">
        <f t="shared" si="23"/>
        <v>3.6483385613017505E-2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1136.3450112681826</v>
      </c>
      <c r="N76" s="2">
        <f t="shared" si="21"/>
        <v>4.3609999999999996E-2</v>
      </c>
      <c r="O76" s="2">
        <f t="shared" si="22"/>
        <v>1185.901017209588</v>
      </c>
      <c r="P76" s="2">
        <f t="shared" si="23"/>
        <v>3.7038708748937277E-2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1135.3206310182338</v>
      </c>
      <c r="N77" s="2">
        <f t="shared" si="21"/>
        <v>4.1829999999999999E-2</v>
      </c>
      <c r="O77" s="2">
        <f t="shared" si="22"/>
        <v>1182.8110930137266</v>
      </c>
      <c r="P77" s="2">
        <f t="shared" si="23"/>
        <v>3.5346348452164209E-2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1135.8840401557056</v>
      </c>
      <c r="N78" s="2">
        <f t="shared" si="21"/>
        <v>4.2839999999999996E-2</v>
      </c>
      <c r="O78" s="2">
        <f t="shared" si="22"/>
        <v>1184.545312435976</v>
      </c>
      <c r="P78" s="2">
        <f t="shared" si="23"/>
        <v>3.6307068643775656E-2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1134.3474697807826</v>
      </c>
      <c r="N79" s="2">
        <f t="shared" si="21"/>
        <v>4.2950000000000002E-2</v>
      </c>
      <c r="O79" s="2">
        <f t="shared" si="22"/>
        <v>1183.0676936078673</v>
      </c>
      <c r="P79" s="2">
        <f t="shared" si="23"/>
        <v>3.6419580547152525E-2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1136.7035443556647</v>
      </c>
      <c r="N80" s="2">
        <f t="shared" si="21"/>
        <v>4.2910000000000004E-2</v>
      </c>
      <c r="O80" s="2">
        <f t="shared" si="22"/>
        <v>1185.4794934439662</v>
      </c>
      <c r="P80" s="2">
        <f t="shared" si="23"/>
        <v>3.6369742301129986E-2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1134.501126818275</v>
      </c>
      <c r="N81" s="2">
        <f t="shared" si="21"/>
        <v>4.5540000000000004E-2</v>
      </c>
      <c r="O81" s="2">
        <f t="shared" si="22"/>
        <v>1186.1663081335792</v>
      </c>
      <c r="P81" s="2">
        <f t="shared" si="23"/>
        <v>3.8885087369695565E-2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1137.1132964556443</v>
      </c>
      <c r="N82" s="2">
        <f t="shared" si="21"/>
        <v>4.3650000000000001E-2</v>
      </c>
      <c r="O82" s="2">
        <f t="shared" si="22"/>
        <v>1186.7482918459332</v>
      </c>
      <c r="P82" s="2">
        <f t="shared" si="23"/>
        <v>3.707300186765481E-2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1134.5523458307725</v>
      </c>
      <c r="N83" s="2">
        <f t="shared" si="21"/>
        <v>4.6429999999999999E-2</v>
      </c>
      <c r="O83" s="2">
        <f t="shared" si="22"/>
        <v>1187.2296112476952</v>
      </c>
      <c r="P83" s="2">
        <f t="shared" si="23"/>
        <v>3.9730896695324376E-2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1137.0620774431468</v>
      </c>
      <c r="N84" s="2">
        <f t="shared" si="21"/>
        <v>4.5190000000000001E-2</v>
      </c>
      <c r="O84" s="2">
        <f t="shared" si="22"/>
        <v>1188.4459127228026</v>
      </c>
      <c r="P84" s="2">
        <f t="shared" si="23"/>
        <v>3.8539420820609217E-2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1135.5255070682238</v>
      </c>
      <c r="N85" s="2">
        <f t="shared" si="21"/>
        <v>4.6429999999999999E-2</v>
      </c>
      <c r="O85" s="2">
        <f t="shared" si="22"/>
        <v>1188.2479563614013</v>
      </c>
      <c r="P85" s="2">
        <f t="shared" si="23"/>
        <v>3.9726047432878157E-2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1138.1376767055931</v>
      </c>
      <c r="N86" s="2">
        <f t="shared" si="21"/>
        <v>4.6429999999999999E-2</v>
      </c>
      <c r="O86" s="2">
        <f t="shared" si="22"/>
        <v>1190.9814090350337</v>
      </c>
      <c r="P86" s="2">
        <f t="shared" si="23"/>
        <v>3.9713030991575145E-2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1138.4449907805777</v>
      </c>
      <c r="N87" s="2">
        <f t="shared" si="21"/>
        <v>4.5810000000000003E-2</v>
      </c>
      <c r="O87" s="2">
        <f t="shared" si="22"/>
        <v>1190.5971558082358</v>
      </c>
      <c r="P87" s="2">
        <f t="shared" si="23"/>
        <v>3.9122194518178235E-2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1136.3962302806801</v>
      </c>
      <c r="N88" s="2">
        <f t="shared" si="21"/>
        <v>4.6039999999999998E-2</v>
      </c>
      <c r="O88" s="2">
        <f t="shared" si="22"/>
        <v>1188.7159127228028</v>
      </c>
      <c r="P88" s="2">
        <f t="shared" si="23"/>
        <v>3.9351053864001326E-2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1139.6230280680188</v>
      </c>
      <c r="N89" s="2">
        <f t="shared" si="21"/>
        <v>4.8120000000000003E-2</v>
      </c>
      <c r="O89" s="2">
        <f t="shared" si="22"/>
        <v>1194.4616881786519</v>
      </c>
      <c r="P89" s="2">
        <f t="shared" si="23"/>
        <v>4.1310170359731883E-2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1138.9571809055521</v>
      </c>
      <c r="N90" s="2">
        <f t="shared" si="21"/>
        <v>4.5919999999999996E-2</v>
      </c>
      <c r="O90" s="2">
        <f t="shared" si="22"/>
        <v>1191.2580946527351</v>
      </c>
      <c r="P90" s="2">
        <f t="shared" si="23"/>
        <v>3.9224223288697894E-2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1141.3644744929318</v>
      </c>
      <c r="N91" s="2">
        <f t="shared" si="21"/>
        <v>4.6929999999999999E-2</v>
      </c>
      <c r="O91" s="2">
        <f t="shared" si="22"/>
        <v>1194.928709280885</v>
      </c>
      <c r="P91" s="2">
        <f t="shared" si="23"/>
        <v>4.017193525382929E-2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1140.0327801679982</v>
      </c>
      <c r="N92" s="2">
        <f t="shared" si="21"/>
        <v>4.6500000000000007E-2</v>
      </c>
      <c r="O92" s="2">
        <f t="shared" si="22"/>
        <v>1193.0443044458102</v>
      </c>
      <c r="P92" s="2">
        <f t="shared" si="23"/>
        <v>3.9770099549413497E-2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1142.337635730383</v>
      </c>
      <c r="N93" s="2">
        <f t="shared" si="21"/>
        <v>4.6740000000000004E-2</v>
      </c>
      <c r="O93" s="2">
        <f t="shared" si="22"/>
        <v>1195.7304968244212</v>
      </c>
      <c r="P93" s="2">
        <f t="shared" si="23"/>
        <v>3.9986617745190883E-2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1143.4132349928293</v>
      </c>
      <c r="N94" s="2">
        <f t="shared" si="21"/>
        <v>4.9400000000000006E-2</v>
      </c>
      <c r="O94" s="2">
        <f t="shared" si="22"/>
        <v>1199.8978488014752</v>
      </c>
      <c r="P94" s="2">
        <f t="shared" si="23"/>
        <v>4.250477299046742E-2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1141.4669125179266</v>
      </c>
      <c r="N95" s="2">
        <f t="shared" si="21"/>
        <v>4.9320000000000003E-2</v>
      </c>
      <c r="O95" s="2">
        <f t="shared" si="22"/>
        <v>1197.7640606433108</v>
      </c>
      <c r="P95" s="2">
        <f t="shared" si="23"/>
        <v>4.2438696941998401E-2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1144.6937103052653</v>
      </c>
      <c r="N96" s="2">
        <f t="shared" si="21"/>
        <v>4.7739999999999998E-2</v>
      </c>
      <c r="O96" s="2">
        <f t="shared" si="22"/>
        <v>1199.3413880352387</v>
      </c>
      <c r="P96" s="2">
        <f t="shared" si="23"/>
        <v>4.0924314049149743E-2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1143.1059209178447</v>
      </c>
      <c r="N97" s="2">
        <f t="shared" si="21"/>
        <v>5.0250000000000003E-2</v>
      </c>
      <c r="O97" s="2">
        <f t="shared" si="22"/>
        <v>1200.5469934439664</v>
      </c>
      <c r="P97" s="2">
        <f t="shared" si="23"/>
        <v>4.3311340622383031E-2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1145.0010243802499</v>
      </c>
      <c r="N98" s="2">
        <f t="shared" si="21"/>
        <v>4.8320000000000002E-2</v>
      </c>
      <c r="O98" s="2">
        <f t="shared" si="22"/>
        <v>1200.3274738783034</v>
      </c>
      <c r="P98" s="2">
        <f t="shared" si="23"/>
        <v>4.1473037688751886E-2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1143.9254251178036</v>
      </c>
      <c r="N99" s="2">
        <f t="shared" si="21"/>
        <v>4.8860000000000001E-2</v>
      </c>
      <c r="O99" s="2">
        <f t="shared" si="22"/>
        <v>1199.8176213890592</v>
      </c>
      <c r="P99" s="2">
        <f t="shared" si="23"/>
        <v>4.1990442824300568E-2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1145.9741856177013</v>
      </c>
      <c r="N100" s="2">
        <f t="shared" si="21"/>
        <v>4.9169999999999998E-2</v>
      </c>
      <c r="O100" s="2">
        <f t="shared" si="22"/>
        <v>1202.3217363245237</v>
      </c>
      <c r="P100" s="2">
        <f t="shared" si="23"/>
        <v>4.227403378636517E-2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1144.2327391927884</v>
      </c>
      <c r="N101" s="2">
        <f t="shared" si="21"/>
        <v>5.2329999999999995E-2</v>
      </c>
      <c r="O101" s="2">
        <f t="shared" si="22"/>
        <v>1204.110438434747</v>
      </c>
      <c r="P101" s="2">
        <f t="shared" si="23"/>
        <v>4.5272894107943329E-2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1146.8961278426552</v>
      </c>
      <c r="N102" s="2">
        <f t="shared" si="21"/>
        <v>5.0170000000000006E-2</v>
      </c>
      <c r="O102" s="2">
        <f t="shared" si="22"/>
        <v>1204.4359065765213</v>
      </c>
      <c r="P102" s="2">
        <f t="shared" si="23"/>
        <v>4.3216646747239539E-2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1144.898586355255</v>
      </c>
      <c r="N103" s="2">
        <f t="shared" si="21"/>
        <v>5.0519999999999995E-2</v>
      </c>
      <c r="O103" s="2">
        <f t="shared" si="22"/>
        <v>1202.7388629379225</v>
      </c>
      <c r="P103" s="2">
        <f t="shared" si="23"/>
        <v>4.3557951756004964E-2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1147.1522229051423</v>
      </c>
      <c r="N104" s="2">
        <f t="shared" si="21"/>
        <v>5.083E-2</v>
      </c>
      <c r="O104" s="2">
        <f t="shared" si="22"/>
        <v>1205.4619703954106</v>
      </c>
      <c r="P104" s="2">
        <f t="shared" si="23"/>
        <v>4.384003300102942E-2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1147.7156320426141</v>
      </c>
      <c r="N105" s="2">
        <f t="shared" si="21"/>
        <v>5.1369999999999999E-2</v>
      </c>
      <c r="O105" s="2">
        <f t="shared" si="22"/>
        <v>1206.6737840606431</v>
      </c>
      <c r="P105" s="2">
        <f t="shared" si="23"/>
        <v>4.4348009973682434E-2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1144.8473673427575</v>
      </c>
      <c r="N106" s="2">
        <f t="shared" si="21"/>
        <v>5.21E-2</v>
      </c>
      <c r="O106" s="2">
        <f t="shared" si="22"/>
        <v>1204.4939151813153</v>
      </c>
      <c r="P106" s="2">
        <f t="shared" si="23"/>
        <v>4.5052481521717883E-2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1147.8692890801065</v>
      </c>
      <c r="N107" s="2">
        <f t="shared" si="21"/>
        <v>5.1869999999999999E-2</v>
      </c>
      <c r="O107" s="2">
        <f t="shared" si="22"/>
        <v>1207.4092691046917</v>
      </c>
      <c r="P107" s="2">
        <f t="shared" si="23"/>
        <v>4.4819964587000258E-2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1145.8205285802089</v>
      </c>
      <c r="N108" s="2">
        <f t="shared" si="21"/>
        <v>5.2720000000000003E-2</v>
      </c>
      <c r="O108" s="2">
        <f t="shared" si="22"/>
        <v>1206.2281868469577</v>
      </c>
      <c r="P108" s="2">
        <f t="shared" si="23"/>
        <v>4.5633347112857908E-2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1148.0229461175988</v>
      </c>
      <c r="N109" s="2">
        <f t="shared" si="21"/>
        <v>5.5300000000000002E-2</v>
      </c>
      <c r="O109" s="2">
        <f t="shared" si="22"/>
        <v>1211.508615037902</v>
      </c>
      <c r="P109" s="2">
        <f t="shared" si="23"/>
        <v>4.805599805186974E-2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1146.640032780168</v>
      </c>
      <c r="N110" s="2">
        <f t="shared" si="21"/>
        <v>5.3409999999999999E-2</v>
      </c>
      <c r="O110" s="2">
        <f t="shared" si="22"/>
        <v>1207.8820769309566</v>
      </c>
      <c r="P110" s="2">
        <f t="shared" si="23"/>
        <v>4.628070167819489E-2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1148.5351362425731</v>
      </c>
      <c r="N111" s="2">
        <f t="shared" si="21"/>
        <v>5.3869999999999994E-2</v>
      </c>
      <c r="O111" s="2">
        <f t="shared" si="22"/>
        <v>1210.4067240319607</v>
      </c>
      <c r="P111" s="2">
        <f t="shared" si="23"/>
        <v>4.6705261310756134E-2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1145.922966605204</v>
      </c>
      <c r="N112" s="2">
        <f t="shared" si="21"/>
        <v>5.561E-2</v>
      </c>
      <c r="O112" s="2">
        <f t="shared" si="22"/>
        <v>1209.6477427781194</v>
      </c>
      <c r="P112" s="2">
        <f t="shared" si="23"/>
        <v>4.8358571540933488E-2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1147.1010038926449</v>
      </c>
      <c r="N113" s="2">
        <f t="shared" si="21"/>
        <v>5.5730000000000002E-2</v>
      </c>
      <c r="O113" s="2">
        <f t="shared" si="22"/>
        <v>1211.0289428395822</v>
      </c>
      <c r="P113" s="2">
        <f t="shared" si="23"/>
        <v>4.8465666284006947E-2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1149.4058594550297</v>
      </c>
      <c r="N114" s="2">
        <f t="shared" si="21"/>
        <v>5.5149999999999998E-2</v>
      </c>
      <c r="O114" s="2">
        <f t="shared" si="22"/>
        <v>1212.7955926039747</v>
      </c>
      <c r="P114" s="2">
        <f t="shared" si="23"/>
        <v>4.7907719808546891E-2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1146.7424708051631</v>
      </c>
      <c r="N115" s="2">
        <f t="shared" si="21"/>
        <v>5.6420000000000005E-2</v>
      </c>
      <c r="O115" s="2">
        <f t="shared" si="22"/>
        <v>1211.4416810079902</v>
      </c>
      <c r="P115" s="2">
        <f t="shared" si="23"/>
        <v>4.9117063574708839E-2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1148.1766031550912</v>
      </c>
      <c r="N116" s="2">
        <f t="shared" si="21"/>
        <v>5.604E-2</v>
      </c>
      <c r="O116" s="2">
        <f t="shared" si="22"/>
        <v>1212.5204199959026</v>
      </c>
      <c r="P116" s="2">
        <f t="shared" si="23"/>
        <v>4.8752156592680181E-2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1146.640032780168</v>
      </c>
      <c r="N117" s="2">
        <f t="shared" si="21"/>
        <v>5.901E-2</v>
      </c>
      <c r="O117" s="2">
        <f t="shared" si="22"/>
        <v>1214.3032611145256</v>
      </c>
      <c r="P117" s="2">
        <f t="shared" si="23"/>
        <v>5.1552112963820722E-2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1148.9961073550501</v>
      </c>
      <c r="N118" s="2">
        <f t="shared" si="21"/>
        <v>5.6809999999999999E-2</v>
      </c>
      <c r="O118" s="2">
        <f t="shared" si="22"/>
        <v>1214.2705762138905</v>
      </c>
      <c r="P118" s="2">
        <f t="shared" si="23"/>
        <v>4.9472695870482919E-2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1147.4083179676295</v>
      </c>
      <c r="N119" s="2">
        <f t="shared" si="21"/>
        <v>5.7389999999999997E-2</v>
      </c>
      <c r="O119" s="2">
        <f t="shared" si="22"/>
        <v>1213.2580813357918</v>
      </c>
      <c r="P119" s="2">
        <f t="shared" si="23"/>
        <v>5.0026188180491871E-2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1148.4326982175783</v>
      </c>
      <c r="N120" s="2">
        <f t="shared" si="21"/>
        <v>5.8349999999999999E-2</v>
      </c>
      <c r="O120" s="2">
        <f t="shared" si="22"/>
        <v>1215.4437461585737</v>
      </c>
      <c r="P120" s="2">
        <f t="shared" si="23"/>
        <v>5.0923264221382429E-2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1147.9717271051013</v>
      </c>
      <c r="N121" s="2">
        <f t="shared" si="21"/>
        <v>5.8159999999999996E-2</v>
      </c>
      <c r="O121" s="2">
        <f t="shared" si="22"/>
        <v>1214.7377627535341</v>
      </c>
      <c r="P121" s="2">
        <f t="shared" si="23"/>
        <v>5.0747085198733222E-2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1149.5082974800246</v>
      </c>
      <c r="N122" s="2">
        <f t="shared" si="21"/>
        <v>5.8540000000000002E-2</v>
      </c>
      <c r="O122" s="2">
        <f t="shared" si="22"/>
        <v>1216.8005132145051</v>
      </c>
      <c r="P122" s="2">
        <f t="shared" si="23"/>
        <v>5.109631204513581E-2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1147.3570989551322</v>
      </c>
      <c r="N123" s="2">
        <f t="shared" si="21"/>
        <v>5.8579999999999993E-2</v>
      </c>
      <c r="O123" s="2">
        <f t="shared" si="22"/>
        <v>1214.5692778119239</v>
      </c>
      <c r="P123" s="2">
        <f t="shared" si="23"/>
        <v>5.1144724158216484E-2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1149.2522024175373</v>
      </c>
      <c r="N124" s="2">
        <f t="shared" si="21"/>
        <v>5.9470000000000002E-2</v>
      </c>
      <c r="O124" s="2">
        <f t="shared" si="22"/>
        <v>1217.5982308953082</v>
      </c>
      <c r="P124" s="2">
        <f t="shared" si="23"/>
        <v>5.1970696268506207E-2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1147.7668510551116</v>
      </c>
      <c r="N125" s="2">
        <f t="shared" si="21"/>
        <v>5.9859999999999997E-2</v>
      </c>
      <c r="O125" s="2">
        <f t="shared" si="22"/>
        <v>1216.4721747592705</v>
      </c>
      <c r="P125" s="2">
        <f t="shared" si="23"/>
        <v>5.2344099287833706E-2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6.1249999999999999E-2</v>
      </c>
      <c r="O126" s="2">
        <f t="shared" si="22"/>
        <v>1220.0787492317149</v>
      </c>
      <c r="P126" s="2">
        <f t="shared" si="23"/>
        <v>5.3637559837554735E-2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1149.661954517517</v>
      </c>
      <c r="N127" s="2">
        <f t="shared" si="21"/>
        <v>6.1669999999999996E-2</v>
      </c>
      <c r="O127" s="2">
        <f t="shared" si="22"/>
        <v>1220.561607252612</v>
      </c>
      <c r="P127" s="2">
        <f t="shared" si="23"/>
        <v>5.4030941938739065E-2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1148.1253841425937</v>
      </c>
      <c r="N128" s="2">
        <f t="shared" si="21"/>
        <v>6.1210000000000007E-2</v>
      </c>
      <c r="O128" s="2">
        <f t="shared" si="22"/>
        <v>1218.4021389059619</v>
      </c>
      <c r="P128" s="2">
        <f t="shared" si="23"/>
        <v>5.3607851584261033E-2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1148.8936693300552</v>
      </c>
      <c r="N129" s="2">
        <f t="shared" si="21"/>
        <v>6.1589999999999999E-2</v>
      </c>
      <c r="O129" s="2">
        <f t="shared" si="22"/>
        <v>1219.6540304240934</v>
      </c>
      <c r="P129" s="2">
        <f t="shared" si="23"/>
        <v>5.395990791235887E-2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1148.4326982175783</v>
      </c>
      <c r="N130" s="2">
        <f t="shared" si="21"/>
        <v>6.2089999999999999E-2</v>
      </c>
      <c r="O130" s="2">
        <f t="shared" si="22"/>
        <v>1219.7388844499076</v>
      </c>
      <c r="P130" s="2">
        <f t="shared" si="23"/>
        <v>5.4430384589597237E-2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C269</f>
        <v>1149.5595164925219</v>
      </c>
      <c r="N131" s="2">
        <f t="shared" ref="N131:N194" si="33">D269</f>
        <v>6.2710000000000002E-2</v>
      </c>
      <c r="O131" s="2">
        <f t="shared" ref="O131:O194" si="34">E269</f>
        <v>1221.648393771768</v>
      </c>
      <c r="P131" s="2">
        <f t="shared" ref="P131:P194" si="35">G269</f>
        <v>5.5004876041976666E-2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1147.5107559926246</v>
      </c>
      <c r="N132" s="2">
        <f t="shared" si="33"/>
        <v>6.4140000000000003E-2</v>
      </c>
      <c r="O132" s="2">
        <f t="shared" si="34"/>
        <v>1221.1120958819915</v>
      </c>
      <c r="P132" s="2">
        <f t="shared" si="35"/>
        <v>5.6352141706870758E-2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1149.7643925425118</v>
      </c>
      <c r="N133" s="2">
        <f t="shared" si="33"/>
        <v>6.3449999999999993E-2</v>
      </c>
      <c r="O133" s="2">
        <f t="shared" si="34"/>
        <v>1222.7169432493342</v>
      </c>
      <c r="P133" s="2">
        <f t="shared" si="35"/>
        <v>5.5695878343896346E-2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1148.381479205081</v>
      </c>
      <c r="N134" s="2">
        <f t="shared" si="33"/>
        <v>6.3949999999999993E-2</v>
      </c>
      <c r="O134" s="2">
        <f t="shared" si="34"/>
        <v>1221.8204748002458</v>
      </c>
      <c r="P134" s="2">
        <f t="shared" si="35"/>
        <v>5.6170204596924324E-2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1149.7643925425118</v>
      </c>
      <c r="N135" s="2">
        <f t="shared" si="33"/>
        <v>6.6460000000000005E-2</v>
      </c>
      <c r="O135" s="2">
        <f t="shared" si="34"/>
        <v>1226.177734070887</v>
      </c>
      <c r="P135" s="2">
        <f t="shared" si="35"/>
        <v>5.8505810774801395E-2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1148.381479205081</v>
      </c>
      <c r="N136" s="2">
        <f t="shared" si="33"/>
        <v>6.5919999999999992E-2</v>
      </c>
      <c r="O136" s="2">
        <f t="shared" si="34"/>
        <v>1224.0827863142799</v>
      </c>
      <c r="P136" s="2">
        <f t="shared" si="35"/>
        <v>5.8009310374062144E-2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1149.3034214300349</v>
      </c>
      <c r="N137" s="2">
        <f t="shared" si="33"/>
        <v>6.5259999999999999E-2</v>
      </c>
      <c r="O137" s="2">
        <f t="shared" si="34"/>
        <v>1224.306962712559</v>
      </c>
      <c r="P137" s="2">
        <f t="shared" si="35"/>
        <v>5.7388867665778935E-2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225.78</v>
      </c>
      <c r="B138" s="1">
        <v>0.61699999999999999</v>
      </c>
      <c r="C138" s="2">
        <f t="shared" si="25"/>
        <v>1156.4228641671789</v>
      </c>
      <c r="D138" s="27">
        <f t="shared" si="26"/>
        <v>6.1700000000000001E-3</v>
      </c>
      <c r="E138" s="2">
        <f t="shared" si="27"/>
        <v>1163.5579932390904</v>
      </c>
      <c r="F138" s="2">
        <f t="shared" si="28"/>
        <v>6.1510434845066051E-3</v>
      </c>
      <c r="G138" s="2">
        <f t="shared" si="29"/>
        <v>6.1029113574903159E-4</v>
      </c>
      <c r="H138" s="2">
        <f t="shared" si="30"/>
        <v>-8.3834851669722758E-4</v>
      </c>
      <c r="J138" s="1">
        <v>4.7200000000000098E-3</v>
      </c>
      <c r="K138" s="1">
        <f t="shared" si="31"/>
        <v>579.36000000000206</v>
      </c>
      <c r="M138" s="2">
        <f t="shared" si="32"/>
        <v>1150.4302397049785</v>
      </c>
      <c r="N138" s="2">
        <f t="shared" si="33"/>
        <v>6.5839999999999996E-2</v>
      </c>
      <c r="O138" s="2">
        <f t="shared" si="34"/>
        <v>1226.1745666871541</v>
      </c>
      <c r="P138" s="2">
        <f t="shared" si="35"/>
        <v>5.7924294161785309E-2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229.26000000000002</v>
      </c>
      <c r="B139" s="1">
        <v>0.84899999999999998</v>
      </c>
      <c r="C139" s="2">
        <f t="shared" si="25"/>
        <v>1174.2470805162877</v>
      </c>
      <c r="D139" s="27">
        <f t="shared" si="26"/>
        <v>8.4899999999999993E-3</v>
      </c>
      <c r="E139" s="2">
        <f t="shared" si="27"/>
        <v>1184.2164382298711</v>
      </c>
      <c r="F139" s="2">
        <f t="shared" si="28"/>
        <v>8.4541626465579663E-3</v>
      </c>
      <c r="G139" s="2">
        <f t="shared" si="29"/>
        <v>2.8150367502252473E-3</v>
      </c>
      <c r="H139" s="2">
        <f t="shared" si="30"/>
        <v>1.3570415100711622E-3</v>
      </c>
      <c r="J139" s="1">
        <v>4.7400000000000098E-3</v>
      </c>
      <c r="K139" s="1">
        <f t="shared" si="31"/>
        <v>583.62000000000205</v>
      </c>
      <c r="M139" s="2">
        <f t="shared" si="32"/>
        <v>1147.8180700676091</v>
      </c>
      <c r="N139" s="2">
        <f t="shared" si="33"/>
        <v>6.6110000000000002E-2</v>
      </c>
      <c r="O139" s="2">
        <f t="shared" si="34"/>
        <v>1223.700322679779</v>
      </c>
      <c r="P139" s="2">
        <f t="shared" si="35"/>
        <v>5.8189365519703509E-2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230.69</v>
      </c>
      <c r="B140" s="1">
        <v>0.749</v>
      </c>
      <c r="C140" s="2">
        <f t="shared" si="25"/>
        <v>1181.5713993034215</v>
      </c>
      <c r="D140" s="27">
        <f t="shared" si="26"/>
        <v>7.4900000000000001E-3</v>
      </c>
      <c r="E140" s="2">
        <f t="shared" si="27"/>
        <v>1190.4213690842041</v>
      </c>
      <c r="F140" s="2">
        <f t="shared" si="28"/>
        <v>7.462089231129657E-3</v>
      </c>
      <c r="G140" s="2">
        <f t="shared" si="29"/>
        <v>1.7934160450143993E-3</v>
      </c>
      <c r="H140" s="2">
        <f t="shared" si="30"/>
        <v>3.2070008790301141E-4</v>
      </c>
      <c r="J140" s="1">
        <v>4.7600000000000099E-3</v>
      </c>
      <c r="K140" s="1">
        <f t="shared" si="31"/>
        <v>587.88000000000204</v>
      </c>
      <c r="M140" s="2">
        <f t="shared" si="32"/>
        <v>1149.7643925425118</v>
      </c>
      <c r="N140" s="2">
        <f t="shared" si="33"/>
        <v>6.7879999999999996E-2</v>
      </c>
      <c r="O140" s="2">
        <f t="shared" si="34"/>
        <v>1227.8103995082975</v>
      </c>
      <c r="P140" s="2">
        <f t="shared" si="35"/>
        <v>5.9828658486499313E-2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223.78</v>
      </c>
      <c r="B141" s="1">
        <v>0.72199999999999998</v>
      </c>
      <c r="C141" s="2">
        <f t="shared" si="25"/>
        <v>1146.179061667691</v>
      </c>
      <c r="D141" s="27">
        <f t="shared" si="26"/>
        <v>7.2199999999999999E-3</v>
      </c>
      <c r="E141" s="2">
        <f t="shared" si="27"/>
        <v>1154.4544744929317</v>
      </c>
      <c r="F141" s="2">
        <f t="shared" si="28"/>
        <v>7.1940605802405678E-3</v>
      </c>
      <c r="G141" s="2">
        <f t="shared" si="29"/>
        <v>1.6966583207504169E-3</v>
      </c>
      <c r="H141" s="2">
        <f t="shared" si="30"/>
        <v>2.6658187517637419E-4</v>
      </c>
      <c r="J141" s="1">
        <v>4.7800000000000099E-3</v>
      </c>
      <c r="K141" s="1">
        <f t="shared" si="31"/>
        <v>592.14000000000215</v>
      </c>
      <c r="M141" s="2">
        <f t="shared" si="32"/>
        <v>1148.0741651300962</v>
      </c>
      <c r="N141" s="2">
        <f t="shared" si="33"/>
        <v>6.7070000000000005E-2</v>
      </c>
      <c r="O141" s="2">
        <f t="shared" si="34"/>
        <v>1225.0754993853716</v>
      </c>
      <c r="P141" s="2">
        <f t="shared" si="35"/>
        <v>5.9082881812113415E-2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223.51000000000002</v>
      </c>
      <c r="B142" s="1">
        <v>0.94199999999999995</v>
      </c>
      <c r="C142" s="2">
        <f t="shared" si="25"/>
        <v>1144.7961483302604</v>
      </c>
      <c r="D142" s="27">
        <f t="shared" si="26"/>
        <v>9.4199999999999996E-3</v>
      </c>
      <c r="E142" s="2">
        <f t="shared" si="27"/>
        <v>1155.5801280475314</v>
      </c>
      <c r="F142" s="2">
        <f t="shared" si="28"/>
        <v>9.3759084784781881E-3</v>
      </c>
      <c r="G142" s="2">
        <f t="shared" si="29"/>
        <v>3.8731459639661341E-3</v>
      </c>
      <c r="H142" s="2">
        <f t="shared" si="30"/>
        <v>2.4567880683928449E-3</v>
      </c>
      <c r="J142" s="1">
        <v>4.80000000000001E-3</v>
      </c>
      <c r="K142" s="1">
        <f t="shared" si="31"/>
        <v>596.40000000000214</v>
      </c>
      <c r="M142" s="2">
        <f t="shared" si="32"/>
        <v>1149.4570784675273</v>
      </c>
      <c r="N142" s="2">
        <f t="shared" si="33"/>
        <v>6.7110000000000003E-2</v>
      </c>
      <c r="O142" s="2">
        <f t="shared" si="34"/>
        <v>1226.5971430034831</v>
      </c>
      <c r="P142" s="2">
        <f t="shared" si="35"/>
        <v>5.9113121013218611E-2</v>
      </c>
      <c r="R142" s="1">
        <v>2.8E-3</v>
      </c>
      <c r="S142" s="1">
        <f t="shared" si="36"/>
        <v>588</v>
      </c>
    </row>
    <row r="143" spans="1:19" x14ac:dyDescent="0.15">
      <c r="A143" s="1">
        <v>223.37</v>
      </c>
      <c r="B143" s="1">
        <v>0.82599999999999996</v>
      </c>
      <c r="C143" s="2">
        <f t="shared" si="25"/>
        <v>1144.079082155296</v>
      </c>
      <c r="D143" s="27">
        <f t="shared" si="26"/>
        <v>8.26E-3</v>
      </c>
      <c r="E143" s="2">
        <f t="shared" si="27"/>
        <v>1153.5291753738986</v>
      </c>
      <c r="F143" s="2">
        <f t="shared" si="28"/>
        <v>8.2260728972114259E-3</v>
      </c>
      <c r="G143" s="2">
        <f t="shared" si="29"/>
        <v>2.7330768240023846E-3</v>
      </c>
      <c r="H143" s="2">
        <f t="shared" si="30"/>
        <v>1.3112864178558593E-3</v>
      </c>
      <c r="J143" s="1">
        <v>4.82000000000001E-3</v>
      </c>
      <c r="K143" s="1">
        <f t="shared" si="31"/>
        <v>600.66000000000213</v>
      </c>
      <c r="M143" s="2">
        <f t="shared" si="32"/>
        <v>1149.0985453800449</v>
      </c>
      <c r="N143" s="2">
        <f t="shared" si="33"/>
        <v>6.7769999999999997E-2</v>
      </c>
      <c r="O143" s="2">
        <f t="shared" si="34"/>
        <v>1226.9729538004503</v>
      </c>
      <c r="P143" s="2">
        <f t="shared" si="35"/>
        <v>5.9729633188937599E-2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222.08</v>
      </c>
      <c r="B144" s="1">
        <v>1.1499999999999999</v>
      </c>
      <c r="C144" s="2">
        <f t="shared" si="25"/>
        <v>1137.4718295431264</v>
      </c>
      <c r="D144" s="27">
        <f t="shared" si="26"/>
        <v>1.15E-2</v>
      </c>
      <c r="E144" s="2">
        <f t="shared" si="27"/>
        <v>1150.5527555828724</v>
      </c>
      <c r="F144" s="2">
        <f t="shared" si="28"/>
        <v>1.143437762566317E-2</v>
      </c>
      <c r="G144" s="2">
        <f t="shared" si="29"/>
        <v>5.955554980030444E-3</v>
      </c>
      <c r="H144" s="2">
        <f t="shared" si="30"/>
        <v>4.5595252223176695E-3</v>
      </c>
      <c r="J144" s="1">
        <v>4.8400000000000101E-3</v>
      </c>
      <c r="K144" s="1">
        <f t="shared" si="31"/>
        <v>604.92000000000212</v>
      </c>
      <c r="M144" s="2">
        <f t="shared" si="32"/>
        <v>1149.7643925425118</v>
      </c>
      <c r="N144" s="2">
        <f t="shared" si="33"/>
        <v>6.8499999999999991E-2</v>
      </c>
      <c r="O144" s="2">
        <f t="shared" si="34"/>
        <v>1228.523253431674</v>
      </c>
      <c r="P144" s="2">
        <f t="shared" si="35"/>
        <v>6.0405685046438243E-2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221.82</v>
      </c>
      <c r="B145" s="1">
        <v>0.876</v>
      </c>
      <c r="C145" s="2">
        <f t="shared" si="25"/>
        <v>1136.1401352181929</v>
      </c>
      <c r="D145" s="27">
        <f t="shared" si="26"/>
        <v>8.7600000000000004E-3</v>
      </c>
      <c r="E145" s="2">
        <f t="shared" si="27"/>
        <v>1146.0927228027044</v>
      </c>
      <c r="F145" s="2">
        <f t="shared" si="28"/>
        <v>8.7218538118694657E-3</v>
      </c>
      <c r="G145" s="2">
        <f t="shared" si="29"/>
        <v>3.264269417570873E-3</v>
      </c>
      <c r="H145" s="2">
        <f t="shared" si="30"/>
        <v>1.8550501370221189E-3</v>
      </c>
      <c r="J145" s="1">
        <v>4.8600000000000101E-3</v>
      </c>
      <c r="K145" s="1">
        <f t="shared" si="31"/>
        <v>609.18000000000211</v>
      </c>
      <c r="M145" s="2">
        <f t="shared" si="32"/>
        <v>1148.2278221675886</v>
      </c>
      <c r="N145" s="2">
        <f t="shared" si="33"/>
        <v>6.8229999999999999E-2</v>
      </c>
      <c r="O145" s="2">
        <f t="shared" si="34"/>
        <v>1226.5714064740832</v>
      </c>
      <c r="P145" s="2">
        <f t="shared" si="35"/>
        <v>6.0162256936208698E-2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221.97</v>
      </c>
      <c r="B146" s="1">
        <v>0.89900000000000002</v>
      </c>
      <c r="C146" s="2">
        <f t="shared" si="25"/>
        <v>1136.9084204056546</v>
      </c>
      <c r="D146" s="27">
        <f t="shared" si="26"/>
        <v>8.9899999999999997E-3</v>
      </c>
      <c r="E146" s="2">
        <f t="shared" si="27"/>
        <v>1147.1292271051016</v>
      </c>
      <c r="F146" s="2">
        <f t="shared" si="28"/>
        <v>8.9498305195846017E-3</v>
      </c>
      <c r="G146" s="2">
        <f t="shared" si="29"/>
        <v>3.4873103905126894E-3</v>
      </c>
      <c r="H146" s="2">
        <f t="shared" si="30"/>
        <v>2.0783833475267813E-3</v>
      </c>
      <c r="J146" s="1">
        <v>4.8800000000000102E-3</v>
      </c>
      <c r="K146" s="1">
        <f t="shared" si="31"/>
        <v>613.44000000000221</v>
      </c>
      <c r="M146" s="2">
        <f t="shared" si="32"/>
        <v>1147.2546609301371</v>
      </c>
      <c r="N146" s="2">
        <f t="shared" si="33"/>
        <v>6.9159999999999999E-2</v>
      </c>
      <c r="O146" s="2">
        <f t="shared" si="34"/>
        <v>1226.5987932800656</v>
      </c>
      <c r="P146" s="2">
        <f t="shared" si="35"/>
        <v>6.1032346799623279E-2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221.53</v>
      </c>
      <c r="B147" s="1">
        <v>1.123</v>
      </c>
      <c r="C147" s="2">
        <f t="shared" si="25"/>
        <v>1134.6547838557672</v>
      </c>
      <c r="D147" s="27">
        <f t="shared" si="26"/>
        <v>1.123E-2</v>
      </c>
      <c r="E147" s="2">
        <f t="shared" si="27"/>
        <v>1147.3969570784675</v>
      </c>
      <c r="F147" s="2">
        <f t="shared" si="28"/>
        <v>1.1167411691896837E-2</v>
      </c>
      <c r="G147" s="2">
        <f t="shared" si="29"/>
        <v>5.7036166581898489E-3</v>
      </c>
      <c r="H147" s="2">
        <f t="shared" si="30"/>
        <v>4.3095854449897381E-3</v>
      </c>
      <c r="J147" s="1">
        <v>4.9000000000000103E-3</v>
      </c>
      <c r="K147" s="1">
        <f t="shared" si="31"/>
        <v>617.70000000000221</v>
      </c>
      <c r="M147" s="2">
        <f t="shared" si="32"/>
        <v>1149.4058594550297</v>
      </c>
      <c r="N147" s="2">
        <f t="shared" si="33"/>
        <v>7.2009999999999991E-2</v>
      </c>
      <c r="O147" s="2">
        <f t="shared" si="34"/>
        <v>1232.1745753943862</v>
      </c>
      <c r="P147" s="2">
        <f t="shared" si="35"/>
        <v>6.3667892985241753E-2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222.12</v>
      </c>
      <c r="B148" s="1">
        <v>1.2310000000000001</v>
      </c>
      <c r="C148" s="2">
        <f t="shared" si="25"/>
        <v>1137.6767055931161</v>
      </c>
      <c r="D148" s="27">
        <f t="shared" si="26"/>
        <v>1.2310000000000001E-2</v>
      </c>
      <c r="E148" s="2">
        <f t="shared" si="27"/>
        <v>1151.6815058389675</v>
      </c>
      <c r="F148" s="2">
        <f t="shared" si="28"/>
        <v>1.2234848068294443E-2</v>
      </c>
      <c r="G148" s="2">
        <f t="shared" si="29"/>
        <v>6.7506504214422166E-3</v>
      </c>
      <c r="H148" s="2">
        <f t="shared" si="30"/>
        <v>5.3587573990261494E-3</v>
      </c>
      <c r="J148" s="1">
        <v>4.9200000000000103E-3</v>
      </c>
      <c r="K148" s="1">
        <f t="shared" si="31"/>
        <v>621.9600000000022</v>
      </c>
      <c r="M148" s="2">
        <f t="shared" si="32"/>
        <v>1147.8692890801065</v>
      </c>
      <c r="N148" s="2">
        <f t="shared" si="33"/>
        <v>7.0239999999999997E-2</v>
      </c>
      <c r="O148" s="2">
        <f t="shared" si="34"/>
        <v>1228.4956279450932</v>
      </c>
      <c r="P148" s="2">
        <f t="shared" si="35"/>
        <v>6.2032943207270021E-2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221.91</v>
      </c>
      <c r="B149" s="1">
        <v>1.0269999999999999</v>
      </c>
      <c r="C149" s="2">
        <f t="shared" si="25"/>
        <v>1136.6011063306698</v>
      </c>
      <c r="D149" s="27">
        <f t="shared" si="26"/>
        <v>1.027E-2</v>
      </c>
      <c r="E149" s="2">
        <f t="shared" si="27"/>
        <v>1148.2739996926857</v>
      </c>
      <c r="F149" s="2">
        <f t="shared" si="28"/>
        <v>1.0217621860417116E-2</v>
      </c>
      <c r="G149" s="2">
        <f t="shared" si="29"/>
        <v>4.7496504333090885E-3</v>
      </c>
      <c r="H149" s="2">
        <f t="shared" si="30"/>
        <v>3.3480320872434849E-3</v>
      </c>
      <c r="J149" s="1">
        <v>4.9400000000000104E-3</v>
      </c>
      <c r="K149" s="1">
        <f t="shared" si="31"/>
        <v>626.22000000000219</v>
      </c>
      <c r="M149" s="2">
        <f t="shared" si="32"/>
        <v>1147.8180700676091</v>
      </c>
      <c r="N149" s="2">
        <f t="shared" si="33"/>
        <v>7.3169999999999999E-2</v>
      </c>
      <c r="O149" s="2">
        <f t="shared" si="34"/>
        <v>1231.803918254456</v>
      </c>
      <c r="P149" s="2">
        <f t="shared" si="35"/>
        <v>6.4751152451470229E-2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222.28</v>
      </c>
      <c r="B150" s="1">
        <v>1.115</v>
      </c>
      <c r="C150" s="2">
        <f t="shared" si="25"/>
        <v>1138.4962097930752</v>
      </c>
      <c r="D150" s="27">
        <f t="shared" si="26"/>
        <v>1.115E-2</v>
      </c>
      <c r="E150" s="2">
        <f t="shared" si="27"/>
        <v>1151.190442532268</v>
      </c>
      <c r="F150" s="2">
        <f t="shared" si="28"/>
        <v>1.10882969854205E-2</v>
      </c>
      <c r="G150" s="2">
        <f t="shared" si="29"/>
        <v>5.6064377352668428E-3</v>
      </c>
      <c r="H150" s="2">
        <f t="shared" si="30"/>
        <v>4.2072532524610358E-3</v>
      </c>
      <c r="J150" s="1">
        <v>4.9600000000000104E-3</v>
      </c>
      <c r="K150" s="1">
        <f t="shared" si="31"/>
        <v>630.48000000000218</v>
      </c>
      <c r="M150" s="2">
        <f t="shared" si="32"/>
        <v>1146.4863757426756</v>
      </c>
      <c r="N150" s="2">
        <f t="shared" si="33"/>
        <v>7.2169999999999998E-2</v>
      </c>
      <c r="O150" s="2">
        <f t="shared" si="34"/>
        <v>1229.2282974800246</v>
      </c>
      <c r="P150" s="2">
        <f t="shared" si="35"/>
        <v>6.3831164082113978E-2</v>
      </c>
      <c r="R150" s="1">
        <v>2.96E-3</v>
      </c>
      <c r="S150" s="1">
        <f t="shared" si="36"/>
        <v>621.6</v>
      </c>
    </row>
    <row r="151" spans="1:19" x14ac:dyDescent="0.15">
      <c r="A151" s="1">
        <v>221.86</v>
      </c>
      <c r="B151" s="1">
        <v>1.123</v>
      </c>
      <c r="C151" s="2">
        <f t="shared" si="25"/>
        <v>1136.3450112681826</v>
      </c>
      <c r="D151" s="27">
        <f t="shared" si="26"/>
        <v>1.123E-2</v>
      </c>
      <c r="E151" s="2">
        <f t="shared" si="27"/>
        <v>1149.1061657447244</v>
      </c>
      <c r="F151" s="2">
        <f t="shared" si="28"/>
        <v>1.1167411691896837E-2</v>
      </c>
      <c r="G151" s="2">
        <f t="shared" si="29"/>
        <v>5.6954775693029112E-3</v>
      </c>
      <c r="H151" s="2">
        <f t="shared" si="30"/>
        <v>4.2993697511266981E-3</v>
      </c>
      <c r="J151" s="1">
        <v>4.9800000000000096E-3</v>
      </c>
      <c r="K151" s="1">
        <f t="shared" si="31"/>
        <v>634.74000000000206</v>
      </c>
      <c r="M151" s="2">
        <f t="shared" si="32"/>
        <v>1148.0229461175988</v>
      </c>
      <c r="N151" s="2">
        <f t="shared" si="33"/>
        <v>7.2510000000000005E-2</v>
      </c>
      <c r="O151" s="2">
        <f t="shared" si="34"/>
        <v>1231.266089940586</v>
      </c>
      <c r="P151" s="2">
        <f t="shared" si="35"/>
        <v>6.4138523929030827E-2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221.87</v>
      </c>
      <c r="B152" s="1">
        <v>1.169</v>
      </c>
      <c r="C152" s="2">
        <f t="shared" si="25"/>
        <v>1136.3962302806801</v>
      </c>
      <c r="D152" s="27">
        <f t="shared" si="26"/>
        <v>1.1690000000000001E-2</v>
      </c>
      <c r="E152" s="2">
        <f t="shared" si="27"/>
        <v>1149.6807022126613</v>
      </c>
      <c r="F152" s="2">
        <f t="shared" si="28"/>
        <v>1.1622199827787999E-2</v>
      </c>
      <c r="G152" s="2">
        <f t="shared" si="29"/>
        <v>6.147529817251517E-3</v>
      </c>
      <c r="H152" s="2">
        <f t="shared" si="30"/>
        <v>4.7538483205371617E-3</v>
      </c>
      <c r="J152" s="1">
        <v>5.0000000000000096E-3</v>
      </c>
      <c r="K152" s="1">
        <f t="shared" si="31"/>
        <v>639.00000000000205</v>
      </c>
      <c r="M152" s="2">
        <f t="shared" si="32"/>
        <v>1146.640032780168</v>
      </c>
      <c r="N152" s="2">
        <f t="shared" si="33"/>
        <v>7.2090000000000001E-2</v>
      </c>
      <c r="O152" s="2">
        <f t="shared" si="34"/>
        <v>1229.3013127432903</v>
      </c>
      <c r="P152" s="2">
        <f t="shared" si="35"/>
        <v>6.3756198573480222E-2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221.96</v>
      </c>
      <c r="B153" s="1">
        <v>1.3160000000000001</v>
      </c>
      <c r="C153" s="2">
        <f t="shared" si="25"/>
        <v>1136.8572013931571</v>
      </c>
      <c r="D153" s="27">
        <f t="shared" si="26"/>
        <v>1.316E-2</v>
      </c>
      <c r="E153" s="2">
        <f t="shared" si="27"/>
        <v>1151.818242163491</v>
      </c>
      <c r="F153" s="2">
        <f t="shared" si="28"/>
        <v>1.3074159487271876E-2</v>
      </c>
      <c r="G153" s="2">
        <f t="shared" si="29"/>
        <v>7.5893107150647758E-3</v>
      </c>
      <c r="H153" s="2">
        <f t="shared" si="30"/>
        <v>6.2030218816947541E-3</v>
      </c>
      <c r="J153" s="1">
        <v>5.0200000000000097E-3</v>
      </c>
      <c r="K153" s="1">
        <f t="shared" si="31"/>
        <v>643.26000000000204</v>
      </c>
      <c r="M153" s="2">
        <f t="shared" si="32"/>
        <v>1147.3570989551322</v>
      </c>
      <c r="N153" s="2">
        <f t="shared" si="33"/>
        <v>7.2590000000000002E-2</v>
      </c>
      <c r="O153" s="2">
        <f t="shared" si="34"/>
        <v>1230.6437507682851</v>
      </c>
      <c r="P153" s="2">
        <f t="shared" si="35"/>
        <v>6.4216076046201567E-2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222.3</v>
      </c>
      <c r="B154" s="1">
        <v>1.2769999999999999</v>
      </c>
      <c r="C154" s="2">
        <f t="shared" si="25"/>
        <v>1138.59864781807</v>
      </c>
      <c r="D154" s="27">
        <f t="shared" si="26"/>
        <v>1.2769999999999998E-2</v>
      </c>
      <c r="E154" s="2">
        <f t="shared" si="27"/>
        <v>1153.1385525507067</v>
      </c>
      <c r="F154" s="2">
        <f t="shared" si="28"/>
        <v>1.2689151115987937E-2</v>
      </c>
      <c r="G154" s="2">
        <f t="shared" si="29"/>
        <v>7.1980151514607627E-3</v>
      </c>
      <c r="H154" s="2">
        <f t="shared" si="30"/>
        <v>5.8074882500670768E-3</v>
      </c>
      <c r="J154" s="1">
        <v>5.0400000000000097E-3</v>
      </c>
      <c r="K154" s="1">
        <f t="shared" si="31"/>
        <v>647.52000000000203</v>
      </c>
      <c r="M154" s="2">
        <f t="shared" si="32"/>
        <v>1145.5132145052244</v>
      </c>
      <c r="N154" s="2">
        <f t="shared" si="33"/>
        <v>7.3130000000000001E-2</v>
      </c>
      <c r="O154" s="2">
        <f t="shared" si="34"/>
        <v>1229.2845958819914</v>
      </c>
      <c r="P154" s="2">
        <f t="shared" si="35"/>
        <v>6.4725875777340125E-2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222.22</v>
      </c>
      <c r="B155" s="1">
        <v>1.3120000000000001</v>
      </c>
      <c r="C155" s="2">
        <f t="shared" si="25"/>
        <v>1138.1888957180904</v>
      </c>
      <c r="D155" s="27">
        <f t="shared" si="26"/>
        <v>1.312E-2</v>
      </c>
      <c r="E155" s="2">
        <f t="shared" si="27"/>
        <v>1153.1219340299117</v>
      </c>
      <c r="F155" s="2">
        <f t="shared" si="28"/>
        <v>1.3034678270455605E-2</v>
      </c>
      <c r="G155" s="2">
        <f t="shared" si="29"/>
        <v>7.5436214417417399E-3</v>
      </c>
      <c r="H155" s="2">
        <f t="shared" si="30"/>
        <v>6.1554919363803308E-3</v>
      </c>
      <c r="J155" s="1">
        <v>5.0600000000000098E-3</v>
      </c>
      <c r="K155" s="1">
        <f t="shared" si="31"/>
        <v>651.78000000000213</v>
      </c>
      <c r="M155" s="2">
        <f t="shared" si="32"/>
        <v>1146.5888137676704</v>
      </c>
      <c r="N155" s="2">
        <f t="shared" si="33"/>
        <v>7.3209999999999997E-2</v>
      </c>
      <c r="O155" s="2">
        <f t="shared" si="34"/>
        <v>1230.5305808236017</v>
      </c>
      <c r="P155" s="2">
        <f t="shared" si="35"/>
        <v>6.4794488021119936E-2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221.75</v>
      </c>
      <c r="B156" s="1">
        <v>1.347</v>
      </c>
      <c r="C156" s="2">
        <f t="shared" si="25"/>
        <v>1135.7816021307108</v>
      </c>
      <c r="D156" s="27">
        <f t="shared" si="26"/>
        <v>1.3469999999999999E-2</v>
      </c>
      <c r="E156" s="2">
        <f t="shared" si="27"/>
        <v>1151.0805803114115</v>
      </c>
      <c r="F156" s="2">
        <f t="shared" si="28"/>
        <v>1.338008607714551E-2</v>
      </c>
      <c r="G156" s="2">
        <f t="shared" si="29"/>
        <v>7.898749980424502E-3</v>
      </c>
      <c r="H156" s="2">
        <f t="shared" si="30"/>
        <v>6.5154493676630506E-3</v>
      </c>
      <c r="J156" s="1">
        <v>5.0800000000000099E-3</v>
      </c>
      <c r="K156" s="1">
        <f t="shared" si="31"/>
        <v>656.04000000000212</v>
      </c>
      <c r="M156" s="2">
        <f t="shared" si="32"/>
        <v>1147.0497848801476</v>
      </c>
      <c r="N156" s="2">
        <f t="shared" si="33"/>
        <v>7.5490000000000002E-2</v>
      </c>
      <c r="O156" s="2">
        <f t="shared" si="34"/>
        <v>1233.6405731407501</v>
      </c>
      <c r="P156" s="2">
        <f t="shared" si="35"/>
        <v>6.6901892761773399E-2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222.20000000000002</v>
      </c>
      <c r="B157" s="1">
        <v>1.4239999999999999</v>
      </c>
      <c r="C157" s="2">
        <f t="shared" si="25"/>
        <v>1138.0864576930958</v>
      </c>
      <c r="D157" s="27">
        <f t="shared" si="26"/>
        <v>1.4239999999999999E-2</v>
      </c>
      <c r="E157" s="2">
        <f t="shared" si="27"/>
        <v>1154.2928088506455</v>
      </c>
      <c r="F157" s="2">
        <f t="shared" si="28"/>
        <v>1.4139563553719238E-2</v>
      </c>
      <c r="G157" s="2">
        <f t="shared" si="29"/>
        <v>8.6429311306209268E-3</v>
      </c>
      <c r="H157" s="2">
        <f t="shared" si="30"/>
        <v>7.2609963526053586E-3</v>
      </c>
      <c r="J157" s="1">
        <v>5.1000000000000099E-3</v>
      </c>
      <c r="K157" s="1">
        <f t="shared" si="31"/>
        <v>660.30000000000211</v>
      </c>
      <c r="M157" s="2">
        <f t="shared" si="32"/>
        <v>1144.181520180291</v>
      </c>
      <c r="N157" s="2">
        <f t="shared" si="33"/>
        <v>7.6299999999999993E-2</v>
      </c>
      <c r="O157" s="5">
        <f t="shared" si="34"/>
        <v>1231.4825701700472</v>
      </c>
      <c r="P157" s="5">
        <f t="shared" si="35"/>
        <v>6.7665030573020063E-2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</v>
      </c>
      <c r="B158" s="1">
        <v>1.6859999999999999</v>
      </c>
      <c r="C158" s="2">
        <f t="shared" si="25"/>
        <v>1137.0620774431468</v>
      </c>
      <c r="D158" s="27">
        <f t="shared" si="26"/>
        <v>1.686E-2</v>
      </c>
      <c r="E158" s="2">
        <f t="shared" si="27"/>
        <v>1156.2329440688384</v>
      </c>
      <c r="F158" s="2">
        <f t="shared" si="28"/>
        <v>1.6719447806767842E-2</v>
      </c>
      <c r="G158" s="2">
        <f t="shared" si="29"/>
        <v>1.1213576644535279E-2</v>
      </c>
      <c r="H158" s="2">
        <f t="shared" si="30"/>
        <v>9.847071935267928E-3</v>
      </c>
      <c r="J158" s="1">
        <v>5.12000000000001E-3</v>
      </c>
      <c r="K158" s="1">
        <f t="shared" si="31"/>
        <v>664.56000000000211</v>
      </c>
      <c r="M158" s="2">
        <f t="shared" si="32"/>
        <v>1143.9254251178036</v>
      </c>
      <c r="N158" s="2">
        <f t="shared" si="33"/>
        <v>7.490999999999999E-2</v>
      </c>
      <c r="O158" s="5">
        <f t="shared" si="34"/>
        <v>1229.6168787133784</v>
      </c>
      <c r="P158" s="5">
        <f t="shared" si="35"/>
        <v>6.6381618674537193E-2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221.69</v>
      </c>
      <c r="B159" s="1">
        <v>1.4590000000000001</v>
      </c>
      <c r="C159" s="2">
        <f t="shared" si="25"/>
        <v>1135.4742880557262</v>
      </c>
      <c r="D159" s="27">
        <f t="shared" si="26"/>
        <v>1.4590000000000001E-2</v>
      </c>
      <c r="E159" s="2">
        <f t="shared" si="27"/>
        <v>1152.0408579184593</v>
      </c>
      <c r="F159" s="2">
        <f t="shared" si="28"/>
        <v>1.4484590000954509E-2</v>
      </c>
      <c r="G159" s="2">
        <f t="shared" si="29"/>
        <v>8.9986811537237504E-3</v>
      </c>
      <c r="H159" s="2">
        <f t="shared" si="30"/>
        <v>7.6218106903562389E-3</v>
      </c>
      <c r="J159" s="1">
        <v>5.14000000000001E-3</v>
      </c>
      <c r="K159" s="1">
        <f t="shared" si="31"/>
        <v>668.8200000000021</v>
      </c>
      <c r="M159" s="2">
        <f t="shared" si="32"/>
        <v>1144.5400532677729</v>
      </c>
      <c r="N159" s="2">
        <f t="shared" si="33"/>
        <v>7.7420000000000003E-2</v>
      </c>
      <c r="O159" s="5">
        <f t="shared" si="34"/>
        <v>1233.1503441917639</v>
      </c>
      <c r="P159" s="5">
        <f t="shared" si="35"/>
        <v>6.8697149803573207E-2</v>
      </c>
      <c r="R159" s="1">
        <v>3.14E-3</v>
      </c>
      <c r="S159" s="1">
        <f t="shared" si="36"/>
        <v>659.4</v>
      </c>
    </row>
    <row r="160" spans="1:19" x14ac:dyDescent="0.15">
      <c r="A160" s="1">
        <v>222.14000000000001</v>
      </c>
      <c r="B160" s="1">
        <v>1.5669999999999999</v>
      </c>
      <c r="C160" s="2">
        <f t="shared" si="25"/>
        <v>1137.7791436181112</v>
      </c>
      <c r="D160" s="27">
        <f t="shared" si="26"/>
        <v>1.567E-2</v>
      </c>
      <c r="E160" s="2">
        <f t="shared" si="27"/>
        <v>1155.6081427986071</v>
      </c>
      <c r="F160" s="2">
        <f t="shared" si="28"/>
        <v>1.5548493246716213E-2</v>
      </c>
      <c r="G160" s="2">
        <f t="shared" si="29"/>
        <v>1.0045597328627608E-2</v>
      </c>
      <c r="H160" s="2">
        <f t="shared" si="30"/>
        <v>8.6717834444865229E-3</v>
      </c>
      <c r="J160" s="1">
        <v>5.1600000000000101E-3</v>
      </c>
      <c r="K160" s="1">
        <f t="shared" si="31"/>
        <v>673.08000000000209</v>
      </c>
      <c r="M160" s="2">
        <f t="shared" si="32"/>
        <v>1145.6156525302192</v>
      </c>
      <c r="N160" s="2">
        <f t="shared" si="33"/>
        <v>7.6060000000000003E-2</v>
      </c>
      <c r="O160" s="5">
        <f t="shared" si="34"/>
        <v>1232.7511790616677</v>
      </c>
      <c r="P160" s="5">
        <f t="shared" si="35"/>
        <v>6.7435978556912524E-2</v>
      </c>
      <c r="R160" s="1">
        <v>3.16E-3</v>
      </c>
      <c r="S160" s="1">
        <f t="shared" si="36"/>
        <v>663.6</v>
      </c>
    </row>
    <row r="161" spans="1:19" x14ac:dyDescent="0.15">
      <c r="A161" s="1">
        <v>221.72</v>
      </c>
      <c r="B161" s="1">
        <v>1.5940000000000001</v>
      </c>
      <c r="C161" s="2">
        <f t="shared" si="25"/>
        <v>1135.6279450932186</v>
      </c>
      <c r="D161" s="27">
        <f t="shared" si="26"/>
        <v>1.5939999999999999E-2</v>
      </c>
      <c r="E161" s="2">
        <f t="shared" si="27"/>
        <v>1153.7298545380047</v>
      </c>
      <c r="F161" s="2">
        <f t="shared" si="28"/>
        <v>1.5814292294357834E-2</v>
      </c>
      <c r="G161" s="2">
        <f t="shared" si="29"/>
        <v>1.0320340606081621E-2</v>
      </c>
      <c r="H161" s="2">
        <f t="shared" si="30"/>
        <v>8.9505842843174682E-3</v>
      </c>
      <c r="J161" s="1">
        <v>5.1800000000000101E-3</v>
      </c>
      <c r="K161" s="1">
        <f t="shared" si="31"/>
        <v>677.34000000000219</v>
      </c>
      <c r="M161" s="2">
        <f t="shared" si="32"/>
        <v>1142.0303216553984</v>
      </c>
      <c r="N161" s="2">
        <f t="shared" si="33"/>
        <v>7.6369999999999993E-2</v>
      </c>
      <c r="O161" s="5">
        <f t="shared" si="34"/>
        <v>1229.2471773202212</v>
      </c>
      <c r="P161" s="5">
        <f t="shared" si="35"/>
        <v>6.7740710814935379E-2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222.03</v>
      </c>
      <c r="B162" s="1">
        <v>1.6859999999999999</v>
      </c>
      <c r="C162" s="2">
        <f t="shared" si="25"/>
        <v>1137.2157344806392</v>
      </c>
      <c r="D162" s="27">
        <f t="shared" si="26"/>
        <v>1.686E-2</v>
      </c>
      <c r="E162" s="2">
        <f t="shared" si="27"/>
        <v>1156.3891917639828</v>
      </c>
      <c r="F162" s="2">
        <f t="shared" si="28"/>
        <v>1.6719447806767842E-2</v>
      </c>
      <c r="G162" s="2">
        <f t="shared" si="29"/>
        <v>1.1212832607891732E-2</v>
      </c>
      <c r="H162" s="2">
        <f t="shared" si="30"/>
        <v>9.8461432358258327E-3</v>
      </c>
      <c r="J162" s="1">
        <v>5.2000000000000102E-3</v>
      </c>
      <c r="K162" s="1">
        <f t="shared" si="31"/>
        <v>681.60000000000218</v>
      </c>
      <c r="M162" s="2">
        <f t="shared" si="32"/>
        <v>1143.4132349928293</v>
      </c>
      <c r="N162" s="2">
        <f t="shared" si="33"/>
        <v>7.7109999999999998E-2</v>
      </c>
      <c r="O162" s="5">
        <f t="shared" si="34"/>
        <v>1231.5818295431263</v>
      </c>
      <c r="P162" s="5">
        <f t="shared" si="35"/>
        <v>6.8416853141738954E-2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221.69</v>
      </c>
      <c r="B163" s="1">
        <v>1.69</v>
      </c>
      <c r="C163" s="2">
        <f t="shared" si="25"/>
        <v>1135.4742880557262</v>
      </c>
      <c r="D163" s="27">
        <f t="shared" si="26"/>
        <v>1.6899999999999998E-2</v>
      </c>
      <c r="E163" s="2">
        <f t="shared" si="27"/>
        <v>1154.663803523868</v>
      </c>
      <c r="F163" s="2">
        <f t="shared" si="28"/>
        <v>1.6758783814954624E-2</v>
      </c>
      <c r="G163" s="2">
        <f t="shared" si="29"/>
        <v>1.1260384750555252E-2</v>
      </c>
      <c r="H163" s="2">
        <f t="shared" si="30"/>
        <v>9.8960045043563535E-3</v>
      </c>
      <c r="J163" s="1">
        <v>5.2200000000000102E-3</v>
      </c>
      <c r="K163" s="1">
        <f t="shared" si="31"/>
        <v>685.86000000000217</v>
      </c>
      <c r="M163" s="2">
        <f t="shared" si="32"/>
        <v>1140.2888752304855</v>
      </c>
      <c r="N163" s="2">
        <f t="shared" si="33"/>
        <v>7.8960000000000002E-2</v>
      </c>
      <c r="O163" s="5">
        <f t="shared" si="34"/>
        <v>1230.3260848186844</v>
      </c>
      <c r="P163" s="5">
        <f t="shared" si="35"/>
        <v>7.0138918584471299E-2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222.05</v>
      </c>
      <c r="B164" s="1">
        <v>1.7370000000000001</v>
      </c>
      <c r="C164" s="2">
        <f t="shared" si="25"/>
        <v>1137.318172505634</v>
      </c>
      <c r="D164" s="27">
        <f t="shared" si="26"/>
        <v>1.737E-2</v>
      </c>
      <c r="E164" s="2">
        <f t="shared" si="27"/>
        <v>1157.0733891620571</v>
      </c>
      <c r="F164" s="2">
        <f t="shared" si="28"/>
        <v>1.7220866044317547E-2</v>
      </c>
      <c r="G164" s="2">
        <f t="shared" si="29"/>
        <v>1.1710992762593466E-2</v>
      </c>
      <c r="H164" s="2">
        <f t="shared" si="30"/>
        <v>1.0346942340414143E-2</v>
      </c>
      <c r="J164" s="1">
        <v>5.2400000000000103E-3</v>
      </c>
      <c r="K164" s="1">
        <f t="shared" si="31"/>
        <v>690.12000000000216</v>
      </c>
      <c r="M164" s="2">
        <f t="shared" si="32"/>
        <v>1141.876664617906</v>
      </c>
      <c r="N164" s="2">
        <f t="shared" si="33"/>
        <v>7.7990000000000004E-2</v>
      </c>
      <c r="O164" s="5">
        <f t="shared" si="34"/>
        <v>1230.9316256914565</v>
      </c>
      <c r="P164" s="5">
        <f t="shared" si="35"/>
        <v>6.923661683597182E-2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221.64000000000001</v>
      </c>
      <c r="B165" s="1">
        <v>1.968</v>
      </c>
      <c r="C165" s="2">
        <f t="shared" si="25"/>
        <v>1135.2181929932392</v>
      </c>
      <c r="D165" s="27">
        <f t="shared" si="26"/>
        <v>1.968E-2</v>
      </c>
      <c r="E165" s="2">
        <f t="shared" si="27"/>
        <v>1157.559287031346</v>
      </c>
      <c r="F165" s="2">
        <f t="shared" si="28"/>
        <v>1.9488852583846861E-2</v>
      </c>
      <c r="G165" s="2">
        <f t="shared" si="29"/>
        <v>1.3976665502745213E-2</v>
      </c>
      <c r="H165" s="2">
        <f t="shared" si="30"/>
        <v>1.2627621105652079E-2</v>
      </c>
      <c r="J165" s="1">
        <v>5.2600000000000103E-3</v>
      </c>
      <c r="K165" s="1">
        <f t="shared" si="31"/>
        <v>694.38000000000216</v>
      </c>
      <c r="M165" s="2">
        <f t="shared" si="32"/>
        <v>1141.2108174554394</v>
      </c>
      <c r="N165" s="2">
        <f t="shared" si="33"/>
        <v>7.8189999999999996E-2</v>
      </c>
      <c r="O165" s="5">
        <f t="shared" si="34"/>
        <v>1230.4420912722801</v>
      </c>
      <c r="P165" s="5">
        <f t="shared" si="35"/>
        <v>6.9424461221622186E-2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221.91</v>
      </c>
      <c r="B166" s="1">
        <v>1.903</v>
      </c>
      <c r="C166" s="2">
        <f t="shared" si="25"/>
        <v>1136.6011063306698</v>
      </c>
      <c r="D166" s="27">
        <f t="shared" si="26"/>
        <v>1.9030000000000002E-2</v>
      </c>
      <c r="E166" s="2">
        <f t="shared" si="27"/>
        <v>1158.2306253841425</v>
      </c>
      <c r="F166" s="2">
        <f t="shared" si="28"/>
        <v>1.8851194435287811E-2</v>
      </c>
      <c r="G166" s="2">
        <f t="shared" si="29"/>
        <v>1.3335810504887132E-2</v>
      </c>
      <c r="H166" s="2">
        <f t="shared" si="30"/>
        <v>1.1981604662114179E-2</v>
      </c>
      <c r="J166" s="1">
        <v>5.2800000000000104E-3</v>
      </c>
      <c r="K166" s="1">
        <f t="shared" si="31"/>
        <v>698.64000000000215</v>
      </c>
      <c r="M166" s="2">
        <f t="shared" si="32"/>
        <v>1138.0864576930958</v>
      </c>
      <c r="N166" s="2">
        <f t="shared" si="33"/>
        <v>7.8810000000000005E-2</v>
      </c>
      <c r="O166" s="5">
        <f t="shared" si="34"/>
        <v>1227.7790514238886</v>
      </c>
      <c r="P166" s="5">
        <f t="shared" si="35"/>
        <v>7.0012014887702478E-2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221.6</v>
      </c>
      <c r="B167" s="1">
        <v>1.891</v>
      </c>
      <c r="C167" s="2">
        <f t="shared" si="25"/>
        <v>1135.0133169432493</v>
      </c>
      <c r="D167" s="27">
        <f t="shared" si="26"/>
        <v>1.891E-2</v>
      </c>
      <c r="E167" s="2">
        <f t="shared" si="27"/>
        <v>1156.476418766646</v>
      </c>
      <c r="F167" s="2">
        <f t="shared" si="28"/>
        <v>1.8733428455780261E-2</v>
      </c>
      <c r="G167" s="2">
        <f t="shared" si="29"/>
        <v>1.3226397890224804E-2</v>
      </c>
      <c r="H167" s="2">
        <f t="shared" si="30"/>
        <v>1.1873435243508274E-2</v>
      </c>
      <c r="J167" s="1">
        <v>5.3000000000000104E-3</v>
      </c>
      <c r="K167" s="1">
        <f t="shared" si="31"/>
        <v>702.90000000000225</v>
      </c>
      <c r="M167" s="2">
        <f t="shared" si="32"/>
        <v>1136.3450112681826</v>
      </c>
      <c r="N167" s="2">
        <f t="shared" si="33"/>
        <v>8.0229999999999996E-2</v>
      </c>
      <c r="O167" s="5">
        <f t="shared" si="34"/>
        <v>1227.513971522229</v>
      </c>
      <c r="P167" s="5">
        <f t="shared" si="35"/>
        <v>7.1328676799402191E-2</v>
      </c>
      <c r="R167" s="1">
        <v>3.3E-3</v>
      </c>
      <c r="S167" s="1">
        <f t="shared" si="36"/>
        <v>693</v>
      </c>
    </row>
    <row r="168" spans="1:19" x14ac:dyDescent="0.15">
      <c r="A168" s="1">
        <v>221.9</v>
      </c>
      <c r="B168" s="1">
        <v>1.9450000000000001</v>
      </c>
      <c r="C168" s="2">
        <f t="shared" si="25"/>
        <v>1136.5498873181725</v>
      </c>
      <c r="D168" s="27">
        <f t="shared" si="26"/>
        <v>1.9450000000000002E-2</v>
      </c>
      <c r="E168" s="2">
        <f t="shared" si="27"/>
        <v>1158.6557826265109</v>
      </c>
      <c r="F168" s="2">
        <f t="shared" si="28"/>
        <v>1.9263266180846238E-2</v>
      </c>
      <c r="G168" s="2">
        <f t="shared" si="29"/>
        <v>1.3745857692148568E-2</v>
      </c>
      <c r="H168" s="2">
        <f t="shared" si="30"/>
        <v>1.2393985974153306E-2</v>
      </c>
      <c r="J168" s="1">
        <v>5.3200000000000096E-3</v>
      </c>
      <c r="K168" s="1">
        <f t="shared" si="31"/>
        <v>707.16000000000201</v>
      </c>
      <c r="M168" s="2">
        <f t="shared" si="32"/>
        <v>1135.4742880557262</v>
      </c>
      <c r="N168" s="2">
        <f t="shared" si="33"/>
        <v>0.08</v>
      </c>
      <c r="O168" s="5">
        <f t="shared" si="34"/>
        <v>1226.3122311001844</v>
      </c>
      <c r="P168" s="5">
        <f t="shared" si="35"/>
        <v>7.1121459083270375E-2</v>
      </c>
      <c r="R168" s="1">
        <v>3.32E-3</v>
      </c>
      <c r="S168" s="1">
        <f t="shared" si="36"/>
        <v>697.2</v>
      </c>
    </row>
    <row r="169" spans="1:19" x14ac:dyDescent="0.15">
      <c r="A169" s="1">
        <v>221.51000000000002</v>
      </c>
      <c r="B169" s="1">
        <v>1.9910000000000001</v>
      </c>
      <c r="C169" s="2">
        <f t="shared" si="25"/>
        <v>1134.5523458307725</v>
      </c>
      <c r="D169" s="27">
        <f t="shared" si="26"/>
        <v>1.9910000000000001E-2</v>
      </c>
      <c r="E169" s="2">
        <f t="shared" si="27"/>
        <v>1157.1412830362633</v>
      </c>
      <c r="F169" s="2">
        <f t="shared" si="28"/>
        <v>1.9714388109099593E-2</v>
      </c>
      <c r="G169" s="2">
        <f t="shared" si="29"/>
        <v>1.4204191523212624E-2</v>
      </c>
      <c r="H169" s="2">
        <f t="shared" si="30"/>
        <v>1.2857180995153889E-2</v>
      </c>
      <c r="J169" s="1">
        <v>5.3400000000000097E-3</v>
      </c>
      <c r="K169" s="1">
        <f t="shared" si="31"/>
        <v>711.42000000000201</v>
      </c>
      <c r="M169" s="2">
        <f t="shared" si="32"/>
        <v>1134.3986887932801</v>
      </c>
      <c r="N169" s="2">
        <f t="shared" si="33"/>
        <v>8.0269999999999994E-2</v>
      </c>
      <c r="O169" s="5">
        <f t="shared" si="34"/>
        <v>1225.4568715427167</v>
      </c>
      <c r="P169" s="5">
        <f t="shared" si="35"/>
        <v>7.1375500979227569E-2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221.51000000000002</v>
      </c>
      <c r="B170" s="1">
        <v>2.173</v>
      </c>
      <c r="C170" s="2">
        <f t="shared" si="25"/>
        <v>1134.5523458307725</v>
      </c>
      <c r="D170" s="27">
        <f t="shared" si="26"/>
        <v>2.1729999999999999E-2</v>
      </c>
      <c r="E170" s="2">
        <f t="shared" si="27"/>
        <v>1159.2061683056752</v>
      </c>
      <c r="F170" s="2">
        <f t="shared" si="28"/>
        <v>2.149726901082304E-2</v>
      </c>
      <c r="G170" s="2">
        <f t="shared" si="29"/>
        <v>1.5977239637938873E-2</v>
      </c>
      <c r="H170" s="2">
        <f t="shared" si="30"/>
        <v>1.4640061896877336E-2</v>
      </c>
      <c r="J170" s="1">
        <v>5.3600000000000097E-3</v>
      </c>
      <c r="K170" s="1">
        <f t="shared" si="31"/>
        <v>715.68000000000211</v>
      </c>
      <c r="M170" s="2">
        <f t="shared" si="32"/>
        <v>1132.7084613808645</v>
      </c>
      <c r="N170" s="2">
        <f t="shared" si="33"/>
        <v>8.1199999999999994E-2</v>
      </c>
      <c r="O170" s="5">
        <f t="shared" si="34"/>
        <v>1224.6843884449906</v>
      </c>
      <c r="P170" s="5">
        <f t="shared" si="35"/>
        <v>7.223970499898881E-2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2.3039999999999998</v>
      </c>
      <c r="C171" s="2">
        <f t="shared" si="25"/>
        <v>1133.8352796558081</v>
      </c>
      <c r="D171" s="27">
        <f t="shared" si="26"/>
        <v>2.3039999999999998E-2</v>
      </c>
      <c r="E171" s="2">
        <f t="shared" si="27"/>
        <v>1159.9588444990779</v>
      </c>
      <c r="F171" s="2">
        <f t="shared" si="28"/>
        <v>2.2778586889339526E-2</v>
      </c>
      <c r="G171" s="2">
        <f t="shared" si="29"/>
        <v>1.725497334410582E-2</v>
      </c>
      <c r="H171" s="2">
        <f t="shared" si="30"/>
        <v>1.5925713706123598E-2</v>
      </c>
      <c r="J171" s="1">
        <v>5.3800000000000098E-3</v>
      </c>
      <c r="K171" s="1">
        <f t="shared" si="31"/>
        <v>719.9400000000021</v>
      </c>
      <c r="M171" s="2">
        <f t="shared" si="32"/>
        <v>1131.2231100184388</v>
      </c>
      <c r="N171" s="2">
        <f t="shared" si="33"/>
        <v>8.1270000000000009E-2</v>
      </c>
      <c r="O171" s="5">
        <f t="shared" si="34"/>
        <v>1223.1576121696373</v>
      </c>
      <c r="P171" s="5">
        <f t="shared" si="35"/>
        <v>7.2311716144758495E-2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221.31</v>
      </c>
      <c r="B172" s="1">
        <v>2.1379999999999999</v>
      </c>
      <c r="C172" s="2">
        <f t="shared" si="25"/>
        <v>1133.5279655808235</v>
      </c>
      <c r="D172" s="27">
        <f t="shared" si="26"/>
        <v>2.138E-2</v>
      </c>
      <c r="E172" s="2">
        <f t="shared" si="27"/>
        <v>1157.7627934849415</v>
      </c>
      <c r="F172" s="2">
        <f t="shared" si="28"/>
        <v>2.115465407239701E-2</v>
      </c>
      <c r="G172" s="2">
        <f t="shared" si="29"/>
        <v>1.5641497912944908E-2</v>
      </c>
      <c r="H172" s="2">
        <f t="shared" si="30"/>
        <v>1.4303638288065272E-2</v>
      </c>
      <c r="J172" s="1">
        <v>5.4000000000000098E-3</v>
      </c>
      <c r="K172" s="1">
        <f t="shared" si="31"/>
        <v>724.20000000000209</v>
      </c>
      <c r="M172" s="2">
        <f t="shared" si="32"/>
        <v>1130.1475107559925</v>
      </c>
      <c r="N172" s="2">
        <f t="shared" si="33"/>
        <v>8.1850000000000006E-2</v>
      </c>
      <c r="O172" s="5">
        <f t="shared" si="34"/>
        <v>1222.6500845113703</v>
      </c>
      <c r="P172" s="5">
        <f t="shared" si="35"/>
        <v>7.2850395391723596E-2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221.44</v>
      </c>
      <c r="B173" s="1">
        <v>2.1920000000000002</v>
      </c>
      <c r="C173" s="2">
        <f t="shared" si="25"/>
        <v>1134.1938127432902</v>
      </c>
      <c r="D173" s="27">
        <f t="shared" si="26"/>
        <v>2.1920000000000002E-2</v>
      </c>
      <c r="E173" s="2">
        <f t="shared" si="27"/>
        <v>1159.0553411186231</v>
      </c>
      <c r="F173" s="2">
        <f t="shared" si="28"/>
        <v>2.1683210831141921E-2</v>
      </c>
      <c r="G173" s="2">
        <f t="shared" si="29"/>
        <v>1.6163899682958002E-2</v>
      </c>
      <c r="H173" s="2">
        <f t="shared" si="30"/>
        <v>1.4828170682561106E-2</v>
      </c>
      <c r="J173" s="1">
        <v>5.4200000000000099E-3</v>
      </c>
      <c r="K173" s="1">
        <f t="shared" si="31"/>
        <v>728.46000000000208</v>
      </c>
      <c r="M173" s="2">
        <f t="shared" si="32"/>
        <v>1128.0475312435976</v>
      </c>
      <c r="N173" s="2">
        <f t="shared" si="33"/>
        <v>8.2240000000000008E-2</v>
      </c>
      <c r="O173" s="5">
        <f t="shared" si="34"/>
        <v>1220.8181602130712</v>
      </c>
      <c r="P173" s="5">
        <f t="shared" si="35"/>
        <v>7.3219547477485394E-2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221.19</v>
      </c>
      <c r="B174" s="1">
        <v>2.2069999999999999</v>
      </c>
      <c r="C174" s="2">
        <f t="shared" si="25"/>
        <v>1132.9133374308542</v>
      </c>
      <c r="D174" s="27">
        <f t="shared" si="26"/>
        <v>2.2069999999999999E-2</v>
      </c>
      <c r="E174" s="2">
        <f t="shared" si="27"/>
        <v>1157.9167347879531</v>
      </c>
      <c r="F174" s="2">
        <f t="shared" si="28"/>
        <v>2.1829982586648915E-2</v>
      </c>
      <c r="G174" s="2">
        <f t="shared" si="29"/>
        <v>1.6316093373372947E-2</v>
      </c>
      <c r="H174" s="2">
        <f t="shared" si="30"/>
        <v>1.4982681600085555E-2</v>
      </c>
      <c r="J174" s="1">
        <v>5.4400000000000099E-3</v>
      </c>
      <c r="K174" s="1">
        <f t="shared" si="31"/>
        <v>732.72000000000207</v>
      </c>
      <c r="M174" s="2">
        <f t="shared" si="32"/>
        <v>1126.101208768695</v>
      </c>
      <c r="N174" s="2">
        <f t="shared" si="33"/>
        <v>8.4010000000000001E-2</v>
      </c>
      <c r="O174" s="5">
        <f t="shared" si="34"/>
        <v>1220.7049713173528</v>
      </c>
      <c r="P174" s="5">
        <f t="shared" si="35"/>
        <v>7.4854247251357489E-2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221.6</v>
      </c>
      <c r="B175" s="1">
        <v>2.2650000000000001</v>
      </c>
      <c r="C175" s="2">
        <f t="shared" si="25"/>
        <v>1135.0133169432493</v>
      </c>
      <c r="D175" s="27">
        <f t="shared" si="26"/>
        <v>2.265E-2</v>
      </c>
      <c r="E175" s="2">
        <f t="shared" si="27"/>
        <v>1160.7213685720139</v>
      </c>
      <c r="F175" s="2">
        <f t="shared" si="28"/>
        <v>2.2397297442038326E-2</v>
      </c>
      <c r="G175" s="2">
        <f t="shared" si="29"/>
        <v>1.6870052829790642E-2</v>
      </c>
      <c r="H175" s="2">
        <f t="shared" si="30"/>
        <v>1.553730422976634E-2</v>
      </c>
      <c r="J175" s="1">
        <v>5.46000000000001E-3</v>
      </c>
      <c r="K175" s="1">
        <f t="shared" si="31"/>
        <v>736.98000000000206</v>
      </c>
      <c r="M175" s="2">
        <f t="shared" si="32"/>
        <v>1124.5646383937717</v>
      </c>
      <c r="N175" s="2">
        <f t="shared" si="33"/>
        <v>8.3320000000000005E-2</v>
      </c>
      <c r="O175" s="5">
        <f t="shared" si="34"/>
        <v>1218.2633640647409</v>
      </c>
      <c r="P175" s="5">
        <f t="shared" si="35"/>
        <v>7.4229145790894513E-2</v>
      </c>
      <c r="R175" s="1">
        <v>3.46E-3</v>
      </c>
      <c r="S175" s="1">
        <f t="shared" si="36"/>
        <v>726.6</v>
      </c>
    </row>
    <row r="176" spans="1:19" x14ac:dyDescent="0.15">
      <c r="A176" s="1">
        <v>221.16</v>
      </c>
      <c r="B176" s="1">
        <v>2.3119999999999998</v>
      </c>
      <c r="C176" s="2">
        <f t="shared" si="25"/>
        <v>1132.759680393362</v>
      </c>
      <c r="D176" s="27">
        <f t="shared" si="26"/>
        <v>2.3119999999999998E-2</v>
      </c>
      <c r="E176" s="2">
        <f t="shared" si="27"/>
        <v>1158.9490842040566</v>
      </c>
      <c r="F176" s="2">
        <f t="shared" si="28"/>
        <v>2.2856782142927558E-2</v>
      </c>
      <c r="G176" s="2">
        <f t="shared" si="29"/>
        <v>1.7337976980051097E-2</v>
      </c>
      <c r="H176" s="2">
        <f t="shared" si="30"/>
        <v>1.601040985580629E-2</v>
      </c>
      <c r="J176" s="1">
        <v>5.48000000000001E-3</v>
      </c>
      <c r="K176" s="1">
        <f t="shared" si="31"/>
        <v>741.24000000000217</v>
      </c>
      <c r="M176" s="2">
        <f t="shared" si="32"/>
        <v>1122.4134398688793</v>
      </c>
      <c r="N176" s="2">
        <f t="shared" si="33"/>
        <v>8.3780000000000007E-2</v>
      </c>
      <c r="O176" s="5">
        <f t="shared" si="34"/>
        <v>1216.4492378610939</v>
      </c>
      <c r="P176" s="5">
        <f t="shared" si="35"/>
        <v>7.466231497199792E-2</v>
      </c>
      <c r="R176" s="1">
        <v>3.48E-3</v>
      </c>
      <c r="S176" s="1">
        <f t="shared" si="36"/>
        <v>730.8</v>
      </c>
    </row>
    <row r="177" spans="1:19" x14ac:dyDescent="0.15">
      <c r="A177" s="1">
        <v>221.52</v>
      </c>
      <c r="B177" s="1">
        <v>2.3540000000000001</v>
      </c>
      <c r="C177" s="2">
        <f t="shared" si="25"/>
        <v>1134.6035648432699</v>
      </c>
      <c r="D177" s="27">
        <f t="shared" si="26"/>
        <v>2.3540000000000002E-2</v>
      </c>
      <c r="E177" s="2">
        <f t="shared" si="27"/>
        <v>1161.3121327596803</v>
      </c>
      <c r="F177" s="2">
        <f t="shared" si="28"/>
        <v>2.3267206938346007E-2</v>
      </c>
      <c r="G177" s="2">
        <f t="shared" si="29"/>
        <v>1.7737149163299909E-2</v>
      </c>
      <c r="H177" s="2">
        <f t="shared" si="30"/>
        <v>1.6409690257919607E-2</v>
      </c>
      <c r="J177" s="1">
        <v>5.5000000000000101E-3</v>
      </c>
      <c r="K177" s="1">
        <f t="shared" si="31"/>
        <v>745.50000000000216</v>
      </c>
      <c r="M177" s="2">
        <f t="shared" si="32"/>
        <v>1121.0305265314485</v>
      </c>
      <c r="N177" s="2">
        <f t="shared" si="33"/>
        <v>8.4290000000000004E-2</v>
      </c>
      <c r="O177" s="5">
        <f t="shared" si="34"/>
        <v>1215.5221896127841</v>
      </c>
      <c r="P177" s="5">
        <f t="shared" si="35"/>
        <v>7.5137194010665792E-2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221.16</v>
      </c>
      <c r="B178" s="1">
        <v>2.516</v>
      </c>
      <c r="C178" s="2">
        <f t="shared" si="25"/>
        <v>1132.759680393362</v>
      </c>
      <c r="D178" s="27">
        <f t="shared" si="26"/>
        <v>2.5160000000000002E-2</v>
      </c>
      <c r="E178" s="2">
        <f t="shared" si="27"/>
        <v>1161.2599139520592</v>
      </c>
      <c r="F178" s="2">
        <f t="shared" si="28"/>
        <v>2.4848697969390609E-2</v>
      </c>
      <c r="G178" s="2">
        <f t="shared" si="29"/>
        <v>1.9318888855333186E-2</v>
      </c>
      <c r="H178" s="2">
        <f t="shared" si="30"/>
        <v>1.8002325682269341E-2</v>
      </c>
      <c r="J178" s="1">
        <v>5.5200000000000101E-3</v>
      </c>
      <c r="K178" s="1">
        <f t="shared" si="31"/>
        <v>749.76000000000215</v>
      </c>
      <c r="M178" s="2">
        <f t="shared" si="32"/>
        <v>1120.4158983814791</v>
      </c>
      <c r="N178" s="2">
        <f t="shared" si="33"/>
        <v>8.4940000000000002E-2</v>
      </c>
      <c r="O178" s="5">
        <f t="shared" si="34"/>
        <v>1215.5840247900019</v>
      </c>
      <c r="P178" s="5">
        <f t="shared" si="35"/>
        <v>7.5736190568033629E-2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221.68</v>
      </c>
      <c r="B179" s="1">
        <v>2.4580000000000002</v>
      </c>
      <c r="C179" s="2">
        <f t="shared" si="25"/>
        <v>1135.4230690432289</v>
      </c>
      <c r="D179" s="27">
        <f t="shared" si="26"/>
        <v>2.4580000000000001E-2</v>
      </c>
      <c r="E179" s="2">
        <f t="shared" si="27"/>
        <v>1163.3317680803116</v>
      </c>
      <c r="F179" s="2">
        <f t="shared" si="28"/>
        <v>2.4282772519841084E-2</v>
      </c>
      <c r="G179" s="2">
        <f t="shared" si="29"/>
        <v>1.8743097433744364E-2</v>
      </c>
      <c r="H179" s="2">
        <f t="shared" si="30"/>
        <v>1.7420302775723512E-2</v>
      </c>
      <c r="J179" s="1">
        <v>5.5400000000000102E-3</v>
      </c>
      <c r="K179" s="1">
        <f t="shared" si="31"/>
        <v>754.02000000000214</v>
      </c>
      <c r="M179" s="2">
        <f t="shared" si="32"/>
        <v>1115.0891210817456</v>
      </c>
      <c r="N179" s="2">
        <f t="shared" si="33"/>
        <v>8.6059999999999998E-2</v>
      </c>
      <c r="O179" s="5">
        <f t="shared" si="34"/>
        <v>1211.0536908420406</v>
      </c>
      <c r="P179" s="5">
        <f t="shared" si="35"/>
        <v>7.6789546267036476E-2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221.66</v>
      </c>
      <c r="B180" s="1">
        <v>2.5049999999999999</v>
      </c>
      <c r="C180" s="2">
        <f t="shared" si="25"/>
        <v>1135.3206310182338</v>
      </c>
      <c r="D180" s="27">
        <f t="shared" si="26"/>
        <v>2.5049999999999999E-2</v>
      </c>
      <c r="E180" s="2">
        <f t="shared" si="27"/>
        <v>1163.7604128252406</v>
      </c>
      <c r="F180" s="2">
        <f t="shared" si="28"/>
        <v>2.4741391888447092E-2</v>
      </c>
      <c r="G180" s="2">
        <f t="shared" si="29"/>
        <v>1.9199675636898325E-2</v>
      </c>
      <c r="H180" s="2">
        <f t="shared" si="30"/>
        <v>1.7879541277290918E-2</v>
      </c>
      <c r="J180" s="1">
        <v>5.5600000000000102E-3</v>
      </c>
      <c r="K180" s="1">
        <f t="shared" si="31"/>
        <v>758.28000000000213</v>
      </c>
      <c r="M180" s="2">
        <f t="shared" si="32"/>
        <v>1115.7549682442123</v>
      </c>
      <c r="N180" s="2">
        <f t="shared" si="33"/>
        <v>8.5909999999999986E-2</v>
      </c>
      <c r="O180" s="5">
        <f t="shared" si="34"/>
        <v>1211.6094775660724</v>
      </c>
      <c r="P180" s="5">
        <f t="shared" si="35"/>
        <v>7.6648776208625174E-2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221.34</v>
      </c>
      <c r="B181" s="1">
        <v>2.5430000000000001</v>
      </c>
      <c r="C181" s="2">
        <f t="shared" si="25"/>
        <v>1133.6816226183159</v>
      </c>
      <c r="D181" s="27">
        <f t="shared" si="26"/>
        <v>2.5430000000000001E-2</v>
      </c>
      <c r="E181" s="2">
        <f t="shared" si="27"/>
        <v>1162.5111462814998</v>
      </c>
      <c r="F181" s="2">
        <f t="shared" si="28"/>
        <v>2.5112036814854896E-2</v>
      </c>
      <c r="G181" s="2">
        <f t="shared" si="29"/>
        <v>1.957626945160966E-2</v>
      </c>
      <c r="H181" s="2">
        <f t="shared" si="30"/>
        <v>1.8260092331081064E-2</v>
      </c>
      <c r="J181" s="1">
        <v>5.5800000000000103E-3</v>
      </c>
      <c r="K181" s="1">
        <f t="shared" si="31"/>
        <v>762.54000000000224</v>
      </c>
      <c r="M181" s="2">
        <f t="shared" si="32"/>
        <v>1111.0428190944479</v>
      </c>
      <c r="N181" s="2">
        <f t="shared" si="33"/>
        <v>8.6560000000000012E-2</v>
      </c>
      <c r="O181" s="5">
        <f t="shared" si="34"/>
        <v>1207.2146855152632</v>
      </c>
      <c r="P181" s="5">
        <f t="shared" si="35"/>
        <v>7.7268101023747704E-2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221.82</v>
      </c>
      <c r="B182" s="1">
        <v>2.605</v>
      </c>
      <c r="C182" s="2">
        <f t="shared" si="25"/>
        <v>1136.1401352181929</v>
      </c>
      <c r="D182" s="27">
        <f t="shared" si="26"/>
        <v>2.605E-2</v>
      </c>
      <c r="E182" s="2">
        <f t="shared" si="27"/>
        <v>1165.7365857406267</v>
      </c>
      <c r="F182" s="2">
        <f t="shared" si="28"/>
        <v>2.5716478504636174E-2</v>
      </c>
      <c r="G182" s="2">
        <f t="shared" si="29"/>
        <v>2.0165351905871286E-2</v>
      </c>
      <c r="H182" s="2">
        <f t="shared" si="30"/>
        <v>1.8849674829788828E-2</v>
      </c>
      <c r="J182" s="1">
        <v>5.6000000000000104E-3</v>
      </c>
      <c r="K182" s="1">
        <f t="shared" si="31"/>
        <v>766.80000000000223</v>
      </c>
      <c r="M182" s="2">
        <f t="shared" si="32"/>
        <v>1111.7086662569145</v>
      </c>
      <c r="N182" s="2">
        <f t="shared" si="33"/>
        <v>8.6869999999999989E-2</v>
      </c>
      <c r="O182" s="5">
        <f t="shared" si="34"/>
        <v>1208.2827980946527</v>
      </c>
      <c r="P182" s="5">
        <f t="shared" si="35"/>
        <v>7.7548278160828404E-2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221.48000000000002</v>
      </c>
      <c r="B183" s="1">
        <v>2.64</v>
      </c>
      <c r="C183" s="2">
        <f t="shared" si="25"/>
        <v>1134.3986887932801</v>
      </c>
      <c r="D183" s="27">
        <f t="shared" si="26"/>
        <v>2.64E-2</v>
      </c>
      <c r="E183" s="2">
        <f t="shared" si="27"/>
        <v>1164.3468141774226</v>
      </c>
      <c r="F183" s="2">
        <f t="shared" si="28"/>
        <v>2.6057534319289598E-2</v>
      </c>
      <c r="G183" s="2">
        <f t="shared" si="29"/>
        <v>2.0513025680349489E-2</v>
      </c>
      <c r="H183" s="2">
        <f t="shared" si="30"/>
        <v>1.920125590478599E-2</v>
      </c>
      <c r="J183" s="1">
        <v>5.6200000000000104E-3</v>
      </c>
      <c r="K183" s="1">
        <f t="shared" si="31"/>
        <v>771.06000000000222</v>
      </c>
      <c r="M183" s="2">
        <f t="shared" si="32"/>
        <v>1110.0696578569966</v>
      </c>
      <c r="N183" s="2">
        <f t="shared" si="33"/>
        <v>8.7059999999999998E-2</v>
      </c>
      <c r="O183" s="5">
        <f t="shared" si="34"/>
        <v>1206.7123222700266</v>
      </c>
      <c r="P183" s="5">
        <f t="shared" si="35"/>
        <v>7.7730555254151762E-2</v>
      </c>
      <c r="R183" s="1">
        <v>3.62E-3</v>
      </c>
      <c r="S183" s="1">
        <f t="shared" si="36"/>
        <v>760.2</v>
      </c>
    </row>
    <row r="184" spans="1:19" x14ac:dyDescent="0.15">
      <c r="A184" s="1">
        <v>221.91</v>
      </c>
      <c r="B184" s="1">
        <v>2.6739999999999999</v>
      </c>
      <c r="C184" s="2">
        <f t="shared" si="25"/>
        <v>1136.6011063306698</v>
      </c>
      <c r="D184" s="27">
        <f t="shared" si="26"/>
        <v>2.674E-2</v>
      </c>
      <c r="E184" s="2">
        <f t="shared" si="27"/>
        <v>1166.9938199139519</v>
      </c>
      <c r="F184" s="2">
        <f t="shared" si="28"/>
        <v>2.6388734337903029E-2</v>
      </c>
      <c r="G184" s="2">
        <f t="shared" si="29"/>
        <v>2.0831620909741354E-2</v>
      </c>
      <c r="H184" s="2">
        <f t="shared" si="30"/>
        <v>1.9519144564729397E-2</v>
      </c>
      <c r="J184" s="1">
        <v>5.6400000000000096E-3</v>
      </c>
      <c r="K184" s="1">
        <f t="shared" si="31"/>
        <v>775.32000000000198</v>
      </c>
      <c r="M184" s="2">
        <f t="shared" si="32"/>
        <v>1106.1770129071911</v>
      </c>
      <c r="N184" s="2">
        <f t="shared" si="33"/>
        <v>8.7720000000000006E-2</v>
      </c>
      <c r="O184" s="5">
        <f t="shared" si="34"/>
        <v>1203.2108604794098</v>
      </c>
      <c r="P184" s="5">
        <f t="shared" si="35"/>
        <v>7.8354186845531193E-2</v>
      </c>
      <c r="R184" s="1">
        <v>3.64E-3</v>
      </c>
      <c r="S184" s="1">
        <f t="shared" si="36"/>
        <v>764.4</v>
      </c>
    </row>
    <row r="185" spans="1:19" x14ac:dyDescent="0.15">
      <c r="A185" s="1">
        <v>221.56</v>
      </c>
      <c r="B185" s="1">
        <v>2.74</v>
      </c>
      <c r="C185" s="2">
        <f t="shared" si="25"/>
        <v>1134.8084408932596</v>
      </c>
      <c r="D185" s="27">
        <f t="shared" si="26"/>
        <v>2.7400000000000001E-2</v>
      </c>
      <c r="E185" s="2">
        <f t="shared" si="27"/>
        <v>1165.9021921737349</v>
      </c>
      <c r="F185" s="2">
        <f t="shared" si="28"/>
        <v>2.7031339051030518E-2</v>
      </c>
      <c r="G185" s="2">
        <f t="shared" si="29"/>
        <v>2.1479423850203211E-2</v>
      </c>
      <c r="H185" s="2">
        <f t="shared" si="30"/>
        <v>2.0172584104681323E-2</v>
      </c>
      <c r="J185" s="1">
        <v>5.6600000000000096E-3</v>
      </c>
      <c r="K185" s="1">
        <f t="shared" si="31"/>
        <v>779.58000000000209</v>
      </c>
      <c r="M185" s="2">
        <f t="shared" si="32"/>
        <v>1104.9989756197499</v>
      </c>
      <c r="N185" s="2">
        <f t="shared" si="33"/>
        <v>8.7870000000000004E-2</v>
      </c>
      <c r="O185" s="5">
        <f t="shared" si="34"/>
        <v>1202.0952356074574</v>
      </c>
      <c r="P185" s="5">
        <f t="shared" si="35"/>
        <v>7.8497392973994745E-2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222.07</v>
      </c>
      <c r="B186" s="1">
        <v>2.794</v>
      </c>
      <c r="C186" s="2">
        <f t="shared" si="25"/>
        <v>1137.4206105306289</v>
      </c>
      <c r="D186" s="27">
        <f t="shared" si="26"/>
        <v>2.794E-2</v>
      </c>
      <c r="E186" s="2">
        <f t="shared" si="27"/>
        <v>1169.2001423888548</v>
      </c>
      <c r="F186" s="2">
        <f t="shared" si="28"/>
        <v>2.7556799570871399E-2</v>
      </c>
      <c r="G186" s="2">
        <f t="shared" si="29"/>
        <v>2.1989179845210184E-2</v>
      </c>
      <c r="H186" s="2">
        <f t="shared" si="30"/>
        <v>2.0682256734006598E-2</v>
      </c>
      <c r="J186" s="1">
        <v>5.6800000000000097E-3</v>
      </c>
      <c r="K186" s="1">
        <f t="shared" si="31"/>
        <v>783.84000000000208</v>
      </c>
      <c r="M186" s="2">
        <f t="shared" si="32"/>
        <v>1101.4648637574267</v>
      </c>
      <c r="N186" s="2">
        <f t="shared" si="33"/>
        <v>8.8759999999999992E-2</v>
      </c>
      <c r="O186" s="5">
        <f t="shared" si="34"/>
        <v>1199.2308850645359</v>
      </c>
      <c r="P186" s="5">
        <f t="shared" si="35"/>
        <v>7.93288107251887E-2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221.61</v>
      </c>
      <c r="B187" s="1">
        <v>2.8250000000000002</v>
      </c>
      <c r="C187" s="2">
        <f t="shared" si="25"/>
        <v>1135.0645359557468</v>
      </c>
      <c r="D187" s="27">
        <f t="shared" si="26"/>
        <v>2.8250000000000001E-2</v>
      </c>
      <c r="E187" s="2">
        <f t="shared" si="27"/>
        <v>1167.1301090964969</v>
      </c>
      <c r="F187" s="2">
        <f t="shared" si="28"/>
        <v>2.7858328128396517E-2</v>
      </c>
      <c r="G187" s="2">
        <f t="shared" si="29"/>
        <v>2.2300565704127483E-2</v>
      </c>
      <c r="H187" s="2">
        <f t="shared" si="30"/>
        <v>2.0998025349643831E-2</v>
      </c>
      <c r="J187" s="1">
        <v>5.7000000000000097E-3</v>
      </c>
      <c r="K187" s="1">
        <f t="shared" si="31"/>
        <v>788.10000000000207</v>
      </c>
      <c r="M187" s="2">
        <f t="shared" si="32"/>
        <v>1100.6453595574678</v>
      </c>
      <c r="N187" s="2">
        <f t="shared" si="33"/>
        <v>8.9260000000000006E-2</v>
      </c>
      <c r="O187" s="5">
        <f t="shared" si="34"/>
        <v>1198.8889643515672</v>
      </c>
      <c r="P187" s="5">
        <f t="shared" si="35"/>
        <v>7.9789571533804907E-2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222.20000000000002</v>
      </c>
      <c r="B188" s="1">
        <v>2.887</v>
      </c>
      <c r="C188" s="2">
        <f t="shared" si="25"/>
        <v>1138.0864576930958</v>
      </c>
      <c r="D188" s="27">
        <f t="shared" si="26"/>
        <v>2.887E-2</v>
      </c>
      <c r="E188" s="2">
        <f t="shared" si="27"/>
        <v>1170.9430137266954</v>
      </c>
      <c r="F188" s="2">
        <f t="shared" si="28"/>
        <v>2.8461112622031191E-2</v>
      </c>
      <c r="G188" s="2">
        <f t="shared" si="29"/>
        <v>2.2885193509046928E-2</v>
      </c>
      <c r="H188" s="2">
        <f t="shared" si="30"/>
        <v>2.158254542091731E-2</v>
      </c>
      <c r="J188" s="1">
        <v>5.7200000000000098E-3</v>
      </c>
      <c r="K188" s="1">
        <f t="shared" si="31"/>
        <v>792.36000000000206</v>
      </c>
      <c r="M188" s="2">
        <f t="shared" si="32"/>
        <v>1096.1893054701904</v>
      </c>
      <c r="N188" s="2">
        <f t="shared" si="33"/>
        <v>9.1150000000000009E-2</v>
      </c>
      <c r="O188" s="5">
        <f t="shared" si="34"/>
        <v>1196.1069606637984</v>
      </c>
      <c r="P188" s="5">
        <f t="shared" si="35"/>
        <v>8.1536438511139453E-2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221.93</v>
      </c>
      <c r="B189" s="1">
        <v>2.956</v>
      </c>
      <c r="C189" s="2">
        <f t="shared" si="25"/>
        <v>1136.7035443556647</v>
      </c>
      <c r="D189" s="27">
        <f t="shared" si="26"/>
        <v>2.9559999999999999E-2</v>
      </c>
      <c r="E189" s="2">
        <f t="shared" si="27"/>
        <v>1170.3045011268182</v>
      </c>
      <c r="F189" s="2">
        <f t="shared" si="28"/>
        <v>2.9131526506247542E-2</v>
      </c>
      <c r="G189" s="2">
        <f t="shared" si="29"/>
        <v>2.3558647929453169E-2</v>
      </c>
      <c r="H189" s="2">
        <f t="shared" si="30"/>
        <v>2.2261317600112514E-2</v>
      </c>
      <c r="J189" s="1">
        <v>5.7400000000000099E-3</v>
      </c>
      <c r="K189" s="1">
        <f t="shared" si="31"/>
        <v>796.62000000000205</v>
      </c>
      <c r="M189" s="2">
        <f t="shared" si="32"/>
        <v>1095.4210202827289</v>
      </c>
      <c r="N189" s="2">
        <f t="shared" si="33"/>
        <v>8.9880000000000002E-2</v>
      </c>
      <c r="O189" s="5">
        <f t="shared" si="34"/>
        <v>1193.8774615857405</v>
      </c>
      <c r="P189" s="5">
        <f t="shared" si="35"/>
        <v>8.0382467667936358E-2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221.82</v>
      </c>
      <c r="B190" s="1">
        <v>2.9870000000000001</v>
      </c>
      <c r="C190" s="2">
        <f t="shared" si="25"/>
        <v>1136.1401352181929</v>
      </c>
      <c r="D190" s="27">
        <f t="shared" si="26"/>
        <v>2.9870000000000001E-2</v>
      </c>
      <c r="E190" s="2">
        <f t="shared" si="27"/>
        <v>1170.0766410571605</v>
      </c>
      <c r="F190" s="2">
        <f t="shared" si="28"/>
        <v>2.9432580683705769E-2</v>
      </c>
      <c r="G190" s="2">
        <f t="shared" si="29"/>
        <v>2.3860787154862149E-2</v>
      </c>
      <c r="H190" s="2">
        <f t="shared" si="30"/>
        <v>2.2565777008858423E-2</v>
      </c>
      <c r="J190" s="1">
        <v>5.7600000000000099E-3</v>
      </c>
      <c r="K190" s="1">
        <f t="shared" si="31"/>
        <v>800.88000000000216</v>
      </c>
      <c r="M190" s="2">
        <f t="shared" si="32"/>
        <v>1091.477156320426</v>
      </c>
      <c r="N190" s="2">
        <f t="shared" si="33"/>
        <v>9.042E-2</v>
      </c>
      <c r="O190" s="5">
        <f t="shared" si="34"/>
        <v>1190.168520794919</v>
      </c>
      <c r="P190" s="5">
        <f t="shared" si="35"/>
        <v>8.089547397821617E-2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221.91</v>
      </c>
      <c r="B191" s="1">
        <v>3.0569999999999999</v>
      </c>
      <c r="C191" s="2">
        <f t="shared" si="25"/>
        <v>1136.6011063306698</v>
      </c>
      <c r="D191" s="27">
        <f t="shared" si="26"/>
        <v>3.057E-2</v>
      </c>
      <c r="E191" s="2">
        <f t="shared" si="27"/>
        <v>1171.3470021511985</v>
      </c>
      <c r="F191" s="2">
        <f t="shared" si="28"/>
        <v>3.0112047231560551E-2</v>
      </c>
      <c r="G191" s="2">
        <f t="shared" si="29"/>
        <v>2.4534204364173893E-2</v>
      </c>
      <c r="H191" s="2">
        <f t="shared" si="30"/>
        <v>2.324245745838692E-2</v>
      </c>
      <c r="J191" s="1">
        <v>5.78000000000001E-3</v>
      </c>
      <c r="K191" s="1">
        <f t="shared" si="31"/>
        <v>805.14000000000215</v>
      </c>
      <c r="M191" s="2">
        <f t="shared" si="32"/>
        <v>1091.0674042204466</v>
      </c>
      <c r="N191" s="2">
        <f t="shared" si="33"/>
        <v>9.1270000000000004E-2</v>
      </c>
      <c r="O191" s="5">
        <f t="shared" si="34"/>
        <v>1190.6491262036468</v>
      </c>
      <c r="P191" s="5">
        <f t="shared" si="35"/>
        <v>8.1672397865855936E-2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221.78</v>
      </c>
      <c r="B192" s="1">
        <v>3.2570000000000001</v>
      </c>
      <c r="C192" s="2">
        <f t="shared" si="25"/>
        <v>1135.9352591682032</v>
      </c>
      <c r="D192" s="27">
        <f t="shared" si="26"/>
        <v>3.2570000000000002E-2</v>
      </c>
      <c r="E192" s="2">
        <f t="shared" si="27"/>
        <v>1172.9326705593116</v>
      </c>
      <c r="F192" s="2">
        <f t="shared" si="28"/>
        <v>3.2050840165133938E-2</v>
      </c>
      <c r="G192" s="2">
        <f t="shared" si="29"/>
        <v>2.6465446495803884E-2</v>
      </c>
      <c r="H192" s="2">
        <f t="shared" si="30"/>
        <v>2.5185274756209384E-2</v>
      </c>
      <c r="J192" s="1">
        <v>5.80000000000001E-3</v>
      </c>
      <c r="K192" s="1">
        <f t="shared" si="31"/>
        <v>809.40000000000214</v>
      </c>
      <c r="M192" s="2">
        <f t="shared" si="32"/>
        <v>1086.5089121081744</v>
      </c>
      <c r="N192" s="2">
        <f t="shared" si="33"/>
        <v>9.3820000000000001E-2</v>
      </c>
      <c r="O192" s="5">
        <f t="shared" si="34"/>
        <v>1188.4451782421634</v>
      </c>
      <c r="P192" s="5">
        <f t="shared" si="35"/>
        <v>8.4016893888240421E-2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3.2029999999999998</v>
      </c>
      <c r="C193" s="2">
        <f t="shared" si="25"/>
        <v>1138.2913337430855</v>
      </c>
      <c r="D193" s="27">
        <f t="shared" si="26"/>
        <v>3.2029999999999996E-2</v>
      </c>
      <c r="E193" s="2">
        <f t="shared" si="27"/>
        <v>1174.7508051628765</v>
      </c>
      <c r="F193" s="2">
        <f t="shared" si="28"/>
        <v>3.1527736404295355E-2</v>
      </c>
      <c r="G193" s="2">
        <f t="shared" si="29"/>
        <v>2.5933684951138798E-2</v>
      </c>
      <c r="H193" s="2">
        <f t="shared" si="30"/>
        <v>2.4647930937258682E-2</v>
      </c>
      <c r="J193" s="1">
        <v>5.8200000000000101E-3</v>
      </c>
      <c r="K193" s="1">
        <f t="shared" si="31"/>
        <v>813.66000000000213</v>
      </c>
      <c r="M193" s="2">
        <f t="shared" si="32"/>
        <v>1086.5601311206722</v>
      </c>
      <c r="N193" s="2">
        <f t="shared" si="33"/>
        <v>9.2780000000000001E-2</v>
      </c>
      <c r="O193" s="5">
        <f t="shared" si="34"/>
        <v>1187.3711800860483</v>
      </c>
      <c r="P193" s="5">
        <f t="shared" si="35"/>
        <v>8.307075957977017E-2</v>
      </c>
      <c r="R193" s="1">
        <v>3.82E-3</v>
      </c>
      <c r="S193" s="1">
        <f t="shared" si="36"/>
        <v>802.2</v>
      </c>
    </row>
    <row r="194" spans="1:30" x14ac:dyDescent="0.15">
      <c r="A194" s="1">
        <v>221.84</v>
      </c>
      <c r="B194" s="1">
        <v>3.157</v>
      </c>
      <c r="C194" s="2">
        <f t="shared" si="25"/>
        <v>1136.2425732431877</v>
      </c>
      <c r="D194" s="27">
        <f t="shared" si="26"/>
        <v>3.1570000000000001E-2</v>
      </c>
      <c r="E194" s="2">
        <f t="shared" si="27"/>
        <v>1172.1137512804753</v>
      </c>
      <c r="F194" s="2">
        <f t="shared" si="28"/>
        <v>3.1081913563028672E-2</v>
      </c>
      <c r="G194" s="2">
        <f t="shared" si="29"/>
        <v>2.5500419509312124E-2</v>
      </c>
      <c r="H194" s="2">
        <f t="shared" si="30"/>
        <v>2.421449075521993E-2</v>
      </c>
      <c r="J194" s="1">
        <v>5.8400000000000101E-3</v>
      </c>
      <c r="K194" s="1">
        <f t="shared" si="31"/>
        <v>817.92000000000212</v>
      </c>
      <c r="M194" s="2">
        <f t="shared" si="32"/>
        <v>1080.6699446834664</v>
      </c>
      <c r="N194" s="2">
        <f t="shared" si="33"/>
        <v>9.4979999999999995E-2</v>
      </c>
      <c r="O194" s="5">
        <f t="shared" si="34"/>
        <v>1183.3119760295021</v>
      </c>
      <c r="P194" s="5">
        <f t="shared" si="35"/>
        <v>8.5101279328003501E-2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222.28</v>
      </c>
      <c r="B195" s="1">
        <v>3.3340000000000001</v>
      </c>
      <c r="C195" s="2">
        <f t="shared" ref="C195:C258" si="37">A195*1000/195.24</f>
        <v>1138.4962097930752</v>
      </c>
      <c r="D195" s="27">
        <f t="shared" ref="D195:D258" si="38">B195/100</f>
        <v>3.3340000000000002E-2</v>
      </c>
      <c r="E195" s="2">
        <f t="shared" ref="E195:E258" si="39">C195*(1+D195)</f>
        <v>1176.4536734275762</v>
      </c>
      <c r="F195" s="2">
        <f t="shared" ref="F195:F258" si="40">LN(1+D195)</f>
        <v>3.2796274415082462E-2</v>
      </c>
      <c r="G195" s="2">
        <f t="shared" ref="G195:G258" si="41">F195-E195/210000</f>
        <v>2.7194114065427336E-2</v>
      </c>
      <c r="H195" s="2">
        <f t="shared" ref="H195:H258" si="42">LN(1+D195)-C195/165454</f>
        <v>2.5915230682122998E-2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C333</f>
        <v>1080.0553165334973</v>
      </c>
      <c r="N195" s="2">
        <f t="shared" ref="N195:N258" si="45">D333</f>
        <v>9.2429999999999998E-2</v>
      </c>
      <c r="O195" s="5">
        <f t="shared" ref="O195:O258" si="46">E333</f>
        <v>1179.8848294406885</v>
      </c>
      <c r="P195" s="5">
        <f t="shared" ref="P195:P258" si="47">G333</f>
        <v>8.2786073520473874E-2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222.24</v>
      </c>
      <c r="B196" s="1">
        <v>3.2730000000000001</v>
      </c>
      <c r="C196" s="2">
        <f t="shared" si="37"/>
        <v>1138.2913337430855</v>
      </c>
      <c r="D196" s="27">
        <f t="shared" si="38"/>
        <v>3.2730000000000002E-2</v>
      </c>
      <c r="E196" s="2">
        <f t="shared" si="39"/>
        <v>1175.5476090964967</v>
      </c>
      <c r="F196" s="2">
        <f t="shared" si="40"/>
        <v>3.220578133621807E-2</v>
      </c>
      <c r="G196" s="2">
        <f t="shared" si="41"/>
        <v>2.6607935578615703E-2</v>
      </c>
      <c r="H196" s="2">
        <f t="shared" si="42"/>
        <v>2.5325975869181398E-2</v>
      </c>
      <c r="J196" s="1">
        <v>5.8800000000000102E-3</v>
      </c>
      <c r="K196" s="1">
        <f t="shared" si="43"/>
        <v>826.44000000000221</v>
      </c>
      <c r="M196" s="2">
        <f t="shared" si="44"/>
        <v>1076.9309567711537</v>
      </c>
      <c r="N196" s="2">
        <f t="shared" si="45"/>
        <v>9.3930000000000013E-2</v>
      </c>
      <c r="O196" s="5">
        <f t="shared" si="46"/>
        <v>1178.0870815406681</v>
      </c>
      <c r="P196" s="5">
        <f t="shared" si="47"/>
        <v>8.4166778094339631E-2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221.69</v>
      </c>
      <c r="B197" s="1">
        <v>3.589</v>
      </c>
      <c r="C197" s="2">
        <f t="shared" si="37"/>
        <v>1135.4742880557262</v>
      </c>
      <c r="D197" s="27">
        <f t="shared" si="38"/>
        <v>3.5889999999999998E-2</v>
      </c>
      <c r="E197" s="2">
        <f t="shared" si="39"/>
        <v>1176.2264602540463</v>
      </c>
      <c r="F197" s="2">
        <f t="shared" si="40"/>
        <v>3.5260960593872626E-2</v>
      </c>
      <c r="G197" s="2">
        <f t="shared" si="41"/>
        <v>2.9659882211710502E-2</v>
      </c>
      <c r="H197" s="2">
        <f t="shared" si="42"/>
        <v>2.8398181283274357E-2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9.4469999999999998E-2</v>
      </c>
      <c r="O197" s="5">
        <f t="shared" si="46"/>
        <v>1177.2111247695143</v>
      </c>
      <c r="P197" s="5">
        <f t="shared" si="47"/>
        <v>8.4664460568165151E-2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222.23000000000002</v>
      </c>
      <c r="B198" s="1">
        <v>3.3460000000000001</v>
      </c>
      <c r="C198" s="2">
        <f t="shared" si="37"/>
        <v>1138.2401147305882</v>
      </c>
      <c r="D198" s="27">
        <f t="shared" si="38"/>
        <v>3.3460000000000004E-2</v>
      </c>
      <c r="E198" s="2">
        <f t="shared" si="39"/>
        <v>1176.3256289694737</v>
      </c>
      <c r="F198" s="2">
        <f t="shared" si="40"/>
        <v>3.291239595575883E-2</v>
      </c>
      <c r="G198" s="2">
        <f t="shared" si="41"/>
        <v>2.731084534161848E-2</v>
      </c>
      <c r="H198" s="2">
        <f t="shared" si="42"/>
        <v>2.6032900055202854E-2</v>
      </c>
      <c r="J198" s="1">
        <v>5.9200000000000103E-3</v>
      </c>
      <c r="K198" s="1">
        <f t="shared" si="43"/>
        <v>834.9600000000022</v>
      </c>
      <c r="M198" s="2">
        <f t="shared" si="44"/>
        <v>1075.5992624462199</v>
      </c>
      <c r="N198" s="2">
        <f t="shared" si="45"/>
        <v>9.4780000000000003E-2</v>
      </c>
      <c r="O198" s="5">
        <f t="shared" si="46"/>
        <v>1177.5445605408727</v>
      </c>
      <c r="P198" s="5">
        <f t="shared" si="47"/>
        <v>8.494607479049128E-2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221.64000000000001</v>
      </c>
      <c r="B199" s="1">
        <v>3.5619999999999998</v>
      </c>
      <c r="C199" s="2">
        <f t="shared" si="37"/>
        <v>1135.2181929932392</v>
      </c>
      <c r="D199" s="27">
        <f t="shared" si="38"/>
        <v>3.5619999999999999E-2</v>
      </c>
      <c r="E199" s="2">
        <f t="shared" si="39"/>
        <v>1175.6546650276584</v>
      </c>
      <c r="F199" s="2">
        <f t="shared" si="40"/>
        <v>3.5000281184621451E-2</v>
      </c>
      <c r="G199" s="2">
        <f t="shared" si="41"/>
        <v>2.9401925636870697E-2</v>
      </c>
      <c r="H199" s="2">
        <f t="shared" si="42"/>
        <v>2.813904970642667E-2</v>
      </c>
      <c r="J199" s="1">
        <v>5.9400000000000104E-3</v>
      </c>
      <c r="K199" s="1">
        <f t="shared" si="43"/>
        <v>839.22000000000219</v>
      </c>
      <c r="M199" s="2">
        <f t="shared" si="44"/>
        <v>1070.3237041589837</v>
      </c>
      <c r="N199" s="2">
        <f t="shared" si="45"/>
        <v>9.5479999999999995E-2</v>
      </c>
      <c r="O199" s="5">
        <f t="shared" si="46"/>
        <v>1172.5182114320835</v>
      </c>
      <c r="P199" s="5">
        <f t="shared" si="47"/>
        <v>8.560920332841418E-2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222.16</v>
      </c>
      <c r="B200" s="1">
        <v>3.4769999999999999</v>
      </c>
      <c r="C200" s="2">
        <f t="shared" si="37"/>
        <v>1137.8815816431058</v>
      </c>
      <c r="D200" s="27">
        <f t="shared" si="38"/>
        <v>3.4769999999999995E-2</v>
      </c>
      <c r="E200" s="2">
        <f t="shared" si="39"/>
        <v>1177.4457242368367</v>
      </c>
      <c r="F200" s="2">
        <f t="shared" si="40"/>
        <v>3.417917980009353E-2</v>
      </c>
      <c r="G200" s="2">
        <f t="shared" si="41"/>
        <v>2.8572295398965736E-2</v>
      </c>
      <c r="H200" s="2">
        <f t="shared" si="42"/>
        <v>2.7301850864902444E-2</v>
      </c>
      <c r="J200" s="1">
        <v>5.9600000000000104E-3</v>
      </c>
      <c r="K200" s="1">
        <f t="shared" si="43"/>
        <v>843.48000000000218</v>
      </c>
      <c r="M200" s="2">
        <f t="shared" si="44"/>
        <v>1066.2774021716862</v>
      </c>
      <c r="N200" s="2">
        <f t="shared" si="45"/>
        <v>9.598000000000001E-2</v>
      </c>
      <c r="O200" s="5">
        <f t="shared" si="46"/>
        <v>1168.6187072321245</v>
      </c>
      <c r="P200" s="5">
        <f t="shared" si="47"/>
        <v>8.6084089197321662E-2</v>
      </c>
      <c r="R200" s="1">
        <v>3.96E-3</v>
      </c>
      <c r="S200" s="1">
        <f t="shared" si="48"/>
        <v>831.6</v>
      </c>
    </row>
    <row r="201" spans="1:30" x14ac:dyDescent="0.15">
      <c r="A201" s="1">
        <v>221.70000000000002</v>
      </c>
      <c r="B201" s="1">
        <v>3.512</v>
      </c>
      <c r="C201" s="2">
        <f t="shared" si="37"/>
        <v>1135.5255070682238</v>
      </c>
      <c r="D201" s="27">
        <f t="shared" si="38"/>
        <v>3.5119999999999998E-2</v>
      </c>
      <c r="E201" s="2">
        <f t="shared" si="39"/>
        <v>1175.4051628764598</v>
      </c>
      <c r="F201" s="2">
        <f t="shared" si="40"/>
        <v>3.4517362025560376E-2</v>
      </c>
      <c r="G201" s="2">
        <f t="shared" si="41"/>
        <v>2.8920194583291519E-2</v>
      </c>
      <c r="H201" s="2">
        <f t="shared" si="42"/>
        <v>2.7654273148481408E-2</v>
      </c>
      <c r="J201" s="1">
        <v>5.9800000000000096E-3</v>
      </c>
      <c r="K201" s="1">
        <f t="shared" si="43"/>
        <v>847.74000000000206</v>
      </c>
      <c r="M201" s="2">
        <f t="shared" si="44"/>
        <v>1064.4847367342757</v>
      </c>
      <c r="N201" s="2">
        <f t="shared" si="45"/>
        <v>9.6479999999999996E-2</v>
      </c>
      <c r="O201" s="5">
        <f t="shared" si="46"/>
        <v>1167.1862241343986</v>
      </c>
      <c r="P201" s="5">
        <f t="shared" si="47"/>
        <v>8.654701921664118E-2</v>
      </c>
      <c r="R201" s="1">
        <v>3.98E-3</v>
      </c>
      <c r="S201" s="1">
        <f t="shared" si="48"/>
        <v>835.8</v>
      </c>
    </row>
    <row r="202" spans="1:30" x14ac:dyDescent="0.15">
      <c r="A202" s="1">
        <v>222.04000000000002</v>
      </c>
      <c r="B202" s="1">
        <v>3.5230000000000001</v>
      </c>
      <c r="C202" s="2">
        <f t="shared" si="37"/>
        <v>1137.2669534931367</v>
      </c>
      <c r="D202" s="27">
        <f t="shared" si="38"/>
        <v>3.5230000000000004E-2</v>
      </c>
      <c r="E202" s="2">
        <f t="shared" si="39"/>
        <v>1177.3328682647</v>
      </c>
      <c r="F202" s="2">
        <f t="shared" si="40"/>
        <v>3.4623624251854057E-2</v>
      </c>
      <c r="G202" s="2">
        <f t="shared" si="41"/>
        <v>2.901727726011739E-2</v>
      </c>
      <c r="H202" s="2">
        <f t="shared" si="42"/>
        <v>2.7750010114431348E-2</v>
      </c>
      <c r="J202" s="1">
        <v>6.0000000000000097E-3</v>
      </c>
      <c r="K202" s="1">
        <f t="shared" si="43"/>
        <v>852.00000000000205</v>
      </c>
      <c r="M202" s="2">
        <f t="shared" si="44"/>
        <v>1060.6945298094652</v>
      </c>
      <c r="N202" s="2">
        <f t="shared" si="45"/>
        <v>9.8760000000000001E-2</v>
      </c>
      <c r="O202" s="5">
        <f t="shared" si="46"/>
        <v>1165.448721573448</v>
      </c>
      <c r="P202" s="5">
        <f t="shared" si="47"/>
        <v>8.8632515410239185E-2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221.65</v>
      </c>
      <c r="B203" s="1">
        <v>3.77</v>
      </c>
      <c r="C203" s="2">
        <f t="shared" si="37"/>
        <v>1135.2694120057365</v>
      </c>
      <c r="D203" s="27">
        <f t="shared" si="38"/>
        <v>3.7699999999999997E-2</v>
      </c>
      <c r="E203" s="2">
        <f t="shared" si="39"/>
        <v>1178.0690688383529</v>
      </c>
      <c r="F203" s="2">
        <f t="shared" si="40"/>
        <v>3.7006725629095738E-2</v>
      </c>
      <c r="G203" s="2">
        <f t="shared" si="41"/>
        <v>3.1396872920341677E-2</v>
      </c>
      <c r="H203" s="2">
        <f t="shared" si="42"/>
        <v>3.0145184584420261E-2</v>
      </c>
      <c r="J203" s="1">
        <v>6.0200000000000097E-3</v>
      </c>
      <c r="K203" s="1">
        <f t="shared" si="43"/>
        <v>856.26000000000204</v>
      </c>
      <c r="M203" s="2">
        <f t="shared" si="44"/>
        <v>1059.4652735095267</v>
      </c>
      <c r="N203" s="2">
        <f t="shared" si="45"/>
        <v>9.7180000000000002E-2</v>
      </c>
      <c r="O203" s="5">
        <f t="shared" si="46"/>
        <v>1162.4241087891826</v>
      </c>
      <c r="P203" s="5">
        <f t="shared" si="47"/>
        <v>8.7207898798898731E-2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222.06</v>
      </c>
      <c r="B204" s="1">
        <v>3.6549999999999998</v>
      </c>
      <c r="C204" s="2">
        <f t="shared" si="37"/>
        <v>1137.3693915181316</v>
      </c>
      <c r="D204" s="27">
        <f t="shared" si="38"/>
        <v>3.6549999999999999E-2</v>
      </c>
      <c r="E204" s="2">
        <f t="shared" si="39"/>
        <v>1178.9402427781195</v>
      </c>
      <c r="F204" s="2">
        <f t="shared" si="40"/>
        <v>3.5897890996984441E-2</v>
      </c>
      <c r="G204" s="2">
        <f t="shared" si="41"/>
        <v>3.0283889840898158E-2</v>
      </c>
      <c r="H204" s="2">
        <f t="shared" si="42"/>
        <v>2.9023657726600337E-2</v>
      </c>
      <c r="J204" s="1">
        <v>6.0400000000000098E-3</v>
      </c>
      <c r="K204" s="1">
        <f t="shared" si="43"/>
        <v>860.52000000000203</v>
      </c>
      <c r="M204" s="2">
        <f t="shared" si="44"/>
        <v>1059.2091784470394</v>
      </c>
      <c r="N204" s="2">
        <f t="shared" si="45"/>
        <v>0.10010999999999999</v>
      </c>
      <c r="O204" s="5">
        <f t="shared" si="46"/>
        <v>1165.2466093013725</v>
      </c>
      <c r="P204" s="5">
        <f t="shared" si="47"/>
        <v>8.9861381427032511E-2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221.64000000000001</v>
      </c>
      <c r="B205" s="1">
        <v>3.6859999999999999</v>
      </c>
      <c r="C205" s="2">
        <f t="shared" si="37"/>
        <v>1135.2181929932392</v>
      </c>
      <c r="D205" s="27">
        <f t="shared" si="38"/>
        <v>3.6859999999999997E-2</v>
      </c>
      <c r="E205" s="2">
        <f t="shared" si="39"/>
        <v>1177.0623355869698</v>
      </c>
      <c r="F205" s="2">
        <f t="shared" si="40"/>
        <v>3.6196915311818179E-2</v>
      </c>
      <c r="G205" s="2">
        <f t="shared" si="41"/>
        <v>3.0591856570927847E-2</v>
      </c>
      <c r="H205" s="2">
        <f t="shared" si="42"/>
        <v>2.9335683833623397E-2</v>
      </c>
      <c r="J205" s="1">
        <v>6.0600000000000098E-3</v>
      </c>
      <c r="K205" s="1">
        <f t="shared" si="43"/>
        <v>864.78000000000213</v>
      </c>
      <c r="M205" s="2">
        <f t="shared" si="44"/>
        <v>1054.5994673222699</v>
      </c>
      <c r="N205" s="2">
        <f t="shared" si="45"/>
        <v>9.8529999999999993E-2</v>
      </c>
      <c r="O205" s="5">
        <f t="shared" si="46"/>
        <v>1158.5091528375331</v>
      </c>
      <c r="P205" s="5">
        <f t="shared" si="47"/>
        <v>8.8456212186148533E-2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222.1</v>
      </c>
      <c r="B206" s="1">
        <v>3.7549999999999999</v>
      </c>
      <c r="C206" s="2">
        <f t="shared" si="37"/>
        <v>1137.5742675681213</v>
      </c>
      <c r="D206" s="27">
        <f t="shared" si="38"/>
        <v>3.755E-2</v>
      </c>
      <c r="E206" s="2">
        <f t="shared" si="39"/>
        <v>1180.2901813153042</v>
      </c>
      <c r="F206" s="2">
        <f t="shared" si="40"/>
        <v>3.6862164732566337E-2</v>
      </c>
      <c r="G206" s="2">
        <f t="shared" si="41"/>
        <v>3.1241735297731554E-2</v>
      </c>
      <c r="H206" s="2">
        <f t="shared" si="42"/>
        <v>2.9986693196259441E-2</v>
      </c>
      <c r="J206" s="1">
        <v>6.0800000000000099E-3</v>
      </c>
      <c r="K206" s="1">
        <f t="shared" si="43"/>
        <v>869.04000000000212</v>
      </c>
      <c r="M206" s="2">
        <f t="shared" si="44"/>
        <v>1050.4507273099773</v>
      </c>
      <c r="N206" s="2">
        <f t="shared" si="45"/>
        <v>9.887E-2</v>
      </c>
      <c r="O206" s="5">
        <f t="shared" si="46"/>
        <v>1154.3087907191148</v>
      </c>
      <c r="P206" s="5">
        <f t="shared" si="47"/>
        <v>8.8785670543554893E-2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222.09</v>
      </c>
      <c r="B207" s="1">
        <v>3.8359999999999999</v>
      </c>
      <c r="C207" s="2">
        <f t="shared" si="37"/>
        <v>1137.5230485556237</v>
      </c>
      <c r="D207" s="27">
        <f t="shared" si="38"/>
        <v>3.8359999999999998E-2</v>
      </c>
      <c r="E207" s="2">
        <f t="shared" si="39"/>
        <v>1181.1584326982174</v>
      </c>
      <c r="F207" s="2">
        <f t="shared" si="40"/>
        <v>3.7642545424510662E-2</v>
      </c>
      <c r="G207" s="2">
        <f t="shared" si="41"/>
        <v>3.2017981459281059E-2</v>
      </c>
      <c r="H207" s="2">
        <f t="shared" si="42"/>
        <v>3.0767383454684466E-2</v>
      </c>
      <c r="J207" s="1">
        <v>6.1000000000000099E-3</v>
      </c>
      <c r="K207" s="1">
        <f t="shared" si="43"/>
        <v>873.30000000000211</v>
      </c>
      <c r="M207" s="2">
        <f t="shared" si="44"/>
        <v>1049.6824421225158</v>
      </c>
      <c r="N207" s="2">
        <f t="shared" si="45"/>
        <v>9.9449999999999997E-2</v>
      </c>
      <c r="O207" s="5">
        <f t="shared" si="46"/>
        <v>1154.0733609916001</v>
      </c>
      <c r="P207" s="5">
        <f t="shared" si="47"/>
        <v>8.9314467329349265E-2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221.67000000000002</v>
      </c>
      <c r="B208" s="1">
        <v>3.8479999999999999</v>
      </c>
      <c r="C208" s="2">
        <f t="shared" si="37"/>
        <v>1135.3718500307316</v>
      </c>
      <c r="D208" s="27">
        <f t="shared" si="38"/>
        <v>3.848E-2</v>
      </c>
      <c r="E208" s="2">
        <f t="shared" si="39"/>
        <v>1179.0609588199143</v>
      </c>
      <c r="F208" s="2">
        <f t="shared" si="40"/>
        <v>3.7758105602602052E-2</v>
      </c>
      <c r="G208" s="2">
        <f t="shared" si="41"/>
        <v>3.2143529608221505E-2</v>
      </c>
      <c r="H208" s="2">
        <f t="shared" si="42"/>
        <v>3.0895945424965175E-2</v>
      </c>
      <c r="J208" s="1">
        <v>6.12000000000001E-3</v>
      </c>
      <c r="K208" s="1">
        <f t="shared" si="43"/>
        <v>877.56000000000211</v>
      </c>
      <c r="M208" s="2">
        <f t="shared" si="44"/>
        <v>1044.7141979102641</v>
      </c>
      <c r="N208" s="2">
        <f t="shared" si="45"/>
        <v>0.10227</v>
      </c>
      <c r="O208" s="5">
        <f t="shared" si="46"/>
        <v>1151.5571189305469</v>
      </c>
      <c r="P208" s="5">
        <f t="shared" si="47"/>
        <v>9.1888084467070696E-2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222.02</v>
      </c>
      <c r="B209" s="1">
        <v>3.9129999999999998</v>
      </c>
      <c r="C209" s="2">
        <f t="shared" si="37"/>
        <v>1137.1645154681416</v>
      </c>
      <c r="D209" s="27">
        <f t="shared" si="38"/>
        <v>3.9129999999999998E-2</v>
      </c>
      <c r="E209" s="2">
        <f t="shared" si="39"/>
        <v>1181.6617629584102</v>
      </c>
      <c r="F209" s="2">
        <f t="shared" si="40"/>
        <v>3.8383824598186025E-2</v>
      </c>
      <c r="G209" s="2">
        <f t="shared" si="41"/>
        <v>3.2756863822193595E-2</v>
      </c>
      <c r="H209" s="2">
        <f t="shared" si="42"/>
        <v>3.1510829593724712E-2</v>
      </c>
      <c r="J209" s="1">
        <v>6.14000000000001E-3</v>
      </c>
      <c r="K209" s="1">
        <f t="shared" si="43"/>
        <v>881.8200000000021</v>
      </c>
      <c r="M209" s="2">
        <f t="shared" si="44"/>
        <v>1044.5093218602744</v>
      </c>
      <c r="N209" s="2">
        <f t="shared" si="45"/>
        <v>0.10049</v>
      </c>
      <c r="O209" s="5">
        <f t="shared" si="46"/>
        <v>1149.4720636140135</v>
      </c>
      <c r="P209" s="5">
        <f t="shared" si="47"/>
        <v>9.0281858670957241E-2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221.68</v>
      </c>
      <c r="B210" s="1">
        <v>3.9359999999999999</v>
      </c>
      <c r="C210" s="2">
        <f t="shared" si="37"/>
        <v>1135.4230690432289</v>
      </c>
      <c r="D210" s="27">
        <f t="shared" si="38"/>
        <v>3.9359999999999999E-2</v>
      </c>
      <c r="E210" s="2">
        <f t="shared" si="39"/>
        <v>1180.1133210407704</v>
      </c>
      <c r="F210" s="2">
        <f t="shared" si="40"/>
        <v>3.8605139111066757E-2</v>
      </c>
      <c r="G210" s="2">
        <f t="shared" si="41"/>
        <v>3.2985551868015467E-2</v>
      </c>
      <c r="H210" s="2">
        <f t="shared" si="42"/>
        <v>3.1742669366949181E-2</v>
      </c>
      <c r="J210" s="1">
        <v>6.1600000000000101E-3</v>
      </c>
      <c r="K210" s="1">
        <f t="shared" si="43"/>
        <v>886.08000000000209</v>
      </c>
      <c r="M210" s="2">
        <f t="shared" si="44"/>
        <v>1040.0020487604997</v>
      </c>
      <c r="N210" s="2">
        <f t="shared" si="45"/>
        <v>0.10092000000000001</v>
      </c>
      <c r="O210" s="5">
        <f t="shared" si="46"/>
        <v>1144.9590555214093</v>
      </c>
      <c r="P210" s="5">
        <f t="shared" si="47"/>
        <v>9.0694007904839946E-2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</v>
      </c>
      <c r="B211" s="1">
        <v>4.218</v>
      </c>
      <c r="C211" s="2">
        <f t="shared" si="37"/>
        <v>1137.0620774431468</v>
      </c>
      <c r="D211" s="27">
        <f t="shared" si="38"/>
        <v>4.2180000000000002E-2</v>
      </c>
      <c r="E211" s="2">
        <f t="shared" si="39"/>
        <v>1185.0233558696989</v>
      </c>
      <c r="F211" s="2">
        <f t="shared" si="40"/>
        <v>4.1314673134212956E-2</v>
      </c>
      <c r="G211" s="2">
        <f t="shared" si="41"/>
        <v>3.5671704772928678E-2</v>
      </c>
      <c r="H211" s="2">
        <f t="shared" si="42"/>
        <v>3.4442297262713042E-2</v>
      </c>
      <c r="J211" s="1">
        <v>6.1800000000000101E-3</v>
      </c>
      <c r="K211" s="1">
        <f t="shared" si="43"/>
        <v>890.34000000000219</v>
      </c>
      <c r="M211" s="2">
        <f t="shared" si="44"/>
        <v>1037.9532882606022</v>
      </c>
      <c r="N211" s="2">
        <f t="shared" si="45"/>
        <v>0.10150000000000001</v>
      </c>
      <c r="O211" s="5">
        <f t="shared" si="46"/>
        <v>1143.3055470190532</v>
      </c>
      <c r="P211" s="5">
        <f t="shared" si="47"/>
        <v>9.122857513159853E-2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221.67000000000002</v>
      </c>
      <c r="B212" s="1">
        <v>4.0369999999999999</v>
      </c>
      <c r="C212" s="2">
        <f t="shared" si="37"/>
        <v>1135.3718500307316</v>
      </c>
      <c r="D212" s="27">
        <f t="shared" si="38"/>
        <v>4.0369999999999996E-2</v>
      </c>
      <c r="E212" s="2">
        <f t="shared" si="39"/>
        <v>1181.2068116164724</v>
      </c>
      <c r="F212" s="2">
        <f t="shared" si="40"/>
        <v>3.9576419113183867E-2</v>
      </c>
      <c r="G212" s="2">
        <f t="shared" si="41"/>
        <v>3.395162477215305E-2</v>
      </c>
      <c r="H212" s="2">
        <f t="shared" si="42"/>
        <v>3.271425893554699E-2</v>
      </c>
      <c r="J212" s="1">
        <v>6.2000000000000102E-3</v>
      </c>
      <c r="K212" s="1">
        <f t="shared" si="43"/>
        <v>894.60000000000218</v>
      </c>
      <c r="M212" s="2">
        <f t="shared" si="44"/>
        <v>1034.2143003482895</v>
      </c>
      <c r="N212" s="2">
        <f t="shared" si="45"/>
        <v>0.10199999999999999</v>
      </c>
      <c r="O212" s="5">
        <f t="shared" si="46"/>
        <v>1139.7041589838152</v>
      </c>
      <c r="P212" s="5">
        <f t="shared" si="47"/>
        <v>9.1699548068895131E-2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221.96</v>
      </c>
      <c r="B213" s="1">
        <v>4.3029999999999999</v>
      </c>
      <c r="C213" s="2">
        <f t="shared" si="37"/>
        <v>1136.8572013931571</v>
      </c>
      <c r="D213" s="27">
        <f t="shared" si="38"/>
        <v>4.3029999999999999E-2</v>
      </c>
      <c r="E213" s="2">
        <f t="shared" si="39"/>
        <v>1185.7761667691045</v>
      </c>
      <c r="F213" s="2">
        <f t="shared" si="40"/>
        <v>4.212993878810848E-2</v>
      </c>
      <c r="G213" s="2">
        <f t="shared" si="41"/>
        <v>3.6483385613017505E-2</v>
      </c>
      <c r="H213" s="2">
        <f t="shared" si="42"/>
        <v>3.5258801182531357E-2</v>
      </c>
      <c r="J213" s="1">
        <v>6.2200000000000102E-3</v>
      </c>
      <c r="K213" s="1">
        <f t="shared" si="43"/>
        <v>898.86000000000217</v>
      </c>
      <c r="M213" s="2">
        <f t="shared" si="44"/>
        <v>1032.1143208358944</v>
      </c>
      <c r="N213" s="2">
        <f t="shared" si="45"/>
        <v>0.10262</v>
      </c>
      <c r="O213" s="5">
        <f t="shared" si="46"/>
        <v>1138.0298924400738</v>
      </c>
      <c r="P213" s="5">
        <f t="shared" si="47"/>
        <v>9.2269975989250519E-2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221.86</v>
      </c>
      <c r="B214" s="1">
        <v>4.3609999999999998</v>
      </c>
      <c r="C214" s="2">
        <f t="shared" si="37"/>
        <v>1136.3450112681826</v>
      </c>
      <c r="D214" s="27">
        <f t="shared" si="38"/>
        <v>4.3609999999999996E-2</v>
      </c>
      <c r="E214" s="2">
        <f t="shared" si="39"/>
        <v>1185.901017209588</v>
      </c>
      <c r="F214" s="2">
        <f t="shared" si="40"/>
        <v>4.2685856449935312E-2</v>
      </c>
      <c r="G214" s="2">
        <f t="shared" si="41"/>
        <v>3.7038708748937277E-2</v>
      </c>
      <c r="H214" s="2">
        <f t="shared" si="42"/>
        <v>3.5817814509165172E-2</v>
      </c>
      <c r="J214" s="1">
        <v>6.2400000000000103E-3</v>
      </c>
      <c r="K214" s="1">
        <f t="shared" si="43"/>
        <v>903.12000000000216</v>
      </c>
      <c r="M214" s="2">
        <f t="shared" si="44"/>
        <v>1027.8631427986068</v>
      </c>
      <c r="N214" s="2">
        <f t="shared" si="45"/>
        <v>0.10289</v>
      </c>
      <c r="O214" s="5">
        <f t="shared" si="46"/>
        <v>1133.6199815611553</v>
      </c>
      <c r="P214" s="5">
        <f t="shared" si="47"/>
        <v>9.2535816895303921E-2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221.66</v>
      </c>
      <c r="B215" s="1">
        <v>4.1829999999999998</v>
      </c>
      <c r="C215" s="2">
        <f t="shared" si="37"/>
        <v>1135.3206310182338</v>
      </c>
      <c r="D215" s="27">
        <f t="shared" si="38"/>
        <v>4.1829999999999999E-2</v>
      </c>
      <c r="E215" s="2">
        <f t="shared" si="39"/>
        <v>1182.8110930137266</v>
      </c>
      <c r="F215" s="2">
        <f t="shared" si="40"/>
        <v>4.0978782228420052E-2</v>
      </c>
      <c r="G215" s="2">
        <f t="shared" si="41"/>
        <v>3.5346348452164209E-2</v>
      </c>
      <c r="H215" s="2">
        <f t="shared" si="42"/>
        <v>3.4116931617263875E-2</v>
      </c>
      <c r="J215" s="1">
        <v>6.2600000000000103E-3</v>
      </c>
      <c r="K215" s="1">
        <f t="shared" si="43"/>
        <v>907.38000000000216</v>
      </c>
      <c r="M215" s="2">
        <f t="shared" si="44"/>
        <v>1025.5070682237247</v>
      </c>
      <c r="N215" s="2">
        <f t="shared" si="45"/>
        <v>0.10377</v>
      </c>
      <c r="O215" s="5">
        <f t="shared" si="46"/>
        <v>1131.9239366933004</v>
      </c>
      <c r="P215" s="5">
        <f t="shared" si="47"/>
        <v>9.3341478832912911E-2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221.77</v>
      </c>
      <c r="B216" s="1">
        <v>4.2839999999999998</v>
      </c>
      <c r="C216" s="2">
        <f t="shared" si="37"/>
        <v>1135.8840401557056</v>
      </c>
      <c r="D216" s="27">
        <f t="shared" si="38"/>
        <v>4.2839999999999996E-2</v>
      </c>
      <c r="E216" s="2">
        <f t="shared" si="39"/>
        <v>1184.545312435976</v>
      </c>
      <c r="F216" s="2">
        <f t="shared" si="40"/>
        <v>4.1947760607756492E-2</v>
      </c>
      <c r="G216" s="2">
        <f t="shared" si="41"/>
        <v>3.6307068643775656E-2</v>
      </c>
      <c r="H216" s="2">
        <f t="shared" si="42"/>
        <v>3.5082504765312633E-2</v>
      </c>
      <c r="J216" s="1">
        <v>6.2800000000000104E-3</v>
      </c>
      <c r="K216" s="1">
        <f t="shared" si="43"/>
        <v>911.64000000000226</v>
      </c>
      <c r="M216" s="2">
        <f t="shared" si="44"/>
        <v>1023.0997746363449</v>
      </c>
      <c r="N216" s="2">
        <f t="shared" si="45"/>
        <v>0.10393000000000001</v>
      </c>
      <c r="O216" s="5">
        <f t="shared" si="46"/>
        <v>1129.4305342143005</v>
      </c>
      <c r="P216" s="5">
        <f t="shared" si="47"/>
        <v>9.3498299408453944E-2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221.47</v>
      </c>
      <c r="B217" s="1">
        <v>4.2949999999999999</v>
      </c>
      <c r="C217" s="2">
        <f t="shared" si="37"/>
        <v>1134.3474697807826</v>
      </c>
      <c r="D217" s="27">
        <f t="shared" si="38"/>
        <v>4.2950000000000002E-2</v>
      </c>
      <c r="E217" s="2">
        <f t="shared" si="39"/>
        <v>1183.0676936078673</v>
      </c>
      <c r="F217" s="2">
        <f t="shared" si="40"/>
        <v>4.2053236230999512E-2</v>
      </c>
      <c r="G217" s="2">
        <f t="shared" si="41"/>
        <v>3.6419580547152525E-2</v>
      </c>
      <c r="H217" s="2">
        <f t="shared" si="42"/>
        <v>3.5197267382976599E-2</v>
      </c>
      <c r="J217" s="1">
        <v>6.3000000000000096E-3</v>
      </c>
      <c r="K217" s="1">
        <f t="shared" si="43"/>
        <v>915.90000000000202</v>
      </c>
      <c r="M217" s="2">
        <f t="shared" si="44"/>
        <v>1018.5925015365704</v>
      </c>
      <c r="N217" s="2">
        <f t="shared" si="45"/>
        <v>0.10435</v>
      </c>
      <c r="O217" s="5">
        <f t="shared" si="46"/>
        <v>1124.8826290719114</v>
      </c>
      <c r="P217" s="5">
        <f t="shared" si="47"/>
        <v>9.3900342649379173E-2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221.93</v>
      </c>
      <c r="B218" s="1">
        <v>4.2910000000000004</v>
      </c>
      <c r="C218" s="2">
        <f t="shared" si="37"/>
        <v>1136.7035443556647</v>
      </c>
      <c r="D218" s="27">
        <f t="shared" si="38"/>
        <v>4.2910000000000004E-2</v>
      </c>
      <c r="E218" s="2">
        <f t="shared" si="39"/>
        <v>1185.4794934439662</v>
      </c>
      <c r="F218" s="2">
        <f t="shared" si="40"/>
        <v>4.2014882746101254E-2</v>
      </c>
      <c r="G218" s="2">
        <f t="shared" si="41"/>
        <v>3.6369742301129986E-2</v>
      </c>
      <c r="H218" s="2">
        <f t="shared" si="42"/>
        <v>3.514467383996623E-2</v>
      </c>
      <c r="J218" s="1">
        <v>6.3200000000000096E-3</v>
      </c>
      <c r="K218" s="1">
        <f t="shared" si="43"/>
        <v>920.16000000000201</v>
      </c>
      <c r="M218" s="2">
        <f t="shared" si="44"/>
        <v>1017.1071501741446</v>
      </c>
      <c r="N218" s="2">
        <f t="shared" si="45"/>
        <v>0.10493000000000001</v>
      </c>
      <c r="O218" s="5">
        <f t="shared" si="46"/>
        <v>1123.8322034419175</v>
      </c>
      <c r="P218" s="5">
        <f t="shared" si="47"/>
        <v>9.4430402625678866E-2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221.5</v>
      </c>
      <c r="B219" s="1">
        <v>4.5540000000000003</v>
      </c>
      <c r="C219" s="2">
        <f t="shared" si="37"/>
        <v>1134.501126818275</v>
      </c>
      <c r="D219" s="27">
        <f t="shared" si="38"/>
        <v>4.5540000000000004E-2</v>
      </c>
      <c r="E219" s="2">
        <f t="shared" si="39"/>
        <v>1186.1663081335792</v>
      </c>
      <c r="F219" s="2">
        <f t="shared" si="40"/>
        <v>4.4533498360807847E-2</v>
      </c>
      <c r="G219" s="2">
        <f t="shared" si="41"/>
        <v>3.8885087369695565E-2</v>
      </c>
      <c r="H219" s="2">
        <f t="shared" si="42"/>
        <v>3.7676600813342842E-2</v>
      </c>
      <c r="J219" s="1">
        <v>6.3400000000000097E-3</v>
      </c>
      <c r="K219" s="1">
        <f t="shared" si="43"/>
        <v>924.42000000000201</v>
      </c>
      <c r="M219" s="2">
        <f t="shared" si="44"/>
        <v>1016.9534931366522</v>
      </c>
      <c r="N219" s="2">
        <f t="shared" si="45"/>
        <v>0.10763</v>
      </c>
      <c r="O219" s="5">
        <f t="shared" si="46"/>
        <v>1126.4081976029499</v>
      </c>
      <c r="P219" s="5">
        <f t="shared" si="47"/>
        <v>9.6858748978313466E-2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222.01000000000002</v>
      </c>
      <c r="B220" s="1">
        <v>4.3650000000000002</v>
      </c>
      <c r="C220" s="2">
        <f t="shared" si="37"/>
        <v>1137.1132964556443</v>
      </c>
      <c r="D220" s="27">
        <f t="shared" si="38"/>
        <v>4.3650000000000001E-2</v>
      </c>
      <c r="E220" s="2">
        <f t="shared" si="39"/>
        <v>1186.7482918459332</v>
      </c>
      <c r="F220" s="2">
        <f t="shared" si="40"/>
        <v>4.2724184209778304E-2</v>
      </c>
      <c r="G220" s="2">
        <f t="shared" si="41"/>
        <v>3.707300186765481E-2</v>
      </c>
      <c r="H220" s="2">
        <f t="shared" si="42"/>
        <v>3.5851498771797691E-2</v>
      </c>
      <c r="J220" s="1">
        <v>6.3600000000000097E-3</v>
      </c>
      <c r="K220" s="1">
        <f t="shared" si="43"/>
        <v>928.68000000000211</v>
      </c>
      <c r="M220" s="2">
        <f t="shared" si="44"/>
        <v>1012.3950010243802</v>
      </c>
      <c r="N220" s="2">
        <f t="shared" si="45"/>
        <v>0.10628</v>
      </c>
      <c r="O220" s="5">
        <f t="shared" si="46"/>
        <v>1119.9923417332514</v>
      </c>
      <c r="P220" s="5">
        <f t="shared" si="47"/>
        <v>9.5669738750969735E-2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221.51000000000002</v>
      </c>
      <c r="B221" s="1">
        <v>4.6429999999999998</v>
      </c>
      <c r="C221" s="2">
        <f t="shared" si="37"/>
        <v>1134.5523458307725</v>
      </c>
      <c r="D221" s="27">
        <f t="shared" si="38"/>
        <v>4.6429999999999999E-2</v>
      </c>
      <c r="E221" s="2">
        <f t="shared" si="39"/>
        <v>1187.2296112476952</v>
      </c>
      <c r="F221" s="2">
        <f t="shared" si="40"/>
        <v>4.5384371034599115E-2</v>
      </c>
      <c r="G221" s="2">
        <f t="shared" si="41"/>
        <v>3.9730896695324376E-2</v>
      </c>
      <c r="H221" s="2">
        <f t="shared" si="42"/>
        <v>3.8527163920653411E-2</v>
      </c>
      <c r="J221" s="1">
        <v>6.3800000000000098E-3</v>
      </c>
      <c r="K221" s="1">
        <f t="shared" si="43"/>
        <v>932.9400000000021</v>
      </c>
      <c r="M221" s="2">
        <f t="shared" si="44"/>
        <v>1007.7340708871133</v>
      </c>
      <c r="N221" s="2">
        <f t="shared" si="45"/>
        <v>0.10659</v>
      </c>
      <c r="O221" s="5">
        <f t="shared" si="46"/>
        <v>1115.1484455029706</v>
      </c>
      <c r="P221" s="5">
        <f t="shared" si="47"/>
        <v>9.5972984059212715E-2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</v>
      </c>
      <c r="B222" s="1">
        <v>4.5190000000000001</v>
      </c>
      <c r="C222" s="2">
        <f t="shared" si="37"/>
        <v>1137.0620774431468</v>
      </c>
      <c r="D222" s="27">
        <f t="shared" si="38"/>
        <v>4.5190000000000001E-2</v>
      </c>
      <c r="E222" s="2">
        <f t="shared" si="39"/>
        <v>1188.4459127228026</v>
      </c>
      <c r="F222" s="2">
        <f t="shared" si="40"/>
        <v>4.4198687071670184E-2</v>
      </c>
      <c r="G222" s="2">
        <f t="shared" si="41"/>
        <v>3.8539420820609217E-2</v>
      </c>
      <c r="H222" s="2">
        <f t="shared" si="42"/>
        <v>3.732631120017027E-2</v>
      </c>
      <c r="J222" s="1">
        <v>6.4000000000000098E-3</v>
      </c>
      <c r="K222" s="1">
        <f t="shared" si="43"/>
        <v>937.20000000000209</v>
      </c>
      <c r="M222" s="2">
        <f t="shared" si="44"/>
        <v>1006.4023765621798</v>
      </c>
      <c r="N222" s="2">
        <f t="shared" si="45"/>
        <v>0.10712999999999999</v>
      </c>
      <c r="O222" s="5">
        <f t="shared" si="46"/>
        <v>1114.2182631632861</v>
      </c>
      <c r="P222" s="5">
        <f t="shared" si="47"/>
        <v>9.6465280086127675E-2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221.70000000000002</v>
      </c>
      <c r="B223" s="1">
        <v>4.6429999999999998</v>
      </c>
      <c r="C223" s="2">
        <f t="shared" si="37"/>
        <v>1135.5255070682238</v>
      </c>
      <c r="D223" s="27">
        <f t="shared" si="38"/>
        <v>4.6429999999999999E-2</v>
      </c>
      <c r="E223" s="2">
        <f t="shared" si="39"/>
        <v>1188.2479563614013</v>
      </c>
      <c r="F223" s="2">
        <f t="shared" si="40"/>
        <v>4.5384371034599115E-2</v>
      </c>
      <c r="G223" s="2">
        <f t="shared" si="41"/>
        <v>3.9726047432878157E-2</v>
      </c>
      <c r="H223" s="2">
        <f t="shared" si="42"/>
        <v>3.8521282157520147E-2</v>
      </c>
      <c r="J223" s="1">
        <v>6.4200000000000099E-3</v>
      </c>
      <c r="K223" s="1">
        <f t="shared" si="43"/>
        <v>941.46000000000208</v>
      </c>
      <c r="M223" s="2">
        <f t="shared" si="44"/>
        <v>1001.2804753124359</v>
      </c>
      <c r="N223" s="2">
        <f t="shared" si="45"/>
        <v>0.10756</v>
      </c>
      <c r="O223" s="5">
        <f t="shared" si="46"/>
        <v>1108.9782032370415</v>
      </c>
      <c r="P223" s="5">
        <f t="shared" si="47"/>
        <v>9.6878548955075056E-2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222.21</v>
      </c>
      <c r="B224" s="1">
        <v>4.6429999999999998</v>
      </c>
      <c r="C224" s="2">
        <f t="shared" si="37"/>
        <v>1138.1376767055931</v>
      </c>
      <c r="D224" s="27">
        <f t="shared" si="38"/>
        <v>4.6429999999999999E-2</v>
      </c>
      <c r="E224" s="2">
        <f t="shared" si="39"/>
        <v>1190.9814090350337</v>
      </c>
      <c r="F224" s="2">
        <f t="shared" si="40"/>
        <v>4.5384371034599115E-2</v>
      </c>
      <c r="G224" s="2">
        <f t="shared" si="41"/>
        <v>3.9713030991575145E-2</v>
      </c>
      <c r="H224" s="2">
        <f t="shared" si="42"/>
        <v>3.8505494267004538E-2</v>
      </c>
      <c r="J224" s="1">
        <v>6.44000000000001E-3</v>
      </c>
      <c r="K224" s="1">
        <f t="shared" si="43"/>
        <v>945.72000000000207</v>
      </c>
      <c r="M224" s="2">
        <f t="shared" si="44"/>
        <v>1000</v>
      </c>
      <c r="N224" s="2">
        <f t="shared" si="45"/>
        <v>0.11071999999999999</v>
      </c>
      <c r="O224" s="5">
        <f t="shared" si="46"/>
        <v>1110.72</v>
      </c>
      <c r="P224" s="5">
        <f t="shared" si="47"/>
        <v>9.971931083414147E-2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222.27</v>
      </c>
      <c r="B225" s="1">
        <v>4.5810000000000004</v>
      </c>
      <c r="C225" s="2">
        <f t="shared" si="37"/>
        <v>1138.4449907805777</v>
      </c>
      <c r="D225" s="27">
        <f t="shared" si="38"/>
        <v>4.5810000000000003E-2</v>
      </c>
      <c r="E225" s="2">
        <f t="shared" si="39"/>
        <v>1190.5971558082358</v>
      </c>
      <c r="F225" s="2">
        <f t="shared" si="40"/>
        <v>4.4791704783931741E-2</v>
      </c>
      <c r="G225" s="2">
        <f t="shared" si="41"/>
        <v>3.9122194518178235E-2</v>
      </c>
      <c r="H225" s="2">
        <f t="shared" si="42"/>
        <v>3.7910970617452973E-2</v>
      </c>
      <c r="J225" s="1">
        <v>6.46000000000001E-3</v>
      </c>
      <c r="K225" s="1">
        <f t="shared" si="43"/>
        <v>949.98000000000218</v>
      </c>
      <c r="M225" s="2">
        <f t="shared" si="44"/>
        <v>994.9293177627535</v>
      </c>
      <c r="N225" s="2">
        <f t="shared" si="45"/>
        <v>0.10922000000000001</v>
      </c>
      <c r="O225" s="5">
        <f t="shared" si="46"/>
        <v>1103.5954978488016</v>
      </c>
      <c r="P225" s="5">
        <f t="shared" si="47"/>
        <v>9.8401848953849319E-2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221.87</v>
      </c>
      <c r="B226" s="1">
        <v>4.6040000000000001</v>
      </c>
      <c r="C226" s="2">
        <f t="shared" si="37"/>
        <v>1136.3962302806801</v>
      </c>
      <c r="D226" s="27">
        <f t="shared" si="38"/>
        <v>4.6039999999999998E-2</v>
      </c>
      <c r="E226" s="2">
        <f t="shared" si="39"/>
        <v>1188.7159127228028</v>
      </c>
      <c r="F226" s="2">
        <f t="shared" si="40"/>
        <v>4.5011605829348003E-2</v>
      </c>
      <c r="G226" s="2">
        <f t="shared" si="41"/>
        <v>3.9351053864001326E-2</v>
      </c>
      <c r="H226" s="2">
        <f t="shared" si="42"/>
        <v>3.8143254322097163E-2</v>
      </c>
      <c r="J226" s="1">
        <v>6.4800000000000101E-3</v>
      </c>
      <c r="K226" s="1">
        <f t="shared" si="43"/>
        <v>954.24000000000217</v>
      </c>
      <c r="M226" s="2">
        <f t="shared" si="44"/>
        <v>993.70006146281514</v>
      </c>
      <c r="N226" s="2">
        <f t="shared" si="45"/>
        <v>0.10929</v>
      </c>
      <c r="O226" s="5">
        <f t="shared" si="46"/>
        <v>1102.3015411800864</v>
      </c>
      <c r="P226" s="5">
        <f t="shared" si="47"/>
        <v>9.8471116069892839E-2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</v>
      </c>
      <c r="B227" s="1">
        <v>4.8120000000000003</v>
      </c>
      <c r="C227" s="2">
        <f t="shared" si="37"/>
        <v>1139.6230280680188</v>
      </c>
      <c r="D227" s="27">
        <f t="shared" si="38"/>
        <v>4.8120000000000003E-2</v>
      </c>
      <c r="E227" s="2">
        <f t="shared" si="39"/>
        <v>1194.4616881786519</v>
      </c>
      <c r="F227" s="2">
        <f t="shared" si="40"/>
        <v>4.6998083160582606E-2</v>
      </c>
      <c r="G227" s="2">
        <f t="shared" si="41"/>
        <v>4.1310170359731883E-2</v>
      </c>
      <c r="H227" s="2">
        <f t="shared" si="42"/>
        <v>4.0110228965047783E-2</v>
      </c>
      <c r="J227" s="1">
        <v>6.5000000000000101E-3</v>
      </c>
      <c r="K227" s="1">
        <f t="shared" si="43"/>
        <v>958.50000000000216</v>
      </c>
      <c r="M227" s="2">
        <f t="shared" si="44"/>
        <v>990.06351157549682</v>
      </c>
      <c r="N227" s="2">
        <f t="shared" si="45"/>
        <v>0.11033</v>
      </c>
      <c r="O227" s="5">
        <f t="shared" si="46"/>
        <v>1099.2972188076214</v>
      </c>
      <c r="P227" s="5">
        <f t="shared" si="47"/>
        <v>9.9422519776466919E-2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222.37</v>
      </c>
      <c r="B228" s="1">
        <v>4.5919999999999996</v>
      </c>
      <c r="C228" s="2">
        <f t="shared" si="37"/>
        <v>1138.9571809055521</v>
      </c>
      <c r="D228" s="27">
        <f t="shared" si="38"/>
        <v>4.5919999999999996E-2</v>
      </c>
      <c r="E228" s="2">
        <f t="shared" si="39"/>
        <v>1191.2580946527351</v>
      </c>
      <c r="F228" s="2">
        <f t="shared" si="40"/>
        <v>4.4896880882282345E-2</v>
      </c>
      <c r="G228" s="2">
        <f t="shared" si="41"/>
        <v>3.9224223288697894E-2</v>
      </c>
      <c r="H228" s="2">
        <f t="shared" si="42"/>
        <v>3.8013051050996595E-2</v>
      </c>
      <c r="J228" s="1">
        <v>6.5200000000000102E-3</v>
      </c>
      <c r="K228" s="1">
        <f t="shared" si="43"/>
        <v>962.76000000000215</v>
      </c>
      <c r="M228" s="2">
        <f t="shared" si="44"/>
        <v>988.06597008809661</v>
      </c>
      <c r="N228" s="2">
        <f t="shared" si="45"/>
        <v>0.11219</v>
      </c>
      <c r="O228" s="5">
        <f t="shared" si="46"/>
        <v>1098.9170912722802</v>
      </c>
      <c r="P228" s="5">
        <f t="shared" si="47"/>
        <v>0.10109810601240245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222.84</v>
      </c>
      <c r="B229" s="1">
        <v>4.6929999999999996</v>
      </c>
      <c r="C229" s="2">
        <f t="shared" si="37"/>
        <v>1141.3644744929318</v>
      </c>
      <c r="D229" s="27">
        <f t="shared" si="38"/>
        <v>4.6929999999999999E-2</v>
      </c>
      <c r="E229" s="2">
        <f t="shared" si="39"/>
        <v>1194.928709280885</v>
      </c>
      <c r="F229" s="2">
        <f t="shared" si="40"/>
        <v>4.5862071964690644E-2</v>
      </c>
      <c r="G229" s="2">
        <f t="shared" si="41"/>
        <v>4.017193525382929E-2</v>
      </c>
      <c r="H229" s="2">
        <f t="shared" si="42"/>
        <v>3.8963692508812084E-2</v>
      </c>
      <c r="J229" s="1">
        <v>6.5400000000000102E-3</v>
      </c>
      <c r="K229" s="1">
        <f t="shared" si="43"/>
        <v>967.02000000000214</v>
      </c>
      <c r="M229" s="2">
        <f t="shared" si="44"/>
        <v>982.07334562589631</v>
      </c>
      <c r="N229" s="2">
        <f t="shared" si="45"/>
        <v>0.11071999999999999</v>
      </c>
      <c r="O229" s="5">
        <f t="shared" si="46"/>
        <v>1090.8085064535956</v>
      </c>
      <c r="P229" s="5">
        <f t="shared" si="47"/>
        <v>9.981412747007673E-2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222.58</v>
      </c>
      <c r="B230" s="1">
        <v>4.6500000000000004</v>
      </c>
      <c r="C230" s="2">
        <f t="shared" si="37"/>
        <v>1140.0327801679982</v>
      </c>
      <c r="D230" s="27">
        <f t="shared" si="38"/>
        <v>4.6500000000000007E-2</v>
      </c>
      <c r="E230" s="2">
        <f t="shared" si="39"/>
        <v>1193.0443044458102</v>
      </c>
      <c r="F230" s="2">
        <f t="shared" si="40"/>
        <v>4.5451262903917357E-2</v>
      </c>
      <c r="G230" s="2">
        <f t="shared" si="41"/>
        <v>3.9770099549413497E-2</v>
      </c>
      <c r="H230" s="2">
        <f t="shared" si="42"/>
        <v>3.8560932176536944E-2</v>
      </c>
      <c r="J230" s="1">
        <v>6.5600000000000103E-3</v>
      </c>
      <c r="K230" s="1">
        <f t="shared" si="43"/>
        <v>971.28000000000213</v>
      </c>
      <c r="M230" s="2">
        <f t="shared" si="44"/>
        <v>982.12456463839374</v>
      </c>
      <c r="N230" s="2">
        <f t="shared" si="45"/>
        <v>0.11122</v>
      </c>
      <c r="O230" s="5">
        <f t="shared" si="46"/>
        <v>1091.356458717476</v>
      </c>
      <c r="P230" s="5">
        <f t="shared" si="47"/>
        <v>0.10026157533843782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223.03</v>
      </c>
      <c r="B231" s="1">
        <v>4.6740000000000004</v>
      </c>
      <c r="C231" s="2">
        <f t="shared" si="37"/>
        <v>1142.337635730383</v>
      </c>
      <c r="D231" s="27">
        <f t="shared" si="38"/>
        <v>4.6740000000000004E-2</v>
      </c>
      <c r="E231" s="2">
        <f t="shared" si="39"/>
        <v>1195.7304968244212</v>
      </c>
      <c r="F231" s="2">
        <f t="shared" si="40"/>
        <v>4.5680572491973839E-2</v>
      </c>
      <c r="G231" s="2">
        <f t="shared" si="41"/>
        <v>3.9986617745190883E-2</v>
      </c>
      <c r="H231" s="2">
        <f t="shared" si="42"/>
        <v>3.8776311272962008E-2</v>
      </c>
      <c r="J231" s="1">
        <v>6.5800000000000103E-3</v>
      </c>
      <c r="K231" s="1">
        <f t="shared" si="43"/>
        <v>975.54000000000224</v>
      </c>
      <c r="M231" s="2">
        <f t="shared" si="44"/>
        <v>976.43925425117811</v>
      </c>
      <c r="N231" s="2">
        <f t="shared" si="45"/>
        <v>0.11265</v>
      </c>
      <c r="O231" s="5">
        <f t="shared" si="46"/>
        <v>1086.4351362425732</v>
      </c>
      <c r="P231" s="5">
        <f t="shared" si="47"/>
        <v>0.10157105678121374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223.24</v>
      </c>
      <c r="B232" s="1">
        <v>4.9400000000000004</v>
      </c>
      <c r="C232" s="2">
        <f t="shared" si="37"/>
        <v>1143.4132349928293</v>
      </c>
      <c r="D232" s="27">
        <f t="shared" si="38"/>
        <v>4.9400000000000006E-2</v>
      </c>
      <c r="E232" s="2">
        <f t="shared" si="39"/>
        <v>1199.8978488014752</v>
      </c>
      <c r="F232" s="2">
        <f t="shared" si="40"/>
        <v>4.8218572270474443E-2</v>
      </c>
      <c r="G232" s="2">
        <f t="shared" si="41"/>
        <v>4.250477299046742E-2</v>
      </c>
      <c r="H232" s="2">
        <f t="shared" si="42"/>
        <v>4.1307810155367955E-2</v>
      </c>
      <c r="J232" s="1">
        <v>6.6000000000000104E-3</v>
      </c>
      <c r="K232" s="1">
        <f t="shared" si="43"/>
        <v>979.80000000000223</v>
      </c>
      <c r="M232" s="2">
        <f t="shared" si="44"/>
        <v>975.7221880762138</v>
      </c>
      <c r="N232" s="2">
        <f t="shared" si="45"/>
        <v>0.11230000000000001</v>
      </c>
      <c r="O232" s="5">
        <f t="shared" si="46"/>
        <v>1085.2957897971726</v>
      </c>
      <c r="P232" s="5">
        <f t="shared" si="47"/>
        <v>0.10126186842633626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222.86</v>
      </c>
      <c r="B233" s="1">
        <v>4.9320000000000004</v>
      </c>
      <c r="C233" s="2">
        <f t="shared" si="37"/>
        <v>1141.4669125179266</v>
      </c>
      <c r="D233" s="27">
        <f t="shared" si="38"/>
        <v>4.9320000000000003E-2</v>
      </c>
      <c r="E233" s="2">
        <f t="shared" si="39"/>
        <v>1197.7640606433108</v>
      </c>
      <c r="F233" s="2">
        <f t="shared" si="40"/>
        <v>4.8142335326014168E-2</v>
      </c>
      <c r="G233" s="2">
        <f t="shared" si="41"/>
        <v>4.2438696941998401E-2</v>
      </c>
      <c r="H233" s="2">
        <f t="shared" si="42"/>
        <v>4.1243336737174209E-2</v>
      </c>
      <c r="J233" s="1">
        <v>6.6200000000000104E-3</v>
      </c>
      <c r="K233" s="1">
        <f t="shared" si="43"/>
        <v>984.06000000000222</v>
      </c>
      <c r="M233" s="2">
        <f t="shared" si="44"/>
        <v>969.57590657652111</v>
      </c>
      <c r="N233" s="2">
        <f t="shared" si="45"/>
        <v>0.1128</v>
      </c>
      <c r="O233" s="5">
        <f t="shared" si="46"/>
        <v>1078.9440688383527</v>
      </c>
      <c r="P233" s="5">
        <f t="shared" si="47"/>
        <v>0.10174153272786586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223.49</v>
      </c>
      <c r="B234" s="1">
        <v>4.774</v>
      </c>
      <c r="C234" s="2">
        <f t="shared" si="37"/>
        <v>1144.6937103052653</v>
      </c>
      <c r="D234" s="27">
        <f t="shared" si="38"/>
        <v>4.7739999999999998E-2</v>
      </c>
      <c r="E234" s="2">
        <f t="shared" si="39"/>
        <v>1199.3413880352387</v>
      </c>
      <c r="F234" s="2">
        <f t="shared" si="40"/>
        <v>4.6635463515984216E-2</v>
      </c>
      <c r="G234" s="2">
        <f t="shared" si="41"/>
        <v>4.0924314049149743E-2</v>
      </c>
      <c r="H234" s="2">
        <f t="shared" si="42"/>
        <v>3.9716962238860273E-2</v>
      </c>
      <c r="J234" s="1">
        <v>6.6400000000000096E-3</v>
      </c>
      <c r="K234" s="1">
        <f t="shared" si="43"/>
        <v>988.32000000000198</v>
      </c>
      <c r="M234" s="2">
        <f t="shared" si="44"/>
        <v>968.2442122515879</v>
      </c>
      <c r="N234" s="2">
        <f t="shared" si="45"/>
        <v>0.11327</v>
      </c>
      <c r="O234" s="5">
        <f t="shared" si="46"/>
        <v>1077.9172341733251</v>
      </c>
      <c r="P234" s="5">
        <f t="shared" si="47"/>
        <v>0.10216869126452245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223.18</v>
      </c>
      <c r="B235" s="1">
        <v>5.0250000000000004</v>
      </c>
      <c r="C235" s="2">
        <f t="shared" si="37"/>
        <v>1143.1059209178447</v>
      </c>
      <c r="D235" s="27">
        <f t="shared" si="38"/>
        <v>5.0250000000000003E-2</v>
      </c>
      <c r="E235" s="2">
        <f t="shared" si="39"/>
        <v>1200.5469934439664</v>
      </c>
      <c r="F235" s="2">
        <f t="shared" si="40"/>
        <v>4.9028231067354301E-2</v>
      </c>
      <c r="G235" s="2">
        <f t="shared" si="41"/>
        <v>4.3311340622383031E-2</v>
      </c>
      <c r="H235" s="2">
        <f t="shared" si="42"/>
        <v>4.2119326351131997E-2</v>
      </c>
      <c r="J235" s="1">
        <v>6.6600000000000097E-3</v>
      </c>
      <c r="K235" s="1">
        <f t="shared" si="43"/>
        <v>992.58000000000209</v>
      </c>
      <c r="M235" s="2">
        <f t="shared" si="44"/>
        <v>962.04671173939767</v>
      </c>
      <c r="N235" s="2">
        <f t="shared" si="45"/>
        <v>0.11624000000000001</v>
      </c>
      <c r="O235" s="5">
        <f t="shared" si="46"/>
        <v>1073.8750215119851</v>
      </c>
      <c r="P235" s="5">
        <f t="shared" si="47"/>
        <v>0.10485220402318562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223.55</v>
      </c>
      <c r="B236" s="1">
        <v>4.8319999999999999</v>
      </c>
      <c r="C236" s="2">
        <f t="shared" si="37"/>
        <v>1145.0010243802499</v>
      </c>
      <c r="D236" s="27">
        <f t="shared" si="38"/>
        <v>4.8320000000000002E-2</v>
      </c>
      <c r="E236" s="2">
        <f t="shared" si="39"/>
        <v>1200.3274738783034</v>
      </c>
      <c r="F236" s="2">
        <f t="shared" si="40"/>
        <v>4.7188882802458094E-2</v>
      </c>
      <c r="G236" s="2">
        <f t="shared" si="41"/>
        <v>4.1473037688751886E-2</v>
      </c>
      <c r="H236" s="2">
        <f t="shared" si="42"/>
        <v>4.0268524126449962E-2</v>
      </c>
      <c r="J236" s="1">
        <v>6.6800000000000097E-3</v>
      </c>
      <c r="K236" s="1">
        <f t="shared" si="43"/>
        <v>996.84000000000208</v>
      </c>
      <c r="M236" s="2">
        <f t="shared" si="44"/>
        <v>958.41016185207945</v>
      </c>
      <c r="N236" s="2">
        <f t="shared" si="45"/>
        <v>0.11439000000000001</v>
      </c>
      <c r="O236" s="5">
        <f t="shared" si="46"/>
        <v>1068.0427002663389</v>
      </c>
      <c r="P236" s="5">
        <f t="shared" si="47"/>
        <v>0.10322125238425976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223.34</v>
      </c>
      <c r="B237" s="1">
        <v>4.8860000000000001</v>
      </c>
      <c r="C237" s="2">
        <f t="shared" si="37"/>
        <v>1143.9254251178036</v>
      </c>
      <c r="D237" s="27">
        <f t="shared" si="38"/>
        <v>4.8860000000000001E-2</v>
      </c>
      <c r="E237" s="2">
        <f t="shared" si="39"/>
        <v>1199.8176213890592</v>
      </c>
      <c r="F237" s="2">
        <f t="shared" si="40"/>
        <v>4.7703860069010375E-2</v>
      </c>
      <c r="G237" s="2">
        <f t="shared" si="41"/>
        <v>4.1990442824300568E-2</v>
      </c>
      <c r="H237" s="2">
        <f t="shared" si="42"/>
        <v>4.0790002289096905E-2</v>
      </c>
      <c r="J237" s="1">
        <v>6.7000000000000098E-3</v>
      </c>
      <c r="K237" s="1">
        <f t="shared" si="43"/>
        <v>1001.1000000000021</v>
      </c>
      <c r="M237" s="2">
        <f t="shared" si="44"/>
        <v>955.64433517721773</v>
      </c>
      <c r="N237" s="2">
        <f t="shared" si="45"/>
        <v>0.11484999999999999</v>
      </c>
      <c r="O237" s="5">
        <f t="shared" si="46"/>
        <v>1065.4000870723212</v>
      </c>
      <c r="P237" s="5">
        <f t="shared" si="47"/>
        <v>0.103646532966279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223.74</v>
      </c>
      <c r="B238" s="1">
        <v>4.9169999999999998</v>
      </c>
      <c r="C238" s="2">
        <f t="shared" si="37"/>
        <v>1145.9741856177013</v>
      </c>
      <c r="D238" s="27">
        <f t="shared" si="38"/>
        <v>4.9169999999999998E-2</v>
      </c>
      <c r="E238" s="2">
        <f t="shared" si="39"/>
        <v>1202.3217363245237</v>
      </c>
      <c r="F238" s="2">
        <f t="shared" si="40"/>
        <v>4.799937538791052E-2</v>
      </c>
      <c r="G238" s="2">
        <f t="shared" si="41"/>
        <v>4.227403378636517E-2</v>
      </c>
      <c r="H238" s="2">
        <f t="shared" si="42"/>
        <v>4.1073134948769116E-2</v>
      </c>
      <c r="J238" s="1">
        <v>6.7200000000000098E-3</v>
      </c>
      <c r="K238" s="1">
        <f t="shared" si="43"/>
        <v>1005.3600000000021</v>
      </c>
      <c r="M238" s="2">
        <f t="shared" si="44"/>
        <v>951.39315713993028</v>
      </c>
      <c r="N238" s="2">
        <f t="shared" si="45"/>
        <v>0.11894</v>
      </c>
      <c r="O238" s="5">
        <f t="shared" si="46"/>
        <v>1064.5518592501537</v>
      </c>
      <c r="P238" s="5">
        <f t="shared" si="47"/>
        <v>0.10731251402141508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223.4</v>
      </c>
      <c r="B239" s="1">
        <v>5.2329999999999997</v>
      </c>
      <c r="C239" s="2">
        <f t="shared" si="37"/>
        <v>1144.2327391927884</v>
      </c>
      <c r="D239" s="27">
        <f t="shared" si="38"/>
        <v>5.2329999999999995E-2</v>
      </c>
      <c r="E239" s="2">
        <f t="shared" si="39"/>
        <v>1204.110438434747</v>
      </c>
      <c r="F239" s="2">
        <f t="shared" si="40"/>
        <v>5.1006753338584981E-2</v>
      </c>
      <c r="G239" s="2">
        <f t="shared" si="41"/>
        <v>4.5272894107943329E-2</v>
      </c>
      <c r="H239" s="2">
        <f t="shared" si="42"/>
        <v>4.4091038159787321E-2</v>
      </c>
      <c r="J239" s="1">
        <v>6.7400000000000099E-3</v>
      </c>
      <c r="K239" s="1">
        <f t="shared" si="43"/>
        <v>1009.6200000000021</v>
      </c>
      <c r="M239" s="2">
        <f t="shared" si="44"/>
        <v>951.08584306494561</v>
      </c>
      <c r="N239" s="2">
        <f t="shared" si="45"/>
        <v>0.11609</v>
      </c>
      <c r="O239" s="5">
        <f t="shared" si="46"/>
        <v>1061.4973985863551</v>
      </c>
      <c r="P239" s="5">
        <f t="shared" si="47"/>
        <v>0.10477675635168546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223.92000000000002</v>
      </c>
      <c r="B240" s="1">
        <v>5.0170000000000003</v>
      </c>
      <c r="C240" s="2">
        <f t="shared" si="37"/>
        <v>1146.8961278426552</v>
      </c>
      <c r="D240" s="27">
        <f t="shared" si="38"/>
        <v>5.0170000000000006E-2</v>
      </c>
      <c r="E240" s="2">
        <f t="shared" si="39"/>
        <v>1204.4359065765213</v>
      </c>
      <c r="F240" s="2">
        <f t="shared" si="40"/>
        <v>4.8952055826175352E-2</v>
      </c>
      <c r="G240" s="2">
        <f t="shared" si="41"/>
        <v>4.3216646747239539E-2</v>
      </c>
      <c r="H240" s="2">
        <f t="shared" si="42"/>
        <v>4.2020243190381383E-2</v>
      </c>
      <c r="J240" s="1">
        <v>6.7600000000000099E-3</v>
      </c>
      <c r="K240" s="1">
        <f t="shared" si="43"/>
        <v>1013.8800000000022</v>
      </c>
      <c r="M240" s="2">
        <f t="shared" si="44"/>
        <v>944.5298094652735</v>
      </c>
      <c r="N240" s="2">
        <f t="shared" si="45"/>
        <v>0.11631999999999999</v>
      </c>
      <c r="O240" s="5">
        <f t="shared" si="46"/>
        <v>1054.397516902274</v>
      </c>
      <c r="P240" s="5">
        <f t="shared" si="47"/>
        <v>0.10501662065211187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223.53</v>
      </c>
      <c r="B241" s="1">
        <v>5.0519999999999996</v>
      </c>
      <c r="C241" s="2">
        <f t="shared" si="37"/>
        <v>1144.898586355255</v>
      </c>
      <c r="D241" s="27">
        <f t="shared" si="38"/>
        <v>5.0519999999999995E-2</v>
      </c>
      <c r="E241" s="2">
        <f t="shared" si="39"/>
        <v>1202.7388629379225</v>
      </c>
      <c r="F241" s="2">
        <f t="shared" si="40"/>
        <v>4.9285279674756974E-2</v>
      </c>
      <c r="G241" s="2">
        <f t="shared" si="41"/>
        <v>4.3557951756004964E-2</v>
      </c>
      <c r="H241" s="2">
        <f t="shared" si="42"/>
        <v>4.2365540131710233E-2</v>
      </c>
      <c r="J241" s="1">
        <v>6.78000000000001E-3</v>
      </c>
      <c r="K241" s="1">
        <f t="shared" si="43"/>
        <v>1018.1400000000021</v>
      </c>
      <c r="M241" s="2">
        <f t="shared" si="44"/>
        <v>943.04445810284778</v>
      </c>
      <c r="N241" s="2">
        <f t="shared" si="45"/>
        <v>0.11836000000000001</v>
      </c>
      <c r="O241" s="5">
        <f t="shared" si="46"/>
        <v>1054.6632001639009</v>
      </c>
      <c r="P241" s="5">
        <f t="shared" si="47"/>
        <v>0.10684112076363315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223.97</v>
      </c>
      <c r="B242" s="1">
        <v>5.0830000000000002</v>
      </c>
      <c r="C242" s="2">
        <f t="shared" si="37"/>
        <v>1147.1522229051423</v>
      </c>
      <c r="D242" s="27">
        <f t="shared" si="38"/>
        <v>5.083E-2</v>
      </c>
      <c r="E242" s="2">
        <f t="shared" si="39"/>
        <v>1205.4619703954106</v>
      </c>
      <c r="F242" s="2">
        <f t="shared" si="40"/>
        <v>4.9580328098150425E-2</v>
      </c>
      <c r="G242" s="2">
        <f t="shared" si="41"/>
        <v>4.384003300102942E-2</v>
      </c>
      <c r="H242" s="2">
        <f t="shared" si="42"/>
        <v>4.2646967629952966E-2</v>
      </c>
      <c r="J242" s="1">
        <v>6.80000000000001E-3</v>
      </c>
      <c r="K242" s="1">
        <f t="shared" si="43"/>
        <v>1022.4000000000021</v>
      </c>
      <c r="M242" s="2">
        <f t="shared" si="44"/>
        <v>937.1030526531448</v>
      </c>
      <c r="N242" s="2">
        <f t="shared" si="45"/>
        <v>0.11705</v>
      </c>
      <c r="O242" s="5">
        <f t="shared" si="46"/>
        <v>1046.7909649661956</v>
      </c>
      <c r="P242" s="5">
        <f t="shared" si="47"/>
        <v>0.10570656296183586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224.08</v>
      </c>
      <c r="B243" s="1">
        <v>5.1369999999999996</v>
      </c>
      <c r="C243" s="2">
        <f t="shared" si="37"/>
        <v>1147.7156320426141</v>
      </c>
      <c r="D243" s="27">
        <f t="shared" si="38"/>
        <v>5.1369999999999999E-2</v>
      </c>
      <c r="E243" s="2">
        <f t="shared" si="39"/>
        <v>1206.6737840606431</v>
      </c>
      <c r="F243" s="2">
        <f t="shared" si="40"/>
        <v>5.0094075612066448E-2</v>
      </c>
      <c r="G243" s="2">
        <f t="shared" si="41"/>
        <v>4.4348009973682434E-2</v>
      </c>
      <c r="H243" s="2">
        <f t="shared" si="42"/>
        <v>4.3157309912581307E-2</v>
      </c>
      <c r="J243" s="1">
        <v>6.8200000000000101E-3</v>
      </c>
      <c r="K243" s="1">
        <f t="shared" si="43"/>
        <v>1026.6600000000021</v>
      </c>
      <c r="M243" s="2">
        <f t="shared" si="44"/>
        <v>935.77135832821159</v>
      </c>
      <c r="N243" s="2">
        <f t="shared" si="45"/>
        <v>0.11813000000000001</v>
      </c>
      <c r="O243" s="5">
        <f t="shared" si="46"/>
        <v>1046.3140288875234</v>
      </c>
      <c r="P243" s="5">
        <f t="shared" si="47"/>
        <v>0.10667519928618066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223.52</v>
      </c>
      <c r="B244" s="1">
        <v>5.21</v>
      </c>
      <c r="C244" s="2">
        <f t="shared" si="37"/>
        <v>1144.8473673427575</v>
      </c>
      <c r="D244" s="27">
        <f t="shared" si="38"/>
        <v>5.21E-2</v>
      </c>
      <c r="E244" s="2">
        <f t="shared" si="39"/>
        <v>1204.4939151813153</v>
      </c>
      <c r="F244" s="2">
        <f t="shared" si="40"/>
        <v>5.0788166832105096E-2</v>
      </c>
      <c r="G244" s="2">
        <f t="shared" si="41"/>
        <v>4.5052481521717883E-2</v>
      </c>
      <c r="H244" s="2">
        <f t="shared" si="42"/>
        <v>4.3868736855539055E-2</v>
      </c>
      <c r="J244" s="1">
        <v>6.8400000000000101E-3</v>
      </c>
      <c r="K244" s="1">
        <f t="shared" si="43"/>
        <v>1030.9200000000021</v>
      </c>
      <c r="M244" s="2">
        <f t="shared" si="44"/>
        <v>928.29338250358524</v>
      </c>
      <c r="N244" s="2">
        <f t="shared" si="45"/>
        <v>0.11913</v>
      </c>
      <c r="O244" s="5">
        <f t="shared" si="46"/>
        <v>1038.8809731612373</v>
      </c>
      <c r="P244" s="5">
        <f t="shared" si="47"/>
        <v>0.10760454548521817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224.11</v>
      </c>
      <c r="B245" s="1">
        <v>5.1870000000000003</v>
      </c>
      <c r="C245" s="2">
        <f t="shared" si="37"/>
        <v>1147.8692890801065</v>
      </c>
      <c r="D245" s="27">
        <f t="shared" si="38"/>
        <v>5.1869999999999999E-2</v>
      </c>
      <c r="E245" s="2">
        <f t="shared" si="39"/>
        <v>1207.4092691046917</v>
      </c>
      <c r="F245" s="2">
        <f t="shared" si="40"/>
        <v>5.0569532535117839E-2</v>
      </c>
      <c r="G245" s="2">
        <f t="shared" si="41"/>
        <v>4.4819964587000258E-2</v>
      </c>
      <c r="H245" s="2">
        <f t="shared" si="42"/>
        <v>4.3631838136190607E-2</v>
      </c>
      <c r="J245" s="1">
        <v>6.8600000000000102E-3</v>
      </c>
      <c r="K245" s="1">
        <f t="shared" si="43"/>
        <v>1035.1800000000021</v>
      </c>
      <c r="M245" s="2">
        <f t="shared" si="44"/>
        <v>925.62999385371847</v>
      </c>
      <c r="N245" s="2">
        <f t="shared" si="45"/>
        <v>0.11913</v>
      </c>
      <c r="O245" s="5">
        <f t="shared" si="46"/>
        <v>1035.900295021512</v>
      </c>
      <c r="P245" s="5">
        <f t="shared" si="47"/>
        <v>0.10761873919064542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223.71</v>
      </c>
      <c r="B246" s="1">
        <v>5.2720000000000002</v>
      </c>
      <c r="C246" s="2">
        <f t="shared" si="37"/>
        <v>1145.8205285802089</v>
      </c>
      <c r="D246" s="27">
        <f t="shared" si="38"/>
        <v>5.2720000000000003E-2</v>
      </c>
      <c r="E246" s="2">
        <f t="shared" si="39"/>
        <v>1206.2281868469577</v>
      </c>
      <c r="F246" s="2">
        <f t="shared" si="40"/>
        <v>5.1377290859748181E-2</v>
      </c>
      <c r="G246" s="2">
        <f t="shared" si="41"/>
        <v>4.5633347112857908E-2</v>
      </c>
      <c r="H246" s="2">
        <f t="shared" si="42"/>
        <v>4.4451979120048876E-2</v>
      </c>
      <c r="J246" s="1">
        <v>6.8800000000000102E-3</v>
      </c>
      <c r="K246" s="1">
        <f t="shared" si="43"/>
        <v>1039.4400000000021</v>
      </c>
      <c r="M246" s="2">
        <f t="shared" si="44"/>
        <v>921.3275968039336</v>
      </c>
      <c r="N246" s="2">
        <f t="shared" si="45"/>
        <v>0.11956</v>
      </c>
      <c r="O246" s="5">
        <f t="shared" si="46"/>
        <v>1031.4815242778118</v>
      </c>
      <c r="P246" s="5">
        <f t="shared" si="47"/>
        <v>0.10802393419328657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224.14000000000001</v>
      </c>
      <c r="B247" s="1">
        <v>5.53</v>
      </c>
      <c r="C247" s="2">
        <f t="shared" si="37"/>
        <v>1148.0229461175988</v>
      </c>
      <c r="D247" s="27">
        <f t="shared" si="38"/>
        <v>5.5300000000000002E-2</v>
      </c>
      <c r="E247" s="2">
        <f t="shared" si="39"/>
        <v>1211.508615037902</v>
      </c>
      <c r="F247" s="2">
        <f t="shared" si="40"/>
        <v>5.3825086694907369E-2</v>
      </c>
      <c r="G247" s="2">
        <f t="shared" si="41"/>
        <v>4.805599805186974E-2</v>
      </c>
      <c r="H247" s="2">
        <f t="shared" si="42"/>
        <v>4.6886463596538044E-2</v>
      </c>
      <c r="J247" s="1">
        <v>6.9000000000000103E-3</v>
      </c>
      <c r="K247" s="1">
        <f t="shared" si="43"/>
        <v>1043.7000000000021</v>
      </c>
      <c r="M247" s="2">
        <f t="shared" si="44"/>
        <v>918.20323704158977</v>
      </c>
      <c r="N247" s="2">
        <f t="shared" si="45"/>
        <v>0.12014</v>
      </c>
      <c r="O247" s="5">
        <f t="shared" si="46"/>
        <v>1028.5161739397663</v>
      </c>
      <c r="P247" s="5">
        <f t="shared" si="47"/>
        <v>0.10855598142877423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223.87</v>
      </c>
      <c r="B248" s="1">
        <v>5.3410000000000002</v>
      </c>
      <c r="C248" s="2">
        <f t="shared" si="37"/>
        <v>1146.640032780168</v>
      </c>
      <c r="D248" s="27">
        <f t="shared" si="38"/>
        <v>5.3409999999999999E-2</v>
      </c>
      <c r="E248" s="2">
        <f t="shared" si="39"/>
        <v>1207.8820769309566</v>
      </c>
      <c r="F248" s="2">
        <f t="shared" si="40"/>
        <v>5.2032521092151826E-2</v>
      </c>
      <c r="G248" s="2">
        <f t="shared" si="41"/>
        <v>4.628070167819489E-2</v>
      </c>
      <c r="H248" s="2">
        <f t="shared" si="42"/>
        <v>4.5102256288761348E-2</v>
      </c>
      <c r="J248" s="1">
        <v>6.9200000000000103E-3</v>
      </c>
      <c r="K248" s="1">
        <f t="shared" si="43"/>
        <v>1047.9600000000021</v>
      </c>
      <c r="M248" s="2">
        <f t="shared" si="44"/>
        <v>913.33743085433309</v>
      </c>
      <c r="N248" s="2">
        <f t="shared" si="45"/>
        <v>0.12234</v>
      </c>
      <c r="O248" s="5">
        <f t="shared" si="46"/>
        <v>1025.0751321450521</v>
      </c>
      <c r="P248" s="5">
        <f t="shared" si="47"/>
        <v>0.1105344813460542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224.24</v>
      </c>
      <c r="B249" s="1">
        <v>5.3869999999999996</v>
      </c>
      <c r="C249" s="2">
        <f t="shared" si="37"/>
        <v>1148.5351362425731</v>
      </c>
      <c r="D249" s="27">
        <f t="shared" si="38"/>
        <v>5.3869999999999994E-2</v>
      </c>
      <c r="E249" s="2">
        <f t="shared" si="39"/>
        <v>1210.4067240319607</v>
      </c>
      <c r="F249" s="2">
        <f t="shared" si="40"/>
        <v>5.2469102853765472E-2</v>
      </c>
      <c r="G249" s="2">
        <f t="shared" si="41"/>
        <v>4.6705261310756134E-2</v>
      </c>
      <c r="H249" s="2">
        <f t="shared" si="42"/>
        <v>4.5527384090589165E-2</v>
      </c>
      <c r="J249" s="1">
        <v>6.9400000000000104E-3</v>
      </c>
      <c r="K249" s="1">
        <f t="shared" si="43"/>
        <v>1052.2200000000023</v>
      </c>
      <c r="M249" s="2">
        <f t="shared" si="44"/>
        <v>909.9057570170047</v>
      </c>
      <c r="N249" s="2">
        <f t="shared" si="45"/>
        <v>0.12130000000000001</v>
      </c>
      <c r="O249" s="5">
        <f t="shared" si="46"/>
        <v>1020.2773253431674</v>
      </c>
      <c r="P249" s="5">
        <f t="shared" si="47"/>
        <v>0.10963026303068286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223.73000000000002</v>
      </c>
      <c r="B250" s="1">
        <v>5.5609999999999999</v>
      </c>
      <c r="C250" s="2">
        <f t="shared" si="37"/>
        <v>1145.922966605204</v>
      </c>
      <c r="D250" s="27">
        <f t="shared" si="38"/>
        <v>5.561E-2</v>
      </c>
      <c r="E250" s="2">
        <f t="shared" si="39"/>
        <v>1209.6477427781194</v>
      </c>
      <c r="F250" s="2">
        <f t="shared" si="40"/>
        <v>5.4118798887495961E-2</v>
      </c>
      <c r="G250" s="2">
        <f t="shared" si="41"/>
        <v>4.8358571540933488E-2</v>
      </c>
      <c r="H250" s="2">
        <f t="shared" si="42"/>
        <v>4.7192868014835257E-2</v>
      </c>
      <c r="J250" s="1">
        <v>6.9600000000000096E-3</v>
      </c>
      <c r="K250" s="1">
        <f t="shared" si="43"/>
        <v>1056.4800000000021</v>
      </c>
      <c r="M250" s="2">
        <f t="shared" si="44"/>
        <v>909.80331899200974</v>
      </c>
      <c r="N250" s="2">
        <f t="shared" si="45"/>
        <v>0.12365</v>
      </c>
      <c r="O250" s="5">
        <f t="shared" si="46"/>
        <v>1022.3004993853717</v>
      </c>
      <c r="P250" s="5">
        <f t="shared" si="47"/>
        <v>0.11171421746374377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223.96</v>
      </c>
      <c r="B251" s="1">
        <v>5.5730000000000004</v>
      </c>
      <c r="C251" s="2">
        <f t="shared" si="37"/>
        <v>1147.1010038926449</v>
      </c>
      <c r="D251" s="27">
        <f t="shared" si="38"/>
        <v>5.5730000000000002E-2</v>
      </c>
      <c r="E251" s="2">
        <f t="shared" si="39"/>
        <v>1211.0289428395822</v>
      </c>
      <c r="F251" s="2">
        <f t="shared" si="40"/>
        <v>5.4232470773719246E-2</v>
      </c>
      <c r="G251" s="2">
        <f t="shared" si="41"/>
        <v>4.8465666284006947E-2</v>
      </c>
      <c r="H251" s="2">
        <f t="shared" si="42"/>
        <v>4.7299419872002486E-2</v>
      </c>
      <c r="J251" s="1">
        <v>6.9800000000000096E-3</v>
      </c>
      <c r="K251" s="1">
        <f t="shared" si="43"/>
        <v>1060.7400000000021</v>
      </c>
      <c r="M251" s="2">
        <f t="shared" si="44"/>
        <v>902.47900020487612</v>
      </c>
      <c r="N251" s="2">
        <f t="shared" si="45"/>
        <v>0.12396000000000001</v>
      </c>
      <c r="O251" s="5">
        <f t="shared" si="46"/>
        <v>1014.3502970702726</v>
      </c>
      <c r="P251" s="5">
        <f t="shared" si="47"/>
        <v>0.11202792413978983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224.41</v>
      </c>
      <c r="B252" s="1">
        <v>5.5149999999999997</v>
      </c>
      <c r="C252" s="2">
        <f t="shared" si="37"/>
        <v>1149.4058594550297</v>
      </c>
      <c r="D252" s="27">
        <f t="shared" si="38"/>
        <v>5.5149999999999998E-2</v>
      </c>
      <c r="E252" s="2">
        <f t="shared" si="39"/>
        <v>1212.7955926039747</v>
      </c>
      <c r="F252" s="2">
        <f t="shared" si="40"/>
        <v>5.3682936916184865E-2</v>
      </c>
      <c r="G252" s="2">
        <f t="shared" si="41"/>
        <v>4.7907719808546891E-2</v>
      </c>
      <c r="H252" s="2">
        <f t="shared" si="42"/>
        <v>4.6735955522836686E-2</v>
      </c>
      <c r="J252" s="1">
        <v>7.0000000000000097E-3</v>
      </c>
      <c r="K252" s="1">
        <f t="shared" si="43"/>
        <v>1065.000000000002</v>
      </c>
      <c r="M252" s="2">
        <f t="shared" si="44"/>
        <v>901.30096291743496</v>
      </c>
      <c r="N252" s="2">
        <f t="shared" si="45"/>
        <v>0.12272</v>
      </c>
      <c r="O252" s="5">
        <f t="shared" si="46"/>
        <v>1011.9086170866625</v>
      </c>
      <c r="P252" s="5">
        <f t="shared" si="47"/>
        <v>0.11093570005952405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223.89000000000001</v>
      </c>
      <c r="B253" s="1">
        <v>5.6420000000000003</v>
      </c>
      <c r="C253" s="2">
        <f t="shared" si="37"/>
        <v>1146.7424708051631</v>
      </c>
      <c r="D253" s="27">
        <f t="shared" si="38"/>
        <v>5.6420000000000005E-2</v>
      </c>
      <c r="E253" s="2">
        <f t="shared" si="39"/>
        <v>1211.4416810079902</v>
      </c>
      <c r="F253" s="2">
        <f t="shared" si="40"/>
        <v>5.4885833484270695E-2</v>
      </c>
      <c r="G253" s="2">
        <f t="shared" si="41"/>
        <v>4.9117063574708839E-2</v>
      </c>
      <c r="H253" s="2">
        <f t="shared" si="42"/>
        <v>4.7954949547918818E-2</v>
      </c>
      <c r="J253" s="1">
        <v>7.0200000000000097E-3</v>
      </c>
      <c r="K253" s="1">
        <f t="shared" si="43"/>
        <v>1069.260000000002</v>
      </c>
      <c r="M253" s="2">
        <f t="shared" si="44"/>
        <v>895.20590043023969</v>
      </c>
      <c r="N253" s="2">
        <f t="shared" si="45"/>
        <v>0.12337999999999999</v>
      </c>
      <c r="O253" s="5">
        <f t="shared" si="46"/>
        <v>1005.6564044253228</v>
      </c>
      <c r="P253" s="5">
        <f t="shared" si="47"/>
        <v>0.11155315783890633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224.17000000000002</v>
      </c>
      <c r="B254" s="1">
        <v>5.6040000000000001</v>
      </c>
      <c r="C254" s="2">
        <f t="shared" si="37"/>
        <v>1148.1766031550912</v>
      </c>
      <c r="D254" s="27">
        <f t="shared" si="38"/>
        <v>5.604E-2</v>
      </c>
      <c r="E254" s="2">
        <f t="shared" si="39"/>
        <v>1212.5204199959026</v>
      </c>
      <c r="F254" s="2">
        <f t="shared" si="40"/>
        <v>5.4526063354565432E-2</v>
      </c>
      <c r="G254" s="2">
        <f t="shared" si="41"/>
        <v>4.8752156592680181E-2</v>
      </c>
      <c r="H254" s="2">
        <f t="shared" si="42"/>
        <v>4.7586511556754009E-2</v>
      </c>
      <c r="J254" s="1">
        <v>7.0400000000000098E-3</v>
      </c>
      <c r="K254" s="1">
        <f t="shared" si="43"/>
        <v>1073.520000000002</v>
      </c>
      <c r="M254" s="2">
        <f t="shared" si="44"/>
        <v>889.36693300553179</v>
      </c>
      <c r="N254" s="2">
        <f t="shared" si="45"/>
        <v>0.12372999999999999</v>
      </c>
      <c r="O254" s="5">
        <f t="shared" si="46"/>
        <v>999.40830362630618</v>
      </c>
      <c r="P254" s="5">
        <f t="shared" si="47"/>
        <v>0.11189442193235281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223.87</v>
      </c>
      <c r="B255" s="1">
        <v>5.9009999999999998</v>
      </c>
      <c r="C255" s="2">
        <f t="shared" si="37"/>
        <v>1146.640032780168</v>
      </c>
      <c r="D255" s="27">
        <f t="shared" si="38"/>
        <v>5.901E-2</v>
      </c>
      <c r="E255" s="2">
        <f t="shared" si="39"/>
        <v>1214.3032611145256</v>
      </c>
      <c r="F255" s="2">
        <f t="shared" si="40"/>
        <v>5.7334509445318461E-2</v>
      </c>
      <c r="G255" s="2">
        <f t="shared" si="41"/>
        <v>5.1552112963820722E-2</v>
      </c>
      <c r="H255" s="2">
        <f t="shared" si="42"/>
        <v>5.0404244641927984E-2</v>
      </c>
      <c r="J255" s="1">
        <v>7.0600000000000098E-3</v>
      </c>
      <c r="K255" s="1">
        <f t="shared" si="43"/>
        <v>1077.780000000002</v>
      </c>
      <c r="M255" s="2">
        <f t="shared" si="44"/>
        <v>887.67670559311614</v>
      </c>
      <c r="N255" s="2">
        <f t="shared" si="45"/>
        <v>0.12433999999999999</v>
      </c>
      <c r="O255" s="5">
        <f t="shared" si="46"/>
        <v>998.05042716656408</v>
      </c>
      <c r="P255" s="5">
        <f t="shared" si="47"/>
        <v>0.11244357575174677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224.33</v>
      </c>
      <c r="B256" s="1">
        <v>5.681</v>
      </c>
      <c r="C256" s="2">
        <f t="shared" si="37"/>
        <v>1148.9961073550501</v>
      </c>
      <c r="D256" s="27">
        <f t="shared" si="38"/>
        <v>5.6809999999999999E-2</v>
      </c>
      <c r="E256" s="2">
        <f t="shared" si="39"/>
        <v>1214.2705762138905</v>
      </c>
      <c r="F256" s="2">
        <f t="shared" si="40"/>
        <v>5.5254936709596685E-2</v>
      </c>
      <c r="G256" s="2">
        <f t="shared" si="41"/>
        <v>4.9472695870482919E-2</v>
      </c>
      <c r="H256" s="2">
        <f t="shared" si="42"/>
        <v>4.8310431848094089E-2</v>
      </c>
      <c r="J256" s="1">
        <v>7.0800000000000099E-3</v>
      </c>
      <c r="K256" s="1">
        <f t="shared" si="43"/>
        <v>1082.040000000002</v>
      </c>
      <c r="M256" s="2">
        <f t="shared" si="44"/>
        <v>881.2743290309362</v>
      </c>
      <c r="N256" s="2">
        <f t="shared" si="45"/>
        <v>0.12492</v>
      </c>
      <c r="O256" s="5">
        <f t="shared" si="46"/>
        <v>991.36311821348067</v>
      </c>
      <c r="P256" s="5">
        <f t="shared" si="47"/>
        <v>0.11299114526335982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224.02</v>
      </c>
      <c r="B257" s="1">
        <v>5.7389999999999999</v>
      </c>
      <c r="C257" s="2">
        <f t="shared" si="37"/>
        <v>1147.4083179676295</v>
      </c>
      <c r="D257" s="27">
        <f t="shared" si="38"/>
        <v>5.7389999999999997E-2</v>
      </c>
      <c r="E257" s="2">
        <f t="shared" si="39"/>
        <v>1213.2580813357918</v>
      </c>
      <c r="F257" s="2">
        <f t="shared" si="40"/>
        <v>5.580360761542421E-2</v>
      </c>
      <c r="G257" s="2">
        <f t="shared" si="41"/>
        <v>5.0026188180491871E-2</v>
      </c>
      <c r="H257" s="2">
        <f t="shared" si="42"/>
        <v>4.8868699314823259E-2</v>
      </c>
      <c r="J257" s="1">
        <v>7.1000000000000099E-3</v>
      </c>
      <c r="K257" s="1">
        <f t="shared" si="43"/>
        <v>1086.300000000002</v>
      </c>
      <c r="M257" s="2">
        <f t="shared" si="44"/>
        <v>878.09875025609506</v>
      </c>
      <c r="N257" s="2">
        <f t="shared" si="45"/>
        <v>0.12670000000000001</v>
      </c>
      <c r="O257" s="5">
        <f t="shared" si="46"/>
        <v>989.35386191354235</v>
      </c>
      <c r="P257" s="5">
        <f t="shared" si="47"/>
        <v>0.11458179732172824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224.22</v>
      </c>
      <c r="B258" s="1">
        <v>5.835</v>
      </c>
      <c r="C258" s="2">
        <f t="shared" si="37"/>
        <v>1148.4326982175783</v>
      </c>
      <c r="D258" s="27">
        <f t="shared" si="38"/>
        <v>5.8349999999999999E-2</v>
      </c>
      <c r="E258" s="2">
        <f t="shared" si="39"/>
        <v>1215.4437461585737</v>
      </c>
      <c r="F258" s="2">
        <f t="shared" si="40"/>
        <v>5.6711091584042306E-2</v>
      </c>
      <c r="G258" s="2">
        <f t="shared" si="41"/>
        <v>5.0923264221382429E-2</v>
      </c>
      <c r="H258" s="2">
        <f t="shared" si="42"/>
        <v>4.9769991953827392E-2</v>
      </c>
      <c r="J258" s="1">
        <v>7.12000000000001E-3</v>
      </c>
      <c r="K258" s="1">
        <f t="shared" si="43"/>
        <v>1090.5600000000022</v>
      </c>
      <c r="M258" s="2">
        <f t="shared" si="44"/>
        <v>871.54271665642284</v>
      </c>
      <c r="N258" s="2">
        <f t="shared" si="45"/>
        <v>0.12542</v>
      </c>
      <c r="O258" s="5">
        <f t="shared" si="46"/>
        <v>980.85160417947145</v>
      </c>
      <c r="P258" s="5">
        <f t="shared" si="47"/>
        <v>0.11348557739350376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224.13</v>
      </c>
      <c r="B259" s="1">
        <v>5.8159999999999998</v>
      </c>
      <c r="C259" s="2">
        <f t="shared" ref="C259:C322" si="49">A259*1000/195.24</f>
        <v>1147.9717271051013</v>
      </c>
      <c r="D259" s="27">
        <f t="shared" ref="D259:D322" si="50">B259/100</f>
        <v>5.8159999999999996E-2</v>
      </c>
      <c r="E259" s="2">
        <f t="shared" ref="E259:E322" si="51">C259*(1+D259)</f>
        <v>1214.7377627535341</v>
      </c>
      <c r="F259" s="2">
        <f t="shared" ref="F259:F322" si="52">LN(1+D259)</f>
        <v>5.6531550735654815E-2</v>
      </c>
      <c r="G259" s="2">
        <f t="shared" ref="G259:G322" si="53">F259-E259/210000</f>
        <v>5.0747085198733222E-2</v>
      </c>
      <c r="H259" s="2">
        <f t="shared" ref="H259:H322" si="54">LN(1+D259)-C259/165454</f>
        <v>4.9593237203766183E-2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C397</f>
        <v>869.54517516902274</v>
      </c>
      <c r="N259" s="2">
        <f t="shared" ref="N259:N266" si="57">D397</f>
        <v>0.12653999999999999</v>
      </c>
      <c r="O259" s="5">
        <f t="shared" ref="O259:O266" si="58">E397</f>
        <v>979.57742163491082</v>
      </c>
      <c r="P259" s="5">
        <f t="shared" ref="P259:P266" si="59">G397</f>
        <v>0.11448633408229654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224.43</v>
      </c>
      <c r="B260" s="1">
        <v>5.8540000000000001</v>
      </c>
      <c r="C260" s="2">
        <f t="shared" si="49"/>
        <v>1149.5082974800246</v>
      </c>
      <c r="D260" s="27">
        <f t="shared" si="50"/>
        <v>5.8540000000000002E-2</v>
      </c>
      <c r="E260" s="2">
        <f t="shared" si="51"/>
        <v>1216.8005132145051</v>
      </c>
      <c r="F260" s="2">
        <f t="shared" si="52"/>
        <v>5.6890600203300119E-2</v>
      </c>
      <c r="G260" s="2">
        <f t="shared" si="53"/>
        <v>5.109631204513581E-2</v>
      </c>
      <c r="H260" s="2">
        <f t="shared" si="54"/>
        <v>4.9942999676990542E-2</v>
      </c>
      <c r="J260" s="1">
        <v>7.1600000000000101E-3</v>
      </c>
      <c r="K260" s="1">
        <f t="shared" si="55"/>
        <v>1099.0800000000022</v>
      </c>
      <c r="M260" s="2">
        <f t="shared" si="56"/>
        <v>787.59475517312023</v>
      </c>
      <c r="N260" s="2">
        <f t="shared" si="57"/>
        <v>0.12692999999999999</v>
      </c>
      <c r="O260" s="5">
        <f t="shared" si="58"/>
        <v>887.56415744724438</v>
      </c>
      <c r="P260" s="5">
        <f t="shared" si="59"/>
        <v>0.11527062533953517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224.01000000000002</v>
      </c>
      <c r="B261" s="1">
        <v>5.8579999999999997</v>
      </c>
      <c r="C261" s="2">
        <f t="shared" si="49"/>
        <v>1147.3570989551322</v>
      </c>
      <c r="D261" s="27">
        <f t="shared" si="50"/>
        <v>5.8579999999999993E-2</v>
      </c>
      <c r="E261" s="2">
        <f t="shared" si="51"/>
        <v>1214.5692778119239</v>
      </c>
      <c r="F261" s="2">
        <f t="shared" si="52"/>
        <v>5.6928387385892315E-2</v>
      </c>
      <c r="G261" s="2">
        <f t="shared" si="53"/>
        <v>5.1144724158216484E-2</v>
      </c>
      <c r="H261" s="2">
        <f t="shared" si="54"/>
        <v>4.9993788651772064E-2</v>
      </c>
      <c r="J261" s="1">
        <v>7.1800000000000102E-3</v>
      </c>
      <c r="K261" s="1">
        <f t="shared" si="55"/>
        <v>1103.3400000000022</v>
      </c>
      <c r="M261" s="2">
        <f t="shared" si="56"/>
        <v>789.89961073550501</v>
      </c>
      <c r="N261" s="2">
        <f t="shared" si="57"/>
        <v>0.12773999999999999</v>
      </c>
      <c r="O261" s="5">
        <f t="shared" si="58"/>
        <v>890.80138701085843</v>
      </c>
      <c r="P261" s="5">
        <f t="shared" si="59"/>
        <v>0.11597371868685771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224.38</v>
      </c>
      <c r="B262" s="1">
        <v>5.9470000000000001</v>
      </c>
      <c r="C262" s="2">
        <f t="shared" si="49"/>
        <v>1149.2522024175373</v>
      </c>
      <c r="D262" s="27">
        <f t="shared" si="50"/>
        <v>5.9470000000000002E-2</v>
      </c>
      <c r="E262" s="2">
        <f t="shared" si="51"/>
        <v>1217.5982308953082</v>
      </c>
      <c r="F262" s="2">
        <f t="shared" si="52"/>
        <v>5.7768783082293391E-2</v>
      </c>
      <c r="G262" s="2">
        <f t="shared" si="53"/>
        <v>5.1970696268506207E-2</v>
      </c>
      <c r="H262" s="2">
        <f t="shared" si="54"/>
        <v>5.0822730388387305E-2</v>
      </c>
      <c r="J262" s="1">
        <v>7.2000000000000102E-3</v>
      </c>
      <c r="K262" s="1">
        <f t="shared" si="55"/>
        <v>1107.6000000000022</v>
      </c>
      <c r="M262" s="2">
        <f t="shared" si="56"/>
        <v>791.84593321040768</v>
      </c>
      <c r="N262" s="2">
        <f t="shared" si="57"/>
        <v>0.12975</v>
      </c>
      <c r="O262" s="5">
        <f t="shared" si="58"/>
        <v>894.58794304445814</v>
      </c>
      <c r="P262" s="5">
        <f t="shared" si="59"/>
        <v>0.11773642672332604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224.09</v>
      </c>
      <c r="B263" s="1">
        <v>5.9859999999999998</v>
      </c>
      <c r="C263" s="2">
        <f t="shared" si="49"/>
        <v>1147.7668510551116</v>
      </c>
      <c r="D263" s="27">
        <f t="shared" si="50"/>
        <v>5.9859999999999997E-2</v>
      </c>
      <c r="E263" s="2">
        <f t="shared" si="51"/>
        <v>1216.4721747592705</v>
      </c>
      <c r="F263" s="2">
        <f t="shared" si="52"/>
        <v>5.8136823929544522E-2</v>
      </c>
      <c r="G263" s="2">
        <f t="shared" si="53"/>
        <v>5.2344099287833706E-2</v>
      </c>
      <c r="H263" s="2">
        <f t="shared" si="54"/>
        <v>5.1199748663578681E-2</v>
      </c>
      <c r="J263" s="1">
        <v>7.2200000000000103E-3</v>
      </c>
      <c r="K263" s="1">
        <f t="shared" si="55"/>
        <v>1111.8600000000022</v>
      </c>
      <c r="M263" s="2">
        <f t="shared" si="56"/>
        <v>792.61421839786931</v>
      </c>
      <c r="N263" s="2">
        <f t="shared" si="57"/>
        <v>0.12855</v>
      </c>
      <c r="O263" s="5">
        <f t="shared" si="58"/>
        <v>894.5047761729154</v>
      </c>
      <c r="P263" s="5">
        <f t="shared" si="59"/>
        <v>0.11667407634242409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224.46</v>
      </c>
      <c r="B264" s="1">
        <v>6.125</v>
      </c>
      <c r="C264" s="2">
        <f t="shared" si="49"/>
        <v>1149.661954517517</v>
      </c>
      <c r="D264" s="27">
        <f t="shared" si="50"/>
        <v>6.1249999999999999E-2</v>
      </c>
      <c r="E264" s="2">
        <f t="shared" si="51"/>
        <v>1220.0787492317149</v>
      </c>
      <c r="F264" s="2">
        <f t="shared" si="52"/>
        <v>5.9447458643420048E-2</v>
      </c>
      <c r="G264" s="2">
        <f t="shared" si="53"/>
        <v>5.3637559837554735E-2</v>
      </c>
      <c r="H264" s="2">
        <f t="shared" si="54"/>
        <v>5.2498929417668379E-2</v>
      </c>
      <c r="J264" s="1">
        <v>7.2400000000000103E-3</v>
      </c>
      <c r="K264" s="1">
        <f t="shared" si="55"/>
        <v>1116.1200000000022</v>
      </c>
      <c r="M264" s="2">
        <f t="shared" si="56"/>
        <v>783.08748207334577</v>
      </c>
      <c r="N264" s="2">
        <f t="shared" si="57"/>
        <v>0.13120999999999999</v>
      </c>
      <c r="O264" s="5">
        <f t="shared" si="58"/>
        <v>885.83639059618952</v>
      </c>
      <c r="P264" s="5">
        <f t="shared" si="59"/>
        <v>0.11906958776417996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224.46</v>
      </c>
      <c r="B265" s="1">
        <v>6.1669999999999998</v>
      </c>
      <c r="C265" s="2">
        <f t="shared" si="49"/>
        <v>1149.661954517517</v>
      </c>
      <c r="D265" s="27">
        <f t="shared" si="50"/>
        <v>6.1669999999999996E-2</v>
      </c>
      <c r="E265" s="2">
        <f t="shared" si="51"/>
        <v>1220.561607252612</v>
      </c>
      <c r="F265" s="2">
        <f t="shared" si="52"/>
        <v>5.9843140068513406E-2</v>
      </c>
      <c r="G265" s="2">
        <f t="shared" si="53"/>
        <v>5.4030941938739065E-2</v>
      </c>
      <c r="H265" s="2">
        <f t="shared" si="54"/>
        <v>5.2894610842761737E-2</v>
      </c>
      <c r="J265" s="1">
        <v>7.2600000000000104E-3</v>
      </c>
      <c r="K265" s="1">
        <f t="shared" si="55"/>
        <v>1120.3800000000022</v>
      </c>
      <c r="M265" s="2">
        <f t="shared" si="56"/>
        <v>773.81684081130913</v>
      </c>
      <c r="N265" s="2">
        <f t="shared" si="57"/>
        <v>0.13152</v>
      </c>
      <c r="O265" s="5">
        <f t="shared" si="58"/>
        <v>875.58923171481263</v>
      </c>
      <c r="P265" s="5">
        <f t="shared" si="59"/>
        <v>0.11939238905505695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224.16</v>
      </c>
      <c r="B266" s="1">
        <v>6.1210000000000004</v>
      </c>
      <c r="C266" s="2">
        <f t="shared" si="49"/>
        <v>1148.1253841425937</v>
      </c>
      <c r="D266" s="27">
        <f t="shared" si="50"/>
        <v>6.1210000000000007E-2</v>
      </c>
      <c r="E266" s="2">
        <f t="shared" si="51"/>
        <v>1218.4021389059619</v>
      </c>
      <c r="F266" s="2">
        <f t="shared" si="52"/>
        <v>5.9409766531432283E-2</v>
      </c>
      <c r="G266" s="2">
        <f t="shared" si="53"/>
        <v>5.3607851584261033E-2</v>
      </c>
      <c r="H266" s="2">
        <f t="shared" si="54"/>
        <v>5.2470524300101559E-2</v>
      </c>
      <c r="J266" s="1">
        <v>7.2800000000000104E-3</v>
      </c>
      <c r="K266" s="1">
        <f t="shared" si="55"/>
        <v>1124.6400000000021</v>
      </c>
      <c r="M266" s="2">
        <f t="shared" si="56"/>
        <v>767.4144642491292</v>
      </c>
      <c r="N266" s="2">
        <f t="shared" si="57"/>
        <v>0.12716</v>
      </c>
      <c r="O266" s="5">
        <f t="shared" si="58"/>
        <v>864.99888752304844</v>
      </c>
      <c r="P266" s="5">
        <f t="shared" si="59"/>
        <v>0.11558215249074889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224.31</v>
      </c>
      <c r="B267" s="1">
        <v>6.1589999999999998</v>
      </c>
      <c r="C267" s="2">
        <f t="shared" si="49"/>
        <v>1148.8936693300552</v>
      </c>
      <c r="D267" s="27">
        <f t="shared" si="50"/>
        <v>6.1589999999999999E-2</v>
      </c>
      <c r="E267" s="2">
        <f t="shared" si="51"/>
        <v>1219.6540304240934</v>
      </c>
      <c r="F267" s="2">
        <f t="shared" si="52"/>
        <v>5.9767784247711696E-2</v>
      </c>
      <c r="G267" s="2">
        <f t="shared" si="53"/>
        <v>5.395990791235887E-2</v>
      </c>
      <c r="H267" s="2">
        <f t="shared" si="54"/>
        <v>5.2823898519170499E-2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224.22</v>
      </c>
      <c r="B268" s="1">
        <v>6.2089999999999996</v>
      </c>
      <c r="C268" s="2">
        <f t="shared" si="49"/>
        <v>1148.4326982175783</v>
      </c>
      <c r="D268" s="27">
        <f t="shared" si="50"/>
        <v>6.2089999999999999E-2</v>
      </c>
      <c r="E268" s="2">
        <f t="shared" si="51"/>
        <v>1219.7388844499076</v>
      </c>
      <c r="F268" s="2">
        <f t="shared" si="52"/>
        <v>6.0238664991739653E-2</v>
      </c>
      <c r="G268" s="2">
        <f t="shared" si="53"/>
        <v>5.4430384589597237E-2</v>
      </c>
      <c r="H268" s="2">
        <f t="shared" si="54"/>
        <v>5.3297565361524739E-2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224.44</v>
      </c>
      <c r="B269" s="1">
        <v>6.2709999999999999</v>
      </c>
      <c r="C269" s="2">
        <f t="shared" si="49"/>
        <v>1149.5595164925219</v>
      </c>
      <c r="D269" s="27">
        <f t="shared" si="50"/>
        <v>6.2710000000000002E-2</v>
      </c>
      <c r="E269" s="2">
        <f t="shared" si="51"/>
        <v>1221.648393771768</v>
      </c>
      <c r="F269" s="2">
        <f t="shared" si="52"/>
        <v>6.0822249345651752E-2</v>
      </c>
      <c r="G269" s="2">
        <f t="shared" si="53"/>
        <v>5.5004876041976666E-2</v>
      </c>
      <c r="H269" s="2">
        <f t="shared" si="54"/>
        <v>5.3874339252861475E-2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224.04000000000002</v>
      </c>
      <c r="B270" s="1">
        <v>6.4139999999999997</v>
      </c>
      <c r="C270" s="2">
        <f t="shared" si="49"/>
        <v>1147.5107559926246</v>
      </c>
      <c r="D270" s="27">
        <f t="shared" si="50"/>
        <v>6.4140000000000003E-2</v>
      </c>
      <c r="E270" s="2">
        <f t="shared" si="51"/>
        <v>1221.1120958819915</v>
      </c>
      <c r="F270" s="2">
        <f t="shared" si="52"/>
        <v>6.2166961211070716E-2</v>
      </c>
      <c r="G270" s="2">
        <f t="shared" si="53"/>
        <v>5.6352141706870758E-2</v>
      </c>
      <c r="H270" s="2">
        <f t="shared" si="54"/>
        <v>5.5231433777508367E-2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224.48000000000002</v>
      </c>
      <c r="B271" s="1">
        <v>6.3449999999999998</v>
      </c>
      <c r="C271" s="2">
        <f t="shared" si="49"/>
        <v>1149.7643925425118</v>
      </c>
      <c r="D271" s="27">
        <f t="shared" si="50"/>
        <v>6.3449999999999993E-2</v>
      </c>
      <c r="E271" s="2">
        <f t="shared" si="51"/>
        <v>1222.7169432493342</v>
      </c>
      <c r="F271" s="2">
        <f t="shared" si="52"/>
        <v>6.1518339978416985E-2</v>
      </c>
      <c r="G271" s="2">
        <f t="shared" si="53"/>
        <v>5.5695878343896346E-2</v>
      </c>
      <c r="H271" s="2">
        <f t="shared" si="54"/>
        <v>5.4569191619703916E-2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224.21</v>
      </c>
      <c r="B272" s="1">
        <v>6.3949999999999996</v>
      </c>
      <c r="C272" s="2">
        <f t="shared" si="49"/>
        <v>1148.381479205081</v>
      </c>
      <c r="D272" s="27">
        <f t="shared" si="50"/>
        <v>6.3949999999999993E-2</v>
      </c>
      <c r="E272" s="2">
        <f t="shared" si="51"/>
        <v>1221.8204748002458</v>
      </c>
      <c r="F272" s="2">
        <f t="shared" si="52"/>
        <v>6.198839733406835E-2</v>
      </c>
      <c r="G272" s="2">
        <f t="shared" si="53"/>
        <v>5.6170204596924324E-2</v>
      </c>
      <c r="H272" s="2">
        <f t="shared" si="54"/>
        <v>5.5047607270334135E-2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224.48000000000002</v>
      </c>
      <c r="B273" s="1">
        <v>6.6459999999999999</v>
      </c>
      <c r="C273" s="2">
        <f t="shared" si="49"/>
        <v>1149.7643925425118</v>
      </c>
      <c r="D273" s="27">
        <f t="shared" si="50"/>
        <v>6.6460000000000005E-2</v>
      </c>
      <c r="E273" s="2">
        <f t="shared" si="51"/>
        <v>1226.177734070887</v>
      </c>
      <c r="F273" s="2">
        <f t="shared" si="52"/>
        <v>6.434475236561514E-2</v>
      </c>
      <c r="G273" s="2">
        <f t="shared" si="53"/>
        <v>5.8505810774801395E-2</v>
      </c>
      <c r="H273" s="2">
        <f t="shared" si="54"/>
        <v>5.7395604006902072E-2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224.21</v>
      </c>
      <c r="B274" s="1">
        <v>6.5919999999999996</v>
      </c>
      <c r="C274" s="2">
        <f t="shared" si="49"/>
        <v>1148.381479205081</v>
      </c>
      <c r="D274" s="27">
        <f t="shared" si="50"/>
        <v>6.5919999999999992E-2</v>
      </c>
      <c r="E274" s="2">
        <f t="shared" si="51"/>
        <v>1224.0827863142799</v>
      </c>
      <c r="F274" s="2">
        <f t="shared" si="52"/>
        <v>6.3838276023177765E-2</v>
      </c>
      <c r="G274" s="2">
        <f t="shared" si="53"/>
        <v>5.8009310374062144E-2</v>
      </c>
      <c r="H274" s="2">
        <f t="shared" si="54"/>
        <v>5.689748595944355E-2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224.39000000000001</v>
      </c>
      <c r="B275" s="1">
        <v>6.5259999999999998</v>
      </c>
      <c r="C275" s="2">
        <f t="shared" si="49"/>
        <v>1149.3034214300349</v>
      </c>
      <c r="D275" s="27">
        <f t="shared" si="50"/>
        <v>6.5259999999999999E-2</v>
      </c>
      <c r="E275" s="2">
        <f t="shared" si="51"/>
        <v>1224.306962712559</v>
      </c>
      <c r="F275" s="2">
        <f t="shared" si="52"/>
        <v>6.3218900821553028E-2</v>
      </c>
      <c r="G275" s="2">
        <f t="shared" si="53"/>
        <v>5.7388867665778935E-2</v>
      </c>
      <c r="H275" s="2">
        <f t="shared" si="54"/>
        <v>5.6272538561166242E-2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224.61</v>
      </c>
      <c r="B276" s="1">
        <v>6.5839999999999996</v>
      </c>
      <c r="C276" s="2">
        <f t="shared" si="49"/>
        <v>1150.4302397049785</v>
      </c>
      <c r="D276" s="27">
        <f t="shared" si="50"/>
        <v>6.5839999999999996E-2</v>
      </c>
      <c r="E276" s="2">
        <f t="shared" si="51"/>
        <v>1226.1745666871541</v>
      </c>
      <c r="F276" s="2">
        <f t="shared" si="52"/>
        <v>6.3763220669819376E-2</v>
      </c>
      <c r="G276" s="2">
        <f t="shared" si="53"/>
        <v>5.7924294161785309E-2</v>
      </c>
      <c r="H276" s="2">
        <f t="shared" si="54"/>
        <v>5.6810047946857234E-2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224.1</v>
      </c>
      <c r="B277" s="1">
        <v>6.6109999999999998</v>
      </c>
      <c r="C277" s="2">
        <f t="shared" si="49"/>
        <v>1147.8180700676091</v>
      </c>
      <c r="D277" s="27">
        <f t="shared" si="50"/>
        <v>6.6110000000000002E-2</v>
      </c>
      <c r="E277" s="2">
        <f t="shared" si="51"/>
        <v>1223.700322679779</v>
      </c>
      <c r="F277" s="2">
        <f t="shared" si="52"/>
        <v>6.4016509913416744E-2</v>
      </c>
      <c r="G277" s="2">
        <f t="shared" si="53"/>
        <v>5.8189365519703509E-2</v>
      </c>
      <c r="H277" s="2">
        <f t="shared" si="54"/>
        <v>5.7079125080970211E-2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224.48000000000002</v>
      </c>
      <c r="B278" s="1">
        <v>6.7880000000000003</v>
      </c>
      <c r="C278" s="2">
        <f t="shared" si="49"/>
        <v>1149.7643925425118</v>
      </c>
      <c r="D278" s="27">
        <f t="shared" si="50"/>
        <v>6.7879999999999996E-2</v>
      </c>
      <c r="E278" s="2">
        <f t="shared" si="51"/>
        <v>1227.8103995082975</v>
      </c>
      <c r="F278" s="2">
        <f t="shared" si="52"/>
        <v>6.5675374674634066E-2</v>
      </c>
      <c r="G278" s="2">
        <f t="shared" si="53"/>
        <v>5.9828658486499313E-2</v>
      </c>
      <c r="H278" s="2">
        <f t="shared" si="54"/>
        <v>5.8726226315920997E-2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224.15</v>
      </c>
      <c r="B279" s="1">
        <v>6.7069999999999999</v>
      </c>
      <c r="C279" s="2">
        <f t="shared" si="49"/>
        <v>1148.0741651300962</v>
      </c>
      <c r="D279" s="27">
        <f t="shared" si="50"/>
        <v>6.7070000000000005E-2</v>
      </c>
      <c r="E279" s="2">
        <f t="shared" si="51"/>
        <v>1225.0754993853716</v>
      </c>
      <c r="F279" s="2">
        <f t="shared" si="52"/>
        <v>6.4916574666329468E-2</v>
      </c>
      <c r="G279" s="2">
        <f t="shared" si="53"/>
        <v>5.9082881812113415E-2</v>
      </c>
      <c r="H279" s="2">
        <f t="shared" si="54"/>
        <v>5.7977642001479444E-2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224.42000000000002</v>
      </c>
      <c r="B280" s="1">
        <v>6.7110000000000003</v>
      </c>
      <c r="C280" s="2">
        <f t="shared" si="49"/>
        <v>1149.4570784675273</v>
      </c>
      <c r="D280" s="27">
        <f t="shared" si="50"/>
        <v>6.7110000000000003E-2</v>
      </c>
      <c r="E280" s="2">
        <f t="shared" si="51"/>
        <v>1226.5971430034831</v>
      </c>
      <c r="F280" s="2">
        <f t="shared" si="52"/>
        <v>6.4954059789425672E-2</v>
      </c>
      <c r="G280" s="2">
        <f t="shared" si="53"/>
        <v>5.9113121013218611E-2</v>
      </c>
      <c r="H280" s="2">
        <f t="shared" si="54"/>
        <v>5.8006768829596794E-2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224.35</v>
      </c>
      <c r="B281" s="1">
        <v>6.7770000000000001</v>
      </c>
      <c r="C281" s="2">
        <f t="shared" si="49"/>
        <v>1149.0985453800449</v>
      </c>
      <c r="D281" s="27">
        <f t="shared" si="50"/>
        <v>6.7769999999999997E-2</v>
      </c>
      <c r="E281" s="2">
        <f t="shared" si="51"/>
        <v>1226.9729538004503</v>
      </c>
      <c r="F281" s="2">
        <f t="shared" si="52"/>
        <v>6.5572361540368315E-2</v>
      </c>
      <c r="G281" s="2">
        <f t="shared" si="53"/>
        <v>5.9729633188937599E-2</v>
      </c>
      <c r="H281" s="2">
        <f t="shared" si="54"/>
        <v>5.8627237545904327E-2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224.48000000000002</v>
      </c>
      <c r="B282" s="1">
        <v>6.85</v>
      </c>
      <c r="C282" s="2">
        <f t="shared" si="49"/>
        <v>1149.7643925425118</v>
      </c>
      <c r="D282" s="27">
        <f t="shared" si="50"/>
        <v>6.8499999999999991E-2</v>
      </c>
      <c r="E282" s="2">
        <f t="shared" si="51"/>
        <v>1228.523253431674</v>
      </c>
      <c r="F282" s="2">
        <f t="shared" si="52"/>
        <v>6.6255795777065266E-2</v>
      </c>
      <c r="G282" s="2">
        <f t="shared" si="53"/>
        <v>6.0405685046438243E-2</v>
      </c>
      <c r="H282" s="2">
        <f t="shared" si="54"/>
        <v>5.9306647418352197E-2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224.18</v>
      </c>
      <c r="B283" s="1">
        <v>6.8230000000000004</v>
      </c>
      <c r="C283" s="2">
        <f t="shared" si="49"/>
        <v>1148.2278221675886</v>
      </c>
      <c r="D283" s="27">
        <f t="shared" si="50"/>
        <v>6.8229999999999999E-2</v>
      </c>
      <c r="E283" s="2">
        <f t="shared" si="51"/>
        <v>1226.5714064740832</v>
      </c>
      <c r="F283" s="2">
        <f t="shared" si="52"/>
        <v>6.6003073157513859E-2</v>
      </c>
      <c r="G283" s="2">
        <f t="shared" si="53"/>
        <v>6.0162256936208698E-2</v>
      </c>
      <c r="H283" s="2">
        <f t="shared" si="54"/>
        <v>5.9063211793221736E-2</v>
      </c>
      <c r="O283" s="5"/>
      <c r="P283" s="5"/>
      <c r="AC283" s="2"/>
      <c r="AD283" s="2"/>
    </row>
    <row r="284" spans="1:30" x14ac:dyDescent="0.15">
      <c r="A284" s="1">
        <v>223.99</v>
      </c>
      <c r="B284" s="1">
        <v>6.9160000000000004</v>
      </c>
      <c r="C284" s="2">
        <f t="shared" si="49"/>
        <v>1147.2546609301371</v>
      </c>
      <c r="D284" s="27">
        <f t="shared" si="50"/>
        <v>6.9159999999999999E-2</v>
      </c>
      <c r="E284" s="2">
        <f t="shared" si="51"/>
        <v>1226.5987932800656</v>
      </c>
      <c r="F284" s="2">
        <f t="shared" si="52"/>
        <v>6.6873293434290257E-2</v>
      </c>
      <c r="G284" s="2">
        <f t="shared" si="53"/>
        <v>6.1032346799623279E-2</v>
      </c>
      <c r="H284" s="2">
        <f t="shared" si="54"/>
        <v>5.9939313833131405E-2</v>
      </c>
      <c r="O284" s="5"/>
      <c r="P284" s="5"/>
      <c r="AC284" s="2"/>
      <c r="AD284" s="2"/>
    </row>
    <row r="285" spans="1:30" x14ac:dyDescent="0.15">
      <c r="A285" s="1">
        <v>224.41</v>
      </c>
      <c r="B285" s="1">
        <v>7.2009999999999996</v>
      </c>
      <c r="C285" s="2">
        <f t="shared" si="49"/>
        <v>1149.4058594550297</v>
      </c>
      <c r="D285" s="27">
        <f t="shared" si="50"/>
        <v>7.2009999999999991E-2</v>
      </c>
      <c r="E285" s="2">
        <f t="shared" si="51"/>
        <v>1232.1745753943862</v>
      </c>
      <c r="F285" s="2">
        <f t="shared" si="52"/>
        <v>6.9535390963310253E-2</v>
      </c>
      <c r="G285" s="2">
        <f t="shared" si="53"/>
        <v>6.3667892985241753E-2</v>
      </c>
      <c r="H285" s="2">
        <f t="shared" si="54"/>
        <v>6.2588409569962075E-2</v>
      </c>
      <c r="O285" s="5"/>
      <c r="P285" s="5"/>
      <c r="AC285" s="2"/>
      <c r="AD285" s="2"/>
    </row>
    <row r="286" spans="1:30" x14ac:dyDescent="0.15">
      <c r="A286" s="1">
        <v>224.11</v>
      </c>
      <c r="B286" s="1">
        <v>7.024</v>
      </c>
      <c r="C286" s="2">
        <f t="shared" si="49"/>
        <v>1147.8692890801065</v>
      </c>
      <c r="D286" s="27">
        <f t="shared" si="50"/>
        <v>7.0239999999999997E-2</v>
      </c>
      <c r="E286" s="2">
        <f t="shared" si="51"/>
        <v>1228.4956279450932</v>
      </c>
      <c r="F286" s="2">
        <f t="shared" si="52"/>
        <v>6.7882922387960939E-2</v>
      </c>
      <c r="G286" s="2">
        <f t="shared" si="53"/>
        <v>6.2032943207270021E-2</v>
      </c>
      <c r="H286" s="2">
        <f t="shared" si="54"/>
        <v>6.0945227989033707E-2</v>
      </c>
      <c r="O286" s="5"/>
      <c r="P286" s="5"/>
      <c r="AC286" s="2"/>
      <c r="AD286" s="2"/>
    </row>
    <row r="287" spans="1:30" x14ac:dyDescent="0.15">
      <c r="A287" s="1">
        <v>224.1</v>
      </c>
      <c r="B287" s="1">
        <v>7.3170000000000002</v>
      </c>
      <c r="C287" s="2">
        <f t="shared" si="49"/>
        <v>1147.8180700676091</v>
      </c>
      <c r="D287" s="27">
        <f t="shared" si="50"/>
        <v>7.3169999999999999E-2</v>
      </c>
      <c r="E287" s="2">
        <f t="shared" si="51"/>
        <v>1231.803918254456</v>
      </c>
      <c r="F287" s="2">
        <f t="shared" si="52"/>
        <v>7.0616885395539064E-2</v>
      </c>
      <c r="G287" s="2">
        <f t="shared" si="53"/>
        <v>6.4751152451470229E-2</v>
      </c>
      <c r="H287" s="2">
        <f t="shared" si="54"/>
        <v>6.3679500563092531E-2</v>
      </c>
      <c r="O287" s="5"/>
      <c r="P287" s="5"/>
      <c r="AC287" s="2"/>
      <c r="AD287" s="2"/>
    </row>
    <row r="288" spans="1:30" x14ac:dyDescent="0.15">
      <c r="A288" s="1">
        <v>223.84</v>
      </c>
      <c r="B288" s="1">
        <v>7.2169999999999996</v>
      </c>
      <c r="C288" s="2">
        <f t="shared" si="49"/>
        <v>1146.4863757426756</v>
      </c>
      <c r="D288" s="27">
        <f t="shared" si="50"/>
        <v>7.2169999999999998E-2</v>
      </c>
      <c r="E288" s="2">
        <f t="shared" si="51"/>
        <v>1229.2282974800246</v>
      </c>
      <c r="F288" s="2">
        <f t="shared" si="52"/>
        <v>6.9684632165352187E-2</v>
      </c>
      <c r="G288" s="2">
        <f t="shared" si="53"/>
        <v>6.3831164082113978E-2</v>
      </c>
      <c r="H288" s="2">
        <f t="shared" si="54"/>
        <v>6.2755296061403801E-2</v>
      </c>
      <c r="O288" s="5"/>
      <c r="P288" s="5"/>
      <c r="AC288" s="2"/>
      <c r="AD288" s="2"/>
    </row>
    <row r="289" spans="1:30" x14ac:dyDescent="0.15">
      <c r="A289" s="1">
        <v>224.14000000000001</v>
      </c>
      <c r="B289" s="1">
        <v>7.2510000000000003</v>
      </c>
      <c r="C289" s="2">
        <f t="shared" si="49"/>
        <v>1148.0229461175988</v>
      </c>
      <c r="D289" s="27">
        <f t="shared" si="50"/>
        <v>7.2510000000000005E-2</v>
      </c>
      <c r="E289" s="2">
        <f t="shared" si="51"/>
        <v>1231.266089940586</v>
      </c>
      <c r="F289" s="2">
        <f t="shared" si="52"/>
        <v>7.0001695785890758E-2</v>
      </c>
      <c r="G289" s="2">
        <f t="shared" si="53"/>
        <v>6.4138523929030827E-2</v>
      </c>
      <c r="H289" s="2">
        <f t="shared" si="54"/>
        <v>6.3063072687521426E-2</v>
      </c>
      <c r="O289" s="5"/>
      <c r="P289" s="5"/>
      <c r="AC289" s="2"/>
      <c r="AD289" s="2"/>
    </row>
    <row r="290" spans="1:30" x14ac:dyDescent="0.15">
      <c r="A290" s="1">
        <v>223.87</v>
      </c>
      <c r="B290" s="1">
        <v>7.2089999999999996</v>
      </c>
      <c r="C290" s="2">
        <f t="shared" si="49"/>
        <v>1146.640032780168</v>
      </c>
      <c r="D290" s="27">
        <f t="shared" si="50"/>
        <v>7.2090000000000001E-2</v>
      </c>
      <c r="E290" s="2">
        <f t="shared" si="51"/>
        <v>1229.3013127432903</v>
      </c>
      <c r="F290" s="2">
        <f t="shared" si="52"/>
        <v>6.9610014348448268E-2</v>
      </c>
      <c r="G290" s="2">
        <f t="shared" si="53"/>
        <v>6.3756198573480222E-2</v>
      </c>
      <c r="H290" s="2">
        <f t="shared" si="54"/>
        <v>6.2679749545057797E-2</v>
      </c>
      <c r="O290" s="5"/>
      <c r="P290" s="5"/>
      <c r="AC290" s="2"/>
      <c r="AD290" s="2"/>
    </row>
    <row r="291" spans="1:30" x14ac:dyDescent="0.15">
      <c r="A291" s="1">
        <v>224.01000000000002</v>
      </c>
      <c r="B291" s="1">
        <v>7.2590000000000003</v>
      </c>
      <c r="C291" s="2">
        <f t="shared" si="49"/>
        <v>1147.3570989551322</v>
      </c>
      <c r="D291" s="27">
        <f t="shared" si="50"/>
        <v>7.2590000000000002E-2</v>
      </c>
      <c r="E291" s="2">
        <f t="shared" si="51"/>
        <v>1230.6437507682851</v>
      </c>
      <c r="F291" s="2">
        <f t="shared" si="52"/>
        <v>7.0076284383193396E-2</v>
      </c>
      <c r="G291" s="2">
        <f t="shared" si="53"/>
        <v>6.4216076046201567E-2</v>
      </c>
      <c r="H291" s="2">
        <f t="shared" si="54"/>
        <v>6.3141685649073145E-2</v>
      </c>
      <c r="O291" s="5"/>
      <c r="P291" s="5"/>
      <c r="AC291" s="2"/>
      <c r="AD291" s="2"/>
    </row>
    <row r="292" spans="1:30" x14ac:dyDescent="0.15">
      <c r="A292" s="1">
        <v>223.65</v>
      </c>
      <c r="B292" s="1">
        <v>7.3129999999999997</v>
      </c>
      <c r="C292" s="2">
        <f t="shared" si="49"/>
        <v>1145.5132145052244</v>
      </c>
      <c r="D292" s="27">
        <f t="shared" si="50"/>
        <v>7.3130000000000001E-2</v>
      </c>
      <c r="E292" s="2">
        <f t="shared" si="51"/>
        <v>1229.2845958819914</v>
      </c>
      <c r="F292" s="2">
        <f t="shared" si="52"/>
        <v>7.057961194820675E-2</v>
      </c>
      <c r="G292" s="2">
        <f t="shared" si="53"/>
        <v>6.4725875777340125E-2</v>
      </c>
      <c r="H292" s="2">
        <f t="shared" si="54"/>
        <v>6.3656157607391628E-2</v>
      </c>
      <c r="O292" s="5"/>
      <c r="P292" s="5"/>
      <c r="AC292" s="2"/>
      <c r="AD292" s="2"/>
    </row>
    <row r="293" spans="1:30" x14ac:dyDescent="0.15">
      <c r="A293" s="1">
        <v>223.86</v>
      </c>
      <c r="B293" s="1">
        <v>7.3209999999999997</v>
      </c>
      <c r="C293" s="2">
        <f t="shared" si="49"/>
        <v>1146.5888137676704</v>
      </c>
      <c r="D293" s="27">
        <f t="shared" si="50"/>
        <v>7.3209999999999997E-2</v>
      </c>
      <c r="E293" s="2">
        <f t="shared" si="51"/>
        <v>1230.5305808236017</v>
      </c>
      <c r="F293" s="2">
        <f t="shared" si="52"/>
        <v>7.0654157453613281E-2</v>
      </c>
      <c r="G293" s="2">
        <f t="shared" si="53"/>
        <v>6.4794488021119936E-2</v>
      </c>
      <c r="H293" s="2">
        <f t="shared" si="54"/>
        <v>6.3724202216703496E-2</v>
      </c>
      <c r="O293" s="5"/>
      <c r="P293" s="5"/>
      <c r="AC293" s="2"/>
      <c r="AD293" s="2"/>
    </row>
    <row r="294" spans="1:30" x14ac:dyDescent="0.15">
      <c r="A294" s="1">
        <v>223.95000000000002</v>
      </c>
      <c r="B294" s="1">
        <v>7.5490000000000004</v>
      </c>
      <c r="C294" s="2">
        <f t="shared" si="49"/>
        <v>1147.0497848801476</v>
      </c>
      <c r="D294" s="27">
        <f t="shared" si="50"/>
        <v>7.5490000000000002E-2</v>
      </c>
      <c r="E294" s="2">
        <f t="shared" si="51"/>
        <v>1233.6405731407501</v>
      </c>
      <c r="F294" s="2">
        <f t="shared" si="52"/>
        <v>7.2776371681491259E-2</v>
      </c>
      <c r="G294" s="2">
        <f t="shared" si="53"/>
        <v>6.6901892761773399E-2</v>
      </c>
      <c r="H294" s="2">
        <f t="shared" si="54"/>
        <v>6.5843630346255191E-2</v>
      </c>
      <c r="O294" s="5"/>
      <c r="P294" s="5"/>
      <c r="AC294" s="2"/>
      <c r="AD294" s="2"/>
    </row>
    <row r="295" spans="1:30" x14ac:dyDescent="0.15">
      <c r="A295" s="1">
        <v>223.39000000000001</v>
      </c>
      <c r="B295" s="1">
        <v>7.63</v>
      </c>
      <c r="C295" s="2">
        <f t="shared" si="49"/>
        <v>1144.181520180291</v>
      </c>
      <c r="D295" s="27">
        <f t="shared" si="50"/>
        <v>7.6299999999999993E-2</v>
      </c>
      <c r="E295" s="2">
        <f t="shared" si="51"/>
        <v>1231.4825701700472</v>
      </c>
      <c r="F295" s="2">
        <f t="shared" si="52"/>
        <v>7.3529233288115531E-2</v>
      </c>
      <c r="G295" s="2">
        <f t="shared" si="53"/>
        <v>6.7665030573020063E-2</v>
      </c>
      <c r="H295" s="2">
        <f t="shared" si="54"/>
        <v>6.661382767579857E-2</v>
      </c>
      <c r="O295" s="5"/>
      <c r="P295" s="5"/>
      <c r="AC295" s="2"/>
      <c r="AD295" s="2"/>
    </row>
    <row r="296" spans="1:30" x14ac:dyDescent="0.15">
      <c r="A296" s="1">
        <v>223.34</v>
      </c>
      <c r="B296" s="1">
        <v>7.4909999999999997</v>
      </c>
      <c r="C296" s="2">
        <f t="shared" si="49"/>
        <v>1143.9254251178036</v>
      </c>
      <c r="D296" s="27">
        <f t="shared" si="50"/>
        <v>7.490999999999999E-2</v>
      </c>
      <c r="E296" s="2">
        <f t="shared" si="51"/>
        <v>1229.6168787133784</v>
      </c>
      <c r="F296" s="2">
        <f t="shared" si="52"/>
        <v>7.2236937144600902E-2</v>
      </c>
      <c r="G296" s="2">
        <f t="shared" si="53"/>
        <v>6.6381618674537193E-2</v>
      </c>
      <c r="H296" s="2">
        <f t="shared" si="54"/>
        <v>6.5323079364687425E-2</v>
      </c>
      <c r="O296" s="5"/>
      <c r="P296" s="5"/>
      <c r="AC296" s="2"/>
      <c r="AD296" s="2"/>
    </row>
    <row r="297" spans="1:30" x14ac:dyDescent="0.15">
      <c r="A297" s="1">
        <v>223.46</v>
      </c>
      <c r="B297" s="1">
        <v>7.742</v>
      </c>
      <c r="C297" s="2">
        <f t="shared" si="49"/>
        <v>1144.5400532677729</v>
      </c>
      <c r="D297" s="27">
        <f t="shared" si="50"/>
        <v>7.7420000000000003E-2</v>
      </c>
      <c r="E297" s="2">
        <f t="shared" si="51"/>
        <v>1233.1503441917639</v>
      </c>
      <c r="F297" s="2">
        <f t="shared" si="52"/>
        <v>7.4569294299724462E-2</v>
      </c>
      <c r="G297" s="2">
        <f t="shared" si="53"/>
        <v>6.8697149803573207E-2</v>
      </c>
      <c r="H297" s="2">
        <f t="shared" si="54"/>
        <v>6.7651721722042618E-2</v>
      </c>
      <c r="O297" s="5"/>
      <c r="P297" s="5"/>
      <c r="AC297" s="2"/>
      <c r="AD297" s="2"/>
    </row>
    <row r="298" spans="1:30" x14ac:dyDescent="0.15">
      <c r="A298" s="1">
        <v>223.67000000000002</v>
      </c>
      <c r="B298" s="1">
        <v>7.6059999999999999</v>
      </c>
      <c r="C298" s="2">
        <f t="shared" si="49"/>
        <v>1145.6156525302192</v>
      </c>
      <c r="D298" s="27">
        <f t="shared" si="50"/>
        <v>7.6060000000000003E-2</v>
      </c>
      <c r="E298" s="2">
        <f t="shared" si="51"/>
        <v>1232.7511790616677</v>
      </c>
      <c r="F298" s="2">
        <f t="shared" si="52"/>
        <v>7.330622226672999E-2</v>
      </c>
      <c r="G298" s="2">
        <f t="shared" si="53"/>
        <v>6.7435978556912524E-2</v>
      </c>
      <c r="H298" s="2">
        <f t="shared" si="54"/>
        <v>6.6382148792953483E-2</v>
      </c>
      <c r="O298" s="5"/>
      <c r="P298" s="5"/>
      <c r="AC298" s="2"/>
      <c r="AD298" s="2"/>
    </row>
    <row r="299" spans="1:30" x14ac:dyDescent="0.15">
      <c r="A299" s="1">
        <v>222.97</v>
      </c>
      <c r="B299" s="1">
        <v>7.6369999999999996</v>
      </c>
      <c r="C299" s="2">
        <f t="shared" si="49"/>
        <v>1142.0303216553984</v>
      </c>
      <c r="D299" s="27">
        <f t="shared" si="50"/>
        <v>7.6369999999999993E-2</v>
      </c>
      <c r="E299" s="2">
        <f t="shared" si="51"/>
        <v>1229.2471773202212</v>
      </c>
      <c r="F299" s="2">
        <f t="shared" si="52"/>
        <v>7.3594268802174526E-2</v>
      </c>
      <c r="G299" s="2">
        <f t="shared" si="53"/>
        <v>6.7740710814935379E-2</v>
      </c>
      <c r="H299" s="2">
        <f t="shared" si="54"/>
        <v>6.6691864982046892E-2</v>
      </c>
      <c r="O299" s="5"/>
      <c r="P299" s="5"/>
      <c r="AC299" s="2"/>
      <c r="AD299" s="2"/>
    </row>
    <row r="300" spans="1:30" x14ac:dyDescent="0.15">
      <c r="A300" s="1">
        <v>223.24</v>
      </c>
      <c r="B300" s="1">
        <v>7.7110000000000003</v>
      </c>
      <c r="C300" s="2">
        <f t="shared" si="49"/>
        <v>1143.4132349928293</v>
      </c>
      <c r="D300" s="27">
        <f t="shared" si="50"/>
        <v>7.7109999999999998E-2</v>
      </c>
      <c r="E300" s="2">
        <f t="shared" si="51"/>
        <v>1231.5818295431263</v>
      </c>
      <c r="F300" s="2">
        <f t="shared" si="52"/>
        <v>7.4281528520515741E-2</v>
      </c>
      <c r="G300" s="2">
        <f t="shared" si="53"/>
        <v>6.8416853141738954E-2</v>
      </c>
      <c r="H300" s="2">
        <f t="shared" si="54"/>
        <v>6.7370766405409246E-2</v>
      </c>
      <c r="O300" s="5"/>
      <c r="P300" s="5"/>
      <c r="AC300" s="2"/>
      <c r="AD300" s="2"/>
    </row>
    <row r="301" spans="1:30" x14ac:dyDescent="0.15">
      <c r="A301" s="1">
        <v>222.63</v>
      </c>
      <c r="B301" s="1">
        <v>7.8959999999999999</v>
      </c>
      <c r="C301" s="2">
        <f t="shared" si="49"/>
        <v>1140.2888752304855</v>
      </c>
      <c r="D301" s="27">
        <f t="shared" si="50"/>
        <v>7.8960000000000002E-2</v>
      </c>
      <c r="E301" s="2">
        <f t="shared" si="51"/>
        <v>1230.3260848186844</v>
      </c>
      <c r="F301" s="2">
        <f t="shared" si="52"/>
        <v>7.5997614226465032E-2</v>
      </c>
      <c r="G301" s="2">
        <f t="shared" si="53"/>
        <v>7.0138918584471299E-2</v>
      </c>
      <c r="H301" s="2">
        <f t="shared" si="54"/>
        <v>6.9105735666681128E-2</v>
      </c>
      <c r="O301" s="5"/>
      <c r="P301" s="5"/>
      <c r="AC301" s="2"/>
      <c r="AD301" s="2"/>
    </row>
    <row r="302" spans="1:30" x14ac:dyDescent="0.15">
      <c r="A302" s="1">
        <v>222.94</v>
      </c>
      <c r="B302" s="1">
        <v>7.7990000000000004</v>
      </c>
      <c r="C302" s="2">
        <f t="shared" si="49"/>
        <v>1141.876664617906</v>
      </c>
      <c r="D302" s="27">
        <f t="shared" si="50"/>
        <v>7.7990000000000004E-2</v>
      </c>
      <c r="E302" s="2">
        <f t="shared" si="51"/>
        <v>1230.9316256914565</v>
      </c>
      <c r="F302" s="2">
        <f t="shared" si="52"/>
        <v>7.5098196005931137E-2</v>
      </c>
      <c r="G302" s="2">
        <f t="shared" si="53"/>
        <v>6.923661683597182E-2</v>
      </c>
      <c r="H302" s="2">
        <f t="shared" si="54"/>
        <v>6.8196720885245588E-2</v>
      </c>
      <c r="O302" s="5"/>
      <c r="P302" s="5"/>
      <c r="AC302" s="2"/>
      <c r="AD302" s="2"/>
    </row>
    <row r="303" spans="1:30" x14ac:dyDescent="0.15">
      <c r="A303" s="1">
        <v>222.81</v>
      </c>
      <c r="B303" s="1">
        <v>7.819</v>
      </c>
      <c r="C303" s="2">
        <f t="shared" si="49"/>
        <v>1141.2108174554394</v>
      </c>
      <c r="D303" s="27">
        <f t="shared" si="50"/>
        <v>7.8189999999999996E-2</v>
      </c>
      <c r="E303" s="2">
        <f t="shared" si="51"/>
        <v>1230.4420912722801</v>
      </c>
      <c r="F303" s="2">
        <f t="shared" si="52"/>
        <v>7.5283709275299704E-2</v>
      </c>
      <c r="G303" s="2">
        <f t="shared" si="53"/>
        <v>6.9424461221622186E-2</v>
      </c>
      <c r="H303" s="2">
        <f t="shared" si="54"/>
        <v>6.8386258518863235E-2</v>
      </c>
      <c r="O303" s="5"/>
      <c r="P303" s="5"/>
      <c r="AC303" s="2"/>
      <c r="AD303" s="2"/>
    </row>
    <row r="304" spans="1:30" x14ac:dyDescent="0.15">
      <c r="A304" s="1">
        <v>222.20000000000002</v>
      </c>
      <c r="B304" s="1">
        <v>7.8810000000000002</v>
      </c>
      <c r="C304" s="2">
        <f t="shared" si="49"/>
        <v>1138.0864576930958</v>
      </c>
      <c r="D304" s="27">
        <f t="shared" si="50"/>
        <v>7.8810000000000005E-2</v>
      </c>
      <c r="E304" s="2">
        <f t="shared" si="51"/>
        <v>1227.7790514238886</v>
      </c>
      <c r="F304" s="2">
        <f t="shared" si="52"/>
        <v>7.5858581799244804E-2</v>
      </c>
      <c r="G304" s="2">
        <f t="shared" si="53"/>
        <v>7.0012014887702478E-2</v>
      </c>
      <c r="H304" s="2">
        <f t="shared" si="54"/>
        <v>6.8980014598130926E-2</v>
      </c>
      <c r="O304" s="5"/>
      <c r="P304" s="5"/>
      <c r="AC304" s="2"/>
      <c r="AD304" s="2"/>
    </row>
    <row r="305" spans="1:30" x14ac:dyDescent="0.15">
      <c r="A305" s="1">
        <v>221.86</v>
      </c>
      <c r="B305" s="1">
        <v>8.0229999999999997</v>
      </c>
      <c r="C305" s="2">
        <f t="shared" si="49"/>
        <v>1136.3450112681826</v>
      </c>
      <c r="D305" s="27">
        <f t="shared" si="50"/>
        <v>8.0229999999999996E-2</v>
      </c>
      <c r="E305" s="2">
        <f t="shared" si="51"/>
        <v>1227.513971522229</v>
      </c>
      <c r="F305" s="2">
        <f t="shared" si="52"/>
        <v>7.7173981425698521E-2</v>
      </c>
      <c r="G305" s="2">
        <f t="shared" si="53"/>
        <v>7.1328676799402191E-2</v>
      </c>
      <c r="H305" s="2">
        <f t="shared" si="54"/>
        <v>7.0305939484928387E-2</v>
      </c>
      <c r="O305" s="5"/>
      <c r="P305" s="5"/>
      <c r="AC305" s="2"/>
      <c r="AD305" s="2"/>
    </row>
    <row r="306" spans="1:30" x14ac:dyDescent="0.15">
      <c r="A306" s="1">
        <v>221.69</v>
      </c>
      <c r="B306" s="1">
        <v>8</v>
      </c>
      <c r="C306" s="2">
        <f t="shared" si="49"/>
        <v>1135.4742880557262</v>
      </c>
      <c r="D306" s="27">
        <f t="shared" si="50"/>
        <v>0.08</v>
      </c>
      <c r="E306" s="2">
        <f t="shared" si="51"/>
        <v>1226.3122311001844</v>
      </c>
      <c r="F306" s="2">
        <f t="shared" si="52"/>
        <v>7.6961041136128394E-2</v>
      </c>
      <c r="G306" s="2">
        <f t="shared" si="53"/>
        <v>7.1121459083270375E-2</v>
      </c>
      <c r="H306" s="2">
        <f t="shared" si="54"/>
        <v>7.0098261825530125E-2</v>
      </c>
      <c r="O306" s="5"/>
      <c r="P306" s="5"/>
      <c r="AC306" s="2"/>
      <c r="AD306" s="2"/>
    </row>
    <row r="307" spans="1:30" x14ac:dyDescent="0.15">
      <c r="A307" s="1">
        <v>221.48000000000002</v>
      </c>
      <c r="B307" s="1">
        <v>8.0269999999999992</v>
      </c>
      <c r="C307" s="2">
        <f t="shared" si="49"/>
        <v>1134.3986887932801</v>
      </c>
      <c r="D307" s="27">
        <f t="shared" si="50"/>
        <v>8.0269999999999994E-2</v>
      </c>
      <c r="E307" s="2">
        <f t="shared" si="51"/>
        <v>1225.4568715427167</v>
      </c>
      <c r="F307" s="2">
        <f t="shared" si="52"/>
        <v>7.7211009891335738E-2</v>
      </c>
      <c r="G307" s="2">
        <f t="shared" si="53"/>
        <v>7.1375500979227569E-2</v>
      </c>
      <c r="H307" s="2">
        <f t="shared" si="54"/>
        <v>7.0354731476832133E-2</v>
      </c>
      <c r="O307" s="5"/>
      <c r="P307" s="5"/>
      <c r="AC307" s="2"/>
      <c r="AD307" s="2"/>
    </row>
    <row r="308" spans="1:30" x14ac:dyDescent="0.15">
      <c r="A308" s="1">
        <v>221.15</v>
      </c>
      <c r="B308" s="1">
        <v>8.1199999999999992</v>
      </c>
      <c r="C308" s="2">
        <f t="shared" si="49"/>
        <v>1132.7084613808645</v>
      </c>
      <c r="D308" s="27">
        <f t="shared" si="50"/>
        <v>8.1199999999999994E-2</v>
      </c>
      <c r="E308" s="2">
        <f t="shared" si="51"/>
        <v>1224.6843884449906</v>
      </c>
      <c r="F308" s="2">
        <f t="shared" si="52"/>
        <v>7.8071535420155436E-2</v>
      </c>
      <c r="G308" s="2">
        <f t="shared" si="53"/>
        <v>7.223970499898881E-2</v>
      </c>
      <c r="H308" s="2">
        <f t="shared" si="54"/>
        <v>7.1225472699514875E-2</v>
      </c>
      <c r="O308" s="5"/>
      <c r="P308" s="5"/>
      <c r="AC308" s="2"/>
      <c r="AD308" s="2"/>
    </row>
    <row r="309" spans="1:30" x14ac:dyDescent="0.15">
      <c r="A309" s="1">
        <v>220.86</v>
      </c>
      <c r="B309" s="1">
        <v>8.1270000000000007</v>
      </c>
      <c r="C309" s="2">
        <f t="shared" si="49"/>
        <v>1131.2231100184388</v>
      </c>
      <c r="D309" s="27">
        <f t="shared" si="50"/>
        <v>8.1270000000000009E-2</v>
      </c>
      <c r="E309" s="2">
        <f t="shared" si="51"/>
        <v>1223.1576121696373</v>
      </c>
      <c r="F309" s="2">
        <f t="shared" si="52"/>
        <v>7.8136276202709146E-2</v>
      </c>
      <c r="G309" s="2">
        <f t="shared" si="53"/>
        <v>7.2311716144758495E-2</v>
      </c>
      <c r="H309" s="2">
        <f t="shared" si="54"/>
        <v>7.1299190910008831E-2</v>
      </c>
      <c r="O309" s="5"/>
      <c r="P309" s="5"/>
      <c r="AC309" s="2"/>
      <c r="AD309" s="2"/>
    </row>
    <row r="310" spans="1:30" x14ac:dyDescent="0.15">
      <c r="A310" s="1">
        <v>220.65</v>
      </c>
      <c r="B310" s="1">
        <v>8.1850000000000005</v>
      </c>
      <c r="C310" s="2">
        <f t="shared" si="49"/>
        <v>1130.1475107559925</v>
      </c>
      <c r="D310" s="27">
        <f t="shared" si="50"/>
        <v>8.1850000000000006E-2</v>
      </c>
      <c r="E310" s="2">
        <f t="shared" si="51"/>
        <v>1222.6500845113703</v>
      </c>
      <c r="F310" s="2">
        <f t="shared" si="52"/>
        <v>7.8672538651301555E-2</v>
      </c>
      <c r="G310" s="2">
        <f t="shared" si="53"/>
        <v>7.2850395391723596E-2</v>
      </c>
      <c r="H310" s="2">
        <f t="shared" si="54"/>
        <v>7.1841954254695903E-2</v>
      </c>
      <c r="O310" s="5"/>
      <c r="P310" s="5"/>
      <c r="AC310" s="2"/>
      <c r="AD310" s="2"/>
    </row>
    <row r="311" spans="1:30" x14ac:dyDescent="0.15">
      <c r="A311" s="1">
        <v>220.24</v>
      </c>
      <c r="B311" s="1">
        <v>8.2240000000000002</v>
      </c>
      <c r="C311" s="2">
        <f t="shared" si="49"/>
        <v>1128.0475312435976</v>
      </c>
      <c r="D311" s="27">
        <f t="shared" si="50"/>
        <v>8.2240000000000008E-2</v>
      </c>
      <c r="E311" s="2">
        <f t="shared" si="51"/>
        <v>1220.8181602130712</v>
      </c>
      <c r="F311" s="2">
        <f t="shared" si="52"/>
        <v>7.9032967288023823E-2</v>
      </c>
      <c r="G311" s="2">
        <f t="shared" si="53"/>
        <v>7.3219547477485394E-2</v>
      </c>
      <c r="H311" s="2">
        <f t="shared" si="54"/>
        <v>7.2215075117126784E-2</v>
      </c>
      <c r="O311" s="5"/>
      <c r="P311" s="5"/>
      <c r="AC311" s="2"/>
      <c r="AD311" s="2"/>
    </row>
    <row r="312" spans="1:30" x14ac:dyDescent="0.15">
      <c r="A312" s="1">
        <v>219.86</v>
      </c>
      <c r="B312" s="1">
        <v>8.4009999999999998</v>
      </c>
      <c r="C312" s="2">
        <f t="shared" si="49"/>
        <v>1126.101208768695</v>
      </c>
      <c r="D312" s="27">
        <f t="shared" si="50"/>
        <v>8.4010000000000001E-2</v>
      </c>
      <c r="E312" s="2">
        <f t="shared" si="51"/>
        <v>1220.7049713173528</v>
      </c>
      <c r="F312" s="2">
        <f t="shared" si="52"/>
        <v>8.0667128067154412E-2</v>
      </c>
      <c r="G312" s="2">
        <f t="shared" si="53"/>
        <v>7.4854247251357489E-2</v>
      </c>
      <c r="H312" s="2">
        <f t="shared" si="54"/>
        <v>7.3860999422523915E-2</v>
      </c>
      <c r="O312" s="5"/>
      <c r="P312" s="5"/>
      <c r="AC312" s="2"/>
      <c r="AD312" s="2"/>
    </row>
    <row r="313" spans="1:30" x14ac:dyDescent="0.15">
      <c r="A313" s="1">
        <v>219.56</v>
      </c>
      <c r="B313" s="1">
        <v>8.3320000000000007</v>
      </c>
      <c r="C313" s="2">
        <f t="shared" si="49"/>
        <v>1124.5646383937717</v>
      </c>
      <c r="D313" s="27">
        <f t="shared" si="50"/>
        <v>8.3320000000000005E-2</v>
      </c>
      <c r="E313" s="2">
        <f t="shared" si="51"/>
        <v>1218.2633640647409</v>
      </c>
      <c r="F313" s="2">
        <f t="shared" si="52"/>
        <v>8.003039990548852E-2</v>
      </c>
      <c r="G313" s="2">
        <f t="shared" si="53"/>
        <v>7.4229145790894513E-2</v>
      </c>
      <c r="H313" s="2">
        <f t="shared" si="54"/>
        <v>7.3233558255278969E-2</v>
      </c>
      <c r="O313" s="5"/>
      <c r="P313" s="5"/>
      <c r="AC313" s="2"/>
      <c r="AD313" s="2"/>
    </row>
    <row r="314" spans="1:30" x14ac:dyDescent="0.15">
      <c r="A314" s="1">
        <v>219.14000000000001</v>
      </c>
      <c r="B314" s="1">
        <v>8.3780000000000001</v>
      </c>
      <c r="C314" s="2">
        <f t="shared" si="49"/>
        <v>1122.4134398688793</v>
      </c>
      <c r="D314" s="27">
        <f t="shared" si="50"/>
        <v>8.3780000000000007E-2</v>
      </c>
      <c r="E314" s="2">
        <f t="shared" si="51"/>
        <v>1216.4492378610939</v>
      </c>
      <c r="F314" s="2">
        <f t="shared" si="52"/>
        <v>8.045493039038408E-2</v>
      </c>
      <c r="G314" s="2">
        <f t="shared" si="53"/>
        <v>7.466231497199792E-2</v>
      </c>
      <c r="H314" s="2">
        <f t="shared" si="54"/>
        <v>7.3671090532363842E-2</v>
      </c>
      <c r="O314" s="5"/>
      <c r="P314" s="5"/>
      <c r="AC314" s="2"/>
      <c r="AD314" s="2"/>
    </row>
    <row r="315" spans="1:30" x14ac:dyDescent="0.15">
      <c r="A315" s="1">
        <v>218.87</v>
      </c>
      <c r="B315" s="1">
        <v>8.4290000000000003</v>
      </c>
      <c r="C315" s="2">
        <f t="shared" si="49"/>
        <v>1121.0305265314485</v>
      </c>
      <c r="D315" s="27">
        <f t="shared" si="50"/>
        <v>8.4290000000000004E-2</v>
      </c>
      <c r="E315" s="2">
        <f t="shared" si="51"/>
        <v>1215.5221896127841</v>
      </c>
      <c r="F315" s="2">
        <f t="shared" si="52"/>
        <v>8.0925394913583817E-2</v>
      </c>
      <c r="G315" s="2">
        <f t="shared" si="53"/>
        <v>7.5137194010665792E-2</v>
      </c>
      <c r="H315" s="2">
        <f t="shared" si="54"/>
        <v>7.414991335054244E-2</v>
      </c>
      <c r="O315" s="5"/>
      <c r="P315" s="5"/>
      <c r="AC315" s="2"/>
      <c r="AD315" s="2"/>
    </row>
    <row r="316" spans="1:30" x14ac:dyDescent="0.15">
      <c r="A316" s="1">
        <v>218.75</v>
      </c>
      <c r="B316" s="1">
        <v>8.4939999999999998</v>
      </c>
      <c r="C316" s="2">
        <f t="shared" si="49"/>
        <v>1120.4158983814791</v>
      </c>
      <c r="D316" s="27">
        <f t="shared" si="50"/>
        <v>8.4940000000000002E-2</v>
      </c>
      <c r="E316" s="2">
        <f t="shared" si="51"/>
        <v>1215.5840247900019</v>
      </c>
      <c r="F316" s="2">
        <f t="shared" si="52"/>
        <v>8.1524685924176499E-2</v>
      </c>
      <c r="G316" s="2">
        <f t="shared" si="53"/>
        <v>7.5736190568033629E-2</v>
      </c>
      <c r="H316" s="2">
        <f t="shared" si="54"/>
        <v>7.4752919158903502E-2</v>
      </c>
      <c r="O316" s="5"/>
      <c r="P316" s="5"/>
      <c r="AC316" s="2"/>
      <c r="AD316" s="2"/>
    </row>
    <row r="317" spans="1:30" x14ac:dyDescent="0.15">
      <c r="A317" s="1">
        <v>217.71</v>
      </c>
      <c r="B317" s="1">
        <v>8.6059999999999999</v>
      </c>
      <c r="C317" s="2">
        <f t="shared" si="49"/>
        <v>1115.0891210817456</v>
      </c>
      <c r="D317" s="27">
        <f t="shared" si="50"/>
        <v>8.6059999999999998E-2</v>
      </c>
      <c r="E317" s="2">
        <f t="shared" si="51"/>
        <v>1211.0536908420406</v>
      </c>
      <c r="F317" s="2">
        <f t="shared" si="52"/>
        <v>8.2556468604379526E-2</v>
      </c>
      <c r="G317" s="2">
        <f t="shared" si="53"/>
        <v>7.6789546267036476E-2</v>
      </c>
      <c r="H317" s="2">
        <f t="shared" si="54"/>
        <v>7.5816896753099133E-2</v>
      </c>
      <c r="O317" s="5"/>
      <c r="P317" s="5"/>
      <c r="AC317" s="2"/>
      <c r="AD317" s="2"/>
    </row>
    <row r="318" spans="1:30" x14ac:dyDescent="0.15">
      <c r="A318" s="1">
        <v>217.84</v>
      </c>
      <c r="B318" s="1">
        <v>8.5909999999999993</v>
      </c>
      <c r="C318" s="2">
        <f t="shared" si="49"/>
        <v>1115.7549682442123</v>
      </c>
      <c r="D318" s="27">
        <f t="shared" si="50"/>
        <v>8.5909999999999986E-2</v>
      </c>
      <c r="E318" s="2">
        <f t="shared" si="51"/>
        <v>1211.6094775660724</v>
      </c>
      <c r="F318" s="2">
        <f t="shared" si="52"/>
        <v>8.2418345149415997E-2</v>
      </c>
      <c r="G318" s="2">
        <f t="shared" si="53"/>
        <v>7.6648776208625174E-2</v>
      </c>
      <c r="H318" s="2">
        <f t="shared" si="54"/>
        <v>7.5674748933886538E-2</v>
      </c>
      <c r="O318" s="5"/>
      <c r="P318" s="5"/>
      <c r="AC318" s="2"/>
      <c r="AD318" s="2"/>
    </row>
    <row r="319" spans="1:30" x14ac:dyDescent="0.15">
      <c r="A319" s="1">
        <v>216.92000000000002</v>
      </c>
      <c r="B319" s="1">
        <v>8.6560000000000006</v>
      </c>
      <c r="C319" s="2">
        <f t="shared" si="49"/>
        <v>1111.0428190944479</v>
      </c>
      <c r="D319" s="27">
        <f t="shared" si="50"/>
        <v>8.6560000000000012E-2</v>
      </c>
      <c r="E319" s="2">
        <f t="shared" si="51"/>
        <v>1207.2146855152632</v>
      </c>
      <c r="F319" s="2">
        <f t="shared" si="52"/>
        <v>8.3016742383344194E-2</v>
      </c>
      <c r="G319" s="2">
        <f t="shared" si="53"/>
        <v>7.7268101023747704E-2</v>
      </c>
      <c r="H319" s="2">
        <f t="shared" si="54"/>
        <v>7.6301626284038956E-2</v>
      </c>
      <c r="O319" s="5"/>
      <c r="P319" s="5"/>
      <c r="AC319" s="2"/>
      <c r="AD319" s="2"/>
    </row>
    <row r="320" spans="1:30" x14ac:dyDescent="0.15">
      <c r="A320" s="1">
        <v>217.05</v>
      </c>
      <c r="B320" s="1">
        <v>8.6869999999999994</v>
      </c>
      <c r="C320" s="2">
        <f t="shared" si="49"/>
        <v>1111.7086662569145</v>
      </c>
      <c r="D320" s="27">
        <f t="shared" si="50"/>
        <v>8.6869999999999989E-2</v>
      </c>
      <c r="E320" s="2">
        <f t="shared" si="51"/>
        <v>1208.2827980946527</v>
      </c>
      <c r="F320" s="2">
        <f t="shared" si="52"/>
        <v>8.3302005770802934E-2</v>
      </c>
      <c r="G320" s="2">
        <f t="shared" si="53"/>
        <v>7.7548278160828404E-2</v>
      </c>
      <c r="H320" s="2">
        <f t="shared" si="54"/>
        <v>7.6582865307248629E-2</v>
      </c>
      <c r="O320" s="5"/>
      <c r="P320" s="5"/>
      <c r="AC320" s="2"/>
      <c r="AD320" s="2"/>
    </row>
    <row r="321" spans="1:30" x14ac:dyDescent="0.15">
      <c r="A321" s="1">
        <v>216.73000000000002</v>
      </c>
      <c r="B321" s="1">
        <v>8.7059999999999995</v>
      </c>
      <c r="C321" s="2">
        <f t="shared" si="49"/>
        <v>1110.0696578569966</v>
      </c>
      <c r="D321" s="27">
        <f t="shared" si="50"/>
        <v>8.7059999999999998E-2</v>
      </c>
      <c r="E321" s="2">
        <f t="shared" si="51"/>
        <v>1206.7123222700266</v>
      </c>
      <c r="F321" s="2">
        <f t="shared" si="52"/>
        <v>8.3476804407818558E-2</v>
      </c>
      <c r="G321" s="2">
        <f t="shared" si="53"/>
        <v>7.7730555254151762E-2</v>
      </c>
      <c r="H321" s="2">
        <f t="shared" si="54"/>
        <v>7.6767570071646585E-2</v>
      </c>
      <c r="O321" s="5"/>
      <c r="P321" s="5"/>
      <c r="AC321" s="2"/>
      <c r="AD321" s="2"/>
    </row>
    <row r="322" spans="1:30" x14ac:dyDescent="0.15">
      <c r="A322" s="1">
        <v>215.97</v>
      </c>
      <c r="B322" s="1">
        <v>8.7720000000000002</v>
      </c>
      <c r="C322" s="2">
        <f t="shared" si="49"/>
        <v>1106.1770129071911</v>
      </c>
      <c r="D322" s="27">
        <f t="shared" si="50"/>
        <v>8.7720000000000006E-2</v>
      </c>
      <c r="E322" s="2">
        <f t="shared" si="51"/>
        <v>1203.2108604794098</v>
      </c>
      <c r="F322" s="2">
        <f t="shared" si="52"/>
        <v>8.4083762371623627E-2</v>
      </c>
      <c r="G322" s="2">
        <f t="shared" si="53"/>
        <v>7.8354186845531193E-2</v>
      </c>
      <c r="H322" s="2">
        <f t="shared" si="54"/>
        <v>7.7398055087984724E-2</v>
      </c>
      <c r="O322" s="5"/>
      <c r="P322" s="5"/>
      <c r="AC322" s="2"/>
      <c r="AD322" s="2"/>
    </row>
    <row r="323" spans="1:30" x14ac:dyDescent="0.15">
      <c r="A323" s="1">
        <v>215.74</v>
      </c>
      <c r="B323" s="1">
        <v>8.7870000000000008</v>
      </c>
      <c r="C323" s="2">
        <f t="shared" ref="C323:C386" si="61">A323*1000/195.24</f>
        <v>1104.9989756197499</v>
      </c>
      <c r="D323" s="27">
        <f t="shared" ref="D323:D386" si="62">B323/100</f>
        <v>8.7870000000000004E-2</v>
      </c>
      <c r="E323" s="2">
        <f t="shared" ref="E323:E386" si="63">C323*(1+D323)</f>
        <v>1202.0952356074574</v>
      </c>
      <c r="F323" s="2">
        <f t="shared" ref="F323:F386" si="64">LN(1+D323)</f>
        <v>8.4221656000696921E-2</v>
      </c>
      <c r="G323" s="2">
        <f t="shared" ref="G323:G386" si="65">F323-E323/210000</f>
        <v>7.8497392973994745E-2</v>
      </c>
      <c r="H323" s="2">
        <f t="shared" ref="H323:H386" si="66">LN(1+D323)-C323/165454</f>
        <v>7.754306874611408E-2</v>
      </c>
      <c r="O323" s="5"/>
      <c r="P323" s="5"/>
      <c r="AC323" s="2"/>
      <c r="AD323" s="2"/>
    </row>
    <row r="324" spans="1:30" x14ac:dyDescent="0.15">
      <c r="A324" s="1">
        <v>215.05</v>
      </c>
      <c r="B324" s="1">
        <v>8.8759999999999994</v>
      </c>
      <c r="C324" s="2">
        <f t="shared" si="61"/>
        <v>1101.4648637574267</v>
      </c>
      <c r="D324" s="27">
        <f t="shared" si="62"/>
        <v>8.8759999999999992E-2</v>
      </c>
      <c r="E324" s="2">
        <f t="shared" si="63"/>
        <v>1199.2308850645359</v>
      </c>
      <c r="F324" s="2">
        <f t="shared" si="64"/>
        <v>8.503943398740077E-2</v>
      </c>
      <c r="G324" s="2">
        <f t="shared" si="65"/>
        <v>7.93288107251887E-2</v>
      </c>
      <c r="H324" s="2">
        <f t="shared" si="66"/>
        <v>7.8382206819986103E-2</v>
      </c>
      <c r="O324" s="5"/>
      <c r="P324" s="5"/>
      <c r="AC324" s="2"/>
      <c r="AD324" s="2"/>
    </row>
    <row r="325" spans="1:30" x14ac:dyDescent="0.15">
      <c r="A325" s="1">
        <v>214.89000000000001</v>
      </c>
      <c r="B325" s="1">
        <v>8.9260000000000002</v>
      </c>
      <c r="C325" s="2">
        <f t="shared" si="61"/>
        <v>1100.6453595574678</v>
      </c>
      <c r="D325" s="27">
        <f t="shared" si="62"/>
        <v>8.9260000000000006E-2</v>
      </c>
      <c r="E325" s="2">
        <f t="shared" si="63"/>
        <v>1198.8889643515672</v>
      </c>
      <c r="F325" s="2">
        <f t="shared" si="64"/>
        <v>8.5498566602145706E-2</v>
      </c>
      <c r="G325" s="2">
        <f t="shared" si="65"/>
        <v>7.9789571533804907E-2</v>
      </c>
      <c r="H325" s="2">
        <f t="shared" si="66"/>
        <v>7.8846292498422205E-2</v>
      </c>
      <c r="O325" s="5"/>
      <c r="P325" s="5"/>
      <c r="AC325" s="2"/>
      <c r="AD325" s="2"/>
    </row>
    <row r="326" spans="1:30" x14ac:dyDescent="0.15">
      <c r="A326" s="1">
        <v>214.02</v>
      </c>
      <c r="B326" s="1">
        <v>9.1150000000000002</v>
      </c>
      <c r="C326" s="2">
        <f t="shared" si="61"/>
        <v>1096.1893054701904</v>
      </c>
      <c r="D326" s="27">
        <f t="shared" si="62"/>
        <v>9.1150000000000009E-2</v>
      </c>
      <c r="E326" s="2">
        <f t="shared" si="63"/>
        <v>1196.1069606637984</v>
      </c>
      <c r="F326" s="2">
        <f t="shared" si="64"/>
        <v>8.7232185942871826E-2</v>
      </c>
      <c r="G326" s="2">
        <f t="shared" si="65"/>
        <v>8.1536438511139453E-2</v>
      </c>
      <c r="H326" s="2">
        <f t="shared" si="66"/>
        <v>8.0606844122969076E-2</v>
      </c>
      <c r="O326" s="5"/>
      <c r="P326" s="5"/>
      <c r="AC326" s="2"/>
      <c r="AD326" s="2"/>
    </row>
    <row r="327" spans="1:30" x14ac:dyDescent="0.15">
      <c r="A327" s="1">
        <v>213.87</v>
      </c>
      <c r="B327" s="1">
        <v>8.9879999999999995</v>
      </c>
      <c r="C327" s="2">
        <f t="shared" si="61"/>
        <v>1095.4210202827289</v>
      </c>
      <c r="D327" s="27">
        <f t="shared" si="62"/>
        <v>8.9880000000000002E-2</v>
      </c>
      <c r="E327" s="2">
        <f t="shared" si="63"/>
        <v>1193.8774615857405</v>
      </c>
      <c r="F327" s="2">
        <f t="shared" si="64"/>
        <v>8.606759843739227E-2</v>
      </c>
      <c r="G327" s="2">
        <f t="shared" si="65"/>
        <v>8.0382467667936358E-2</v>
      </c>
      <c r="H327" s="2">
        <f t="shared" si="66"/>
        <v>7.9446900114699986E-2</v>
      </c>
      <c r="O327" s="5"/>
      <c r="P327" s="5"/>
      <c r="AC327" s="2"/>
      <c r="AD327" s="2"/>
    </row>
    <row r="328" spans="1:30" x14ac:dyDescent="0.15">
      <c r="A328" s="1">
        <v>213.1</v>
      </c>
      <c r="B328" s="1">
        <v>9.0419999999999998</v>
      </c>
      <c r="C328" s="2">
        <f t="shared" si="61"/>
        <v>1091.477156320426</v>
      </c>
      <c r="D328" s="27">
        <f t="shared" si="62"/>
        <v>9.042E-2</v>
      </c>
      <c r="E328" s="2">
        <f t="shared" si="63"/>
        <v>1190.168520794919</v>
      </c>
      <c r="F328" s="2">
        <f t="shared" si="64"/>
        <v>8.6562943124858641E-2</v>
      </c>
      <c r="G328" s="2">
        <f t="shared" si="65"/>
        <v>8.089547397821617E-2</v>
      </c>
      <c r="H328" s="2">
        <f t="shared" si="66"/>
        <v>7.9966081421180113E-2</v>
      </c>
      <c r="O328" s="5"/>
      <c r="P328" s="5"/>
      <c r="AC328" s="2"/>
      <c r="AD328" s="2"/>
    </row>
    <row r="329" spans="1:30" x14ac:dyDescent="0.15">
      <c r="A329" s="1">
        <v>213.02</v>
      </c>
      <c r="B329" s="1">
        <v>9.1270000000000007</v>
      </c>
      <c r="C329" s="2">
        <f t="shared" si="61"/>
        <v>1091.0674042204466</v>
      </c>
      <c r="D329" s="27">
        <f t="shared" si="62"/>
        <v>9.1270000000000004E-2</v>
      </c>
      <c r="E329" s="2">
        <f t="shared" si="63"/>
        <v>1190.6491262036468</v>
      </c>
      <c r="F329" s="2">
        <f t="shared" si="64"/>
        <v>8.7342155609682823E-2</v>
      </c>
      <c r="G329" s="2">
        <f t="shared" si="65"/>
        <v>8.1672397865855936E-2</v>
      </c>
      <c r="H329" s="2">
        <f t="shared" si="66"/>
        <v>8.0747770437849892E-2</v>
      </c>
      <c r="O329" s="5"/>
      <c r="P329" s="5"/>
      <c r="AC329" s="2"/>
      <c r="AD329" s="2"/>
    </row>
    <row r="330" spans="1:30" x14ac:dyDescent="0.15">
      <c r="A330" s="1">
        <v>212.13</v>
      </c>
      <c r="B330" s="1">
        <v>9.3819999999999997</v>
      </c>
      <c r="C330" s="2">
        <f t="shared" si="61"/>
        <v>1086.5089121081744</v>
      </c>
      <c r="D330" s="27">
        <f t="shared" si="62"/>
        <v>9.3820000000000001E-2</v>
      </c>
      <c r="E330" s="2">
        <f t="shared" si="63"/>
        <v>1188.4451782421634</v>
      </c>
      <c r="F330" s="2">
        <f t="shared" si="64"/>
        <v>8.9676156641774529E-2</v>
      </c>
      <c r="G330" s="2">
        <f t="shared" si="65"/>
        <v>8.4016893888240421E-2</v>
      </c>
      <c r="H330" s="2">
        <f t="shared" si="66"/>
        <v>8.3109322886723735E-2</v>
      </c>
      <c r="O330" s="5"/>
      <c r="P330" s="5"/>
      <c r="AC330" s="2"/>
      <c r="AD330" s="2"/>
    </row>
    <row r="331" spans="1:30" x14ac:dyDescent="0.15">
      <c r="A331" s="1">
        <v>212.14000000000001</v>
      </c>
      <c r="B331" s="1">
        <v>9.2780000000000005</v>
      </c>
      <c r="C331" s="2">
        <f t="shared" si="61"/>
        <v>1086.5601311206722</v>
      </c>
      <c r="D331" s="27">
        <f t="shared" si="62"/>
        <v>9.2780000000000001E-2</v>
      </c>
      <c r="E331" s="2">
        <f t="shared" si="63"/>
        <v>1187.3711800860483</v>
      </c>
      <c r="F331" s="2">
        <f t="shared" si="64"/>
        <v>8.87249080563704E-2</v>
      </c>
      <c r="G331" s="2">
        <f t="shared" si="65"/>
        <v>8.307075957977017E-2</v>
      </c>
      <c r="H331" s="2">
        <f t="shared" si="66"/>
        <v>8.2157764734838906E-2</v>
      </c>
      <c r="O331" s="5"/>
      <c r="P331" s="5"/>
      <c r="AC331" s="2"/>
      <c r="AD331" s="2"/>
    </row>
    <row r="332" spans="1:30" x14ac:dyDescent="0.15">
      <c r="A332" s="1">
        <v>210.99</v>
      </c>
      <c r="B332" s="1">
        <v>9.4979999999999993</v>
      </c>
      <c r="C332" s="2">
        <f t="shared" si="61"/>
        <v>1080.6699446834664</v>
      </c>
      <c r="D332" s="27">
        <f t="shared" si="62"/>
        <v>9.4979999999999995E-2</v>
      </c>
      <c r="E332" s="2">
        <f t="shared" si="63"/>
        <v>1183.3119760295021</v>
      </c>
      <c r="F332" s="2">
        <f t="shared" si="64"/>
        <v>9.0736098261477327E-2</v>
      </c>
      <c r="G332" s="2">
        <f t="shared" si="65"/>
        <v>8.5101279328003501E-2</v>
      </c>
      <c r="H332" s="2">
        <f t="shared" si="66"/>
        <v>8.4204555085226118E-2</v>
      </c>
      <c r="O332" s="5"/>
      <c r="P332" s="5"/>
      <c r="AC332" s="2"/>
      <c r="AD332" s="2"/>
    </row>
    <row r="333" spans="1:30" x14ac:dyDescent="0.15">
      <c r="A333" s="1">
        <v>210.87</v>
      </c>
      <c r="B333" s="1">
        <v>9.2430000000000003</v>
      </c>
      <c r="C333" s="2">
        <f t="shared" si="61"/>
        <v>1080.0553165334973</v>
      </c>
      <c r="D333" s="27">
        <f t="shared" si="62"/>
        <v>9.2429999999999998E-2</v>
      </c>
      <c r="E333" s="2">
        <f t="shared" si="63"/>
        <v>1179.8848294406885</v>
      </c>
      <c r="F333" s="2">
        <f t="shared" si="64"/>
        <v>8.840457270828668E-2</v>
      </c>
      <c r="G333" s="2">
        <f t="shared" si="65"/>
        <v>8.2786073520473874E-2</v>
      </c>
      <c r="H333" s="2">
        <f t="shared" si="66"/>
        <v>8.1876744329803852E-2</v>
      </c>
      <c r="O333" s="5"/>
      <c r="P333" s="5"/>
      <c r="AC333" s="2"/>
      <c r="AD333" s="2"/>
    </row>
    <row r="334" spans="1:30" x14ac:dyDescent="0.15">
      <c r="A334" s="1">
        <v>210.26000000000002</v>
      </c>
      <c r="B334" s="1">
        <v>9.3930000000000007</v>
      </c>
      <c r="C334" s="2">
        <f t="shared" si="61"/>
        <v>1076.9309567711537</v>
      </c>
      <c r="D334" s="27">
        <f t="shared" si="62"/>
        <v>9.3930000000000013E-2</v>
      </c>
      <c r="E334" s="2">
        <f t="shared" si="63"/>
        <v>1178.0870815406681</v>
      </c>
      <c r="F334" s="2">
        <f t="shared" si="64"/>
        <v>8.9776716577866622E-2</v>
      </c>
      <c r="G334" s="2">
        <f t="shared" si="65"/>
        <v>8.4166778094339631E-2</v>
      </c>
      <c r="H334" s="2">
        <f t="shared" si="66"/>
        <v>8.3267771754706385E-2</v>
      </c>
      <c r="O334" s="5"/>
      <c r="P334" s="5"/>
      <c r="AC334" s="2"/>
      <c r="AD334" s="2"/>
    </row>
    <row r="335" spans="1:30" x14ac:dyDescent="0.15">
      <c r="A335" s="1">
        <v>210</v>
      </c>
      <c r="B335" s="1">
        <v>9.4469999999999992</v>
      </c>
      <c r="C335" s="2">
        <f t="shared" si="61"/>
        <v>1075.5992624462199</v>
      </c>
      <c r="D335" s="27">
        <f t="shared" si="62"/>
        <v>9.4469999999999998E-2</v>
      </c>
      <c r="E335" s="2">
        <f t="shared" si="63"/>
        <v>1177.2111247695143</v>
      </c>
      <c r="F335" s="2">
        <f t="shared" si="64"/>
        <v>9.0270227828972358E-2</v>
      </c>
      <c r="G335" s="2">
        <f t="shared" si="65"/>
        <v>8.4664460568165151E-2</v>
      </c>
      <c r="H335" s="2">
        <f t="shared" si="66"/>
        <v>8.3769331734310282E-2</v>
      </c>
      <c r="O335" s="5"/>
      <c r="P335" s="5"/>
      <c r="AC335" s="2"/>
      <c r="AD335" s="2"/>
    </row>
    <row r="336" spans="1:30" x14ac:dyDescent="0.15">
      <c r="A336" s="1">
        <v>210</v>
      </c>
      <c r="B336" s="1">
        <v>9.4779999999999998</v>
      </c>
      <c r="C336" s="2">
        <f t="shared" si="61"/>
        <v>1075.5992624462199</v>
      </c>
      <c r="D336" s="27">
        <f t="shared" si="62"/>
        <v>9.4780000000000003E-2</v>
      </c>
      <c r="E336" s="2">
        <f t="shared" si="63"/>
        <v>1177.5445605408727</v>
      </c>
      <c r="F336" s="2">
        <f t="shared" si="64"/>
        <v>9.0553429840685914E-2</v>
      </c>
      <c r="G336" s="2">
        <f t="shared" si="65"/>
        <v>8.494607479049128E-2</v>
      </c>
      <c r="H336" s="2">
        <f t="shared" si="66"/>
        <v>8.4052533746023839E-2</v>
      </c>
      <c r="O336" s="5"/>
      <c r="P336" s="5"/>
      <c r="AC336" s="2"/>
      <c r="AD336" s="2"/>
    </row>
    <row r="337" spans="1:30" x14ac:dyDescent="0.15">
      <c r="A337" s="1">
        <v>208.97</v>
      </c>
      <c r="B337" s="1">
        <v>9.548</v>
      </c>
      <c r="C337" s="2">
        <f t="shared" si="61"/>
        <v>1070.3237041589837</v>
      </c>
      <c r="D337" s="27">
        <f t="shared" si="62"/>
        <v>9.5479999999999995E-2</v>
      </c>
      <c r="E337" s="2">
        <f t="shared" si="63"/>
        <v>1172.5182114320835</v>
      </c>
      <c r="F337" s="2">
        <f t="shared" si="64"/>
        <v>9.1192623382852667E-2</v>
      </c>
      <c r="G337" s="2">
        <f t="shared" si="65"/>
        <v>8.560920332841418E-2</v>
      </c>
      <c r="H337" s="2">
        <f t="shared" si="66"/>
        <v>8.4723612635702494E-2</v>
      </c>
      <c r="O337" s="5"/>
      <c r="P337" s="5"/>
      <c r="AC337" s="2"/>
      <c r="AD337" s="2"/>
    </row>
    <row r="338" spans="1:30" x14ac:dyDescent="0.15">
      <c r="A338" s="1">
        <v>208.18</v>
      </c>
      <c r="B338" s="1">
        <v>9.5980000000000008</v>
      </c>
      <c r="C338" s="2">
        <f t="shared" si="61"/>
        <v>1066.2774021716862</v>
      </c>
      <c r="D338" s="27">
        <f t="shared" si="62"/>
        <v>9.598000000000001E-2</v>
      </c>
      <c r="E338" s="2">
        <f t="shared" si="63"/>
        <v>1168.6187072321245</v>
      </c>
      <c r="F338" s="2">
        <f t="shared" si="64"/>
        <v>9.1648940184141298E-2</v>
      </c>
      <c r="G338" s="2">
        <f t="shared" si="65"/>
        <v>8.6084089197321662E-2</v>
      </c>
      <c r="H338" s="2">
        <f t="shared" si="66"/>
        <v>8.5204385188966281E-2</v>
      </c>
      <c r="O338" s="5"/>
      <c r="P338" s="5"/>
      <c r="AC338" s="2"/>
      <c r="AD338" s="2"/>
    </row>
    <row r="339" spans="1:30" x14ac:dyDescent="0.15">
      <c r="A339" s="1">
        <v>207.83</v>
      </c>
      <c r="B339" s="1">
        <v>9.6479999999999997</v>
      </c>
      <c r="C339" s="2">
        <f t="shared" si="61"/>
        <v>1064.4847367342757</v>
      </c>
      <c r="D339" s="27">
        <f t="shared" si="62"/>
        <v>9.6479999999999996E-2</v>
      </c>
      <c r="E339" s="2">
        <f t="shared" si="63"/>
        <v>1167.1862241343986</v>
      </c>
      <c r="F339" s="2">
        <f t="shared" si="64"/>
        <v>9.2105048855376417E-2</v>
      </c>
      <c r="G339" s="2">
        <f t="shared" si="65"/>
        <v>8.654701921664118E-2</v>
      </c>
      <c r="H339" s="2">
        <f t="shared" si="66"/>
        <v>8.5671328687025844E-2</v>
      </c>
      <c r="O339" s="5"/>
      <c r="P339" s="5"/>
      <c r="AC339" s="2"/>
      <c r="AD339" s="2"/>
    </row>
    <row r="340" spans="1:30" x14ac:dyDescent="0.15">
      <c r="A340" s="1">
        <v>207.09</v>
      </c>
      <c r="B340" s="1">
        <v>9.8759999999999994</v>
      </c>
      <c r="C340" s="2">
        <f t="shared" si="61"/>
        <v>1060.6945298094652</v>
      </c>
      <c r="D340" s="27">
        <f t="shared" si="62"/>
        <v>9.8760000000000001E-2</v>
      </c>
      <c r="E340" s="2">
        <f t="shared" si="63"/>
        <v>1165.448721573448</v>
      </c>
      <c r="F340" s="2">
        <f t="shared" si="64"/>
        <v>9.4182271227255601E-2</v>
      </c>
      <c r="G340" s="2">
        <f t="shared" si="65"/>
        <v>8.8632515410239185E-2</v>
      </c>
      <c r="H340" s="2">
        <f t="shared" si="66"/>
        <v>8.7771458978476699E-2</v>
      </c>
      <c r="O340" s="5"/>
      <c r="P340" s="5"/>
      <c r="AC340" s="2"/>
      <c r="AD340" s="2"/>
    </row>
    <row r="341" spans="1:30" x14ac:dyDescent="0.15">
      <c r="A341" s="1">
        <v>206.85</v>
      </c>
      <c r="B341" s="1">
        <v>9.718</v>
      </c>
      <c r="C341" s="2">
        <f t="shared" si="61"/>
        <v>1059.4652735095267</v>
      </c>
      <c r="D341" s="27">
        <f t="shared" si="62"/>
        <v>9.7180000000000002E-2</v>
      </c>
      <c r="E341" s="2">
        <f t="shared" si="63"/>
        <v>1162.4241087891826</v>
      </c>
      <c r="F341" s="2">
        <f t="shared" si="64"/>
        <v>9.2743251697894838E-2</v>
      </c>
      <c r="G341" s="2">
        <f t="shared" si="65"/>
        <v>8.7207898798898731E-2</v>
      </c>
      <c r="H341" s="2">
        <f t="shared" si="66"/>
        <v>8.6339869044652684E-2</v>
      </c>
      <c r="O341" s="5"/>
      <c r="P341" s="5"/>
      <c r="AC341" s="2"/>
      <c r="AD341" s="2"/>
    </row>
    <row r="342" spans="1:30" x14ac:dyDescent="0.15">
      <c r="A342" s="1">
        <v>206.8</v>
      </c>
      <c r="B342" s="1">
        <v>10.010999999999999</v>
      </c>
      <c r="C342" s="2">
        <f t="shared" si="61"/>
        <v>1059.2091784470394</v>
      </c>
      <c r="D342" s="27">
        <f t="shared" si="62"/>
        <v>0.10010999999999999</v>
      </c>
      <c r="E342" s="2">
        <f t="shared" si="63"/>
        <v>1165.2466093013725</v>
      </c>
      <c r="F342" s="2">
        <f t="shared" si="64"/>
        <v>9.5410174804658091E-2</v>
      </c>
      <c r="G342" s="2">
        <f t="shared" si="65"/>
        <v>8.9861381427032511E-2</v>
      </c>
      <c r="H342" s="2">
        <f t="shared" si="66"/>
        <v>8.9008339983819434E-2</v>
      </c>
      <c r="O342" s="5"/>
      <c r="P342" s="5"/>
      <c r="AC342" s="2"/>
      <c r="AD342" s="2"/>
    </row>
    <row r="343" spans="1:30" x14ac:dyDescent="0.15">
      <c r="A343" s="1">
        <v>205.9</v>
      </c>
      <c r="B343" s="1">
        <v>9.8529999999999998</v>
      </c>
      <c r="C343" s="2">
        <f t="shared" si="61"/>
        <v>1054.5994673222699</v>
      </c>
      <c r="D343" s="27">
        <f t="shared" si="62"/>
        <v>9.8529999999999993E-2</v>
      </c>
      <c r="E343" s="2">
        <f t="shared" si="63"/>
        <v>1158.5091528375331</v>
      </c>
      <c r="F343" s="2">
        <f t="shared" si="64"/>
        <v>9.3972922437755832E-2</v>
      </c>
      <c r="G343" s="2">
        <f t="shared" si="65"/>
        <v>8.8456212186148533E-2</v>
      </c>
      <c r="H343" s="2">
        <f t="shared" si="66"/>
        <v>8.7598948600180013E-2</v>
      </c>
      <c r="O343" s="5"/>
      <c r="P343" s="5"/>
      <c r="AC343" s="2"/>
      <c r="AD343" s="2"/>
    </row>
    <row r="344" spans="1:30" x14ac:dyDescent="0.15">
      <c r="A344" s="1">
        <v>205.09</v>
      </c>
      <c r="B344" s="1">
        <v>9.8870000000000005</v>
      </c>
      <c r="C344" s="2">
        <f t="shared" si="61"/>
        <v>1050.4507273099773</v>
      </c>
      <c r="D344" s="27">
        <f t="shared" si="62"/>
        <v>9.887E-2</v>
      </c>
      <c r="E344" s="2">
        <f t="shared" si="63"/>
        <v>1154.3087907191148</v>
      </c>
      <c r="F344" s="2">
        <f t="shared" si="64"/>
        <v>9.4282379070788777E-2</v>
      </c>
      <c r="G344" s="2">
        <f t="shared" si="65"/>
        <v>8.8785670543554893E-2</v>
      </c>
      <c r="H344" s="2">
        <f t="shared" si="66"/>
        <v>8.7933480118149512E-2</v>
      </c>
      <c r="O344" s="5"/>
      <c r="P344" s="5"/>
      <c r="AC344" s="2"/>
      <c r="AD344" s="2"/>
    </row>
    <row r="345" spans="1:30" x14ac:dyDescent="0.15">
      <c r="A345" s="1">
        <v>204.94</v>
      </c>
      <c r="B345" s="1">
        <v>9.9450000000000003</v>
      </c>
      <c r="C345" s="2">
        <f t="shared" si="61"/>
        <v>1049.6824421225158</v>
      </c>
      <c r="D345" s="27">
        <f t="shared" si="62"/>
        <v>9.9449999999999997E-2</v>
      </c>
      <c r="E345" s="2">
        <f t="shared" si="63"/>
        <v>1154.0733609916001</v>
      </c>
      <c r="F345" s="2">
        <f t="shared" si="64"/>
        <v>9.4810054762642593E-2</v>
      </c>
      <c r="G345" s="2">
        <f t="shared" si="65"/>
        <v>8.9314467329349265E-2</v>
      </c>
      <c r="H345" s="2">
        <f t="shared" si="66"/>
        <v>8.8465799307213794E-2</v>
      </c>
      <c r="O345" s="5"/>
      <c r="P345" s="5"/>
    </row>
    <row r="346" spans="1:30" x14ac:dyDescent="0.15">
      <c r="A346" s="1">
        <v>203.97</v>
      </c>
      <c r="B346" s="1">
        <v>10.227</v>
      </c>
      <c r="C346" s="2">
        <f t="shared" si="61"/>
        <v>1044.7141979102641</v>
      </c>
      <c r="D346" s="27">
        <f t="shared" si="62"/>
        <v>0.10227</v>
      </c>
      <c r="E346" s="2">
        <f t="shared" si="63"/>
        <v>1151.5571189305469</v>
      </c>
      <c r="F346" s="2">
        <f t="shared" si="64"/>
        <v>9.7371689795311397E-2</v>
      </c>
      <c r="G346" s="2">
        <f t="shared" si="65"/>
        <v>9.1888084467070696E-2</v>
      </c>
      <c r="H346" s="2">
        <f t="shared" si="66"/>
        <v>9.1057462288510332E-2</v>
      </c>
      <c r="O346" s="5"/>
      <c r="P346" s="5"/>
    </row>
    <row r="347" spans="1:30" x14ac:dyDescent="0.15">
      <c r="A347" s="1">
        <v>203.93</v>
      </c>
      <c r="B347" s="1">
        <v>10.048999999999999</v>
      </c>
      <c r="C347" s="2">
        <f t="shared" si="61"/>
        <v>1044.5093218602744</v>
      </c>
      <c r="D347" s="27">
        <f t="shared" si="62"/>
        <v>0.10049</v>
      </c>
      <c r="E347" s="2">
        <f t="shared" si="63"/>
        <v>1149.4720636140135</v>
      </c>
      <c r="F347" s="2">
        <f t="shared" si="64"/>
        <v>9.5755535164357308E-2</v>
      </c>
      <c r="G347" s="2">
        <f t="shared" si="65"/>
        <v>9.0281858670957241E-2</v>
      </c>
      <c r="H347" s="2">
        <f t="shared" si="66"/>
        <v>8.9442545923479028E-2</v>
      </c>
      <c r="O347" s="5"/>
      <c r="P347" s="5"/>
    </row>
    <row r="348" spans="1:30" x14ac:dyDescent="0.15">
      <c r="A348" s="1">
        <v>203.05</v>
      </c>
      <c r="B348" s="1">
        <v>10.092000000000001</v>
      </c>
      <c r="C348" s="2">
        <f t="shared" si="61"/>
        <v>1040.0020487604997</v>
      </c>
      <c r="D348" s="27">
        <f t="shared" si="62"/>
        <v>0.10092000000000001</v>
      </c>
      <c r="E348" s="2">
        <f t="shared" si="63"/>
        <v>1144.9590555214093</v>
      </c>
      <c r="F348" s="2">
        <f t="shared" si="64"/>
        <v>9.6146193883513323E-2</v>
      </c>
      <c r="G348" s="2">
        <f t="shared" si="65"/>
        <v>9.0694007904839946E-2</v>
      </c>
      <c r="H348" s="2">
        <f t="shared" si="66"/>
        <v>8.9860446492936494E-2</v>
      </c>
      <c r="O348" s="5"/>
      <c r="P348" s="5"/>
    </row>
    <row r="349" spans="1:30" x14ac:dyDescent="0.15">
      <c r="A349" s="1">
        <v>202.65</v>
      </c>
      <c r="B349" s="1">
        <v>10.15</v>
      </c>
      <c r="C349" s="2">
        <f t="shared" si="61"/>
        <v>1037.9532882606022</v>
      </c>
      <c r="D349" s="27">
        <f t="shared" si="62"/>
        <v>0.10150000000000001</v>
      </c>
      <c r="E349" s="2">
        <f t="shared" si="63"/>
        <v>1143.3055470190532</v>
      </c>
      <c r="F349" s="2">
        <f t="shared" si="64"/>
        <v>9.6672887260260687E-2</v>
      </c>
      <c r="G349" s="2">
        <f t="shared" si="65"/>
        <v>9.122857513159853E-2</v>
      </c>
      <c r="H349" s="2">
        <f t="shared" si="66"/>
        <v>9.0399522528911785E-2</v>
      </c>
      <c r="O349" s="5"/>
      <c r="P349" s="5"/>
    </row>
    <row r="350" spans="1:30" x14ac:dyDescent="0.15">
      <c r="A350" s="1">
        <v>201.92000000000002</v>
      </c>
      <c r="B350" s="1">
        <v>10.199999999999999</v>
      </c>
      <c r="C350" s="2">
        <f t="shared" si="61"/>
        <v>1034.2143003482895</v>
      </c>
      <c r="D350" s="27">
        <f t="shared" si="62"/>
        <v>0.10199999999999999</v>
      </c>
      <c r="E350" s="2">
        <f t="shared" si="63"/>
        <v>1139.7041589838152</v>
      </c>
      <c r="F350" s="2">
        <f t="shared" si="64"/>
        <v>9.7126710730722821E-2</v>
      </c>
      <c r="G350" s="2">
        <f t="shared" si="65"/>
        <v>9.1699548068895131E-2</v>
      </c>
      <c r="H350" s="2">
        <f t="shared" si="66"/>
        <v>9.0875944352464877E-2</v>
      </c>
      <c r="O350" s="5"/>
      <c r="P350" s="5"/>
    </row>
    <row r="351" spans="1:30" x14ac:dyDescent="0.15">
      <c r="A351" s="1">
        <v>201.51000000000002</v>
      </c>
      <c r="B351" s="1">
        <v>10.262</v>
      </c>
      <c r="C351" s="2">
        <f t="shared" si="61"/>
        <v>1032.1143208358944</v>
      </c>
      <c r="D351" s="27">
        <f t="shared" si="62"/>
        <v>0.10262</v>
      </c>
      <c r="E351" s="2">
        <f t="shared" si="63"/>
        <v>1138.0298924400738</v>
      </c>
      <c r="F351" s="2">
        <f t="shared" si="64"/>
        <v>9.7689165953250875E-2</v>
      </c>
      <c r="G351" s="2">
        <f t="shared" si="65"/>
        <v>9.2269975989250519E-2</v>
      </c>
      <c r="H351" s="2">
        <f t="shared" si="66"/>
        <v>9.1451091800701559E-2</v>
      </c>
      <c r="O351" s="5"/>
      <c r="P351" s="5"/>
    </row>
    <row r="352" spans="1:30" x14ac:dyDescent="0.15">
      <c r="A352" s="1">
        <v>200.68</v>
      </c>
      <c r="B352" s="1">
        <v>10.289</v>
      </c>
      <c r="C352" s="2">
        <f t="shared" si="61"/>
        <v>1027.8631427986068</v>
      </c>
      <c r="D352" s="27">
        <f t="shared" si="62"/>
        <v>0.10289</v>
      </c>
      <c r="E352" s="2">
        <f t="shared" si="63"/>
        <v>1133.6199815611553</v>
      </c>
      <c r="F352" s="2">
        <f t="shared" si="64"/>
        <v>9.793400728369038E-2</v>
      </c>
      <c r="G352" s="2">
        <f t="shared" si="65"/>
        <v>9.2535816895303921E-2</v>
      </c>
      <c r="H352" s="2">
        <f t="shared" si="66"/>
        <v>9.1721627149039017E-2</v>
      </c>
      <c r="O352" s="5"/>
      <c r="P352" s="5"/>
    </row>
    <row r="353" spans="1:16" x14ac:dyDescent="0.15">
      <c r="A353" s="1">
        <v>200.22</v>
      </c>
      <c r="B353" s="1">
        <v>10.377000000000001</v>
      </c>
      <c r="C353" s="2">
        <f t="shared" si="61"/>
        <v>1025.5070682237247</v>
      </c>
      <c r="D353" s="27">
        <f t="shared" si="62"/>
        <v>0.10377</v>
      </c>
      <c r="E353" s="2">
        <f t="shared" si="63"/>
        <v>1131.9239366933004</v>
      </c>
      <c r="F353" s="2">
        <f t="shared" si="64"/>
        <v>9.8731592817166716E-2</v>
      </c>
      <c r="G353" s="2">
        <f t="shared" si="65"/>
        <v>9.3341478832912911E-2</v>
      </c>
      <c r="H353" s="2">
        <f t="shared" si="66"/>
        <v>9.2533452740627464E-2</v>
      </c>
      <c r="O353" s="5"/>
      <c r="P353" s="5"/>
    </row>
    <row r="354" spans="1:16" x14ac:dyDescent="0.15">
      <c r="A354" s="1">
        <v>199.75</v>
      </c>
      <c r="B354" s="1">
        <v>10.393000000000001</v>
      </c>
      <c r="C354" s="2">
        <f t="shared" si="61"/>
        <v>1023.0997746363449</v>
      </c>
      <c r="D354" s="27">
        <f t="shared" si="62"/>
        <v>0.10393000000000001</v>
      </c>
      <c r="E354" s="2">
        <f t="shared" si="63"/>
        <v>1129.4305342143005</v>
      </c>
      <c r="F354" s="2">
        <f t="shared" si="64"/>
        <v>9.8876540047569655E-2</v>
      </c>
      <c r="G354" s="2">
        <f t="shared" si="65"/>
        <v>9.3498299408453944E-2</v>
      </c>
      <c r="H354" s="2">
        <f t="shared" si="66"/>
        <v>9.2692949595623228E-2</v>
      </c>
      <c r="O354" s="5"/>
      <c r="P354" s="5"/>
    </row>
    <row r="355" spans="1:16" x14ac:dyDescent="0.15">
      <c r="A355" s="1">
        <v>198.87</v>
      </c>
      <c r="B355" s="1">
        <v>10.435</v>
      </c>
      <c r="C355" s="2">
        <f t="shared" si="61"/>
        <v>1018.5925015365704</v>
      </c>
      <c r="D355" s="27">
        <f t="shared" si="62"/>
        <v>0.10435</v>
      </c>
      <c r="E355" s="2">
        <f t="shared" si="63"/>
        <v>1124.8826290719114</v>
      </c>
      <c r="F355" s="2">
        <f t="shared" si="64"/>
        <v>9.9256926597340658E-2</v>
      </c>
      <c r="G355" s="2">
        <f t="shared" si="65"/>
        <v>9.3900342649379173E-2</v>
      </c>
      <c r="H355" s="2">
        <f t="shared" si="66"/>
        <v>9.3100577995695669E-2</v>
      </c>
      <c r="O355" s="5"/>
      <c r="P355" s="5"/>
    </row>
    <row r="356" spans="1:16" x14ac:dyDescent="0.15">
      <c r="A356" s="1">
        <v>198.58</v>
      </c>
      <c r="B356" s="1">
        <v>10.493</v>
      </c>
      <c r="C356" s="2">
        <f t="shared" si="61"/>
        <v>1017.1071501741446</v>
      </c>
      <c r="D356" s="27">
        <f t="shared" si="62"/>
        <v>0.10493000000000001</v>
      </c>
      <c r="E356" s="2">
        <f t="shared" si="63"/>
        <v>1123.8322034419175</v>
      </c>
      <c r="F356" s="2">
        <f t="shared" si="64"/>
        <v>9.9781984546830849E-2</v>
      </c>
      <c r="G356" s="2">
        <f t="shared" si="65"/>
        <v>9.4430402625678866E-2</v>
      </c>
      <c r="H356" s="2">
        <f t="shared" si="66"/>
        <v>9.3634613373126105E-2</v>
      </c>
      <c r="O356" s="5"/>
      <c r="P356" s="5"/>
    </row>
    <row r="357" spans="1:16" x14ac:dyDescent="0.15">
      <c r="A357" s="1">
        <v>198.55</v>
      </c>
      <c r="B357" s="1">
        <v>10.763</v>
      </c>
      <c r="C357" s="2">
        <f t="shared" si="61"/>
        <v>1016.9534931366522</v>
      </c>
      <c r="D357" s="27">
        <f t="shared" si="62"/>
        <v>0.10763</v>
      </c>
      <c r="E357" s="2">
        <f t="shared" si="63"/>
        <v>1126.4081976029499</v>
      </c>
      <c r="F357" s="2">
        <f t="shared" si="64"/>
        <v>0.10222259753832752</v>
      </c>
      <c r="G357" s="2">
        <f t="shared" si="65"/>
        <v>9.6858748978313466E-2</v>
      </c>
      <c r="H357" s="2">
        <f t="shared" si="66"/>
        <v>9.6076155064064875E-2</v>
      </c>
      <c r="O357" s="5"/>
      <c r="P357" s="5"/>
    </row>
    <row r="358" spans="1:16" x14ac:dyDescent="0.15">
      <c r="A358" s="1">
        <v>197.66</v>
      </c>
      <c r="B358" s="1">
        <v>10.628</v>
      </c>
      <c r="C358" s="2">
        <f t="shared" si="61"/>
        <v>1012.3950010243802</v>
      </c>
      <c r="D358" s="27">
        <f t="shared" si="62"/>
        <v>0.10628</v>
      </c>
      <c r="E358" s="2">
        <f t="shared" si="63"/>
        <v>1119.9923417332514</v>
      </c>
      <c r="F358" s="2">
        <f t="shared" si="64"/>
        <v>0.10100303561636617</v>
      </c>
      <c r="G358" s="2">
        <f t="shared" si="65"/>
        <v>9.5669738750969735E-2</v>
      </c>
      <c r="H358" s="2">
        <f t="shared" si="66"/>
        <v>9.4884144558885664E-2</v>
      </c>
      <c r="O358" s="5"/>
      <c r="P358" s="5"/>
    </row>
    <row r="359" spans="1:16" x14ac:dyDescent="0.15">
      <c r="A359" s="1">
        <v>196.75</v>
      </c>
      <c r="B359" s="1">
        <v>10.659000000000001</v>
      </c>
      <c r="C359" s="2">
        <f t="shared" si="61"/>
        <v>1007.7340708871133</v>
      </c>
      <c r="D359" s="27">
        <f t="shared" si="62"/>
        <v>0.10659</v>
      </c>
      <c r="E359" s="2">
        <f t="shared" si="63"/>
        <v>1115.1484455029706</v>
      </c>
      <c r="F359" s="2">
        <f t="shared" si="64"/>
        <v>0.101283214752084</v>
      </c>
      <c r="G359" s="2">
        <f t="shared" si="65"/>
        <v>9.5972984059212715E-2</v>
      </c>
      <c r="H359" s="2">
        <f t="shared" si="66"/>
        <v>9.5192494244347031E-2</v>
      </c>
      <c r="O359" s="5"/>
      <c r="P359" s="5"/>
    </row>
    <row r="360" spans="1:16" x14ac:dyDescent="0.15">
      <c r="A360" s="1">
        <v>196.49</v>
      </c>
      <c r="B360" s="1">
        <v>10.712999999999999</v>
      </c>
      <c r="C360" s="2">
        <f t="shared" si="61"/>
        <v>1006.4023765621798</v>
      </c>
      <c r="D360" s="27">
        <f t="shared" si="62"/>
        <v>0.10712999999999999</v>
      </c>
      <c r="E360" s="2">
        <f t="shared" si="63"/>
        <v>1114.2182631632861</v>
      </c>
      <c r="F360" s="2">
        <f t="shared" si="64"/>
        <v>0.10177108133928618</v>
      </c>
      <c r="G360" s="2">
        <f t="shared" si="65"/>
        <v>9.6465280086127675E-2</v>
      </c>
      <c r="H360" s="2">
        <f t="shared" si="66"/>
        <v>9.5688409560047358E-2</v>
      </c>
      <c r="O360" s="5"/>
      <c r="P360" s="5"/>
    </row>
    <row r="361" spans="1:16" x14ac:dyDescent="0.15">
      <c r="A361" s="1">
        <v>195.49</v>
      </c>
      <c r="B361" s="1">
        <v>10.756</v>
      </c>
      <c r="C361" s="2">
        <f t="shared" si="61"/>
        <v>1001.2804753124359</v>
      </c>
      <c r="D361" s="27">
        <f t="shared" si="62"/>
        <v>0.10756</v>
      </c>
      <c r="E361" s="2">
        <f t="shared" si="63"/>
        <v>1108.9782032370415</v>
      </c>
      <c r="F361" s="2">
        <f t="shared" si="64"/>
        <v>0.10215939754191811</v>
      </c>
      <c r="G361" s="2">
        <f t="shared" si="65"/>
        <v>9.6878548955075056E-2</v>
      </c>
      <c r="H361" s="2">
        <f t="shared" si="66"/>
        <v>9.6107682410749101E-2</v>
      </c>
      <c r="O361" s="5"/>
      <c r="P361" s="5"/>
    </row>
    <row r="362" spans="1:16" x14ac:dyDescent="0.15">
      <c r="A362" s="1">
        <v>195.24</v>
      </c>
      <c r="B362" s="1">
        <v>11.071999999999999</v>
      </c>
      <c r="C362" s="2">
        <f t="shared" si="61"/>
        <v>1000</v>
      </c>
      <c r="D362" s="27">
        <f t="shared" si="62"/>
        <v>0.11071999999999999</v>
      </c>
      <c r="E362" s="2">
        <f t="shared" si="63"/>
        <v>1110.72</v>
      </c>
      <c r="F362" s="2">
        <f t="shared" si="64"/>
        <v>0.10500845369128432</v>
      </c>
      <c r="G362" s="2">
        <f t="shared" si="65"/>
        <v>9.971931083414147E-2</v>
      </c>
      <c r="H362" s="2">
        <f t="shared" si="66"/>
        <v>9.8964477722132779E-2</v>
      </c>
    </row>
    <row r="363" spans="1:16" x14ac:dyDescent="0.15">
      <c r="A363" s="1">
        <v>194.25</v>
      </c>
      <c r="B363" s="1">
        <v>10.922000000000001</v>
      </c>
      <c r="C363" s="2">
        <f t="shared" si="61"/>
        <v>994.9293177627535</v>
      </c>
      <c r="D363" s="27">
        <f t="shared" si="62"/>
        <v>0.10922000000000001</v>
      </c>
      <c r="E363" s="2">
        <f t="shared" si="63"/>
        <v>1103.5954978488016</v>
      </c>
      <c r="F363" s="2">
        <f t="shared" si="64"/>
        <v>0.10365706561027219</v>
      </c>
      <c r="G363" s="2">
        <f t="shared" si="65"/>
        <v>9.8401848953849319E-2</v>
      </c>
      <c r="H363" s="2">
        <f t="shared" si="66"/>
        <v>9.7643736722709762E-2</v>
      </c>
    </row>
    <row r="364" spans="1:16" x14ac:dyDescent="0.15">
      <c r="A364" s="1">
        <v>194.01000000000002</v>
      </c>
      <c r="B364" s="1">
        <v>10.929</v>
      </c>
      <c r="C364" s="2">
        <f t="shared" si="61"/>
        <v>993.70006146281514</v>
      </c>
      <c r="D364" s="27">
        <f t="shared" si="62"/>
        <v>0.10929</v>
      </c>
      <c r="E364" s="2">
        <f t="shared" si="63"/>
        <v>1102.3015411800864</v>
      </c>
      <c r="F364" s="2">
        <f t="shared" si="64"/>
        <v>0.10372017102789324</v>
      </c>
      <c r="G364" s="2">
        <f t="shared" si="65"/>
        <v>9.8471116069892839E-2</v>
      </c>
      <c r="H364" s="2">
        <f t="shared" si="66"/>
        <v>9.7714271735867581E-2</v>
      </c>
    </row>
    <row r="365" spans="1:16" x14ac:dyDescent="0.15">
      <c r="A365" s="1">
        <v>193.3</v>
      </c>
      <c r="B365" s="1">
        <v>11.032999999999999</v>
      </c>
      <c r="C365" s="2">
        <f t="shared" si="61"/>
        <v>990.06351157549682</v>
      </c>
      <c r="D365" s="27">
        <f t="shared" si="62"/>
        <v>0.11033</v>
      </c>
      <c r="E365" s="2">
        <f t="shared" si="63"/>
        <v>1099.2972188076214</v>
      </c>
      <c r="F365" s="2">
        <f t="shared" si="64"/>
        <v>0.1046572684374556</v>
      </c>
      <c r="G365" s="2">
        <f t="shared" si="65"/>
        <v>9.9422519776466919E-2</v>
      </c>
      <c r="H365" s="2">
        <f t="shared" si="66"/>
        <v>9.8673348365559493E-2</v>
      </c>
    </row>
    <row r="366" spans="1:16" x14ac:dyDescent="0.15">
      <c r="A366" s="1">
        <v>192.91</v>
      </c>
      <c r="B366" s="1">
        <v>11.218999999999999</v>
      </c>
      <c r="C366" s="2">
        <f t="shared" si="61"/>
        <v>988.06597008809661</v>
      </c>
      <c r="D366" s="27">
        <f t="shared" si="62"/>
        <v>0.11219</v>
      </c>
      <c r="E366" s="2">
        <f t="shared" si="63"/>
        <v>1098.9170912722802</v>
      </c>
      <c r="F366" s="2">
        <f t="shared" si="64"/>
        <v>0.10633104454227045</v>
      </c>
      <c r="G366" s="2">
        <f t="shared" si="65"/>
        <v>0.10109810601240245</v>
      </c>
      <c r="H366" s="2">
        <f t="shared" si="66"/>
        <v>0.10035919756312159</v>
      </c>
    </row>
    <row r="367" spans="1:16" x14ac:dyDescent="0.15">
      <c r="A367" s="1">
        <v>191.74</v>
      </c>
      <c r="B367" s="1">
        <v>11.071999999999999</v>
      </c>
      <c r="C367" s="2">
        <f t="shared" si="61"/>
        <v>982.07334562589631</v>
      </c>
      <c r="D367" s="27">
        <f t="shared" si="62"/>
        <v>0.11071999999999999</v>
      </c>
      <c r="E367" s="2">
        <f t="shared" si="63"/>
        <v>1090.8085064535956</v>
      </c>
      <c r="F367" s="2">
        <f t="shared" si="64"/>
        <v>0.10500845369128432</v>
      </c>
      <c r="G367" s="2">
        <f t="shared" si="65"/>
        <v>9.981412747007673E-2</v>
      </c>
      <c r="H367" s="2">
        <f t="shared" si="66"/>
        <v>9.9072825990377145E-2</v>
      </c>
    </row>
    <row r="368" spans="1:16" x14ac:dyDescent="0.15">
      <c r="A368" s="1">
        <v>191.75</v>
      </c>
      <c r="B368" s="1">
        <v>11.122</v>
      </c>
      <c r="C368" s="2">
        <f t="shared" si="61"/>
        <v>982.12456463839374</v>
      </c>
      <c r="D368" s="27">
        <f t="shared" si="62"/>
        <v>0.11122</v>
      </c>
      <c r="E368" s="2">
        <f t="shared" si="63"/>
        <v>1091.356458717476</v>
      </c>
      <c r="F368" s="2">
        <f t="shared" si="64"/>
        <v>0.10545851085614009</v>
      </c>
      <c r="G368" s="2">
        <f t="shared" si="65"/>
        <v>0.10026157533843782</v>
      </c>
      <c r="H368" s="2">
        <f t="shared" si="66"/>
        <v>9.9522573588752217E-2</v>
      </c>
    </row>
    <row r="369" spans="1:8" x14ac:dyDescent="0.15">
      <c r="A369" s="1">
        <v>190.64000000000001</v>
      </c>
      <c r="B369" s="1">
        <v>11.265000000000001</v>
      </c>
      <c r="C369" s="2">
        <f t="shared" si="61"/>
        <v>976.43925425117811</v>
      </c>
      <c r="D369" s="27">
        <f t="shared" si="62"/>
        <v>0.11265</v>
      </c>
      <c r="E369" s="2">
        <f t="shared" si="63"/>
        <v>1086.4351362425732</v>
      </c>
      <c r="F369" s="2">
        <f t="shared" si="64"/>
        <v>0.1067445574299879</v>
      </c>
      <c r="G369" s="2">
        <f t="shared" si="65"/>
        <v>0.10157105678121374</v>
      </c>
      <c r="H369" s="2">
        <f t="shared" si="66"/>
        <v>0.10084298204195752</v>
      </c>
    </row>
    <row r="370" spans="1:8" x14ac:dyDescent="0.15">
      <c r="A370" s="1">
        <v>190.5</v>
      </c>
      <c r="B370" s="1">
        <v>11.23</v>
      </c>
      <c r="C370" s="2">
        <f t="shared" si="61"/>
        <v>975.7221880762138</v>
      </c>
      <c r="D370" s="27">
        <f t="shared" si="62"/>
        <v>0.11230000000000001</v>
      </c>
      <c r="E370" s="2">
        <f t="shared" si="63"/>
        <v>1085.2957897971726</v>
      </c>
      <c r="F370" s="2">
        <f t="shared" si="64"/>
        <v>0.10642994361584661</v>
      </c>
      <c r="G370" s="2">
        <f t="shared" si="65"/>
        <v>0.10126186842633626</v>
      </c>
      <c r="H370" s="2">
        <f t="shared" si="66"/>
        <v>0.10053270215854601</v>
      </c>
    </row>
    <row r="371" spans="1:8" x14ac:dyDescent="0.15">
      <c r="A371" s="1">
        <v>189.3</v>
      </c>
      <c r="B371" s="1">
        <v>11.28</v>
      </c>
      <c r="C371" s="2">
        <f t="shared" si="61"/>
        <v>969.57590657652111</v>
      </c>
      <c r="D371" s="27">
        <f t="shared" si="62"/>
        <v>0.1128</v>
      </c>
      <c r="E371" s="2">
        <f t="shared" si="63"/>
        <v>1078.9440688383527</v>
      </c>
      <c r="F371" s="2">
        <f t="shared" si="64"/>
        <v>0.10687936162709612</v>
      </c>
      <c r="G371" s="2">
        <f t="shared" si="65"/>
        <v>0.10174153272786586</v>
      </c>
      <c r="H371" s="2">
        <f t="shared" si="66"/>
        <v>0.1010192681474793</v>
      </c>
    </row>
    <row r="372" spans="1:8" x14ac:dyDescent="0.15">
      <c r="A372" s="1">
        <v>189.04000000000002</v>
      </c>
      <c r="B372" s="1">
        <v>11.327</v>
      </c>
      <c r="C372" s="2">
        <f t="shared" si="61"/>
        <v>968.2442122515879</v>
      </c>
      <c r="D372" s="27">
        <f t="shared" si="62"/>
        <v>0.11327</v>
      </c>
      <c r="E372" s="2">
        <f t="shared" si="63"/>
        <v>1077.9172341733251</v>
      </c>
      <c r="F372" s="2">
        <f t="shared" si="64"/>
        <v>0.10730163047487162</v>
      </c>
      <c r="G372" s="2">
        <f t="shared" si="65"/>
        <v>0.10216869126452245</v>
      </c>
      <c r="H372" s="2">
        <f t="shared" si="66"/>
        <v>0.10144958572375296</v>
      </c>
    </row>
    <row r="373" spans="1:8" x14ac:dyDescent="0.15">
      <c r="A373" s="1">
        <v>187.83</v>
      </c>
      <c r="B373" s="1">
        <v>11.624000000000001</v>
      </c>
      <c r="C373" s="2">
        <f t="shared" si="61"/>
        <v>962.04671173939767</v>
      </c>
      <c r="D373" s="27">
        <f t="shared" si="62"/>
        <v>0.11624000000000001</v>
      </c>
      <c r="E373" s="2">
        <f t="shared" si="63"/>
        <v>1073.8750215119851</v>
      </c>
      <c r="F373" s="2">
        <f t="shared" si="64"/>
        <v>0.10996589460181412</v>
      </c>
      <c r="G373" s="2">
        <f t="shared" si="65"/>
        <v>0.10485220402318562</v>
      </c>
      <c r="H373" s="2">
        <f t="shared" si="66"/>
        <v>0.10415130739485993</v>
      </c>
    </row>
    <row r="374" spans="1:8" x14ac:dyDescent="0.15">
      <c r="A374" s="1">
        <v>187.12</v>
      </c>
      <c r="B374" s="1">
        <v>11.439</v>
      </c>
      <c r="C374" s="2">
        <f t="shared" si="61"/>
        <v>958.41016185207945</v>
      </c>
      <c r="D374" s="27">
        <f t="shared" si="62"/>
        <v>0.11439000000000001</v>
      </c>
      <c r="E374" s="2">
        <f t="shared" si="63"/>
        <v>1068.0427002663389</v>
      </c>
      <c r="F374" s="2">
        <f t="shared" si="64"/>
        <v>0.10830717000457567</v>
      </c>
      <c r="G374" s="2">
        <f t="shared" si="65"/>
        <v>0.10322125238425976</v>
      </c>
      <c r="H374" s="2">
        <f t="shared" si="66"/>
        <v>0.10251456201775105</v>
      </c>
    </row>
    <row r="375" spans="1:8" x14ac:dyDescent="0.15">
      <c r="A375" s="1">
        <v>186.58</v>
      </c>
      <c r="B375" s="1">
        <v>11.484999999999999</v>
      </c>
      <c r="C375" s="2">
        <f t="shared" si="61"/>
        <v>955.64433517721773</v>
      </c>
      <c r="D375" s="27">
        <f t="shared" si="62"/>
        <v>0.11484999999999999</v>
      </c>
      <c r="E375" s="2">
        <f t="shared" si="63"/>
        <v>1065.4000870723212</v>
      </c>
      <c r="F375" s="2">
        <f t="shared" si="64"/>
        <v>0.10871986671424244</v>
      </c>
      <c r="G375" s="2">
        <f t="shared" si="65"/>
        <v>0.103646532966279</v>
      </c>
      <c r="H375" s="2">
        <f t="shared" si="66"/>
        <v>0.10294397531737554</v>
      </c>
    </row>
    <row r="376" spans="1:8" x14ac:dyDescent="0.15">
      <c r="A376" s="1">
        <v>185.75</v>
      </c>
      <c r="B376" s="1">
        <v>11.894</v>
      </c>
      <c r="C376" s="2">
        <f t="shared" si="61"/>
        <v>951.39315713993028</v>
      </c>
      <c r="D376" s="27">
        <f t="shared" si="62"/>
        <v>0.11894</v>
      </c>
      <c r="E376" s="2">
        <f t="shared" si="63"/>
        <v>1064.5518592501537</v>
      </c>
      <c r="F376" s="2">
        <f t="shared" si="64"/>
        <v>0.11238180858927295</v>
      </c>
      <c r="G376" s="2">
        <f t="shared" si="65"/>
        <v>0.10731251402141508</v>
      </c>
      <c r="H376" s="2">
        <f t="shared" si="66"/>
        <v>0.10663161121030398</v>
      </c>
    </row>
    <row r="377" spans="1:8" x14ac:dyDescent="0.15">
      <c r="A377" s="1">
        <v>185.69</v>
      </c>
      <c r="B377" s="1">
        <v>11.609</v>
      </c>
      <c r="C377" s="2">
        <f t="shared" si="61"/>
        <v>951.08584306494561</v>
      </c>
      <c r="D377" s="27">
        <f t="shared" si="62"/>
        <v>0.11609</v>
      </c>
      <c r="E377" s="2">
        <f t="shared" si="63"/>
        <v>1061.4973985863551</v>
      </c>
      <c r="F377" s="2">
        <f t="shared" si="64"/>
        <v>0.10983150586876333</v>
      </c>
      <c r="G377" s="2">
        <f t="shared" si="65"/>
        <v>0.10477675635168546</v>
      </c>
      <c r="H377" s="2">
        <f t="shared" si="66"/>
        <v>0.10408316588867857</v>
      </c>
    </row>
    <row r="378" spans="1:8" x14ac:dyDescent="0.15">
      <c r="A378" s="1">
        <v>184.41</v>
      </c>
      <c r="B378" s="1">
        <v>11.632</v>
      </c>
      <c r="C378" s="2">
        <f t="shared" si="61"/>
        <v>944.5298094652735</v>
      </c>
      <c r="D378" s="27">
        <f t="shared" si="62"/>
        <v>0.11631999999999999</v>
      </c>
      <c r="E378" s="2">
        <f t="shared" si="63"/>
        <v>1054.397516902274</v>
      </c>
      <c r="F378" s="2">
        <f t="shared" si="64"/>
        <v>0.11003756120878937</v>
      </c>
      <c r="G378" s="2">
        <f t="shared" si="65"/>
        <v>0.10501662065211187</v>
      </c>
      <c r="H378" s="2">
        <f t="shared" si="66"/>
        <v>0.10432884573823396</v>
      </c>
    </row>
    <row r="379" spans="1:8" x14ac:dyDescent="0.15">
      <c r="A379" s="1">
        <v>184.12</v>
      </c>
      <c r="B379" s="1">
        <v>11.836</v>
      </c>
      <c r="C379" s="2">
        <f t="shared" si="61"/>
        <v>943.04445810284778</v>
      </c>
      <c r="D379" s="27">
        <f t="shared" si="62"/>
        <v>0.11836000000000001</v>
      </c>
      <c r="E379" s="2">
        <f t="shared" si="63"/>
        <v>1054.6632001639009</v>
      </c>
      <c r="F379" s="2">
        <f t="shared" si="64"/>
        <v>0.11186332647869934</v>
      </c>
      <c r="G379" s="2">
        <f t="shared" si="65"/>
        <v>0.10684112076363315</v>
      </c>
      <c r="H379" s="2">
        <f t="shared" si="66"/>
        <v>0.10616358843608419</v>
      </c>
    </row>
    <row r="380" spans="1:8" x14ac:dyDescent="0.15">
      <c r="A380" s="1">
        <v>182.96</v>
      </c>
      <c r="B380" s="1">
        <v>11.705</v>
      </c>
      <c r="C380" s="2">
        <f t="shared" si="61"/>
        <v>937.1030526531448</v>
      </c>
      <c r="D380" s="27">
        <f t="shared" si="62"/>
        <v>0.11705</v>
      </c>
      <c r="E380" s="2">
        <f t="shared" si="63"/>
        <v>1046.7909649661956</v>
      </c>
      <c r="F380" s="2">
        <f t="shared" si="64"/>
        <v>0.11069128184262728</v>
      </c>
      <c r="G380" s="2">
        <f t="shared" si="65"/>
        <v>0.10570656296183586</v>
      </c>
      <c r="H380" s="2">
        <f t="shared" si="66"/>
        <v>0.10502745351177312</v>
      </c>
    </row>
    <row r="381" spans="1:8" x14ac:dyDescent="0.15">
      <c r="A381" s="1">
        <v>182.70000000000002</v>
      </c>
      <c r="B381" s="1">
        <v>11.813000000000001</v>
      </c>
      <c r="C381" s="2">
        <f t="shared" si="61"/>
        <v>935.77135832821159</v>
      </c>
      <c r="D381" s="27">
        <f t="shared" si="62"/>
        <v>0.11813000000000001</v>
      </c>
      <c r="E381" s="2">
        <f t="shared" si="63"/>
        <v>1046.3140288875234</v>
      </c>
      <c r="F381" s="2">
        <f t="shared" si="64"/>
        <v>0.11165764704278791</v>
      </c>
      <c r="G381" s="2">
        <f t="shared" si="65"/>
        <v>0.10667519928618066</v>
      </c>
      <c r="H381" s="2">
        <f t="shared" si="66"/>
        <v>0.1060018674404319</v>
      </c>
    </row>
    <row r="382" spans="1:8" x14ac:dyDescent="0.15">
      <c r="A382" s="1">
        <v>181.24</v>
      </c>
      <c r="B382" s="1">
        <v>11.913</v>
      </c>
      <c r="C382" s="2">
        <f t="shared" si="61"/>
        <v>928.29338250358524</v>
      </c>
      <c r="D382" s="27">
        <f t="shared" si="62"/>
        <v>0.11913</v>
      </c>
      <c r="E382" s="2">
        <f t="shared" si="63"/>
        <v>1038.8809731612373</v>
      </c>
      <c r="F382" s="2">
        <f t="shared" si="64"/>
        <v>0.11255159773836691</v>
      </c>
      <c r="G382" s="2">
        <f t="shared" si="65"/>
        <v>0.10760454548521817</v>
      </c>
      <c r="H382" s="2">
        <f t="shared" si="66"/>
        <v>0.10694101484219284</v>
      </c>
    </row>
    <row r="383" spans="1:8" x14ac:dyDescent="0.15">
      <c r="A383" s="1">
        <v>180.72</v>
      </c>
      <c r="B383" s="1">
        <v>11.913</v>
      </c>
      <c r="C383" s="2">
        <f t="shared" si="61"/>
        <v>925.62999385371847</v>
      </c>
      <c r="D383" s="27">
        <f t="shared" si="62"/>
        <v>0.11913</v>
      </c>
      <c r="E383" s="2">
        <f t="shared" si="63"/>
        <v>1035.900295021512</v>
      </c>
      <c r="F383" s="2">
        <f t="shared" si="64"/>
        <v>0.11255159773836691</v>
      </c>
      <c r="G383" s="2">
        <f t="shared" si="65"/>
        <v>0.10761873919064542</v>
      </c>
      <c r="H383" s="2">
        <f t="shared" si="66"/>
        <v>0.10695711229918914</v>
      </c>
    </row>
    <row r="384" spans="1:8" x14ac:dyDescent="0.15">
      <c r="A384" s="1">
        <v>179.88</v>
      </c>
      <c r="B384" s="1">
        <v>11.956</v>
      </c>
      <c r="C384" s="2">
        <f t="shared" si="61"/>
        <v>921.3275968039336</v>
      </c>
      <c r="D384" s="27">
        <f t="shared" si="62"/>
        <v>0.11956</v>
      </c>
      <c r="E384" s="2">
        <f t="shared" si="63"/>
        <v>1031.4815242778118</v>
      </c>
      <c r="F384" s="2">
        <f t="shared" si="64"/>
        <v>0.11293575097556187</v>
      </c>
      <c r="G384" s="2">
        <f t="shared" si="65"/>
        <v>0.10802393419328657</v>
      </c>
      <c r="H384" s="2">
        <f t="shared" si="66"/>
        <v>0.10736726912076275</v>
      </c>
    </row>
    <row r="385" spans="1:8" x14ac:dyDescent="0.15">
      <c r="A385" s="1">
        <v>179.27</v>
      </c>
      <c r="B385" s="1">
        <v>12.013999999999999</v>
      </c>
      <c r="C385" s="2">
        <f t="shared" si="61"/>
        <v>918.20323704158977</v>
      </c>
      <c r="D385" s="27">
        <f t="shared" si="62"/>
        <v>0.12014</v>
      </c>
      <c r="E385" s="2">
        <f t="shared" si="63"/>
        <v>1028.5161739397663</v>
      </c>
      <c r="F385" s="2">
        <f t="shared" si="64"/>
        <v>0.11345367749515407</v>
      </c>
      <c r="G385" s="2">
        <f t="shared" si="65"/>
        <v>0.10855598142877423</v>
      </c>
      <c r="H385" s="2">
        <f t="shared" si="66"/>
        <v>0.10790407919567754</v>
      </c>
    </row>
    <row r="386" spans="1:8" x14ac:dyDescent="0.15">
      <c r="A386" s="1">
        <v>178.32</v>
      </c>
      <c r="B386" s="1">
        <v>12.234</v>
      </c>
      <c r="C386" s="2">
        <f t="shared" si="61"/>
        <v>913.33743085433309</v>
      </c>
      <c r="D386" s="27">
        <f t="shared" si="62"/>
        <v>0.12234</v>
      </c>
      <c r="E386" s="2">
        <f t="shared" si="63"/>
        <v>1025.0751321450521</v>
      </c>
      <c r="F386" s="2">
        <f t="shared" si="64"/>
        <v>0.11541579149912588</v>
      </c>
      <c r="G386" s="2">
        <f t="shared" si="65"/>
        <v>0.1105344813460542</v>
      </c>
      <c r="H386" s="2">
        <f t="shared" si="66"/>
        <v>0.10989560201531567</v>
      </c>
    </row>
    <row r="387" spans="1:8" x14ac:dyDescent="0.15">
      <c r="A387" s="1">
        <v>177.65</v>
      </c>
      <c r="B387" s="1">
        <v>12.13</v>
      </c>
      <c r="C387" s="2">
        <f t="shared" ref="C387:C404" si="67">A387*1000/195.24</f>
        <v>909.9057570170047</v>
      </c>
      <c r="D387" s="27">
        <f t="shared" ref="D387:D404" si="68">B387/100</f>
        <v>0.12130000000000001</v>
      </c>
      <c r="E387" s="2">
        <f t="shared" ref="E387:E404" si="69">C387*(1+D387)</f>
        <v>1020.2773253431674</v>
      </c>
      <c r="F387" s="2">
        <f t="shared" ref="F387:F404" si="70">LN(1+D387)</f>
        <v>0.11448872648469795</v>
      </c>
      <c r="G387" s="2">
        <f t="shared" ref="G387:G404" si="71">F387-E387/210000</f>
        <v>0.10963026303068286</v>
      </c>
      <c r="H387" s="2">
        <f t="shared" ref="H387:H404" si="72">LN(1+D387)-C387/165454</f>
        <v>0.10898927795509453</v>
      </c>
    </row>
    <row r="388" spans="1:8" x14ac:dyDescent="0.15">
      <c r="A388" s="1">
        <v>177.63</v>
      </c>
      <c r="B388" s="1">
        <v>12.365</v>
      </c>
      <c r="C388" s="2">
        <f t="shared" si="67"/>
        <v>909.80331899200974</v>
      </c>
      <c r="D388" s="27">
        <f t="shared" si="68"/>
        <v>0.12365</v>
      </c>
      <c r="E388" s="2">
        <f t="shared" si="69"/>
        <v>1022.3004993853717</v>
      </c>
      <c r="F388" s="2">
        <f t="shared" si="70"/>
        <v>0.11658231507986459</v>
      </c>
      <c r="G388" s="2">
        <f t="shared" si="71"/>
        <v>0.11171421746374377</v>
      </c>
      <c r="H388" s="2">
        <f t="shared" si="72"/>
        <v>0.11108348568322257</v>
      </c>
    </row>
    <row r="389" spans="1:8" x14ac:dyDescent="0.15">
      <c r="A389" s="1">
        <v>176.20000000000002</v>
      </c>
      <c r="B389" s="1">
        <v>12.396000000000001</v>
      </c>
      <c r="C389" s="2">
        <f t="shared" si="67"/>
        <v>902.47900020487612</v>
      </c>
      <c r="D389" s="27">
        <f t="shared" si="68"/>
        <v>0.12396000000000001</v>
      </c>
      <c r="E389" s="2">
        <f t="shared" si="69"/>
        <v>1014.3502970702726</v>
      </c>
      <c r="F389" s="2">
        <f t="shared" si="70"/>
        <v>0.11685816364964828</v>
      </c>
      <c r="G389" s="2">
        <f t="shared" si="71"/>
        <v>0.11202792413978983</v>
      </c>
      <c r="H389" s="2">
        <f t="shared" si="72"/>
        <v>0.11140360225974609</v>
      </c>
    </row>
    <row r="390" spans="1:8" x14ac:dyDescent="0.15">
      <c r="A390" s="1">
        <v>175.97</v>
      </c>
      <c r="B390" s="1">
        <v>12.272</v>
      </c>
      <c r="C390" s="2">
        <f t="shared" si="67"/>
        <v>901.30096291743496</v>
      </c>
      <c r="D390" s="27">
        <f t="shared" si="68"/>
        <v>0.12272</v>
      </c>
      <c r="E390" s="2">
        <f t="shared" si="69"/>
        <v>1011.9086170866625</v>
      </c>
      <c r="F390" s="2">
        <f t="shared" si="70"/>
        <v>0.11575431252184148</v>
      </c>
      <c r="G390" s="2">
        <f t="shared" si="71"/>
        <v>0.11093570005952405</v>
      </c>
      <c r="H390" s="2">
        <f t="shared" si="72"/>
        <v>0.11030687116099536</v>
      </c>
    </row>
    <row r="391" spans="1:8" x14ac:dyDescent="0.15">
      <c r="A391" s="1">
        <v>174.78</v>
      </c>
      <c r="B391" s="1">
        <v>12.337999999999999</v>
      </c>
      <c r="C391" s="2">
        <f t="shared" si="67"/>
        <v>895.20590043023969</v>
      </c>
      <c r="D391" s="27">
        <f t="shared" si="68"/>
        <v>0.12337999999999999</v>
      </c>
      <c r="E391" s="2">
        <f t="shared" si="69"/>
        <v>1005.6564044253228</v>
      </c>
      <c r="F391" s="2">
        <f t="shared" si="70"/>
        <v>0.1163419978599793</v>
      </c>
      <c r="G391" s="2">
        <f t="shared" si="71"/>
        <v>0.11155315783890633</v>
      </c>
      <c r="H391" s="2">
        <f t="shared" si="72"/>
        <v>0.11093139491033625</v>
      </c>
    </row>
    <row r="392" spans="1:8" x14ac:dyDescent="0.15">
      <c r="A392" s="1">
        <v>173.64000000000001</v>
      </c>
      <c r="B392" s="1">
        <v>12.372999999999999</v>
      </c>
      <c r="C392" s="2">
        <f t="shared" si="67"/>
        <v>889.36693300553179</v>
      </c>
      <c r="D392" s="27">
        <f t="shared" si="68"/>
        <v>0.12372999999999999</v>
      </c>
      <c r="E392" s="2">
        <f t="shared" si="69"/>
        <v>999.40830362630618</v>
      </c>
      <c r="F392" s="2">
        <f t="shared" si="70"/>
        <v>0.11665350909247808</v>
      </c>
      <c r="G392" s="2">
        <f t="shared" si="71"/>
        <v>0.11189442193235281</v>
      </c>
      <c r="H392" s="2">
        <f t="shared" si="72"/>
        <v>0.11127819672163464</v>
      </c>
    </row>
    <row r="393" spans="1:8" x14ac:dyDescent="0.15">
      <c r="A393" s="1">
        <v>173.31</v>
      </c>
      <c r="B393" s="1">
        <v>12.433999999999999</v>
      </c>
      <c r="C393" s="2">
        <f t="shared" si="67"/>
        <v>887.67670559311614</v>
      </c>
      <c r="D393" s="27">
        <f t="shared" si="68"/>
        <v>0.12433999999999999</v>
      </c>
      <c r="E393" s="2">
        <f t="shared" si="69"/>
        <v>998.05042716656408</v>
      </c>
      <c r="F393" s="2">
        <f t="shared" si="70"/>
        <v>0.11719619683349231</v>
      </c>
      <c r="G393" s="2">
        <f t="shared" si="71"/>
        <v>0.11244357575174677</v>
      </c>
      <c r="H393" s="2">
        <f t="shared" si="72"/>
        <v>0.1118311001565119</v>
      </c>
    </row>
    <row r="394" spans="1:8" x14ac:dyDescent="0.15">
      <c r="A394" s="1">
        <v>172.06</v>
      </c>
      <c r="B394" s="1">
        <v>12.492000000000001</v>
      </c>
      <c r="C394" s="2">
        <f t="shared" si="67"/>
        <v>881.2743290309362</v>
      </c>
      <c r="D394" s="27">
        <f t="shared" si="68"/>
        <v>0.12492</v>
      </c>
      <c r="E394" s="2">
        <f t="shared" si="69"/>
        <v>991.36311821348067</v>
      </c>
      <c r="F394" s="2">
        <f t="shared" si="70"/>
        <v>0.11771192201675734</v>
      </c>
      <c r="G394" s="2">
        <f t="shared" si="71"/>
        <v>0.11299114526335982</v>
      </c>
      <c r="H394" s="2">
        <f t="shared" si="72"/>
        <v>0.11238552114986421</v>
      </c>
    </row>
    <row r="395" spans="1:8" x14ac:dyDescent="0.15">
      <c r="A395" s="1">
        <v>171.44</v>
      </c>
      <c r="B395" s="1">
        <v>12.67</v>
      </c>
      <c r="C395" s="2">
        <f t="shared" si="67"/>
        <v>878.09875025609506</v>
      </c>
      <c r="D395" s="27">
        <f t="shared" si="68"/>
        <v>0.12670000000000001</v>
      </c>
      <c r="E395" s="2">
        <f t="shared" si="69"/>
        <v>989.35386191354235</v>
      </c>
      <c r="F395" s="2">
        <f t="shared" si="70"/>
        <v>0.11929300618798321</v>
      </c>
      <c r="G395" s="2">
        <f t="shared" si="71"/>
        <v>0.11458179732172824</v>
      </c>
      <c r="H395" s="2">
        <f t="shared" si="72"/>
        <v>0.11398579844289336</v>
      </c>
    </row>
    <row r="396" spans="1:8" x14ac:dyDescent="0.15">
      <c r="A396" s="1">
        <v>170.16</v>
      </c>
      <c r="B396" s="1">
        <v>12.542</v>
      </c>
      <c r="C396" s="2">
        <f t="shared" si="67"/>
        <v>871.54271665642284</v>
      </c>
      <c r="D396" s="27">
        <f t="shared" si="68"/>
        <v>0.12542</v>
      </c>
      <c r="E396" s="2">
        <f t="shared" si="69"/>
        <v>980.85160417947145</v>
      </c>
      <c r="F396" s="2">
        <f t="shared" si="70"/>
        <v>0.11815629931816791</v>
      </c>
      <c r="G396" s="2">
        <f t="shared" si="71"/>
        <v>0.11348557739350376</v>
      </c>
      <c r="H396" s="2">
        <f t="shared" si="72"/>
        <v>0.11288871608260743</v>
      </c>
    </row>
    <row r="397" spans="1:8" x14ac:dyDescent="0.15">
      <c r="A397" s="1">
        <v>169.77</v>
      </c>
      <c r="B397" s="1">
        <v>12.654</v>
      </c>
      <c r="C397" s="2">
        <f t="shared" si="67"/>
        <v>869.54517516902274</v>
      </c>
      <c r="D397" s="27">
        <f t="shared" si="68"/>
        <v>0.12653999999999999</v>
      </c>
      <c r="E397" s="2">
        <f t="shared" si="69"/>
        <v>979.57742163491082</v>
      </c>
      <c r="F397" s="2">
        <f t="shared" si="70"/>
        <v>0.11915098847103421</v>
      </c>
      <c r="G397" s="2">
        <f t="shared" si="71"/>
        <v>0.11448633408229654</v>
      </c>
      <c r="H397" s="2">
        <f t="shared" si="72"/>
        <v>0.11389547832822097</v>
      </c>
    </row>
    <row r="398" spans="1:8" x14ac:dyDescent="0.15">
      <c r="A398" s="1">
        <v>153.77000000000001</v>
      </c>
      <c r="B398" s="1">
        <v>12.693</v>
      </c>
      <c r="C398" s="2">
        <f t="shared" si="67"/>
        <v>787.59475517312023</v>
      </c>
      <c r="D398" s="27">
        <f t="shared" si="68"/>
        <v>0.12692999999999999</v>
      </c>
      <c r="E398" s="2">
        <f t="shared" si="69"/>
        <v>887.56415744724438</v>
      </c>
      <c r="F398" s="2">
        <f t="shared" si="70"/>
        <v>0.11949712132737919</v>
      </c>
      <c r="G398" s="2">
        <f t="shared" si="71"/>
        <v>0.11527062533953517</v>
      </c>
      <c r="H398" s="2">
        <f t="shared" si="72"/>
        <v>0.11473691755368305</v>
      </c>
    </row>
    <row r="399" spans="1:8" x14ac:dyDescent="0.15">
      <c r="A399" s="1">
        <v>154.22</v>
      </c>
      <c r="B399" s="1">
        <v>12.773999999999999</v>
      </c>
      <c r="C399" s="2">
        <f t="shared" si="67"/>
        <v>789.89961073550501</v>
      </c>
      <c r="D399" s="27">
        <f t="shared" si="68"/>
        <v>0.12773999999999999</v>
      </c>
      <c r="E399" s="2">
        <f t="shared" si="69"/>
        <v>890.80138701085843</v>
      </c>
      <c r="F399" s="2">
        <f t="shared" si="70"/>
        <v>0.12021563005357609</v>
      </c>
      <c r="G399" s="2">
        <f t="shared" si="71"/>
        <v>0.11597371868685771</v>
      </c>
      <c r="H399" s="2">
        <f t="shared" si="72"/>
        <v>0.11544149578824854</v>
      </c>
    </row>
    <row r="400" spans="1:8" x14ac:dyDescent="0.15">
      <c r="A400" s="1">
        <v>154.6</v>
      </c>
      <c r="B400" s="1">
        <v>12.975</v>
      </c>
      <c r="C400" s="2">
        <f t="shared" si="67"/>
        <v>791.84593321040768</v>
      </c>
      <c r="D400" s="27">
        <f t="shared" si="68"/>
        <v>0.12975</v>
      </c>
      <c r="E400" s="2">
        <f t="shared" si="69"/>
        <v>894.58794304445814</v>
      </c>
      <c r="F400" s="2">
        <f t="shared" si="70"/>
        <v>0.12199636930925203</v>
      </c>
      <c r="G400" s="2">
        <f t="shared" si="71"/>
        <v>0.11773642672332604</v>
      </c>
      <c r="H400" s="2">
        <f t="shared" si="72"/>
        <v>0.11721047151765795</v>
      </c>
    </row>
    <row r="401" spans="1:8" x14ac:dyDescent="0.15">
      <c r="A401" s="1">
        <v>154.75</v>
      </c>
      <c r="B401" s="1">
        <v>12.855</v>
      </c>
      <c r="C401" s="2">
        <f t="shared" si="67"/>
        <v>792.61421839786931</v>
      </c>
      <c r="D401" s="27">
        <f t="shared" si="68"/>
        <v>0.12855</v>
      </c>
      <c r="E401" s="2">
        <f t="shared" si="69"/>
        <v>894.5047761729154</v>
      </c>
      <c r="F401" s="2">
        <f t="shared" si="70"/>
        <v>0.12093362289562845</v>
      </c>
      <c r="G401" s="2">
        <f t="shared" si="71"/>
        <v>0.11667407634242409</v>
      </c>
      <c r="H401" s="2">
        <f t="shared" si="72"/>
        <v>0.11614308160682389</v>
      </c>
    </row>
    <row r="402" spans="1:8" x14ac:dyDescent="0.15">
      <c r="A402" s="1">
        <v>152.89000000000001</v>
      </c>
      <c r="B402" s="1">
        <v>13.121</v>
      </c>
      <c r="C402" s="2">
        <f t="shared" si="67"/>
        <v>783.08748207334577</v>
      </c>
      <c r="D402" s="27">
        <f t="shared" si="68"/>
        <v>0.13120999999999999</v>
      </c>
      <c r="E402" s="2">
        <f t="shared" si="69"/>
        <v>885.83639059618952</v>
      </c>
      <c r="F402" s="2">
        <f t="shared" si="70"/>
        <v>0.12328785629082849</v>
      </c>
      <c r="G402" s="2">
        <f t="shared" si="71"/>
        <v>0.11906958776417996</v>
      </c>
      <c r="H402" s="2">
        <f t="shared" si="72"/>
        <v>0.1185548943674338</v>
      </c>
    </row>
    <row r="403" spans="1:8" x14ac:dyDescent="0.15">
      <c r="A403" s="1">
        <v>151.08000000000001</v>
      </c>
      <c r="B403" s="1">
        <v>13.151999999999999</v>
      </c>
      <c r="C403" s="2">
        <f t="shared" si="67"/>
        <v>773.81684081130913</v>
      </c>
      <c r="D403" s="27">
        <f t="shared" si="68"/>
        <v>0.13152</v>
      </c>
      <c r="E403" s="2">
        <f t="shared" si="69"/>
        <v>875.58923171481263</v>
      </c>
      <c r="F403" s="2">
        <f t="shared" si="70"/>
        <v>0.12356186158703225</v>
      </c>
      <c r="G403" s="2">
        <f t="shared" si="71"/>
        <v>0.11939238905505695</v>
      </c>
      <c r="H403" s="2">
        <f t="shared" si="72"/>
        <v>0.11888493119664394</v>
      </c>
    </row>
    <row r="404" spans="1:8" x14ac:dyDescent="0.15">
      <c r="A404" s="1">
        <v>149.83000000000001</v>
      </c>
      <c r="B404" s="1">
        <v>12.715999999999999</v>
      </c>
      <c r="C404" s="2">
        <f t="shared" si="67"/>
        <v>767.4144642491292</v>
      </c>
      <c r="D404" s="27">
        <f t="shared" si="68"/>
        <v>0.12716</v>
      </c>
      <c r="E404" s="2">
        <f t="shared" si="69"/>
        <v>864.99888752304844</v>
      </c>
      <c r="F404" s="2">
        <f t="shared" si="70"/>
        <v>0.11970119481228722</v>
      </c>
      <c r="G404" s="2">
        <f t="shared" si="71"/>
        <v>0.11558215249074889</v>
      </c>
      <c r="H404" s="2">
        <f t="shared" si="72"/>
        <v>0.11506296023198617</v>
      </c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523"/>
  <sheetViews>
    <sheetView topLeftCell="G1" zoomScale="70" zoomScaleNormal="70" workbookViewId="0">
      <pane ySplit="1" topLeftCell="A2" activePane="bottomLeft" state="frozen"/>
      <selection pane="bottomLeft" sqref="A1:B42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231.06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1143.4348605067828</v>
      </c>
      <c r="M2" s="2">
        <f>C143</f>
        <v>1157.2050166368058</v>
      </c>
      <c r="N2" s="2">
        <f t="shared" ref="N2:O2" si="0">D143</f>
        <v>7.7200000000000003E-3</v>
      </c>
      <c r="O2" s="2">
        <f t="shared" si="0"/>
        <v>1166.1386393652419</v>
      </c>
      <c r="P2" s="2">
        <f>G143</f>
        <v>2.1373121441716674E-3</v>
      </c>
      <c r="R2" s="1">
        <v>0</v>
      </c>
      <c r="S2" s="1">
        <f>210*1000*(R2)</f>
        <v>0</v>
      </c>
      <c r="U2" s="2" t="s">
        <v>8</v>
      </c>
      <c r="V2" s="12">
        <f>MAX(C:C)</f>
        <v>1182.8001023803431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C144</f>
        <v>1143.4348605067828</v>
      </c>
      <c r="N3" s="2">
        <f t="shared" ref="N3:N66" si="9">D144</f>
        <v>7.9900000000000006E-3</v>
      </c>
      <c r="O3" s="2">
        <f t="shared" ref="O3:O66" si="10">E144</f>
        <v>1152.570905042232</v>
      </c>
      <c r="P3" s="2">
        <f t="shared" ref="P3:P66" si="11">G144</f>
        <v>2.4698160838928706E-3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142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MATCH(L2,C2:C515,0)</f>
        <v>143</v>
      </c>
      <c r="M4" s="2">
        <f t="shared" si="8"/>
        <v>1143.5884310212439</v>
      </c>
      <c r="N4" s="2">
        <f t="shared" si="9"/>
        <v>1.119E-2</v>
      </c>
      <c r="O4" s="2">
        <f t="shared" si="10"/>
        <v>1156.3851855643716</v>
      </c>
      <c r="P4" s="2">
        <f t="shared" si="11"/>
        <v>5.6212589993156646E-3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7.7200000000000003E-3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1142.3598669055543</v>
      </c>
      <c r="N5" s="2">
        <f t="shared" si="9"/>
        <v>9.0299999999999998E-3</v>
      </c>
      <c r="O5" s="2">
        <f t="shared" si="10"/>
        <v>1152.6753765037115</v>
      </c>
      <c r="P5" s="2">
        <f t="shared" si="11"/>
        <v>3.5005429734943925E-3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7.9900000000000006E-3</v>
      </c>
      <c r="M6" s="2">
        <f t="shared" si="8"/>
        <v>1138.9813155874072</v>
      </c>
      <c r="N6" s="2">
        <f t="shared" si="9"/>
        <v>9.4599999999999997E-3</v>
      </c>
      <c r="O6" s="2">
        <f t="shared" si="10"/>
        <v>1149.756078832864</v>
      </c>
      <c r="P6" s="2">
        <f t="shared" si="11"/>
        <v>3.9405054628696336E-3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157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1135.2956232403378</v>
      </c>
      <c r="N7" s="2">
        <f t="shared" si="9"/>
        <v>1.2470000000000002E-2</v>
      </c>
      <c r="O7" s="2">
        <f t="shared" si="10"/>
        <v>1149.4527596621449</v>
      </c>
      <c r="P7" s="2">
        <f t="shared" si="11"/>
        <v>6.9193053601416211E-3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143108.24286693151</v>
      </c>
      <c r="M8" s="2">
        <f t="shared" si="8"/>
        <v>1134.7837215254672</v>
      </c>
      <c r="N8" s="2">
        <f t="shared" si="9"/>
        <v>1.111E-2</v>
      </c>
      <c r="O8" s="2">
        <f t="shared" si="10"/>
        <v>1147.3911686716151</v>
      </c>
      <c r="P8" s="2">
        <f t="shared" si="11"/>
        <v>5.5849698150174012E-3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M9" s="2">
        <f t="shared" si="8"/>
        <v>1133.8111082672128</v>
      </c>
      <c r="N9" s="2">
        <f t="shared" si="9"/>
        <v>1.065E-2</v>
      </c>
      <c r="O9" s="2">
        <f t="shared" si="10"/>
        <v>1145.8861965702588</v>
      </c>
      <c r="P9" s="2">
        <f t="shared" si="11"/>
        <v>5.1370872748210629E-3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M10" s="2">
        <f t="shared" si="8"/>
        <v>1136.4729971845406</v>
      </c>
      <c r="N10" s="2">
        <f t="shared" si="9"/>
        <v>1.3429999999999999E-2</v>
      </c>
      <c r="O10" s="2">
        <f t="shared" si="10"/>
        <v>1151.7358295367292</v>
      </c>
      <c r="P10" s="2">
        <f t="shared" si="11"/>
        <v>7.8561606059469533E-3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M11" s="2">
        <f t="shared" si="8"/>
        <v>1135.551574097773</v>
      </c>
      <c r="N11" s="2">
        <f t="shared" si="9"/>
        <v>1.154E-2</v>
      </c>
      <c r="O11" s="2">
        <f t="shared" si="10"/>
        <v>1148.6558392628615</v>
      </c>
      <c r="P11" s="2">
        <f t="shared" si="11"/>
        <v>6.0041323628523382E-3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M12" s="2">
        <f t="shared" si="8"/>
        <v>1137.6503711287432</v>
      </c>
      <c r="N12" s="2">
        <f t="shared" si="9"/>
        <v>1.204E-2</v>
      </c>
      <c r="O12" s="2">
        <f t="shared" si="10"/>
        <v>1151.3476815971333</v>
      </c>
      <c r="P12" s="2">
        <f t="shared" si="11"/>
        <v>6.4854877682484916E-3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M13" s="2">
        <f t="shared" si="8"/>
        <v>1135.551574097773</v>
      </c>
      <c r="N13" s="2">
        <f t="shared" si="9"/>
        <v>1.4199999999999999E-2</v>
      </c>
      <c r="O13" s="2">
        <f t="shared" si="10"/>
        <v>1151.6764064499614</v>
      </c>
      <c r="P13" s="2">
        <f t="shared" si="11"/>
        <v>8.6159510147341897E-3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M14" s="2">
        <f t="shared" si="8"/>
        <v>1138.2646531865882</v>
      </c>
      <c r="N14" s="2">
        <f t="shared" si="9"/>
        <v>1.3009999999999999E-2</v>
      </c>
      <c r="O14" s="2">
        <f t="shared" si="10"/>
        <v>1153.0734763245457</v>
      </c>
      <c r="P14" s="2">
        <f t="shared" si="11"/>
        <v>7.4352708083977098E-3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1136.3706168415665</v>
      </c>
      <c r="N15" s="2">
        <f t="shared" si="9"/>
        <v>1.3509999999999999E-2</v>
      </c>
      <c r="O15" s="2">
        <f t="shared" si="10"/>
        <v>1151.7229838750959</v>
      </c>
      <c r="P15" s="2">
        <f t="shared" si="11"/>
        <v>7.9351584981550496E-3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1135.8075249552087</v>
      </c>
      <c r="N16" s="2">
        <f t="shared" si="9"/>
        <v>1.3819999999999999E-2</v>
      </c>
      <c r="O16" s="2">
        <f t="shared" si="10"/>
        <v>1151.5043849500896</v>
      </c>
      <c r="P16" s="2">
        <f t="shared" si="11"/>
        <v>8.242020404428228E-3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1136.5241873560276</v>
      </c>
      <c r="N17" s="2">
        <f t="shared" si="9"/>
        <v>1.5129999999999999E-2</v>
      </c>
      <c r="O17" s="2">
        <f t="shared" si="10"/>
        <v>1153.7197983107244</v>
      </c>
      <c r="P17" s="2">
        <f t="shared" si="11"/>
        <v>9.5227793086135916E-3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1136.1146659841311</v>
      </c>
      <c r="N18" s="2">
        <f t="shared" si="9"/>
        <v>1.451E-2</v>
      </c>
      <c r="O18" s="2">
        <f t="shared" si="10"/>
        <v>1152.5996897875609</v>
      </c>
      <c r="P18" s="2">
        <f t="shared" si="11"/>
        <v>8.9171673562319295E-3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1138.7253647299719</v>
      </c>
      <c r="N19" s="2">
        <f t="shared" si="9"/>
        <v>1.5049999999999999E-2</v>
      </c>
      <c r="O19" s="2">
        <f t="shared" si="10"/>
        <v>1155.863181469158</v>
      </c>
      <c r="P19" s="2">
        <f t="shared" si="11"/>
        <v>9.4337619762587914E-3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1136.4729971845406</v>
      </c>
      <c r="N20" s="2">
        <f t="shared" si="9"/>
        <v>1.5480000000000001E-2</v>
      </c>
      <c r="O20" s="2">
        <f t="shared" si="10"/>
        <v>1154.0655991809572</v>
      </c>
      <c r="P20" s="2">
        <f t="shared" si="11"/>
        <v>9.8658566404089335E-3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1138.9813155874072</v>
      </c>
      <c r="N21" s="2">
        <f t="shared" si="9"/>
        <v>1.609E-2</v>
      </c>
      <c r="O21" s="2">
        <f t="shared" si="10"/>
        <v>1157.3075249552085</v>
      </c>
      <c r="P21" s="2">
        <f t="shared" si="11"/>
        <v>1.0450939696169358E-2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1136.626567699002</v>
      </c>
      <c r="N22" s="2">
        <f t="shared" si="9"/>
        <v>1.6289999999999999E-2</v>
      </c>
      <c r="O22" s="2">
        <f t="shared" si="10"/>
        <v>1155.1422144868186</v>
      </c>
      <c r="P22" s="2">
        <f t="shared" si="11"/>
        <v>1.0658064287045188E-2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1138.4694138725363</v>
      </c>
      <c r="N23" s="2">
        <f t="shared" si="9"/>
        <v>1.899E-2</v>
      </c>
      <c r="O23" s="2">
        <f t="shared" si="10"/>
        <v>1160.0889480419758</v>
      </c>
      <c r="P23" s="2">
        <f t="shared" si="11"/>
        <v>1.3287707563831616E-2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1138.05989250064</v>
      </c>
      <c r="N24" s="2">
        <f t="shared" si="9"/>
        <v>1.7129999999999999E-2</v>
      </c>
      <c r="O24" s="2">
        <f t="shared" si="10"/>
        <v>1157.5548584591761</v>
      </c>
      <c r="P24" s="2">
        <f t="shared" si="11"/>
        <v>1.1472769846579082E-2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1136.9337087279243</v>
      </c>
      <c r="N25" s="2">
        <f t="shared" si="9"/>
        <v>1.7909999999999999E-2</v>
      </c>
      <c r="O25" s="2">
        <f t="shared" si="10"/>
        <v>1157.2961914512416</v>
      </c>
      <c r="P25" s="2">
        <f t="shared" si="11"/>
        <v>1.2240571330649836E-2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1138.7765549014589</v>
      </c>
      <c r="N26" s="2">
        <f t="shared" si="9"/>
        <v>1.8370000000000001E-2</v>
      </c>
      <c r="O26" s="2">
        <f t="shared" si="10"/>
        <v>1159.6958802149986</v>
      </c>
      <c r="P26" s="2">
        <f t="shared" si="11"/>
        <v>1.2680948519516521E-2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1136.5753775275145</v>
      </c>
      <c r="N27" s="2">
        <f t="shared" si="9"/>
        <v>1.941E-2</v>
      </c>
      <c r="O27" s="2">
        <f t="shared" si="10"/>
        <v>1158.6363056053235</v>
      </c>
      <c r="P27" s="2">
        <f t="shared" si="11"/>
        <v>1.3706712826687445E-2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1139.4932173022783</v>
      </c>
      <c r="N28" s="2">
        <f t="shared" si="9"/>
        <v>1.933E-2</v>
      </c>
      <c r="O28" s="2">
        <f t="shared" si="10"/>
        <v>1161.5196211927314</v>
      </c>
      <c r="P28" s="2">
        <f t="shared" si="11"/>
        <v>1.3614502907026847E-2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1137.3432300998209</v>
      </c>
      <c r="N29" s="2">
        <f t="shared" si="9"/>
        <v>1.976E-2</v>
      </c>
      <c r="O29" s="2">
        <f t="shared" si="10"/>
        <v>1159.8171323265933</v>
      </c>
      <c r="P29" s="2">
        <f t="shared" si="11"/>
        <v>1.4044366767164038E-2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1138.9813155874072</v>
      </c>
      <c r="N30" s="2">
        <f t="shared" si="9"/>
        <v>2.1690000000000001E-2</v>
      </c>
      <c r="O30" s="2">
        <f t="shared" si="10"/>
        <v>1163.6858203224981</v>
      </c>
      <c r="P30" s="2">
        <f t="shared" si="11"/>
        <v>1.5916757909300056E-2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1137.0872792423854</v>
      </c>
      <c r="N31" s="2">
        <f t="shared" si="9"/>
        <v>2.0840000000000001E-2</v>
      </c>
      <c r="O31" s="2">
        <f t="shared" si="10"/>
        <v>1160.7841781417967</v>
      </c>
      <c r="P31" s="2">
        <f t="shared" si="11"/>
        <v>1.5098274088219066E-2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1139.5955976452522</v>
      </c>
      <c r="N32" s="2">
        <f t="shared" si="9"/>
        <v>2.1259999999999998E-2</v>
      </c>
      <c r="O32" s="2">
        <f t="shared" si="10"/>
        <v>1163.8234000511902</v>
      </c>
      <c r="P32" s="2">
        <f t="shared" si="11"/>
        <v>1.5495142875079762E-2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1136.8825185564369</v>
      </c>
      <c r="N33" s="2">
        <f t="shared" si="9"/>
        <v>2.2189999999999998E-2</v>
      </c>
      <c r="O33" s="2">
        <f t="shared" si="10"/>
        <v>1162.1099416432041</v>
      </c>
      <c r="P33" s="2">
        <f t="shared" si="11"/>
        <v>1.6413527617856642E-2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1139.544407473765</v>
      </c>
      <c r="N34" s="2">
        <f t="shared" si="9"/>
        <v>2.2269999999999998E-2</v>
      </c>
      <c r="O34" s="2">
        <f t="shared" si="10"/>
        <v>1164.9220614282058</v>
      </c>
      <c r="P34" s="2">
        <f t="shared" si="11"/>
        <v>1.6478396845408028E-2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1137.9575121576659</v>
      </c>
      <c r="N35" s="2">
        <f t="shared" si="9"/>
        <v>2.2890000000000001E-2</v>
      </c>
      <c r="O35" s="2">
        <f t="shared" si="10"/>
        <v>1164.0053596109549</v>
      </c>
      <c r="P35" s="2">
        <f t="shared" si="11"/>
        <v>1.7089071641525413E-2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1136.83132838495</v>
      </c>
      <c r="N36" s="2">
        <f t="shared" si="9"/>
        <v>2.3269999999999999E-2</v>
      </c>
      <c r="O36" s="2">
        <f t="shared" si="10"/>
        <v>1163.2853933964677</v>
      </c>
      <c r="P36" s="2">
        <f t="shared" si="11"/>
        <v>1.7463927510694068E-2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1138.8789352444333</v>
      </c>
      <c r="N37" s="2">
        <f t="shared" si="9"/>
        <v>2.4540000000000003E-2</v>
      </c>
      <c r="O37" s="2">
        <f t="shared" si="10"/>
        <v>1166.8270243153318</v>
      </c>
      <c r="P37" s="2">
        <f t="shared" si="11"/>
        <v>1.8687412207058308E-2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1137.240849756847</v>
      </c>
      <c r="N38" s="2">
        <f t="shared" si="9"/>
        <v>2.3929999999999996E-2</v>
      </c>
      <c r="O38" s="2">
        <f t="shared" si="10"/>
        <v>1164.4550232915283</v>
      </c>
      <c r="P38" s="2">
        <f t="shared" si="11"/>
        <v>1.8103140985271639E-2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1138.6229843869978</v>
      </c>
      <c r="N39" s="2">
        <f t="shared" si="9"/>
        <v>2.5430000000000001E-2</v>
      </c>
      <c r="O39" s="2">
        <f t="shared" si="10"/>
        <v>1167.5781668799593</v>
      </c>
      <c r="P39" s="2">
        <f t="shared" si="11"/>
        <v>1.9552140782093184E-2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1136.83132838495</v>
      </c>
      <c r="N40" s="2">
        <f t="shared" si="9"/>
        <v>2.5080000000000002E-2</v>
      </c>
      <c r="O40" s="2">
        <f t="shared" si="10"/>
        <v>1165.3430581008445</v>
      </c>
      <c r="P40" s="2">
        <f t="shared" si="11"/>
        <v>1.9221405667588634E-2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1138.9813155874072</v>
      </c>
      <c r="N41" s="2">
        <f t="shared" si="9"/>
        <v>2.5550000000000003E-2</v>
      </c>
      <c r="O41" s="2">
        <f t="shared" si="10"/>
        <v>1168.0822882006653</v>
      </c>
      <c r="P41" s="2">
        <f t="shared" si="11"/>
        <v>1.9666757435296198E-2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1138.6741745584848</v>
      </c>
      <c r="N42" s="2">
        <f t="shared" si="9"/>
        <v>2.6089999999999999E-2</v>
      </c>
      <c r="O42" s="2">
        <f t="shared" si="10"/>
        <v>1168.3821837727155</v>
      </c>
      <c r="P42" s="2">
        <f t="shared" si="11"/>
        <v>2.0191737515078707E-2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1136.1658561556183</v>
      </c>
      <c r="N43" s="2">
        <f t="shared" si="9"/>
        <v>2.7789999999999999E-2</v>
      </c>
      <c r="O43" s="2">
        <f t="shared" si="10"/>
        <v>1167.739905298183</v>
      </c>
      <c r="P43" s="2">
        <f t="shared" si="11"/>
        <v>2.1850199793592699E-2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1138.2646531865882</v>
      </c>
      <c r="N44" s="2">
        <f t="shared" si="9"/>
        <v>2.9140000000000003E-2</v>
      </c>
      <c r="O44" s="2">
        <f t="shared" si="10"/>
        <v>1171.4336851804453</v>
      </c>
      <c r="P44" s="2">
        <f t="shared" si="11"/>
        <v>2.3145246375401364E-2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1136.626567699002</v>
      </c>
      <c r="N45" s="2">
        <f t="shared" si="9"/>
        <v>2.7440000000000003E-2</v>
      </c>
      <c r="O45" s="2">
        <f t="shared" si="10"/>
        <v>1167.8156007166624</v>
      </c>
      <c r="P45" s="2">
        <f t="shared" si="11"/>
        <v>2.1509244852583875E-2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1138.7765549014589</v>
      </c>
      <c r="N46" s="2">
        <f t="shared" si="9"/>
        <v>2.7859999999999999E-2</v>
      </c>
      <c r="O46" s="2">
        <f t="shared" si="10"/>
        <v>1170.5028697210134</v>
      </c>
      <c r="P46" s="2">
        <f t="shared" si="11"/>
        <v>2.1905147799137412E-2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1136.5241873560276</v>
      </c>
      <c r="N47" s="2">
        <f t="shared" si="9"/>
        <v>2.9020000000000001E-2</v>
      </c>
      <c r="O47" s="2">
        <f t="shared" si="10"/>
        <v>1169.5061192730996</v>
      </c>
      <c r="P47" s="2">
        <f t="shared" si="11"/>
        <v>2.30378162505529E-2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1139.2884566163298</v>
      </c>
      <c r="N48" s="2">
        <f t="shared" si="9"/>
        <v>2.9600000000000001E-2</v>
      </c>
      <c r="O48" s="2">
        <f t="shared" si="10"/>
        <v>1173.0113949321733</v>
      </c>
      <c r="P48" s="2">
        <f t="shared" si="11"/>
        <v>2.358460875248386E-2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1137.0360890708985</v>
      </c>
      <c r="N49" s="2">
        <f t="shared" si="9"/>
        <v>3.0640000000000001E-2</v>
      </c>
      <c r="O49" s="2">
        <f t="shared" si="10"/>
        <v>1171.8748748400308</v>
      </c>
      <c r="P49" s="2">
        <f t="shared" si="11"/>
        <v>2.4599611954274944E-2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1139.0836959303813</v>
      </c>
      <c r="N50" s="2">
        <f t="shared" si="9"/>
        <v>3.134E-2</v>
      </c>
      <c r="O50" s="2">
        <f t="shared" si="10"/>
        <v>1174.7825789608394</v>
      </c>
      <c r="P50" s="2">
        <f t="shared" si="11"/>
        <v>2.5264724829027058E-2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1138.0087023291528</v>
      </c>
      <c r="N51" s="2">
        <f t="shared" si="9"/>
        <v>3.0139999999999997E-2</v>
      </c>
      <c r="O51" s="2">
        <f t="shared" si="10"/>
        <v>1172.3082846173536</v>
      </c>
      <c r="P51" s="2">
        <f t="shared" si="11"/>
        <v>2.4112294932098818E-2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1139.9539288456617</v>
      </c>
      <c r="N52" s="2">
        <f t="shared" si="9"/>
        <v>3.1800000000000002E-2</v>
      </c>
      <c r="O52" s="2">
        <f t="shared" si="10"/>
        <v>1176.2044637829538</v>
      </c>
      <c r="P52" s="2">
        <f t="shared" si="11"/>
        <v>2.5703876191350845E-2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1139.9539288456617</v>
      </c>
      <c r="N53" s="2">
        <f t="shared" si="9"/>
        <v>3.1379999999999998E-2</v>
      </c>
      <c r="O53" s="2">
        <f t="shared" si="10"/>
        <v>1175.7256831328386</v>
      </c>
      <c r="P53" s="2">
        <f t="shared" si="11"/>
        <v>2.5299017598639756E-2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1138.0087023291528</v>
      </c>
      <c r="N54" s="2">
        <f t="shared" si="9"/>
        <v>3.1719999999999998E-2</v>
      </c>
      <c r="O54" s="2">
        <f t="shared" si="10"/>
        <v>1174.1063383670335</v>
      </c>
      <c r="P54" s="2">
        <f t="shared" si="11"/>
        <v>2.5636329852919873E-2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1140.2610698745841</v>
      </c>
      <c r="N55" s="2">
        <f t="shared" si="9"/>
        <v>3.2759999999999997E-2</v>
      </c>
      <c r="O55" s="2">
        <f t="shared" si="10"/>
        <v>1177.6160225236754</v>
      </c>
      <c r="P55" s="2">
        <f t="shared" si="11"/>
        <v>2.6627134788006983E-2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1138.5717942155109</v>
      </c>
      <c r="N56" s="2">
        <f t="shared" si="9"/>
        <v>3.2690000000000004E-2</v>
      </c>
      <c r="O56" s="2">
        <f t="shared" si="10"/>
        <v>1175.7917061684161</v>
      </c>
      <c r="P56" s="2">
        <f t="shared" si="11"/>
        <v>2.6568040169411937E-2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1141.1824929613515</v>
      </c>
      <c r="N57" s="2">
        <f t="shared" si="9"/>
        <v>3.3300000000000003E-2</v>
      </c>
      <c r="O57" s="2">
        <f t="shared" si="10"/>
        <v>1179.1838699769646</v>
      </c>
      <c r="P57" s="2">
        <f t="shared" si="11"/>
        <v>2.7142402952567698E-2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1138.8789352444333</v>
      </c>
      <c r="N58" s="2">
        <f t="shared" si="9"/>
        <v>3.4929999999999996E-2</v>
      </c>
      <c r="O58" s="2">
        <f t="shared" si="10"/>
        <v>1178.6599764525213</v>
      </c>
      <c r="P58" s="2">
        <f t="shared" si="11"/>
        <v>2.8721125025350604E-2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1141.4384438187869</v>
      </c>
      <c r="N59" s="2">
        <f t="shared" si="9"/>
        <v>3.431E-2</v>
      </c>
      <c r="O59" s="2">
        <f t="shared" si="10"/>
        <v>1180.6011968262096</v>
      </c>
      <c r="P59" s="2">
        <f t="shared" si="11"/>
        <v>2.811262726855154E-2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1139.1348861018682</v>
      </c>
      <c r="N60" s="2">
        <f t="shared" si="9"/>
        <v>3.4769999999999995E-2</v>
      </c>
      <c r="O60" s="2">
        <f t="shared" si="10"/>
        <v>1178.7426060916303</v>
      </c>
      <c r="P60" s="2">
        <f t="shared" si="11"/>
        <v>2.8566119771085766E-2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1141.3360634758126</v>
      </c>
      <c r="N61" s="2">
        <f t="shared" si="9"/>
        <v>3.5200000000000002E-2</v>
      </c>
      <c r="O61" s="2">
        <f t="shared" si="10"/>
        <v>1181.5110929101611</v>
      </c>
      <c r="P61" s="2">
        <f t="shared" si="11"/>
        <v>2.8968401464926768E-2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1140.9265421039161</v>
      </c>
      <c r="N62" s="2">
        <f t="shared" si="9"/>
        <v>3.7400000000000003E-2</v>
      </c>
      <c r="O62" s="2">
        <f t="shared" si="10"/>
        <v>1183.5971947786027</v>
      </c>
      <c r="P62" s="2">
        <f t="shared" si="11"/>
        <v>3.1081405817169516E-2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1138.6741745584848</v>
      </c>
      <c r="N63" s="2">
        <f t="shared" si="9"/>
        <v>3.7200000000000004E-2</v>
      </c>
      <c r="O63" s="2">
        <f t="shared" si="10"/>
        <v>1181.0328538520603</v>
      </c>
      <c r="P63" s="2">
        <f t="shared" si="11"/>
        <v>3.0900808711648072E-2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1141.643204504735</v>
      </c>
      <c r="N64" s="2">
        <f t="shared" si="9"/>
        <v>3.678E-2</v>
      </c>
      <c r="O64" s="2">
        <f t="shared" si="10"/>
        <v>1183.6328415664191</v>
      </c>
      <c r="P64" s="2">
        <f t="shared" si="11"/>
        <v>3.048340944175762E-2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1139.4932173022783</v>
      </c>
      <c r="N65" s="2">
        <f t="shared" si="9"/>
        <v>3.6970000000000003E-2</v>
      </c>
      <c r="O65" s="2">
        <f t="shared" si="10"/>
        <v>1181.6202815459435</v>
      </c>
      <c r="P65" s="2">
        <f t="shared" si="11"/>
        <v>3.0676235978835533E-2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3.755E-2</v>
      </c>
      <c r="O66" s="2">
        <f t="shared" si="10"/>
        <v>1184.5119068338877</v>
      </c>
      <c r="P66" s="2">
        <f t="shared" si="11"/>
        <v>3.1221631842881157E-2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C208</f>
        <v>1139.0325057588943</v>
      </c>
      <c r="N67" s="2">
        <f t="shared" ref="N67:N130" si="21">D208</f>
        <v>4.0709999999999996E-2</v>
      </c>
      <c r="O67" s="2">
        <f t="shared" ref="O67:O130" si="22">E208</f>
        <v>1185.402519068339</v>
      </c>
      <c r="P67" s="2">
        <f t="shared" ref="P67:P130" si="23">G208</f>
        <v>3.4258398632260961E-2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1141.3360634758126</v>
      </c>
      <c r="N68" s="2">
        <f t="shared" si="21"/>
        <v>3.8550000000000001E-2</v>
      </c>
      <c r="O68" s="2">
        <f t="shared" si="22"/>
        <v>1185.3345687228052</v>
      </c>
      <c r="P68" s="2">
        <f t="shared" si="23"/>
        <v>3.2181059212728992E-2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1139.2884566163298</v>
      </c>
      <c r="N69" s="2">
        <f t="shared" si="21"/>
        <v>4.1489999999999999E-2</v>
      </c>
      <c r="O69" s="2">
        <f t="shared" si="22"/>
        <v>1186.5575346813414</v>
      </c>
      <c r="P69" s="2">
        <f t="shared" si="23"/>
        <v>3.5002106161875761E-2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1141.0289224468902</v>
      </c>
      <c r="N70" s="2">
        <f t="shared" si="21"/>
        <v>3.9559999999999998E-2</v>
      </c>
      <c r="O70" s="2">
        <f t="shared" si="22"/>
        <v>1186.1680266188891</v>
      </c>
      <c r="P70" s="2">
        <f t="shared" si="23"/>
        <v>3.3149127533536563E-2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1138.9813155874072</v>
      </c>
      <c r="N71" s="2">
        <f t="shared" si="21"/>
        <v>4.0099999999999997E-2</v>
      </c>
      <c r="O71" s="2">
        <f t="shared" si="22"/>
        <v>1184.6544663424622</v>
      </c>
      <c r="P71" s="2">
        <f t="shared" si="23"/>
        <v>3.3675650632462494E-2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1140.9265421039161</v>
      </c>
      <c r="N72" s="2">
        <f t="shared" si="21"/>
        <v>4.2640000000000004E-2</v>
      </c>
      <c r="O72" s="2">
        <f t="shared" si="22"/>
        <v>1189.575649859227</v>
      </c>
      <c r="P72" s="2">
        <f t="shared" si="23"/>
        <v>3.6091312288616693E-2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1141.3872536472995</v>
      </c>
      <c r="N73" s="2">
        <f t="shared" si="21"/>
        <v>4.1180000000000001E-2</v>
      </c>
      <c r="O73" s="2">
        <f t="shared" si="22"/>
        <v>1188.3895807524952</v>
      </c>
      <c r="P73" s="2">
        <f t="shared" si="23"/>
        <v>3.4695687344747074E-2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1138.8277450729458</v>
      </c>
      <c r="N74" s="2">
        <f t="shared" si="21"/>
        <v>4.3220000000000001E-2</v>
      </c>
      <c r="O74" s="2">
        <f t="shared" si="22"/>
        <v>1188.0478802149987</v>
      </c>
      <c r="P74" s="2">
        <f t="shared" si="23"/>
        <v>3.6654712927449727E-2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1141.1824929613515</v>
      </c>
      <c r="N75" s="2">
        <f t="shared" si="21"/>
        <v>4.2220000000000008E-2</v>
      </c>
      <c r="O75" s="2">
        <f t="shared" si="22"/>
        <v>1189.3632178141797</v>
      </c>
      <c r="P75" s="2">
        <f t="shared" si="23"/>
        <v>3.5689419112934953E-2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4.2450000000000002E-2</v>
      </c>
      <c r="O76" s="2">
        <f t="shared" si="22"/>
        <v>1187.1709828512926</v>
      </c>
      <c r="P76" s="2">
        <f t="shared" si="23"/>
        <v>3.59205167534936E-2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1141.5408241617611</v>
      </c>
      <c r="N77" s="2">
        <f t="shared" si="21"/>
        <v>4.3339999999999997E-2</v>
      </c>
      <c r="O77" s="2">
        <f t="shared" si="22"/>
        <v>1191.0152034809316</v>
      </c>
      <c r="P77" s="2">
        <f t="shared" si="23"/>
        <v>3.6755604670938566E-2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1139.8003583312006</v>
      </c>
      <c r="N78" s="2">
        <f t="shared" si="21"/>
        <v>4.3609999999999996E-2</v>
      </c>
      <c r="O78" s="2">
        <f t="shared" si="22"/>
        <v>1189.5070519580242</v>
      </c>
      <c r="P78" s="2">
        <f t="shared" si="23"/>
        <v>3.7021537154897102E-2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1141.8991553621704</v>
      </c>
      <c r="N79" s="2">
        <f t="shared" si="21"/>
        <v>4.4269999999999997E-2</v>
      </c>
      <c r="O79" s="2">
        <f t="shared" si="22"/>
        <v>1192.4510309700538</v>
      </c>
      <c r="P79" s="2">
        <f t="shared" si="23"/>
        <v>3.763973847082188E-2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1139.7491681597132</v>
      </c>
      <c r="N80" s="2">
        <f t="shared" si="21"/>
        <v>4.4539999999999996E-2</v>
      </c>
      <c r="O80" s="2">
        <f t="shared" si="22"/>
        <v>1190.5135961095468</v>
      </c>
      <c r="P80" s="2">
        <f t="shared" si="23"/>
        <v>3.7907484754118162E-2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1142.4110570770413</v>
      </c>
      <c r="N81" s="2">
        <f t="shared" si="21"/>
        <v>4.5110000000000004E-2</v>
      </c>
      <c r="O81" s="2">
        <f t="shared" si="22"/>
        <v>1193.9452198617867</v>
      </c>
      <c r="P81" s="2">
        <f t="shared" si="23"/>
        <v>3.8436689606978325E-2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1139.9539288456617</v>
      </c>
      <c r="N82" s="2">
        <f t="shared" si="21"/>
        <v>4.6969999999999998E-2</v>
      </c>
      <c r="O82" s="2">
        <f t="shared" si="22"/>
        <v>1193.4975648835425</v>
      </c>
      <c r="P82" s="2">
        <f t="shared" si="23"/>
        <v>4.0216956445216639E-2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1142.8205784489378</v>
      </c>
      <c r="N83" s="2">
        <f t="shared" si="21"/>
        <v>4.6120000000000001E-2</v>
      </c>
      <c r="O83" s="2">
        <f t="shared" si="22"/>
        <v>1195.5274635270027</v>
      </c>
      <c r="P83" s="2">
        <f t="shared" si="23"/>
        <v>3.9395093894368217E-2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1140.5682109035065</v>
      </c>
      <c r="N84" s="2">
        <f t="shared" si="21"/>
        <v>4.6189999999999995E-2</v>
      </c>
      <c r="O84" s="2">
        <f t="shared" si="22"/>
        <v>1193.2510565651394</v>
      </c>
      <c r="P84" s="2">
        <f t="shared" si="23"/>
        <v>3.9472845618451144E-2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1141.7967750191963</v>
      </c>
      <c r="N85" s="2">
        <f t="shared" si="21"/>
        <v>4.6849999999999996E-2</v>
      </c>
      <c r="O85" s="2">
        <f t="shared" si="22"/>
        <v>1195.2899539288458</v>
      </c>
      <c r="P85" s="2">
        <f t="shared" si="23"/>
        <v>4.0093798225662641E-2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1142.6158177629893</v>
      </c>
      <c r="N86" s="2">
        <f t="shared" si="21"/>
        <v>4.7350000000000003E-2</v>
      </c>
      <c r="O86" s="2">
        <f t="shared" si="22"/>
        <v>1196.7186767340668</v>
      </c>
      <c r="P86" s="2">
        <f t="shared" si="23"/>
        <v>4.0564504104237821E-2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1139.9539288456617</v>
      </c>
      <c r="N87" s="2">
        <f t="shared" si="21"/>
        <v>4.7579999999999997E-2</v>
      </c>
      <c r="O87" s="2">
        <f t="shared" si="22"/>
        <v>1194.1929367801383</v>
      </c>
      <c r="P87" s="2">
        <f t="shared" si="23"/>
        <v>4.0796109180688357E-2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1142.9741489633989</v>
      </c>
      <c r="N88" s="2">
        <f t="shared" si="21"/>
        <v>4.8430000000000001E-2</v>
      </c>
      <c r="O88" s="2">
        <f t="shared" si="22"/>
        <v>1198.3283869976963</v>
      </c>
      <c r="P88" s="2">
        <f t="shared" si="23"/>
        <v>4.1587481437772356E-2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1140.8753519324291</v>
      </c>
      <c r="N89" s="2">
        <f t="shared" si="21"/>
        <v>4.8899999999999999E-2</v>
      </c>
      <c r="O89" s="2">
        <f t="shared" si="22"/>
        <v>1196.6641566419248</v>
      </c>
      <c r="P89" s="2">
        <f t="shared" si="23"/>
        <v>4.2043595239507174E-2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1142.5646275915024</v>
      </c>
      <c r="N90" s="2">
        <f t="shared" si="21"/>
        <v>4.9240000000000006E-2</v>
      </c>
      <c r="O90" s="2">
        <f t="shared" si="22"/>
        <v>1198.8245098541079</v>
      </c>
      <c r="P90" s="2">
        <f t="shared" si="23"/>
        <v>4.2357404426876653E-2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4.947E-2</v>
      </c>
      <c r="O91" s="2">
        <f t="shared" si="22"/>
        <v>1197.3144555925262</v>
      </c>
      <c r="P91" s="2">
        <f t="shared" si="23"/>
        <v>4.2583777421911544E-2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1142.4110570770413</v>
      </c>
      <c r="N92" s="2">
        <f t="shared" si="21"/>
        <v>5.2990000000000002E-2</v>
      </c>
      <c r="O92" s="2">
        <f t="shared" si="22"/>
        <v>1202.9474189915538</v>
      </c>
      <c r="P92" s="2">
        <f t="shared" si="23"/>
        <v>4.5905415387764555E-2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1140.4146403890452</v>
      </c>
      <c r="N93" s="2">
        <f t="shared" si="21"/>
        <v>5.287E-2</v>
      </c>
      <c r="O93" s="2">
        <f t="shared" si="22"/>
        <v>1200.7083624264139</v>
      </c>
      <c r="P93" s="2">
        <f t="shared" si="23"/>
        <v>4.5802109871600959E-2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1143.2300998208343</v>
      </c>
      <c r="N94" s="2">
        <f t="shared" si="21"/>
        <v>5.1210000000000006E-2</v>
      </c>
      <c r="O94" s="2">
        <f t="shared" si="22"/>
        <v>1201.7749132326592</v>
      </c>
      <c r="P94" s="2">
        <f t="shared" si="23"/>
        <v>4.4219143958496139E-2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1140.6705912464806</v>
      </c>
      <c r="N95" s="2">
        <f t="shared" si="21"/>
        <v>5.1639999999999998E-2</v>
      </c>
      <c r="O95" s="2">
        <f t="shared" si="22"/>
        <v>1199.5748205784487</v>
      </c>
      <c r="P95" s="2">
        <f t="shared" si="23"/>
        <v>4.4638589376347584E-2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1142.5134374200154</v>
      </c>
      <c r="N96" s="2">
        <f t="shared" si="21"/>
        <v>5.2179999999999997E-2</v>
      </c>
      <c r="O96" s="2">
        <f t="shared" si="22"/>
        <v>1202.1297885845918</v>
      </c>
      <c r="P96" s="2">
        <f t="shared" si="23"/>
        <v>4.513977477603557E-2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1142.206296391093</v>
      </c>
      <c r="N97" s="2">
        <f t="shared" si="21"/>
        <v>5.3490000000000003E-2</v>
      </c>
      <c r="O97" s="2">
        <f t="shared" si="22"/>
        <v>1203.3029111850526</v>
      </c>
      <c r="P97" s="2">
        <f t="shared" si="23"/>
        <v>4.6378448185309215E-2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1140.5682109035065</v>
      </c>
      <c r="N98" s="2">
        <f t="shared" si="21"/>
        <v>5.2910000000000006E-2</v>
      </c>
      <c r="O98" s="2">
        <f t="shared" si="22"/>
        <v>1200.915674942411</v>
      </c>
      <c r="P98" s="2">
        <f t="shared" si="23"/>
        <v>4.5839113342438141E-2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1142.4110570770413</v>
      </c>
      <c r="N99" s="2">
        <f t="shared" si="21"/>
        <v>5.4219999999999997E-2</v>
      </c>
      <c r="O99" s="2">
        <f t="shared" si="22"/>
        <v>1204.3525845917584</v>
      </c>
      <c r="P99" s="2">
        <f t="shared" si="23"/>
        <v>4.7066144683547702E-2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1140.9777322754032</v>
      </c>
      <c r="N100" s="2">
        <f t="shared" si="21"/>
        <v>5.3719999999999997E-2</v>
      </c>
      <c r="O100" s="2">
        <f t="shared" si="22"/>
        <v>1202.271056053238</v>
      </c>
      <c r="P100" s="2">
        <f t="shared" si="23"/>
        <v>4.6601659910847235E-2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1141.7455848477093</v>
      </c>
      <c r="N101" s="2">
        <f t="shared" si="21"/>
        <v>5.4029999999999995E-2</v>
      </c>
      <c r="O101" s="2">
        <f t="shared" si="22"/>
        <v>1203.4340987970311</v>
      </c>
      <c r="P101" s="2">
        <f t="shared" si="23"/>
        <v>4.6890274146509481E-2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5.4379999999999998E-2</v>
      </c>
      <c r="O102" s="2">
        <f t="shared" si="22"/>
        <v>1203.0241013565399</v>
      </c>
      <c r="P102" s="2">
        <f t="shared" si="23"/>
        <v>4.7224230255736931E-2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1141.0801126183774</v>
      </c>
      <c r="N103" s="2">
        <f t="shared" si="21"/>
        <v>5.5419999999999997E-2</v>
      </c>
      <c r="O103" s="2">
        <f t="shared" si="22"/>
        <v>1204.3187724596878</v>
      </c>
      <c r="P103" s="2">
        <f t="shared" si="23"/>
        <v>4.8203940673527713E-2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1142.4110570770413</v>
      </c>
      <c r="N104" s="2">
        <f t="shared" si="21"/>
        <v>5.5109999999999999E-2</v>
      </c>
      <c r="O104" s="2">
        <f t="shared" si="22"/>
        <v>1205.369330432557</v>
      </c>
      <c r="P104" s="2">
        <f t="shared" si="23"/>
        <v>4.7905172941173357E-2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1140.2610698745841</v>
      </c>
      <c r="N105" s="2">
        <f t="shared" si="21"/>
        <v>5.5300000000000002E-2</v>
      </c>
      <c r="O105" s="2">
        <f t="shared" si="22"/>
        <v>1203.3175070386485</v>
      </c>
      <c r="P105" s="2">
        <f t="shared" si="23"/>
        <v>4.8095003328056662E-2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1141.1824929613515</v>
      </c>
      <c r="N106" s="2">
        <f t="shared" si="21"/>
        <v>5.8390000000000004E-2</v>
      </c>
      <c r="O106" s="2">
        <f t="shared" si="22"/>
        <v>1207.8161387253647</v>
      </c>
      <c r="P106" s="2">
        <f t="shared" si="23"/>
        <v>5.0997380127738398E-2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1140.8753519324291</v>
      </c>
      <c r="N107" s="2">
        <f t="shared" si="21"/>
        <v>5.5919999999999997E-2</v>
      </c>
      <c r="O107" s="2">
        <f t="shared" si="22"/>
        <v>1204.6731016124904</v>
      </c>
      <c r="P107" s="2">
        <f t="shared" si="23"/>
        <v>4.8675886259454952E-2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1142.871768620425</v>
      </c>
      <c r="N108" s="2">
        <f t="shared" si="21"/>
        <v>5.6270000000000001E-2</v>
      </c>
      <c r="O108" s="2">
        <f t="shared" si="22"/>
        <v>1207.1811630406964</v>
      </c>
      <c r="P108" s="2">
        <f t="shared" si="23"/>
        <v>4.8995352692460803E-2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1141.8991553621704</v>
      </c>
      <c r="N109" s="2">
        <f t="shared" si="21"/>
        <v>5.7350000000000005E-2</v>
      </c>
      <c r="O109" s="2">
        <f t="shared" si="22"/>
        <v>1207.3870719221909</v>
      </c>
      <c r="P109" s="2">
        <f t="shared" si="23"/>
        <v>5.0016315658608729E-2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1144.6634246224726</v>
      </c>
      <c r="N110" s="2">
        <f t="shared" si="21"/>
        <v>5.6730000000000003E-2</v>
      </c>
      <c r="O110" s="2">
        <f t="shared" si="22"/>
        <v>1209.6001807013054</v>
      </c>
      <c r="P110" s="2">
        <f t="shared" si="23"/>
        <v>4.9419233472969712E-2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1143.8955720501663</v>
      </c>
      <c r="N111" s="2">
        <f t="shared" si="21"/>
        <v>5.7119999999999997E-2</v>
      </c>
      <c r="O111" s="2">
        <f t="shared" si="22"/>
        <v>1209.2348871256718</v>
      </c>
      <c r="P111" s="2">
        <f t="shared" si="23"/>
        <v>4.9789967932173468E-2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1146.0455592526234</v>
      </c>
      <c r="N112" s="2">
        <f t="shared" si="21"/>
        <v>5.7460000000000004E-2</v>
      </c>
      <c r="O112" s="2">
        <f t="shared" si="22"/>
        <v>1211.8973370872793</v>
      </c>
      <c r="P112" s="2">
        <f t="shared" si="23"/>
        <v>5.0098866463393184E-2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1145.4312771947787</v>
      </c>
      <c r="N113" s="2">
        <f t="shared" si="21"/>
        <v>5.7770000000000002E-2</v>
      </c>
      <c r="O113" s="2">
        <f t="shared" si="22"/>
        <v>1211.6028420783211</v>
      </c>
      <c r="P113" s="2">
        <f t="shared" si="23"/>
        <v>5.0393381155615077E-2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1147.5812643972358</v>
      </c>
      <c r="N114" s="2">
        <f t="shared" si="21"/>
        <v>5.808E-2</v>
      </c>
      <c r="O114" s="2">
        <f t="shared" si="22"/>
        <v>1214.2327842334271</v>
      </c>
      <c r="P114" s="2">
        <f t="shared" si="23"/>
        <v>5.0673884066913068E-2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1145.9431789096493</v>
      </c>
      <c r="N115" s="2">
        <f t="shared" si="21"/>
        <v>5.9429999999999997E-2</v>
      </c>
      <c r="O115" s="2">
        <f t="shared" si="22"/>
        <v>1214.0465820322499</v>
      </c>
      <c r="P115" s="2">
        <f t="shared" si="23"/>
        <v>5.1949853442992563E-2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1148.4514973125163</v>
      </c>
      <c r="N116" s="2">
        <f t="shared" si="21"/>
        <v>5.8700000000000002E-2</v>
      </c>
      <c r="O116" s="2">
        <f t="shared" si="22"/>
        <v>1215.865600204761</v>
      </c>
      <c r="P116" s="2">
        <f t="shared" si="23"/>
        <v>5.1251904175745752E-2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1149.0657793703608</v>
      </c>
      <c r="N117" s="2">
        <f t="shared" si="21"/>
        <v>5.9119999999999999E-2</v>
      </c>
      <c r="O117" s="2">
        <f t="shared" si="22"/>
        <v>1216.9985482467366</v>
      </c>
      <c r="P117" s="2">
        <f t="shared" si="23"/>
        <v>5.1643143465137147E-2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1147.018172510878</v>
      </c>
      <c r="N118" s="2">
        <f t="shared" si="21"/>
        <v>5.9549999999999999E-2</v>
      </c>
      <c r="O118" s="2">
        <f t="shared" si="22"/>
        <v>1215.3231046839007</v>
      </c>
      <c r="P118" s="2">
        <f t="shared" si="23"/>
        <v>5.2057036804990721E-2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1149.0145891988736</v>
      </c>
      <c r="N119" s="2">
        <f t="shared" si="21"/>
        <v>5.9930000000000004E-2</v>
      </c>
      <c r="O119" s="2">
        <f t="shared" si="22"/>
        <v>1217.8750335295622</v>
      </c>
      <c r="P119" s="2">
        <f t="shared" si="23"/>
        <v>5.2403463285970134E-2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1147.3765037112876</v>
      </c>
      <c r="N120" s="2">
        <f t="shared" si="21"/>
        <v>6.0670000000000002E-2</v>
      </c>
      <c r="O120" s="2">
        <f t="shared" si="22"/>
        <v>1216.9878361914514</v>
      </c>
      <c r="P120" s="2">
        <f t="shared" si="23"/>
        <v>5.3105603747768272E-2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1147.4276938827743</v>
      </c>
      <c r="N121" s="2">
        <f t="shared" si="21"/>
        <v>6.0629999999999996E-2</v>
      </c>
      <c r="O121" s="2">
        <f t="shared" si="22"/>
        <v>1216.9962349628868</v>
      </c>
      <c r="P121" s="2">
        <f t="shared" si="23"/>
        <v>5.3067851030284038E-2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1147.9907857691323</v>
      </c>
      <c r="N122" s="2">
        <f t="shared" si="21"/>
        <v>6.0860000000000004E-2</v>
      </c>
      <c r="O122" s="2">
        <f t="shared" si="22"/>
        <v>1217.8575049910417</v>
      </c>
      <c r="P122" s="2">
        <f t="shared" si="23"/>
        <v>5.3280578483577576E-2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1147.68364474021</v>
      </c>
      <c r="N123" s="2">
        <f t="shared" si="21"/>
        <v>6.1940000000000002E-2</v>
      </c>
      <c r="O123" s="2">
        <f t="shared" si="22"/>
        <v>1218.7711696954186</v>
      </c>
      <c r="P123" s="2">
        <f t="shared" si="23"/>
        <v>5.4293751811935582E-2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1148.4514973125163</v>
      </c>
      <c r="N124" s="2">
        <f t="shared" si="21"/>
        <v>6.1900000000000004E-2</v>
      </c>
      <c r="O124" s="2">
        <f t="shared" si="22"/>
        <v>1219.5406449961611</v>
      </c>
      <c r="P124" s="2">
        <f t="shared" si="23"/>
        <v>5.4252420022919252E-2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1148.1443562835937</v>
      </c>
      <c r="N125" s="2">
        <f t="shared" si="21"/>
        <v>6.2169999999999996E-2</v>
      </c>
      <c r="O125" s="2">
        <f t="shared" si="22"/>
        <v>1219.5244909137448</v>
      </c>
      <c r="P125" s="2">
        <f t="shared" si="23"/>
        <v>5.4506725858083888E-2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1149.731251599693</v>
      </c>
      <c r="N126" s="2">
        <f t="shared" si="21"/>
        <v>6.3099999999999989E-2</v>
      </c>
      <c r="O126" s="2">
        <f t="shared" si="22"/>
        <v>1222.2792935756336</v>
      </c>
      <c r="P126" s="2">
        <f t="shared" si="23"/>
        <v>5.5368790723966999E-2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1147.9907857691323</v>
      </c>
      <c r="N127" s="2">
        <f t="shared" si="21"/>
        <v>6.3289999999999999E-2</v>
      </c>
      <c r="O127" s="2">
        <f t="shared" si="22"/>
        <v>1220.6471226004608</v>
      </c>
      <c r="P127" s="2">
        <f t="shared" si="23"/>
        <v>5.5555269601430292E-2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1148.9633990273867</v>
      </c>
      <c r="N128" s="2">
        <f t="shared" si="21"/>
        <v>6.4909999999999995E-2</v>
      </c>
      <c r="O128" s="2">
        <f t="shared" si="22"/>
        <v>1223.5426132582543</v>
      </c>
      <c r="P128" s="2">
        <f t="shared" si="23"/>
        <v>5.7063895151745779E-2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1148.2467366265678</v>
      </c>
      <c r="N129" s="2">
        <f t="shared" si="21"/>
        <v>6.3909999999999995E-2</v>
      </c>
      <c r="O129" s="2">
        <f t="shared" si="22"/>
        <v>1221.6311855643717</v>
      </c>
      <c r="P129" s="2">
        <f t="shared" si="23"/>
        <v>5.6133509515819927E-2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1149.3217302277963</v>
      </c>
      <c r="N130" s="2">
        <f t="shared" si="21"/>
        <v>6.5070000000000003E-2</v>
      </c>
      <c r="O130" s="2">
        <f t="shared" si="22"/>
        <v>1224.1080952137188</v>
      </c>
      <c r="P130" s="2">
        <f t="shared" si="23"/>
        <v>5.7211438533263936E-2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C272</f>
        <v>1148.0419759406193</v>
      </c>
      <c r="N131" s="2">
        <f t="shared" ref="N131:N194" si="33">D272</f>
        <v>6.7650000000000002E-2</v>
      </c>
      <c r="O131" s="2">
        <f t="shared" ref="O131:O194" si="34">E272</f>
        <v>1225.7070156130021</v>
      </c>
      <c r="P131" s="2">
        <f t="shared" ref="P131:P194" si="35">G272</f>
        <v>5.9623271397438199E-2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1149.1681597133352</v>
      </c>
      <c r="N132" s="2">
        <f t="shared" si="33"/>
        <v>6.7000000000000004E-2</v>
      </c>
      <c r="O132" s="2">
        <f t="shared" si="34"/>
        <v>1226.1624264141285</v>
      </c>
      <c r="P132" s="2">
        <f t="shared" si="35"/>
        <v>5.9012103622406137E-2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1147.3253135398004</v>
      </c>
      <c r="N133" s="2">
        <f t="shared" si="33"/>
        <v>6.5919999999999992E-2</v>
      </c>
      <c r="O133" s="2">
        <f t="shared" si="34"/>
        <v>1222.956998208344</v>
      </c>
      <c r="P133" s="2">
        <f t="shared" si="35"/>
        <v>5.8014671269804696E-2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1149.7824417711799</v>
      </c>
      <c r="N134" s="2">
        <f t="shared" si="33"/>
        <v>6.6220000000000001E-2</v>
      </c>
      <c r="O134" s="2">
        <f t="shared" si="34"/>
        <v>1225.9210350652675</v>
      </c>
      <c r="P134" s="2">
        <f t="shared" si="35"/>
        <v>5.8281964222709509E-2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1147.7348349116969</v>
      </c>
      <c r="N135" s="2">
        <f t="shared" si="33"/>
        <v>6.6570000000000004E-2</v>
      </c>
      <c r="O135" s="2">
        <f t="shared" si="34"/>
        <v>1224.1395428717685</v>
      </c>
      <c r="P135" s="2">
        <f t="shared" si="35"/>
        <v>5.861865611244077E-2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1149.3729203992832</v>
      </c>
      <c r="N136" s="2">
        <f t="shared" si="33"/>
        <v>6.7030000000000006E-2</v>
      </c>
      <c r="O136" s="2">
        <f t="shared" si="34"/>
        <v>1226.4153872536472</v>
      </c>
      <c r="P136" s="2">
        <f t="shared" si="35"/>
        <v>5.9039014865409731E-2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1150.0383926286154</v>
      </c>
      <c r="N137" s="2">
        <f t="shared" si="33"/>
        <v>6.7539999999999989E-2</v>
      </c>
      <c r="O137" s="2">
        <f t="shared" si="34"/>
        <v>1227.7119856667521</v>
      </c>
      <c r="P137" s="2">
        <f t="shared" si="35"/>
        <v>5.9510688593833648E-2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1148.1955464550806</v>
      </c>
      <c r="N138" s="2">
        <f t="shared" si="33"/>
        <v>7.078000000000001E-2</v>
      </c>
      <c r="O138" s="2">
        <f t="shared" si="34"/>
        <v>1229.4648272331713</v>
      </c>
      <c r="P138" s="2">
        <f t="shared" si="35"/>
        <v>6.2532760450029201E-2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1147.9907857691323</v>
      </c>
      <c r="N139" s="2">
        <f t="shared" si="33"/>
        <v>6.8419999999999995E-2</v>
      </c>
      <c r="O139" s="2">
        <f t="shared" si="34"/>
        <v>1226.5363153314563</v>
      </c>
      <c r="P139" s="2">
        <f t="shared" si="35"/>
        <v>6.0340272538514927E-2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225.29000000000002</v>
      </c>
      <c r="B140" s="1">
        <v>0.94199999999999995</v>
      </c>
      <c r="C140" s="2">
        <f t="shared" si="25"/>
        <v>1153.2633734323013</v>
      </c>
      <c r="D140" s="27">
        <f t="shared" si="26"/>
        <v>9.4199999999999996E-3</v>
      </c>
      <c r="E140" s="2">
        <f t="shared" si="27"/>
        <v>1164.1271144100335</v>
      </c>
      <c r="F140" s="2">
        <f t="shared" si="28"/>
        <v>9.3759084784781881E-3</v>
      </c>
      <c r="G140" s="2">
        <f t="shared" si="29"/>
        <v>3.8324460289066E-3</v>
      </c>
      <c r="H140" s="2">
        <f t="shared" si="30"/>
        <v>2.4056123633507129E-3</v>
      </c>
      <c r="J140" s="1">
        <v>4.7600000000000099E-3</v>
      </c>
      <c r="K140" s="1">
        <f t="shared" si="31"/>
        <v>587.88000000000204</v>
      </c>
      <c r="M140" s="2">
        <f t="shared" si="32"/>
        <v>1148.5538776554902</v>
      </c>
      <c r="N140" s="2">
        <f t="shared" si="33"/>
        <v>6.8849999999999995E-2</v>
      </c>
      <c r="O140" s="2">
        <f t="shared" si="34"/>
        <v>1227.6318121320708</v>
      </c>
      <c r="P140" s="2">
        <f t="shared" si="35"/>
        <v>6.073743837109527E-2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227.39</v>
      </c>
      <c r="B141" s="1">
        <v>0.69099999999999995</v>
      </c>
      <c r="C141" s="2">
        <f t="shared" si="25"/>
        <v>1164.0133094445866</v>
      </c>
      <c r="D141" s="27">
        <f t="shared" si="26"/>
        <v>6.9099999999999995E-3</v>
      </c>
      <c r="E141" s="2">
        <f t="shared" si="27"/>
        <v>1172.0566414128486</v>
      </c>
      <c r="F141" s="2">
        <f t="shared" si="28"/>
        <v>6.8862353629528007E-3</v>
      </c>
      <c r="G141" s="2">
        <f t="shared" si="29"/>
        <v>1.3050132609868544E-3</v>
      </c>
      <c r="H141" s="2">
        <f t="shared" si="30"/>
        <v>-1.4903310710284376E-4</v>
      </c>
      <c r="J141" s="1">
        <v>4.7800000000000099E-3</v>
      </c>
      <c r="K141" s="1">
        <f t="shared" si="31"/>
        <v>592.14000000000215</v>
      </c>
      <c r="M141" s="2">
        <f t="shared" si="32"/>
        <v>1147.2229331968263</v>
      </c>
      <c r="N141" s="2">
        <f t="shared" si="33"/>
        <v>7.1010000000000004E-2</v>
      </c>
      <c r="O141" s="2">
        <f t="shared" si="34"/>
        <v>1228.6872336831329</v>
      </c>
      <c r="P141" s="2">
        <f t="shared" si="35"/>
        <v>6.2751236901214882E-2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231.06</v>
      </c>
      <c r="B142" s="1">
        <v>0.93</v>
      </c>
      <c r="C142" s="2">
        <f t="shared" si="25"/>
        <v>1182.8001023803431</v>
      </c>
      <c r="D142" s="27">
        <f t="shared" si="26"/>
        <v>9.300000000000001E-3</v>
      </c>
      <c r="E142" s="2">
        <f t="shared" si="27"/>
        <v>1193.8001433324805</v>
      </c>
      <c r="F142" s="2">
        <f t="shared" si="28"/>
        <v>9.257021262676848E-3</v>
      </c>
      <c r="G142" s="2">
        <f t="shared" si="29"/>
        <v>3.5722586753793219E-3</v>
      </c>
      <c r="H142" s="2">
        <f t="shared" si="30"/>
        <v>2.1082058675800652E-3</v>
      </c>
      <c r="J142" s="1">
        <v>4.80000000000001E-3</v>
      </c>
      <c r="K142" s="1">
        <f t="shared" si="31"/>
        <v>596.40000000000214</v>
      </c>
      <c r="M142" s="2">
        <f t="shared" si="32"/>
        <v>1148.5026874840032</v>
      </c>
      <c r="N142" s="2">
        <f t="shared" si="33"/>
        <v>6.9769999999999999E-2</v>
      </c>
      <c r="O142" s="2">
        <f t="shared" si="34"/>
        <v>1228.6337199897623</v>
      </c>
      <c r="P142" s="2">
        <f t="shared" si="35"/>
        <v>6.1593035335165337E-2</v>
      </c>
      <c r="R142" s="1">
        <v>2.8E-3</v>
      </c>
      <c r="S142" s="1">
        <f t="shared" si="36"/>
        <v>588</v>
      </c>
    </row>
    <row r="143" spans="1:19" x14ac:dyDescent="0.15">
      <c r="A143" s="1">
        <v>226.06</v>
      </c>
      <c r="B143" s="1">
        <v>0.77200000000000002</v>
      </c>
      <c r="C143" s="2">
        <f t="shared" si="25"/>
        <v>1157.2050166368058</v>
      </c>
      <c r="D143" s="27">
        <f t="shared" si="26"/>
        <v>7.7200000000000003E-3</v>
      </c>
      <c r="E143" s="2">
        <f t="shared" si="27"/>
        <v>1166.1386393652419</v>
      </c>
      <c r="F143" s="2">
        <f t="shared" si="28"/>
        <v>7.6903532840061524E-3</v>
      </c>
      <c r="G143" s="2">
        <f t="shared" si="29"/>
        <v>2.1373121441716674E-3</v>
      </c>
      <c r="H143" s="2">
        <f t="shared" si="30"/>
        <v>6.9623397207168279E-4</v>
      </c>
      <c r="J143" s="1">
        <v>4.82000000000001E-3</v>
      </c>
      <c r="K143" s="1">
        <f t="shared" si="31"/>
        <v>600.66000000000213</v>
      </c>
      <c r="M143" s="2">
        <f t="shared" si="32"/>
        <v>1147.4788840542617</v>
      </c>
      <c r="N143" s="2">
        <f t="shared" si="33"/>
        <v>7.0199999999999999E-2</v>
      </c>
      <c r="O143" s="2">
        <f t="shared" si="34"/>
        <v>1228.0319017148709</v>
      </c>
      <c r="P143" s="2">
        <f t="shared" si="35"/>
        <v>6.199777593452023E-2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223.37</v>
      </c>
      <c r="B144" s="1">
        <v>0.79900000000000004</v>
      </c>
      <c r="C144" s="2">
        <f t="shared" si="25"/>
        <v>1143.4348605067828</v>
      </c>
      <c r="D144" s="27">
        <f t="shared" si="26"/>
        <v>7.9900000000000006E-3</v>
      </c>
      <c r="E144" s="2">
        <f t="shared" si="27"/>
        <v>1152.570905042232</v>
      </c>
      <c r="F144" s="2">
        <f t="shared" si="28"/>
        <v>7.9582489650463564E-3</v>
      </c>
      <c r="G144" s="2">
        <f t="shared" si="29"/>
        <v>2.4698160838928706E-3</v>
      </c>
      <c r="H144" s="2">
        <f t="shared" si="30"/>
        <v>1.0473561458532107E-3</v>
      </c>
      <c r="J144" s="1">
        <v>4.8400000000000101E-3</v>
      </c>
      <c r="K144" s="1">
        <f t="shared" si="31"/>
        <v>604.92000000000212</v>
      </c>
      <c r="M144" s="2">
        <f t="shared" si="32"/>
        <v>1147.7348349116969</v>
      </c>
      <c r="N144" s="2">
        <f t="shared" si="33"/>
        <v>7.1429999999999993E-2</v>
      </c>
      <c r="O144" s="2">
        <f t="shared" si="34"/>
        <v>1229.7175341694392</v>
      </c>
      <c r="P144" s="2">
        <f t="shared" si="35"/>
        <v>6.3138407037636554E-2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223.39999999999998</v>
      </c>
      <c r="B145" s="1">
        <v>1.119</v>
      </c>
      <c r="C145" s="2">
        <f t="shared" si="25"/>
        <v>1143.5884310212439</v>
      </c>
      <c r="D145" s="27">
        <f t="shared" si="26"/>
        <v>1.119E-2</v>
      </c>
      <c r="E145" s="2">
        <f t="shared" si="27"/>
        <v>1156.3851855643716</v>
      </c>
      <c r="F145" s="2">
        <f t="shared" si="28"/>
        <v>1.1127855121050767E-2</v>
      </c>
      <c r="G145" s="2">
        <f t="shared" si="29"/>
        <v>5.6212589993156646E-3</v>
      </c>
      <c r="H145" s="2">
        <f t="shared" si="30"/>
        <v>4.2160341253586484E-3</v>
      </c>
      <c r="J145" s="1">
        <v>4.8600000000000101E-3</v>
      </c>
      <c r="K145" s="1">
        <f t="shared" si="31"/>
        <v>609.18000000000211</v>
      </c>
      <c r="M145" s="2">
        <f t="shared" si="32"/>
        <v>1146.9669823393908</v>
      </c>
      <c r="N145" s="2">
        <f t="shared" si="33"/>
        <v>7.3480000000000004E-2</v>
      </c>
      <c r="O145" s="2">
        <f t="shared" si="34"/>
        <v>1231.2461162016893</v>
      </c>
      <c r="P145" s="2">
        <f t="shared" si="35"/>
        <v>6.5042630771913426E-2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223.16000000000003</v>
      </c>
      <c r="B146" s="1">
        <v>0.90300000000000002</v>
      </c>
      <c r="C146" s="2">
        <f t="shared" si="25"/>
        <v>1142.3598669055543</v>
      </c>
      <c r="D146" s="27">
        <f t="shared" si="26"/>
        <v>9.0299999999999998E-3</v>
      </c>
      <c r="E146" s="2">
        <f t="shared" si="27"/>
        <v>1152.6753765037115</v>
      </c>
      <c r="F146" s="2">
        <f t="shared" si="28"/>
        <v>8.9894733377977806E-3</v>
      </c>
      <c r="G146" s="2">
        <f t="shared" si="29"/>
        <v>3.5005429734943925E-3</v>
      </c>
      <c r="H146" s="2">
        <f t="shared" si="30"/>
        <v>2.0850777540974514E-3</v>
      </c>
      <c r="J146" s="1">
        <v>4.8800000000000102E-3</v>
      </c>
      <c r="K146" s="1">
        <f t="shared" si="31"/>
        <v>613.44000000000221</v>
      </c>
      <c r="M146" s="2">
        <f t="shared" si="32"/>
        <v>1147.4788840542617</v>
      </c>
      <c r="N146" s="2">
        <f t="shared" si="33"/>
        <v>7.4209999999999998E-2</v>
      </c>
      <c r="O146" s="2">
        <f t="shared" si="34"/>
        <v>1232.6332920399284</v>
      </c>
      <c r="P146" s="2">
        <f t="shared" si="35"/>
        <v>6.5715825356241597E-2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222.5</v>
      </c>
      <c r="B147" s="1">
        <v>0.94599999999999995</v>
      </c>
      <c r="C147" s="2">
        <f t="shared" si="25"/>
        <v>1138.9813155874072</v>
      </c>
      <c r="D147" s="27">
        <f t="shared" si="26"/>
        <v>9.4599999999999997E-3</v>
      </c>
      <c r="E147" s="2">
        <f t="shared" si="27"/>
        <v>1149.756078832864</v>
      </c>
      <c r="F147" s="2">
        <f t="shared" si="28"/>
        <v>9.415534409692795E-3</v>
      </c>
      <c r="G147" s="2">
        <f t="shared" si="29"/>
        <v>3.9405054628696336E-3</v>
      </c>
      <c r="H147" s="2">
        <f t="shared" si="30"/>
        <v>2.5315587089698921E-3</v>
      </c>
      <c r="J147" s="1">
        <v>4.9000000000000103E-3</v>
      </c>
      <c r="K147" s="1">
        <f t="shared" si="31"/>
        <v>617.70000000000221</v>
      </c>
      <c r="M147" s="2">
        <f t="shared" si="32"/>
        <v>1146.8646019964169</v>
      </c>
      <c r="N147" s="2">
        <f t="shared" si="33"/>
        <v>7.3669999999999999E-2</v>
      </c>
      <c r="O147" s="2">
        <f t="shared" si="34"/>
        <v>1231.3541172254929</v>
      </c>
      <c r="P147" s="2">
        <f t="shared" si="35"/>
        <v>6.5219095267618127E-2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221.77999999999997</v>
      </c>
      <c r="B148" s="1">
        <v>1.2470000000000001</v>
      </c>
      <c r="C148" s="2">
        <f t="shared" si="25"/>
        <v>1135.2956232403378</v>
      </c>
      <c r="D148" s="27">
        <f t="shared" si="26"/>
        <v>1.2470000000000002E-2</v>
      </c>
      <c r="E148" s="2">
        <f t="shared" si="27"/>
        <v>1149.4527596621449</v>
      </c>
      <c r="F148" s="2">
        <f t="shared" si="28"/>
        <v>1.2392889929961359E-2</v>
      </c>
      <c r="G148" s="2">
        <f t="shared" si="29"/>
        <v>6.9193053601416211E-3</v>
      </c>
      <c r="H148" s="2">
        <f t="shared" si="30"/>
        <v>5.5311904652138285E-3</v>
      </c>
      <c r="J148" s="1">
        <v>4.9200000000000103E-3</v>
      </c>
      <c r="K148" s="1">
        <f t="shared" si="31"/>
        <v>621.9600000000022</v>
      </c>
      <c r="M148" s="2">
        <f t="shared" si="32"/>
        <v>1147.68364474021</v>
      </c>
      <c r="N148" s="2">
        <f t="shared" si="33"/>
        <v>7.2510000000000005E-2</v>
      </c>
      <c r="O148" s="2">
        <f t="shared" si="34"/>
        <v>1230.9021858203228</v>
      </c>
      <c r="P148" s="2">
        <f t="shared" si="35"/>
        <v>6.414025680579398E-2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221.68</v>
      </c>
      <c r="B149" s="1">
        <v>1.111</v>
      </c>
      <c r="C149" s="2">
        <f t="shared" si="25"/>
        <v>1134.7837215254672</v>
      </c>
      <c r="D149" s="27">
        <f t="shared" si="26"/>
        <v>1.111E-2</v>
      </c>
      <c r="E149" s="2">
        <f t="shared" si="27"/>
        <v>1147.3911686716151</v>
      </c>
      <c r="F149" s="2">
        <f t="shared" si="28"/>
        <v>1.1048737284882235E-2</v>
      </c>
      <c r="G149" s="2">
        <f t="shared" si="29"/>
        <v>5.5849698150174012E-3</v>
      </c>
      <c r="H149" s="2">
        <f t="shared" si="30"/>
        <v>4.1901317417979509E-3</v>
      </c>
      <c r="J149" s="1">
        <v>4.9400000000000104E-3</v>
      </c>
      <c r="K149" s="1">
        <f t="shared" si="31"/>
        <v>626.22000000000219</v>
      </c>
      <c r="M149" s="2">
        <f t="shared" si="32"/>
        <v>1147.069362682365</v>
      </c>
      <c r="N149" s="2">
        <f t="shared" si="33"/>
        <v>7.4290000000000009E-2</v>
      </c>
      <c r="O149" s="2">
        <f t="shared" si="34"/>
        <v>1232.2851456360379</v>
      </c>
      <c r="P149" s="2">
        <f t="shared" si="35"/>
        <v>6.5791953757151009E-2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221.49</v>
      </c>
      <c r="B150" s="1">
        <v>1.0649999999999999</v>
      </c>
      <c r="C150" s="2">
        <f t="shared" si="25"/>
        <v>1133.8111082672128</v>
      </c>
      <c r="D150" s="27">
        <f t="shared" si="26"/>
        <v>1.065E-2</v>
      </c>
      <c r="E150" s="2">
        <f t="shared" si="27"/>
        <v>1145.8861965702588</v>
      </c>
      <c r="F150" s="2">
        <f t="shared" si="28"/>
        <v>1.0593688210869914E-2</v>
      </c>
      <c r="G150" s="2">
        <f t="shared" si="29"/>
        <v>5.1370872748210629E-3</v>
      </c>
      <c r="H150" s="2">
        <f t="shared" si="30"/>
        <v>3.7409611189457969E-3</v>
      </c>
      <c r="J150" s="1">
        <v>4.9600000000000104E-3</v>
      </c>
      <c r="K150" s="1">
        <f t="shared" si="31"/>
        <v>630.48000000000218</v>
      </c>
      <c r="M150" s="2">
        <f t="shared" si="32"/>
        <v>1149.1169695418482</v>
      </c>
      <c r="N150" s="2">
        <f t="shared" si="33"/>
        <v>7.3520000000000002E-2</v>
      </c>
      <c r="O150" s="2">
        <f t="shared" si="34"/>
        <v>1233.600049142565</v>
      </c>
      <c r="P150" s="2">
        <f t="shared" si="35"/>
        <v>6.5068682862267399E-2</v>
      </c>
      <c r="R150" s="1">
        <v>2.96E-3</v>
      </c>
      <c r="S150" s="1">
        <f t="shared" si="36"/>
        <v>621.6</v>
      </c>
    </row>
    <row r="151" spans="1:19" x14ac:dyDescent="0.15">
      <c r="A151" s="1">
        <v>222.01</v>
      </c>
      <c r="B151" s="1">
        <v>1.343</v>
      </c>
      <c r="C151" s="2">
        <f t="shared" si="25"/>
        <v>1136.4729971845406</v>
      </c>
      <c r="D151" s="27">
        <f t="shared" si="26"/>
        <v>1.3429999999999999E-2</v>
      </c>
      <c r="E151" s="2">
        <f t="shared" si="27"/>
        <v>1151.7358295367292</v>
      </c>
      <c r="F151" s="2">
        <f t="shared" si="28"/>
        <v>1.3340616937074236E-2</v>
      </c>
      <c r="G151" s="2">
        <f t="shared" si="29"/>
        <v>7.8561606059469533E-3</v>
      </c>
      <c r="H151" s="2">
        <f t="shared" si="30"/>
        <v>6.4718014525012389E-3</v>
      </c>
      <c r="J151" s="1">
        <v>4.9800000000000096E-3</v>
      </c>
      <c r="K151" s="1">
        <f t="shared" si="31"/>
        <v>634.74000000000206</v>
      </c>
      <c r="M151" s="2">
        <f t="shared" si="32"/>
        <v>1145.8919887381624</v>
      </c>
      <c r="N151" s="2">
        <f t="shared" si="33"/>
        <v>7.4020000000000002E-2</v>
      </c>
      <c r="O151" s="2">
        <f t="shared" si="34"/>
        <v>1230.7109137445611</v>
      </c>
      <c r="P151" s="2">
        <f t="shared" si="35"/>
        <v>6.5548089726526967E-2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221.82999999999998</v>
      </c>
      <c r="B152" s="1">
        <v>1.1539999999999999</v>
      </c>
      <c r="C152" s="2">
        <f t="shared" si="25"/>
        <v>1135.551574097773</v>
      </c>
      <c r="D152" s="27">
        <f t="shared" si="26"/>
        <v>1.154E-2</v>
      </c>
      <c r="E152" s="2">
        <f t="shared" si="27"/>
        <v>1148.6558392628615</v>
      </c>
      <c r="F152" s="2">
        <f t="shared" si="28"/>
        <v>1.1473922073627869E-2</v>
      </c>
      <c r="G152" s="2">
        <f t="shared" si="29"/>
        <v>6.0041323628523382E-3</v>
      </c>
      <c r="H152" s="2">
        <f t="shared" si="30"/>
        <v>4.610675648048717E-3</v>
      </c>
      <c r="J152" s="1">
        <v>5.0000000000000096E-3</v>
      </c>
      <c r="K152" s="1">
        <f t="shared" si="31"/>
        <v>639.00000000000205</v>
      </c>
      <c r="M152" s="2">
        <f t="shared" si="32"/>
        <v>1147.069362682365</v>
      </c>
      <c r="N152" s="2">
        <f t="shared" si="33"/>
        <v>7.5910000000000005E-2</v>
      </c>
      <c r="O152" s="2">
        <f t="shared" si="34"/>
        <v>1234.1433980035831</v>
      </c>
      <c r="P152" s="2">
        <f t="shared" si="35"/>
        <v>6.7289941794808378E-2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222.24</v>
      </c>
      <c r="B153" s="1">
        <v>1.204</v>
      </c>
      <c r="C153" s="2">
        <f t="shared" si="25"/>
        <v>1137.6503711287432</v>
      </c>
      <c r="D153" s="27">
        <f t="shared" si="26"/>
        <v>1.204E-2</v>
      </c>
      <c r="E153" s="2">
        <f t="shared" si="27"/>
        <v>1151.3476815971333</v>
      </c>
      <c r="F153" s="2">
        <f t="shared" si="28"/>
        <v>1.1968095775853888E-2</v>
      </c>
      <c r="G153" s="2">
        <f t="shared" si="29"/>
        <v>6.4854877682484916E-3</v>
      </c>
      <c r="H153" s="2">
        <f t="shared" si="30"/>
        <v>5.0921642714554256E-3</v>
      </c>
      <c r="J153" s="1">
        <v>5.0200000000000097E-3</v>
      </c>
      <c r="K153" s="1">
        <f t="shared" si="31"/>
        <v>643.26000000000204</v>
      </c>
      <c r="M153" s="2">
        <f t="shared" si="32"/>
        <v>1145.738418223701</v>
      </c>
      <c r="N153" s="2">
        <f t="shared" si="33"/>
        <v>7.4950000000000003E-2</v>
      </c>
      <c r="O153" s="2">
        <f t="shared" si="34"/>
        <v>1231.6115126695674</v>
      </c>
      <c r="P153" s="2">
        <f t="shared" si="35"/>
        <v>6.6409332143021957E-2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221.82999999999998</v>
      </c>
      <c r="B154" s="1">
        <v>1.42</v>
      </c>
      <c r="C154" s="2">
        <f t="shared" si="25"/>
        <v>1135.551574097773</v>
      </c>
      <c r="D154" s="27">
        <f t="shared" si="26"/>
        <v>1.4199999999999999E-2</v>
      </c>
      <c r="E154" s="2">
        <f t="shared" si="27"/>
        <v>1151.6764064499614</v>
      </c>
      <c r="F154" s="2">
        <f t="shared" si="28"/>
        <v>1.4100124378781626E-2</v>
      </c>
      <c r="G154" s="2">
        <f t="shared" si="29"/>
        <v>8.6159510147341897E-3</v>
      </c>
      <c r="H154" s="2">
        <f t="shared" si="30"/>
        <v>7.2368779532024745E-3</v>
      </c>
      <c r="J154" s="1">
        <v>5.0400000000000097E-3</v>
      </c>
      <c r="K154" s="1">
        <f t="shared" si="31"/>
        <v>647.52000000000203</v>
      </c>
      <c r="M154" s="2">
        <f t="shared" si="32"/>
        <v>1146.7622216534423</v>
      </c>
      <c r="N154" s="2">
        <f t="shared" si="33"/>
        <v>7.7450000000000005E-2</v>
      </c>
      <c r="O154" s="2">
        <f t="shared" si="34"/>
        <v>1235.5789557205014</v>
      </c>
      <c r="P154" s="2">
        <f t="shared" si="35"/>
        <v>6.871342889382849E-2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222.36</v>
      </c>
      <c r="B155" s="1">
        <v>1.3009999999999999</v>
      </c>
      <c r="C155" s="2">
        <f t="shared" si="25"/>
        <v>1138.2646531865882</v>
      </c>
      <c r="D155" s="27">
        <f t="shared" si="26"/>
        <v>1.3009999999999999E-2</v>
      </c>
      <c r="E155" s="2">
        <f t="shared" si="27"/>
        <v>1153.0734763245457</v>
      </c>
      <c r="F155" s="2">
        <f t="shared" si="28"/>
        <v>1.2926096886133642E-2</v>
      </c>
      <c r="G155" s="2">
        <f t="shared" si="29"/>
        <v>7.4352708083977098E-3</v>
      </c>
      <c r="H155" s="2">
        <f t="shared" si="30"/>
        <v>6.046452675739283E-3</v>
      </c>
      <c r="J155" s="1">
        <v>5.0600000000000098E-3</v>
      </c>
      <c r="K155" s="1">
        <f t="shared" si="31"/>
        <v>651.78000000000213</v>
      </c>
      <c r="M155" s="2">
        <f t="shared" si="32"/>
        <v>1145.8407985666752</v>
      </c>
      <c r="N155" s="2">
        <f t="shared" si="33"/>
        <v>7.5830000000000009E-2</v>
      </c>
      <c r="O155" s="2">
        <f t="shared" si="34"/>
        <v>1232.7299063219862</v>
      </c>
      <c r="P155" s="2">
        <f t="shared" si="35"/>
        <v>6.7222314281339846E-2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221.99</v>
      </c>
      <c r="B156" s="1">
        <v>1.351</v>
      </c>
      <c r="C156" s="2">
        <f t="shared" si="25"/>
        <v>1136.3706168415665</v>
      </c>
      <c r="D156" s="27">
        <f t="shared" si="26"/>
        <v>1.3509999999999999E-2</v>
      </c>
      <c r="E156" s="2">
        <f t="shared" si="27"/>
        <v>1151.7229838750959</v>
      </c>
      <c r="F156" s="2">
        <f t="shared" si="28"/>
        <v>1.341955365946503E-2</v>
      </c>
      <c r="G156" s="2">
        <f t="shared" si="29"/>
        <v>7.9351584981550496E-3</v>
      </c>
      <c r="H156" s="2">
        <f t="shared" si="30"/>
        <v>6.5513569592246827E-3</v>
      </c>
      <c r="J156" s="1">
        <v>5.0800000000000099E-3</v>
      </c>
      <c r="K156" s="1">
        <f t="shared" si="31"/>
        <v>656.04000000000212</v>
      </c>
      <c r="M156" s="2">
        <f t="shared" si="32"/>
        <v>1146.6598413104684</v>
      </c>
      <c r="N156" s="2">
        <f t="shared" si="33"/>
        <v>7.6299999999999993E-2</v>
      </c>
      <c r="O156" s="2">
        <f t="shared" si="34"/>
        <v>1234.1499872024572</v>
      </c>
      <c r="P156" s="2">
        <f t="shared" si="35"/>
        <v>6.765232858715145E-2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221.88</v>
      </c>
      <c r="B157" s="1">
        <v>1.3819999999999999</v>
      </c>
      <c r="C157" s="2">
        <f t="shared" si="25"/>
        <v>1135.8075249552087</v>
      </c>
      <c r="D157" s="27">
        <f t="shared" si="26"/>
        <v>1.3819999999999999E-2</v>
      </c>
      <c r="E157" s="2">
        <f t="shared" si="27"/>
        <v>1151.5043849500896</v>
      </c>
      <c r="F157" s="2">
        <f t="shared" si="28"/>
        <v>1.3725374618476274E-2</v>
      </c>
      <c r="G157" s="2">
        <f t="shared" si="29"/>
        <v>8.242020404428228E-3</v>
      </c>
      <c r="H157" s="2">
        <f t="shared" si="30"/>
        <v>6.8605812320654972E-3</v>
      </c>
      <c r="J157" s="1">
        <v>5.1000000000000099E-3</v>
      </c>
      <c r="K157" s="1">
        <f t="shared" si="31"/>
        <v>660.30000000000211</v>
      </c>
      <c r="M157" s="2">
        <f t="shared" si="32"/>
        <v>1147.069362682365</v>
      </c>
      <c r="N157" s="2">
        <f t="shared" si="33"/>
        <v>7.7990000000000004E-2</v>
      </c>
      <c r="O157" s="2">
        <f t="shared" si="34"/>
        <v>1236.5293022779626</v>
      </c>
      <c r="P157" s="2">
        <f t="shared" si="35"/>
        <v>6.9209961233178935E-2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222.01999999999998</v>
      </c>
      <c r="B158" s="1">
        <v>1.5129999999999999</v>
      </c>
      <c r="C158" s="2">
        <f t="shared" si="25"/>
        <v>1136.5241873560276</v>
      </c>
      <c r="D158" s="27">
        <f t="shared" si="26"/>
        <v>1.5129999999999999E-2</v>
      </c>
      <c r="E158" s="2">
        <f t="shared" si="27"/>
        <v>1153.7197983107244</v>
      </c>
      <c r="F158" s="2">
        <f t="shared" si="28"/>
        <v>1.5016683110093231E-2</v>
      </c>
      <c r="G158" s="2">
        <f t="shared" si="29"/>
        <v>9.5227793086135916E-3</v>
      </c>
      <c r="H158" s="2">
        <f t="shared" si="30"/>
        <v>8.14755823335391E-3</v>
      </c>
      <c r="J158" s="1">
        <v>5.12000000000001E-3</v>
      </c>
      <c r="K158" s="1">
        <f t="shared" si="31"/>
        <v>664.56000000000211</v>
      </c>
      <c r="M158" s="2">
        <f t="shared" si="32"/>
        <v>1145.4312771947787</v>
      </c>
      <c r="N158" s="2">
        <f t="shared" si="33"/>
        <v>7.7179999999999999E-2</v>
      </c>
      <c r="O158" s="5">
        <f t="shared" si="34"/>
        <v>1233.8356631686718</v>
      </c>
      <c r="P158" s="5">
        <f t="shared" si="35"/>
        <v>6.8471107208804644E-2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221.94</v>
      </c>
      <c r="B159" s="1">
        <v>1.4510000000000001</v>
      </c>
      <c r="C159" s="2">
        <f t="shared" si="25"/>
        <v>1136.1146659841311</v>
      </c>
      <c r="D159" s="27">
        <f t="shared" si="26"/>
        <v>1.451E-2</v>
      </c>
      <c r="E159" s="2">
        <f t="shared" si="27"/>
        <v>1152.5996897875609</v>
      </c>
      <c r="F159" s="2">
        <f t="shared" si="28"/>
        <v>1.4405737307601267E-2</v>
      </c>
      <c r="G159" s="2">
        <f t="shared" si="29"/>
        <v>8.9171673562319295E-3</v>
      </c>
      <c r="H159" s="2">
        <f t="shared" si="30"/>
        <v>7.5390875681925432E-3</v>
      </c>
      <c r="J159" s="1">
        <v>5.14000000000001E-3</v>
      </c>
      <c r="K159" s="1">
        <f t="shared" si="31"/>
        <v>668.8200000000021</v>
      </c>
      <c r="M159" s="2">
        <f t="shared" si="32"/>
        <v>1143.5884310212439</v>
      </c>
      <c r="N159" s="2">
        <f t="shared" si="33"/>
        <v>7.7609999999999998E-2</v>
      </c>
      <c r="O159" s="5">
        <f t="shared" si="34"/>
        <v>1232.3423291528027</v>
      </c>
      <c r="P159" s="5">
        <f t="shared" si="35"/>
        <v>6.8877329146687288E-2</v>
      </c>
      <c r="R159" s="1">
        <v>3.14E-3</v>
      </c>
      <c r="S159" s="1">
        <f t="shared" si="36"/>
        <v>659.4</v>
      </c>
    </row>
    <row r="160" spans="1:19" x14ac:dyDescent="0.15">
      <c r="A160" s="1">
        <v>222.45</v>
      </c>
      <c r="B160" s="1">
        <v>1.5049999999999999</v>
      </c>
      <c r="C160" s="2">
        <f t="shared" si="25"/>
        <v>1138.7253647299719</v>
      </c>
      <c r="D160" s="27">
        <f t="shared" si="26"/>
        <v>1.5049999999999999E-2</v>
      </c>
      <c r="E160" s="2">
        <f t="shared" si="27"/>
        <v>1155.863181469158</v>
      </c>
      <c r="F160" s="2">
        <f t="shared" si="28"/>
        <v>1.4937872364207164E-2</v>
      </c>
      <c r="G160" s="2">
        <f t="shared" si="29"/>
        <v>9.4337619762587914E-3</v>
      </c>
      <c r="H160" s="2">
        <f t="shared" si="30"/>
        <v>8.0554436243158827E-3</v>
      </c>
      <c r="J160" s="1">
        <v>5.1600000000000101E-3</v>
      </c>
      <c r="K160" s="1">
        <f t="shared" si="31"/>
        <v>673.08000000000209</v>
      </c>
      <c r="M160" s="2">
        <f t="shared" si="32"/>
        <v>1144.6122344509856</v>
      </c>
      <c r="N160" s="2">
        <f t="shared" si="33"/>
        <v>7.8109999999999999E-2</v>
      </c>
      <c r="O160" s="5">
        <f t="shared" si="34"/>
        <v>1234.0178960839521</v>
      </c>
      <c r="P160" s="5">
        <f t="shared" si="35"/>
        <v>6.9333232401684014E-2</v>
      </c>
      <c r="R160" s="1">
        <v>3.16E-3</v>
      </c>
      <c r="S160" s="1">
        <f t="shared" si="36"/>
        <v>663.6</v>
      </c>
    </row>
    <row r="161" spans="1:19" x14ac:dyDescent="0.15">
      <c r="A161" s="1">
        <v>222.01</v>
      </c>
      <c r="B161" s="1">
        <v>1.548</v>
      </c>
      <c r="C161" s="2">
        <f t="shared" si="25"/>
        <v>1136.4729971845406</v>
      </c>
      <c r="D161" s="27">
        <f t="shared" si="26"/>
        <v>1.5480000000000001E-2</v>
      </c>
      <c r="E161" s="2">
        <f t="shared" si="27"/>
        <v>1154.0655991809572</v>
      </c>
      <c r="F161" s="2">
        <f t="shared" si="28"/>
        <v>1.5361407112699206E-2</v>
      </c>
      <c r="G161" s="2">
        <f t="shared" si="29"/>
        <v>9.8658566404089335E-3</v>
      </c>
      <c r="H161" s="2">
        <f t="shared" si="30"/>
        <v>8.4925916281262098E-3</v>
      </c>
      <c r="J161" s="1">
        <v>5.1800000000000101E-3</v>
      </c>
      <c r="K161" s="1">
        <f t="shared" si="31"/>
        <v>677.34000000000219</v>
      </c>
      <c r="M161" s="2">
        <f t="shared" si="32"/>
        <v>1143.5372408497569</v>
      </c>
      <c r="N161" s="2">
        <f t="shared" si="33"/>
        <v>7.8570000000000001E-2</v>
      </c>
      <c r="O161" s="5">
        <f t="shared" si="34"/>
        <v>1233.3849618633224</v>
      </c>
      <c r="P161" s="5">
        <f t="shared" si="35"/>
        <v>6.9762827978272962E-2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222.5</v>
      </c>
      <c r="B162" s="1">
        <v>1.609</v>
      </c>
      <c r="C162" s="2">
        <f t="shared" si="25"/>
        <v>1138.9813155874072</v>
      </c>
      <c r="D162" s="27">
        <f t="shared" si="26"/>
        <v>1.609E-2</v>
      </c>
      <c r="E162" s="2">
        <f t="shared" si="27"/>
        <v>1157.3075249552085</v>
      </c>
      <c r="F162" s="2">
        <f t="shared" si="28"/>
        <v>1.5961927910241779E-2</v>
      </c>
      <c r="G162" s="2">
        <f t="shared" si="29"/>
        <v>1.0450939696169358E-2</v>
      </c>
      <c r="H162" s="2">
        <f t="shared" si="30"/>
        <v>9.0779522095188747E-3</v>
      </c>
      <c r="J162" s="1">
        <v>5.2000000000000102E-3</v>
      </c>
      <c r="K162" s="1">
        <f t="shared" si="31"/>
        <v>681.60000000000218</v>
      </c>
      <c r="M162" s="2">
        <f t="shared" si="32"/>
        <v>1144.0491425646276</v>
      </c>
      <c r="N162" s="2">
        <f t="shared" si="33"/>
        <v>7.9079999999999998E-2</v>
      </c>
      <c r="O162" s="5">
        <f t="shared" si="34"/>
        <v>1234.5205487586384</v>
      </c>
      <c r="P162" s="5">
        <f t="shared" si="35"/>
        <v>7.0230156972503774E-2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222.04000000000002</v>
      </c>
      <c r="B163" s="1">
        <v>1.629</v>
      </c>
      <c r="C163" s="2">
        <f t="shared" si="25"/>
        <v>1136.626567699002</v>
      </c>
      <c r="D163" s="27">
        <f t="shared" si="26"/>
        <v>1.6289999999999999E-2</v>
      </c>
      <c r="E163" s="2">
        <f t="shared" si="27"/>
        <v>1155.1422144868186</v>
      </c>
      <c r="F163" s="2">
        <f t="shared" si="28"/>
        <v>1.6158741498887182E-2</v>
      </c>
      <c r="G163" s="2">
        <f t="shared" si="29"/>
        <v>1.0658064287045188E-2</v>
      </c>
      <c r="H163" s="2">
        <f t="shared" si="30"/>
        <v>9.2889978378152098E-3</v>
      </c>
      <c r="J163" s="1">
        <v>5.2200000000000102E-3</v>
      </c>
      <c r="K163" s="1">
        <f t="shared" si="31"/>
        <v>685.86000000000217</v>
      </c>
      <c r="M163" s="2">
        <f t="shared" si="32"/>
        <v>1142.0527258766319</v>
      </c>
      <c r="N163" s="2">
        <f t="shared" si="33"/>
        <v>7.954E-2</v>
      </c>
      <c r="O163" s="5">
        <f t="shared" si="34"/>
        <v>1232.8915996928592</v>
      </c>
      <c r="P163" s="5">
        <f t="shared" si="35"/>
        <v>7.0664112098500972E-2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222.39999999999998</v>
      </c>
      <c r="B164" s="1">
        <v>1.899</v>
      </c>
      <c r="C164" s="2">
        <f t="shared" si="25"/>
        <v>1138.4694138725363</v>
      </c>
      <c r="D164" s="27">
        <f t="shared" si="26"/>
        <v>1.899E-2</v>
      </c>
      <c r="E164" s="2">
        <f t="shared" si="27"/>
        <v>1160.0889480419758</v>
      </c>
      <c r="F164" s="2">
        <f t="shared" si="28"/>
        <v>1.8811940649745788E-2</v>
      </c>
      <c r="G164" s="2">
        <f t="shared" si="29"/>
        <v>1.3287707563831616E-2</v>
      </c>
      <c r="H164" s="2">
        <f t="shared" si="30"/>
        <v>1.1931058870686132E-2</v>
      </c>
      <c r="J164" s="1">
        <v>5.2400000000000103E-3</v>
      </c>
      <c r="K164" s="1">
        <f t="shared" si="31"/>
        <v>690.12000000000216</v>
      </c>
      <c r="M164" s="2">
        <f t="shared" si="32"/>
        <v>1143.1277194778602</v>
      </c>
      <c r="N164" s="2">
        <f t="shared" si="33"/>
        <v>8.0079999999999985E-2</v>
      </c>
      <c r="O164" s="5">
        <f t="shared" si="34"/>
        <v>1234.6693872536471</v>
      </c>
      <c r="P164" s="5">
        <f t="shared" si="35"/>
        <v>7.1155734432312406E-2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222.32</v>
      </c>
      <c r="B165" s="1">
        <v>1.7130000000000001</v>
      </c>
      <c r="C165" s="2">
        <f t="shared" si="25"/>
        <v>1138.05989250064</v>
      </c>
      <c r="D165" s="27">
        <f t="shared" si="26"/>
        <v>1.7129999999999999E-2</v>
      </c>
      <c r="E165" s="2">
        <f t="shared" si="27"/>
        <v>1157.5548584591761</v>
      </c>
      <c r="F165" s="2">
        <f t="shared" si="28"/>
        <v>1.6984935839241825E-2</v>
      </c>
      <c r="G165" s="2">
        <f t="shared" si="29"/>
        <v>1.1472769846579082E-2</v>
      </c>
      <c r="H165" s="2">
        <f t="shared" si="30"/>
        <v>1.0106529197512764E-2</v>
      </c>
      <c r="J165" s="1">
        <v>5.2600000000000103E-3</v>
      </c>
      <c r="K165" s="1">
        <f t="shared" si="31"/>
        <v>694.38000000000216</v>
      </c>
      <c r="M165" s="2">
        <f t="shared" si="32"/>
        <v>1141.592014333248</v>
      </c>
      <c r="N165" s="2">
        <f t="shared" si="33"/>
        <v>8.045999999999999E-2</v>
      </c>
      <c r="O165" s="5">
        <f t="shared" si="34"/>
        <v>1233.4445078065012</v>
      </c>
      <c r="P165" s="5">
        <f t="shared" si="35"/>
        <v>7.1513331106085917E-2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222.10000000000002</v>
      </c>
      <c r="B166" s="1">
        <v>1.7909999999999999</v>
      </c>
      <c r="C166" s="2">
        <f t="shared" si="25"/>
        <v>1136.9337087279243</v>
      </c>
      <c r="D166" s="27">
        <f t="shared" si="26"/>
        <v>1.7909999999999999E-2</v>
      </c>
      <c r="E166" s="2">
        <f t="shared" si="27"/>
        <v>1157.2961914512416</v>
      </c>
      <c r="F166" s="2">
        <f t="shared" si="28"/>
        <v>1.775150557565575E-2</v>
      </c>
      <c r="G166" s="2">
        <f t="shared" si="29"/>
        <v>1.2240571330649836E-2</v>
      </c>
      <c r="H166" s="2">
        <f t="shared" si="30"/>
        <v>1.087990556158583E-2</v>
      </c>
      <c r="J166" s="1">
        <v>5.2800000000000104E-3</v>
      </c>
      <c r="K166" s="1">
        <f t="shared" si="31"/>
        <v>698.64000000000215</v>
      </c>
      <c r="M166" s="2">
        <f t="shared" si="32"/>
        <v>1141.8479651906835</v>
      </c>
      <c r="N166" s="2">
        <f t="shared" si="33"/>
        <v>8.1000000000000003E-2</v>
      </c>
      <c r="O166" s="5">
        <f t="shared" si="34"/>
        <v>1234.3376503711288</v>
      </c>
      <c r="P166" s="5">
        <f t="shared" si="35"/>
        <v>7.2008740321970577E-2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222.45999999999998</v>
      </c>
      <c r="B167" s="1">
        <v>1.837</v>
      </c>
      <c r="C167" s="2">
        <f t="shared" si="25"/>
        <v>1138.7765549014589</v>
      </c>
      <c r="D167" s="27">
        <f t="shared" si="26"/>
        <v>1.8370000000000001E-2</v>
      </c>
      <c r="E167" s="2">
        <f t="shared" si="27"/>
        <v>1159.6958802149986</v>
      </c>
      <c r="F167" s="2">
        <f t="shared" si="28"/>
        <v>1.8203309853873657E-2</v>
      </c>
      <c r="G167" s="2">
        <f t="shared" si="29"/>
        <v>1.2680948519516521E-2</v>
      </c>
      <c r="H167" s="2">
        <f t="shared" si="30"/>
        <v>1.1320571721816053E-2</v>
      </c>
      <c r="J167" s="1">
        <v>5.3000000000000104E-3</v>
      </c>
      <c r="K167" s="1">
        <f t="shared" si="31"/>
        <v>702.90000000000225</v>
      </c>
      <c r="M167" s="2">
        <f t="shared" si="32"/>
        <v>1140.4146403890452</v>
      </c>
      <c r="N167" s="2">
        <f t="shared" si="33"/>
        <v>8.1509999999999999E-2</v>
      </c>
      <c r="O167" s="5">
        <f t="shared" si="34"/>
        <v>1233.3698377271562</v>
      </c>
      <c r="P167" s="5">
        <f t="shared" si="35"/>
        <v>7.2485023081779287E-2</v>
      </c>
      <c r="R167" s="1">
        <v>3.3E-3</v>
      </c>
      <c r="S167" s="1">
        <f t="shared" si="36"/>
        <v>693</v>
      </c>
    </row>
    <row r="168" spans="1:19" x14ac:dyDescent="0.15">
      <c r="A168" s="1">
        <v>222.02999999999997</v>
      </c>
      <c r="B168" s="1">
        <v>1.9410000000000001</v>
      </c>
      <c r="C168" s="2">
        <f t="shared" si="25"/>
        <v>1136.5753775275145</v>
      </c>
      <c r="D168" s="27">
        <f t="shared" si="26"/>
        <v>1.941E-2</v>
      </c>
      <c r="E168" s="2">
        <f t="shared" si="27"/>
        <v>1158.6363056053235</v>
      </c>
      <c r="F168" s="2">
        <f t="shared" si="28"/>
        <v>1.9224028567665176E-2</v>
      </c>
      <c r="G168" s="2">
        <f t="shared" si="29"/>
        <v>1.3706712826687445E-2</v>
      </c>
      <c r="H168" s="2">
        <f t="shared" si="30"/>
        <v>1.2354594298759531E-2</v>
      </c>
      <c r="J168" s="1">
        <v>5.3200000000000096E-3</v>
      </c>
      <c r="K168" s="1">
        <f t="shared" si="31"/>
        <v>707.16000000000201</v>
      </c>
      <c r="M168" s="2">
        <f t="shared" si="32"/>
        <v>1141.7455848477093</v>
      </c>
      <c r="N168" s="2">
        <f t="shared" si="33"/>
        <v>8.2089999999999996E-2</v>
      </c>
      <c r="O168" s="5">
        <f t="shared" si="34"/>
        <v>1235.4714799078579</v>
      </c>
      <c r="P168" s="5">
        <f t="shared" si="35"/>
        <v>7.3011158739310106E-2</v>
      </c>
      <c r="R168" s="1">
        <v>3.32E-3</v>
      </c>
      <c r="S168" s="1">
        <f t="shared" si="36"/>
        <v>697.2</v>
      </c>
    </row>
    <row r="169" spans="1:19" x14ac:dyDescent="0.15">
      <c r="A169" s="1">
        <v>222.60000000000002</v>
      </c>
      <c r="B169" s="1">
        <v>1.9330000000000001</v>
      </c>
      <c r="C169" s="2">
        <f t="shared" si="25"/>
        <v>1139.4932173022783</v>
      </c>
      <c r="D169" s="27">
        <f t="shared" si="26"/>
        <v>1.933E-2</v>
      </c>
      <c r="E169" s="2">
        <f t="shared" si="27"/>
        <v>1161.5196211927314</v>
      </c>
      <c r="F169" s="2">
        <f t="shared" si="28"/>
        <v>1.9145548722230329E-2</v>
      </c>
      <c r="G169" s="2">
        <f t="shared" si="29"/>
        <v>1.3614502907026847E-2</v>
      </c>
      <c r="H169" s="2">
        <f t="shared" si="30"/>
        <v>1.2258479099844177E-2</v>
      </c>
      <c r="J169" s="1">
        <v>5.3400000000000097E-3</v>
      </c>
      <c r="K169" s="1">
        <f t="shared" si="31"/>
        <v>711.42000000000201</v>
      </c>
      <c r="M169" s="2">
        <f t="shared" si="32"/>
        <v>1138.1622728436139</v>
      </c>
      <c r="N169" s="2">
        <f t="shared" si="33"/>
        <v>8.2659999999999997E-2</v>
      </c>
      <c r="O169" s="5">
        <f t="shared" si="34"/>
        <v>1232.2427663168669</v>
      </c>
      <c r="P169" s="5">
        <f t="shared" si="35"/>
        <v>7.3553153280148498E-2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222.18</v>
      </c>
      <c r="B170" s="1">
        <v>1.976</v>
      </c>
      <c r="C170" s="2">
        <f t="shared" si="25"/>
        <v>1137.3432300998209</v>
      </c>
      <c r="D170" s="27">
        <f t="shared" si="26"/>
        <v>1.976E-2</v>
      </c>
      <c r="E170" s="2">
        <f t="shared" si="27"/>
        <v>1159.8171323265933</v>
      </c>
      <c r="F170" s="2">
        <f t="shared" si="28"/>
        <v>1.9567305492528768E-2</v>
      </c>
      <c r="G170" s="2">
        <f t="shared" si="29"/>
        <v>1.4044366767164038E-2</v>
      </c>
      <c r="H170" s="2">
        <f t="shared" si="30"/>
        <v>1.2693230341128252E-2</v>
      </c>
      <c r="J170" s="1">
        <v>5.3600000000000097E-3</v>
      </c>
      <c r="K170" s="1">
        <f t="shared" si="31"/>
        <v>715.68000000000211</v>
      </c>
      <c r="M170" s="2">
        <f t="shared" si="32"/>
        <v>1139.0325057588943</v>
      </c>
      <c r="N170" s="2">
        <f t="shared" si="33"/>
        <v>8.3049999999999999E-2</v>
      </c>
      <c r="O170" s="5">
        <f t="shared" si="34"/>
        <v>1233.6291553621706</v>
      </c>
      <c r="P170" s="5">
        <f t="shared" si="35"/>
        <v>7.3906710455506466E-2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222.5</v>
      </c>
      <c r="B171" s="1">
        <v>2.169</v>
      </c>
      <c r="C171" s="2">
        <f t="shared" si="25"/>
        <v>1138.9813155874072</v>
      </c>
      <c r="D171" s="27">
        <f t="shared" si="26"/>
        <v>2.1690000000000001E-2</v>
      </c>
      <c r="E171" s="2">
        <f t="shared" si="27"/>
        <v>1163.6858203224981</v>
      </c>
      <c r="F171" s="2">
        <f t="shared" si="28"/>
        <v>2.1458118958454807E-2</v>
      </c>
      <c r="G171" s="2">
        <f t="shared" si="29"/>
        <v>1.5916757909300056E-2</v>
      </c>
      <c r="H171" s="2">
        <f t="shared" si="30"/>
        <v>1.4574143257731903E-2</v>
      </c>
      <c r="J171" s="1">
        <v>5.3800000000000098E-3</v>
      </c>
      <c r="K171" s="1">
        <f t="shared" si="31"/>
        <v>719.9400000000021</v>
      </c>
      <c r="M171" s="2">
        <f t="shared" si="32"/>
        <v>1136.5241873560276</v>
      </c>
      <c r="N171" s="2">
        <f t="shared" si="33"/>
        <v>8.3549999999999999E-2</v>
      </c>
      <c r="O171" s="5">
        <f t="shared" si="34"/>
        <v>1231.4807832096237</v>
      </c>
      <c r="P171" s="5">
        <f t="shared" si="35"/>
        <v>7.4378493470442592E-2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222.13</v>
      </c>
      <c r="B172" s="1">
        <v>2.0840000000000001</v>
      </c>
      <c r="C172" s="2">
        <f t="shared" si="25"/>
        <v>1137.0872792423854</v>
      </c>
      <c r="D172" s="27">
        <f t="shared" si="26"/>
        <v>2.0840000000000001E-2</v>
      </c>
      <c r="E172" s="2">
        <f t="shared" si="27"/>
        <v>1160.7841781417967</v>
      </c>
      <c r="F172" s="2">
        <f t="shared" si="28"/>
        <v>2.0625817793656194E-2</v>
      </c>
      <c r="G172" s="2">
        <f t="shared" si="29"/>
        <v>1.5098274088219066E-2</v>
      </c>
      <c r="H172" s="2">
        <f t="shared" si="30"/>
        <v>1.3753289603087302E-2</v>
      </c>
      <c r="J172" s="1">
        <v>5.4000000000000098E-3</v>
      </c>
      <c r="K172" s="1">
        <f t="shared" si="31"/>
        <v>724.20000000000209</v>
      </c>
      <c r="M172" s="2">
        <f t="shared" si="32"/>
        <v>1135.551574097773</v>
      </c>
      <c r="N172" s="2">
        <f t="shared" si="33"/>
        <v>8.4290000000000004E-2</v>
      </c>
      <c r="O172" s="5">
        <f t="shared" si="34"/>
        <v>1231.2672162784743</v>
      </c>
      <c r="P172" s="5">
        <f t="shared" si="35"/>
        <v>7.5062217693210129E-2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222.62</v>
      </c>
      <c r="B173" s="1">
        <v>2.1259999999999999</v>
      </c>
      <c r="C173" s="2">
        <f t="shared" si="25"/>
        <v>1139.5955976452522</v>
      </c>
      <c r="D173" s="27">
        <f t="shared" si="26"/>
        <v>2.1259999999999998E-2</v>
      </c>
      <c r="E173" s="2">
        <f t="shared" si="27"/>
        <v>1163.8234000511902</v>
      </c>
      <c r="F173" s="2">
        <f t="shared" si="28"/>
        <v>2.1037159065799716E-2</v>
      </c>
      <c r="G173" s="2">
        <f t="shared" si="29"/>
        <v>1.5495142875079762E-2</v>
      </c>
      <c r="H173" s="2">
        <f t="shared" si="30"/>
        <v>1.4149470659080917E-2</v>
      </c>
      <c r="J173" s="1">
        <v>5.4200000000000099E-3</v>
      </c>
      <c r="K173" s="1">
        <f t="shared" si="31"/>
        <v>728.46000000000208</v>
      </c>
      <c r="M173" s="2">
        <f t="shared" si="32"/>
        <v>1137.1896595853595</v>
      </c>
      <c r="N173" s="2">
        <f t="shared" si="33"/>
        <v>8.4290000000000004E-2</v>
      </c>
      <c r="O173" s="5">
        <f t="shared" si="34"/>
        <v>1233.0433759918094</v>
      </c>
      <c r="P173" s="5">
        <f t="shared" si="35"/>
        <v>7.5053759789813296E-2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222.08999999999997</v>
      </c>
      <c r="B174" s="1">
        <v>2.2189999999999999</v>
      </c>
      <c r="C174" s="2">
        <f t="shared" si="25"/>
        <v>1136.8825185564369</v>
      </c>
      <c r="D174" s="27">
        <f t="shared" si="26"/>
        <v>2.2189999999999998E-2</v>
      </c>
      <c r="E174" s="2">
        <f t="shared" si="27"/>
        <v>1162.1099416432041</v>
      </c>
      <c r="F174" s="2">
        <f t="shared" si="28"/>
        <v>2.1947384482824281E-2</v>
      </c>
      <c r="G174" s="2">
        <f t="shared" si="29"/>
        <v>1.6413527617856642E-2</v>
      </c>
      <c r="H174" s="2">
        <f t="shared" si="30"/>
        <v>1.5076093860920688E-2</v>
      </c>
      <c r="J174" s="1">
        <v>5.4400000000000099E-3</v>
      </c>
      <c r="K174" s="1">
        <f t="shared" si="31"/>
        <v>732.72000000000207</v>
      </c>
      <c r="M174" s="2">
        <f t="shared" si="32"/>
        <v>1133.4527770668033</v>
      </c>
      <c r="N174" s="2">
        <f t="shared" si="33"/>
        <v>8.478999999999999E-2</v>
      </c>
      <c r="O174" s="5">
        <f t="shared" si="34"/>
        <v>1229.5582380342973</v>
      </c>
      <c r="P174" s="5">
        <f t="shared" si="35"/>
        <v>7.5531380643685017E-2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222.61</v>
      </c>
      <c r="B175" s="1">
        <v>2.2269999999999999</v>
      </c>
      <c r="C175" s="2">
        <f t="shared" si="25"/>
        <v>1139.544407473765</v>
      </c>
      <c r="D175" s="27">
        <f t="shared" si="26"/>
        <v>2.2269999999999998E-2</v>
      </c>
      <c r="E175" s="2">
        <f t="shared" si="27"/>
        <v>1164.9220614282058</v>
      </c>
      <c r="F175" s="2">
        <f t="shared" si="28"/>
        <v>2.2025644756970914E-2</v>
      </c>
      <c r="G175" s="2">
        <f t="shared" si="29"/>
        <v>1.6478396845408028E-2</v>
      </c>
      <c r="H175" s="2">
        <f t="shared" si="30"/>
        <v>1.5138265742418441E-2</v>
      </c>
      <c r="J175" s="1">
        <v>5.46000000000001E-3</v>
      </c>
      <c r="K175" s="1">
        <f t="shared" si="31"/>
        <v>736.98000000000206</v>
      </c>
      <c r="M175" s="2">
        <f t="shared" si="32"/>
        <v>1134.7837215254672</v>
      </c>
      <c r="N175" s="2">
        <f t="shared" si="33"/>
        <v>8.5370000000000001E-2</v>
      </c>
      <c r="O175" s="5">
        <f t="shared" si="34"/>
        <v>1231.6602078320961</v>
      </c>
      <c r="P175" s="5">
        <f t="shared" si="35"/>
        <v>7.6055894076584474E-2</v>
      </c>
      <c r="R175" s="1">
        <v>3.46E-3</v>
      </c>
      <c r="S175" s="1">
        <f t="shared" si="36"/>
        <v>726.6</v>
      </c>
    </row>
    <row r="176" spans="1:19" x14ac:dyDescent="0.15">
      <c r="A176" s="1">
        <v>222.3</v>
      </c>
      <c r="B176" s="1">
        <v>2.2890000000000001</v>
      </c>
      <c r="C176" s="2">
        <f t="shared" si="25"/>
        <v>1137.9575121576659</v>
      </c>
      <c r="D176" s="27">
        <f t="shared" si="26"/>
        <v>2.2890000000000001E-2</v>
      </c>
      <c r="E176" s="2">
        <f t="shared" si="27"/>
        <v>1164.0053596109549</v>
      </c>
      <c r="F176" s="2">
        <f t="shared" si="28"/>
        <v>2.2631954306339484E-2</v>
      </c>
      <c r="G176" s="2">
        <f t="shared" si="29"/>
        <v>1.7089071641525413E-2</v>
      </c>
      <c r="H176" s="2">
        <f t="shared" si="30"/>
        <v>1.5754166448943074E-2</v>
      </c>
      <c r="J176" s="1">
        <v>5.48000000000001E-3</v>
      </c>
      <c r="K176" s="1">
        <f t="shared" si="31"/>
        <v>741.24000000000217</v>
      </c>
      <c r="M176" s="2">
        <f t="shared" si="32"/>
        <v>1130.7908881494752</v>
      </c>
      <c r="N176" s="2">
        <f t="shared" si="33"/>
        <v>8.5790000000000005E-2</v>
      </c>
      <c r="O176" s="5">
        <f t="shared" si="34"/>
        <v>1227.8014384438188</v>
      </c>
      <c r="P176" s="5">
        <f t="shared" si="35"/>
        <v>7.6461159131177708E-2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2.327</v>
      </c>
      <c r="C177" s="2">
        <f t="shared" si="25"/>
        <v>1136.83132838495</v>
      </c>
      <c r="D177" s="27">
        <f t="shared" si="26"/>
        <v>2.3269999999999999E-2</v>
      </c>
      <c r="E177" s="2">
        <f t="shared" si="27"/>
        <v>1163.2853933964677</v>
      </c>
      <c r="F177" s="2">
        <f t="shared" si="28"/>
        <v>2.3003381764962961E-2</v>
      </c>
      <c r="G177" s="2">
        <f t="shared" si="29"/>
        <v>1.7463927510694068E-2</v>
      </c>
      <c r="H177" s="2">
        <f t="shared" si="30"/>
        <v>1.6132400535225692E-2</v>
      </c>
      <c r="J177" s="1">
        <v>5.5000000000000101E-3</v>
      </c>
      <c r="K177" s="1">
        <f t="shared" si="31"/>
        <v>745.50000000000216</v>
      </c>
      <c r="M177" s="2">
        <f t="shared" si="32"/>
        <v>1131.7635014077296</v>
      </c>
      <c r="N177" s="2">
        <f t="shared" si="33"/>
        <v>8.6449999999999999E-2</v>
      </c>
      <c r="O177" s="5">
        <f t="shared" si="34"/>
        <v>1229.6044561044278</v>
      </c>
      <c r="P177" s="5">
        <f t="shared" si="35"/>
        <v>7.7060241012524636E-2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222.48000000000002</v>
      </c>
      <c r="B178" s="1">
        <v>2.4540000000000002</v>
      </c>
      <c r="C178" s="2">
        <f t="shared" si="25"/>
        <v>1138.8789352444333</v>
      </c>
      <c r="D178" s="27">
        <f t="shared" si="26"/>
        <v>2.4540000000000003E-2</v>
      </c>
      <c r="E178" s="2">
        <f t="shared" si="27"/>
        <v>1166.8270243153318</v>
      </c>
      <c r="F178" s="2">
        <f t="shared" si="28"/>
        <v>2.424373137046465E-2</v>
      </c>
      <c r="G178" s="2">
        <f t="shared" si="29"/>
        <v>1.8687412207058308E-2</v>
      </c>
      <c r="H178" s="2">
        <f t="shared" si="30"/>
        <v>1.7360374454074394E-2</v>
      </c>
      <c r="J178" s="1">
        <v>5.5200000000000101E-3</v>
      </c>
      <c r="K178" s="1">
        <f t="shared" si="31"/>
        <v>749.76000000000215</v>
      </c>
      <c r="M178" s="2">
        <f t="shared" si="32"/>
        <v>1126.9516252879446</v>
      </c>
      <c r="N178" s="2">
        <f t="shared" si="33"/>
        <v>8.7599999999999997E-2</v>
      </c>
      <c r="O178" s="5">
        <f t="shared" si="34"/>
        <v>1225.6725876631683</v>
      </c>
      <c r="P178" s="5">
        <f t="shared" si="35"/>
        <v>7.8136897644449144E-2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222.16000000000003</v>
      </c>
      <c r="B179" s="1">
        <v>2.3929999999999998</v>
      </c>
      <c r="C179" s="2">
        <f t="shared" si="25"/>
        <v>1137.240849756847</v>
      </c>
      <c r="D179" s="27">
        <f t="shared" si="26"/>
        <v>2.3929999999999996E-2</v>
      </c>
      <c r="E179" s="2">
        <f t="shared" si="27"/>
        <v>1164.4550232915283</v>
      </c>
      <c r="F179" s="2">
        <f t="shared" si="28"/>
        <v>2.3648164905707487E-2</v>
      </c>
      <c r="G179" s="2">
        <f t="shared" si="29"/>
        <v>1.8103140985271639E-2</v>
      </c>
      <c r="H179" s="2">
        <f t="shared" si="30"/>
        <v>1.6774708538639618E-2</v>
      </c>
      <c r="J179" s="1">
        <v>5.5400000000000102E-3</v>
      </c>
      <c r="K179" s="1">
        <f t="shared" si="31"/>
        <v>754.02000000000214</v>
      </c>
      <c r="M179" s="2">
        <f t="shared" si="32"/>
        <v>1125.5694906577937</v>
      </c>
      <c r="N179" s="2">
        <f t="shared" si="33"/>
        <v>8.7490000000000012E-2</v>
      </c>
      <c r="O179" s="5">
        <f t="shared" si="34"/>
        <v>1224.0455653954441</v>
      </c>
      <c r="P179" s="5">
        <f t="shared" si="35"/>
        <v>7.8043500129480373E-2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222.43</v>
      </c>
      <c r="B180" s="1">
        <v>2.5430000000000001</v>
      </c>
      <c r="C180" s="2">
        <f t="shared" si="25"/>
        <v>1138.6229843869978</v>
      </c>
      <c r="D180" s="27">
        <f t="shared" si="26"/>
        <v>2.5430000000000001E-2</v>
      </c>
      <c r="E180" s="2">
        <f t="shared" si="27"/>
        <v>1167.5781668799593</v>
      </c>
      <c r="F180" s="2">
        <f t="shared" si="28"/>
        <v>2.5112036814854896E-2</v>
      </c>
      <c r="G180" s="2">
        <f t="shared" si="29"/>
        <v>1.9552140782093184E-2</v>
      </c>
      <c r="H180" s="2">
        <f t="shared" si="30"/>
        <v>1.8230226859296265E-2</v>
      </c>
      <c r="J180" s="1">
        <v>5.5600000000000102E-3</v>
      </c>
      <c r="K180" s="1">
        <f t="shared" si="31"/>
        <v>758.28000000000213</v>
      </c>
      <c r="M180" s="2">
        <f t="shared" si="32"/>
        <v>1125.5694906577937</v>
      </c>
      <c r="N180" s="2">
        <f t="shared" si="33"/>
        <v>8.7840000000000001E-2</v>
      </c>
      <c r="O180" s="5">
        <f t="shared" si="34"/>
        <v>1224.4395147171742</v>
      </c>
      <c r="P180" s="5">
        <f t="shared" si="35"/>
        <v>7.83634144402163E-2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222.07999999999998</v>
      </c>
      <c r="B181" s="1">
        <v>2.508</v>
      </c>
      <c r="C181" s="2">
        <f t="shared" si="25"/>
        <v>1136.83132838495</v>
      </c>
      <c r="D181" s="27">
        <f t="shared" si="26"/>
        <v>2.5080000000000002E-2</v>
      </c>
      <c r="E181" s="2">
        <f t="shared" si="27"/>
        <v>1165.3430581008445</v>
      </c>
      <c r="F181" s="2">
        <f t="shared" si="28"/>
        <v>2.4770658325211702E-2</v>
      </c>
      <c r="G181" s="2">
        <f t="shared" si="29"/>
        <v>1.9221405667588634E-2</v>
      </c>
      <c r="H181" s="2">
        <f t="shared" si="30"/>
        <v>1.7899677095474433E-2</v>
      </c>
      <c r="J181" s="1">
        <v>5.5800000000000103E-3</v>
      </c>
      <c r="K181" s="1">
        <f t="shared" si="31"/>
        <v>762.54000000000224</v>
      </c>
      <c r="M181" s="2">
        <f t="shared" si="32"/>
        <v>1122.4980803685692</v>
      </c>
      <c r="N181" s="2">
        <f t="shared" si="33"/>
        <v>8.8719999999999993E-2</v>
      </c>
      <c r="O181" s="5">
        <f t="shared" si="34"/>
        <v>1222.0861100588686</v>
      </c>
      <c r="P181" s="5">
        <f t="shared" si="35"/>
        <v>7.9183236602978019E-2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222.5</v>
      </c>
      <c r="B182" s="1">
        <v>2.5550000000000002</v>
      </c>
      <c r="C182" s="2">
        <f t="shared" si="25"/>
        <v>1138.9813155874072</v>
      </c>
      <c r="D182" s="27">
        <f t="shared" si="26"/>
        <v>2.5550000000000003E-2</v>
      </c>
      <c r="E182" s="2">
        <f t="shared" si="27"/>
        <v>1168.0822882006653</v>
      </c>
      <c r="F182" s="2">
        <f t="shared" si="28"/>
        <v>2.5229054045775558E-2</v>
      </c>
      <c r="G182" s="2">
        <f t="shared" si="29"/>
        <v>1.9666757435296198E-2</v>
      </c>
      <c r="H182" s="2">
        <f t="shared" si="30"/>
        <v>1.8345078345052654E-2</v>
      </c>
      <c r="J182" s="1">
        <v>5.6000000000000104E-3</v>
      </c>
      <c r="K182" s="1">
        <f t="shared" si="31"/>
        <v>766.80000000000223</v>
      </c>
      <c r="M182" s="2">
        <f t="shared" si="32"/>
        <v>1121.3718965958537</v>
      </c>
      <c r="N182" s="2">
        <f t="shared" si="33"/>
        <v>8.8880000000000001E-2</v>
      </c>
      <c r="O182" s="5">
        <f t="shared" si="34"/>
        <v>1221.0394307652932</v>
      </c>
      <c r="P182" s="5">
        <f t="shared" si="35"/>
        <v>7.933517156184644E-2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222.44</v>
      </c>
      <c r="B183" s="1">
        <v>2.609</v>
      </c>
      <c r="C183" s="2">
        <f t="shared" si="25"/>
        <v>1138.6741745584848</v>
      </c>
      <c r="D183" s="27">
        <f t="shared" si="26"/>
        <v>2.6089999999999999E-2</v>
      </c>
      <c r="E183" s="2">
        <f t="shared" si="27"/>
        <v>1168.3821837727155</v>
      </c>
      <c r="F183" s="2">
        <f t="shared" si="28"/>
        <v>2.5755462199710685E-2</v>
      </c>
      <c r="G183" s="2">
        <f t="shared" si="29"/>
        <v>2.0191737515078707E-2</v>
      </c>
      <c r="H183" s="2">
        <f t="shared" si="30"/>
        <v>1.887334285198573E-2</v>
      </c>
      <c r="J183" s="1">
        <v>5.6200000000000104E-3</v>
      </c>
      <c r="K183" s="1">
        <f t="shared" si="31"/>
        <v>771.06000000000222</v>
      </c>
      <c r="M183" s="2">
        <f t="shared" si="32"/>
        <v>1119.5802405938059</v>
      </c>
      <c r="N183" s="2">
        <f t="shared" si="33"/>
        <v>8.9380000000000001E-2</v>
      </c>
      <c r="O183" s="5">
        <f t="shared" si="34"/>
        <v>1219.6483224980802</v>
      </c>
      <c r="P183" s="5">
        <f t="shared" si="35"/>
        <v>7.9800877914584845E-2</v>
      </c>
      <c r="R183" s="1">
        <v>3.62E-3</v>
      </c>
      <c r="S183" s="1">
        <f t="shared" si="36"/>
        <v>760.2</v>
      </c>
    </row>
    <row r="184" spans="1:19" x14ac:dyDescent="0.15">
      <c r="A184" s="1">
        <v>221.95</v>
      </c>
      <c r="B184" s="1">
        <v>2.7789999999999999</v>
      </c>
      <c r="C184" s="2">
        <f t="shared" si="25"/>
        <v>1136.1658561556183</v>
      </c>
      <c r="D184" s="27">
        <f t="shared" si="26"/>
        <v>2.7789999999999999E-2</v>
      </c>
      <c r="E184" s="2">
        <f t="shared" si="27"/>
        <v>1167.739905298183</v>
      </c>
      <c r="F184" s="2">
        <f t="shared" si="28"/>
        <v>2.7410866009298332E-2</v>
      </c>
      <c r="G184" s="2">
        <f t="shared" si="29"/>
        <v>2.1850199793592699E-2</v>
      </c>
      <c r="H184" s="2">
        <f t="shared" si="30"/>
        <v>2.0543906877723284E-2</v>
      </c>
      <c r="J184" s="1">
        <v>5.6400000000000096E-3</v>
      </c>
      <c r="K184" s="1">
        <f t="shared" si="31"/>
        <v>775.32000000000198</v>
      </c>
      <c r="M184" s="2">
        <f t="shared" si="32"/>
        <v>1117.7885845917583</v>
      </c>
      <c r="N184" s="2">
        <f t="shared" si="33"/>
        <v>8.9959999999999998E-2</v>
      </c>
      <c r="O184" s="5">
        <f t="shared" si="34"/>
        <v>1218.3448456616329</v>
      </c>
      <c r="P184" s="5">
        <f t="shared" si="35"/>
        <v>8.0339356197787232E-2</v>
      </c>
      <c r="R184" s="1">
        <v>3.64E-3</v>
      </c>
      <c r="S184" s="1">
        <f t="shared" si="36"/>
        <v>764.4</v>
      </c>
    </row>
    <row r="185" spans="1:19" x14ac:dyDescent="0.15">
      <c r="A185" s="1">
        <v>222.36</v>
      </c>
      <c r="B185" s="1">
        <v>2.9140000000000001</v>
      </c>
      <c r="C185" s="2">
        <f t="shared" si="25"/>
        <v>1138.2646531865882</v>
      </c>
      <c r="D185" s="27">
        <f t="shared" si="26"/>
        <v>2.9140000000000003E-2</v>
      </c>
      <c r="E185" s="2">
        <f t="shared" si="27"/>
        <v>1171.4336851804453</v>
      </c>
      <c r="F185" s="2">
        <f t="shared" si="28"/>
        <v>2.8723502019117771E-2</v>
      </c>
      <c r="G185" s="2">
        <f t="shared" si="29"/>
        <v>2.3145246375401364E-2</v>
      </c>
      <c r="H185" s="2">
        <f t="shared" si="30"/>
        <v>2.1843857808723412E-2</v>
      </c>
      <c r="J185" s="1">
        <v>5.6600000000000096E-3</v>
      </c>
      <c r="K185" s="1">
        <f t="shared" si="31"/>
        <v>779.58000000000209</v>
      </c>
      <c r="M185" s="2">
        <f t="shared" si="32"/>
        <v>1115.5362170463272</v>
      </c>
      <c r="N185" s="2">
        <f t="shared" si="33"/>
        <v>9.2310000000000003E-2</v>
      </c>
      <c r="O185" s="5">
        <f t="shared" si="34"/>
        <v>1218.5113652418736</v>
      </c>
      <c r="P185" s="5">
        <f t="shared" si="35"/>
        <v>8.2492284746922495E-2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222.04000000000002</v>
      </c>
      <c r="B186" s="1">
        <v>2.7440000000000002</v>
      </c>
      <c r="C186" s="2">
        <f t="shared" si="25"/>
        <v>1136.626567699002</v>
      </c>
      <c r="D186" s="27">
        <f t="shared" si="26"/>
        <v>2.7440000000000003E-2</v>
      </c>
      <c r="E186" s="2">
        <f t="shared" si="27"/>
        <v>1167.8156007166624</v>
      </c>
      <c r="F186" s="2">
        <f t="shared" si="28"/>
        <v>2.7070271522663218E-2</v>
      </c>
      <c r="G186" s="2">
        <f t="shared" si="29"/>
        <v>2.1509244852583875E-2</v>
      </c>
      <c r="H186" s="2">
        <f t="shared" si="30"/>
        <v>2.0200527861591246E-2</v>
      </c>
      <c r="J186" s="1">
        <v>5.6800000000000097E-3</v>
      </c>
      <c r="K186" s="1">
        <f t="shared" si="31"/>
        <v>783.84000000000208</v>
      </c>
      <c r="M186" s="2">
        <f t="shared" si="32"/>
        <v>1113.7957512157664</v>
      </c>
      <c r="N186" s="2">
        <f t="shared" si="33"/>
        <v>9.0999999999999998E-2</v>
      </c>
      <c r="O186" s="5">
        <f t="shared" si="34"/>
        <v>1215.151164576401</v>
      </c>
      <c r="P186" s="5">
        <f t="shared" si="35"/>
        <v>8.1308272733903258E-2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222.45999999999998</v>
      </c>
      <c r="B187" s="1">
        <v>2.786</v>
      </c>
      <c r="C187" s="2">
        <f t="shared" si="25"/>
        <v>1138.7765549014589</v>
      </c>
      <c r="D187" s="27">
        <f t="shared" si="26"/>
        <v>2.7859999999999999E-2</v>
      </c>
      <c r="E187" s="2">
        <f t="shared" si="27"/>
        <v>1170.5028697210134</v>
      </c>
      <c r="F187" s="2">
        <f t="shared" si="28"/>
        <v>2.7478970988285095E-2</v>
      </c>
      <c r="G187" s="2">
        <f t="shared" si="29"/>
        <v>2.1905147799137412E-2</v>
      </c>
      <c r="H187" s="2">
        <f t="shared" si="30"/>
        <v>2.0596232856227491E-2</v>
      </c>
      <c r="J187" s="1">
        <v>5.7000000000000097E-3</v>
      </c>
      <c r="K187" s="1">
        <f t="shared" si="31"/>
        <v>788.10000000000207</v>
      </c>
      <c r="M187" s="2">
        <f t="shared" si="32"/>
        <v>1111.7993345277707</v>
      </c>
      <c r="N187" s="2">
        <f t="shared" si="33"/>
        <v>9.3079999999999996E-2</v>
      </c>
      <c r="O187" s="5">
        <f t="shared" si="34"/>
        <v>1215.2856165856156</v>
      </c>
      <c r="P187" s="5">
        <f t="shared" si="35"/>
        <v>8.3212325197888376E-2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222.01999999999998</v>
      </c>
      <c r="B188" s="1">
        <v>2.9020000000000001</v>
      </c>
      <c r="C188" s="2">
        <f t="shared" si="25"/>
        <v>1136.5241873560276</v>
      </c>
      <c r="D188" s="27">
        <f t="shared" si="26"/>
        <v>2.9020000000000001E-2</v>
      </c>
      <c r="E188" s="2">
        <f t="shared" si="27"/>
        <v>1169.5061192730996</v>
      </c>
      <c r="F188" s="2">
        <f t="shared" si="28"/>
        <v>2.8606893008996232E-2</v>
      </c>
      <c r="G188" s="2">
        <f t="shared" si="29"/>
        <v>2.30378162505529E-2</v>
      </c>
      <c r="H188" s="2">
        <f t="shared" si="30"/>
        <v>2.1737768132256911E-2</v>
      </c>
      <c r="J188" s="1">
        <v>5.7200000000000098E-3</v>
      </c>
      <c r="K188" s="1">
        <f t="shared" si="31"/>
        <v>792.36000000000206</v>
      </c>
      <c r="M188" s="2">
        <f t="shared" si="32"/>
        <v>1112.3624264141285</v>
      </c>
      <c r="N188" s="2">
        <f t="shared" si="33"/>
        <v>9.2119999999999994E-2</v>
      </c>
      <c r="O188" s="5">
        <f t="shared" si="34"/>
        <v>1214.8332531353981</v>
      </c>
      <c r="P188" s="5">
        <f t="shared" si="35"/>
        <v>8.2335841142101851E-2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222.56</v>
      </c>
      <c r="B189" s="1">
        <v>2.96</v>
      </c>
      <c r="C189" s="2">
        <f t="shared" si="25"/>
        <v>1139.2884566163298</v>
      </c>
      <c r="D189" s="27">
        <f t="shared" si="26"/>
        <v>2.9600000000000001E-2</v>
      </c>
      <c r="E189" s="2">
        <f t="shared" si="27"/>
        <v>1173.0113949321733</v>
      </c>
      <c r="F189" s="2">
        <f t="shared" si="28"/>
        <v>2.9170377299779924E-2</v>
      </c>
      <c r="G189" s="2">
        <f t="shared" si="29"/>
        <v>2.358460875248386E-2</v>
      </c>
      <c r="H189" s="2">
        <f t="shared" si="30"/>
        <v>2.2284545246059072E-2</v>
      </c>
      <c r="J189" s="1">
        <v>5.7400000000000099E-3</v>
      </c>
      <c r="K189" s="1">
        <f t="shared" si="31"/>
        <v>796.62000000000205</v>
      </c>
      <c r="M189" s="2">
        <f t="shared" si="32"/>
        <v>1109.8541080112618</v>
      </c>
      <c r="N189" s="2">
        <f t="shared" si="33"/>
        <v>9.2390000000000014E-2</v>
      </c>
      <c r="O189" s="5">
        <f t="shared" si="34"/>
        <v>1212.3935290504223</v>
      </c>
      <c r="P189" s="5">
        <f t="shared" si="35"/>
        <v>8.2594653900238776E-2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222.12</v>
      </c>
      <c r="B190" s="1">
        <v>3.0640000000000001</v>
      </c>
      <c r="C190" s="2">
        <f t="shared" si="25"/>
        <v>1137.0360890708985</v>
      </c>
      <c r="D190" s="27">
        <f t="shared" si="26"/>
        <v>3.0640000000000001E-2</v>
      </c>
      <c r="E190" s="2">
        <f t="shared" si="27"/>
        <v>1171.8748748400308</v>
      </c>
      <c r="F190" s="2">
        <f t="shared" si="28"/>
        <v>3.0179968501132234E-2</v>
      </c>
      <c r="G190" s="2">
        <f t="shared" si="29"/>
        <v>2.4599611954274944E-2</v>
      </c>
      <c r="H190" s="2">
        <f t="shared" si="30"/>
        <v>2.3307749702729665E-2</v>
      </c>
      <c r="J190" s="1">
        <v>5.7600000000000099E-3</v>
      </c>
      <c r="K190" s="1">
        <f t="shared" si="31"/>
        <v>800.88000000000216</v>
      </c>
      <c r="M190" s="2">
        <f t="shared" si="32"/>
        <v>1104.5815203480931</v>
      </c>
      <c r="N190" s="2">
        <f t="shared" si="33"/>
        <v>9.3699999999999992E-2</v>
      </c>
      <c r="O190" s="5">
        <f t="shared" si="34"/>
        <v>1208.0808088047092</v>
      </c>
      <c r="P190" s="5">
        <f t="shared" si="35"/>
        <v>8.3813677602830039E-2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222.51999999999998</v>
      </c>
      <c r="B191" s="1">
        <v>3.1339999999999999</v>
      </c>
      <c r="C191" s="2">
        <f t="shared" si="25"/>
        <v>1139.0836959303813</v>
      </c>
      <c r="D191" s="27">
        <f t="shared" si="26"/>
        <v>3.134E-2</v>
      </c>
      <c r="E191" s="2">
        <f t="shared" si="27"/>
        <v>1174.7825789608394</v>
      </c>
      <c r="F191" s="2">
        <f t="shared" si="28"/>
        <v>3.0858927585983437E-2</v>
      </c>
      <c r="G191" s="2">
        <f t="shared" si="29"/>
        <v>2.5264724829027058E-2</v>
      </c>
      <c r="H191" s="2">
        <f t="shared" si="30"/>
        <v>2.3974333100927885E-2</v>
      </c>
      <c r="J191" s="1">
        <v>5.78000000000001E-3</v>
      </c>
      <c r="K191" s="1">
        <f t="shared" si="31"/>
        <v>805.14000000000215</v>
      </c>
      <c r="M191" s="2">
        <f t="shared" si="32"/>
        <v>1105.758894292296</v>
      </c>
      <c r="N191" s="2">
        <f t="shared" si="33"/>
        <v>9.3350000000000002E-2</v>
      </c>
      <c r="O191" s="5">
        <f t="shared" si="34"/>
        <v>1208.9814870744819</v>
      </c>
      <c r="P191" s="5">
        <f t="shared" si="35"/>
        <v>8.3489322813839958E-2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222.31</v>
      </c>
      <c r="B192" s="1">
        <v>3.0139999999999998</v>
      </c>
      <c r="C192" s="2">
        <f t="shared" si="25"/>
        <v>1138.0087023291528</v>
      </c>
      <c r="D192" s="27">
        <f t="shared" si="26"/>
        <v>3.0139999999999997E-2</v>
      </c>
      <c r="E192" s="2">
        <f t="shared" si="27"/>
        <v>1172.3082846173536</v>
      </c>
      <c r="F192" s="2">
        <f t="shared" si="28"/>
        <v>2.9694715335038598E-2</v>
      </c>
      <c r="G192" s="2">
        <f t="shared" si="29"/>
        <v>2.4112294932098818E-2</v>
      </c>
      <c r="H192" s="2">
        <f t="shared" si="30"/>
        <v>2.2816618085475863E-2</v>
      </c>
      <c r="J192" s="1">
        <v>5.80000000000001E-3</v>
      </c>
      <c r="K192" s="1">
        <f t="shared" si="31"/>
        <v>809.40000000000214</v>
      </c>
      <c r="M192" s="2">
        <f t="shared" si="32"/>
        <v>1102.3291528026618</v>
      </c>
      <c r="N192" s="2">
        <f t="shared" si="33"/>
        <v>9.5250000000000001E-2</v>
      </c>
      <c r="O192" s="5">
        <f t="shared" si="34"/>
        <v>1207.3260046071155</v>
      </c>
      <c r="P192" s="5">
        <f t="shared" si="35"/>
        <v>8.5233476261360769E-2</v>
      </c>
      <c r="R192" s="1">
        <v>3.8E-3</v>
      </c>
      <c r="S192" s="1">
        <f t="shared" si="36"/>
        <v>798</v>
      </c>
    </row>
    <row r="193" spans="1:30" x14ac:dyDescent="0.15">
      <c r="A193" s="1">
        <v>222.69</v>
      </c>
      <c r="B193" s="1">
        <v>3.18</v>
      </c>
      <c r="C193" s="2">
        <f t="shared" si="25"/>
        <v>1139.9539288456617</v>
      </c>
      <c r="D193" s="27">
        <f t="shared" si="26"/>
        <v>3.1800000000000002E-2</v>
      </c>
      <c r="E193" s="2">
        <f t="shared" si="27"/>
        <v>1176.2044637829538</v>
      </c>
      <c r="F193" s="2">
        <f t="shared" si="28"/>
        <v>3.1304849828412529E-2</v>
      </c>
      <c r="G193" s="2">
        <f t="shared" si="29"/>
        <v>2.5703876191350845E-2</v>
      </c>
      <c r="H193" s="2">
        <f t="shared" si="30"/>
        <v>2.4414995676529459E-2</v>
      </c>
      <c r="J193" s="1">
        <v>5.8200000000000101E-3</v>
      </c>
      <c r="K193" s="1">
        <f t="shared" si="31"/>
        <v>813.66000000000213</v>
      </c>
      <c r="M193" s="2">
        <f t="shared" si="32"/>
        <v>1098.5922702841056</v>
      </c>
      <c r="N193" s="2">
        <f t="shared" si="33"/>
        <v>9.4399999999999998E-2</v>
      </c>
      <c r="O193" s="5">
        <f t="shared" si="34"/>
        <v>1202.2993805989252</v>
      </c>
      <c r="P193" s="5">
        <f t="shared" si="35"/>
        <v>8.4481032740439832E-2</v>
      </c>
      <c r="R193" s="1">
        <v>3.82E-3</v>
      </c>
      <c r="S193" s="1">
        <f t="shared" si="36"/>
        <v>802.2</v>
      </c>
    </row>
    <row r="194" spans="1:30" x14ac:dyDescent="0.15">
      <c r="A194" s="1">
        <v>222.69</v>
      </c>
      <c r="B194" s="1">
        <v>3.1379999999999999</v>
      </c>
      <c r="C194" s="2">
        <f t="shared" si="25"/>
        <v>1139.9539288456617</v>
      </c>
      <c r="D194" s="27">
        <f t="shared" si="26"/>
        <v>3.1379999999999998E-2</v>
      </c>
      <c r="E194" s="2">
        <f t="shared" si="27"/>
        <v>1175.7256831328386</v>
      </c>
      <c r="F194" s="2">
        <f t="shared" si="28"/>
        <v>3.089771132784375E-2</v>
      </c>
      <c r="G194" s="2">
        <f t="shared" si="29"/>
        <v>2.5299017598639756E-2</v>
      </c>
      <c r="H194" s="2">
        <f t="shared" si="30"/>
        <v>2.4007857175960677E-2</v>
      </c>
      <c r="J194" s="1">
        <v>5.8400000000000101E-3</v>
      </c>
      <c r="K194" s="1">
        <f t="shared" si="31"/>
        <v>817.92000000000212</v>
      </c>
      <c r="M194" s="2">
        <f t="shared" si="32"/>
        <v>1098.0803685692347</v>
      </c>
      <c r="N194" s="2">
        <f t="shared" si="33"/>
        <v>9.5549999999999996E-2</v>
      </c>
      <c r="O194" s="5">
        <f t="shared" si="34"/>
        <v>1203.0019477860251</v>
      </c>
      <c r="P194" s="5">
        <f t="shared" si="35"/>
        <v>8.5527939567809366E-2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222.31</v>
      </c>
      <c r="B195" s="1">
        <v>3.1720000000000002</v>
      </c>
      <c r="C195" s="2">
        <f t="shared" ref="C195:C258" si="37">A195*1000/195.35</f>
        <v>1138.0087023291528</v>
      </c>
      <c r="D195" s="27">
        <f t="shared" ref="D195:D258" si="38">B195/100</f>
        <v>3.1719999999999998E-2</v>
      </c>
      <c r="E195" s="2">
        <f t="shared" ref="E195:E258" si="39">C195*(1+D195)</f>
        <v>1174.1063383670335</v>
      </c>
      <c r="F195" s="2">
        <f t="shared" ref="F195:F258" si="40">LN(1+D195)</f>
        <v>3.1227312416572412E-2</v>
      </c>
      <c r="G195" s="2">
        <f t="shared" ref="G195:G258" si="41">F195-E195/210000</f>
        <v>2.5636329852919873E-2</v>
      </c>
      <c r="H195" s="2">
        <f t="shared" ref="H195:H258" si="42">LN(1+D195)-C195/165454</f>
        <v>2.4349215167009677E-2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C336</f>
        <v>1094.0363450217558</v>
      </c>
      <c r="N195" s="2">
        <f t="shared" ref="N195:N258" si="45">D336</f>
        <v>9.5399999999999985E-2</v>
      </c>
      <c r="O195" s="5">
        <f t="shared" ref="O195:O258" si="46">E336</f>
        <v>1198.4074123368312</v>
      </c>
      <c r="P195" s="5">
        <f t="shared" ref="P195:P258" si="47">G336</f>
        <v>8.5412891403975108E-2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222.75</v>
      </c>
      <c r="B196" s="1">
        <v>3.2759999999999998</v>
      </c>
      <c r="C196" s="2">
        <f t="shared" si="37"/>
        <v>1140.2610698745841</v>
      </c>
      <c r="D196" s="27">
        <f t="shared" si="38"/>
        <v>3.2759999999999997E-2</v>
      </c>
      <c r="E196" s="2">
        <f t="shared" si="39"/>
        <v>1177.6160225236754</v>
      </c>
      <c r="F196" s="2">
        <f t="shared" si="40"/>
        <v>3.2234830133357817E-2</v>
      </c>
      <c r="G196" s="2">
        <f t="shared" si="41"/>
        <v>2.6627134788006983E-2</v>
      </c>
      <c r="H196" s="2">
        <f t="shared" si="42"/>
        <v>2.5343119628476799E-2</v>
      </c>
      <c r="J196" s="1">
        <v>5.8800000000000102E-3</v>
      </c>
      <c r="K196" s="1">
        <f t="shared" si="43"/>
        <v>826.44000000000221</v>
      </c>
      <c r="M196" s="2">
        <f t="shared" si="44"/>
        <v>1092.6030202201177</v>
      </c>
      <c r="N196" s="2">
        <f t="shared" si="45"/>
        <v>9.8019999999999996E-2</v>
      </c>
      <c r="O196" s="5">
        <f t="shared" si="46"/>
        <v>1199.6999682620938</v>
      </c>
      <c r="P196" s="5">
        <f t="shared" si="47"/>
        <v>8.7795700865972409E-2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222.42000000000002</v>
      </c>
      <c r="B197" s="1">
        <v>3.2690000000000001</v>
      </c>
      <c r="C197" s="2">
        <f t="shared" si="37"/>
        <v>1138.5717942155109</v>
      </c>
      <c r="D197" s="27">
        <f t="shared" si="38"/>
        <v>3.2690000000000004E-2</v>
      </c>
      <c r="E197" s="2">
        <f t="shared" si="39"/>
        <v>1175.7917061684161</v>
      </c>
      <c r="F197" s="2">
        <f t="shared" si="40"/>
        <v>3.2167048294023441E-2</v>
      </c>
      <c r="G197" s="2">
        <f t="shared" si="41"/>
        <v>2.6568040169411937E-2</v>
      </c>
      <c r="H197" s="2">
        <f t="shared" si="42"/>
        <v>2.5285547730631134E-2</v>
      </c>
      <c r="J197" s="1">
        <v>5.9000000000000103E-3</v>
      </c>
      <c r="K197" s="1">
        <f t="shared" si="43"/>
        <v>830.70000000000221</v>
      </c>
      <c r="M197" s="2">
        <f t="shared" si="44"/>
        <v>1089.3780394164321</v>
      </c>
      <c r="N197" s="2">
        <f t="shared" si="45"/>
        <v>9.6630000000000008E-2</v>
      </c>
      <c r="O197" s="5">
        <f t="shared" si="46"/>
        <v>1194.644639365242</v>
      </c>
      <c r="P197" s="5">
        <f t="shared" si="47"/>
        <v>8.6553056902787182E-2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222.93</v>
      </c>
      <c r="B198" s="1">
        <v>3.33</v>
      </c>
      <c r="C198" s="2">
        <f t="shared" si="37"/>
        <v>1141.1824929613515</v>
      </c>
      <c r="D198" s="27">
        <f t="shared" si="38"/>
        <v>3.3300000000000003E-2</v>
      </c>
      <c r="E198" s="2">
        <f t="shared" si="39"/>
        <v>1179.1838699769646</v>
      </c>
      <c r="F198" s="2">
        <f t="shared" si="40"/>
        <v>3.275756423817229E-2</v>
      </c>
      <c r="G198" s="2">
        <f t="shared" si="41"/>
        <v>2.7142402952567698E-2</v>
      </c>
      <c r="H198" s="2">
        <f t="shared" si="42"/>
        <v>2.5860284674297428E-2</v>
      </c>
      <c r="J198" s="1">
        <v>5.9200000000000103E-3</v>
      </c>
      <c r="K198" s="1">
        <f t="shared" si="43"/>
        <v>834.9600000000022</v>
      </c>
      <c r="M198" s="2">
        <f t="shared" si="44"/>
        <v>1091.0673150755056</v>
      </c>
      <c r="N198" s="2">
        <f t="shared" si="45"/>
        <v>9.6790000000000001E-2</v>
      </c>
      <c r="O198" s="5">
        <f t="shared" si="46"/>
        <v>1196.6717205016637</v>
      </c>
      <c r="P198" s="5">
        <f t="shared" si="47"/>
        <v>8.6689295027578855E-2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222.48000000000002</v>
      </c>
      <c r="B199" s="1">
        <v>3.4929999999999999</v>
      </c>
      <c r="C199" s="2">
        <f t="shared" si="37"/>
        <v>1138.8789352444333</v>
      </c>
      <c r="D199" s="27">
        <f t="shared" si="38"/>
        <v>3.4929999999999996E-2</v>
      </c>
      <c r="E199" s="2">
        <f t="shared" si="39"/>
        <v>1178.6599764525213</v>
      </c>
      <c r="F199" s="2">
        <f t="shared" si="40"/>
        <v>3.4333791579886419E-2</v>
      </c>
      <c r="G199" s="2">
        <f t="shared" si="41"/>
        <v>2.8721125025350604E-2</v>
      </c>
      <c r="H199" s="2">
        <f t="shared" si="42"/>
        <v>2.7450434663496164E-2</v>
      </c>
      <c r="J199" s="1">
        <v>5.9400000000000104E-3</v>
      </c>
      <c r="K199" s="1">
        <f t="shared" si="43"/>
        <v>839.22000000000219</v>
      </c>
      <c r="M199" s="2">
        <f t="shared" si="44"/>
        <v>1085.282825697466</v>
      </c>
      <c r="N199" s="2">
        <f t="shared" si="45"/>
        <v>9.8720000000000002E-2</v>
      </c>
      <c r="O199" s="5">
        <f t="shared" si="46"/>
        <v>1192.4219462503197</v>
      </c>
      <c r="P199" s="5">
        <f t="shared" si="47"/>
        <v>8.8467666146179999E-2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222.98000000000002</v>
      </c>
      <c r="B200" s="1">
        <v>3.431</v>
      </c>
      <c r="C200" s="2">
        <f t="shared" si="37"/>
        <v>1141.4384438187869</v>
      </c>
      <c r="D200" s="27">
        <f t="shared" si="38"/>
        <v>3.431E-2</v>
      </c>
      <c r="E200" s="2">
        <f t="shared" si="39"/>
        <v>1180.6011968262096</v>
      </c>
      <c r="F200" s="2">
        <f t="shared" si="40"/>
        <v>3.3734537729628727E-2</v>
      </c>
      <c r="G200" s="2">
        <f t="shared" si="41"/>
        <v>2.811262726855154E-2</v>
      </c>
      <c r="H200" s="2">
        <f t="shared" si="42"/>
        <v>2.6835711204922241E-2</v>
      </c>
      <c r="J200" s="1">
        <v>5.9600000000000104E-3</v>
      </c>
      <c r="K200" s="1">
        <f t="shared" si="43"/>
        <v>843.48000000000218</v>
      </c>
      <c r="M200" s="2">
        <f t="shared" si="44"/>
        <v>1085.4363962119276</v>
      </c>
      <c r="N200" s="2">
        <f t="shared" si="45"/>
        <v>9.9949999999999997E-2</v>
      </c>
      <c r="O200" s="5">
        <f t="shared" si="46"/>
        <v>1193.9257640133096</v>
      </c>
      <c r="P200" s="5">
        <f t="shared" si="47"/>
        <v>8.9579363444765372E-2</v>
      </c>
      <c r="R200" s="1">
        <v>3.96E-3</v>
      </c>
      <c r="S200" s="1">
        <f t="shared" si="48"/>
        <v>831.6</v>
      </c>
    </row>
    <row r="201" spans="1:30" x14ac:dyDescent="0.15">
      <c r="A201" s="1">
        <v>222.52999999999997</v>
      </c>
      <c r="B201" s="1">
        <v>3.4769999999999999</v>
      </c>
      <c r="C201" s="2">
        <f t="shared" si="37"/>
        <v>1139.1348861018682</v>
      </c>
      <c r="D201" s="27">
        <f t="shared" si="38"/>
        <v>3.4769999999999995E-2</v>
      </c>
      <c r="E201" s="2">
        <f t="shared" si="39"/>
        <v>1178.7426060916303</v>
      </c>
      <c r="F201" s="2">
        <f t="shared" si="40"/>
        <v>3.417917980009353E-2</v>
      </c>
      <c r="G201" s="2">
        <f t="shared" si="41"/>
        <v>2.8566119771085766E-2</v>
      </c>
      <c r="H201" s="2">
        <f t="shared" si="42"/>
        <v>2.7294275922871654E-2</v>
      </c>
      <c r="J201" s="1">
        <v>5.9800000000000096E-3</v>
      </c>
      <c r="K201" s="1">
        <f t="shared" si="43"/>
        <v>847.74000000000206</v>
      </c>
      <c r="M201" s="2">
        <f t="shared" si="44"/>
        <v>1080.3685692347069</v>
      </c>
      <c r="N201" s="2">
        <f t="shared" si="45"/>
        <v>0.10045999999999999</v>
      </c>
      <c r="O201" s="5">
        <f t="shared" si="46"/>
        <v>1188.9023957000256</v>
      </c>
      <c r="P201" s="5">
        <f t="shared" si="47"/>
        <v>9.006683422933523E-2</v>
      </c>
      <c r="R201" s="1">
        <v>3.98E-3</v>
      </c>
      <c r="S201" s="1">
        <f t="shared" si="48"/>
        <v>835.8</v>
      </c>
    </row>
    <row r="202" spans="1:30" x14ac:dyDescent="0.15">
      <c r="A202" s="1">
        <v>222.95999999999998</v>
      </c>
      <c r="B202" s="1">
        <v>3.52</v>
      </c>
      <c r="C202" s="2">
        <f t="shared" si="37"/>
        <v>1141.3360634758126</v>
      </c>
      <c r="D202" s="27">
        <f t="shared" si="38"/>
        <v>3.5200000000000002E-2</v>
      </c>
      <c r="E202" s="2">
        <f t="shared" si="39"/>
        <v>1181.5110929101611</v>
      </c>
      <c r="F202" s="2">
        <f t="shared" si="40"/>
        <v>3.4594644764498965E-2</v>
      </c>
      <c r="G202" s="2">
        <f t="shared" si="41"/>
        <v>2.8968401464926768E-2</v>
      </c>
      <c r="H202" s="2">
        <f t="shared" si="42"/>
        <v>2.769643702412513E-2</v>
      </c>
      <c r="J202" s="1">
        <v>6.0000000000000097E-3</v>
      </c>
      <c r="K202" s="1">
        <f t="shared" si="43"/>
        <v>852.00000000000205</v>
      </c>
      <c r="M202" s="2">
        <f t="shared" si="44"/>
        <v>1080.522139749168</v>
      </c>
      <c r="N202" s="2">
        <f t="shared" si="45"/>
        <v>9.8909999999999998E-2</v>
      </c>
      <c r="O202" s="5">
        <f t="shared" si="46"/>
        <v>1187.3965845917583</v>
      </c>
      <c r="P202" s="5">
        <f t="shared" si="47"/>
        <v>8.8664509987999615E-2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222.88</v>
      </c>
      <c r="B203" s="1">
        <v>3.74</v>
      </c>
      <c r="C203" s="2">
        <f t="shared" si="37"/>
        <v>1140.9265421039161</v>
      </c>
      <c r="D203" s="27">
        <f t="shared" si="38"/>
        <v>3.7400000000000003E-2</v>
      </c>
      <c r="E203" s="2">
        <f t="shared" si="39"/>
        <v>1183.5971947786027</v>
      </c>
      <c r="F203" s="2">
        <f t="shared" si="40"/>
        <v>3.6717582935162862E-2</v>
      </c>
      <c r="G203" s="2">
        <f t="shared" si="41"/>
        <v>3.1081405817169516E-2</v>
      </c>
      <c r="H203" s="2">
        <f t="shared" si="42"/>
        <v>2.9821850332119624E-2</v>
      </c>
      <c r="J203" s="1">
        <v>6.0200000000000097E-3</v>
      </c>
      <c r="K203" s="1">
        <f t="shared" si="43"/>
        <v>856.26000000000204</v>
      </c>
      <c r="M203" s="2">
        <f t="shared" si="44"/>
        <v>1075.8126439723576</v>
      </c>
      <c r="N203" s="2">
        <f t="shared" si="45"/>
        <v>9.9489999999999995E-2</v>
      </c>
      <c r="O203" s="5">
        <f t="shared" si="46"/>
        <v>1182.8452439211676</v>
      </c>
      <c r="P203" s="5">
        <f t="shared" si="47"/>
        <v>8.9213839528492683E-2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222.44</v>
      </c>
      <c r="B204" s="1">
        <v>3.72</v>
      </c>
      <c r="C204" s="2">
        <f t="shared" si="37"/>
        <v>1138.6741745584848</v>
      </c>
      <c r="D204" s="27">
        <f t="shared" si="38"/>
        <v>3.7200000000000004E-2</v>
      </c>
      <c r="E204" s="2">
        <f t="shared" si="39"/>
        <v>1181.0328538520603</v>
      </c>
      <c r="F204" s="2">
        <f t="shared" si="40"/>
        <v>3.6524774682372169E-2</v>
      </c>
      <c r="G204" s="2">
        <f t="shared" si="41"/>
        <v>3.0900808711648072E-2</v>
      </c>
      <c r="H204" s="2">
        <f t="shared" si="42"/>
        <v>2.9642655334647213E-2</v>
      </c>
      <c r="J204" s="1">
        <v>6.0400000000000098E-3</v>
      </c>
      <c r="K204" s="1">
        <f t="shared" si="43"/>
        <v>860.52000000000203</v>
      </c>
      <c r="M204" s="2">
        <f t="shared" si="44"/>
        <v>1072.6388533401589</v>
      </c>
      <c r="N204" s="2">
        <f t="shared" si="45"/>
        <v>0.1013</v>
      </c>
      <c r="O204" s="5">
        <f t="shared" si="46"/>
        <v>1181.2971691835169</v>
      </c>
      <c r="P204" s="5">
        <f t="shared" si="47"/>
        <v>9.0866075573601601E-2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223.01999999999998</v>
      </c>
      <c r="B205" s="1">
        <v>3.6779999999999999</v>
      </c>
      <c r="C205" s="2">
        <f t="shared" si="37"/>
        <v>1141.643204504735</v>
      </c>
      <c r="D205" s="27">
        <f t="shared" si="38"/>
        <v>3.678E-2</v>
      </c>
      <c r="E205" s="2">
        <f t="shared" si="39"/>
        <v>1183.6328415664191</v>
      </c>
      <c r="F205" s="2">
        <f t="shared" si="40"/>
        <v>3.6119756306359614E-2</v>
      </c>
      <c r="G205" s="2">
        <f t="shared" si="41"/>
        <v>3.048340944175762E-2</v>
      </c>
      <c r="H205" s="2">
        <f t="shared" si="42"/>
        <v>2.9219692212987831E-2</v>
      </c>
      <c r="J205" s="1">
        <v>6.0600000000000098E-3</v>
      </c>
      <c r="K205" s="1">
        <f t="shared" si="43"/>
        <v>864.78000000000213</v>
      </c>
      <c r="M205" s="2">
        <f t="shared" si="44"/>
        <v>1071.6662400819046</v>
      </c>
      <c r="N205" s="2">
        <f t="shared" si="45"/>
        <v>0.1008</v>
      </c>
      <c r="O205" s="5">
        <f t="shared" si="46"/>
        <v>1179.6901970821605</v>
      </c>
      <c r="P205" s="5">
        <f t="shared" si="47"/>
        <v>9.0419615829884253E-2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222.60000000000002</v>
      </c>
      <c r="B206" s="1">
        <v>3.6970000000000001</v>
      </c>
      <c r="C206" s="2">
        <f t="shared" si="37"/>
        <v>1139.4932173022783</v>
      </c>
      <c r="D206" s="27">
        <f t="shared" si="38"/>
        <v>3.6970000000000003E-2</v>
      </c>
      <c r="E206" s="2">
        <f t="shared" si="39"/>
        <v>1181.6202815459435</v>
      </c>
      <c r="F206" s="2">
        <f t="shared" si="40"/>
        <v>3.6302999224292407E-2</v>
      </c>
      <c r="G206" s="2">
        <f t="shared" si="41"/>
        <v>3.0676235978835533E-2</v>
      </c>
      <c r="H206" s="2">
        <f t="shared" si="42"/>
        <v>2.9415929601906254E-2</v>
      </c>
      <c r="J206" s="1">
        <v>6.0800000000000099E-3</v>
      </c>
      <c r="K206" s="1">
        <f t="shared" si="43"/>
        <v>869.04000000000212</v>
      </c>
      <c r="M206" s="2">
        <f t="shared" si="44"/>
        <v>1067.8781673918609</v>
      </c>
      <c r="N206" s="2">
        <f t="shared" si="45"/>
        <v>0.10106999999999999</v>
      </c>
      <c r="O206" s="5">
        <f t="shared" si="46"/>
        <v>1175.8086137701562</v>
      </c>
      <c r="P206" s="5">
        <f t="shared" si="47"/>
        <v>9.0683345647451827E-2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223.01999999999998</v>
      </c>
      <c r="B207" s="1">
        <v>3.7549999999999999</v>
      </c>
      <c r="C207" s="2">
        <f t="shared" si="37"/>
        <v>1141.643204504735</v>
      </c>
      <c r="D207" s="27">
        <f t="shared" si="38"/>
        <v>3.755E-2</v>
      </c>
      <c r="E207" s="2">
        <f t="shared" si="39"/>
        <v>1184.5119068338877</v>
      </c>
      <c r="F207" s="2">
        <f t="shared" si="40"/>
        <v>3.6862164732566337E-2</v>
      </c>
      <c r="G207" s="2">
        <f t="shared" si="41"/>
        <v>3.1221631842881157E-2</v>
      </c>
      <c r="H207" s="2">
        <f t="shared" si="42"/>
        <v>2.9962100639194553E-2</v>
      </c>
      <c r="J207" s="1">
        <v>6.1000000000000099E-3</v>
      </c>
      <c r="K207" s="1">
        <f t="shared" si="43"/>
        <v>873.30000000000211</v>
      </c>
      <c r="M207" s="2">
        <f t="shared" si="44"/>
        <v>1066.4960327617096</v>
      </c>
      <c r="N207" s="2">
        <f t="shared" si="45"/>
        <v>0.10164999999999999</v>
      </c>
      <c r="O207" s="5">
        <f t="shared" si="46"/>
        <v>1174.9053544919373</v>
      </c>
      <c r="P207" s="5">
        <f t="shared" si="47"/>
        <v>9.121426852571822E-2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222.51</v>
      </c>
      <c r="B208" s="1">
        <v>4.0709999999999997</v>
      </c>
      <c r="C208" s="2">
        <f t="shared" si="37"/>
        <v>1139.0325057588943</v>
      </c>
      <c r="D208" s="27">
        <f t="shared" si="38"/>
        <v>4.0709999999999996E-2</v>
      </c>
      <c r="E208" s="2">
        <f t="shared" si="39"/>
        <v>1185.402519068339</v>
      </c>
      <c r="F208" s="2">
        <f t="shared" si="40"/>
        <v>3.9903172532586385E-2</v>
      </c>
      <c r="G208" s="2">
        <f t="shared" si="41"/>
        <v>3.4258398632260961E-2</v>
      </c>
      <c r="H208" s="2">
        <f t="shared" si="42"/>
        <v>3.3018887439697157E-2</v>
      </c>
      <c r="J208" s="1">
        <v>6.12000000000001E-3</v>
      </c>
      <c r="K208" s="1">
        <f t="shared" si="43"/>
        <v>877.56000000000211</v>
      </c>
      <c r="M208" s="2">
        <f t="shared" si="44"/>
        <v>1063.6293831584335</v>
      </c>
      <c r="N208" s="2">
        <f t="shared" si="45"/>
        <v>0.10188000000000001</v>
      </c>
      <c r="O208" s="5">
        <f t="shared" si="46"/>
        <v>1171.9919447146146</v>
      </c>
      <c r="P208" s="5">
        <f t="shared" si="47"/>
        <v>9.1436897857047436E-2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222.95999999999998</v>
      </c>
      <c r="B209" s="1">
        <v>3.855</v>
      </c>
      <c r="C209" s="2">
        <f t="shared" si="37"/>
        <v>1141.3360634758126</v>
      </c>
      <c r="D209" s="27">
        <f t="shared" si="38"/>
        <v>3.8550000000000001E-2</v>
      </c>
      <c r="E209" s="2">
        <f t="shared" si="39"/>
        <v>1185.3345687228052</v>
      </c>
      <c r="F209" s="2">
        <f t="shared" si="40"/>
        <v>3.7825509539980443E-2</v>
      </c>
      <c r="G209" s="2">
        <f t="shared" si="41"/>
        <v>3.2181059212728992E-2</v>
      </c>
      <c r="H209" s="2">
        <f t="shared" si="42"/>
        <v>3.0927301799606607E-2</v>
      </c>
      <c r="J209" s="1">
        <v>6.14000000000001E-3</v>
      </c>
      <c r="K209" s="1">
        <f t="shared" si="43"/>
        <v>881.8200000000021</v>
      </c>
      <c r="M209" s="2">
        <f t="shared" si="44"/>
        <v>1063.3734323009985</v>
      </c>
      <c r="N209" s="2">
        <f t="shared" si="45"/>
        <v>0.10407999999999999</v>
      </c>
      <c r="O209" s="5">
        <f t="shared" si="46"/>
        <v>1174.0493391348864</v>
      </c>
      <c r="P209" s="5">
        <f t="shared" si="47"/>
        <v>9.3421697858909886E-2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222.56</v>
      </c>
      <c r="B210" s="1">
        <v>4.149</v>
      </c>
      <c r="C210" s="2">
        <f t="shared" si="37"/>
        <v>1139.2884566163298</v>
      </c>
      <c r="D210" s="27">
        <f t="shared" si="38"/>
        <v>4.1489999999999999E-2</v>
      </c>
      <c r="E210" s="2">
        <f t="shared" si="39"/>
        <v>1186.5575346813414</v>
      </c>
      <c r="F210" s="2">
        <f t="shared" si="40"/>
        <v>4.0652380136548816E-2</v>
      </c>
      <c r="G210" s="2">
        <f t="shared" si="41"/>
        <v>3.5002106161875761E-2</v>
      </c>
      <c r="H210" s="2">
        <f t="shared" si="42"/>
        <v>3.3766548082827967E-2</v>
      </c>
      <c r="J210" s="1">
        <v>6.1600000000000101E-3</v>
      </c>
      <c r="K210" s="1">
        <f t="shared" si="43"/>
        <v>886.08000000000209</v>
      </c>
      <c r="M210" s="2">
        <f t="shared" si="44"/>
        <v>1057.74251343742</v>
      </c>
      <c r="N210" s="2">
        <f t="shared" si="45"/>
        <v>0.10496999999999999</v>
      </c>
      <c r="O210" s="5">
        <f t="shared" si="46"/>
        <v>1168.773745072946</v>
      </c>
      <c r="P210" s="5">
        <f t="shared" si="47"/>
        <v>9.4252596017647572E-2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222.89999999999998</v>
      </c>
      <c r="B211" s="1">
        <v>3.956</v>
      </c>
      <c r="C211" s="2">
        <f t="shared" si="37"/>
        <v>1141.0289224468902</v>
      </c>
      <c r="D211" s="27">
        <f t="shared" si="38"/>
        <v>3.9559999999999998E-2</v>
      </c>
      <c r="E211" s="2">
        <f t="shared" si="39"/>
        <v>1186.1680266188891</v>
      </c>
      <c r="F211" s="2">
        <f t="shared" si="40"/>
        <v>3.8797546707912224E-2</v>
      </c>
      <c r="G211" s="2">
        <f t="shared" si="41"/>
        <v>3.3149127533536563E-2</v>
      </c>
      <c r="H211" s="2">
        <f t="shared" si="42"/>
        <v>3.1901195320536334E-2</v>
      </c>
      <c r="J211" s="1">
        <v>6.1800000000000101E-3</v>
      </c>
      <c r="K211" s="1">
        <f t="shared" si="43"/>
        <v>890.34000000000219</v>
      </c>
      <c r="M211" s="2">
        <f t="shared" si="44"/>
        <v>1058.6639365241874</v>
      </c>
      <c r="N211" s="2">
        <f t="shared" si="45"/>
        <v>0.10342999999999999</v>
      </c>
      <c r="O211" s="5">
        <f t="shared" si="46"/>
        <v>1168.1615474788841</v>
      </c>
      <c r="P211" s="5">
        <f t="shared" si="47"/>
        <v>9.2860836140478978E-2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222.5</v>
      </c>
      <c r="B212" s="1">
        <v>4.01</v>
      </c>
      <c r="C212" s="2">
        <f t="shared" si="37"/>
        <v>1138.9813155874072</v>
      </c>
      <c r="D212" s="27">
        <f t="shared" si="38"/>
        <v>4.0099999999999997E-2</v>
      </c>
      <c r="E212" s="2">
        <f t="shared" si="39"/>
        <v>1184.6544663424622</v>
      </c>
      <c r="F212" s="2">
        <f t="shared" si="40"/>
        <v>3.9316862376950409E-2</v>
      </c>
      <c r="G212" s="2">
        <f t="shared" si="41"/>
        <v>3.3675650632462494E-2</v>
      </c>
      <c r="H212" s="2">
        <f t="shared" si="42"/>
        <v>3.2432886676227506E-2</v>
      </c>
      <c r="J212" s="1">
        <v>6.2000000000000102E-3</v>
      </c>
      <c r="K212" s="1">
        <f t="shared" si="43"/>
        <v>894.60000000000218</v>
      </c>
      <c r="M212" s="2">
        <f t="shared" si="44"/>
        <v>1054.5687228052213</v>
      </c>
      <c r="N212" s="2">
        <f t="shared" si="45"/>
        <v>0.10628</v>
      </c>
      <c r="O212" s="5">
        <f t="shared" si="46"/>
        <v>1166.6482866649601</v>
      </c>
      <c r="P212" s="5">
        <f t="shared" si="47"/>
        <v>9.5447567584628273E-2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222.88</v>
      </c>
      <c r="B213" s="1">
        <v>4.2640000000000002</v>
      </c>
      <c r="C213" s="2">
        <f t="shared" si="37"/>
        <v>1140.9265421039161</v>
      </c>
      <c r="D213" s="27">
        <f t="shared" si="38"/>
        <v>4.2640000000000004E-2</v>
      </c>
      <c r="E213" s="2">
        <f t="shared" si="39"/>
        <v>1189.575649859227</v>
      </c>
      <c r="F213" s="2">
        <f t="shared" si="40"/>
        <v>4.1755958240327296E-2</v>
      </c>
      <c r="G213" s="2">
        <f t="shared" si="41"/>
        <v>3.6091312288616693E-2</v>
      </c>
      <c r="H213" s="2">
        <f t="shared" si="42"/>
        <v>3.4860225637284054E-2</v>
      </c>
      <c r="J213" s="1">
        <v>6.2200000000000102E-3</v>
      </c>
      <c r="K213" s="1">
        <f t="shared" si="43"/>
        <v>898.86000000000217</v>
      </c>
      <c r="M213" s="2">
        <f t="shared" si="44"/>
        <v>1050.0127975428718</v>
      </c>
      <c r="N213" s="2">
        <f t="shared" si="45"/>
        <v>0.10461999999999999</v>
      </c>
      <c r="O213" s="5">
        <f t="shared" si="46"/>
        <v>1159.8651364218069</v>
      </c>
      <c r="P213" s="5">
        <f t="shared" si="47"/>
        <v>9.3978217106498549E-2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222.96999999999997</v>
      </c>
      <c r="B214" s="1">
        <v>4.1180000000000003</v>
      </c>
      <c r="C214" s="2">
        <f t="shared" si="37"/>
        <v>1141.3872536472995</v>
      </c>
      <c r="D214" s="27">
        <f t="shared" si="38"/>
        <v>4.1180000000000001E-2</v>
      </c>
      <c r="E214" s="2">
        <f t="shared" si="39"/>
        <v>1188.3895807524952</v>
      </c>
      <c r="F214" s="2">
        <f t="shared" si="40"/>
        <v>4.0354685348330387E-2</v>
      </c>
      <c r="G214" s="2">
        <f t="shared" si="41"/>
        <v>3.4695687344747074E-2</v>
      </c>
      <c r="H214" s="2">
        <f t="shared" si="42"/>
        <v>3.3456168215790227E-2</v>
      </c>
      <c r="J214" s="1">
        <v>6.2400000000000103E-3</v>
      </c>
      <c r="K214" s="1">
        <f t="shared" si="43"/>
        <v>903.12000000000216</v>
      </c>
      <c r="M214" s="2">
        <f t="shared" si="44"/>
        <v>1049.7568466854364</v>
      </c>
      <c r="N214" s="2">
        <f t="shared" si="45"/>
        <v>0.10500999999999999</v>
      </c>
      <c r="O214" s="5">
        <f t="shared" si="46"/>
        <v>1159.9918131558741</v>
      </c>
      <c r="P214" s="5">
        <f t="shared" si="47"/>
        <v>9.4330614163685378E-2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222.46999999999997</v>
      </c>
      <c r="B215" s="1">
        <v>4.3220000000000001</v>
      </c>
      <c r="C215" s="2">
        <f t="shared" si="37"/>
        <v>1138.8277450729458</v>
      </c>
      <c r="D215" s="27">
        <f t="shared" si="38"/>
        <v>4.3220000000000001E-2</v>
      </c>
      <c r="E215" s="2">
        <f t="shared" si="39"/>
        <v>1188.0478802149987</v>
      </c>
      <c r="F215" s="2">
        <f t="shared" si="40"/>
        <v>4.2312083785616385E-2</v>
      </c>
      <c r="G215" s="2">
        <f t="shared" si="41"/>
        <v>3.6654712927449727E-2</v>
      </c>
      <c r="H215" s="2">
        <f t="shared" si="42"/>
        <v>3.5429036261392453E-2</v>
      </c>
      <c r="J215" s="1">
        <v>6.2600000000000103E-3</v>
      </c>
      <c r="K215" s="1">
        <f t="shared" si="43"/>
        <v>907.38000000000216</v>
      </c>
      <c r="M215" s="2">
        <f t="shared" si="44"/>
        <v>1044.2283081648325</v>
      </c>
      <c r="N215" s="2">
        <f t="shared" si="45"/>
        <v>0.10732</v>
      </c>
      <c r="O215" s="5">
        <f t="shared" si="46"/>
        <v>1156.2948901970824</v>
      </c>
      <c r="P215" s="5">
        <f t="shared" si="47"/>
        <v>9.6436515367511924E-2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222.93</v>
      </c>
      <c r="B216" s="1">
        <v>4.2220000000000004</v>
      </c>
      <c r="C216" s="2">
        <f t="shared" si="37"/>
        <v>1141.1824929613515</v>
      </c>
      <c r="D216" s="27">
        <f t="shared" si="38"/>
        <v>4.2220000000000008E-2</v>
      </c>
      <c r="E216" s="2">
        <f t="shared" si="39"/>
        <v>1189.3632178141797</v>
      </c>
      <c r="F216" s="2">
        <f t="shared" si="40"/>
        <v>4.1353053483478668E-2</v>
      </c>
      <c r="G216" s="2">
        <f t="shared" si="41"/>
        <v>3.5689419112934953E-2</v>
      </c>
      <c r="H216" s="2">
        <f t="shared" si="42"/>
        <v>3.4455773919603805E-2</v>
      </c>
      <c r="J216" s="1">
        <v>6.2800000000000104E-3</v>
      </c>
      <c r="K216" s="1">
        <f t="shared" si="43"/>
        <v>911.64000000000226</v>
      </c>
      <c r="M216" s="2">
        <f t="shared" si="44"/>
        <v>1044.5866393652418</v>
      </c>
      <c r="N216" s="2">
        <f t="shared" si="45"/>
        <v>0.10663</v>
      </c>
      <c r="O216" s="5">
        <f t="shared" si="46"/>
        <v>1155.9709127207575</v>
      </c>
      <c r="P216" s="5">
        <f t="shared" si="47"/>
        <v>9.581473778736424E-2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222.46999999999997</v>
      </c>
      <c r="B217" s="1">
        <v>4.2450000000000001</v>
      </c>
      <c r="C217" s="2">
        <f t="shared" si="37"/>
        <v>1138.8277450729458</v>
      </c>
      <c r="D217" s="27">
        <f t="shared" si="38"/>
        <v>4.2450000000000002E-2</v>
      </c>
      <c r="E217" s="2">
        <f t="shared" si="39"/>
        <v>1187.1709828512926</v>
      </c>
      <c r="F217" s="2">
        <f t="shared" si="40"/>
        <v>4.1573711909928326E-2</v>
      </c>
      <c r="G217" s="2">
        <f t="shared" si="41"/>
        <v>3.59205167534936E-2</v>
      </c>
      <c r="H217" s="2">
        <f t="shared" si="42"/>
        <v>3.4690664385704395E-2</v>
      </c>
      <c r="J217" s="1">
        <v>6.3000000000000096E-3</v>
      </c>
      <c r="K217" s="1">
        <f t="shared" si="43"/>
        <v>915.90000000000202</v>
      </c>
      <c r="M217" s="2">
        <f t="shared" si="44"/>
        <v>1038.8533401586897</v>
      </c>
      <c r="N217" s="2">
        <f t="shared" si="45"/>
        <v>0.10766999999999999</v>
      </c>
      <c r="O217" s="5">
        <f t="shared" si="46"/>
        <v>1150.7066792935757</v>
      </c>
      <c r="P217" s="5">
        <f t="shared" si="47"/>
        <v>9.6779154413055415E-2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</v>
      </c>
      <c r="B218" s="1">
        <v>4.3339999999999996</v>
      </c>
      <c r="C218" s="2">
        <f t="shared" si="37"/>
        <v>1141.5408241617611</v>
      </c>
      <c r="D218" s="27">
        <f t="shared" si="38"/>
        <v>4.3339999999999997E-2</v>
      </c>
      <c r="E218" s="2">
        <f t="shared" si="39"/>
        <v>1191.0152034809316</v>
      </c>
      <c r="F218" s="2">
        <f t="shared" si="40"/>
        <v>4.2427105639895386E-2</v>
      </c>
      <c r="G218" s="2">
        <f t="shared" si="41"/>
        <v>3.6755604670938566E-2</v>
      </c>
      <c r="H218" s="2">
        <f t="shared" si="42"/>
        <v>3.5527660330856248E-2</v>
      </c>
      <c r="J218" s="1">
        <v>6.3200000000000096E-3</v>
      </c>
      <c r="K218" s="1">
        <f t="shared" si="43"/>
        <v>920.16000000000201</v>
      </c>
      <c r="M218" s="2">
        <f t="shared" si="44"/>
        <v>1039.262861530586</v>
      </c>
      <c r="N218" s="2">
        <f t="shared" si="45"/>
        <v>0.10705000000000001</v>
      </c>
      <c r="O218" s="5">
        <f t="shared" si="46"/>
        <v>1150.5159508574352</v>
      </c>
      <c r="P218" s="5">
        <f t="shared" si="47"/>
        <v>9.6220172439798773E-2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222.66000000000003</v>
      </c>
      <c r="B219" s="1">
        <v>4.3609999999999998</v>
      </c>
      <c r="C219" s="2">
        <f t="shared" si="37"/>
        <v>1139.8003583312006</v>
      </c>
      <c r="D219" s="27">
        <f t="shared" si="38"/>
        <v>4.3609999999999996E-2</v>
      </c>
      <c r="E219" s="2">
        <f t="shared" si="39"/>
        <v>1189.5070519580242</v>
      </c>
      <c r="F219" s="2">
        <f t="shared" si="40"/>
        <v>4.2685856449935312E-2</v>
      </c>
      <c r="G219" s="2">
        <f t="shared" si="41"/>
        <v>3.7021537154897102E-2</v>
      </c>
      <c r="H219" s="2">
        <f t="shared" si="42"/>
        <v>3.5796930474551215E-2</v>
      </c>
      <c r="J219" s="1">
        <v>6.3400000000000097E-3</v>
      </c>
      <c r="K219" s="1">
        <f t="shared" si="43"/>
        <v>924.42000000000201</v>
      </c>
      <c r="M219" s="2">
        <f t="shared" si="44"/>
        <v>1033.6319426670082</v>
      </c>
      <c r="N219" s="2">
        <f t="shared" si="45"/>
        <v>0.10752</v>
      </c>
      <c r="O219" s="5">
        <f t="shared" si="46"/>
        <v>1144.7680491425649</v>
      </c>
      <c r="P219" s="5">
        <f t="shared" si="47"/>
        <v>9.6672005040354031E-2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223.07</v>
      </c>
      <c r="B220" s="1">
        <v>4.4269999999999996</v>
      </c>
      <c r="C220" s="2">
        <f t="shared" si="37"/>
        <v>1141.8991553621704</v>
      </c>
      <c r="D220" s="27">
        <f t="shared" si="38"/>
        <v>4.4269999999999997E-2</v>
      </c>
      <c r="E220" s="2">
        <f t="shared" si="39"/>
        <v>1192.4510309700538</v>
      </c>
      <c r="F220" s="2">
        <f t="shared" si="40"/>
        <v>4.3318076713536421E-2</v>
      </c>
      <c r="G220" s="2">
        <f t="shared" si="41"/>
        <v>3.763973847082188E-2</v>
      </c>
      <c r="H220" s="2">
        <f t="shared" si="42"/>
        <v>3.6416465659333014E-2</v>
      </c>
      <c r="J220" s="1">
        <v>6.3600000000000097E-3</v>
      </c>
      <c r="K220" s="1">
        <f t="shared" si="43"/>
        <v>928.68000000000211</v>
      </c>
      <c r="M220" s="2">
        <f t="shared" si="44"/>
        <v>1033.4271819810597</v>
      </c>
      <c r="N220" s="2">
        <f t="shared" si="45"/>
        <v>0.10843999999999999</v>
      </c>
      <c r="O220" s="5">
        <f t="shared" si="46"/>
        <v>1145.4920255950858</v>
      </c>
      <c r="P220" s="5">
        <f t="shared" si="47"/>
        <v>9.7498897478976873E-2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222.64999999999998</v>
      </c>
      <c r="B221" s="1">
        <v>4.4539999999999997</v>
      </c>
      <c r="C221" s="2">
        <f t="shared" si="37"/>
        <v>1139.7491681597132</v>
      </c>
      <c r="D221" s="27">
        <f t="shared" si="38"/>
        <v>4.4539999999999996E-2</v>
      </c>
      <c r="E221" s="2">
        <f t="shared" si="39"/>
        <v>1190.5135961095468</v>
      </c>
      <c r="F221" s="2">
        <f t="shared" si="40"/>
        <v>4.3576597116544574E-2</v>
      </c>
      <c r="G221" s="2">
        <f t="shared" si="41"/>
        <v>3.7907484754118162E-2</v>
      </c>
      <c r="H221" s="2">
        <f t="shared" si="42"/>
        <v>3.6687980533326801E-2</v>
      </c>
      <c r="J221" s="1">
        <v>6.3800000000000098E-3</v>
      </c>
      <c r="K221" s="1">
        <f t="shared" si="43"/>
        <v>932.9400000000021</v>
      </c>
      <c r="M221" s="2">
        <f t="shared" si="44"/>
        <v>1027.6938827745073</v>
      </c>
      <c r="N221" s="2">
        <f t="shared" si="45"/>
        <v>0.10887000000000001</v>
      </c>
      <c r="O221" s="5">
        <f t="shared" si="46"/>
        <v>1139.5789157921679</v>
      </c>
      <c r="P221" s="5">
        <f t="shared" si="47"/>
        <v>9.7914912508258595E-2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223.17000000000002</v>
      </c>
      <c r="B222" s="1">
        <v>4.5110000000000001</v>
      </c>
      <c r="C222" s="2">
        <f t="shared" si="37"/>
        <v>1142.4110570770413</v>
      </c>
      <c r="D222" s="27">
        <f t="shared" si="38"/>
        <v>4.5110000000000004E-2</v>
      </c>
      <c r="E222" s="2">
        <f t="shared" si="39"/>
        <v>1193.9452198617867</v>
      </c>
      <c r="F222" s="2">
        <f t="shared" si="40"/>
        <v>4.4122143034891592E-2</v>
      </c>
      <c r="G222" s="2">
        <f t="shared" si="41"/>
        <v>3.8436689606978325E-2</v>
      </c>
      <c r="H222" s="2">
        <f t="shared" si="42"/>
        <v>3.7217438059024936E-2</v>
      </c>
      <c r="J222" s="1">
        <v>6.4000000000000098E-3</v>
      </c>
      <c r="K222" s="1">
        <f t="shared" si="43"/>
        <v>937.20000000000209</v>
      </c>
      <c r="M222" s="2">
        <f t="shared" si="44"/>
        <v>1026.2093678013821</v>
      </c>
      <c r="N222" s="2">
        <f t="shared" si="45"/>
        <v>0.11095000000000001</v>
      </c>
      <c r="O222" s="5">
        <f t="shared" si="46"/>
        <v>1140.0672971589456</v>
      </c>
      <c r="P222" s="5">
        <f t="shared" si="47"/>
        <v>9.9786613253077E-2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222.69</v>
      </c>
      <c r="B223" s="1">
        <v>4.6970000000000001</v>
      </c>
      <c r="C223" s="2">
        <f t="shared" si="37"/>
        <v>1139.9539288456617</v>
      </c>
      <c r="D223" s="27">
        <f t="shared" si="38"/>
        <v>4.6969999999999998E-2</v>
      </c>
      <c r="E223" s="2">
        <f t="shared" si="39"/>
        <v>1193.4975648835425</v>
      </c>
      <c r="F223" s="2">
        <f t="shared" si="40"/>
        <v>4.5900278182757319E-2</v>
      </c>
      <c r="G223" s="2">
        <f t="shared" si="41"/>
        <v>4.0216956445216639E-2</v>
      </c>
      <c r="H223" s="2">
        <f t="shared" si="42"/>
        <v>3.9010424030874249E-2</v>
      </c>
      <c r="J223" s="1">
        <v>6.4200000000000099E-3</v>
      </c>
      <c r="K223" s="1">
        <f t="shared" si="43"/>
        <v>941.46000000000208</v>
      </c>
      <c r="M223" s="2">
        <f t="shared" si="44"/>
        <v>1023.1891476836448</v>
      </c>
      <c r="N223" s="2">
        <f t="shared" si="45"/>
        <v>0.10945000000000001</v>
      </c>
      <c r="O223" s="5">
        <f t="shared" si="46"/>
        <v>1135.1771998976199</v>
      </c>
      <c r="P223" s="5">
        <f t="shared" si="47"/>
        <v>9.8458791316490366E-2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223.25</v>
      </c>
      <c r="B224" s="1">
        <v>4.6120000000000001</v>
      </c>
      <c r="C224" s="2">
        <f t="shared" si="37"/>
        <v>1142.8205784489378</v>
      </c>
      <c r="D224" s="27">
        <f t="shared" si="38"/>
        <v>4.6120000000000001E-2</v>
      </c>
      <c r="E224" s="2">
        <f t="shared" si="39"/>
        <v>1195.5274635270027</v>
      </c>
      <c r="F224" s="2">
        <f t="shared" si="40"/>
        <v>4.5088081815925371E-2</v>
      </c>
      <c r="G224" s="2">
        <f t="shared" si="41"/>
        <v>3.9395093894368217E-2</v>
      </c>
      <c r="H224" s="2">
        <f t="shared" si="42"/>
        <v>3.8180901702728122E-2</v>
      </c>
      <c r="J224" s="1">
        <v>6.44000000000001E-3</v>
      </c>
      <c r="K224" s="1">
        <f t="shared" si="43"/>
        <v>945.72000000000207</v>
      </c>
      <c r="M224" s="2">
        <f t="shared" si="44"/>
        <v>1023.5986690555412</v>
      </c>
      <c r="N224" s="2">
        <f t="shared" si="45"/>
        <v>0.11003</v>
      </c>
      <c r="O224" s="5">
        <f t="shared" si="46"/>
        <v>1136.2252306117225</v>
      </c>
      <c r="P224" s="5">
        <f t="shared" si="47"/>
        <v>9.8976445649800043E-2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222.81</v>
      </c>
      <c r="B225" s="1">
        <v>4.6189999999999998</v>
      </c>
      <c r="C225" s="2">
        <f t="shared" si="37"/>
        <v>1140.5682109035065</v>
      </c>
      <c r="D225" s="27">
        <f t="shared" si="38"/>
        <v>4.6189999999999995E-2</v>
      </c>
      <c r="E225" s="2">
        <f t="shared" si="39"/>
        <v>1193.2510565651394</v>
      </c>
      <c r="F225" s="2">
        <f t="shared" si="40"/>
        <v>4.5154993506856568E-2</v>
      </c>
      <c r="G225" s="2">
        <f t="shared" si="41"/>
        <v>3.9472845618451144E-2</v>
      </c>
      <c r="H225" s="2">
        <f t="shared" si="42"/>
        <v>3.8261426648977602E-2</v>
      </c>
      <c r="J225" s="1">
        <v>6.46000000000001E-3</v>
      </c>
      <c r="K225" s="1">
        <f t="shared" si="43"/>
        <v>949.98000000000218</v>
      </c>
      <c r="M225" s="2">
        <f t="shared" si="44"/>
        <v>1018.9403634502175</v>
      </c>
      <c r="N225" s="2">
        <f t="shared" si="45"/>
        <v>0.11061</v>
      </c>
      <c r="O225" s="5">
        <f t="shared" si="46"/>
        <v>1131.6453570514461</v>
      </c>
      <c r="P225" s="5">
        <f t="shared" si="47"/>
        <v>9.9520626512207402E-2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223.05</v>
      </c>
      <c r="B226" s="1">
        <v>4.6849999999999996</v>
      </c>
      <c r="C226" s="2">
        <f t="shared" si="37"/>
        <v>1141.7967750191963</v>
      </c>
      <c r="D226" s="27">
        <f t="shared" si="38"/>
        <v>4.6849999999999996E-2</v>
      </c>
      <c r="E226" s="2">
        <f t="shared" si="39"/>
        <v>1195.2899539288458</v>
      </c>
      <c r="F226" s="2">
        <f t="shared" si="40"/>
        <v>4.5785655149133339E-2</v>
      </c>
      <c r="G226" s="2">
        <f t="shared" si="41"/>
        <v>4.0093798225662641E-2</v>
      </c>
      <c r="H226" s="2">
        <f t="shared" si="42"/>
        <v>3.888466287926258E-2</v>
      </c>
      <c r="J226" s="1">
        <v>6.4800000000000101E-3</v>
      </c>
      <c r="K226" s="1">
        <f t="shared" si="43"/>
        <v>954.24000000000217</v>
      </c>
      <c r="M226" s="2">
        <f t="shared" si="44"/>
        <v>1013.4630151011007</v>
      </c>
      <c r="N226" s="2">
        <f t="shared" si="45"/>
        <v>0.11308</v>
      </c>
      <c r="O226" s="5">
        <f t="shared" si="46"/>
        <v>1128.0654128487333</v>
      </c>
      <c r="P226" s="5">
        <f t="shared" si="47"/>
        <v>0.10175920745686441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223.20999999999998</v>
      </c>
      <c r="B227" s="1">
        <v>4.7350000000000003</v>
      </c>
      <c r="C227" s="2">
        <f t="shared" si="37"/>
        <v>1142.6158177629893</v>
      </c>
      <c r="D227" s="27">
        <f t="shared" si="38"/>
        <v>4.7350000000000003E-2</v>
      </c>
      <c r="E227" s="2">
        <f t="shared" si="39"/>
        <v>1196.7186767340668</v>
      </c>
      <c r="F227" s="2">
        <f t="shared" si="40"/>
        <v>4.6263164469638136E-2</v>
      </c>
      <c r="G227" s="2">
        <f t="shared" si="41"/>
        <v>4.0564504104237821E-2</v>
      </c>
      <c r="H227" s="2">
        <f t="shared" si="42"/>
        <v>3.9357221925106184E-2</v>
      </c>
      <c r="J227" s="1">
        <v>6.5000000000000101E-3</v>
      </c>
      <c r="K227" s="1">
        <f t="shared" si="43"/>
        <v>958.50000000000216</v>
      </c>
      <c r="M227" s="2">
        <f t="shared" si="44"/>
        <v>1013.7189659585358</v>
      </c>
      <c r="N227" s="2">
        <f t="shared" si="45"/>
        <v>0.1118</v>
      </c>
      <c r="O227" s="5">
        <f t="shared" si="46"/>
        <v>1127.0527463527001</v>
      </c>
      <c r="P227" s="5">
        <f t="shared" si="47"/>
        <v>0.10061340569745719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222.69</v>
      </c>
      <c r="B228" s="1">
        <v>4.758</v>
      </c>
      <c r="C228" s="2">
        <f t="shared" si="37"/>
        <v>1139.9539288456617</v>
      </c>
      <c r="D228" s="27">
        <f t="shared" si="38"/>
        <v>4.7579999999999997E-2</v>
      </c>
      <c r="E228" s="2">
        <f t="shared" si="39"/>
        <v>1194.1929367801383</v>
      </c>
      <c r="F228" s="2">
        <f t="shared" si="40"/>
        <v>4.6482742212974729E-2</v>
      </c>
      <c r="G228" s="2">
        <f t="shared" si="41"/>
        <v>4.0796109180688357E-2</v>
      </c>
      <c r="H228" s="2">
        <f t="shared" si="42"/>
        <v>3.9592888061091659E-2</v>
      </c>
      <c r="J228" s="1">
        <v>6.5200000000000102E-3</v>
      </c>
      <c r="K228" s="1">
        <f t="shared" si="43"/>
        <v>962.76000000000215</v>
      </c>
      <c r="M228" s="2">
        <f t="shared" si="44"/>
        <v>1007.9344765804964</v>
      </c>
      <c r="N228" s="2">
        <f t="shared" si="45"/>
        <v>0.11358</v>
      </c>
      <c r="O228" s="5">
        <f t="shared" si="46"/>
        <v>1122.4156744305092</v>
      </c>
      <c r="P228" s="5">
        <f t="shared" si="47"/>
        <v>0.10223521412171743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223.27999999999997</v>
      </c>
      <c r="B229" s="1">
        <v>4.843</v>
      </c>
      <c r="C229" s="2">
        <f t="shared" si="37"/>
        <v>1142.9741489633989</v>
      </c>
      <c r="D229" s="27">
        <f t="shared" si="38"/>
        <v>4.8430000000000001E-2</v>
      </c>
      <c r="E229" s="2">
        <f t="shared" si="39"/>
        <v>1198.3283869976963</v>
      </c>
      <c r="F229" s="2">
        <f t="shared" si="40"/>
        <v>4.7293807090142338E-2</v>
      </c>
      <c r="G229" s="2">
        <f t="shared" si="41"/>
        <v>4.1587481437772356E-2</v>
      </c>
      <c r="H229" s="2">
        <f t="shared" si="42"/>
        <v>4.0385698800446117E-2</v>
      </c>
      <c r="J229" s="1">
        <v>6.5400000000000102E-3</v>
      </c>
      <c r="K229" s="1">
        <f t="shared" si="43"/>
        <v>967.02000000000214</v>
      </c>
      <c r="M229" s="2">
        <f t="shared" si="44"/>
        <v>1007.3201945226515</v>
      </c>
      <c r="N229" s="2">
        <f t="shared" si="45"/>
        <v>0.11277</v>
      </c>
      <c r="O229" s="5">
        <f t="shared" si="46"/>
        <v>1120.9156928589709</v>
      </c>
      <c r="P229" s="5">
        <f t="shared" si="47"/>
        <v>0.10151470846589013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222.87</v>
      </c>
      <c r="B230" s="1">
        <v>4.8899999999999997</v>
      </c>
      <c r="C230" s="2">
        <f t="shared" si="37"/>
        <v>1140.8753519324291</v>
      </c>
      <c r="D230" s="27">
        <f t="shared" si="38"/>
        <v>4.8899999999999999E-2</v>
      </c>
      <c r="E230" s="2">
        <f t="shared" si="39"/>
        <v>1196.6641566419248</v>
      </c>
      <c r="F230" s="2">
        <f t="shared" si="40"/>
        <v>4.7741995985421101E-2</v>
      </c>
      <c r="G230" s="2">
        <f t="shared" si="41"/>
        <v>4.2043595239507174E-2</v>
      </c>
      <c r="H230" s="2">
        <f t="shared" si="42"/>
        <v>4.0846572774544183E-2</v>
      </c>
      <c r="J230" s="1">
        <v>6.5600000000000103E-3</v>
      </c>
      <c r="K230" s="1">
        <f t="shared" si="43"/>
        <v>971.28000000000213</v>
      </c>
      <c r="M230" s="2">
        <f t="shared" si="44"/>
        <v>1002.0987970309701</v>
      </c>
      <c r="N230" s="2">
        <f t="shared" si="45"/>
        <v>0.11531000000000001</v>
      </c>
      <c r="O230" s="5">
        <f t="shared" si="46"/>
        <v>1117.6508093166112</v>
      </c>
      <c r="P230" s="5">
        <f t="shared" si="47"/>
        <v>0.10381024646456227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223.2</v>
      </c>
      <c r="B231" s="1">
        <v>4.9240000000000004</v>
      </c>
      <c r="C231" s="2">
        <f t="shared" si="37"/>
        <v>1142.5646275915024</v>
      </c>
      <c r="D231" s="27">
        <f t="shared" si="38"/>
        <v>4.9240000000000006E-2</v>
      </c>
      <c r="E231" s="2">
        <f t="shared" si="39"/>
        <v>1198.8245098541079</v>
      </c>
      <c r="F231" s="2">
        <f t="shared" si="40"/>
        <v>4.8066092569039071E-2</v>
      </c>
      <c r="G231" s="2">
        <f t="shared" si="41"/>
        <v>4.2357404426876653E-2</v>
      </c>
      <c r="H231" s="2">
        <f t="shared" si="42"/>
        <v>4.1160459416673442E-2</v>
      </c>
      <c r="J231" s="1">
        <v>6.5800000000000103E-3</v>
      </c>
      <c r="K231" s="1">
        <f t="shared" si="43"/>
        <v>975.54000000000224</v>
      </c>
      <c r="M231" s="2">
        <f t="shared" si="44"/>
        <v>1002.9690299462503</v>
      </c>
      <c r="N231" s="2">
        <f t="shared" si="45"/>
        <v>0.11574</v>
      </c>
      <c r="O231" s="5">
        <f t="shared" si="46"/>
        <v>1119.0526654722294</v>
      </c>
      <c r="P231" s="5">
        <f t="shared" si="47"/>
        <v>0.10418903968932021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222.87</v>
      </c>
      <c r="B232" s="1">
        <v>4.9470000000000001</v>
      </c>
      <c r="C232" s="2">
        <f t="shared" si="37"/>
        <v>1140.8753519324291</v>
      </c>
      <c r="D232" s="27">
        <f t="shared" si="38"/>
        <v>4.947E-2</v>
      </c>
      <c r="E232" s="2">
        <f t="shared" si="39"/>
        <v>1197.3144555925262</v>
      </c>
      <c r="F232" s="2">
        <f t="shared" si="40"/>
        <v>4.8285274829495003E-2</v>
      </c>
      <c r="G232" s="2">
        <f t="shared" si="41"/>
        <v>4.2583777421911544E-2</v>
      </c>
      <c r="H232" s="2">
        <f t="shared" si="42"/>
        <v>4.1389851618618086E-2</v>
      </c>
      <c r="J232" s="1">
        <v>6.6000000000000104E-3</v>
      </c>
      <c r="K232" s="1">
        <f t="shared" si="43"/>
        <v>979.80000000000223</v>
      </c>
      <c r="M232" s="2">
        <f t="shared" si="44"/>
        <v>997.03097005374957</v>
      </c>
      <c r="N232" s="2">
        <f t="shared" si="45"/>
        <v>0.11033</v>
      </c>
      <c r="O232" s="5">
        <f t="shared" si="46"/>
        <v>1107.0333969797798</v>
      </c>
      <c r="P232" s="5">
        <f t="shared" si="47"/>
        <v>9.938568083278998E-2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223.17000000000002</v>
      </c>
      <c r="B233" s="1">
        <v>5.2990000000000004</v>
      </c>
      <c r="C233" s="2">
        <f t="shared" si="37"/>
        <v>1142.4110570770413</v>
      </c>
      <c r="D233" s="27">
        <f t="shared" si="38"/>
        <v>5.2990000000000002E-2</v>
      </c>
      <c r="E233" s="2">
        <f t="shared" si="39"/>
        <v>1202.9474189915538</v>
      </c>
      <c r="F233" s="2">
        <f t="shared" si="40"/>
        <v>5.163373643058148E-2</v>
      </c>
      <c r="G233" s="2">
        <f t="shared" si="41"/>
        <v>4.5905415387764555E-2</v>
      </c>
      <c r="H233" s="2">
        <f t="shared" si="42"/>
        <v>4.4729031454714824E-2</v>
      </c>
      <c r="J233" s="1">
        <v>6.6200000000000104E-3</v>
      </c>
      <c r="K233" s="1">
        <f t="shared" si="43"/>
        <v>984.06000000000222</v>
      </c>
      <c r="M233" s="2">
        <f t="shared" si="44"/>
        <v>996.67263885334023</v>
      </c>
      <c r="N233" s="2">
        <f t="shared" si="45"/>
        <v>0.11489000000000001</v>
      </c>
      <c r="O233" s="5">
        <f t="shared" si="46"/>
        <v>1111.1803583312005</v>
      </c>
      <c r="P233" s="5">
        <f t="shared" si="47"/>
        <v>0.10346441029719362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222.77999999999997</v>
      </c>
      <c r="B234" s="1">
        <v>5.2869999999999999</v>
      </c>
      <c r="C234" s="2">
        <f t="shared" si="37"/>
        <v>1140.4146403890452</v>
      </c>
      <c r="D234" s="27">
        <f t="shared" si="38"/>
        <v>5.287E-2</v>
      </c>
      <c r="E234" s="2">
        <f t="shared" si="39"/>
        <v>1200.7083624264139</v>
      </c>
      <c r="F234" s="2">
        <f t="shared" si="40"/>
        <v>5.151976874029817E-2</v>
      </c>
      <c r="G234" s="2">
        <f t="shared" si="41"/>
        <v>4.5802109871600959E-2</v>
      </c>
      <c r="H234" s="2">
        <f t="shared" si="42"/>
        <v>4.4627130058918177E-2</v>
      </c>
      <c r="J234" s="1">
        <v>6.6400000000000096E-3</v>
      </c>
      <c r="K234" s="1">
        <f t="shared" si="43"/>
        <v>988.32000000000198</v>
      </c>
      <c r="M234" s="2">
        <f t="shared" si="44"/>
        <v>992.06552341950351</v>
      </c>
      <c r="N234" s="2">
        <f t="shared" si="45"/>
        <v>0.11562</v>
      </c>
      <c r="O234" s="5">
        <f t="shared" si="46"/>
        <v>1106.7681392372665</v>
      </c>
      <c r="P234" s="5">
        <f t="shared" si="47"/>
        <v>0.10413997971054813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223.32999999999998</v>
      </c>
      <c r="B235" s="1">
        <v>5.1210000000000004</v>
      </c>
      <c r="C235" s="2">
        <f t="shared" si="37"/>
        <v>1143.2300998208343</v>
      </c>
      <c r="D235" s="27">
        <f t="shared" si="38"/>
        <v>5.1210000000000006E-2</v>
      </c>
      <c r="E235" s="2">
        <f t="shared" si="39"/>
        <v>1201.7749132326592</v>
      </c>
      <c r="F235" s="2">
        <f t="shared" si="40"/>
        <v>4.9941881640556421E-2</v>
      </c>
      <c r="G235" s="2">
        <f t="shared" si="41"/>
        <v>4.4219143958496139E-2</v>
      </c>
      <c r="H235" s="2">
        <f t="shared" si="42"/>
        <v>4.3032226390028572E-2</v>
      </c>
      <c r="J235" s="1">
        <v>6.6600000000000097E-3</v>
      </c>
      <c r="K235" s="1">
        <f t="shared" si="43"/>
        <v>992.58000000000209</v>
      </c>
      <c r="M235" s="2">
        <f t="shared" si="44"/>
        <v>987.04888661377015</v>
      </c>
      <c r="N235" s="2">
        <f t="shared" si="45"/>
        <v>0.11601</v>
      </c>
      <c r="O235" s="5">
        <f t="shared" si="46"/>
        <v>1101.5564279498335</v>
      </c>
      <c r="P235" s="5">
        <f t="shared" si="47"/>
        <v>0.10451431769268904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222.82999999999998</v>
      </c>
      <c r="B236" s="1">
        <v>5.1639999999999997</v>
      </c>
      <c r="C236" s="2">
        <f t="shared" si="37"/>
        <v>1140.6705912464806</v>
      </c>
      <c r="D236" s="27">
        <f t="shared" si="38"/>
        <v>5.1639999999999998E-2</v>
      </c>
      <c r="E236" s="2">
        <f t="shared" si="39"/>
        <v>1199.5748205784487</v>
      </c>
      <c r="F236" s="2">
        <f t="shared" si="40"/>
        <v>5.0350850426721147E-2</v>
      </c>
      <c r="G236" s="2">
        <f t="shared" si="41"/>
        <v>4.4638589376347584E-2</v>
      </c>
      <c r="H236" s="2">
        <f t="shared" si="42"/>
        <v>4.3456664784509533E-2</v>
      </c>
      <c r="J236" s="1">
        <v>6.6800000000000097E-3</v>
      </c>
      <c r="K236" s="1">
        <f t="shared" si="43"/>
        <v>996.84000000000208</v>
      </c>
      <c r="M236" s="2">
        <f t="shared" si="44"/>
        <v>986.12746352700287</v>
      </c>
      <c r="N236" s="2">
        <f t="shared" si="45"/>
        <v>0.11616</v>
      </c>
      <c r="O236" s="5">
        <f t="shared" si="46"/>
        <v>1100.6760296902996</v>
      </c>
      <c r="P236" s="5">
        <f t="shared" si="47"/>
        <v>0.10465290843127176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223.19</v>
      </c>
      <c r="B237" s="1">
        <v>5.218</v>
      </c>
      <c r="C237" s="2">
        <f t="shared" si="37"/>
        <v>1142.5134374200154</v>
      </c>
      <c r="D237" s="27">
        <f t="shared" si="38"/>
        <v>5.2179999999999997E-2</v>
      </c>
      <c r="E237" s="2">
        <f t="shared" si="39"/>
        <v>1202.1297885845918</v>
      </c>
      <c r="F237" s="2">
        <f t="shared" si="40"/>
        <v>5.0864202340724099E-2</v>
      </c>
      <c r="G237" s="2">
        <f t="shared" si="41"/>
        <v>4.513977477603557E-2</v>
      </c>
      <c r="H237" s="2">
        <f t="shared" si="42"/>
        <v>4.3958878580524795E-2</v>
      </c>
      <c r="J237" s="1">
        <v>6.7000000000000098E-3</v>
      </c>
      <c r="K237" s="1">
        <f t="shared" si="43"/>
        <v>1001.1000000000021</v>
      </c>
      <c r="M237" s="2">
        <f t="shared" si="44"/>
        <v>980.75249552085984</v>
      </c>
      <c r="N237" s="2">
        <f t="shared" si="45"/>
        <v>0.11689999999999999</v>
      </c>
      <c r="O237" s="5">
        <f t="shared" si="46"/>
        <v>1095.4024622472484</v>
      </c>
      <c r="P237" s="5">
        <f t="shared" si="47"/>
        <v>0.10534078836346648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223.13</v>
      </c>
      <c r="B238" s="1">
        <v>5.3490000000000002</v>
      </c>
      <c r="C238" s="2">
        <f t="shared" si="37"/>
        <v>1142.206296391093</v>
      </c>
      <c r="D238" s="27">
        <f t="shared" si="38"/>
        <v>5.3490000000000003E-2</v>
      </c>
      <c r="E238" s="2">
        <f t="shared" si="39"/>
        <v>1203.3029111850526</v>
      </c>
      <c r="F238" s="2">
        <f t="shared" si="40"/>
        <v>5.2108462048095182E-2</v>
      </c>
      <c r="G238" s="2">
        <f t="shared" si="41"/>
        <v>4.6378448185309215E-2</v>
      </c>
      <c r="H238" s="2">
        <f t="shared" si="42"/>
        <v>4.5204994640893829E-2</v>
      </c>
      <c r="J238" s="1">
        <v>6.7200000000000098E-3</v>
      </c>
      <c r="K238" s="1">
        <f t="shared" si="43"/>
        <v>1005.3600000000021</v>
      </c>
      <c r="M238" s="2">
        <f t="shared" si="44"/>
        <v>979.72869209111855</v>
      </c>
      <c r="N238" s="2">
        <f t="shared" si="45"/>
        <v>0.11759</v>
      </c>
      <c r="O238" s="5">
        <f t="shared" si="46"/>
        <v>1094.9349889941132</v>
      </c>
      <c r="P238" s="5">
        <f t="shared" si="47"/>
        <v>0.10596060503734835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222.81</v>
      </c>
      <c r="B239" s="1">
        <v>5.2910000000000004</v>
      </c>
      <c r="C239" s="2">
        <f t="shared" si="37"/>
        <v>1140.5682109035065</v>
      </c>
      <c r="D239" s="27">
        <f t="shared" si="38"/>
        <v>5.2910000000000006E-2</v>
      </c>
      <c r="E239" s="2">
        <f t="shared" si="39"/>
        <v>1200.915674942411</v>
      </c>
      <c r="F239" s="2">
        <f t="shared" si="40"/>
        <v>5.1557759413592481E-2</v>
      </c>
      <c r="G239" s="2">
        <f t="shared" si="41"/>
        <v>4.5839113342438141E-2</v>
      </c>
      <c r="H239" s="2">
        <f t="shared" si="42"/>
        <v>4.4664192555713515E-2</v>
      </c>
      <c r="J239" s="1">
        <v>6.7400000000000099E-3</v>
      </c>
      <c r="K239" s="1">
        <f t="shared" si="43"/>
        <v>1009.6200000000021</v>
      </c>
      <c r="M239" s="2">
        <f t="shared" si="44"/>
        <v>974.81443562835943</v>
      </c>
      <c r="N239" s="2">
        <f t="shared" si="45"/>
        <v>0.11836000000000001</v>
      </c>
      <c r="O239" s="5">
        <f t="shared" si="46"/>
        <v>1090.193472229332</v>
      </c>
      <c r="P239" s="5">
        <f t="shared" si="47"/>
        <v>0.106671928991893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223.17000000000002</v>
      </c>
      <c r="B240" s="1">
        <v>5.4219999999999997</v>
      </c>
      <c r="C240" s="2">
        <f t="shared" si="37"/>
        <v>1142.4110570770413</v>
      </c>
      <c r="D240" s="27">
        <f t="shared" si="38"/>
        <v>5.4219999999999997E-2</v>
      </c>
      <c r="E240" s="2">
        <f t="shared" si="39"/>
        <v>1204.3525845917584</v>
      </c>
      <c r="F240" s="2">
        <f t="shared" si="40"/>
        <v>5.2801156991127501E-2</v>
      </c>
      <c r="G240" s="2">
        <f t="shared" si="41"/>
        <v>4.7066144683547702E-2</v>
      </c>
      <c r="H240" s="2">
        <f t="shared" si="42"/>
        <v>4.5896452015260845E-2</v>
      </c>
      <c r="J240" s="1">
        <v>6.7600000000000099E-3</v>
      </c>
      <c r="K240" s="1">
        <f t="shared" si="43"/>
        <v>1013.8800000000022</v>
      </c>
      <c r="M240" s="2">
        <f t="shared" si="44"/>
        <v>974.50729459943693</v>
      </c>
      <c r="N240" s="2">
        <f t="shared" si="45"/>
        <v>0.11885999999999999</v>
      </c>
      <c r="O240" s="5">
        <f t="shared" si="46"/>
        <v>1090.337231635526</v>
      </c>
      <c r="P240" s="5">
        <f t="shared" si="47"/>
        <v>0.1071182277403773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222.89</v>
      </c>
      <c r="B241" s="1">
        <v>5.3719999999999999</v>
      </c>
      <c r="C241" s="2">
        <f t="shared" si="37"/>
        <v>1140.9777322754032</v>
      </c>
      <c r="D241" s="27">
        <f t="shared" si="38"/>
        <v>5.3719999999999997E-2</v>
      </c>
      <c r="E241" s="2">
        <f t="shared" si="39"/>
        <v>1202.271056053238</v>
      </c>
      <c r="F241" s="2">
        <f t="shared" si="40"/>
        <v>5.2326760177767419E-2</v>
      </c>
      <c r="G241" s="2">
        <f t="shared" si="41"/>
        <v>4.6601659910847235E-2</v>
      </c>
      <c r="H241" s="2">
        <f t="shared" si="42"/>
        <v>4.5430718182557853E-2</v>
      </c>
      <c r="J241" s="1">
        <v>6.78000000000001E-3</v>
      </c>
      <c r="K241" s="1">
        <f t="shared" si="43"/>
        <v>1018.1400000000021</v>
      </c>
      <c r="M241" s="2">
        <f t="shared" si="44"/>
        <v>968.56923470693619</v>
      </c>
      <c r="N241" s="2">
        <f t="shared" si="45"/>
        <v>0.11878999999999999</v>
      </c>
      <c r="O241" s="5">
        <f t="shared" si="46"/>
        <v>1083.6255740977731</v>
      </c>
      <c r="P241" s="5">
        <f t="shared" si="47"/>
        <v>0.10708762237628838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223.04000000000002</v>
      </c>
      <c r="B242" s="1">
        <v>5.4029999999999996</v>
      </c>
      <c r="C242" s="2">
        <f t="shared" si="37"/>
        <v>1141.7455848477093</v>
      </c>
      <c r="D242" s="27">
        <f t="shared" si="38"/>
        <v>5.4029999999999995E-2</v>
      </c>
      <c r="E242" s="2">
        <f t="shared" si="39"/>
        <v>1203.4340987970311</v>
      </c>
      <c r="F242" s="2">
        <f t="shared" si="40"/>
        <v>5.262091271220963E-2</v>
      </c>
      <c r="G242" s="2">
        <f t="shared" si="41"/>
        <v>4.6890274146509481E-2</v>
      </c>
      <c r="H242" s="2">
        <f t="shared" si="42"/>
        <v>4.5720229834505195E-2</v>
      </c>
      <c r="J242" s="1">
        <v>6.80000000000001E-3</v>
      </c>
      <c r="K242" s="1">
        <f t="shared" si="43"/>
        <v>1022.4000000000021</v>
      </c>
      <c r="M242" s="2">
        <f t="shared" si="44"/>
        <v>968.21090350652673</v>
      </c>
      <c r="N242" s="2">
        <f t="shared" si="45"/>
        <v>0.12037</v>
      </c>
      <c r="O242" s="5">
        <f t="shared" si="46"/>
        <v>1084.7544499616074</v>
      </c>
      <c r="P242" s="5">
        <f t="shared" si="47"/>
        <v>0.10849349051318488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222.89</v>
      </c>
      <c r="B243" s="1">
        <v>5.4379999999999997</v>
      </c>
      <c r="C243" s="2">
        <f t="shared" si="37"/>
        <v>1140.9777322754032</v>
      </c>
      <c r="D243" s="27">
        <f t="shared" si="38"/>
        <v>5.4379999999999998E-2</v>
      </c>
      <c r="E243" s="2">
        <f t="shared" si="39"/>
        <v>1203.0241013565399</v>
      </c>
      <c r="F243" s="2">
        <f t="shared" si="40"/>
        <v>5.2952916452672832E-2</v>
      </c>
      <c r="G243" s="2">
        <f t="shared" si="41"/>
        <v>4.7224230255736931E-2</v>
      </c>
      <c r="H243" s="2">
        <f t="shared" si="42"/>
        <v>4.6056874457463266E-2</v>
      </c>
      <c r="J243" s="1">
        <v>6.8200000000000101E-3</v>
      </c>
      <c r="K243" s="1">
        <f t="shared" si="43"/>
        <v>1026.6600000000021</v>
      </c>
      <c r="M243" s="2">
        <f t="shared" si="44"/>
        <v>962.37522395700023</v>
      </c>
      <c r="N243" s="2">
        <f t="shared" si="45"/>
        <v>0.11997999999999999</v>
      </c>
      <c r="O243" s="5">
        <f t="shared" si="46"/>
        <v>1077.841003327361</v>
      </c>
      <c r="P243" s="5">
        <f t="shared" si="47"/>
        <v>0.10817825179838457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222.91000000000003</v>
      </c>
      <c r="B244" s="1">
        <v>5.5419999999999998</v>
      </c>
      <c r="C244" s="2">
        <f t="shared" si="37"/>
        <v>1141.0801126183774</v>
      </c>
      <c r="D244" s="27">
        <f t="shared" si="38"/>
        <v>5.5419999999999997E-2</v>
      </c>
      <c r="E244" s="2">
        <f t="shared" si="39"/>
        <v>1204.3187724596878</v>
      </c>
      <c r="F244" s="2">
        <f t="shared" si="40"/>
        <v>5.3938791970954796E-2</v>
      </c>
      <c r="G244" s="2">
        <f t="shared" si="41"/>
        <v>4.8203940673527713E-2</v>
      </c>
      <c r="H244" s="2">
        <f t="shared" si="42"/>
        <v>4.7042131191412581E-2</v>
      </c>
      <c r="J244" s="1">
        <v>6.8400000000000101E-3</v>
      </c>
      <c r="K244" s="1">
        <f t="shared" si="43"/>
        <v>1030.9200000000021</v>
      </c>
      <c r="M244" s="2">
        <f t="shared" si="44"/>
        <v>960.94189915536208</v>
      </c>
      <c r="N244" s="2">
        <f t="shared" si="45"/>
        <v>0.12265000000000001</v>
      </c>
      <c r="O244" s="5">
        <f t="shared" si="46"/>
        <v>1078.8014230867673</v>
      </c>
      <c r="P244" s="5">
        <f t="shared" si="47"/>
        <v>0.11055481236232623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223.17000000000002</v>
      </c>
      <c r="B245" s="1">
        <v>5.5110000000000001</v>
      </c>
      <c r="C245" s="2">
        <f t="shared" si="37"/>
        <v>1142.4110570770413</v>
      </c>
      <c r="D245" s="27">
        <f t="shared" si="38"/>
        <v>5.5109999999999999E-2</v>
      </c>
      <c r="E245" s="2">
        <f t="shared" si="39"/>
        <v>1205.369330432557</v>
      </c>
      <c r="F245" s="2">
        <f t="shared" si="40"/>
        <v>5.3645026895614102E-2</v>
      </c>
      <c r="G245" s="2">
        <f t="shared" si="41"/>
        <v>4.7905172941173357E-2</v>
      </c>
      <c r="H245" s="2">
        <f t="shared" si="42"/>
        <v>4.6740321919747446E-2</v>
      </c>
      <c r="J245" s="1">
        <v>6.8600000000000102E-3</v>
      </c>
      <c r="K245" s="1">
        <f t="shared" si="43"/>
        <v>1035.1800000000021</v>
      </c>
      <c r="M245" s="2">
        <f t="shared" si="44"/>
        <v>954.85026874840014</v>
      </c>
      <c r="N245" s="2">
        <f t="shared" si="45"/>
        <v>0.12090999999999999</v>
      </c>
      <c r="O245" s="5">
        <f t="shared" si="46"/>
        <v>1070.3012147427692</v>
      </c>
      <c r="P245" s="5">
        <f t="shared" si="47"/>
        <v>0.10904418295640564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222.75</v>
      </c>
      <c r="B246" s="1">
        <v>5.53</v>
      </c>
      <c r="C246" s="2">
        <f t="shared" si="37"/>
        <v>1140.2610698745841</v>
      </c>
      <c r="D246" s="27">
        <f t="shared" si="38"/>
        <v>5.5300000000000002E-2</v>
      </c>
      <c r="E246" s="2">
        <f t="shared" si="39"/>
        <v>1203.3175070386485</v>
      </c>
      <c r="F246" s="2">
        <f t="shared" si="40"/>
        <v>5.3825086694907369E-2</v>
      </c>
      <c r="G246" s="2">
        <f t="shared" si="41"/>
        <v>4.8095003328056662E-2</v>
      </c>
      <c r="H246" s="2">
        <f t="shared" si="42"/>
        <v>4.6933376190026348E-2</v>
      </c>
      <c r="J246" s="1">
        <v>6.8800000000000102E-3</v>
      </c>
      <c r="K246" s="1">
        <f t="shared" si="43"/>
        <v>1039.4400000000021</v>
      </c>
      <c r="M246" s="2">
        <f t="shared" si="44"/>
        <v>954.79907857691308</v>
      </c>
      <c r="N246" s="2">
        <f t="shared" si="45"/>
        <v>0.12357</v>
      </c>
      <c r="O246" s="5">
        <f t="shared" si="46"/>
        <v>1072.7836007166622</v>
      </c>
      <c r="P246" s="5">
        <f t="shared" si="47"/>
        <v>0.11140262266155658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222.93</v>
      </c>
      <c r="B247" s="1">
        <v>5.8390000000000004</v>
      </c>
      <c r="C247" s="2">
        <f t="shared" si="37"/>
        <v>1141.1824929613515</v>
      </c>
      <c r="D247" s="27">
        <f t="shared" si="38"/>
        <v>5.8390000000000004E-2</v>
      </c>
      <c r="E247" s="2">
        <f t="shared" si="39"/>
        <v>1207.8161387253647</v>
      </c>
      <c r="F247" s="2">
        <f t="shared" si="40"/>
        <v>5.6748885550240137E-2</v>
      </c>
      <c r="G247" s="2">
        <f t="shared" si="41"/>
        <v>5.0997380127738398E-2</v>
      </c>
      <c r="H247" s="2">
        <f t="shared" si="42"/>
        <v>4.9851605986365274E-2</v>
      </c>
      <c r="J247" s="1">
        <v>6.9000000000000103E-3</v>
      </c>
      <c r="K247" s="1">
        <f t="shared" si="43"/>
        <v>1043.7000000000021</v>
      </c>
      <c r="M247" s="2">
        <f t="shared" si="44"/>
        <v>948.91220885589973</v>
      </c>
      <c r="N247" s="2">
        <f t="shared" si="45"/>
        <v>0.12237999999999999</v>
      </c>
      <c r="O247" s="5">
        <f t="shared" si="46"/>
        <v>1065.0400849756847</v>
      </c>
      <c r="P247" s="5">
        <f t="shared" si="47"/>
        <v>0.11037981123571659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222.87</v>
      </c>
      <c r="B248" s="1">
        <v>5.5919999999999996</v>
      </c>
      <c r="C248" s="2">
        <f t="shared" si="37"/>
        <v>1140.8753519324291</v>
      </c>
      <c r="D248" s="27">
        <f t="shared" si="38"/>
        <v>5.5919999999999997E-2</v>
      </c>
      <c r="E248" s="2">
        <f t="shared" si="39"/>
        <v>1204.6731016124904</v>
      </c>
      <c r="F248" s="2">
        <f t="shared" si="40"/>
        <v>5.4412424838562047E-2</v>
      </c>
      <c r="G248" s="2">
        <f t="shared" si="41"/>
        <v>4.8675886259454952E-2</v>
      </c>
      <c r="H248" s="2">
        <f t="shared" si="42"/>
        <v>4.7517001627685129E-2</v>
      </c>
      <c r="J248" s="1">
        <v>6.9200000000000103E-3</v>
      </c>
      <c r="K248" s="1">
        <f t="shared" si="43"/>
        <v>1047.9600000000021</v>
      </c>
      <c r="M248" s="2">
        <f t="shared" si="44"/>
        <v>944.20271307908888</v>
      </c>
      <c r="N248" s="2">
        <f t="shared" si="45"/>
        <v>0.12237999999999999</v>
      </c>
      <c r="O248" s="5">
        <f t="shared" si="46"/>
        <v>1059.7542411057077</v>
      </c>
      <c r="P248" s="5">
        <f t="shared" si="47"/>
        <v>0.11040498192081173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223.26</v>
      </c>
      <c r="B249" s="1">
        <v>5.6269999999999998</v>
      </c>
      <c r="C249" s="2">
        <f t="shared" si="37"/>
        <v>1142.871768620425</v>
      </c>
      <c r="D249" s="27">
        <f t="shared" si="38"/>
        <v>5.6270000000000001E-2</v>
      </c>
      <c r="E249" s="2">
        <f t="shared" si="39"/>
        <v>1207.1811630406964</v>
      </c>
      <c r="F249" s="2">
        <f t="shared" si="40"/>
        <v>5.4743834421226024E-2</v>
      </c>
      <c r="G249" s="2">
        <f t="shared" si="41"/>
        <v>4.8995352692460803E-2</v>
      </c>
      <c r="H249" s="2">
        <f t="shared" si="42"/>
        <v>4.7836344915862451E-2</v>
      </c>
      <c r="J249" s="1">
        <v>6.9400000000000104E-3</v>
      </c>
      <c r="K249" s="1">
        <f t="shared" si="43"/>
        <v>1052.2200000000023</v>
      </c>
      <c r="M249" s="2">
        <f t="shared" si="44"/>
        <v>942.76938827745096</v>
      </c>
      <c r="N249" s="2">
        <f t="shared" si="45"/>
        <v>0.12292</v>
      </c>
      <c r="O249" s="5">
        <f t="shared" si="46"/>
        <v>1058.6546014845151</v>
      </c>
      <c r="P249" s="5">
        <f t="shared" si="47"/>
        <v>0.11089122307474442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223.07</v>
      </c>
      <c r="B250" s="1">
        <v>5.7350000000000003</v>
      </c>
      <c r="C250" s="2">
        <f t="shared" si="37"/>
        <v>1141.8991553621704</v>
      </c>
      <c r="D250" s="27">
        <f t="shared" si="38"/>
        <v>5.7350000000000005E-2</v>
      </c>
      <c r="E250" s="2">
        <f t="shared" si="39"/>
        <v>1207.3870719221909</v>
      </c>
      <c r="F250" s="2">
        <f t="shared" si="40"/>
        <v>5.576577790585726E-2</v>
      </c>
      <c r="G250" s="2">
        <f t="shared" si="41"/>
        <v>5.0016315658608729E-2</v>
      </c>
      <c r="H250" s="2">
        <f t="shared" si="42"/>
        <v>4.8864166851653852E-2</v>
      </c>
      <c r="J250" s="1">
        <v>6.9600000000000096E-3</v>
      </c>
      <c r="K250" s="1">
        <f t="shared" si="43"/>
        <v>1056.4800000000021</v>
      </c>
      <c r="M250" s="2">
        <f t="shared" si="44"/>
        <v>937.08727924238553</v>
      </c>
      <c r="N250" s="2">
        <f t="shared" si="45"/>
        <v>0.12346</v>
      </c>
      <c r="O250" s="5">
        <f t="shared" si="46"/>
        <v>1052.7800747376505</v>
      </c>
      <c r="P250" s="5">
        <f t="shared" si="47"/>
        <v>0.11139997053205504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223.61</v>
      </c>
      <c r="B251" s="1">
        <v>5.673</v>
      </c>
      <c r="C251" s="2">
        <f t="shared" si="37"/>
        <v>1144.6634246224726</v>
      </c>
      <c r="D251" s="27">
        <f t="shared" si="38"/>
        <v>5.6730000000000003E-2</v>
      </c>
      <c r="E251" s="2">
        <f t="shared" si="39"/>
        <v>1209.6001807013054</v>
      </c>
      <c r="F251" s="2">
        <f t="shared" si="40"/>
        <v>5.5179234333452121E-2</v>
      </c>
      <c r="G251" s="2">
        <f t="shared" si="41"/>
        <v>4.9419233472969712E-2</v>
      </c>
      <c r="H251" s="2">
        <f t="shared" si="42"/>
        <v>4.8260916102267182E-2</v>
      </c>
      <c r="J251" s="1">
        <v>6.9800000000000096E-3</v>
      </c>
      <c r="K251" s="1">
        <f t="shared" si="43"/>
        <v>1060.7400000000021</v>
      </c>
      <c r="M251" s="2">
        <f t="shared" si="44"/>
        <v>935.96109546966966</v>
      </c>
      <c r="N251" s="2">
        <f t="shared" si="45"/>
        <v>0.12391999999999999</v>
      </c>
      <c r="O251" s="5">
        <f t="shared" si="46"/>
        <v>1051.9453944202712</v>
      </c>
      <c r="P251" s="5">
        <f t="shared" si="47"/>
        <v>0.11181331077830531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223.45999999999998</v>
      </c>
      <c r="B252" s="1">
        <v>5.7119999999999997</v>
      </c>
      <c r="C252" s="2">
        <f t="shared" si="37"/>
        <v>1143.8955720501663</v>
      </c>
      <c r="D252" s="27">
        <f t="shared" si="38"/>
        <v>5.7119999999999997E-2</v>
      </c>
      <c r="E252" s="2">
        <f t="shared" si="39"/>
        <v>1209.2348871256718</v>
      </c>
      <c r="F252" s="2">
        <f t="shared" si="40"/>
        <v>5.5548229299438569E-2</v>
      </c>
      <c r="G252" s="2">
        <f t="shared" si="41"/>
        <v>4.9789967932173468E-2</v>
      </c>
      <c r="H252" s="2">
        <f t="shared" si="42"/>
        <v>4.8634551950748506E-2</v>
      </c>
      <c r="J252" s="1">
        <v>7.0000000000000097E-3</v>
      </c>
      <c r="K252" s="1">
        <f t="shared" si="43"/>
        <v>1065.000000000002</v>
      </c>
      <c r="M252" s="2">
        <f t="shared" si="44"/>
        <v>929.20399283337588</v>
      </c>
      <c r="N252" s="2">
        <f t="shared" si="45"/>
        <v>0.12595999999999999</v>
      </c>
      <c r="O252" s="5">
        <f t="shared" si="46"/>
        <v>1046.2465277706681</v>
      </c>
      <c r="P252" s="5">
        <f t="shared" si="47"/>
        <v>0.11365387878510415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223.88</v>
      </c>
      <c r="B253" s="1">
        <v>5.7460000000000004</v>
      </c>
      <c r="C253" s="2">
        <f t="shared" si="37"/>
        <v>1146.0455592526234</v>
      </c>
      <c r="D253" s="27">
        <f t="shared" si="38"/>
        <v>5.7460000000000004E-2</v>
      </c>
      <c r="E253" s="2">
        <f t="shared" si="39"/>
        <v>1211.8973370872793</v>
      </c>
      <c r="F253" s="2">
        <f t="shared" si="40"/>
        <v>5.5869806163808801E-2</v>
      </c>
      <c r="G253" s="2">
        <f t="shared" si="41"/>
        <v>5.0098866463393184E-2</v>
      </c>
      <c r="H253" s="2">
        <f t="shared" si="42"/>
        <v>4.8943134344133096E-2</v>
      </c>
      <c r="J253" s="1">
        <v>7.0200000000000097E-3</v>
      </c>
      <c r="K253" s="1">
        <f t="shared" si="43"/>
        <v>1069.260000000002</v>
      </c>
      <c r="M253" s="2">
        <f t="shared" si="44"/>
        <v>928.48733043255697</v>
      </c>
      <c r="N253" s="2">
        <f t="shared" si="45"/>
        <v>0.12512000000000001</v>
      </c>
      <c r="O253" s="5">
        <f t="shared" si="46"/>
        <v>1044.6596652162784</v>
      </c>
      <c r="P253" s="5">
        <f t="shared" si="47"/>
        <v>0.11291512680020242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223.76</v>
      </c>
      <c r="B254" s="1">
        <v>5.7770000000000001</v>
      </c>
      <c r="C254" s="2">
        <f t="shared" si="37"/>
        <v>1145.4312771947787</v>
      </c>
      <c r="D254" s="27">
        <f t="shared" si="38"/>
        <v>5.7770000000000002E-2</v>
      </c>
      <c r="E254" s="2">
        <f t="shared" si="39"/>
        <v>1211.6028420783211</v>
      </c>
      <c r="F254" s="2">
        <f t="shared" si="40"/>
        <v>5.616291849884518E-2</v>
      </c>
      <c r="G254" s="2">
        <f t="shared" si="41"/>
        <v>5.0393381155615077E-2</v>
      </c>
      <c r="H254" s="2">
        <f t="shared" si="42"/>
        <v>4.9239959385165372E-2</v>
      </c>
      <c r="J254" s="1">
        <v>7.0400000000000098E-3</v>
      </c>
      <c r="K254" s="1">
        <f t="shared" si="43"/>
        <v>1073.520000000002</v>
      </c>
      <c r="M254" s="2">
        <f t="shared" si="44"/>
        <v>925.56949065779372</v>
      </c>
      <c r="N254" s="2">
        <f t="shared" si="45"/>
        <v>0.12534999999999999</v>
      </c>
      <c r="O254" s="5">
        <f t="shared" si="46"/>
        <v>1041.5896263117481</v>
      </c>
      <c r="P254" s="5">
        <f t="shared" si="47"/>
        <v>0.11313414778098353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224.18</v>
      </c>
      <c r="B255" s="1">
        <v>5.8079999999999998</v>
      </c>
      <c r="C255" s="2">
        <f t="shared" si="37"/>
        <v>1147.5812643972358</v>
      </c>
      <c r="D255" s="27">
        <f t="shared" si="38"/>
        <v>5.808E-2</v>
      </c>
      <c r="E255" s="2">
        <f t="shared" si="39"/>
        <v>1214.2327842334271</v>
      </c>
      <c r="F255" s="2">
        <f t="shared" si="40"/>
        <v>5.6455944944215103E-2</v>
      </c>
      <c r="G255" s="2">
        <f t="shared" si="41"/>
        <v>5.0673884066913068E-2</v>
      </c>
      <c r="H255" s="2">
        <f t="shared" si="42"/>
        <v>4.951999135954966E-2</v>
      </c>
      <c r="J255" s="1">
        <v>7.0600000000000098E-3</v>
      </c>
      <c r="K255" s="1">
        <f t="shared" si="43"/>
        <v>1077.780000000002</v>
      </c>
      <c r="M255" s="2">
        <f t="shared" si="44"/>
        <v>919.01714870744809</v>
      </c>
      <c r="N255" s="2">
        <f t="shared" si="45"/>
        <v>0.12581000000000001</v>
      </c>
      <c r="O255" s="5">
        <f t="shared" si="46"/>
        <v>1034.638696186332</v>
      </c>
      <c r="P255" s="5">
        <f t="shared" si="47"/>
        <v>0.11357592564651166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223.86</v>
      </c>
      <c r="B256" s="1">
        <v>5.9429999999999996</v>
      </c>
      <c r="C256" s="2">
        <f t="shared" si="37"/>
        <v>1145.9431789096493</v>
      </c>
      <c r="D256" s="27">
        <f t="shared" si="38"/>
        <v>5.9429999999999997E-2</v>
      </c>
      <c r="E256" s="2">
        <f t="shared" si="39"/>
        <v>1214.0465820322499</v>
      </c>
      <c r="F256" s="2">
        <f t="shared" si="40"/>
        <v>5.7731027643146131E-2</v>
      </c>
      <c r="G256" s="2">
        <f t="shared" si="41"/>
        <v>5.1949853442992563E-2</v>
      </c>
      <c r="H256" s="2">
        <f t="shared" si="42"/>
        <v>5.0804974607803081E-2</v>
      </c>
      <c r="J256" s="1">
        <v>7.0800000000000099E-3</v>
      </c>
      <c r="K256" s="1">
        <f t="shared" si="43"/>
        <v>1082.040000000002</v>
      </c>
      <c r="M256" s="2">
        <f t="shared" si="44"/>
        <v>917.78858459175854</v>
      </c>
      <c r="N256" s="2">
        <f t="shared" si="45"/>
        <v>0.12820000000000001</v>
      </c>
      <c r="O256" s="5">
        <f t="shared" si="46"/>
        <v>1035.4490811364221</v>
      </c>
      <c r="P256" s="5">
        <f t="shared" si="47"/>
        <v>0.11569273241356531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224.35000000000002</v>
      </c>
      <c r="B257" s="1">
        <v>5.87</v>
      </c>
      <c r="C257" s="2">
        <f t="shared" si="37"/>
        <v>1148.4514973125163</v>
      </c>
      <c r="D257" s="27">
        <f t="shared" si="38"/>
        <v>5.8700000000000002E-2</v>
      </c>
      <c r="E257" s="2">
        <f t="shared" si="39"/>
        <v>1215.865600204761</v>
      </c>
      <c r="F257" s="2">
        <f t="shared" si="40"/>
        <v>5.7041740367196996E-2</v>
      </c>
      <c r="G257" s="2">
        <f t="shared" si="41"/>
        <v>5.1251904175745752E-2</v>
      </c>
      <c r="H257" s="2">
        <f t="shared" si="42"/>
        <v>5.0100527115704035E-2</v>
      </c>
      <c r="J257" s="1">
        <v>7.1000000000000099E-3</v>
      </c>
      <c r="K257" s="1">
        <f t="shared" si="43"/>
        <v>1086.300000000002</v>
      </c>
      <c r="M257" s="2">
        <f t="shared" si="44"/>
        <v>911.95290504223181</v>
      </c>
      <c r="N257" s="2">
        <f t="shared" si="45"/>
        <v>0.12708</v>
      </c>
      <c r="O257" s="5">
        <f t="shared" si="46"/>
        <v>1027.8438802149988</v>
      </c>
      <c r="P257" s="5">
        <f t="shared" si="47"/>
        <v>0.11473572278634435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224.46999999999997</v>
      </c>
      <c r="B258" s="1">
        <v>5.9119999999999999</v>
      </c>
      <c r="C258" s="2">
        <f t="shared" si="37"/>
        <v>1149.0657793703608</v>
      </c>
      <c r="D258" s="27">
        <f t="shared" si="38"/>
        <v>5.9119999999999999E-2</v>
      </c>
      <c r="E258" s="2">
        <f t="shared" si="39"/>
        <v>1216.9985482467366</v>
      </c>
      <c r="F258" s="2">
        <f t="shared" si="40"/>
        <v>5.7438374647264465E-2</v>
      </c>
      <c r="G258" s="2">
        <f t="shared" si="41"/>
        <v>5.1643143465137147E-2</v>
      </c>
      <c r="H258" s="2">
        <f t="shared" si="42"/>
        <v>5.0493448689775608E-2</v>
      </c>
      <c r="J258" s="1">
        <v>7.12000000000001E-3</v>
      </c>
      <c r="K258" s="1">
        <f t="shared" si="43"/>
        <v>1090.5600000000022</v>
      </c>
      <c r="M258" s="2">
        <f t="shared" si="44"/>
        <v>909.54696698233943</v>
      </c>
      <c r="N258" s="2">
        <f t="shared" si="45"/>
        <v>0.12786</v>
      </c>
      <c r="O258" s="5">
        <f t="shared" si="46"/>
        <v>1025.8416421807015</v>
      </c>
      <c r="P258" s="5">
        <f t="shared" si="47"/>
        <v>0.11543707169711473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224.07</v>
      </c>
      <c r="B259" s="1">
        <v>5.9550000000000001</v>
      </c>
      <c r="C259" s="2">
        <f t="shared" ref="C259:C322" si="49">A259*1000/195.35</f>
        <v>1147.018172510878</v>
      </c>
      <c r="D259" s="27">
        <f t="shared" ref="D259:D322" si="50">B259/100</f>
        <v>5.9549999999999999E-2</v>
      </c>
      <c r="E259" s="2">
        <f t="shared" ref="E259:E322" si="51">C259*(1+D259)</f>
        <v>1215.3231046839007</v>
      </c>
      <c r="F259" s="2">
        <f t="shared" ref="F259:F322" si="52">LN(1+D259)</f>
        <v>5.7844289684437868E-2</v>
      </c>
      <c r="G259" s="2">
        <f t="shared" ref="G259:G322" si="53">F259-E259/210000</f>
        <v>5.2057036804990721E-2</v>
      </c>
      <c r="H259" s="2">
        <f t="shared" ref="H259:H322" si="54">LN(1+D259)-C259/165454</f>
        <v>5.0911739413601997E-2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C400</f>
        <v>904.06961863322249</v>
      </c>
      <c r="N259" s="2">
        <f t="shared" ref="N259:N280" si="57">D400</f>
        <v>0.12832000000000002</v>
      </c>
      <c r="O259" s="5">
        <f t="shared" ref="O259:O280" si="58">E400</f>
        <v>1020.0798320962376</v>
      </c>
      <c r="P259" s="5">
        <f t="shared" ref="P259:P280" si="59">G400</f>
        <v>0.11587227777733157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224.45999999999998</v>
      </c>
      <c r="B260" s="1">
        <v>5.9930000000000003</v>
      </c>
      <c r="C260" s="2">
        <f t="shared" si="49"/>
        <v>1149.0145891988736</v>
      </c>
      <c r="D260" s="27">
        <f t="shared" si="50"/>
        <v>5.9930000000000004E-2</v>
      </c>
      <c r="E260" s="2">
        <f t="shared" si="51"/>
        <v>1217.8750335295622</v>
      </c>
      <c r="F260" s="2">
        <f t="shared" si="52"/>
        <v>5.8202868207539477E-2</v>
      </c>
      <c r="G260" s="2">
        <f t="shared" si="53"/>
        <v>5.2403463285970134E-2</v>
      </c>
      <c r="H260" s="2">
        <f t="shared" si="54"/>
        <v>5.1258251642216951E-2</v>
      </c>
      <c r="J260" s="1">
        <v>7.1600000000000101E-3</v>
      </c>
      <c r="K260" s="1">
        <f t="shared" si="55"/>
        <v>1099.0800000000022</v>
      </c>
      <c r="M260" s="2">
        <f t="shared" si="56"/>
        <v>897.97798822626078</v>
      </c>
      <c r="N260" s="2">
        <f t="shared" si="57"/>
        <v>0.13055999999999998</v>
      </c>
      <c r="O260" s="5">
        <f t="shared" si="58"/>
        <v>1015.2179943690813</v>
      </c>
      <c r="P260" s="5">
        <f t="shared" si="59"/>
        <v>0.11787871378688582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224.14</v>
      </c>
      <c r="B261" s="1">
        <v>6.0670000000000002</v>
      </c>
      <c r="C261" s="2">
        <f t="shared" si="49"/>
        <v>1147.3765037112876</v>
      </c>
      <c r="D261" s="27">
        <f t="shared" si="50"/>
        <v>6.0670000000000002E-2</v>
      </c>
      <c r="E261" s="2">
        <f t="shared" si="51"/>
        <v>1216.9878361914514</v>
      </c>
      <c r="F261" s="2">
        <f t="shared" si="52"/>
        <v>5.8900783920108515E-2</v>
      </c>
      <c r="G261" s="2">
        <f t="shared" si="53"/>
        <v>5.3105603747768272E-2</v>
      </c>
      <c r="H261" s="2">
        <f t="shared" si="54"/>
        <v>5.1966067904108376E-2</v>
      </c>
      <c r="J261" s="1">
        <v>7.1800000000000102E-3</v>
      </c>
      <c r="K261" s="1">
        <f t="shared" si="55"/>
        <v>1103.3400000000022</v>
      </c>
      <c r="M261" s="2">
        <f t="shared" si="56"/>
        <v>895.26490913744567</v>
      </c>
      <c r="N261" s="2">
        <f t="shared" si="57"/>
        <v>0.13006000000000001</v>
      </c>
      <c r="O261" s="5">
        <f t="shared" si="58"/>
        <v>1011.7030632198619</v>
      </c>
      <c r="P261" s="5">
        <f t="shared" si="59"/>
        <v>0.11745309502538757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224.14999999999998</v>
      </c>
      <c r="B262" s="1">
        <v>6.0629999999999997</v>
      </c>
      <c r="C262" s="2">
        <f t="shared" si="49"/>
        <v>1147.4276938827743</v>
      </c>
      <c r="D262" s="27">
        <f t="shared" si="50"/>
        <v>6.0629999999999996E-2</v>
      </c>
      <c r="E262" s="2">
        <f t="shared" si="51"/>
        <v>1216.9962349628868</v>
      </c>
      <c r="F262" s="2">
        <f t="shared" si="52"/>
        <v>5.8863071196773975E-2</v>
      </c>
      <c r="G262" s="2">
        <f t="shared" si="53"/>
        <v>5.3067851030284038E-2</v>
      </c>
      <c r="H262" s="2">
        <f t="shared" si="54"/>
        <v>5.1928045788607512E-2</v>
      </c>
      <c r="J262" s="1">
        <v>7.2000000000000102E-3</v>
      </c>
      <c r="K262" s="1">
        <f t="shared" si="55"/>
        <v>1107.6000000000022</v>
      </c>
      <c r="M262" s="2">
        <f t="shared" si="56"/>
        <v>891.3232659329409</v>
      </c>
      <c r="N262" s="2">
        <f t="shared" si="57"/>
        <v>0.13059999999999999</v>
      </c>
      <c r="O262" s="5">
        <f t="shared" si="58"/>
        <v>1007.730084463783</v>
      </c>
      <c r="P262" s="5">
        <f t="shared" si="59"/>
        <v>0.11794975057113065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224.26</v>
      </c>
      <c r="B263" s="1">
        <v>6.0860000000000003</v>
      </c>
      <c r="C263" s="2">
        <f t="shared" si="49"/>
        <v>1147.9907857691323</v>
      </c>
      <c r="D263" s="27">
        <f t="shared" si="50"/>
        <v>6.0860000000000004E-2</v>
      </c>
      <c r="E263" s="2">
        <f t="shared" si="51"/>
        <v>1217.8575049910417</v>
      </c>
      <c r="F263" s="2">
        <f t="shared" si="52"/>
        <v>5.9079899935915871E-2</v>
      </c>
      <c r="G263" s="2">
        <f t="shared" si="53"/>
        <v>5.3280578483577576E-2</v>
      </c>
      <c r="H263" s="2">
        <f t="shared" si="54"/>
        <v>5.2141471213919835E-2</v>
      </c>
      <c r="J263" s="1">
        <v>7.2200000000000103E-3</v>
      </c>
      <c r="K263" s="1">
        <f t="shared" si="55"/>
        <v>1111.8600000000022</v>
      </c>
      <c r="M263" s="2">
        <f t="shared" si="56"/>
        <v>889.99232147427699</v>
      </c>
      <c r="N263" s="2">
        <f t="shared" si="57"/>
        <v>0.13345000000000001</v>
      </c>
      <c r="O263" s="5">
        <f t="shared" si="58"/>
        <v>1008.7617967750193</v>
      </c>
      <c r="P263" s="5">
        <f t="shared" si="59"/>
        <v>0.12046245122870677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</v>
      </c>
      <c r="B264" s="1">
        <v>6.194</v>
      </c>
      <c r="C264" s="2">
        <f t="shared" si="49"/>
        <v>1147.68364474021</v>
      </c>
      <c r="D264" s="27">
        <f t="shared" si="50"/>
        <v>6.1940000000000002E-2</v>
      </c>
      <c r="E264" s="2">
        <f t="shared" si="51"/>
        <v>1218.7711696954186</v>
      </c>
      <c r="F264" s="2">
        <f t="shared" si="52"/>
        <v>6.0097424048580435E-2</v>
      </c>
      <c r="G264" s="2">
        <f t="shared" si="53"/>
        <v>5.4293751811935582E-2</v>
      </c>
      <c r="H264" s="2">
        <f t="shared" si="54"/>
        <v>5.3160851679582344E-2</v>
      </c>
      <c r="J264" s="1">
        <v>7.2400000000000103E-3</v>
      </c>
      <c r="K264" s="1">
        <f t="shared" si="55"/>
        <v>1116.1200000000022</v>
      </c>
      <c r="M264" s="2">
        <f t="shared" si="56"/>
        <v>883.69593038136679</v>
      </c>
      <c r="N264" s="2">
        <f t="shared" si="57"/>
        <v>0.13055999999999998</v>
      </c>
      <c r="O264" s="5">
        <f t="shared" si="58"/>
        <v>999.07127105195809</v>
      </c>
      <c r="P264" s="5">
        <f t="shared" si="59"/>
        <v>0.11795560294553879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224.35000000000002</v>
      </c>
      <c r="B265" s="1">
        <v>6.19</v>
      </c>
      <c r="C265" s="2">
        <f t="shared" si="49"/>
        <v>1148.4514973125163</v>
      </c>
      <c r="D265" s="27">
        <f t="shared" si="50"/>
        <v>6.1900000000000004E-2</v>
      </c>
      <c r="E265" s="2">
        <f t="shared" si="51"/>
        <v>1219.5406449961611</v>
      </c>
      <c r="F265" s="2">
        <f t="shared" si="52"/>
        <v>6.0059756427662876E-2</v>
      </c>
      <c r="G265" s="2">
        <f t="shared" si="53"/>
        <v>5.4252420022919252E-2</v>
      </c>
      <c r="H265" s="2">
        <f t="shared" si="54"/>
        <v>5.3118543176169916E-2</v>
      </c>
      <c r="J265" s="1">
        <v>7.2600000000000104E-3</v>
      </c>
      <c r="K265" s="1">
        <f t="shared" si="55"/>
        <v>1120.3800000000022</v>
      </c>
      <c r="M265" s="2">
        <f t="shared" si="56"/>
        <v>881.4435628359355</v>
      </c>
      <c r="N265" s="2">
        <f t="shared" si="57"/>
        <v>0.13114000000000001</v>
      </c>
      <c r="O265" s="5">
        <f t="shared" si="58"/>
        <v>997.0360716662401</v>
      </c>
      <c r="P265" s="5">
        <f t="shared" si="59"/>
        <v>0.1184781829176009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224.29000000000002</v>
      </c>
      <c r="B266" s="1">
        <v>6.2169999999999996</v>
      </c>
      <c r="C266" s="2">
        <f t="shared" si="49"/>
        <v>1148.1443562835937</v>
      </c>
      <c r="D266" s="27">
        <f t="shared" si="50"/>
        <v>6.2169999999999996E-2</v>
      </c>
      <c r="E266" s="2">
        <f t="shared" si="51"/>
        <v>1219.5244909137448</v>
      </c>
      <c r="F266" s="2">
        <f t="shared" si="52"/>
        <v>6.0313985338625531E-2</v>
      </c>
      <c r="G266" s="2">
        <f t="shared" si="53"/>
        <v>5.4506725858083888E-2</v>
      </c>
      <c r="H266" s="2">
        <f t="shared" si="54"/>
        <v>5.3374628440130523E-2</v>
      </c>
      <c r="J266" s="1">
        <v>7.2800000000000104E-3</v>
      </c>
      <c r="K266" s="1">
        <f t="shared" si="55"/>
        <v>1124.6400000000021</v>
      </c>
      <c r="M266" s="2">
        <f t="shared" si="56"/>
        <v>874.2769388277452</v>
      </c>
      <c r="N266" s="2">
        <f t="shared" si="57"/>
        <v>0.13170999999999999</v>
      </c>
      <c r="O266" s="5">
        <f t="shared" si="58"/>
        <v>989.4279544407475</v>
      </c>
      <c r="P266" s="5">
        <f t="shared" si="59"/>
        <v>0.11901820152693378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224.60000000000002</v>
      </c>
      <c r="B267" s="1">
        <v>6.31</v>
      </c>
      <c r="C267" s="2">
        <f t="shared" si="49"/>
        <v>1149.731251599693</v>
      </c>
      <c r="D267" s="27">
        <f t="shared" si="50"/>
        <v>6.3099999999999989E-2</v>
      </c>
      <c r="E267" s="2">
        <f t="shared" si="51"/>
        <v>1222.2792935756336</v>
      </c>
      <c r="F267" s="2">
        <f t="shared" si="52"/>
        <v>6.1189168312422396E-2</v>
      </c>
      <c r="G267" s="2">
        <f t="shared" si="53"/>
        <v>5.5368790723966999E-2</v>
      </c>
      <c r="H267" s="2">
        <f t="shared" si="54"/>
        <v>5.4240220256771318E-2</v>
      </c>
      <c r="J267" s="1">
        <v>7.3000000000000096E-3</v>
      </c>
      <c r="K267" s="1">
        <f t="shared" si="55"/>
        <v>1128.9000000000021</v>
      </c>
      <c r="M267" s="2">
        <f t="shared" si="56"/>
        <v>872.74123368313292</v>
      </c>
      <c r="N267" s="2">
        <f t="shared" si="57"/>
        <v>0.13336999999999999</v>
      </c>
      <c r="O267" s="5">
        <f t="shared" si="58"/>
        <v>989.13873201945239</v>
      </c>
      <c r="P267" s="5">
        <f t="shared" si="59"/>
        <v>0.12048531093364949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</v>
      </c>
      <c r="B268" s="1">
        <v>6.3289999999999997</v>
      </c>
      <c r="C268" s="2">
        <f t="shared" si="49"/>
        <v>1147.9907857691323</v>
      </c>
      <c r="D268" s="27">
        <f t="shared" si="50"/>
        <v>6.3289999999999999E-2</v>
      </c>
      <c r="E268" s="2">
        <f t="shared" si="51"/>
        <v>1220.6471226004608</v>
      </c>
      <c r="F268" s="2">
        <f t="shared" si="52"/>
        <v>6.1367874947146774E-2</v>
      </c>
      <c r="G268" s="2">
        <f t="shared" si="53"/>
        <v>5.5555269601430292E-2</v>
      </c>
      <c r="H268" s="2">
        <f t="shared" si="54"/>
        <v>5.4429446225150738E-2</v>
      </c>
      <c r="J268" s="1">
        <v>7.3200000000000097E-3</v>
      </c>
      <c r="K268" s="1">
        <f t="shared" si="55"/>
        <v>1133.1600000000021</v>
      </c>
      <c r="M268" s="2">
        <f t="shared" si="56"/>
        <v>865.62579984642969</v>
      </c>
      <c r="N268" s="2">
        <f t="shared" si="57"/>
        <v>0.13217999999999999</v>
      </c>
      <c r="O268" s="5">
        <f t="shared" si="58"/>
        <v>980.04421807013068</v>
      </c>
      <c r="P268" s="5">
        <f t="shared" si="59"/>
        <v>0.11947810051194692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224.45</v>
      </c>
      <c r="B269" s="1">
        <v>6.4909999999999997</v>
      </c>
      <c r="C269" s="2">
        <f t="shared" si="49"/>
        <v>1148.9633990273867</v>
      </c>
      <c r="D269" s="27">
        <f t="shared" si="50"/>
        <v>6.4909999999999995E-2</v>
      </c>
      <c r="E269" s="2">
        <f t="shared" si="51"/>
        <v>1223.5426132582543</v>
      </c>
      <c r="F269" s="2">
        <f t="shared" si="52"/>
        <v>6.2890288548213658E-2</v>
      </c>
      <c r="G269" s="2">
        <f t="shared" si="53"/>
        <v>5.7063895151745779E-2</v>
      </c>
      <c r="H269" s="2">
        <f t="shared" si="54"/>
        <v>5.5945981375057449E-2</v>
      </c>
      <c r="J269" s="1">
        <v>7.3400000000000097E-3</v>
      </c>
      <c r="K269" s="1">
        <f t="shared" si="55"/>
        <v>1137.4200000000021</v>
      </c>
      <c r="M269" s="2">
        <f t="shared" si="56"/>
        <v>863.37343230099839</v>
      </c>
      <c r="N269" s="2">
        <f t="shared" si="57"/>
        <v>0.13525999999999999</v>
      </c>
      <c r="O269" s="5">
        <f t="shared" si="58"/>
        <v>980.15332275403136</v>
      </c>
      <c r="P269" s="5">
        <f t="shared" si="59"/>
        <v>0.12219430281456824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224.31</v>
      </c>
      <c r="B270" s="1">
        <v>6.391</v>
      </c>
      <c r="C270" s="2">
        <f t="shared" si="49"/>
        <v>1148.2467366265678</v>
      </c>
      <c r="D270" s="27">
        <f t="shared" si="50"/>
        <v>6.3909999999999995E-2</v>
      </c>
      <c r="E270" s="2">
        <f t="shared" si="51"/>
        <v>1221.6311855643717</v>
      </c>
      <c r="F270" s="2">
        <f t="shared" si="52"/>
        <v>6.1950800875650268E-2</v>
      </c>
      <c r="G270" s="2">
        <f t="shared" si="53"/>
        <v>5.6133509515819927E-2</v>
      </c>
      <c r="H270" s="2">
        <f t="shared" si="54"/>
        <v>5.5010825192822604E-2</v>
      </c>
      <c r="J270" s="1">
        <v>7.3600000000000098E-3</v>
      </c>
      <c r="K270" s="1">
        <f t="shared" si="55"/>
        <v>1141.6800000000021</v>
      </c>
      <c r="M270" s="2">
        <f t="shared" si="56"/>
        <v>856.05323777834678</v>
      </c>
      <c r="N270" s="2">
        <f t="shared" si="57"/>
        <v>0.13391</v>
      </c>
      <c r="O270" s="5">
        <f t="shared" si="58"/>
        <v>970.68732684924521</v>
      </c>
      <c r="P270" s="5">
        <f t="shared" si="59"/>
        <v>0.12104951647257664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224.51999999999998</v>
      </c>
      <c r="B271" s="1">
        <v>6.5069999999999997</v>
      </c>
      <c r="C271" s="2">
        <f t="shared" si="49"/>
        <v>1149.3217302277963</v>
      </c>
      <c r="D271" s="27">
        <f t="shared" si="50"/>
        <v>6.5070000000000003E-2</v>
      </c>
      <c r="E271" s="2">
        <f t="shared" si="51"/>
        <v>1224.1080952137188</v>
      </c>
      <c r="F271" s="2">
        <f t="shared" si="52"/>
        <v>6.3040524700948314E-2</v>
      </c>
      <c r="G271" s="2">
        <f t="shared" si="53"/>
        <v>5.7211438533263936E-2</v>
      </c>
      <c r="H271" s="2">
        <f t="shared" si="54"/>
        <v>5.6094051782627836E-2</v>
      </c>
      <c r="J271" s="1">
        <v>7.3800000000000098E-3</v>
      </c>
      <c r="K271" s="1">
        <f t="shared" si="55"/>
        <v>1145.9400000000021</v>
      </c>
      <c r="M271" s="2">
        <f t="shared" si="56"/>
        <v>853.54491937547994</v>
      </c>
      <c r="N271" s="2">
        <f t="shared" si="57"/>
        <v>0.13457</v>
      </c>
      <c r="O271" s="5">
        <f t="shared" si="58"/>
        <v>968.40645917583834</v>
      </c>
      <c r="P271" s="5">
        <f t="shared" si="59"/>
        <v>0.12164226519486208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224.26999999999998</v>
      </c>
      <c r="B272" s="1">
        <v>6.7649999999999997</v>
      </c>
      <c r="C272" s="2">
        <f t="shared" si="49"/>
        <v>1148.0419759406193</v>
      </c>
      <c r="D272" s="27">
        <f t="shared" si="50"/>
        <v>6.7650000000000002E-2</v>
      </c>
      <c r="E272" s="2">
        <f t="shared" si="51"/>
        <v>1225.7070156130021</v>
      </c>
      <c r="F272" s="2">
        <f t="shared" si="52"/>
        <v>6.5459971471785824E-2</v>
      </c>
      <c r="G272" s="2">
        <f t="shared" si="53"/>
        <v>5.9623271397438199E-2</v>
      </c>
      <c r="H272" s="2">
        <f t="shared" si="54"/>
        <v>5.8521233357623464E-2</v>
      </c>
      <c r="J272" s="1">
        <v>7.4000000000000099E-3</v>
      </c>
      <c r="K272" s="1">
        <f t="shared" si="55"/>
        <v>1150.2000000000021</v>
      </c>
      <c r="M272" s="2">
        <f t="shared" si="56"/>
        <v>850.06398771435886</v>
      </c>
      <c r="N272" s="2">
        <f t="shared" si="57"/>
        <v>0.13417999999999999</v>
      </c>
      <c r="O272" s="5">
        <f t="shared" si="58"/>
        <v>964.12557358587151</v>
      </c>
      <c r="P272" s="5">
        <f t="shared" si="59"/>
        <v>0.12131884870805902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224.49</v>
      </c>
      <c r="B273" s="1">
        <v>6.7</v>
      </c>
      <c r="C273" s="2">
        <f t="shared" si="49"/>
        <v>1149.1681597133352</v>
      </c>
      <c r="D273" s="27">
        <f t="shared" si="50"/>
        <v>6.7000000000000004E-2</v>
      </c>
      <c r="E273" s="2">
        <f t="shared" si="51"/>
        <v>1226.1624264141285</v>
      </c>
      <c r="F273" s="2">
        <f t="shared" si="52"/>
        <v>6.4850972319616271E-2</v>
      </c>
      <c r="G273" s="2">
        <f t="shared" si="53"/>
        <v>5.9012103622406137E-2</v>
      </c>
      <c r="H273" s="2">
        <f t="shared" si="54"/>
        <v>5.7905427577794766E-2</v>
      </c>
      <c r="J273" s="1">
        <v>7.4200000000000099E-3</v>
      </c>
      <c r="K273" s="1">
        <f t="shared" si="55"/>
        <v>1154.4600000000021</v>
      </c>
      <c r="M273" s="2">
        <f t="shared" si="56"/>
        <v>841.41284873304323</v>
      </c>
      <c r="N273" s="2">
        <f t="shared" si="57"/>
        <v>0.13538</v>
      </c>
      <c r="O273" s="5">
        <f t="shared" si="58"/>
        <v>955.32332019452269</v>
      </c>
      <c r="P273" s="5">
        <f t="shared" si="59"/>
        <v>0.12241823799428407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224.13</v>
      </c>
      <c r="B274" s="1">
        <v>6.5919999999999996</v>
      </c>
      <c r="C274" s="2">
        <f t="shared" si="49"/>
        <v>1147.3253135398004</v>
      </c>
      <c r="D274" s="27">
        <f t="shared" si="50"/>
        <v>6.5919999999999992E-2</v>
      </c>
      <c r="E274" s="2">
        <f t="shared" si="51"/>
        <v>1222.956998208344</v>
      </c>
      <c r="F274" s="2">
        <f t="shared" si="52"/>
        <v>6.3838276023177765E-2</v>
      </c>
      <c r="G274" s="2">
        <f t="shared" si="53"/>
        <v>5.8014671269804696E-2</v>
      </c>
      <c r="H274" s="2">
        <f t="shared" si="54"/>
        <v>5.690386939934395E-2</v>
      </c>
      <c r="J274" s="1">
        <v>7.44000000000001E-3</v>
      </c>
      <c r="K274" s="1">
        <f t="shared" si="55"/>
        <v>1158.7200000000021</v>
      </c>
      <c r="M274" s="2">
        <f t="shared" si="56"/>
        <v>840.84975684668541</v>
      </c>
      <c r="N274" s="2">
        <f t="shared" si="57"/>
        <v>0.13588</v>
      </c>
      <c r="O274" s="5">
        <f t="shared" si="58"/>
        <v>955.10442180701307</v>
      </c>
      <c r="P274" s="5">
        <f t="shared" si="59"/>
        <v>0.12285956462218051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224.61</v>
      </c>
      <c r="B275" s="1">
        <v>6.6219999999999999</v>
      </c>
      <c r="C275" s="2">
        <f t="shared" si="49"/>
        <v>1149.7824417711799</v>
      </c>
      <c r="D275" s="27">
        <f t="shared" si="50"/>
        <v>6.6220000000000001E-2</v>
      </c>
      <c r="E275" s="2">
        <f t="shared" si="51"/>
        <v>1225.9210350652675</v>
      </c>
      <c r="F275" s="2">
        <f t="shared" si="52"/>
        <v>6.4119683437306021E-2</v>
      </c>
      <c r="G275" s="2">
        <f t="shared" si="53"/>
        <v>5.8281964222709509E-2</v>
      </c>
      <c r="H275" s="2">
        <f t="shared" si="54"/>
        <v>5.717042598948862E-2</v>
      </c>
      <c r="J275" s="1">
        <v>7.46000000000001E-3</v>
      </c>
      <c r="K275" s="1">
        <f t="shared" si="55"/>
        <v>1162.9800000000021</v>
      </c>
      <c r="M275" s="2">
        <f t="shared" si="56"/>
        <v>832.3521883798312</v>
      </c>
      <c r="N275" s="2">
        <f t="shared" si="57"/>
        <v>0.13824</v>
      </c>
      <c r="O275" s="5">
        <f t="shared" si="58"/>
        <v>947.41655490145899</v>
      </c>
      <c r="P275" s="5">
        <f t="shared" si="59"/>
        <v>0.12497170237366058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224.20999999999998</v>
      </c>
      <c r="B276" s="1">
        <v>6.657</v>
      </c>
      <c r="C276" s="2">
        <f t="shared" si="49"/>
        <v>1147.7348349116969</v>
      </c>
      <c r="D276" s="27">
        <f t="shared" si="50"/>
        <v>6.6570000000000004E-2</v>
      </c>
      <c r="E276" s="2">
        <f t="shared" si="51"/>
        <v>1224.1395428717685</v>
      </c>
      <c r="F276" s="2">
        <f t="shared" si="52"/>
        <v>6.4447892030877765E-2</v>
      </c>
      <c r="G276" s="2">
        <f t="shared" si="53"/>
        <v>5.861865611244077E-2</v>
      </c>
      <c r="H276" s="2">
        <f t="shared" si="54"/>
        <v>5.751101026971335E-2</v>
      </c>
      <c r="J276" s="1">
        <v>7.4800000000000101E-3</v>
      </c>
      <c r="K276" s="1">
        <f t="shared" si="55"/>
        <v>1167.2400000000021</v>
      </c>
      <c r="M276" s="2">
        <f t="shared" si="56"/>
        <v>741.28487330432563</v>
      </c>
      <c r="N276" s="2">
        <f t="shared" si="57"/>
        <v>0.13835</v>
      </c>
      <c r="O276" s="5">
        <f t="shared" si="58"/>
        <v>843.84163552597909</v>
      </c>
      <c r="P276" s="5">
        <f t="shared" si="59"/>
        <v>0.12556155203338978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224.52999999999997</v>
      </c>
      <c r="B277" s="1">
        <v>6.7030000000000003</v>
      </c>
      <c r="C277" s="2">
        <f t="shared" si="49"/>
        <v>1149.3729203992832</v>
      </c>
      <c r="D277" s="27">
        <f t="shared" si="50"/>
        <v>6.7030000000000006E-2</v>
      </c>
      <c r="E277" s="2">
        <f t="shared" si="51"/>
        <v>1226.4153872536472</v>
      </c>
      <c r="F277" s="2">
        <f t="shared" si="52"/>
        <v>6.4879088138046145E-2</v>
      </c>
      <c r="G277" s="2">
        <f t="shared" si="53"/>
        <v>5.9039014865409731E-2</v>
      </c>
      <c r="H277" s="2">
        <f t="shared" si="54"/>
        <v>5.7932305827559344E-2</v>
      </c>
      <c r="J277" s="1">
        <v>7.5000000000000101E-3</v>
      </c>
      <c r="K277" s="1">
        <f t="shared" si="55"/>
        <v>1171.500000000002</v>
      </c>
      <c r="M277" s="2">
        <f t="shared" si="56"/>
        <v>746.04555925262355</v>
      </c>
      <c r="N277" s="2">
        <f t="shared" si="57"/>
        <v>0.13839000000000001</v>
      </c>
      <c r="O277" s="5">
        <f t="shared" si="58"/>
        <v>849.29080419759418</v>
      </c>
      <c r="P277" s="5">
        <f t="shared" si="59"/>
        <v>0.12557074157156473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224.66000000000003</v>
      </c>
      <c r="B278" s="1">
        <v>6.7539999999999996</v>
      </c>
      <c r="C278" s="2">
        <f t="shared" si="49"/>
        <v>1150.0383926286154</v>
      </c>
      <c r="D278" s="27">
        <f t="shared" si="50"/>
        <v>6.7539999999999989E-2</v>
      </c>
      <c r="E278" s="2">
        <f t="shared" si="51"/>
        <v>1227.7119856667521</v>
      </c>
      <c r="F278" s="2">
        <f t="shared" si="52"/>
        <v>6.5356936144627703E-2</v>
      </c>
      <c r="G278" s="2">
        <f t="shared" si="53"/>
        <v>5.9510688593833648E-2</v>
      </c>
      <c r="H278" s="2">
        <f t="shared" si="54"/>
        <v>5.8406131735978681E-2</v>
      </c>
      <c r="J278" s="1">
        <v>7.5200000000000102E-3</v>
      </c>
      <c r="K278" s="1">
        <f t="shared" si="55"/>
        <v>1175.7600000000023</v>
      </c>
      <c r="M278" s="2">
        <f t="shared" si="56"/>
        <v>745.53365753775279</v>
      </c>
      <c r="N278" s="2">
        <f t="shared" si="57"/>
        <v>0.14019999999999999</v>
      </c>
      <c r="O278" s="5">
        <f t="shared" si="58"/>
        <v>850.05747632454586</v>
      </c>
      <c r="P278" s="5">
        <f t="shared" si="59"/>
        <v>0.12715579287094195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</v>
      </c>
      <c r="B279" s="1">
        <v>7.0780000000000003</v>
      </c>
      <c r="C279" s="2">
        <f t="shared" si="49"/>
        <v>1148.1955464550806</v>
      </c>
      <c r="D279" s="27">
        <f t="shared" si="50"/>
        <v>7.078000000000001E-2</v>
      </c>
      <c r="E279" s="2">
        <f t="shared" si="51"/>
        <v>1229.4648272331713</v>
      </c>
      <c r="F279" s="2">
        <f t="shared" si="52"/>
        <v>6.8387354865425257E-2</v>
      </c>
      <c r="G279" s="2">
        <f t="shared" si="53"/>
        <v>6.2532760450029201E-2</v>
      </c>
      <c r="H279" s="2">
        <f t="shared" si="54"/>
        <v>6.1447688574763917E-2</v>
      </c>
      <c r="J279" s="1">
        <v>7.5400000000000102E-3</v>
      </c>
      <c r="K279" s="1">
        <f t="shared" si="55"/>
        <v>1180.0200000000023</v>
      </c>
      <c r="M279" s="2">
        <f t="shared" si="56"/>
        <v>741.54082416176095</v>
      </c>
      <c r="N279" s="2">
        <f t="shared" si="57"/>
        <v>0.13955000000000001</v>
      </c>
      <c r="O279" s="5">
        <f t="shared" si="58"/>
        <v>845.02284617353473</v>
      </c>
      <c r="P279" s="5">
        <f t="shared" si="59"/>
        <v>0.12660952932009123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224.26</v>
      </c>
      <c r="B280" s="1">
        <v>6.8419999999999996</v>
      </c>
      <c r="C280" s="2">
        <f t="shared" si="49"/>
        <v>1147.9907857691323</v>
      </c>
      <c r="D280" s="27">
        <f t="shared" si="50"/>
        <v>6.8419999999999995E-2</v>
      </c>
      <c r="E280" s="2">
        <f t="shared" si="51"/>
        <v>1226.5363153314563</v>
      </c>
      <c r="F280" s="2">
        <f t="shared" si="52"/>
        <v>6.6180921659140912E-2</v>
      </c>
      <c r="G280" s="2">
        <f t="shared" si="53"/>
        <v>6.0340272538514927E-2</v>
      </c>
      <c r="H280" s="2">
        <f t="shared" si="54"/>
        <v>5.9242492937144876E-2</v>
      </c>
      <c r="J280" s="1">
        <v>7.5600000000000103E-3</v>
      </c>
      <c r="K280" s="1">
        <f t="shared" si="55"/>
        <v>1184.2800000000022</v>
      </c>
      <c r="M280" s="2">
        <f t="shared" si="56"/>
        <v>731.66112106475555</v>
      </c>
      <c r="N280" s="2">
        <f t="shared" si="57"/>
        <v>0.14171</v>
      </c>
      <c r="O280" s="5">
        <f t="shared" si="58"/>
        <v>835.34481853084208</v>
      </c>
      <c r="P280" s="5">
        <f t="shared" si="59"/>
        <v>0.1285493060609455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224.37</v>
      </c>
      <c r="B281" s="1">
        <v>6.8849999999999998</v>
      </c>
      <c r="C281" s="2">
        <f t="shared" si="49"/>
        <v>1148.5538776554902</v>
      </c>
      <c r="D281" s="27">
        <f t="shared" si="50"/>
        <v>6.8849999999999995E-2</v>
      </c>
      <c r="E281" s="2">
        <f t="shared" si="51"/>
        <v>1227.6318121320708</v>
      </c>
      <c r="F281" s="2">
        <f t="shared" si="52"/>
        <v>6.6583304143152749E-2</v>
      </c>
      <c r="G281" s="2">
        <f t="shared" si="53"/>
        <v>6.073743837109527E-2</v>
      </c>
      <c r="H281" s="2">
        <f t="shared" si="54"/>
        <v>5.9641472107327141E-2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224.11</v>
      </c>
      <c r="B282" s="1">
        <v>7.101</v>
      </c>
      <c r="C282" s="2">
        <f t="shared" si="49"/>
        <v>1147.2229331968263</v>
      </c>
      <c r="D282" s="27">
        <f t="shared" si="50"/>
        <v>7.1010000000000004E-2</v>
      </c>
      <c r="E282" s="2">
        <f t="shared" si="51"/>
        <v>1228.6872336831329</v>
      </c>
      <c r="F282" s="2">
        <f t="shared" si="52"/>
        <v>6.8602128490182185E-2</v>
      </c>
      <c r="G282" s="2">
        <f t="shared" si="53"/>
        <v>6.2751236901214882E-2</v>
      </c>
      <c r="H282" s="2">
        <f t="shared" si="54"/>
        <v>6.1668340650681018E-2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224.36</v>
      </c>
      <c r="B283" s="1">
        <v>6.9770000000000003</v>
      </c>
      <c r="C283" s="2">
        <f t="shared" si="49"/>
        <v>1148.5026874840032</v>
      </c>
      <c r="D283" s="27">
        <f t="shared" si="50"/>
        <v>6.9769999999999999E-2</v>
      </c>
      <c r="E283" s="2">
        <f t="shared" si="51"/>
        <v>1228.6337199897623</v>
      </c>
      <c r="F283" s="2">
        <f t="shared" si="52"/>
        <v>6.7443672097021345E-2</v>
      </c>
      <c r="G283" s="2">
        <f t="shared" si="53"/>
        <v>6.1593035335165337E-2</v>
      </c>
      <c r="H283" s="2">
        <f t="shared" si="54"/>
        <v>6.0502149453362061E-2</v>
      </c>
      <c r="AC283" s="2"/>
      <c r="AD283" s="2"/>
    </row>
    <row r="284" spans="1:30" x14ac:dyDescent="0.15">
      <c r="A284" s="1">
        <v>224.16000000000003</v>
      </c>
      <c r="B284" s="1">
        <v>7.02</v>
      </c>
      <c r="C284" s="2">
        <f t="shared" si="49"/>
        <v>1147.4788840542617</v>
      </c>
      <c r="D284" s="27">
        <f t="shared" si="50"/>
        <v>7.0199999999999999E-2</v>
      </c>
      <c r="E284" s="2">
        <f t="shared" si="51"/>
        <v>1228.0319017148709</v>
      </c>
      <c r="F284" s="2">
        <f t="shared" si="52"/>
        <v>6.7845546895067235E-2</v>
      </c>
      <c r="G284" s="2">
        <f t="shared" si="53"/>
        <v>6.199777593452023E-2</v>
      </c>
      <c r="H284" s="2">
        <f t="shared" si="54"/>
        <v>6.0910212094734441E-2</v>
      </c>
      <c r="AC284" s="2"/>
      <c r="AD284" s="2"/>
    </row>
    <row r="285" spans="1:30" x14ac:dyDescent="0.15">
      <c r="A285" s="1">
        <v>224.20999999999998</v>
      </c>
      <c r="B285" s="1">
        <v>7.1429999999999998</v>
      </c>
      <c r="C285" s="2">
        <f t="shared" si="49"/>
        <v>1147.7348349116969</v>
      </c>
      <c r="D285" s="27">
        <f t="shared" si="50"/>
        <v>7.1429999999999993E-2</v>
      </c>
      <c r="E285" s="2">
        <f t="shared" si="51"/>
        <v>1229.7175341694392</v>
      </c>
      <c r="F285" s="2">
        <f t="shared" si="52"/>
        <v>6.8994204819395791E-2</v>
      </c>
      <c r="G285" s="2">
        <f t="shared" si="53"/>
        <v>6.3138407037636554E-2</v>
      </c>
      <c r="H285" s="2">
        <f t="shared" si="54"/>
        <v>6.2057323058231376E-2</v>
      </c>
      <c r="AC285" s="2"/>
      <c r="AD285" s="2"/>
    </row>
    <row r="286" spans="1:30" x14ac:dyDescent="0.15">
      <c r="A286" s="1">
        <v>224.06</v>
      </c>
      <c r="B286" s="1">
        <v>7.3479999999999999</v>
      </c>
      <c r="C286" s="2">
        <f t="shared" si="49"/>
        <v>1146.9669823393908</v>
      </c>
      <c r="D286" s="27">
        <f t="shared" si="50"/>
        <v>7.3480000000000004E-2</v>
      </c>
      <c r="E286" s="2">
        <f t="shared" si="51"/>
        <v>1231.2461162016893</v>
      </c>
      <c r="F286" s="2">
        <f t="shared" si="52"/>
        <v>7.0905707515730998E-2</v>
      </c>
      <c r="G286" s="2">
        <f t="shared" si="53"/>
        <v>6.5042630771913426E-2</v>
      </c>
      <c r="H286" s="2">
        <f t="shared" si="54"/>
        <v>6.3973466637061452E-2</v>
      </c>
      <c r="AC286" s="2"/>
      <c r="AD286" s="2"/>
    </row>
    <row r="287" spans="1:30" x14ac:dyDescent="0.15">
      <c r="A287" s="1">
        <v>224.16000000000003</v>
      </c>
      <c r="B287" s="1">
        <v>7.4210000000000003</v>
      </c>
      <c r="C287" s="2">
        <f t="shared" si="49"/>
        <v>1147.4788840542617</v>
      </c>
      <c r="D287" s="27">
        <f t="shared" si="50"/>
        <v>7.4209999999999998E-2</v>
      </c>
      <c r="E287" s="2">
        <f t="shared" si="51"/>
        <v>1232.6332920399284</v>
      </c>
      <c r="F287" s="2">
        <f t="shared" si="52"/>
        <v>7.1585507699288869E-2</v>
      </c>
      <c r="G287" s="2">
        <f t="shared" si="53"/>
        <v>6.5715825356241597E-2</v>
      </c>
      <c r="H287" s="2">
        <f t="shared" si="54"/>
        <v>6.4650172898956082E-2</v>
      </c>
      <c r="AC287" s="2"/>
      <c r="AD287" s="2"/>
    </row>
    <row r="288" spans="1:30" x14ac:dyDescent="0.15">
      <c r="A288" s="1">
        <v>224.04000000000002</v>
      </c>
      <c r="B288" s="1">
        <v>7.367</v>
      </c>
      <c r="C288" s="2">
        <f t="shared" si="49"/>
        <v>1146.8646019964169</v>
      </c>
      <c r="D288" s="27">
        <f t="shared" si="50"/>
        <v>7.3669999999999999E-2</v>
      </c>
      <c r="E288" s="2">
        <f t="shared" si="51"/>
        <v>1231.3541172254929</v>
      </c>
      <c r="F288" s="2">
        <f t="shared" si="52"/>
        <v>7.108268630202523E-2</v>
      </c>
      <c r="G288" s="2">
        <f t="shared" si="53"/>
        <v>6.5219095267618127E-2</v>
      </c>
      <c r="H288" s="2">
        <f t="shared" si="54"/>
        <v>6.4151064207688333E-2</v>
      </c>
      <c r="AC288" s="2"/>
      <c r="AD288" s="2"/>
    </row>
    <row r="289" spans="1:30" x14ac:dyDescent="0.15">
      <c r="A289" s="1">
        <v>224.2</v>
      </c>
      <c r="B289" s="1">
        <v>7.2510000000000003</v>
      </c>
      <c r="C289" s="2">
        <f t="shared" si="49"/>
        <v>1147.68364474021</v>
      </c>
      <c r="D289" s="27">
        <f t="shared" si="50"/>
        <v>7.2510000000000005E-2</v>
      </c>
      <c r="E289" s="2">
        <f t="shared" si="51"/>
        <v>1230.9021858203228</v>
      </c>
      <c r="F289" s="2">
        <f t="shared" si="52"/>
        <v>7.0001695785890758E-2</v>
      </c>
      <c r="G289" s="2">
        <f t="shared" si="53"/>
        <v>6.414025680579398E-2</v>
      </c>
      <c r="H289" s="2">
        <f t="shared" si="54"/>
        <v>6.3065123416892674E-2</v>
      </c>
      <c r="AC289" s="2"/>
      <c r="AD289" s="2"/>
    </row>
    <row r="290" spans="1:30" x14ac:dyDescent="0.15">
      <c r="A290" s="1">
        <v>224.07999999999998</v>
      </c>
      <c r="B290" s="1">
        <v>7.4290000000000003</v>
      </c>
      <c r="C290" s="2">
        <f t="shared" si="49"/>
        <v>1147.069362682365</v>
      </c>
      <c r="D290" s="27">
        <f t="shared" si="50"/>
        <v>7.4290000000000009E-2</v>
      </c>
      <c r="E290" s="2">
        <f t="shared" si="51"/>
        <v>1232.2851456360379</v>
      </c>
      <c r="F290" s="2">
        <f t="shared" si="52"/>
        <v>7.1659978260179766E-2</v>
      </c>
      <c r="G290" s="2">
        <f t="shared" si="53"/>
        <v>6.5791953757151009E-2</v>
      </c>
      <c r="H290" s="2">
        <f t="shared" si="54"/>
        <v>6.4727118597177571E-2</v>
      </c>
      <c r="AC290" s="2"/>
      <c r="AD290" s="2"/>
    </row>
    <row r="291" spans="1:30" x14ac:dyDescent="0.15">
      <c r="A291" s="1">
        <v>224.48000000000002</v>
      </c>
      <c r="B291" s="1">
        <v>7.3520000000000003</v>
      </c>
      <c r="C291" s="2">
        <f t="shared" si="49"/>
        <v>1149.1169695418482</v>
      </c>
      <c r="D291" s="27">
        <f t="shared" si="50"/>
        <v>7.3520000000000002E-2</v>
      </c>
      <c r="E291" s="2">
        <f t="shared" si="51"/>
        <v>1233.600049142565</v>
      </c>
      <c r="F291" s="2">
        <f t="shared" si="52"/>
        <v>7.0942968810565332E-2</v>
      </c>
      <c r="G291" s="2">
        <f t="shared" si="53"/>
        <v>6.5068682862267399E-2</v>
      </c>
      <c r="H291" s="2">
        <f t="shared" si="54"/>
        <v>6.3997733460910144E-2</v>
      </c>
      <c r="AC291" s="2"/>
      <c r="AD291" s="2"/>
    </row>
    <row r="292" spans="1:30" x14ac:dyDescent="0.15">
      <c r="A292" s="1">
        <v>223.85000000000002</v>
      </c>
      <c r="B292" s="1">
        <v>7.4020000000000001</v>
      </c>
      <c r="C292" s="2">
        <f t="shared" si="49"/>
        <v>1145.8919887381624</v>
      </c>
      <c r="D292" s="27">
        <f t="shared" si="50"/>
        <v>7.4020000000000002E-2</v>
      </c>
      <c r="E292" s="2">
        <f t="shared" si="51"/>
        <v>1230.7109137445611</v>
      </c>
      <c r="F292" s="2">
        <f t="shared" si="52"/>
        <v>7.140861788721535E-2</v>
      </c>
      <c r="G292" s="2">
        <f t="shared" si="53"/>
        <v>6.5548089726526967E-2</v>
      </c>
      <c r="H292" s="2">
        <f t="shared" si="54"/>
        <v>6.4482874244038618E-2</v>
      </c>
      <c r="AC292" s="2"/>
      <c r="AD292" s="2"/>
    </row>
    <row r="293" spans="1:30" x14ac:dyDescent="0.15">
      <c r="A293" s="1">
        <v>224.07999999999998</v>
      </c>
      <c r="B293" s="1">
        <v>7.5910000000000002</v>
      </c>
      <c r="C293" s="2">
        <f t="shared" si="49"/>
        <v>1147.069362682365</v>
      </c>
      <c r="D293" s="27">
        <f t="shared" si="50"/>
        <v>7.5910000000000005E-2</v>
      </c>
      <c r="E293" s="2">
        <f t="shared" si="51"/>
        <v>1234.1433980035831</v>
      </c>
      <c r="F293" s="2">
        <f t="shared" si="52"/>
        <v>7.3166815118634959E-2</v>
      </c>
      <c r="G293" s="2">
        <f t="shared" si="53"/>
        <v>6.7289941794808378E-2</v>
      </c>
      <c r="H293" s="2">
        <f t="shared" si="54"/>
        <v>6.6233955455632765E-2</v>
      </c>
      <c r="AC293" s="2"/>
      <c r="AD293" s="2"/>
    </row>
    <row r="294" spans="1:30" x14ac:dyDescent="0.15">
      <c r="A294" s="1">
        <v>223.82</v>
      </c>
      <c r="B294" s="1">
        <v>7.4950000000000001</v>
      </c>
      <c r="C294" s="2">
        <f t="shared" si="49"/>
        <v>1145.738418223701</v>
      </c>
      <c r="D294" s="27">
        <f t="shared" si="50"/>
        <v>7.4950000000000003E-2</v>
      </c>
      <c r="E294" s="2">
        <f t="shared" si="51"/>
        <v>1231.6115126695674</v>
      </c>
      <c r="F294" s="2">
        <f t="shared" si="52"/>
        <v>7.22741488700199E-2</v>
      </c>
      <c r="G294" s="2">
        <f t="shared" si="53"/>
        <v>6.6409332143021957E-2</v>
      </c>
      <c r="H294" s="2">
        <f t="shared" si="54"/>
        <v>6.5349333403342147E-2</v>
      </c>
      <c r="AC294" s="2"/>
      <c r="AD294" s="2"/>
    </row>
    <row r="295" spans="1:30" x14ac:dyDescent="0.15">
      <c r="A295" s="1">
        <v>224.01999999999998</v>
      </c>
      <c r="B295" s="1">
        <v>7.7450000000000001</v>
      </c>
      <c r="C295" s="2">
        <f t="shared" si="49"/>
        <v>1146.7622216534423</v>
      </c>
      <c r="D295" s="27">
        <f t="shared" si="50"/>
        <v>7.7450000000000005E-2</v>
      </c>
      <c r="E295" s="2">
        <f t="shared" si="51"/>
        <v>1235.5789557205014</v>
      </c>
      <c r="F295" s="2">
        <f t="shared" si="52"/>
        <v>7.4597138206783264E-2</v>
      </c>
      <c r="G295" s="2">
        <f t="shared" si="53"/>
        <v>6.871342889382849E-2</v>
      </c>
      <c r="H295" s="2">
        <f t="shared" si="54"/>
        <v>6.7666134896779015E-2</v>
      </c>
      <c r="AC295" s="2"/>
      <c r="AD295" s="2"/>
    </row>
    <row r="296" spans="1:30" x14ac:dyDescent="0.15">
      <c r="A296" s="1">
        <v>223.83999999999997</v>
      </c>
      <c r="B296" s="1">
        <v>7.5830000000000002</v>
      </c>
      <c r="C296" s="2">
        <f t="shared" si="49"/>
        <v>1145.8407985666752</v>
      </c>
      <c r="D296" s="27">
        <f t="shared" si="50"/>
        <v>7.5830000000000009E-2</v>
      </c>
      <c r="E296" s="2">
        <f t="shared" si="51"/>
        <v>1232.7299063219862</v>
      </c>
      <c r="F296" s="2">
        <f t="shared" si="52"/>
        <v>7.3092456692396918E-2</v>
      </c>
      <c r="G296" s="2">
        <f t="shared" si="53"/>
        <v>6.7222314281339846E-2</v>
      </c>
      <c r="H296" s="2">
        <f t="shared" si="54"/>
        <v>6.6167022441386517E-2</v>
      </c>
      <c r="AC296" s="2"/>
      <c r="AD296" s="2"/>
    </row>
    <row r="297" spans="1:30" x14ac:dyDescent="0.15">
      <c r="A297" s="1">
        <v>224</v>
      </c>
      <c r="B297" s="1">
        <v>7.63</v>
      </c>
      <c r="C297" s="2">
        <f t="shared" si="49"/>
        <v>1146.6598413104684</v>
      </c>
      <c r="D297" s="27">
        <f t="shared" si="50"/>
        <v>7.6299999999999993E-2</v>
      </c>
      <c r="E297" s="2">
        <f t="shared" si="51"/>
        <v>1234.1499872024572</v>
      </c>
      <c r="F297" s="2">
        <f t="shared" si="52"/>
        <v>7.3529233288115531E-2</v>
      </c>
      <c r="G297" s="2">
        <f t="shared" si="53"/>
        <v>6.765232858715145E-2</v>
      </c>
      <c r="H297" s="2">
        <f t="shared" si="54"/>
        <v>6.659884876244393E-2</v>
      </c>
      <c r="AC297" s="2"/>
      <c r="AD297" s="2"/>
    </row>
    <row r="298" spans="1:30" x14ac:dyDescent="0.15">
      <c r="A298" s="1">
        <v>224.07999999999998</v>
      </c>
      <c r="B298" s="1">
        <v>7.7990000000000004</v>
      </c>
      <c r="C298" s="2">
        <f t="shared" si="49"/>
        <v>1147.069362682365</v>
      </c>
      <c r="D298" s="27">
        <f t="shared" si="50"/>
        <v>7.7990000000000004E-2</v>
      </c>
      <c r="E298" s="2">
        <f t="shared" si="51"/>
        <v>1236.5293022779626</v>
      </c>
      <c r="F298" s="2">
        <f t="shared" si="52"/>
        <v>7.5098196005931137E-2</v>
      </c>
      <c r="G298" s="2">
        <f t="shared" si="53"/>
        <v>6.9209961233178935E-2</v>
      </c>
      <c r="H298" s="2">
        <f t="shared" si="54"/>
        <v>6.8165336342928942E-2</v>
      </c>
      <c r="AC298" s="2"/>
      <c r="AD298" s="2"/>
    </row>
    <row r="299" spans="1:30" x14ac:dyDescent="0.15">
      <c r="A299" s="1">
        <v>223.76</v>
      </c>
      <c r="B299" s="1">
        <v>7.718</v>
      </c>
      <c r="C299" s="2">
        <f t="shared" si="49"/>
        <v>1145.4312771947787</v>
      </c>
      <c r="D299" s="27">
        <f t="shared" si="50"/>
        <v>7.7179999999999999E-2</v>
      </c>
      <c r="E299" s="2">
        <f t="shared" si="51"/>
        <v>1233.8356631686718</v>
      </c>
      <c r="F299" s="2">
        <f t="shared" si="52"/>
        <v>7.4346515128655463E-2</v>
      </c>
      <c r="G299" s="2">
        <f t="shared" si="53"/>
        <v>6.8471107208804644E-2</v>
      </c>
      <c r="H299" s="2">
        <f t="shared" si="54"/>
        <v>6.7423556014975655E-2</v>
      </c>
      <c r="AC299" s="2"/>
      <c r="AD299" s="2"/>
    </row>
    <row r="300" spans="1:30" x14ac:dyDescent="0.15">
      <c r="A300" s="1">
        <v>223.39999999999998</v>
      </c>
      <c r="B300" s="1">
        <v>7.7610000000000001</v>
      </c>
      <c r="C300" s="2">
        <f t="shared" si="49"/>
        <v>1143.5884310212439</v>
      </c>
      <c r="D300" s="27">
        <f t="shared" si="50"/>
        <v>7.7609999999999998E-2</v>
      </c>
      <c r="E300" s="2">
        <f t="shared" si="51"/>
        <v>1232.3423291528027</v>
      </c>
      <c r="F300" s="2">
        <f t="shared" si="52"/>
        <v>7.474562595217682E-2</v>
      </c>
      <c r="G300" s="2">
        <f t="shared" si="53"/>
        <v>6.8877329146687288E-2</v>
      </c>
      <c r="H300" s="2">
        <f t="shared" si="54"/>
        <v>6.7833804956484695E-2</v>
      </c>
      <c r="AC300" s="2"/>
      <c r="AD300" s="2"/>
    </row>
    <row r="301" spans="1:30" x14ac:dyDescent="0.15">
      <c r="A301" s="1">
        <v>223.60000000000002</v>
      </c>
      <c r="B301" s="1">
        <v>7.8109999999999999</v>
      </c>
      <c r="C301" s="2">
        <f t="shared" si="49"/>
        <v>1144.6122344509856</v>
      </c>
      <c r="D301" s="27">
        <f t="shared" si="50"/>
        <v>7.8109999999999999E-2</v>
      </c>
      <c r="E301" s="2">
        <f t="shared" si="51"/>
        <v>1234.0178960839521</v>
      </c>
      <c r="F301" s="2">
        <f t="shared" si="52"/>
        <v>7.5209508097321881E-2</v>
      </c>
      <c r="G301" s="2">
        <f t="shared" si="53"/>
        <v>6.9333232401684014E-2</v>
      </c>
      <c r="H301" s="2">
        <f t="shared" si="54"/>
        <v>6.8291499258303273E-2</v>
      </c>
      <c r="AC301" s="2"/>
      <c r="AD301" s="2"/>
    </row>
    <row r="302" spans="1:30" x14ac:dyDescent="0.15">
      <c r="A302" s="1">
        <v>223.39</v>
      </c>
      <c r="B302" s="1">
        <v>7.8570000000000002</v>
      </c>
      <c r="C302" s="2">
        <f t="shared" si="49"/>
        <v>1143.5372408497569</v>
      </c>
      <c r="D302" s="27">
        <f t="shared" si="50"/>
        <v>7.8570000000000001E-2</v>
      </c>
      <c r="E302" s="2">
        <f t="shared" si="51"/>
        <v>1233.3849618633224</v>
      </c>
      <c r="F302" s="2">
        <f t="shared" si="52"/>
        <v>7.5636089701431639E-2</v>
      </c>
      <c r="G302" s="2">
        <f t="shared" si="53"/>
        <v>6.9762827978272962E-2</v>
      </c>
      <c r="H302" s="2">
        <f t="shared" si="54"/>
        <v>6.8724578097905845E-2</v>
      </c>
      <c r="AC302" s="2"/>
      <c r="AD302" s="2"/>
    </row>
    <row r="303" spans="1:30" x14ac:dyDescent="0.15">
      <c r="A303" s="1">
        <v>223.49</v>
      </c>
      <c r="B303" s="1">
        <v>7.9080000000000004</v>
      </c>
      <c r="C303" s="2">
        <f t="shared" si="49"/>
        <v>1144.0491425646276</v>
      </c>
      <c r="D303" s="27">
        <f t="shared" si="50"/>
        <v>7.9079999999999998E-2</v>
      </c>
      <c r="E303" s="2">
        <f t="shared" si="51"/>
        <v>1234.5205487586384</v>
      </c>
      <c r="F303" s="2">
        <f t="shared" si="52"/>
        <v>7.6108826252306819E-2</v>
      </c>
      <c r="G303" s="2">
        <f t="shared" si="53"/>
        <v>7.0230156972503774E-2</v>
      </c>
      <c r="H303" s="2">
        <f t="shared" si="54"/>
        <v>6.9194220727117783E-2</v>
      </c>
      <c r="AC303" s="2"/>
      <c r="AD303" s="2"/>
    </row>
    <row r="304" spans="1:30" x14ac:dyDescent="0.15">
      <c r="A304" s="1">
        <v>223.10000000000002</v>
      </c>
      <c r="B304" s="1">
        <v>7.9539999999999997</v>
      </c>
      <c r="C304" s="2">
        <f t="shared" si="49"/>
        <v>1142.0527258766319</v>
      </c>
      <c r="D304" s="27">
        <f t="shared" si="50"/>
        <v>7.954E-2</v>
      </c>
      <c r="E304" s="2">
        <f t="shared" si="51"/>
        <v>1232.8915996928592</v>
      </c>
      <c r="F304" s="2">
        <f t="shared" si="52"/>
        <v>7.6535024477990779E-2</v>
      </c>
      <c r="G304" s="2">
        <f t="shared" si="53"/>
        <v>7.0664112098500972E-2</v>
      </c>
      <c r="H304" s="2">
        <f t="shared" si="54"/>
        <v>6.9632485247288392E-2</v>
      </c>
      <c r="AC304" s="2"/>
      <c r="AD304" s="2"/>
    </row>
    <row r="305" spans="1:30" x14ac:dyDescent="0.15">
      <c r="A305" s="1">
        <v>223.31</v>
      </c>
      <c r="B305" s="1">
        <v>8.0079999999999991</v>
      </c>
      <c r="C305" s="2">
        <f t="shared" si="49"/>
        <v>1143.1277194778602</v>
      </c>
      <c r="D305" s="27">
        <f t="shared" si="50"/>
        <v>8.0079999999999985E-2</v>
      </c>
      <c r="E305" s="2">
        <f t="shared" si="51"/>
        <v>1234.6693872536471</v>
      </c>
      <c r="F305" s="2">
        <f t="shared" si="52"/>
        <v>7.7035112466853586E-2</v>
      </c>
      <c r="G305" s="2">
        <f t="shared" si="53"/>
        <v>7.1155734432312406E-2</v>
      </c>
      <c r="H305" s="2">
        <f t="shared" si="54"/>
        <v>7.0126076000658386E-2</v>
      </c>
      <c r="AC305" s="2"/>
      <c r="AD305" s="2"/>
    </row>
    <row r="306" spans="1:30" x14ac:dyDescent="0.15">
      <c r="A306" s="1">
        <v>223.01</v>
      </c>
      <c r="B306" s="1">
        <v>8.0459999999999994</v>
      </c>
      <c r="C306" s="2">
        <f t="shared" si="49"/>
        <v>1141.592014333248</v>
      </c>
      <c r="D306" s="27">
        <f t="shared" si="50"/>
        <v>8.045999999999999E-2</v>
      </c>
      <c r="E306" s="2">
        <f t="shared" si="51"/>
        <v>1233.4445078065012</v>
      </c>
      <c r="F306" s="2">
        <f t="shared" si="52"/>
        <v>7.7386876381354969E-2</v>
      </c>
      <c r="G306" s="2">
        <f t="shared" si="53"/>
        <v>7.1513331106085917E-2</v>
      </c>
      <c r="H306" s="2">
        <f t="shared" si="54"/>
        <v>7.0487121680149506E-2</v>
      </c>
      <c r="AC306" s="2"/>
      <c r="AD306" s="2"/>
    </row>
    <row r="307" spans="1:30" x14ac:dyDescent="0.15">
      <c r="A307" s="1">
        <v>223.06</v>
      </c>
      <c r="B307" s="1">
        <v>8.1</v>
      </c>
      <c r="C307" s="2">
        <f t="shared" si="49"/>
        <v>1141.8479651906835</v>
      </c>
      <c r="D307" s="27">
        <f t="shared" si="50"/>
        <v>8.1000000000000003E-2</v>
      </c>
      <c r="E307" s="2">
        <f t="shared" si="51"/>
        <v>1234.3376503711288</v>
      </c>
      <c r="F307" s="2">
        <f t="shared" si="52"/>
        <v>7.7886538657071194E-2</v>
      </c>
      <c r="G307" s="2">
        <f t="shared" si="53"/>
        <v>7.2008740321970577E-2</v>
      </c>
      <c r="H307" s="2">
        <f t="shared" si="54"/>
        <v>7.0985236995034118E-2</v>
      </c>
      <c r="AC307" s="2"/>
      <c r="AD307" s="2"/>
    </row>
    <row r="308" spans="1:30" x14ac:dyDescent="0.15">
      <c r="A308" s="1">
        <v>222.77999999999997</v>
      </c>
      <c r="B308" s="1">
        <v>8.1509999999999998</v>
      </c>
      <c r="C308" s="2">
        <f t="shared" si="49"/>
        <v>1140.4146403890452</v>
      </c>
      <c r="D308" s="27">
        <f t="shared" si="50"/>
        <v>8.1509999999999999E-2</v>
      </c>
      <c r="E308" s="2">
        <f t="shared" si="51"/>
        <v>1233.3698377271562</v>
      </c>
      <c r="F308" s="2">
        <f t="shared" si="52"/>
        <v>7.8358212785241937E-2</v>
      </c>
      <c r="G308" s="2">
        <f t="shared" si="53"/>
        <v>7.2485023081779287E-2</v>
      </c>
      <c r="H308" s="2">
        <f t="shared" si="54"/>
        <v>7.1465574103861951E-2</v>
      </c>
      <c r="AC308" s="2"/>
      <c r="AD308" s="2"/>
    </row>
    <row r="309" spans="1:30" x14ac:dyDescent="0.15">
      <c r="A309" s="1">
        <v>223.04000000000002</v>
      </c>
      <c r="B309" s="1">
        <v>8.2089999999999996</v>
      </c>
      <c r="C309" s="2">
        <f t="shared" si="49"/>
        <v>1141.7455848477093</v>
      </c>
      <c r="D309" s="27">
        <f t="shared" si="50"/>
        <v>8.2089999999999996E-2</v>
      </c>
      <c r="E309" s="2">
        <f t="shared" si="51"/>
        <v>1235.4714799078579</v>
      </c>
      <c r="F309" s="2">
        <f t="shared" si="52"/>
        <v>7.8894356262680862E-2</v>
      </c>
      <c r="G309" s="2">
        <f t="shared" si="53"/>
        <v>7.3011158739310106E-2</v>
      </c>
      <c r="H309" s="2">
        <f t="shared" si="54"/>
        <v>7.1993673384976434E-2</v>
      </c>
      <c r="AC309" s="2"/>
      <c r="AD309" s="2"/>
    </row>
    <row r="310" spans="1:30" x14ac:dyDescent="0.15">
      <c r="A310" s="1">
        <v>222.33999999999997</v>
      </c>
      <c r="B310" s="1">
        <v>8.266</v>
      </c>
      <c r="C310" s="2">
        <f t="shared" si="49"/>
        <v>1138.1622728436139</v>
      </c>
      <c r="D310" s="27">
        <f t="shared" si="50"/>
        <v>8.2659999999999997E-2</v>
      </c>
      <c r="E310" s="2">
        <f t="shared" si="51"/>
        <v>1232.2427663168669</v>
      </c>
      <c r="F310" s="2">
        <f t="shared" si="52"/>
        <v>7.9420975976895486E-2</v>
      </c>
      <c r="G310" s="2">
        <f t="shared" si="53"/>
        <v>7.3553153280148498E-2</v>
      </c>
      <c r="H310" s="2">
        <f t="shared" si="54"/>
        <v>7.2541950550833775E-2</v>
      </c>
      <c r="AC310" s="2"/>
      <c r="AD310" s="2"/>
    </row>
    <row r="311" spans="1:30" x14ac:dyDescent="0.15">
      <c r="A311" s="1">
        <v>222.51</v>
      </c>
      <c r="B311" s="1">
        <v>8.3049999999999997</v>
      </c>
      <c r="C311" s="2">
        <f t="shared" si="49"/>
        <v>1139.0325057588943</v>
      </c>
      <c r="D311" s="27">
        <f t="shared" si="50"/>
        <v>8.3049999999999999E-2</v>
      </c>
      <c r="E311" s="2">
        <f t="shared" si="51"/>
        <v>1233.6291553621706</v>
      </c>
      <c r="F311" s="2">
        <f t="shared" si="52"/>
        <v>7.9781135004850137E-2</v>
      </c>
      <c r="G311" s="2">
        <f t="shared" si="53"/>
        <v>7.3906710455506466E-2</v>
      </c>
      <c r="H311" s="2">
        <f t="shared" si="54"/>
        <v>7.2896849911960909E-2</v>
      </c>
      <c r="AC311" s="2"/>
      <c r="AD311" s="2"/>
    </row>
    <row r="312" spans="1:30" x14ac:dyDescent="0.15">
      <c r="A312" s="1">
        <v>222.01999999999998</v>
      </c>
      <c r="B312" s="1">
        <v>8.3550000000000004</v>
      </c>
      <c r="C312" s="2">
        <f t="shared" si="49"/>
        <v>1136.5241873560276</v>
      </c>
      <c r="D312" s="27">
        <f t="shared" si="50"/>
        <v>8.3549999999999999E-2</v>
      </c>
      <c r="E312" s="2">
        <f t="shared" si="51"/>
        <v>1231.4807832096237</v>
      </c>
      <c r="F312" s="2">
        <f t="shared" si="52"/>
        <v>8.0242687676202698E-2</v>
      </c>
      <c r="G312" s="2">
        <f t="shared" si="53"/>
        <v>7.4378493470442592E-2</v>
      </c>
      <c r="H312" s="2">
        <f t="shared" si="54"/>
        <v>7.3373562799463374E-2</v>
      </c>
      <c r="AC312" s="2"/>
      <c r="AD312" s="2"/>
    </row>
    <row r="313" spans="1:30" x14ac:dyDescent="0.15">
      <c r="A313" s="1">
        <v>221.82999999999998</v>
      </c>
      <c r="B313" s="1">
        <v>8.4290000000000003</v>
      </c>
      <c r="C313" s="2">
        <f t="shared" si="49"/>
        <v>1135.551574097773</v>
      </c>
      <c r="D313" s="27">
        <f t="shared" si="50"/>
        <v>8.4290000000000004E-2</v>
      </c>
      <c r="E313" s="2">
        <f t="shared" si="51"/>
        <v>1231.2672162784743</v>
      </c>
      <c r="F313" s="2">
        <f t="shared" si="52"/>
        <v>8.0925394913583817E-2</v>
      </c>
      <c r="G313" s="2">
        <f t="shared" si="53"/>
        <v>7.5062217693210129E-2</v>
      </c>
      <c r="H313" s="2">
        <f t="shared" si="54"/>
        <v>7.4062148488004659E-2</v>
      </c>
      <c r="AC313" s="2"/>
      <c r="AD313" s="2"/>
    </row>
    <row r="314" spans="1:30" x14ac:dyDescent="0.15">
      <c r="A314" s="1">
        <v>222.14999999999998</v>
      </c>
      <c r="B314" s="1">
        <v>8.4290000000000003</v>
      </c>
      <c r="C314" s="2">
        <f t="shared" si="49"/>
        <v>1137.1896595853595</v>
      </c>
      <c r="D314" s="27">
        <f t="shared" si="50"/>
        <v>8.4290000000000004E-2</v>
      </c>
      <c r="E314" s="2">
        <f t="shared" si="51"/>
        <v>1233.0433759918094</v>
      </c>
      <c r="F314" s="2">
        <f t="shared" si="52"/>
        <v>8.0925394913583817E-2</v>
      </c>
      <c r="G314" s="2">
        <f t="shared" si="53"/>
        <v>7.5053759789813296E-2</v>
      </c>
      <c r="H314" s="2">
        <f t="shared" si="54"/>
        <v>7.4052247938682272E-2</v>
      </c>
      <c r="AC314" s="2"/>
      <c r="AD314" s="2"/>
    </row>
    <row r="315" spans="1:30" x14ac:dyDescent="0.15">
      <c r="A315" s="1">
        <v>221.42000000000002</v>
      </c>
      <c r="B315" s="1">
        <v>8.4789999999999992</v>
      </c>
      <c r="C315" s="2">
        <f t="shared" si="49"/>
        <v>1133.4527770668033</v>
      </c>
      <c r="D315" s="27">
        <f t="shared" si="50"/>
        <v>8.478999999999999E-2</v>
      </c>
      <c r="E315" s="2">
        <f t="shared" si="51"/>
        <v>1229.5582380342973</v>
      </c>
      <c r="F315" s="2">
        <f t="shared" si="52"/>
        <v>8.1386419872419763E-2</v>
      </c>
      <c r="G315" s="2">
        <f t="shared" si="53"/>
        <v>7.5531380643685017E-2</v>
      </c>
      <c r="H315" s="2">
        <f t="shared" si="54"/>
        <v>7.4535858525659915E-2</v>
      </c>
      <c r="AC315" s="2"/>
      <c r="AD315" s="2"/>
    </row>
    <row r="316" spans="1:30" x14ac:dyDescent="0.15">
      <c r="A316" s="1">
        <v>221.68</v>
      </c>
      <c r="B316" s="1">
        <v>8.5370000000000008</v>
      </c>
      <c r="C316" s="2">
        <f t="shared" si="49"/>
        <v>1134.7837215254672</v>
      </c>
      <c r="D316" s="27">
        <f t="shared" si="50"/>
        <v>8.5370000000000001E-2</v>
      </c>
      <c r="E316" s="2">
        <f t="shared" si="51"/>
        <v>1231.6602078320961</v>
      </c>
      <c r="F316" s="2">
        <f t="shared" si="52"/>
        <v>8.1920942685308737E-2</v>
      </c>
      <c r="G316" s="2">
        <f t="shared" si="53"/>
        <v>7.6055894076584474E-2</v>
      </c>
      <c r="H316" s="2">
        <f t="shared" si="54"/>
        <v>7.5062337142224447E-2</v>
      </c>
      <c r="AC316" s="2"/>
      <c r="AD316" s="2"/>
    </row>
    <row r="317" spans="1:30" x14ac:dyDescent="0.15">
      <c r="A317" s="1">
        <v>220.89999999999998</v>
      </c>
      <c r="B317" s="1">
        <v>8.5790000000000006</v>
      </c>
      <c r="C317" s="2">
        <f t="shared" si="49"/>
        <v>1130.7908881494752</v>
      </c>
      <c r="D317" s="27">
        <f t="shared" si="50"/>
        <v>8.5790000000000005E-2</v>
      </c>
      <c r="E317" s="2">
        <f t="shared" si="51"/>
        <v>1227.8014384438188</v>
      </c>
      <c r="F317" s="2">
        <f t="shared" si="52"/>
        <v>8.2307832647576851E-2</v>
      </c>
      <c r="G317" s="2">
        <f t="shared" si="53"/>
        <v>7.6461159131177708E-2</v>
      </c>
      <c r="H317" s="2">
        <f t="shared" si="54"/>
        <v>7.5473359693465886E-2</v>
      </c>
      <c r="AC317" s="2"/>
      <c r="AD317" s="2"/>
    </row>
    <row r="318" spans="1:30" x14ac:dyDescent="0.15">
      <c r="A318" s="1">
        <v>221.08999999999997</v>
      </c>
      <c r="B318" s="1">
        <v>8.6449999999999996</v>
      </c>
      <c r="C318" s="2">
        <f t="shared" si="49"/>
        <v>1131.7635014077296</v>
      </c>
      <c r="D318" s="27">
        <f t="shared" si="50"/>
        <v>8.6449999999999999E-2</v>
      </c>
      <c r="E318" s="2">
        <f t="shared" si="51"/>
        <v>1229.6044561044278</v>
      </c>
      <c r="F318" s="2">
        <f t="shared" si="52"/>
        <v>8.2915500327307629E-2</v>
      </c>
      <c r="G318" s="2">
        <f t="shared" si="53"/>
        <v>7.7060241012524636E-2</v>
      </c>
      <c r="H318" s="2">
        <f t="shared" si="54"/>
        <v>7.6075148922036498E-2</v>
      </c>
      <c r="AC318" s="2"/>
      <c r="AD318" s="2"/>
    </row>
    <row r="319" spans="1:30" x14ac:dyDescent="0.15">
      <c r="A319" s="1">
        <v>220.14999999999998</v>
      </c>
      <c r="B319" s="1">
        <v>8.76</v>
      </c>
      <c r="C319" s="2">
        <f t="shared" si="49"/>
        <v>1126.9516252879446</v>
      </c>
      <c r="D319" s="27">
        <f t="shared" si="50"/>
        <v>8.7599999999999997E-2</v>
      </c>
      <c r="E319" s="2">
        <f t="shared" si="51"/>
        <v>1225.6725876631683</v>
      </c>
      <c r="F319" s="2">
        <f t="shared" si="52"/>
        <v>8.397343377617851E-2</v>
      </c>
      <c r="G319" s="2">
        <f t="shared" si="53"/>
        <v>7.8136897644449144E-2</v>
      </c>
      <c r="H319" s="2">
        <f t="shared" si="54"/>
        <v>7.7162165234541891E-2</v>
      </c>
      <c r="AC319" s="2"/>
      <c r="AD319" s="2"/>
    </row>
    <row r="320" spans="1:30" x14ac:dyDescent="0.15">
      <c r="A320" s="1">
        <v>219.88</v>
      </c>
      <c r="B320" s="1">
        <v>8.7490000000000006</v>
      </c>
      <c r="C320" s="2">
        <f t="shared" si="49"/>
        <v>1125.5694906577937</v>
      </c>
      <c r="D320" s="27">
        <f t="shared" si="50"/>
        <v>8.7490000000000012E-2</v>
      </c>
      <c r="E320" s="2">
        <f t="shared" si="51"/>
        <v>1224.0455653954441</v>
      </c>
      <c r="F320" s="2">
        <f t="shared" si="52"/>
        <v>8.3872288536125342E-2</v>
      </c>
      <c r="G320" s="2">
        <f t="shared" si="53"/>
        <v>7.8043500129480373E-2</v>
      </c>
      <c r="H320" s="2">
        <f t="shared" si="54"/>
        <v>7.7069373582979495E-2</v>
      </c>
      <c r="AC320" s="2"/>
      <c r="AD320" s="2"/>
    </row>
    <row r="321" spans="1:30" x14ac:dyDescent="0.15">
      <c r="A321" s="1">
        <v>219.88</v>
      </c>
      <c r="B321" s="1">
        <v>8.7840000000000007</v>
      </c>
      <c r="C321" s="2">
        <f t="shared" si="49"/>
        <v>1125.5694906577937</v>
      </c>
      <c r="D321" s="27">
        <f t="shared" si="50"/>
        <v>8.7840000000000001E-2</v>
      </c>
      <c r="E321" s="2">
        <f t="shared" si="51"/>
        <v>1224.4395147171742</v>
      </c>
      <c r="F321" s="2">
        <f t="shared" si="52"/>
        <v>8.4194078796012373E-2</v>
      </c>
      <c r="G321" s="2">
        <f t="shared" si="53"/>
        <v>7.83634144402163E-2</v>
      </c>
      <c r="H321" s="2">
        <f t="shared" si="54"/>
        <v>7.7391163842866526E-2</v>
      </c>
      <c r="AC321" s="2"/>
      <c r="AD321" s="2"/>
    </row>
    <row r="322" spans="1:30" x14ac:dyDescent="0.15">
      <c r="A322" s="1">
        <v>219.27999999999997</v>
      </c>
      <c r="B322" s="1">
        <v>8.8719999999999999</v>
      </c>
      <c r="C322" s="2">
        <f t="shared" si="49"/>
        <v>1122.4980803685692</v>
      </c>
      <c r="D322" s="27">
        <f t="shared" si="50"/>
        <v>8.8719999999999993E-2</v>
      </c>
      <c r="E322" s="2">
        <f t="shared" si="51"/>
        <v>1222.0861100588686</v>
      </c>
      <c r="F322" s="2">
        <f t="shared" si="52"/>
        <v>8.5002694269925017E-2</v>
      </c>
      <c r="G322" s="2">
        <f t="shared" si="53"/>
        <v>7.9183236602978019E-2</v>
      </c>
      <c r="H322" s="2">
        <f t="shared" si="54"/>
        <v>7.8218342846758646E-2</v>
      </c>
      <c r="AC322" s="2"/>
      <c r="AD322" s="2"/>
    </row>
    <row r="323" spans="1:30" x14ac:dyDescent="0.15">
      <c r="A323" s="1">
        <v>219.06</v>
      </c>
      <c r="B323" s="1">
        <v>8.8879999999999999</v>
      </c>
      <c r="C323" s="2">
        <f t="shared" ref="C323:C386" si="61">A323*1000/195.35</f>
        <v>1121.3718965958537</v>
      </c>
      <c r="D323" s="27">
        <f t="shared" ref="D323:D386" si="62">B323/100</f>
        <v>8.8880000000000001E-2</v>
      </c>
      <c r="E323" s="2">
        <f t="shared" ref="E323:E386" si="63">C323*(1+D323)</f>
        <v>1221.0394307652932</v>
      </c>
      <c r="F323" s="2">
        <f t="shared" ref="F323:F386" si="64">LN(1+D323)</f>
        <v>8.5149645041681168E-2</v>
      </c>
      <c r="G323" s="2">
        <f t="shared" ref="G323:G386" si="65">F323-E323/210000</f>
        <v>7.933517156184644E-2</v>
      </c>
      <c r="H323" s="2">
        <f t="shared" ref="H323:H386" si="66">LN(1+D323)-C323/165454</f>
        <v>7.8372100246173942E-2</v>
      </c>
      <c r="AC323" s="2"/>
      <c r="AD323" s="2"/>
    </row>
    <row r="324" spans="1:30" x14ac:dyDescent="0.15">
      <c r="A324" s="1">
        <v>218.70999999999998</v>
      </c>
      <c r="B324" s="1">
        <v>8.9380000000000006</v>
      </c>
      <c r="C324" s="2">
        <f t="shared" si="61"/>
        <v>1119.5802405938059</v>
      </c>
      <c r="D324" s="27">
        <f t="shared" si="62"/>
        <v>8.9380000000000001E-2</v>
      </c>
      <c r="E324" s="2">
        <f t="shared" si="63"/>
        <v>1219.6483224980802</v>
      </c>
      <c r="F324" s="2">
        <f t="shared" si="64"/>
        <v>8.5608727069337601E-2</v>
      </c>
      <c r="G324" s="2">
        <f t="shared" si="65"/>
        <v>7.9800877914584845E-2</v>
      </c>
      <c r="H324" s="2">
        <f t="shared" si="66"/>
        <v>7.8842010999651727E-2</v>
      </c>
      <c r="AC324" s="2"/>
      <c r="AD324" s="2"/>
    </row>
    <row r="325" spans="1:30" x14ac:dyDescent="0.15">
      <c r="A325" s="1">
        <v>218.36</v>
      </c>
      <c r="B325" s="1">
        <v>8.9960000000000004</v>
      </c>
      <c r="C325" s="2">
        <f t="shared" si="61"/>
        <v>1117.7885845917583</v>
      </c>
      <c r="D325" s="27">
        <f t="shared" si="62"/>
        <v>8.9959999999999998E-2</v>
      </c>
      <c r="E325" s="2">
        <f t="shared" si="63"/>
        <v>1218.3448456616329</v>
      </c>
      <c r="F325" s="2">
        <f t="shared" si="64"/>
        <v>8.6140998319985479E-2</v>
      </c>
      <c r="G325" s="2">
        <f t="shared" si="65"/>
        <v>8.0339356197787232E-2</v>
      </c>
      <c r="H325" s="2">
        <f t="shared" si="66"/>
        <v>7.9385110976120971E-2</v>
      </c>
      <c r="AC325" s="2"/>
      <c r="AD325" s="2"/>
    </row>
    <row r="326" spans="1:30" x14ac:dyDescent="0.15">
      <c r="A326" s="1">
        <v>217.92000000000002</v>
      </c>
      <c r="B326" s="1">
        <v>9.2309999999999999</v>
      </c>
      <c r="C326" s="2">
        <f t="shared" si="61"/>
        <v>1115.5362170463272</v>
      </c>
      <c r="D326" s="27">
        <f t="shared" si="62"/>
        <v>9.2310000000000003E-2</v>
      </c>
      <c r="E326" s="2">
        <f t="shared" si="63"/>
        <v>1218.5113652418736</v>
      </c>
      <c r="F326" s="2">
        <f t="shared" si="64"/>
        <v>8.8294719819502848E-2</v>
      </c>
      <c r="G326" s="2">
        <f t="shared" si="65"/>
        <v>8.2492284746922495E-2</v>
      </c>
      <c r="H326" s="2">
        <f t="shared" si="66"/>
        <v>8.155244573095663E-2</v>
      </c>
      <c r="AC326" s="2"/>
      <c r="AD326" s="2"/>
    </row>
    <row r="327" spans="1:30" x14ac:dyDescent="0.15">
      <c r="A327" s="1">
        <v>217.57999999999998</v>
      </c>
      <c r="B327" s="1">
        <v>9.1</v>
      </c>
      <c r="C327" s="2">
        <f t="shared" si="61"/>
        <v>1113.7957512157664</v>
      </c>
      <c r="D327" s="27">
        <f t="shared" si="62"/>
        <v>9.0999999999999998E-2</v>
      </c>
      <c r="E327" s="2">
        <f t="shared" si="63"/>
        <v>1215.151164576401</v>
      </c>
      <c r="F327" s="2">
        <f t="shared" si="64"/>
        <v>8.7094706850933734E-2</v>
      </c>
      <c r="G327" s="2">
        <f t="shared" si="65"/>
        <v>8.1308272733903258E-2</v>
      </c>
      <c r="H327" s="2">
        <f t="shared" si="66"/>
        <v>8.036295209604255E-2</v>
      </c>
      <c r="AC327" s="2"/>
      <c r="AD327" s="2"/>
    </row>
    <row r="328" spans="1:30" x14ac:dyDescent="0.15">
      <c r="A328" s="1">
        <v>217.19</v>
      </c>
      <c r="B328" s="1">
        <v>9.3079999999999998</v>
      </c>
      <c r="C328" s="2">
        <f t="shared" si="61"/>
        <v>1111.7993345277707</v>
      </c>
      <c r="D328" s="27">
        <f t="shared" si="62"/>
        <v>9.3079999999999996E-2</v>
      </c>
      <c r="E328" s="2">
        <f t="shared" si="63"/>
        <v>1215.2856165856156</v>
      </c>
      <c r="F328" s="2">
        <f t="shared" si="64"/>
        <v>8.899939956258178E-2</v>
      </c>
      <c r="G328" s="2">
        <f t="shared" si="65"/>
        <v>8.3212325197888376E-2</v>
      </c>
      <c r="H328" s="2">
        <f t="shared" si="66"/>
        <v>8.2279711102177258E-2</v>
      </c>
      <c r="AC328" s="2"/>
      <c r="AD328" s="2"/>
    </row>
    <row r="329" spans="1:30" x14ac:dyDescent="0.15">
      <c r="A329" s="1">
        <v>217.3</v>
      </c>
      <c r="B329" s="1">
        <v>9.2119999999999997</v>
      </c>
      <c r="C329" s="2">
        <f t="shared" si="61"/>
        <v>1112.3624264141285</v>
      </c>
      <c r="D329" s="27">
        <f t="shared" si="62"/>
        <v>9.2119999999999994E-2</v>
      </c>
      <c r="E329" s="2">
        <f t="shared" si="63"/>
        <v>1214.8332531353981</v>
      </c>
      <c r="F329" s="2">
        <f t="shared" si="64"/>
        <v>8.8120761395127561E-2</v>
      </c>
      <c r="G329" s="2">
        <f t="shared" si="65"/>
        <v>8.2335841142101851E-2</v>
      </c>
      <c r="H329" s="2">
        <f t="shared" si="66"/>
        <v>8.1397669620893467E-2</v>
      </c>
      <c r="AC329" s="2"/>
      <c r="AD329" s="2"/>
    </row>
    <row r="330" spans="1:30" x14ac:dyDescent="0.15">
      <c r="A330" s="1">
        <v>216.81</v>
      </c>
      <c r="B330" s="1">
        <v>9.2390000000000008</v>
      </c>
      <c r="C330" s="2">
        <f t="shared" si="61"/>
        <v>1109.8541080112618</v>
      </c>
      <c r="D330" s="27">
        <f t="shared" si="62"/>
        <v>9.2390000000000014E-2</v>
      </c>
      <c r="E330" s="2">
        <f t="shared" si="63"/>
        <v>1212.3935290504223</v>
      </c>
      <c r="F330" s="2">
        <f t="shared" si="64"/>
        <v>8.8367956419526508E-2</v>
      </c>
      <c r="G330" s="2">
        <f t="shared" si="65"/>
        <v>8.2594653900238776E-2</v>
      </c>
      <c r="H330" s="2">
        <f t="shared" si="66"/>
        <v>8.1660024861442318E-2</v>
      </c>
      <c r="AC330" s="2"/>
      <c r="AD330" s="2"/>
    </row>
    <row r="331" spans="1:30" x14ac:dyDescent="0.15">
      <c r="A331" s="1">
        <v>215.77999999999997</v>
      </c>
      <c r="B331" s="1">
        <v>9.3699999999999992</v>
      </c>
      <c r="C331" s="2">
        <f t="shared" si="61"/>
        <v>1104.5815203480931</v>
      </c>
      <c r="D331" s="27">
        <f t="shared" si="62"/>
        <v>9.3699999999999992E-2</v>
      </c>
      <c r="E331" s="2">
        <f t="shared" si="63"/>
        <v>1208.0808088047092</v>
      </c>
      <c r="F331" s="2">
        <f t="shared" si="64"/>
        <v>8.9566443359042944E-2</v>
      </c>
      <c r="G331" s="2">
        <f t="shared" si="65"/>
        <v>8.3813677602830039E-2</v>
      </c>
      <c r="H331" s="2">
        <f t="shared" si="66"/>
        <v>8.2890379194090189E-2</v>
      </c>
      <c r="AC331" s="2"/>
      <c r="AD331" s="2"/>
    </row>
    <row r="332" spans="1:30" x14ac:dyDescent="0.15">
      <c r="A332" s="1">
        <v>216.01</v>
      </c>
      <c r="B332" s="1">
        <v>9.3350000000000009</v>
      </c>
      <c r="C332" s="2">
        <f t="shared" si="61"/>
        <v>1105.758894292296</v>
      </c>
      <c r="D332" s="27">
        <f t="shared" si="62"/>
        <v>9.3350000000000002E-2</v>
      </c>
      <c r="E332" s="2">
        <f t="shared" si="63"/>
        <v>1208.9814870744819</v>
      </c>
      <c r="F332" s="2">
        <f t="shared" si="64"/>
        <v>8.9246377514194633E-2</v>
      </c>
      <c r="G332" s="2">
        <f t="shared" si="65"/>
        <v>8.3489322813839958E-2</v>
      </c>
      <c r="H332" s="2">
        <f t="shared" si="66"/>
        <v>8.2563197329416416E-2</v>
      </c>
      <c r="AC332" s="2"/>
      <c r="AD332" s="2"/>
    </row>
    <row r="333" spans="1:30" x14ac:dyDescent="0.15">
      <c r="A333" s="1">
        <v>215.33999999999997</v>
      </c>
      <c r="B333" s="1">
        <v>9.5250000000000004</v>
      </c>
      <c r="C333" s="2">
        <f t="shared" si="61"/>
        <v>1102.3291528026618</v>
      </c>
      <c r="D333" s="27">
        <f t="shared" si="62"/>
        <v>9.5250000000000001E-2</v>
      </c>
      <c r="E333" s="2">
        <f t="shared" si="63"/>
        <v>1207.3260046071155</v>
      </c>
      <c r="F333" s="2">
        <f t="shared" si="64"/>
        <v>9.098264771187084E-2</v>
      </c>
      <c r="G333" s="2">
        <f t="shared" si="65"/>
        <v>8.5233476261360769E-2</v>
      </c>
      <c r="H333" s="2">
        <f t="shared" si="66"/>
        <v>8.4320196802236375E-2</v>
      </c>
      <c r="AC333" s="2"/>
      <c r="AD333" s="2"/>
    </row>
    <row r="334" spans="1:30" x14ac:dyDescent="0.15">
      <c r="A334" s="1">
        <v>214.61</v>
      </c>
      <c r="B334" s="1">
        <v>9.44</v>
      </c>
      <c r="C334" s="2">
        <f t="shared" si="61"/>
        <v>1098.5922702841056</v>
      </c>
      <c r="D334" s="27">
        <f t="shared" si="62"/>
        <v>9.4399999999999998E-2</v>
      </c>
      <c r="E334" s="2">
        <f t="shared" si="63"/>
        <v>1202.2993805989252</v>
      </c>
      <c r="F334" s="2">
        <f t="shared" si="64"/>
        <v>9.0206267886148994E-2</v>
      </c>
      <c r="G334" s="2">
        <f t="shared" si="65"/>
        <v>8.4481032740439832E-2</v>
      </c>
      <c r="H334" s="2">
        <f t="shared" si="66"/>
        <v>8.3566402604656226E-2</v>
      </c>
      <c r="AC334" s="2"/>
      <c r="AD334" s="2"/>
    </row>
    <row r="335" spans="1:30" x14ac:dyDescent="0.15">
      <c r="A335" s="1">
        <v>214.51</v>
      </c>
      <c r="B335" s="1">
        <v>9.5549999999999997</v>
      </c>
      <c r="C335" s="2">
        <f t="shared" si="61"/>
        <v>1098.0803685692347</v>
      </c>
      <c r="D335" s="27">
        <f t="shared" si="62"/>
        <v>9.5549999999999996E-2</v>
      </c>
      <c r="E335" s="2">
        <f t="shared" si="63"/>
        <v>1203.0019477860251</v>
      </c>
      <c r="F335" s="2">
        <f t="shared" si="64"/>
        <v>9.1256520271552344E-2</v>
      </c>
      <c r="G335" s="2">
        <f t="shared" si="65"/>
        <v>8.5527939567809366E-2</v>
      </c>
      <c r="H335" s="2">
        <f t="shared" si="66"/>
        <v>8.4619748911722817E-2</v>
      </c>
      <c r="AC335" s="2"/>
      <c r="AD335" s="2"/>
    </row>
    <row r="336" spans="1:30" x14ac:dyDescent="0.15">
      <c r="A336" s="1">
        <v>213.71999999999997</v>
      </c>
      <c r="B336" s="1">
        <v>9.5399999999999991</v>
      </c>
      <c r="C336" s="2">
        <f t="shared" si="61"/>
        <v>1094.0363450217558</v>
      </c>
      <c r="D336" s="27">
        <f t="shared" si="62"/>
        <v>9.5399999999999985E-2</v>
      </c>
      <c r="E336" s="2">
        <f t="shared" si="63"/>
        <v>1198.4074123368312</v>
      </c>
      <c r="F336" s="2">
        <f t="shared" si="64"/>
        <v>9.1119593367483834E-2</v>
      </c>
      <c r="G336" s="2">
        <f t="shared" si="65"/>
        <v>8.5412891403975108E-2</v>
      </c>
      <c r="H336" s="2">
        <f t="shared" si="66"/>
        <v>8.4507263988793949E-2</v>
      </c>
      <c r="AC336" s="2"/>
      <c r="AD336" s="2"/>
    </row>
    <row r="337" spans="1:30" x14ac:dyDescent="0.15">
      <c r="A337" s="1">
        <v>213.44</v>
      </c>
      <c r="B337" s="1">
        <v>9.8019999999999996</v>
      </c>
      <c r="C337" s="2">
        <f t="shared" si="61"/>
        <v>1092.6030202201177</v>
      </c>
      <c r="D337" s="27">
        <f t="shared" si="62"/>
        <v>9.8019999999999996E-2</v>
      </c>
      <c r="E337" s="2">
        <f t="shared" si="63"/>
        <v>1199.6999682620938</v>
      </c>
      <c r="F337" s="2">
        <f t="shared" si="64"/>
        <v>9.350855785769667E-2</v>
      </c>
      <c r="G337" s="2">
        <f t="shared" si="65"/>
        <v>8.7795700865972409E-2</v>
      </c>
      <c r="H337" s="2">
        <f t="shared" si="66"/>
        <v>8.6904891459663874E-2</v>
      </c>
      <c r="AC337" s="2"/>
      <c r="AD337" s="2"/>
    </row>
    <row r="338" spans="1:30" x14ac:dyDescent="0.15">
      <c r="A338" s="1">
        <v>212.81</v>
      </c>
      <c r="B338" s="1">
        <v>9.6630000000000003</v>
      </c>
      <c r="C338" s="2">
        <f t="shared" si="61"/>
        <v>1089.3780394164321</v>
      </c>
      <c r="D338" s="27">
        <f t="shared" si="62"/>
        <v>9.6630000000000008E-2</v>
      </c>
      <c r="E338" s="2">
        <f t="shared" si="63"/>
        <v>1194.644639365242</v>
      </c>
      <c r="F338" s="2">
        <f t="shared" si="64"/>
        <v>9.2241840899764518E-2</v>
      </c>
      <c r="G338" s="2">
        <f t="shared" si="65"/>
        <v>8.6553056902787182E-2</v>
      </c>
      <c r="H338" s="2">
        <f t="shared" si="66"/>
        <v>8.5657666208210179E-2</v>
      </c>
      <c r="AC338" s="2"/>
      <c r="AD338" s="2"/>
    </row>
    <row r="339" spans="1:30" x14ac:dyDescent="0.15">
      <c r="A339" s="1">
        <v>213.14</v>
      </c>
      <c r="B339" s="1">
        <v>9.6790000000000003</v>
      </c>
      <c r="C339" s="2">
        <f t="shared" si="61"/>
        <v>1091.0673150755056</v>
      </c>
      <c r="D339" s="27">
        <f t="shared" si="62"/>
        <v>9.6790000000000001E-2</v>
      </c>
      <c r="E339" s="2">
        <f t="shared" si="63"/>
        <v>1196.6717205016637</v>
      </c>
      <c r="F339" s="2">
        <f t="shared" si="64"/>
        <v>9.2387731791872485E-2</v>
      </c>
      <c r="G339" s="2">
        <f t="shared" si="65"/>
        <v>8.6689295027578855E-2</v>
      </c>
      <c r="H339" s="2">
        <f t="shared" si="66"/>
        <v>8.5793347158829428E-2</v>
      </c>
      <c r="AC339" s="2"/>
      <c r="AD339" s="2"/>
    </row>
    <row r="340" spans="1:30" x14ac:dyDescent="0.15">
      <c r="A340" s="1">
        <v>212.01</v>
      </c>
      <c r="B340" s="1">
        <v>9.8719999999999999</v>
      </c>
      <c r="C340" s="2">
        <f t="shared" si="61"/>
        <v>1085.282825697466</v>
      </c>
      <c r="D340" s="27">
        <f t="shared" si="62"/>
        <v>9.8720000000000002E-2</v>
      </c>
      <c r="E340" s="2">
        <f t="shared" si="63"/>
        <v>1192.4219462503197</v>
      </c>
      <c r="F340" s="2">
        <f t="shared" si="64"/>
        <v>9.4145865890229136E-2</v>
      </c>
      <c r="G340" s="2">
        <f t="shared" si="65"/>
        <v>8.8467666146179999E-2</v>
      </c>
      <c r="H340" s="2">
        <f t="shared" si="66"/>
        <v>8.7586442571980769E-2</v>
      </c>
      <c r="AC340" s="2"/>
      <c r="AD340" s="2"/>
    </row>
    <row r="341" spans="1:30" x14ac:dyDescent="0.15">
      <c r="A341" s="1">
        <v>212.04000000000002</v>
      </c>
      <c r="B341" s="1">
        <v>9.9949999999999992</v>
      </c>
      <c r="C341" s="2">
        <f t="shared" si="61"/>
        <v>1085.4363962119276</v>
      </c>
      <c r="D341" s="27">
        <f t="shared" si="62"/>
        <v>9.9949999999999997E-2</v>
      </c>
      <c r="E341" s="2">
        <f t="shared" si="63"/>
        <v>1193.9257640133096</v>
      </c>
      <c r="F341" s="2">
        <f t="shared" si="64"/>
        <v>9.5264724225781139E-2</v>
      </c>
      <c r="G341" s="2">
        <f t="shared" si="65"/>
        <v>8.9579363444765372E-2</v>
      </c>
      <c r="H341" s="2">
        <f t="shared" si="66"/>
        <v>8.8704372731033793E-2</v>
      </c>
      <c r="AC341" s="2"/>
      <c r="AD341" s="2"/>
    </row>
    <row r="342" spans="1:30" x14ac:dyDescent="0.15">
      <c r="A342" s="1">
        <v>211.05</v>
      </c>
      <c r="B342" s="1">
        <v>10.045999999999999</v>
      </c>
      <c r="C342" s="2">
        <f t="shared" si="61"/>
        <v>1080.3685692347069</v>
      </c>
      <c r="D342" s="27">
        <f t="shared" si="62"/>
        <v>0.10045999999999999</v>
      </c>
      <c r="E342" s="2">
        <f t="shared" si="63"/>
        <v>1188.9023957000256</v>
      </c>
      <c r="F342" s="2">
        <f t="shared" si="64"/>
        <v>9.5728274208859154E-2</v>
      </c>
      <c r="G342" s="2">
        <f t="shared" si="65"/>
        <v>9.006683422933523E-2</v>
      </c>
      <c r="H342" s="2">
        <f t="shared" si="66"/>
        <v>8.9198552538577947E-2</v>
      </c>
      <c r="AC342" s="2"/>
      <c r="AD342" s="2"/>
    </row>
    <row r="343" spans="1:30" x14ac:dyDescent="0.15">
      <c r="A343" s="1">
        <v>211.07999999999998</v>
      </c>
      <c r="B343" s="1">
        <v>9.891</v>
      </c>
      <c r="C343" s="2">
        <f t="shared" si="61"/>
        <v>1080.522139749168</v>
      </c>
      <c r="D343" s="27">
        <f t="shared" si="62"/>
        <v>9.8909999999999998E-2</v>
      </c>
      <c r="E343" s="2">
        <f t="shared" si="63"/>
        <v>1187.3965845917583</v>
      </c>
      <c r="F343" s="2">
        <f t="shared" si="64"/>
        <v>9.4318779438436556E-2</v>
      </c>
      <c r="G343" s="2">
        <f t="shared" si="65"/>
        <v>8.8664509987999615E-2</v>
      </c>
      <c r="H343" s="2">
        <f t="shared" si="66"/>
        <v>8.7788129591656383E-2</v>
      </c>
      <c r="AC343" s="2"/>
      <c r="AD343" s="2"/>
    </row>
    <row r="344" spans="1:30" x14ac:dyDescent="0.15">
      <c r="A344" s="1">
        <v>210.16000000000003</v>
      </c>
      <c r="B344" s="1">
        <v>9.9489999999999998</v>
      </c>
      <c r="C344" s="2">
        <f t="shared" si="61"/>
        <v>1075.8126439723576</v>
      </c>
      <c r="D344" s="27">
        <f t="shared" si="62"/>
        <v>9.9489999999999995E-2</v>
      </c>
      <c r="E344" s="2">
        <f t="shared" si="63"/>
        <v>1182.8452439211676</v>
      </c>
      <c r="F344" s="2">
        <f t="shared" si="64"/>
        <v>9.4846435928117284E-2</v>
      </c>
      <c r="G344" s="2">
        <f t="shared" si="65"/>
        <v>8.9213839528492683E-2</v>
      </c>
      <c r="H344" s="2">
        <f t="shared" si="66"/>
        <v>8.834425016063896E-2</v>
      </c>
      <c r="AC344" s="2"/>
      <c r="AD344" s="2"/>
    </row>
    <row r="345" spans="1:30" x14ac:dyDescent="0.15">
      <c r="A345" s="1">
        <v>209.54000000000002</v>
      </c>
      <c r="B345" s="1">
        <v>10.130000000000001</v>
      </c>
      <c r="C345" s="2">
        <f t="shared" si="61"/>
        <v>1072.6388533401589</v>
      </c>
      <c r="D345" s="27">
        <f t="shared" si="62"/>
        <v>0.1013</v>
      </c>
      <c r="E345" s="2">
        <f t="shared" si="63"/>
        <v>1181.2971691835169</v>
      </c>
      <c r="F345" s="2">
        <f t="shared" si="64"/>
        <v>9.6491300188761203E-2</v>
      </c>
      <c r="G345" s="2">
        <f t="shared" si="65"/>
        <v>9.0866075573601601E-2</v>
      </c>
      <c r="H345" s="2">
        <f t="shared" si="66"/>
        <v>9.0008296735595017E-2</v>
      </c>
    </row>
    <row r="346" spans="1:30" x14ac:dyDescent="0.15">
      <c r="A346" s="1">
        <v>209.35000000000002</v>
      </c>
      <c r="B346" s="1">
        <v>10.08</v>
      </c>
      <c r="C346" s="2">
        <f t="shared" si="61"/>
        <v>1071.6662400819046</v>
      </c>
      <c r="D346" s="27">
        <f t="shared" si="62"/>
        <v>0.1008</v>
      </c>
      <c r="E346" s="2">
        <f t="shared" si="63"/>
        <v>1179.6901970821605</v>
      </c>
      <c r="F346" s="2">
        <f t="shared" si="64"/>
        <v>9.6037188196942166E-2</v>
      </c>
      <c r="G346" s="2">
        <f t="shared" si="65"/>
        <v>9.0419615829884253E-2</v>
      </c>
      <c r="H346" s="2">
        <f t="shared" si="66"/>
        <v>8.9560063194936146E-2</v>
      </c>
    </row>
    <row r="347" spans="1:30" x14ac:dyDescent="0.15">
      <c r="A347" s="1">
        <v>208.61</v>
      </c>
      <c r="B347" s="1">
        <v>10.106999999999999</v>
      </c>
      <c r="C347" s="2">
        <f t="shared" si="61"/>
        <v>1067.8781673918609</v>
      </c>
      <c r="D347" s="27">
        <f t="shared" si="62"/>
        <v>0.10106999999999999</v>
      </c>
      <c r="E347" s="2">
        <f t="shared" si="63"/>
        <v>1175.8086137701562</v>
      </c>
      <c r="F347" s="2">
        <f t="shared" si="64"/>
        <v>9.6282434284452573E-2</v>
      </c>
      <c r="G347" s="2">
        <f t="shared" si="65"/>
        <v>9.0683345647451827E-2</v>
      </c>
      <c r="H347" s="2">
        <f t="shared" si="66"/>
        <v>8.9828204302754566E-2</v>
      </c>
    </row>
    <row r="348" spans="1:30" x14ac:dyDescent="0.15">
      <c r="A348" s="1">
        <v>208.33999999999997</v>
      </c>
      <c r="B348" s="1">
        <v>10.164999999999999</v>
      </c>
      <c r="C348" s="2">
        <f t="shared" si="61"/>
        <v>1066.4960327617096</v>
      </c>
      <c r="D348" s="27">
        <f t="shared" si="62"/>
        <v>0.10164999999999999</v>
      </c>
      <c r="E348" s="2">
        <f t="shared" si="63"/>
        <v>1174.9053544919373</v>
      </c>
      <c r="F348" s="2">
        <f t="shared" si="64"/>
        <v>9.6809055928060772E-2</v>
      </c>
      <c r="G348" s="2">
        <f t="shared" si="65"/>
        <v>9.121426852571822E-2</v>
      </c>
      <c r="H348" s="2">
        <f t="shared" si="66"/>
        <v>9.0363179534853538E-2</v>
      </c>
    </row>
    <row r="349" spans="1:30" x14ac:dyDescent="0.15">
      <c r="A349" s="1">
        <v>207.77999999999997</v>
      </c>
      <c r="B349" s="1">
        <v>10.188000000000001</v>
      </c>
      <c r="C349" s="2">
        <f t="shared" si="61"/>
        <v>1063.6293831584335</v>
      </c>
      <c r="D349" s="27">
        <f t="shared" si="62"/>
        <v>0.10188000000000001</v>
      </c>
      <c r="E349" s="2">
        <f t="shared" si="63"/>
        <v>1171.9919447146146</v>
      </c>
      <c r="F349" s="2">
        <f t="shared" si="64"/>
        <v>9.7017811879497984E-2</v>
      </c>
      <c r="G349" s="2">
        <f t="shared" si="65"/>
        <v>9.1436897857047436E-2</v>
      </c>
      <c r="H349" s="2">
        <f t="shared" si="66"/>
        <v>9.058926144760493E-2</v>
      </c>
    </row>
    <row r="350" spans="1:30" x14ac:dyDescent="0.15">
      <c r="A350" s="1">
        <v>207.73000000000002</v>
      </c>
      <c r="B350" s="1">
        <v>10.407999999999999</v>
      </c>
      <c r="C350" s="2">
        <f t="shared" si="61"/>
        <v>1063.3734323009985</v>
      </c>
      <c r="D350" s="27">
        <f t="shared" si="62"/>
        <v>0.10407999999999999</v>
      </c>
      <c r="E350" s="2">
        <f t="shared" si="63"/>
        <v>1174.0493391348864</v>
      </c>
      <c r="F350" s="2">
        <f t="shared" si="64"/>
        <v>9.9012408997647447E-2</v>
      </c>
      <c r="G350" s="2">
        <f t="shared" si="65"/>
        <v>9.3421697858909886E-2</v>
      </c>
      <c r="H350" s="2">
        <f t="shared" si="66"/>
        <v>9.2585405526586007E-2</v>
      </c>
    </row>
    <row r="351" spans="1:30" x14ac:dyDescent="0.15">
      <c r="A351" s="1">
        <v>206.63</v>
      </c>
      <c r="B351" s="1">
        <v>10.497</v>
      </c>
      <c r="C351" s="2">
        <f t="shared" si="61"/>
        <v>1057.74251343742</v>
      </c>
      <c r="D351" s="27">
        <f t="shared" si="62"/>
        <v>0.10496999999999999</v>
      </c>
      <c r="E351" s="2">
        <f t="shared" si="63"/>
        <v>1168.773745072946</v>
      </c>
      <c r="F351" s="2">
        <f t="shared" si="64"/>
        <v>9.981818527989969E-2</v>
      </c>
      <c r="G351" s="2">
        <f t="shared" si="65"/>
        <v>9.4252596017647572E-2</v>
      </c>
      <c r="H351" s="2">
        <f t="shared" si="66"/>
        <v>9.3425214947133961E-2</v>
      </c>
    </row>
    <row r="352" spans="1:30" x14ac:dyDescent="0.15">
      <c r="A352" s="1">
        <v>206.81</v>
      </c>
      <c r="B352" s="1">
        <v>10.343</v>
      </c>
      <c r="C352" s="2">
        <f t="shared" si="61"/>
        <v>1058.6639365241874</v>
      </c>
      <c r="D352" s="27">
        <f t="shared" si="62"/>
        <v>0.10342999999999999</v>
      </c>
      <c r="E352" s="2">
        <f t="shared" si="63"/>
        <v>1168.1615474788841</v>
      </c>
      <c r="F352" s="2">
        <f t="shared" si="64"/>
        <v>9.8423510176092716E-2</v>
      </c>
      <c r="G352" s="2">
        <f t="shared" si="65"/>
        <v>9.2860836140478978E-2</v>
      </c>
      <c r="H352" s="2">
        <f t="shared" si="66"/>
        <v>9.2024970784333152E-2</v>
      </c>
    </row>
    <row r="353" spans="1:8" x14ac:dyDescent="0.15">
      <c r="A353" s="1">
        <v>206.01</v>
      </c>
      <c r="B353" s="1">
        <v>10.628</v>
      </c>
      <c r="C353" s="2">
        <f t="shared" si="61"/>
        <v>1054.5687228052213</v>
      </c>
      <c r="D353" s="27">
        <f t="shared" si="62"/>
        <v>0.10628</v>
      </c>
      <c r="E353" s="2">
        <f t="shared" si="63"/>
        <v>1166.6482866649601</v>
      </c>
      <c r="F353" s="2">
        <f t="shared" si="64"/>
        <v>0.10100303561636617</v>
      </c>
      <c r="G353" s="2">
        <f t="shared" si="65"/>
        <v>9.5447567584628273E-2</v>
      </c>
      <c r="H353" s="2">
        <f t="shared" si="66"/>
        <v>9.462924759791258E-2</v>
      </c>
    </row>
    <row r="354" spans="1:8" x14ac:dyDescent="0.15">
      <c r="A354" s="1">
        <v>205.12</v>
      </c>
      <c r="B354" s="1">
        <v>10.462</v>
      </c>
      <c r="C354" s="2">
        <f t="shared" si="61"/>
        <v>1050.0127975428718</v>
      </c>
      <c r="D354" s="27">
        <f t="shared" si="62"/>
        <v>0.10461999999999999</v>
      </c>
      <c r="E354" s="2">
        <f t="shared" si="63"/>
        <v>1159.8651364218069</v>
      </c>
      <c r="F354" s="2">
        <f t="shared" si="64"/>
        <v>9.9501384422792868E-2</v>
      </c>
      <c r="G354" s="2">
        <f t="shared" si="65"/>
        <v>9.3978217106498549E-2</v>
      </c>
      <c r="H354" s="2">
        <f t="shared" si="66"/>
        <v>9.3155132307142161E-2</v>
      </c>
    </row>
    <row r="355" spans="1:8" x14ac:dyDescent="0.15">
      <c r="A355" s="1">
        <v>205.07</v>
      </c>
      <c r="B355" s="1">
        <v>10.500999999999999</v>
      </c>
      <c r="C355" s="2">
        <f t="shared" si="61"/>
        <v>1049.7568466854364</v>
      </c>
      <c r="D355" s="27">
        <f t="shared" si="62"/>
        <v>0.10500999999999999</v>
      </c>
      <c r="E355" s="2">
        <f t="shared" si="63"/>
        <v>1159.9918131558741</v>
      </c>
      <c r="F355" s="2">
        <f t="shared" si="64"/>
        <v>9.9854384702522878E-2</v>
      </c>
      <c r="G355" s="2">
        <f t="shared" si="65"/>
        <v>9.4330614163685378E-2</v>
      </c>
      <c r="H355" s="2">
        <f t="shared" si="66"/>
        <v>9.3509679547703797E-2</v>
      </c>
    </row>
    <row r="356" spans="1:8" x14ac:dyDescent="0.15">
      <c r="A356" s="1">
        <v>203.99</v>
      </c>
      <c r="B356" s="1">
        <v>10.731999999999999</v>
      </c>
      <c r="C356" s="2">
        <f t="shared" si="61"/>
        <v>1044.2283081648325</v>
      </c>
      <c r="D356" s="27">
        <f t="shared" si="62"/>
        <v>0.10732</v>
      </c>
      <c r="E356" s="2">
        <f t="shared" si="63"/>
        <v>1156.2948901970824</v>
      </c>
      <c r="F356" s="2">
        <f t="shared" si="64"/>
        <v>0.10194268151130756</v>
      </c>
      <c r="G356" s="2">
        <f t="shared" si="65"/>
        <v>9.6436515367511924E-2</v>
      </c>
      <c r="H356" s="2">
        <f t="shared" si="66"/>
        <v>9.5631390710451541E-2</v>
      </c>
    </row>
    <row r="357" spans="1:8" x14ac:dyDescent="0.15">
      <c r="A357" s="1">
        <v>204.06</v>
      </c>
      <c r="B357" s="1">
        <v>10.663</v>
      </c>
      <c r="C357" s="2">
        <f t="shared" si="61"/>
        <v>1044.5866393652418</v>
      </c>
      <c r="D357" s="27">
        <f t="shared" si="62"/>
        <v>0.10663</v>
      </c>
      <c r="E357" s="2">
        <f t="shared" si="63"/>
        <v>1155.9709127207575</v>
      </c>
      <c r="F357" s="2">
        <f t="shared" si="64"/>
        <v>0.1013193611812726</v>
      </c>
      <c r="G357" s="2">
        <f t="shared" si="65"/>
        <v>9.581473778736424E-2</v>
      </c>
      <c r="H357" s="2">
        <f t="shared" si="66"/>
        <v>9.5005904635252311E-2</v>
      </c>
    </row>
    <row r="358" spans="1:8" x14ac:dyDescent="0.15">
      <c r="A358" s="1">
        <v>202.94</v>
      </c>
      <c r="B358" s="1">
        <v>10.766999999999999</v>
      </c>
      <c r="C358" s="2">
        <f t="shared" si="61"/>
        <v>1038.8533401586897</v>
      </c>
      <c r="D358" s="27">
        <f t="shared" si="62"/>
        <v>0.10766999999999999</v>
      </c>
      <c r="E358" s="2">
        <f t="shared" si="63"/>
        <v>1150.7066792935757</v>
      </c>
      <c r="F358" s="2">
        <f t="shared" si="64"/>
        <v>0.10225871002873911</v>
      </c>
      <c r="G358" s="2">
        <f t="shared" si="65"/>
        <v>9.6779154413055415E-2</v>
      </c>
      <c r="H358" s="2">
        <f t="shared" si="66"/>
        <v>9.5979905405347177E-2</v>
      </c>
    </row>
    <row r="359" spans="1:8" x14ac:dyDescent="0.15">
      <c r="A359" s="1">
        <v>203.01999999999998</v>
      </c>
      <c r="B359" s="1">
        <v>10.705</v>
      </c>
      <c r="C359" s="2">
        <f t="shared" si="61"/>
        <v>1039.262861530586</v>
      </c>
      <c r="D359" s="27">
        <f t="shared" si="62"/>
        <v>0.10705000000000001</v>
      </c>
      <c r="E359" s="2">
        <f t="shared" si="63"/>
        <v>1150.5159508574352</v>
      </c>
      <c r="F359" s="2">
        <f t="shared" si="64"/>
        <v>0.10169881982483418</v>
      </c>
      <c r="G359" s="2">
        <f t="shared" si="65"/>
        <v>9.6220172439798773E-2</v>
      </c>
      <c r="H359" s="2">
        <f t="shared" si="66"/>
        <v>9.5417540064111656E-2</v>
      </c>
    </row>
    <row r="360" spans="1:8" x14ac:dyDescent="0.15">
      <c r="A360" s="1">
        <v>201.92000000000002</v>
      </c>
      <c r="B360" s="1">
        <v>10.752000000000001</v>
      </c>
      <c r="C360" s="2">
        <f t="shared" si="61"/>
        <v>1033.6319426670082</v>
      </c>
      <c r="D360" s="27">
        <f t="shared" si="62"/>
        <v>0.10752</v>
      </c>
      <c r="E360" s="2">
        <f t="shared" si="63"/>
        <v>1144.7680491425649</v>
      </c>
      <c r="F360" s="2">
        <f t="shared" si="64"/>
        <v>0.10212328146484244</v>
      </c>
      <c r="G360" s="2">
        <f t="shared" si="65"/>
        <v>9.6672005040354031E-2</v>
      </c>
      <c r="H360" s="2">
        <f t="shared" si="66"/>
        <v>9.5876034842415608E-2</v>
      </c>
    </row>
    <row r="361" spans="1:8" x14ac:dyDescent="0.15">
      <c r="A361" s="1">
        <v>201.88</v>
      </c>
      <c r="B361" s="1">
        <v>10.843999999999999</v>
      </c>
      <c r="C361" s="2">
        <f t="shared" si="61"/>
        <v>1033.4271819810597</v>
      </c>
      <c r="D361" s="27">
        <f t="shared" si="62"/>
        <v>0.10843999999999999</v>
      </c>
      <c r="E361" s="2">
        <f t="shared" si="63"/>
        <v>1145.4920255950858</v>
      </c>
      <c r="F361" s="2">
        <f t="shared" si="64"/>
        <v>0.10295362141038204</v>
      </c>
      <c r="G361" s="2">
        <f t="shared" si="65"/>
        <v>9.7498897478976873E-2</v>
      </c>
      <c r="H361" s="2">
        <f t="shared" si="66"/>
        <v>9.6707612356620509E-2</v>
      </c>
    </row>
    <row r="362" spans="1:8" x14ac:dyDescent="0.15">
      <c r="A362" s="1">
        <v>200.76</v>
      </c>
      <c r="B362" s="1">
        <v>10.887</v>
      </c>
      <c r="C362" s="2">
        <f t="shared" si="61"/>
        <v>1027.6938827745073</v>
      </c>
      <c r="D362" s="27">
        <f t="shared" si="62"/>
        <v>0.10887000000000001</v>
      </c>
      <c r="E362" s="2">
        <f t="shared" si="63"/>
        <v>1139.5789157921679</v>
      </c>
      <c r="F362" s="2">
        <f t="shared" si="64"/>
        <v>0.10334147877393558</v>
      </c>
      <c r="G362" s="2">
        <f t="shared" si="65"/>
        <v>9.7914912508258595E-2</v>
      </c>
      <c r="H362" s="2">
        <f t="shared" si="66"/>
        <v>9.7130121642802408E-2</v>
      </c>
    </row>
    <row r="363" spans="1:8" x14ac:dyDescent="0.15">
      <c r="A363" s="1">
        <v>200.46999999999997</v>
      </c>
      <c r="B363" s="1">
        <v>11.095000000000001</v>
      </c>
      <c r="C363" s="2">
        <f t="shared" si="61"/>
        <v>1026.2093678013821</v>
      </c>
      <c r="D363" s="27">
        <f t="shared" si="62"/>
        <v>0.11095000000000001</v>
      </c>
      <c r="E363" s="2">
        <f t="shared" si="63"/>
        <v>1140.0672971589456</v>
      </c>
      <c r="F363" s="2">
        <f t="shared" si="64"/>
        <v>0.10521550514431008</v>
      </c>
      <c r="G363" s="2">
        <f t="shared" si="65"/>
        <v>9.9786613253077E-2</v>
      </c>
      <c r="H363" s="2">
        <f t="shared" si="66"/>
        <v>9.9013120386000325E-2</v>
      </c>
    </row>
    <row r="364" spans="1:8" x14ac:dyDescent="0.15">
      <c r="A364" s="1">
        <v>199.88</v>
      </c>
      <c r="B364" s="1">
        <v>10.945</v>
      </c>
      <c r="C364" s="2">
        <f t="shared" si="61"/>
        <v>1023.1891476836448</v>
      </c>
      <c r="D364" s="27">
        <f t="shared" si="62"/>
        <v>0.10945000000000001</v>
      </c>
      <c r="E364" s="2">
        <f t="shared" si="63"/>
        <v>1135.1771998976199</v>
      </c>
      <c r="F364" s="2">
        <f t="shared" si="64"/>
        <v>0.10386439703028856</v>
      </c>
      <c r="G364" s="2">
        <f t="shared" si="65"/>
        <v>9.8458791316490366E-2</v>
      </c>
      <c r="H364" s="2">
        <f t="shared" si="66"/>
        <v>9.7680266409791952E-2</v>
      </c>
    </row>
    <row r="365" spans="1:8" x14ac:dyDescent="0.15">
      <c r="A365" s="1">
        <v>199.95999999999998</v>
      </c>
      <c r="B365" s="1">
        <v>11.003</v>
      </c>
      <c r="C365" s="2">
        <f t="shared" si="61"/>
        <v>1023.5986690555412</v>
      </c>
      <c r="D365" s="27">
        <f t="shared" si="62"/>
        <v>0.11003</v>
      </c>
      <c r="E365" s="2">
        <f t="shared" si="63"/>
        <v>1136.2252306117225</v>
      </c>
      <c r="F365" s="2">
        <f t="shared" si="64"/>
        <v>0.10438704198604634</v>
      </c>
      <c r="G365" s="2">
        <f t="shared" si="65"/>
        <v>9.8976445649800043E-2</v>
      </c>
      <c r="H365" s="2">
        <f t="shared" si="66"/>
        <v>9.820043622821914E-2</v>
      </c>
    </row>
    <row r="366" spans="1:8" x14ac:dyDescent="0.15">
      <c r="A366" s="1">
        <v>199.05</v>
      </c>
      <c r="B366" s="1">
        <v>11.061</v>
      </c>
      <c r="C366" s="2">
        <f t="shared" si="61"/>
        <v>1018.9403634502175</v>
      </c>
      <c r="D366" s="27">
        <f t="shared" si="62"/>
        <v>0.11061</v>
      </c>
      <c r="E366" s="2">
        <f t="shared" si="63"/>
        <v>1131.6453570514461</v>
      </c>
      <c r="F366" s="2">
        <f t="shared" si="64"/>
        <v>0.1049094139267381</v>
      </c>
      <c r="G366" s="2">
        <f t="shared" si="65"/>
        <v>9.9520626512207402E-2</v>
      </c>
      <c r="H366" s="2">
        <f t="shared" si="66"/>
        <v>9.875096285604644E-2</v>
      </c>
    </row>
    <row r="367" spans="1:8" x14ac:dyDescent="0.15">
      <c r="A367" s="1">
        <v>197.98000000000002</v>
      </c>
      <c r="B367" s="1">
        <v>11.308</v>
      </c>
      <c r="C367" s="2">
        <f t="shared" si="61"/>
        <v>1013.4630151011007</v>
      </c>
      <c r="D367" s="27">
        <f t="shared" si="62"/>
        <v>0.11308</v>
      </c>
      <c r="E367" s="2">
        <f t="shared" si="63"/>
        <v>1128.0654128487333</v>
      </c>
      <c r="F367" s="2">
        <f t="shared" si="64"/>
        <v>0.10713094751804886</v>
      </c>
      <c r="G367" s="2">
        <f t="shared" si="65"/>
        <v>0.10175920745686441</v>
      </c>
      <c r="H367" s="2">
        <f t="shared" si="66"/>
        <v>0.10100560140915393</v>
      </c>
    </row>
    <row r="368" spans="1:8" x14ac:dyDescent="0.15">
      <c r="A368" s="1">
        <v>198.02999999999997</v>
      </c>
      <c r="B368" s="1">
        <v>11.18</v>
      </c>
      <c r="C368" s="2">
        <f t="shared" si="61"/>
        <v>1013.7189659585358</v>
      </c>
      <c r="D368" s="27">
        <f t="shared" si="62"/>
        <v>0.1118</v>
      </c>
      <c r="E368" s="2">
        <f t="shared" si="63"/>
        <v>1127.0527463527001</v>
      </c>
      <c r="F368" s="2">
        <f t="shared" si="64"/>
        <v>0.10598032353723195</v>
      </c>
      <c r="G368" s="2">
        <f t="shared" si="65"/>
        <v>0.10061340569745719</v>
      </c>
      <c r="H368" s="2">
        <f t="shared" si="66"/>
        <v>9.9853430467505416E-2</v>
      </c>
    </row>
    <row r="369" spans="1:8" x14ac:dyDescent="0.15">
      <c r="A369" s="1">
        <v>196.89999999999998</v>
      </c>
      <c r="B369" s="1">
        <v>11.358000000000001</v>
      </c>
      <c r="C369" s="2">
        <f t="shared" si="61"/>
        <v>1007.9344765804964</v>
      </c>
      <c r="D369" s="27">
        <f t="shared" si="62"/>
        <v>0.11358</v>
      </c>
      <c r="E369" s="2">
        <f t="shared" si="63"/>
        <v>1122.4156744305092</v>
      </c>
      <c r="F369" s="2">
        <f t="shared" si="64"/>
        <v>0.10758005066662461</v>
      </c>
      <c r="G369" s="2">
        <f t="shared" si="65"/>
        <v>0.10223521412171743</v>
      </c>
      <c r="H369" s="2">
        <f t="shared" si="66"/>
        <v>0.10148811891169275</v>
      </c>
    </row>
    <row r="370" spans="1:8" x14ac:dyDescent="0.15">
      <c r="A370" s="1">
        <v>196.77999999999997</v>
      </c>
      <c r="B370" s="1">
        <v>11.276999999999999</v>
      </c>
      <c r="C370" s="2">
        <f t="shared" si="61"/>
        <v>1007.3201945226515</v>
      </c>
      <c r="D370" s="27">
        <f t="shared" si="62"/>
        <v>0.11277</v>
      </c>
      <c r="E370" s="2">
        <f t="shared" si="63"/>
        <v>1120.9156928589709</v>
      </c>
      <c r="F370" s="2">
        <f t="shared" si="64"/>
        <v>0.10685240224140903</v>
      </c>
      <c r="G370" s="2">
        <f t="shared" si="65"/>
        <v>0.10151470846589013</v>
      </c>
      <c r="H370" s="2">
        <f t="shared" si="66"/>
        <v>0.10076418319247306</v>
      </c>
    </row>
    <row r="371" spans="1:8" x14ac:dyDescent="0.15">
      <c r="A371" s="1">
        <v>195.76</v>
      </c>
      <c r="B371" s="1">
        <v>11.531000000000001</v>
      </c>
      <c r="C371" s="2">
        <f t="shared" si="61"/>
        <v>1002.0987970309701</v>
      </c>
      <c r="D371" s="27">
        <f t="shared" si="62"/>
        <v>0.11531000000000001</v>
      </c>
      <c r="E371" s="2">
        <f t="shared" si="63"/>
        <v>1117.6508093166112</v>
      </c>
      <c r="F371" s="2">
        <f t="shared" si="64"/>
        <v>0.10913239317559376</v>
      </c>
      <c r="G371" s="2">
        <f t="shared" si="65"/>
        <v>0.10381024646456227</v>
      </c>
      <c r="H371" s="2">
        <f t="shared" si="66"/>
        <v>0.1030757321276229</v>
      </c>
    </row>
    <row r="372" spans="1:8" x14ac:dyDescent="0.15">
      <c r="A372" s="1">
        <v>195.93</v>
      </c>
      <c r="B372" s="1">
        <v>11.574</v>
      </c>
      <c r="C372" s="2">
        <f t="shared" si="61"/>
        <v>1002.9690299462503</v>
      </c>
      <c r="D372" s="27">
        <f t="shared" si="62"/>
        <v>0.11574</v>
      </c>
      <c r="E372" s="2">
        <f t="shared" si="63"/>
        <v>1119.0526654722294</v>
      </c>
      <c r="F372" s="2">
        <f t="shared" si="64"/>
        <v>0.10951786190585464</v>
      </c>
      <c r="G372" s="2">
        <f t="shared" si="65"/>
        <v>0.10418903968932021</v>
      </c>
      <c r="H372" s="2">
        <f t="shared" si="66"/>
        <v>0.10345594119105626</v>
      </c>
    </row>
    <row r="373" spans="1:8" x14ac:dyDescent="0.15">
      <c r="A373" s="1">
        <v>194.76999999999998</v>
      </c>
      <c r="B373" s="1">
        <v>11.032999999999999</v>
      </c>
      <c r="C373" s="2">
        <f t="shared" si="61"/>
        <v>997.03097005374957</v>
      </c>
      <c r="D373" s="27">
        <f t="shared" si="62"/>
        <v>0.11033</v>
      </c>
      <c r="E373" s="2">
        <f t="shared" si="63"/>
        <v>1107.0333969797798</v>
      </c>
      <c r="F373" s="2">
        <f t="shared" si="64"/>
        <v>0.1046572684374556</v>
      </c>
      <c r="G373" s="2">
        <f t="shared" si="65"/>
        <v>9.938568083278998E-2</v>
      </c>
      <c r="H373" s="2">
        <f t="shared" si="66"/>
        <v>9.8631237213950881E-2</v>
      </c>
    </row>
    <row r="374" spans="1:8" x14ac:dyDescent="0.15">
      <c r="A374" s="1">
        <v>194.7</v>
      </c>
      <c r="B374" s="1">
        <v>11.489000000000001</v>
      </c>
      <c r="C374" s="2">
        <f t="shared" si="61"/>
        <v>996.67263885334023</v>
      </c>
      <c r="D374" s="27">
        <f t="shared" si="62"/>
        <v>0.11489000000000001</v>
      </c>
      <c r="E374" s="2">
        <f t="shared" si="63"/>
        <v>1111.1803583312005</v>
      </c>
      <c r="F374" s="2">
        <f t="shared" si="64"/>
        <v>0.10875574533686601</v>
      </c>
      <c r="G374" s="2">
        <f t="shared" si="65"/>
        <v>0.10346441029719362</v>
      </c>
      <c r="H374" s="2">
        <f t="shared" si="66"/>
        <v>0.10273187985852555</v>
      </c>
    </row>
    <row r="375" spans="1:8" x14ac:dyDescent="0.15">
      <c r="A375" s="1">
        <v>193.8</v>
      </c>
      <c r="B375" s="1">
        <v>11.561999999999999</v>
      </c>
      <c r="C375" s="2">
        <f t="shared" si="61"/>
        <v>992.06552341950351</v>
      </c>
      <c r="D375" s="27">
        <f t="shared" si="62"/>
        <v>0.11562</v>
      </c>
      <c r="E375" s="2">
        <f t="shared" si="63"/>
        <v>1106.7681392372665</v>
      </c>
      <c r="F375" s="2">
        <f t="shared" si="64"/>
        <v>0.10941030418310654</v>
      </c>
      <c r="G375" s="2">
        <f t="shared" si="65"/>
        <v>0.10413997971054813</v>
      </c>
      <c r="H375" s="2">
        <f t="shared" si="66"/>
        <v>0.10341428399973532</v>
      </c>
    </row>
    <row r="376" spans="1:8" x14ac:dyDescent="0.15">
      <c r="A376" s="1">
        <v>192.82</v>
      </c>
      <c r="B376" s="1">
        <v>11.601000000000001</v>
      </c>
      <c r="C376" s="2">
        <f t="shared" si="61"/>
        <v>987.04888661377015</v>
      </c>
      <c r="D376" s="27">
        <f t="shared" si="62"/>
        <v>0.11601</v>
      </c>
      <c r="E376" s="2">
        <f t="shared" si="63"/>
        <v>1101.5564279498335</v>
      </c>
      <c r="F376" s="2">
        <f t="shared" si="64"/>
        <v>0.10975982449245016</v>
      </c>
      <c r="G376" s="2">
        <f t="shared" si="65"/>
        <v>0.10451431769268904</v>
      </c>
      <c r="H376" s="2">
        <f t="shared" si="66"/>
        <v>0.10379412474137874</v>
      </c>
    </row>
    <row r="377" spans="1:8" x14ac:dyDescent="0.15">
      <c r="A377" s="1">
        <v>192.64</v>
      </c>
      <c r="B377" s="1">
        <v>11.616</v>
      </c>
      <c r="C377" s="2">
        <f t="shared" si="61"/>
        <v>986.12746352700287</v>
      </c>
      <c r="D377" s="27">
        <f t="shared" si="62"/>
        <v>0.11616</v>
      </c>
      <c r="E377" s="2">
        <f t="shared" si="63"/>
        <v>1100.6760296902996</v>
      </c>
      <c r="F377" s="2">
        <f t="shared" si="64"/>
        <v>0.10989422285836842</v>
      </c>
      <c r="G377" s="2">
        <f t="shared" si="65"/>
        <v>0.10465290843127176</v>
      </c>
      <c r="H377" s="2">
        <f t="shared" si="66"/>
        <v>0.10393409216629085</v>
      </c>
    </row>
    <row r="378" spans="1:8" x14ac:dyDescent="0.15">
      <c r="A378" s="1">
        <v>191.58999999999997</v>
      </c>
      <c r="B378" s="1">
        <v>11.69</v>
      </c>
      <c r="C378" s="2">
        <f t="shared" si="61"/>
        <v>980.75249552085984</v>
      </c>
      <c r="D378" s="27">
        <f t="shared" si="62"/>
        <v>0.11689999999999999</v>
      </c>
      <c r="E378" s="2">
        <f t="shared" si="63"/>
        <v>1095.4024622472484</v>
      </c>
      <c r="F378" s="2">
        <f t="shared" si="64"/>
        <v>0.11055699056464385</v>
      </c>
      <c r="G378" s="2">
        <f t="shared" si="65"/>
        <v>0.10534078836346648</v>
      </c>
      <c r="H378" s="2">
        <f t="shared" si="66"/>
        <v>0.10462934605003037</v>
      </c>
    </row>
    <row r="379" spans="1:8" x14ac:dyDescent="0.15">
      <c r="A379" s="1">
        <v>191.39</v>
      </c>
      <c r="B379" s="1">
        <v>11.759</v>
      </c>
      <c r="C379" s="2">
        <f t="shared" si="61"/>
        <v>979.72869209111855</v>
      </c>
      <c r="D379" s="27">
        <f t="shared" si="62"/>
        <v>0.11759</v>
      </c>
      <c r="E379" s="2">
        <f t="shared" si="63"/>
        <v>1094.9349889941132</v>
      </c>
      <c r="F379" s="2">
        <f t="shared" si="64"/>
        <v>0.11117458117541555</v>
      </c>
      <c r="G379" s="2">
        <f t="shared" si="65"/>
        <v>0.10596060503734835</v>
      </c>
      <c r="H379" s="2">
        <f t="shared" si="66"/>
        <v>0.10525312450412856</v>
      </c>
    </row>
    <row r="380" spans="1:8" x14ac:dyDescent="0.15">
      <c r="A380" s="1">
        <v>190.43</v>
      </c>
      <c r="B380" s="1">
        <v>11.836</v>
      </c>
      <c r="C380" s="2">
        <f t="shared" si="61"/>
        <v>974.81443562835943</v>
      </c>
      <c r="D380" s="27">
        <f t="shared" si="62"/>
        <v>0.11836000000000001</v>
      </c>
      <c r="E380" s="2">
        <f t="shared" si="63"/>
        <v>1090.193472229332</v>
      </c>
      <c r="F380" s="2">
        <f t="shared" si="64"/>
        <v>0.11186332647869934</v>
      </c>
      <c r="G380" s="2">
        <f t="shared" si="65"/>
        <v>0.106671928991893</v>
      </c>
      <c r="H380" s="2">
        <f t="shared" si="66"/>
        <v>0.10597157145537951</v>
      </c>
    </row>
    <row r="381" spans="1:8" x14ac:dyDescent="0.15">
      <c r="A381" s="1">
        <v>190.37</v>
      </c>
      <c r="B381" s="1">
        <v>11.885999999999999</v>
      </c>
      <c r="C381" s="2">
        <f t="shared" si="61"/>
        <v>974.50729459943693</v>
      </c>
      <c r="D381" s="27">
        <f t="shared" si="62"/>
        <v>0.11885999999999999</v>
      </c>
      <c r="E381" s="2">
        <f t="shared" si="63"/>
        <v>1090.337231635526</v>
      </c>
      <c r="F381" s="2">
        <f t="shared" si="64"/>
        <v>0.11231030979578456</v>
      </c>
      <c r="G381" s="2">
        <f t="shared" si="65"/>
        <v>0.1071182277403773</v>
      </c>
      <c r="H381" s="2">
        <f t="shared" si="66"/>
        <v>0.10642041112546267</v>
      </c>
    </row>
    <row r="382" spans="1:8" x14ac:dyDescent="0.15">
      <c r="A382" s="1">
        <v>189.20999999999998</v>
      </c>
      <c r="B382" s="1">
        <v>11.879</v>
      </c>
      <c r="C382" s="2">
        <f t="shared" si="61"/>
        <v>968.56923470693619</v>
      </c>
      <c r="D382" s="27">
        <f t="shared" si="62"/>
        <v>0.11878999999999999</v>
      </c>
      <c r="E382" s="2">
        <f t="shared" si="63"/>
        <v>1083.6255740977731</v>
      </c>
      <c r="F382" s="2">
        <f t="shared" si="64"/>
        <v>0.11224774415770634</v>
      </c>
      <c r="G382" s="2">
        <f t="shared" si="65"/>
        <v>0.10708762237628838</v>
      </c>
      <c r="H382" s="2">
        <f t="shared" si="66"/>
        <v>0.10639373497867811</v>
      </c>
    </row>
    <row r="383" spans="1:8" x14ac:dyDescent="0.15">
      <c r="A383" s="1">
        <v>189.14</v>
      </c>
      <c r="B383" s="1">
        <v>12.037000000000001</v>
      </c>
      <c r="C383" s="2">
        <f t="shared" si="61"/>
        <v>968.21090350652673</v>
      </c>
      <c r="D383" s="27">
        <f t="shared" si="62"/>
        <v>0.12037</v>
      </c>
      <c r="E383" s="2">
        <f t="shared" si="63"/>
        <v>1084.7544499616074</v>
      </c>
      <c r="F383" s="2">
        <f t="shared" si="64"/>
        <v>0.11365898789395444</v>
      </c>
      <c r="G383" s="2">
        <f t="shared" si="65"/>
        <v>0.10849349051318488</v>
      </c>
      <c r="H383" s="2">
        <f t="shared" si="66"/>
        <v>0.10780714446009049</v>
      </c>
    </row>
    <row r="384" spans="1:8" x14ac:dyDescent="0.15">
      <c r="A384" s="1">
        <v>188</v>
      </c>
      <c r="B384" s="1">
        <v>11.997999999999999</v>
      </c>
      <c r="C384" s="2">
        <f t="shared" si="61"/>
        <v>962.37522395700023</v>
      </c>
      <c r="D384" s="27">
        <f t="shared" si="62"/>
        <v>0.11997999999999999</v>
      </c>
      <c r="E384" s="2">
        <f t="shared" si="63"/>
        <v>1077.841003327361</v>
      </c>
      <c r="F384" s="2">
        <f t="shared" si="64"/>
        <v>0.11331082800470534</v>
      </c>
      <c r="G384" s="2">
        <f t="shared" si="65"/>
        <v>0.10817825179838457</v>
      </c>
      <c r="H384" s="2">
        <f t="shared" si="66"/>
        <v>0.10749425527780239</v>
      </c>
    </row>
    <row r="385" spans="1:8" x14ac:dyDescent="0.15">
      <c r="A385" s="1">
        <v>187.71999999999997</v>
      </c>
      <c r="B385" s="1">
        <v>12.265000000000001</v>
      </c>
      <c r="C385" s="2">
        <f t="shared" si="61"/>
        <v>960.94189915536208</v>
      </c>
      <c r="D385" s="27">
        <f t="shared" si="62"/>
        <v>0.12265000000000001</v>
      </c>
      <c r="E385" s="2">
        <f t="shared" si="63"/>
        <v>1078.8014230867673</v>
      </c>
      <c r="F385" s="2">
        <f t="shared" si="64"/>
        <v>0.11569196199607273</v>
      </c>
      <c r="G385" s="2">
        <f t="shared" si="65"/>
        <v>0.11055481236232623</v>
      </c>
      <c r="H385" s="2">
        <f t="shared" si="66"/>
        <v>0.10988405224982688</v>
      </c>
    </row>
    <row r="386" spans="1:8" x14ac:dyDescent="0.15">
      <c r="A386" s="1">
        <v>186.52999999999997</v>
      </c>
      <c r="B386" s="1">
        <v>12.090999999999999</v>
      </c>
      <c r="C386" s="2">
        <f t="shared" si="61"/>
        <v>954.85026874840014</v>
      </c>
      <c r="D386" s="27">
        <f t="shared" si="62"/>
        <v>0.12090999999999999</v>
      </c>
      <c r="E386" s="2">
        <f t="shared" si="63"/>
        <v>1070.3012147427692</v>
      </c>
      <c r="F386" s="2">
        <f t="shared" si="64"/>
        <v>0.11414085540756168</v>
      </c>
      <c r="G386" s="2">
        <f t="shared" si="65"/>
        <v>0.10904418295640564</v>
      </c>
      <c r="H386" s="2">
        <f t="shared" si="66"/>
        <v>0.10836976332910846</v>
      </c>
    </row>
    <row r="387" spans="1:8" x14ac:dyDescent="0.15">
      <c r="A387" s="1">
        <v>186.51999999999998</v>
      </c>
      <c r="B387" s="1">
        <v>12.356999999999999</v>
      </c>
      <c r="C387" s="2">
        <f t="shared" ref="C387:C421" si="67">A387*1000/195.35</f>
        <v>954.79907857691308</v>
      </c>
      <c r="D387" s="27">
        <f t="shared" ref="D387:D421" si="68">B387/100</f>
        <v>0.12357</v>
      </c>
      <c r="E387" s="2">
        <f t="shared" ref="E387:E421" si="69">C387*(1+D387)</f>
        <v>1072.7836007166622</v>
      </c>
      <c r="F387" s="2">
        <f t="shared" ref="F387:F421" si="70">LN(1+D387)</f>
        <v>0.11651111599830259</v>
      </c>
      <c r="G387" s="2">
        <f t="shared" ref="G387:G421" si="71">F387-E387/210000</f>
        <v>0.11140262266155658</v>
      </c>
      <c r="H387" s="2">
        <f t="shared" ref="H387:H421" si="72">LN(1+D387)-C387/165454</f>
        <v>0.11074033331201569</v>
      </c>
    </row>
    <row r="388" spans="1:8" x14ac:dyDescent="0.15">
      <c r="A388" s="1">
        <v>185.37</v>
      </c>
      <c r="B388" s="1">
        <v>12.238</v>
      </c>
      <c r="C388" s="2">
        <f t="shared" si="67"/>
        <v>948.91220885589973</v>
      </c>
      <c r="D388" s="27">
        <f t="shared" si="68"/>
        <v>0.12237999999999999</v>
      </c>
      <c r="E388" s="2">
        <f t="shared" si="69"/>
        <v>1065.0400849756847</v>
      </c>
      <c r="F388" s="2">
        <f t="shared" si="70"/>
        <v>0.11545143068798176</v>
      </c>
      <c r="G388" s="2">
        <f t="shared" si="71"/>
        <v>0.11037981123571659</v>
      </c>
      <c r="H388" s="2">
        <f t="shared" si="72"/>
        <v>0.1097162281008222</v>
      </c>
    </row>
    <row r="389" spans="1:8" x14ac:dyDescent="0.15">
      <c r="A389" s="1">
        <v>184.45</v>
      </c>
      <c r="B389" s="1">
        <v>12.238</v>
      </c>
      <c r="C389" s="2">
        <f t="shared" si="67"/>
        <v>944.20271307908888</v>
      </c>
      <c r="D389" s="27">
        <f t="shared" si="68"/>
        <v>0.12237999999999999</v>
      </c>
      <c r="E389" s="2">
        <f t="shared" si="69"/>
        <v>1059.7542411057077</v>
      </c>
      <c r="F389" s="2">
        <f t="shared" si="70"/>
        <v>0.11545143068798176</v>
      </c>
      <c r="G389" s="2">
        <f t="shared" si="71"/>
        <v>0.11040498192081173</v>
      </c>
      <c r="H389" s="2">
        <f t="shared" si="72"/>
        <v>0.10974469218012406</v>
      </c>
    </row>
    <row r="390" spans="1:8" x14ac:dyDescent="0.15">
      <c r="A390" s="1">
        <v>184.17000000000002</v>
      </c>
      <c r="B390" s="1">
        <v>12.292</v>
      </c>
      <c r="C390" s="2">
        <f t="shared" si="67"/>
        <v>942.76938827745096</v>
      </c>
      <c r="D390" s="27">
        <f t="shared" si="68"/>
        <v>0.12292</v>
      </c>
      <c r="E390" s="2">
        <f t="shared" si="69"/>
        <v>1058.6546014845151</v>
      </c>
      <c r="F390" s="2">
        <f t="shared" si="70"/>
        <v>0.11593243546276592</v>
      </c>
      <c r="G390" s="2">
        <f t="shared" si="71"/>
        <v>0.11089122307474442</v>
      </c>
      <c r="H390" s="2">
        <f t="shared" si="72"/>
        <v>0.11023435993556531</v>
      </c>
    </row>
    <row r="391" spans="1:8" x14ac:dyDescent="0.15">
      <c r="A391" s="1">
        <v>183.06</v>
      </c>
      <c r="B391" s="1">
        <v>12.346</v>
      </c>
      <c r="C391" s="2">
        <f t="shared" si="67"/>
        <v>937.08727924238553</v>
      </c>
      <c r="D391" s="27">
        <f t="shared" si="68"/>
        <v>0.12346</v>
      </c>
      <c r="E391" s="2">
        <f t="shared" si="69"/>
        <v>1052.7800747376505</v>
      </c>
      <c r="F391" s="2">
        <f t="shared" si="70"/>
        <v>0.1164132089831867</v>
      </c>
      <c r="G391" s="2">
        <f t="shared" si="71"/>
        <v>0.11139997053205504</v>
      </c>
      <c r="H391" s="2">
        <f t="shared" si="72"/>
        <v>0.11074947598644812</v>
      </c>
    </row>
    <row r="392" spans="1:8" x14ac:dyDescent="0.15">
      <c r="A392" s="1">
        <v>182.83999999999997</v>
      </c>
      <c r="B392" s="1">
        <v>12.391999999999999</v>
      </c>
      <c r="C392" s="2">
        <f t="shared" si="67"/>
        <v>935.96109546966966</v>
      </c>
      <c r="D392" s="27">
        <f t="shared" si="68"/>
        <v>0.12391999999999999</v>
      </c>
      <c r="E392" s="2">
        <f t="shared" si="69"/>
        <v>1051.9453944202712</v>
      </c>
      <c r="F392" s="2">
        <f t="shared" si="70"/>
        <v>0.11682257456125898</v>
      </c>
      <c r="G392" s="2">
        <f t="shared" si="71"/>
        <v>0.11181331077830531</v>
      </c>
      <c r="H392" s="2">
        <f t="shared" si="72"/>
        <v>0.11116564819217954</v>
      </c>
    </row>
    <row r="393" spans="1:8" x14ac:dyDescent="0.15">
      <c r="A393" s="1">
        <v>181.51999999999998</v>
      </c>
      <c r="B393" s="1">
        <v>12.596</v>
      </c>
      <c r="C393" s="2">
        <f t="shared" si="67"/>
        <v>929.20399283337588</v>
      </c>
      <c r="D393" s="27">
        <f t="shared" si="68"/>
        <v>0.12595999999999999</v>
      </c>
      <c r="E393" s="2">
        <f t="shared" si="69"/>
        <v>1046.2465277706681</v>
      </c>
      <c r="F393" s="2">
        <f t="shared" si="70"/>
        <v>0.11863600510782162</v>
      </c>
      <c r="G393" s="2">
        <f t="shared" si="71"/>
        <v>0.11365387878510415</v>
      </c>
      <c r="H393" s="2">
        <f t="shared" si="72"/>
        <v>0.11301991850469703</v>
      </c>
    </row>
    <row r="394" spans="1:8" x14ac:dyDescent="0.15">
      <c r="A394" s="1">
        <v>181.38</v>
      </c>
      <c r="B394" s="1">
        <v>12.512</v>
      </c>
      <c r="C394" s="2">
        <f t="shared" si="67"/>
        <v>928.48733043255697</v>
      </c>
      <c r="D394" s="27">
        <f t="shared" si="68"/>
        <v>0.12512000000000001</v>
      </c>
      <c r="E394" s="2">
        <f t="shared" si="69"/>
        <v>1044.6596652162784</v>
      </c>
      <c r="F394" s="2">
        <f t="shared" si="70"/>
        <v>0.11788969663456565</v>
      </c>
      <c r="G394" s="2">
        <f t="shared" si="71"/>
        <v>0.11291512680020242</v>
      </c>
      <c r="H394" s="2">
        <f t="shared" si="72"/>
        <v>0.11227794152176961</v>
      </c>
    </row>
    <row r="395" spans="1:8" x14ac:dyDescent="0.15">
      <c r="A395" s="1">
        <v>180.81</v>
      </c>
      <c r="B395" s="1">
        <v>12.535</v>
      </c>
      <c r="C395" s="2">
        <f t="shared" si="67"/>
        <v>925.56949065779372</v>
      </c>
      <c r="D395" s="27">
        <f t="shared" si="68"/>
        <v>0.12534999999999999</v>
      </c>
      <c r="E395" s="2">
        <f t="shared" si="69"/>
        <v>1041.5896263117481</v>
      </c>
      <c r="F395" s="2">
        <f t="shared" si="70"/>
        <v>0.11809409838246805</v>
      </c>
      <c r="G395" s="2">
        <f t="shared" si="71"/>
        <v>0.11313414778098353</v>
      </c>
      <c r="H395" s="2">
        <f t="shared" si="72"/>
        <v>0.1124999786231525</v>
      </c>
    </row>
    <row r="396" spans="1:8" x14ac:dyDescent="0.15">
      <c r="A396" s="1">
        <v>179.52999999999997</v>
      </c>
      <c r="B396" s="1">
        <v>12.581</v>
      </c>
      <c r="C396" s="2">
        <f t="shared" si="67"/>
        <v>919.01714870744809</v>
      </c>
      <c r="D396" s="27">
        <f t="shared" si="68"/>
        <v>0.12581000000000001</v>
      </c>
      <c r="E396" s="2">
        <f t="shared" si="69"/>
        <v>1034.638696186332</v>
      </c>
      <c r="F396" s="2">
        <f t="shared" si="70"/>
        <v>0.11850277658073229</v>
      </c>
      <c r="G396" s="2">
        <f t="shared" si="71"/>
        <v>0.11357592564651166</v>
      </c>
      <c r="H396" s="2">
        <f t="shared" si="72"/>
        <v>0.1129482590187063</v>
      </c>
    </row>
    <row r="397" spans="1:8" x14ac:dyDescent="0.15">
      <c r="A397" s="1">
        <v>179.29000000000002</v>
      </c>
      <c r="B397" s="1">
        <v>12.82</v>
      </c>
      <c r="C397" s="2">
        <f t="shared" si="67"/>
        <v>917.78858459175854</v>
      </c>
      <c r="D397" s="27">
        <f t="shared" si="68"/>
        <v>0.12820000000000001</v>
      </c>
      <c r="E397" s="2">
        <f t="shared" si="69"/>
        <v>1035.4490811364221</v>
      </c>
      <c r="F397" s="2">
        <f t="shared" si="70"/>
        <v>0.12062344232373876</v>
      </c>
      <c r="G397" s="2">
        <f t="shared" si="71"/>
        <v>0.11569273241356531</v>
      </c>
      <c r="H397" s="2">
        <f t="shared" si="72"/>
        <v>0.11507635017370456</v>
      </c>
    </row>
    <row r="398" spans="1:8" x14ac:dyDescent="0.15">
      <c r="A398" s="1">
        <v>178.14999999999998</v>
      </c>
      <c r="B398" s="1">
        <v>12.708</v>
      </c>
      <c r="C398" s="2">
        <f t="shared" si="67"/>
        <v>911.95290504223181</v>
      </c>
      <c r="D398" s="27">
        <f t="shared" si="68"/>
        <v>0.12708</v>
      </c>
      <c r="E398" s="2">
        <f t="shared" si="69"/>
        <v>1027.8438802149988</v>
      </c>
      <c r="F398" s="2">
        <f t="shared" si="70"/>
        <v>0.11963021745403482</v>
      </c>
      <c r="G398" s="2">
        <f t="shared" si="71"/>
        <v>0.11473572278634435</v>
      </c>
      <c r="H398" s="2">
        <f t="shared" si="72"/>
        <v>0.11411839601096163</v>
      </c>
    </row>
    <row r="399" spans="1:8" x14ac:dyDescent="0.15">
      <c r="A399" s="1">
        <v>177.68</v>
      </c>
      <c r="B399" s="1">
        <v>12.786</v>
      </c>
      <c r="C399" s="2">
        <f t="shared" si="67"/>
        <v>909.54696698233943</v>
      </c>
      <c r="D399" s="27">
        <f t="shared" si="68"/>
        <v>0.12786</v>
      </c>
      <c r="E399" s="2">
        <f t="shared" si="69"/>
        <v>1025.8416421807015</v>
      </c>
      <c r="F399" s="2">
        <f t="shared" si="70"/>
        <v>0.12032203189797522</v>
      </c>
      <c r="G399" s="2">
        <f t="shared" si="71"/>
        <v>0.11543707169711473</v>
      </c>
      <c r="H399" s="2">
        <f t="shared" si="72"/>
        <v>0.11482475188671928</v>
      </c>
    </row>
    <row r="400" spans="1:8" x14ac:dyDescent="0.15">
      <c r="A400" s="1">
        <v>176.61</v>
      </c>
      <c r="B400" s="1">
        <v>12.832000000000001</v>
      </c>
      <c r="C400" s="2">
        <f t="shared" si="67"/>
        <v>904.06961863322249</v>
      </c>
      <c r="D400" s="27">
        <f t="shared" si="68"/>
        <v>0.12832000000000002</v>
      </c>
      <c r="E400" s="2">
        <f t="shared" si="69"/>
        <v>1020.0798320962376</v>
      </c>
      <c r="F400" s="2">
        <f t="shared" si="70"/>
        <v>0.12072980078731366</v>
      </c>
      <c r="G400" s="2">
        <f t="shared" si="71"/>
        <v>0.11587227777733157</v>
      </c>
      <c r="H400" s="2">
        <f t="shared" si="72"/>
        <v>0.11526562573785445</v>
      </c>
    </row>
    <row r="401" spans="1:8" x14ac:dyDescent="0.15">
      <c r="A401" s="1">
        <v>175.42000000000002</v>
      </c>
      <c r="B401" s="1">
        <v>13.055999999999999</v>
      </c>
      <c r="C401" s="2">
        <f t="shared" si="67"/>
        <v>897.97798822626078</v>
      </c>
      <c r="D401" s="27">
        <f t="shared" si="68"/>
        <v>0.13055999999999998</v>
      </c>
      <c r="E401" s="2">
        <f t="shared" si="69"/>
        <v>1015.2179943690813</v>
      </c>
      <c r="F401" s="2">
        <f t="shared" si="70"/>
        <v>0.12271308518864335</v>
      </c>
      <c r="G401" s="2">
        <f t="shared" si="71"/>
        <v>0.11787871378688582</v>
      </c>
      <c r="H401" s="2">
        <f t="shared" si="72"/>
        <v>0.11728572780697678</v>
      </c>
    </row>
    <row r="402" spans="1:8" x14ac:dyDescent="0.15">
      <c r="A402" s="1">
        <v>174.89</v>
      </c>
      <c r="B402" s="1">
        <v>13.006</v>
      </c>
      <c r="C402" s="2">
        <f t="shared" si="67"/>
        <v>895.26490913744567</v>
      </c>
      <c r="D402" s="27">
        <f t="shared" si="68"/>
        <v>0.13006000000000001</v>
      </c>
      <c r="E402" s="2">
        <f t="shared" si="69"/>
        <v>1011.7030632198619</v>
      </c>
      <c r="F402" s="2">
        <f t="shared" si="70"/>
        <v>0.12227072865976787</v>
      </c>
      <c r="G402" s="2">
        <f t="shared" si="71"/>
        <v>0.11745309502538757</v>
      </c>
      <c r="H402" s="2">
        <f t="shared" si="72"/>
        <v>0.11685976906291651</v>
      </c>
    </row>
    <row r="403" spans="1:8" x14ac:dyDescent="0.15">
      <c r="A403" s="1">
        <v>174.12</v>
      </c>
      <c r="B403" s="1">
        <v>13.06</v>
      </c>
      <c r="C403" s="2">
        <f t="shared" si="67"/>
        <v>891.3232659329409</v>
      </c>
      <c r="D403" s="27">
        <f t="shared" si="68"/>
        <v>0.13059999999999999</v>
      </c>
      <c r="E403" s="2">
        <f t="shared" si="69"/>
        <v>1007.730084463783</v>
      </c>
      <c r="F403" s="2">
        <f t="shared" si="70"/>
        <v>0.12274846525905342</v>
      </c>
      <c r="G403" s="2">
        <f t="shared" si="71"/>
        <v>0.11794975057113065</v>
      </c>
      <c r="H403" s="2">
        <f t="shared" si="72"/>
        <v>0.11736132885900905</v>
      </c>
    </row>
    <row r="404" spans="1:8" x14ac:dyDescent="0.15">
      <c r="A404" s="1">
        <v>173.86</v>
      </c>
      <c r="B404" s="1">
        <v>13.345000000000001</v>
      </c>
      <c r="C404" s="2">
        <f t="shared" si="67"/>
        <v>889.99232147427699</v>
      </c>
      <c r="D404" s="27">
        <f t="shared" si="68"/>
        <v>0.13345000000000001</v>
      </c>
      <c r="E404" s="2">
        <f t="shared" si="69"/>
        <v>1008.7617967750193</v>
      </c>
      <c r="F404" s="2">
        <f t="shared" si="70"/>
        <v>0.12526607883239735</v>
      </c>
      <c r="G404" s="2">
        <f t="shared" si="71"/>
        <v>0.12046245122870677</v>
      </c>
      <c r="H404" s="2">
        <f t="shared" si="72"/>
        <v>0.11988698662867742</v>
      </c>
    </row>
    <row r="405" spans="1:8" x14ac:dyDescent="0.15">
      <c r="A405" s="1">
        <v>172.63</v>
      </c>
      <c r="B405" s="1">
        <v>13.055999999999999</v>
      </c>
      <c r="C405" s="2">
        <f t="shared" si="67"/>
        <v>883.69593038136679</v>
      </c>
      <c r="D405" s="27">
        <f t="shared" si="68"/>
        <v>0.13055999999999998</v>
      </c>
      <c r="E405" s="2">
        <f t="shared" si="69"/>
        <v>999.07127105195809</v>
      </c>
      <c r="F405" s="2">
        <f t="shared" si="70"/>
        <v>0.12271308518864335</v>
      </c>
      <c r="G405" s="2">
        <f t="shared" si="71"/>
        <v>0.11795560294553879</v>
      </c>
      <c r="H405" s="2">
        <f t="shared" si="72"/>
        <v>0.11737204822138135</v>
      </c>
    </row>
    <row r="406" spans="1:8" x14ac:dyDescent="0.15">
      <c r="A406" s="1">
        <v>172.19</v>
      </c>
      <c r="B406" s="1">
        <v>13.114000000000001</v>
      </c>
      <c r="C406" s="2">
        <f t="shared" si="67"/>
        <v>881.4435628359355</v>
      </c>
      <c r="D406" s="27">
        <f t="shared" si="68"/>
        <v>0.13114000000000001</v>
      </c>
      <c r="E406" s="2">
        <f t="shared" si="69"/>
        <v>997.0360716662401</v>
      </c>
      <c r="F406" s="2">
        <f t="shared" si="70"/>
        <v>0.12322597373505918</v>
      </c>
      <c r="G406" s="2">
        <f t="shared" si="71"/>
        <v>0.1184781829176009</v>
      </c>
      <c r="H406" s="2">
        <f t="shared" si="72"/>
        <v>0.11789855002311547</v>
      </c>
    </row>
    <row r="407" spans="1:8" x14ac:dyDescent="0.15">
      <c r="A407" s="1">
        <v>170.79000000000002</v>
      </c>
      <c r="B407" s="1">
        <v>13.170999999999999</v>
      </c>
      <c r="C407" s="2">
        <f t="shared" si="67"/>
        <v>874.2769388277452</v>
      </c>
      <c r="D407" s="27">
        <f t="shared" si="68"/>
        <v>0.13170999999999999</v>
      </c>
      <c r="E407" s="2">
        <f t="shared" si="69"/>
        <v>989.4279544407475</v>
      </c>
      <c r="F407" s="2">
        <f t="shared" si="70"/>
        <v>0.12372976321474687</v>
      </c>
      <c r="G407" s="2">
        <f t="shared" si="71"/>
        <v>0.11901820152693378</v>
      </c>
      <c r="H407" s="2">
        <f t="shared" si="72"/>
        <v>0.11844565440608859</v>
      </c>
    </row>
    <row r="408" spans="1:8" x14ac:dyDescent="0.15">
      <c r="A408" s="1">
        <v>170.49</v>
      </c>
      <c r="B408" s="1">
        <v>13.337</v>
      </c>
      <c r="C408" s="2">
        <f t="shared" si="67"/>
        <v>872.74123368313292</v>
      </c>
      <c r="D408" s="27">
        <f t="shared" si="68"/>
        <v>0.13336999999999999</v>
      </c>
      <c r="E408" s="2">
        <f t="shared" si="69"/>
        <v>989.13873201945239</v>
      </c>
      <c r="F408" s="2">
        <f t="shared" si="70"/>
        <v>0.12519549537183736</v>
      </c>
      <c r="G408" s="2">
        <f t="shared" si="71"/>
        <v>0.12048531093364949</v>
      </c>
      <c r="H408" s="2">
        <f t="shared" si="72"/>
        <v>0.11992066832816883</v>
      </c>
    </row>
    <row r="409" spans="1:8" x14ac:dyDescent="0.15">
      <c r="A409" s="1">
        <v>169.10000000000002</v>
      </c>
      <c r="B409" s="1">
        <v>13.218</v>
      </c>
      <c r="C409" s="2">
        <f t="shared" si="67"/>
        <v>865.62579984642969</v>
      </c>
      <c r="D409" s="27">
        <f t="shared" si="68"/>
        <v>0.13217999999999999</v>
      </c>
      <c r="E409" s="2">
        <f t="shared" si="69"/>
        <v>980.04421807013068</v>
      </c>
      <c r="F409" s="2">
        <f t="shared" si="70"/>
        <v>0.1241449777408523</v>
      </c>
      <c r="G409" s="2">
        <f t="shared" si="71"/>
        <v>0.11947810051194692</v>
      </c>
      <c r="H409" s="2">
        <f t="shared" si="72"/>
        <v>0.11891315620830289</v>
      </c>
    </row>
    <row r="410" spans="1:8" x14ac:dyDescent="0.15">
      <c r="A410" s="1">
        <v>168.66000000000003</v>
      </c>
      <c r="B410" s="1">
        <v>13.526</v>
      </c>
      <c r="C410" s="2">
        <f t="shared" si="67"/>
        <v>863.37343230099839</v>
      </c>
      <c r="D410" s="27">
        <f t="shared" si="68"/>
        <v>0.13525999999999999</v>
      </c>
      <c r="E410" s="2">
        <f t="shared" si="69"/>
        <v>980.15332275403136</v>
      </c>
      <c r="F410" s="2">
        <f t="shared" si="70"/>
        <v>0.12686169958958743</v>
      </c>
      <c r="G410" s="2">
        <f t="shared" si="71"/>
        <v>0.12219430281456824</v>
      </c>
      <c r="H410" s="2">
        <f t="shared" si="72"/>
        <v>0.1216434913123563</v>
      </c>
    </row>
    <row r="411" spans="1:8" x14ac:dyDescent="0.15">
      <c r="A411" s="1">
        <v>167.23000000000002</v>
      </c>
      <c r="B411" s="1">
        <v>13.391</v>
      </c>
      <c r="C411" s="2">
        <f t="shared" si="67"/>
        <v>856.05323777834678</v>
      </c>
      <c r="D411" s="27">
        <f t="shared" si="68"/>
        <v>0.13391</v>
      </c>
      <c r="E411" s="2">
        <f t="shared" si="69"/>
        <v>970.68732684924521</v>
      </c>
      <c r="F411" s="2">
        <f t="shared" si="70"/>
        <v>0.12567183707662066</v>
      </c>
      <c r="G411" s="2">
        <f t="shared" si="71"/>
        <v>0.12104951647257664</v>
      </c>
      <c r="H411" s="2">
        <f t="shared" si="72"/>
        <v>0.12049787187917396</v>
      </c>
    </row>
    <row r="412" spans="1:8" x14ac:dyDescent="0.15">
      <c r="A412" s="1">
        <v>166.74</v>
      </c>
      <c r="B412" s="1">
        <v>13.457000000000001</v>
      </c>
      <c r="C412" s="2">
        <f t="shared" si="67"/>
        <v>853.54491937547994</v>
      </c>
      <c r="D412" s="27">
        <f t="shared" si="68"/>
        <v>0.13457</v>
      </c>
      <c r="E412" s="2">
        <f t="shared" si="69"/>
        <v>968.40645917583834</v>
      </c>
      <c r="F412" s="2">
        <f t="shared" si="70"/>
        <v>0.12625372452427083</v>
      </c>
      <c r="G412" s="2">
        <f t="shared" si="71"/>
        <v>0.12164226519486208</v>
      </c>
      <c r="H412" s="2">
        <f t="shared" si="72"/>
        <v>0.12109491954297404</v>
      </c>
    </row>
    <row r="413" spans="1:8" x14ac:dyDescent="0.15">
      <c r="A413" s="1">
        <v>166.06</v>
      </c>
      <c r="B413" s="1">
        <v>13.417999999999999</v>
      </c>
      <c r="C413" s="2">
        <f t="shared" si="67"/>
        <v>850.06398771435886</v>
      </c>
      <c r="D413" s="27">
        <f t="shared" si="68"/>
        <v>0.13417999999999999</v>
      </c>
      <c r="E413" s="2">
        <f t="shared" si="69"/>
        <v>964.12557358587151</v>
      </c>
      <c r="F413" s="2">
        <f t="shared" si="70"/>
        <v>0.12590992286799174</v>
      </c>
      <c r="G413" s="2">
        <f t="shared" si="71"/>
        <v>0.12131884870805902</v>
      </c>
      <c r="H413" s="2">
        <f t="shared" si="72"/>
        <v>0.12077215655400503</v>
      </c>
    </row>
    <row r="414" spans="1:8" x14ac:dyDescent="0.15">
      <c r="A414" s="1">
        <v>164.37</v>
      </c>
      <c r="B414" s="1">
        <v>13.538</v>
      </c>
      <c r="C414" s="2">
        <f t="shared" si="67"/>
        <v>841.41284873304323</v>
      </c>
      <c r="D414" s="27">
        <f t="shared" si="68"/>
        <v>0.13538</v>
      </c>
      <c r="E414" s="2">
        <f t="shared" si="69"/>
        <v>955.32332019452269</v>
      </c>
      <c r="F414" s="2">
        <f t="shared" si="70"/>
        <v>0.12696739666187704</v>
      </c>
      <c r="G414" s="2">
        <f t="shared" si="71"/>
        <v>0.12241823799428407</v>
      </c>
      <c r="H414" s="2">
        <f t="shared" si="72"/>
        <v>0.12188191762399918</v>
      </c>
    </row>
    <row r="415" spans="1:8" x14ac:dyDescent="0.15">
      <c r="A415" s="1">
        <v>164.26</v>
      </c>
      <c r="B415" s="1">
        <v>13.587999999999999</v>
      </c>
      <c r="C415" s="2">
        <f t="shared" si="67"/>
        <v>840.84975684668541</v>
      </c>
      <c r="D415" s="27">
        <f t="shared" si="68"/>
        <v>0.13588</v>
      </c>
      <c r="E415" s="2">
        <f t="shared" si="69"/>
        <v>955.10442180701307</v>
      </c>
      <c r="F415" s="2">
        <f t="shared" si="70"/>
        <v>0.12740768091649962</v>
      </c>
      <c r="G415" s="2">
        <f t="shared" si="71"/>
        <v>0.12285956462218051</v>
      </c>
      <c r="H415" s="2">
        <f t="shared" si="72"/>
        <v>0.12232560519245134</v>
      </c>
    </row>
    <row r="416" spans="1:8" x14ac:dyDescent="0.15">
      <c r="A416" s="1">
        <v>162.60000000000002</v>
      </c>
      <c r="B416" s="1">
        <v>13.824</v>
      </c>
      <c r="C416" s="2">
        <f t="shared" si="67"/>
        <v>832.3521883798312</v>
      </c>
      <c r="D416" s="27">
        <f t="shared" si="68"/>
        <v>0.13824</v>
      </c>
      <c r="E416" s="2">
        <f t="shared" si="69"/>
        <v>947.41655490145899</v>
      </c>
      <c r="F416" s="2">
        <f t="shared" si="70"/>
        <v>0.12948320977795325</v>
      </c>
      <c r="G416" s="2">
        <f t="shared" si="71"/>
        <v>0.12497170237366058</v>
      </c>
      <c r="H416" s="2">
        <f t="shared" si="72"/>
        <v>0.12445249315351484</v>
      </c>
    </row>
    <row r="417" spans="1:8" x14ac:dyDescent="0.15">
      <c r="A417" s="1">
        <v>144.81</v>
      </c>
      <c r="B417" s="1">
        <v>13.835000000000001</v>
      </c>
      <c r="C417" s="2">
        <f t="shared" si="67"/>
        <v>741.28487330432563</v>
      </c>
      <c r="D417" s="27">
        <f t="shared" si="68"/>
        <v>0.13835</v>
      </c>
      <c r="E417" s="2">
        <f t="shared" si="69"/>
        <v>843.84163552597909</v>
      </c>
      <c r="F417" s="2">
        <f t="shared" si="70"/>
        <v>0.12957984553589444</v>
      </c>
      <c r="G417" s="2">
        <f t="shared" si="71"/>
        <v>0.12556155203338978</v>
      </c>
      <c r="H417" s="2">
        <f t="shared" si="72"/>
        <v>0.12509953757534756</v>
      </c>
    </row>
    <row r="418" spans="1:8" x14ac:dyDescent="0.15">
      <c r="A418" s="1">
        <v>145.74</v>
      </c>
      <c r="B418" s="1">
        <v>13.839</v>
      </c>
      <c r="C418" s="2">
        <f t="shared" si="67"/>
        <v>746.04555925262355</v>
      </c>
      <c r="D418" s="27">
        <f t="shared" si="68"/>
        <v>0.13839000000000001</v>
      </c>
      <c r="E418" s="2">
        <f t="shared" si="69"/>
        <v>849.29080419759418</v>
      </c>
      <c r="F418" s="2">
        <f t="shared" si="70"/>
        <v>0.12961498349631517</v>
      </c>
      <c r="G418" s="2">
        <f t="shared" si="71"/>
        <v>0.12557074157156473</v>
      </c>
      <c r="H418" s="2">
        <f t="shared" si="72"/>
        <v>0.12510590206430008</v>
      </c>
    </row>
    <row r="419" spans="1:8" x14ac:dyDescent="0.15">
      <c r="A419" s="1">
        <v>145.63999999999999</v>
      </c>
      <c r="B419" s="1">
        <v>14.02</v>
      </c>
      <c r="C419" s="2">
        <f t="shared" si="67"/>
        <v>745.53365753775279</v>
      </c>
      <c r="D419" s="27">
        <f t="shared" si="68"/>
        <v>0.14019999999999999</v>
      </c>
      <c r="E419" s="2">
        <f t="shared" si="69"/>
        <v>850.05747632454586</v>
      </c>
      <c r="F419" s="2">
        <f t="shared" si="70"/>
        <v>0.13120368561534454</v>
      </c>
      <c r="G419" s="2">
        <f t="shared" si="71"/>
        <v>0.12715579287094195</v>
      </c>
      <c r="H419" s="2">
        <f t="shared" si="72"/>
        <v>0.12669769810499271</v>
      </c>
    </row>
    <row r="420" spans="1:8" x14ac:dyDescent="0.15">
      <c r="A420" s="1">
        <v>144.86000000000001</v>
      </c>
      <c r="B420" s="1">
        <v>13.955</v>
      </c>
      <c r="C420" s="2">
        <f t="shared" si="67"/>
        <v>741.54082416176095</v>
      </c>
      <c r="D420" s="27">
        <f t="shared" si="68"/>
        <v>0.13955000000000001</v>
      </c>
      <c r="E420" s="2">
        <f t="shared" si="69"/>
        <v>845.02284617353473</v>
      </c>
      <c r="F420" s="2">
        <f t="shared" si="70"/>
        <v>0.13063344763520329</v>
      </c>
      <c r="G420" s="2">
        <f t="shared" si="71"/>
        <v>0.12660952932009123</v>
      </c>
      <c r="H420" s="2">
        <f t="shared" si="72"/>
        <v>0.12615159271382478</v>
      </c>
    </row>
    <row r="421" spans="1:8" x14ac:dyDescent="0.15">
      <c r="A421" s="1">
        <v>142.93</v>
      </c>
      <c r="B421" s="1">
        <v>14.170999999999999</v>
      </c>
      <c r="C421" s="2">
        <f t="shared" si="67"/>
        <v>731.66112106475555</v>
      </c>
      <c r="D421" s="27">
        <f t="shared" si="68"/>
        <v>0.14171</v>
      </c>
      <c r="E421" s="2">
        <f t="shared" si="69"/>
        <v>835.34481853084208</v>
      </c>
      <c r="F421" s="2">
        <f t="shared" si="70"/>
        <v>0.13252713853013998</v>
      </c>
      <c r="G421" s="2">
        <f t="shared" si="71"/>
        <v>0.1285493060609455</v>
      </c>
      <c r="H421" s="2">
        <f t="shared" si="72"/>
        <v>0.12810499629686212</v>
      </c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504"/>
  <sheetViews>
    <sheetView zoomScale="40" zoomScaleNormal="40" workbookViewId="0">
      <pane ySplit="1" topLeftCell="A2" activePane="bottomLeft" state="frozen"/>
      <selection pane="bottomLeft" activeCell="T19" sqref="T19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MAX(A2:A478)</f>
        <v>235.02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">
        <f>F2-E2/210000</f>
        <v>1.1999280057584615E-4</v>
      </c>
      <c r="H2" s="2">
        <f>LN(1+D2)-C2/165454</f>
        <v>1.1999280057584615E-4</v>
      </c>
      <c r="J2" s="1">
        <v>2E-3</v>
      </c>
      <c r="K2" s="1">
        <f>213*1000*(J2-0.002)</f>
        <v>0</v>
      </c>
      <c r="L2" s="9">
        <v>1164.9269311064718</v>
      </c>
      <c r="M2" s="2">
        <f>C155</f>
        <v>1142.4716126075666</v>
      </c>
      <c r="N2" s="2">
        <f t="shared" ref="N2:O2" si="0">D155</f>
        <v>7.1799999999999998E-3</v>
      </c>
      <c r="O2" s="2">
        <f t="shared" si="0"/>
        <v>1150.6745587860889</v>
      </c>
      <c r="P2" s="2">
        <f>G155</f>
        <v>1.6749438605723633E-3</v>
      </c>
      <c r="R2" s="1">
        <v>0</v>
      </c>
      <c r="S2" s="1">
        <f>210*1000*(R2)</f>
        <v>0</v>
      </c>
      <c r="U2" s="2" t="s">
        <v>8</v>
      </c>
      <c r="V2" s="12">
        <f>MAX(C:C)</f>
        <v>1196.7004429960793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">
        <f t="shared" ref="G3:G66" si="5">F3-E3/210000</f>
        <v>-1.5122342854661586E-4</v>
      </c>
      <c r="H3" s="2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C156</f>
        <v>1164.9269311064718</v>
      </c>
      <c r="N3" s="2">
        <f t="shared" ref="N3:N66" si="9">D156</f>
        <v>7.2199999999999999E-3</v>
      </c>
      <c r="O3" s="2">
        <f t="shared" ref="O3:O66" si="10">E156</f>
        <v>1173.3377035490605</v>
      </c>
      <c r="P3" s="2">
        <f t="shared" ref="P3:P66" si="11">G156</f>
        <v>1.606738182387899E-3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158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">
        <f t="shared" si="5"/>
        <v>-3.5103081225510124E-4</v>
      </c>
      <c r="H4" s="2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MATCH(L2,C2:C515,0)</f>
        <v>155</v>
      </c>
      <c r="M4" s="2">
        <f t="shared" si="8"/>
        <v>1186.3129487244771</v>
      </c>
      <c r="N4" s="2">
        <f t="shared" si="9"/>
        <v>7.4900000000000001E-3</v>
      </c>
      <c r="O4" s="2">
        <f t="shared" si="10"/>
        <v>1195.1984327104235</v>
      </c>
      <c r="P4" s="2">
        <f t="shared" si="11"/>
        <v>1.7706681229847834E-3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8.8000000000000005E-3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">
        <f t="shared" si="5"/>
        <v>7.8299361400941634E-5</v>
      </c>
      <c r="H5" s="2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1196.7004429960793</v>
      </c>
      <c r="N5" s="2">
        <f t="shared" si="9"/>
        <v>8.1000000000000013E-3</v>
      </c>
      <c r="O5" s="2">
        <f t="shared" si="10"/>
        <v>1206.3937165843477</v>
      </c>
      <c r="P5" s="2">
        <f t="shared" si="11"/>
        <v>2.322639094023804E-3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">
        <f t="shared" si="5"/>
        <v>1.1829529391393192E-4</v>
      </c>
      <c r="H6" s="2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">
        <f t="shared" si="5"/>
        <v>-2.3172336666218811E-4</v>
      </c>
      <c r="H7" s="2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">
        <f t="shared" si="5"/>
        <v>7.6359431378318962E-5</v>
      </c>
      <c r="H8" s="2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161347.2203748576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">
        <f t="shared" si="5"/>
        <v>-2.7343014598982105E-4</v>
      </c>
      <c r="H9" s="2">
        <f t="shared" si="6"/>
        <v>-2.7434500911429049E-4</v>
      </c>
      <c r="J9" s="1">
        <v>2.14E-3</v>
      </c>
      <c r="K9" s="1">
        <f t="shared" si="7"/>
        <v>29.819999999999986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">
        <f t="shared" si="5"/>
        <v>-8.3155082115949063E-5</v>
      </c>
      <c r="H10" s="2">
        <f t="shared" si="6"/>
        <v>-8.4003998968902908E-5</v>
      </c>
      <c r="J10" s="1">
        <v>2.16E-3</v>
      </c>
      <c r="K10" s="1">
        <f t="shared" si="7"/>
        <v>34.08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">
        <f t="shared" si="5"/>
        <v>-4.4122656676862737E-5</v>
      </c>
      <c r="H11" s="2">
        <f t="shared" si="6"/>
        <v>-4.5232613834479397E-5</v>
      </c>
      <c r="J11" s="1">
        <v>2.1800000000000001E-3</v>
      </c>
      <c r="K11" s="1">
        <f t="shared" si="7"/>
        <v>38.340000000000011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">
        <f t="shared" si="5"/>
        <v>-3.1416880364234915E-4</v>
      </c>
      <c r="H12" s="2">
        <f t="shared" si="6"/>
        <v>-3.152798737457806E-4</v>
      </c>
      <c r="J12" s="1">
        <v>2.2000000000000001E-3</v>
      </c>
      <c r="K12" s="1">
        <f t="shared" si="7"/>
        <v>42.600000000000023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">
        <f t="shared" si="5"/>
        <v>3.5392050496253794E-5</v>
      </c>
      <c r="H13" s="2">
        <f t="shared" si="6"/>
        <v>3.4151878700843132E-5</v>
      </c>
      <c r="J13" s="1">
        <v>2.2200000000000002E-3</v>
      </c>
      <c r="K13" s="1">
        <f t="shared" si="7"/>
        <v>46.860000000000028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">
        <f t="shared" si="5"/>
        <v>-3.941964837267379E-4</v>
      </c>
      <c r="H14" s="2">
        <f t="shared" si="6"/>
        <v>-3.9530788359189227E-4</v>
      </c>
      <c r="J14" s="1">
        <v>2.2399999999999998E-3</v>
      </c>
      <c r="K14" s="1">
        <f t="shared" si="7"/>
        <v>51.119999999999948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">
        <f t="shared" si="5"/>
        <v>-2.7561180347892802E-4</v>
      </c>
      <c r="H15" s="2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">
        <f t="shared" si="5"/>
        <v>7.5389466367007667E-5</v>
      </c>
      <c r="H16" s="2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">
        <f t="shared" si="5"/>
        <v>3.442212428043931E-5</v>
      </c>
      <c r="H17" s="2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">
        <f t="shared" si="5"/>
        <v>-8.5094701774597224E-5</v>
      </c>
      <c r="H18" s="2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">
        <f t="shared" si="5"/>
        <v>-1.960786969223566E-4</v>
      </c>
      <c r="H19" s="2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">
        <f t="shared" si="5"/>
        <v>1.1344527487989132E-4</v>
      </c>
      <c r="H20" s="2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">
        <f t="shared" si="5"/>
        <v>1.1871339762752206E-5</v>
      </c>
      <c r="H21" s="2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">
        <f t="shared" si="5"/>
        <v>-2.1983267060384404E-4</v>
      </c>
      <c r="H22" s="2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">
        <f t="shared" si="5"/>
        <v>-3.3523503562021383E-4</v>
      </c>
      <c r="H23" s="2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">
        <f t="shared" si="5"/>
        <v>-1.3140221908568967E-5</v>
      </c>
      <c r="H24" s="2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">
        <f t="shared" si="5"/>
        <v>-3.6634890679594113E-7</v>
      </c>
      <c r="H25" s="2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">
        <f t="shared" si="5"/>
        <v>-3.4237804706645697E-5</v>
      </c>
      <c r="H26" s="2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">
        <f t="shared" si="5"/>
        <v>-1.3946809554826257E-5</v>
      </c>
      <c r="H27" s="2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">
        <f t="shared" si="5"/>
        <v>-3.0194860687291039E-5</v>
      </c>
      <c r="H28" s="2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">
        <f t="shared" si="5"/>
        <v>4.6622670608715655E-5</v>
      </c>
      <c r="H29" s="2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">
        <f t="shared" si="5"/>
        <v>-2.8948212330464317E-4</v>
      </c>
      <c r="H30" s="2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">
        <f t="shared" si="5"/>
        <v>8.3033060789534474E-6</v>
      </c>
      <c r="H31" s="2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">
        <f t="shared" si="5"/>
        <v>-4.3081303485632014E-6</v>
      </c>
      <c r="H32" s="2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">
        <f t="shared" si="5"/>
        <v>1.1587152926729357E-4</v>
      </c>
      <c r="H33" s="2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">
        <f t="shared" si="5"/>
        <v>8.1185918274589563E-5</v>
      </c>
      <c r="H34" s="2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">
        <f t="shared" si="5"/>
        <v>3.9001137987825581E-6</v>
      </c>
      <c r="H35" s="2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">
        <f t="shared" si="5"/>
        <v>2.6856004193594331E-4</v>
      </c>
      <c r="H36" s="2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">
        <f t="shared" si="5"/>
        <v>1.6970584479051844E-4</v>
      </c>
      <c r="H37" s="2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">
        <f t="shared" si="5"/>
        <v>6.6724527303854166E-5</v>
      </c>
      <c r="H38" s="2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">
        <f t="shared" si="5"/>
        <v>1.8007431507296952E-4</v>
      </c>
      <c r="H39" s="2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">
        <f t="shared" si="5"/>
        <v>3.3761312259493118E-4</v>
      </c>
      <c r="H40" s="2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">
        <f t="shared" si="5"/>
        <v>4.0271745957745598E-4</v>
      </c>
      <c r="H41" s="2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">
        <f t="shared" si="5"/>
        <v>2.9248043472167599E-4</v>
      </c>
      <c r="H42" s="2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">
        <f t="shared" si="5"/>
        <v>2.4160752970848207E-4</v>
      </c>
      <c r="H43" s="2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">
        <f t="shared" si="5"/>
        <v>2.7500971683525456E-4</v>
      </c>
      <c r="H44" s="2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">
        <f t="shared" si="5"/>
        <v>2.9967407445380341E-4</v>
      </c>
      <c r="H45" s="2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">
        <f t="shared" si="5"/>
        <v>3.7229141481861535E-4</v>
      </c>
      <c r="H46" s="2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">
        <f t="shared" si="5"/>
        <v>3.6598178795855315E-4</v>
      </c>
      <c r="H47" s="2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">
        <f t="shared" si="5"/>
        <v>3.2627695853361459E-4</v>
      </c>
      <c r="H48" s="2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">
        <f t="shared" si="5"/>
        <v>3.6646714387086562E-4</v>
      </c>
      <c r="H49" s="2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">
        <f t="shared" si="5"/>
        <v>3.2724763156274272E-4</v>
      </c>
      <c r="H50" s="2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">
        <f t="shared" si="5"/>
        <v>3.2676229504817857E-4</v>
      </c>
      <c r="H51" s="2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">
        <f t="shared" si="5"/>
        <v>3.2603429027633254E-4</v>
      </c>
      <c r="H52" s="2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">
        <f t="shared" si="5"/>
        <v>3.2700496330546072E-4</v>
      </c>
      <c r="H53" s="2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">
        <f t="shared" si="5"/>
        <v>3.6695249978317815E-4</v>
      </c>
      <c r="H54" s="2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">
        <f t="shared" si="5"/>
        <v>2.4734774684842092E-4</v>
      </c>
      <c r="H55" s="2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">
        <f t="shared" si="5"/>
        <v>2.8826912220863532E-4</v>
      </c>
      <c r="H56" s="2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">
        <f t="shared" si="5"/>
        <v>3.6768053365164686E-4</v>
      </c>
      <c r="H57" s="2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">
        <f t="shared" si="5"/>
        <v>2.8632785374137259E-4</v>
      </c>
      <c r="H58" s="2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">
        <f t="shared" si="5"/>
        <v>3.2773296807730675E-4</v>
      </c>
      <c r="H59" s="2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">
        <f t="shared" si="5"/>
        <v>2.480756934270218E-4</v>
      </c>
      <c r="H60" s="2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">
        <f t="shared" si="5"/>
        <v>3.282183045918709E-4</v>
      </c>
      <c r="H61" s="2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">
        <f t="shared" si="5"/>
        <v>2.8584253662455698E-4</v>
      </c>
      <c r="H62" s="2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">
        <f t="shared" si="5"/>
        <v>2.4249476965774818E-4</v>
      </c>
      <c r="H63" s="2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">
        <f t="shared" si="5"/>
        <v>2.9812744068889838E-4</v>
      </c>
      <c r="H64" s="2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">
        <f t="shared" si="5"/>
        <v>3.1963029833271151E-4</v>
      </c>
      <c r="H65" s="2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">
        <f t="shared" si="5"/>
        <v>2.4182840499946596E-4</v>
      </c>
      <c r="H66" s="2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">
        <f t="shared" ref="G67:G130" si="17">F67-E67/210000</f>
        <v>2.4512816579274602E-4</v>
      </c>
      <c r="H67" s="2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C220</f>
        <v>1125.3118794235959</v>
      </c>
      <c r="N67" s="2">
        <f t="shared" ref="N67:N130" si="21">D220</f>
        <v>3.7269999999999998E-2</v>
      </c>
      <c r="O67" s="2">
        <f t="shared" ref="O67:O130" si="22">E220</f>
        <v>1167.2522531697132</v>
      </c>
      <c r="P67" s="2">
        <f t="shared" ref="P67:P130" si="23">G220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">
        <f t="shared" si="17"/>
        <v>1.8941206142654616E-4</v>
      </c>
      <c r="H68" s="2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">
        <f t="shared" si="17"/>
        <v>2.3192063970048121E-4</v>
      </c>
      <c r="H69" s="2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">
        <f t="shared" si="17"/>
        <v>1.5485196610262489E-4</v>
      </c>
      <c r="H70" s="2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">
        <f t="shared" si="17"/>
        <v>1.8969298772518418E-4</v>
      </c>
      <c r="H71" s="2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">
        <f t="shared" si="17"/>
        <v>5.06058182612217E-5</v>
      </c>
      <c r="H72" s="2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">
        <f t="shared" si="17"/>
        <v>6.5061122324816664E-5</v>
      </c>
      <c r="H73" s="2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">
        <f t="shared" si="17"/>
        <v>1.0051365699395413E-4</v>
      </c>
      <c r="H74" s="2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">
        <f t="shared" si="17"/>
        <v>2.2717911220245315E-4</v>
      </c>
      <c r="H75" s="2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">
        <f t="shared" si="17"/>
        <v>6.193257150496369E-4</v>
      </c>
      <c r="H76" s="2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">
        <f t="shared" si="17"/>
        <v>6.8438887041886477E-4</v>
      </c>
      <c r="H77" s="2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">
        <f t="shared" si="17"/>
        <v>2.467535933860579E-4</v>
      </c>
      <c r="H78" s="2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">
        <f t="shared" si="17"/>
        <v>1.9424249527734633E-4</v>
      </c>
      <c r="H79" s="2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">
        <f t="shared" si="17"/>
        <v>4.4594112316613988E-4</v>
      </c>
      <c r="H80" s="2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">
        <f t="shared" si="17"/>
        <v>7.3814450160579882E-4</v>
      </c>
      <c r="H81" s="2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">
        <f t="shared" si="17"/>
        <v>2.3415567924676907E-4</v>
      </c>
      <c r="H82" s="2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">
        <f t="shared" si="17"/>
        <v>2.7517674039447557E-4</v>
      </c>
      <c r="H83" s="2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">
        <f t="shared" si="17"/>
        <v>3.2452334173511932E-4</v>
      </c>
      <c r="H84" s="2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">
        <f t="shared" si="17"/>
        <v>1.8727289988276297E-4</v>
      </c>
      <c r="H85" s="2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">
        <f t="shared" si="17"/>
        <v>1.9096378216099693E-4</v>
      </c>
      <c r="H86" s="2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">
        <f t="shared" si="17"/>
        <v>6.6321758178367897E-4</v>
      </c>
      <c r="H87" s="2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">
        <f t="shared" si="17"/>
        <v>1.8306565458630535E-4</v>
      </c>
      <c r="H88" s="2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">
        <f t="shared" si="17"/>
        <v>2.0259194450818608E-4</v>
      </c>
      <c r="H89" s="2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">
        <f t="shared" si="17"/>
        <v>1.2086703162522284E-3</v>
      </c>
      <c r="H90" s="2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">
        <f t="shared" si="17"/>
        <v>8.7802417813594505E-4</v>
      </c>
      <c r="H91" s="2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">
        <f t="shared" si="17"/>
        <v>1.9616541461805895E-4</v>
      </c>
      <c r="H92" s="2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">
        <f t="shared" si="17"/>
        <v>6.3820320385929463E-4</v>
      </c>
      <c r="H93" s="2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">
        <f t="shared" si="17"/>
        <v>6.8019877146197213E-4</v>
      </c>
      <c r="H94" s="2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">
        <f t="shared" si="17"/>
        <v>3.2622439412340661E-4</v>
      </c>
      <c r="H95" s="2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">
        <f t="shared" si="17"/>
        <v>3.5658720894862447E-4</v>
      </c>
      <c r="H96" s="2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">
        <f t="shared" si="17"/>
        <v>3.5973451131361082E-4</v>
      </c>
      <c r="H97" s="2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">
        <f t="shared" si="17"/>
        <v>1.3029097802273618E-3</v>
      </c>
      <c r="H98" s="2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">
        <f t="shared" si="17"/>
        <v>1.0819968112005956E-3</v>
      </c>
      <c r="H99" s="2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">
        <f t="shared" si="17"/>
        <v>2.9430228506113461E-4</v>
      </c>
      <c r="H100" s="2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">
        <f t="shared" si="17"/>
        <v>1.0171268070795999E-3</v>
      </c>
      <c r="H101" s="2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">
        <f t="shared" si="17"/>
        <v>2.8135148508573807E-4</v>
      </c>
      <c r="H102" s="2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">
        <f t="shared" si="17"/>
        <v>5.0634321479729651E-4</v>
      </c>
      <c r="H103" s="2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">
        <f t="shared" si="17"/>
        <v>6.4742820704998764E-4</v>
      </c>
      <c r="H104" s="2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">
        <f t="shared" si="17"/>
        <v>5.5435818400059256E-4</v>
      </c>
      <c r="H105" s="2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">
        <f t="shared" si="17"/>
        <v>6.3581893692026036E-4</v>
      </c>
      <c r="H106" s="2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">
        <f t="shared" si="17"/>
        <v>5.7453455380503029E-4</v>
      </c>
      <c r="H107" s="2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">
        <f t="shared" si="17"/>
        <v>1.6145857813896392E-3</v>
      </c>
      <c r="H108" s="2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">
        <f t="shared" si="17"/>
        <v>5.3298448348770497E-4</v>
      </c>
      <c r="H109" s="2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">
        <f t="shared" si="17"/>
        <v>5.8982904777221505E-4</v>
      </c>
      <c r="H110" s="2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">
        <f t="shared" si="17"/>
        <v>6.2801552688528236E-4</v>
      </c>
      <c r="H111" s="2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">
        <f t="shared" si="17"/>
        <v>5.7096128669720161E-4</v>
      </c>
      <c r="H112" s="2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">
        <f t="shared" si="17"/>
        <v>5.208482511678005E-4</v>
      </c>
      <c r="H113" s="2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">
        <f t="shared" si="17"/>
        <v>6.5275235382147336E-4</v>
      </c>
      <c r="H114" s="2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">
        <f t="shared" si="17"/>
        <v>6.8901432743200463E-4</v>
      </c>
      <c r="H115" s="2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">
        <f t="shared" si="17"/>
        <v>6.6621360756387348E-4</v>
      </c>
      <c r="H116" s="2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">
        <f t="shared" si="17"/>
        <v>7.2802678246172876E-4</v>
      </c>
      <c r="H117" s="2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">
        <f t="shared" si="17"/>
        <v>6.940105090491441E-4</v>
      </c>
      <c r="H118" s="2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">
        <f t="shared" si="17"/>
        <v>6.9800427362718851E-4</v>
      </c>
      <c r="H119" s="2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">
        <f t="shared" si="17"/>
        <v>1.0145558350988632E-3</v>
      </c>
      <c r="H120" s="2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">
        <f t="shared" si="17"/>
        <v>7.7564375883490758E-4</v>
      </c>
      <c r="H121" s="2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">
        <f t="shared" si="17"/>
        <v>8.3194361306253642E-4</v>
      </c>
      <c r="H122" s="2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">
        <f t="shared" si="17"/>
        <v>8.2075412370369782E-4</v>
      </c>
      <c r="H123" s="2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">
        <f t="shared" si="17"/>
        <v>9.9006053569524518E-4</v>
      </c>
      <c r="H124" s="2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">
        <f t="shared" si="17"/>
        <v>9.6470607902508342E-4</v>
      </c>
      <c r="H125" s="2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">
        <f t="shared" si="17"/>
        <v>1.0805837026626841E-3</v>
      </c>
      <c r="H126" s="2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">
        <f t="shared" si="17"/>
        <v>1.1832409891257773E-3</v>
      </c>
      <c r="H127" s="2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">
        <f t="shared" si="17"/>
        <v>1.2978912212464381E-3</v>
      </c>
      <c r="H128" s="2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">
        <f t="shared" si="17"/>
        <v>1.1546134576128509E-3</v>
      </c>
      <c r="H129" s="2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">
        <f t="shared" si="17"/>
        <v>1.1328586497989768E-3</v>
      </c>
      <c r="H130" s="2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">
        <f t="shared" ref="G131:G194" si="29">F131-E131/210000</f>
        <v>1.0468398339830223E-3</v>
      </c>
      <c r="H131" s="2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C284</f>
        <v>1133.5098528438311</v>
      </c>
      <c r="N131" s="2">
        <f t="shared" ref="N131:N194" si="33">D284</f>
        <v>6.3390000000000002E-2</v>
      </c>
      <c r="O131" s="2">
        <f t="shared" ref="O131:O194" si="34">E284</f>
        <v>1205.3630424156017</v>
      </c>
      <c r="P131" s="2">
        <f t="shared" ref="P131:P194" si="35">G284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">
        <f t="shared" si="29"/>
        <v>1.0083384943260229E-3</v>
      </c>
      <c r="H132" s="2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">
        <f t="shared" si="29"/>
        <v>9.3685968895902347E-4</v>
      </c>
      <c r="H133" s="2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">
        <f t="shared" si="29"/>
        <v>8.2752840555707675E-4</v>
      </c>
      <c r="H134" s="2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">
        <f t="shared" si="29"/>
        <v>1.1027118187455828E-3</v>
      </c>
      <c r="H135" s="2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">
        <f t="shared" si="29"/>
        <v>1.2571324076453673E-3</v>
      </c>
      <c r="H136" s="2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">
        <f t="shared" si="29"/>
        <v>1.3329825645785965E-3</v>
      </c>
      <c r="H137" s="2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">
        <f t="shared" si="29"/>
        <v>1.5843412194122709E-3</v>
      </c>
      <c r="H138" s="2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">
        <f t="shared" si="29"/>
        <v>1.4969722465224111E-3</v>
      </c>
      <c r="H139" s="2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">
        <f t="shared" si="29"/>
        <v>1.6551473617211574E-3</v>
      </c>
      <c r="H140" s="2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">
        <f t="shared" si="29"/>
        <v>1.5651267831348166E-3</v>
      </c>
      <c r="H141" s="2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">
        <f t="shared" si="29"/>
        <v>1.6580251647450662E-3</v>
      </c>
      <c r="H142" s="2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">
        <f t="shared" si="29"/>
        <v>1.5847874918653486E-3</v>
      </c>
      <c r="H143" s="2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">
        <f t="shared" si="29"/>
        <v>1.5694542526386883E-3</v>
      </c>
      <c r="H144" s="2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">
        <f t="shared" si="29"/>
        <v>1.6016234084801993E-3</v>
      </c>
      <c r="H145" s="2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">
        <f t="shared" si="29"/>
        <v>1.6048343016560546E-3</v>
      </c>
      <c r="H146" s="2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">
        <f t="shared" si="29"/>
        <v>1.5528632711000389E-3</v>
      </c>
      <c r="H147" s="2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">
        <f t="shared" si="29"/>
        <v>1.6910157101477407E-3</v>
      </c>
      <c r="H148" s="2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">
        <f t="shared" si="29"/>
        <v>1.606680914452068E-3</v>
      </c>
      <c r="H149" s="2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">
        <f t="shared" si="29"/>
        <v>1.6632496903678309E-3</v>
      </c>
      <c r="H150" s="2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">
        <f t="shared" si="29"/>
        <v>1.665728313586484E-3</v>
      </c>
      <c r="H151" s="2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">
        <f t="shared" si="29"/>
        <v>1.5993182597334853E-3</v>
      </c>
      <c r="H152" s="2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">
        <f t="shared" si="29"/>
        <v>1.5448273225034418E-3</v>
      </c>
      <c r="H153" s="2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">
        <f t="shared" si="29"/>
        <v>1.7153568135243264E-3</v>
      </c>
      <c r="H154" s="2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224.37</v>
      </c>
      <c r="B155" s="1">
        <v>0.71799999999999997</v>
      </c>
      <c r="C155" s="2">
        <f t="shared" si="25"/>
        <v>1142.4716126075666</v>
      </c>
      <c r="D155" s="27">
        <f t="shared" si="26"/>
        <v>7.1799999999999998E-3</v>
      </c>
      <c r="E155" s="2">
        <f t="shared" si="27"/>
        <v>1150.6745587860889</v>
      </c>
      <c r="F155" s="2">
        <f t="shared" si="28"/>
        <v>7.1543465214585012E-3</v>
      </c>
      <c r="G155" s="2">
        <f t="shared" si="29"/>
        <v>1.6749438605723633E-3</v>
      </c>
      <c r="H155" s="2">
        <f t="shared" si="30"/>
        <v>2.4927554942055351E-4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228.78</v>
      </c>
      <c r="B156" s="1">
        <v>0.72199999999999998</v>
      </c>
      <c r="C156" s="2">
        <f t="shared" si="25"/>
        <v>1164.9269311064718</v>
      </c>
      <c r="D156" s="27">
        <f t="shared" si="26"/>
        <v>7.2199999999999999E-3</v>
      </c>
      <c r="E156" s="2">
        <f t="shared" si="27"/>
        <v>1173.3377035490605</v>
      </c>
      <c r="F156" s="2">
        <f t="shared" si="28"/>
        <v>7.1940605802405678E-3</v>
      </c>
      <c r="G156" s="2">
        <f t="shared" si="29"/>
        <v>1.606738182387899E-3</v>
      </c>
      <c r="H156" s="2">
        <f t="shared" si="30"/>
        <v>1.5327020281559293E-4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232.98000000000002</v>
      </c>
      <c r="B157" s="1">
        <v>0.749</v>
      </c>
      <c r="C157" s="2">
        <f t="shared" si="25"/>
        <v>1186.3129487244771</v>
      </c>
      <c r="D157" s="27">
        <f t="shared" si="26"/>
        <v>7.4900000000000001E-3</v>
      </c>
      <c r="E157" s="2">
        <f t="shared" si="27"/>
        <v>1195.1984327104235</v>
      </c>
      <c r="F157" s="2">
        <f t="shared" si="28"/>
        <v>7.462089231129657E-3</v>
      </c>
      <c r="G157" s="2">
        <f t="shared" si="29"/>
        <v>1.7706681229847834E-3</v>
      </c>
      <c r="H157" s="2">
        <f t="shared" si="30"/>
        <v>2.9204227714560611E-4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235.02</v>
      </c>
      <c r="B158" s="1">
        <v>0.81</v>
      </c>
      <c r="C158" s="2">
        <f t="shared" si="25"/>
        <v>1196.7004429960793</v>
      </c>
      <c r="D158" s="27">
        <f t="shared" si="26"/>
        <v>8.1000000000000013E-3</v>
      </c>
      <c r="E158" s="2">
        <f t="shared" si="27"/>
        <v>1206.3937165843477</v>
      </c>
      <c r="F158" s="2">
        <f t="shared" si="28"/>
        <v>8.0673710777587927E-3</v>
      </c>
      <c r="G158" s="2">
        <f t="shared" si="29"/>
        <v>2.322639094023804E-3</v>
      </c>
      <c r="H158" s="2">
        <f t="shared" si="30"/>
        <v>8.3454235801747913E-4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222.16000000000003</v>
      </c>
      <c r="B159" s="1">
        <v>0.88</v>
      </c>
      <c r="C159" s="2">
        <f t="shared" si="25"/>
        <v>1131.218493813331</v>
      </c>
      <c r="D159" s="27">
        <f t="shared" si="26"/>
        <v>8.8000000000000005E-3</v>
      </c>
      <c r="E159" s="2">
        <f t="shared" si="27"/>
        <v>1141.1732165588883</v>
      </c>
      <c r="F159" s="2">
        <f t="shared" si="28"/>
        <v>8.7615056685726705E-3</v>
      </c>
      <c r="G159" s="2">
        <f t="shared" si="29"/>
        <v>3.3273474944827261E-3</v>
      </c>
      <c r="H159" s="2">
        <f t="shared" si="30"/>
        <v>1.9244482761050907E-3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222.06</v>
      </c>
      <c r="B160" s="1">
        <v>0.91100000000000003</v>
      </c>
      <c r="C160" s="2">
        <f t="shared" si="25"/>
        <v>1130.709302917664</v>
      </c>
      <c r="D160" s="27">
        <f t="shared" si="26"/>
        <v>9.11E-3</v>
      </c>
      <c r="E160" s="2">
        <f t="shared" si="27"/>
        <v>1141.0100646672438</v>
      </c>
      <c r="F160" s="2">
        <f t="shared" si="28"/>
        <v>9.0687542598762889E-3</v>
      </c>
      <c r="G160" s="2">
        <f t="shared" si="29"/>
        <v>3.6353729995560807E-3</v>
      </c>
      <c r="H160" s="2">
        <f t="shared" si="30"/>
        <v>2.2347744049458313E-3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221.84</v>
      </c>
      <c r="B161" s="1">
        <v>0.94899999999999995</v>
      </c>
      <c r="C161" s="2">
        <f t="shared" si="25"/>
        <v>1129.5890829471971</v>
      </c>
      <c r="D161" s="27">
        <f t="shared" si="26"/>
        <v>9.4900000000000002E-3</v>
      </c>
      <c r="E161" s="2">
        <f t="shared" si="27"/>
        <v>1140.308883344366</v>
      </c>
      <c r="F161" s="2">
        <f t="shared" si="28"/>
        <v>9.4452528276845072E-3</v>
      </c>
      <c r="G161" s="2">
        <f t="shared" si="29"/>
        <v>4.0152105260446687E-3</v>
      </c>
      <c r="H161" s="2">
        <f t="shared" si="30"/>
        <v>2.6180435553357145E-3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221.61</v>
      </c>
      <c r="B162" s="1">
        <v>1.0029999999999999</v>
      </c>
      <c r="C162" s="2">
        <f t="shared" si="25"/>
        <v>1128.4179438871633</v>
      </c>
      <c r="D162" s="27">
        <f t="shared" si="26"/>
        <v>1.0029999999999999E-2</v>
      </c>
      <c r="E162" s="2">
        <f t="shared" si="27"/>
        <v>1139.7359758643515</v>
      </c>
      <c r="F162" s="2">
        <f t="shared" si="28"/>
        <v>9.9800333823406098E-3</v>
      </c>
      <c r="G162" s="2">
        <f t="shared" si="29"/>
        <v>4.5527192115579831E-3</v>
      </c>
      <c r="H162" s="2">
        <f t="shared" si="30"/>
        <v>3.1599024463271966E-3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220.47</v>
      </c>
      <c r="B163" s="1">
        <v>1.042</v>
      </c>
      <c r="C163" s="2">
        <f t="shared" si="25"/>
        <v>1122.6131676765619</v>
      </c>
      <c r="D163" s="27">
        <f t="shared" si="26"/>
        <v>1.042E-2</v>
      </c>
      <c r="E163" s="2">
        <f t="shared" si="27"/>
        <v>1134.3107968837519</v>
      </c>
      <c r="F163" s="2">
        <f t="shared" si="28"/>
        <v>1.0366085999177257E-2</v>
      </c>
      <c r="G163" s="2">
        <f t="shared" si="29"/>
        <v>4.9646060140165335E-3</v>
      </c>
      <c r="H163" s="2">
        <f t="shared" si="30"/>
        <v>3.5810389910870205E-3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220.5</v>
      </c>
      <c r="B164" s="1">
        <v>1.0760000000000001</v>
      </c>
      <c r="C164" s="2">
        <f t="shared" si="25"/>
        <v>1122.765924945262</v>
      </c>
      <c r="D164" s="27">
        <f t="shared" si="26"/>
        <v>1.076E-2</v>
      </c>
      <c r="E164" s="2">
        <f t="shared" si="27"/>
        <v>1134.8468862976731</v>
      </c>
      <c r="F164" s="2">
        <f t="shared" si="28"/>
        <v>1.0702523133135692E-2</v>
      </c>
      <c r="G164" s="2">
        <f t="shared" si="29"/>
        <v>5.2984903412420107E-3</v>
      </c>
      <c r="H164" s="2">
        <f t="shared" si="30"/>
        <v>3.9165528637843195E-3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220.57000000000002</v>
      </c>
      <c r="B165" s="1">
        <v>1.0840000000000001</v>
      </c>
      <c r="C165" s="2">
        <f t="shared" si="25"/>
        <v>1123.1223585722289</v>
      </c>
      <c r="D165" s="27">
        <f t="shared" si="26"/>
        <v>1.0840000000000001E-2</v>
      </c>
      <c r="E165" s="2">
        <f t="shared" si="27"/>
        <v>1135.2970049391517</v>
      </c>
      <c r="F165" s="2">
        <f t="shared" si="28"/>
        <v>1.0781668364676669E-2</v>
      </c>
      <c r="G165" s="2">
        <f t="shared" si="29"/>
        <v>5.3754921506807074E-3</v>
      </c>
      <c r="H165" s="2">
        <f t="shared" si="30"/>
        <v>3.9935438190493106E-3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221.14000000000001</v>
      </c>
      <c r="B166" s="1">
        <v>1.1379999999999999</v>
      </c>
      <c r="C166" s="2">
        <f t="shared" si="25"/>
        <v>1126.0247466775297</v>
      </c>
      <c r="D166" s="27">
        <f t="shared" si="26"/>
        <v>1.1379999999999999E-2</v>
      </c>
      <c r="E166" s="2">
        <f t="shared" si="27"/>
        <v>1138.8389082947199</v>
      </c>
      <c r="F166" s="2">
        <f t="shared" si="28"/>
        <v>1.1315734898323059E-2</v>
      </c>
      <c r="G166" s="2">
        <f t="shared" si="29"/>
        <v>5.8926924778720125E-3</v>
      </c>
      <c r="H166" s="2">
        <f t="shared" si="30"/>
        <v>4.5100683887341116E-3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221.29000000000002</v>
      </c>
      <c r="B167" s="1">
        <v>1.1879999999999999</v>
      </c>
      <c r="C167" s="2">
        <f t="shared" si="25"/>
        <v>1126.7885330210297</v>
      </c>
      <c r="D167" s="27">
        <f t="shared" si="26"/>
        <v>1.188E-2</v>
      </c>
      <c r="E167" s="2">
        <f t="shared" si="27"/>
        <v>1140.1747807933193</v>
      </c>
      <c r="F167" s="2">
        <f t="shared" si="28"/>
        <v>1.1809986759357708E-2</v>
      </c>
      <c r="G167" s="2">
        <f t="shared" si="29"/>
        <v>6.3805830412942835E-3</v>
      </c>
      <c r="H167" s="2">
        <f t="shared" si="30"/>
        <v>4.9997039434630805E-3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220.85000000000002</v>
      </c>
      <c r="B168" s="1">
        <v>1.2310000000000001</v>
      </c>
      <c r="C168" s="2">
        <f t="shared" si="25"/>
        <v>1124.5480930800959</v>
      </c>
      <c r="D168" s="27">
        <f t="shared" si="26"/>
        <v>1.2310000000000001E-2</v>
      </c>
      <c r="E168" s="2">
        <f t="shared" si="27"/>
        <v>1138.3912801059118</v>
      </c>
      <c r="F168" s="2">
        <f t="shared" si="28"/>
        <v>1.2234848068294443E-2</v>
      </c>
      <c r="G168" s="2">
        <f t="shared" si="29"/>
        <v>6.8139372106472435E-3</v>
      </c>
      <c r="H168" s="2">
        <f t="shared" si="30"/>
        <v>5.4381064175631462E-3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221.4</v>
      </c>
      <c r="B169" s="1">
        <v>1.2809999999999999</v>
      </c>
      <c r="C169" s="2">
        <f t="shared" si="25"/>
        <v>1127.348643006263</v>
      </c>
      <c r="D169" s="27">
        <f t="shared" si="26"/>
        <v>1.2809999999999998E-2</v>
      </c>
      <c r="E169" s="2">
        <f t="shared" si="27"/>
        <v>1141.7899791231732</v>
      </c>
      <c r="F169" s="2">
        <f t="shared" si="28"/>
        <v>1.2728645976724358E-2</v>
      </c>
      <c r="G169" s="2">
        <f t="shared" si="29"/>
        <v>7.2915508380425806E-3</v>
      </c>
      <c r="H169" s="2">
        <f t="shared" si="30"/>
        <v>5.9149778695388984E-3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220.9</v>
      </c>
      <c r="B170" s="1">
        <v>1.331</v>
      </c>
      <c r="C170" s="2">
        <f t="shared" si="25"/>
        <v>1124.8026885279291</v>
      </c>
      <c r="D170" s="27">
        <f t="shared" si="26"/>
        <v>1.3309999999999999E-2</v>
      </c>
      <c r="E170" s="2">
        <f t="shared" si="27"/>
        <v>1139.7738123122358</v>
      </c>
      <c r="F170" s="2">
        <f t="shared" si="28"/>
        <v>1.322220016912142E-2</v>
      </c>
      <c r="G170" s="2">
        <f t="shared" si="29"/>
        <v>7.7947058247774398E-3</v>
      </c>
      <c r="H170" s="2">
        <f t="shared" si="30"/>
        <v>6.4239197496215638E-3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1.3740000000000001</v>
      </c>
      <c r="C171" s="2">
        <f t="shared" si="25"/>
        <v>1127.195885737563</v>
      </c>
      <c r="D171" s="27">
        <f t="shared" si="26"/>
        <v>1.374E-2</v>
      </c>
      <c r="E171" s="2">
        <f t="shared" si="27"/>
        <v>1142.6835572075972</v>
      </c>
      <c r="F171" s="2">
        <f t="shared" si="28"/>
        <v>1.3646462033851036E-2</v>
      </c>
      <c r="G171" s="2">
        <f t="shared" si="29"/>
        <v>8.2051117614339066E-3</v>
      </c>
      <c r="H171" s="2">
        <f t="shared" si="30"/>
        <v>6.8337171879267128E-3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220.88000000000002</v>
      </c>
      <c r="B172" s="1">
        <v>1.4159999999999999</v>
      </c>
      <c r="C172" s="2">
        <f t="shared" si="25"/>
        <v>1124.7008503487959</v>
      </c>
      <c r="D172" s="27">
        <f t="shared" si="26"/>
        <v>1.4159999999999999E-2</v>
      </c>
      <c r="E172" s="2">
        <f t="shared" si="27"/>
        <v>1140.6266143897349</v>
      </c>
      <c r="F172" s="2">
        <f t="shared" si="28"/>
        <v>1.4060683648334146E-2</v>
      </c>
      <c r="G172" s="2">
        <f t="shared" si="29"/>
        <v>8.6291283417163599E-3</v>
      </c>
      <c r="H172" s="2">
        <f t="shared" si="30"/>
        <v>7.2630187363417137E-3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221.25</v>
      </c>
      <c r="B173" s="1">
        <v>1.47</v>
      </c>
      <c r="C173" s="2">
        <f t="shared" si="25"/>
        <v>1126.5848566627631</v>
      </c>
      <c r="D173" s="27">
        <f t="shared" si="26"/>
        <v>1.47E-2</v>
      </c>
      <c r="E173" s="2">
        <f t="shared" si="27"/>
        <v>1143.1456540557056</v>
      </c>
      <c r="F173" s="2">
        <f t="shared" si="28"/>
        <v>1.4593002302900086E-2</v>
      </c>
      <c r="G173" s="2">
        <f t="shared" si="29"/>
        <v>9.1494515693014873E-3</v>
      </c>
      <c r="H173" s="2">
        <f t="shared" si="30"/>
        <v>7.783950502020306E-3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221.11</v>
      </c>
      <c r="B174" s="1">
        <v>1.528</v>
      </c>
      <c r="C174" s="2">
        <f t="shared" si="25"/>
        <v>1125.8719894088294</v>
      </c>
      <c r="D174" s="27">
        <f t="shared" si="26"/>
        <v>1.528E-2</v>
      </c>
      <c r="E174" s="2">
        <f t="shared" si="27"/>
        <v>1143.0753134069964</v>
      </c>
      <c r="F174" s="2">
        <f t="shared" si="28"/>
        <v>1.5164436519771828E-2</v>
      </c>
      <c r="G174" s="2">
        <f t="shared" si="29"/>
        <v>9.7212207416432737E-3</v>
      </c>
      <c r="H174" s="2">
        <f t="shared" si="30"/>
        <v>8.3596932714440179E-3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220.73000000000002</v>
      </c>
      <c r="B175" s="1">
        <v>1.5589999999999999</v>
      </c>
      <c r="C175" s="2">
        <f t="shared" si="25"/>
        <v>1123.9370640052957</v>
      </c>
      <c r="D175" s="27">
        <f t="shared" si="26"/>
        <v>1.559E-2</v>
      </c>
      <c r="E175" s="2">
        <f t="shared" si="27"/>
        <v>1141.4592428331382</v>
      </c>
      <c r="F175" s="2">
        <f t="shared" si="28"/>
        <v>1.546972440369125E-2</v>
      </c>
      <c r="G175" s="2">
        <f t="shared" si="29"/>
        <v>1.0034204199723925E-2</v>
      </c>
      <c r="H175" s="2">
        <f t="shared" si="30"/>
        <v>8.6766757980044976E-3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221.19</v>
      </c>
      <c r="B176" s="1">
        <v>1.6240000000000001</v>
      </c>
      <c r="C176" s="2">
        <f t="shared" si="25"/>
        <v>1126.279342125363</v>
      </c>
      <c r="D176" s="27">
        <f t="shared" si="26"/>
        <v>1.6240000000000001E-2</v>
      </c>
      <c r="E176" s="2">
        <f t="shared" si="27"/>
        <v>1144.570118641479</v>
      </c>
      <c r="F176" s="2">
        <f t="shared" si="28"/>
        <v>1.6109541733068257E-2</v>
      </c>
      <c r="G176" s="2">
        <f t="shared" si="29"/>
        <v>1.0659207834775499E-2</v>
      </c>
      <c r="H176" s="2">
        <f t="shared" si="30"/>
        <v>9.3023364547107495E-3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220.72</v>
      </c>
      <c r="B177" s="1">
        <v>1.675</v>
      </c>
      <c r="C177" s="2">
        <f t="shared" si="25"/>
        <v>1123.8861449157289</v>
      </c>
      <c r="D177" s="27">
        <f t="shared" si="26"/>
        <v>1.6750000000000001E-2</v>
      </c>
      <c r="E177" s="2">
        <f t="shared" si="27"/>
        <v>1142.7112378430675</v>
      </c>
      <c r="F177" s="2">
        <f t="shared" si="28"/>
        <v>1.6611265805196906E-2</v>
      </c>
      <c r="G177" s="2">
        <f t="shared" si="29"/>
        <v>1.1169783720229918E-2</v>
      </c>
      <c r="H177" s="2">
        <f t="shared" si="30"/>
        <v>9.8185249532638675E-3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221.02</v>
      </c>
      <c r="B178" s="1">
        <v>1.7250000000000001</v>
      </c>
      <c r="C178" s="2">
        <f t="shared" si="25"/>
        <v>1125.4137176027293</v>
      </c>
      <c r="D178" s="27">
        <f t="shared" si="26"/>
        <v>1.7250000000000001E-2</v>
      </c>
      <c r="E178" s="2">
        <f t="shared" si="27"/>
        <v>1144.8271042313763</v>
      </c>
      <c r="F178" s="2">
        <f t="shared" si="28"/>
        <v>1.7102907899662269E-2</v>
      </c>
      <c r="G178" s="2">
        <f t="shared" si="29"/>
        <v>1.1651350260465237E-2</v>
      </c>
      <c r="H178" s="2">
        <f t="shared" si="30"/>
        <v>1.0300934435117868E-2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220.65</v>
      </c>
      <c r="B179" s="1">
        <v>1.7669999999999999</v>
      </c>
      <c r="C179" s="2">
        <f t="shared" si="25"/>
        <v>1123.5297112887622</v>
      </c>
      <c r="D179" s="27">
        <f t="shared" si="26"/>
        <v>1.7669999999999998E-2</v>
      </c>
      <c r="E179" s="2">
        <f t="shared" si="27"/>
        <v>1143.3824812872347</v>
      </c>
      <c r="F179" s="2">
        <f t="shared" si="28"/>
        <v>1.7515700546020859E-2</v>
      </c>
      <c r="G179" s="2">
        <f t="shared" si="29"/>
        <v>1.2071022063700695E-2</v>
      </c>
      <c r="H179" s="2">
        <f t="shared" si="30"/>
        <v>1.0725113970363805E-2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220.94</v>
      </c>
      <c r="B180" s="1">
        <v>1.8169999999999999</v>
      </c>
      <c r="C180" s="2">
        <f t="shared" si="25"/>
        <v>1125.006364886196</v>
      </c>
      <c r="D180" s="27">
        <f t="shared" si="26"/>
        <v>1.8169999999999999E-2</v>
      </c>
      <c r="E180" s="2">
        <f t="shared" si="27"/>
        <v>1145.4477305361781</v>
      </c>
      <c r="F180" s="2">
        <f t="shared" si="28"/>
        <v>1.8006898292457788E-2</v>
      </c>
      <c r="G180" s="2">
        <f t="shared" si="29"/>
        <v>1.2552385289904558E-2</v>
      </c>
      <c r="H180" s="2">
        <f t="shared" si="30"/>
        <v>1.1207386857943083E-2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220.44</v>
      </c>
      <c r="B181" s="1">
        <v>1.86</v>
      </c>
      <c r="C181" s="2">
        <f t="shared" si="25"/>
        <v>1122.4604104078619</v>
      </c>
      <c r="D181" s="27">
        <f t="shared" si="26"/>
        <v>1.8600000000000002E-2</v>
      </c>
      <c r="E181" s="2">
        <f t="shared" si="27"/>
        <v>1143.3381740414482</v>
      </c>
      <c r="F181" s="2">
        <f t="shared" si="28"/>
        <v>1.8429135468367143E-2</v>
      </c>
      <c r="G181" s="2">
        <f t="shared" si="29"/>
        <v>1.2984667972931675E-2</v>
      </c>
      <c r="H181" s="2">
        <f t="shared" si="30"/>
        <v>1.1645011721538043E-2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220.87</v>
      </c>
      <c r="B182" s="1">
        <v>1.9179999999999999</v>
      </c>
      <c r="C182" s="2">
        <f t="shared" si="25"/>
        <v>1124.6499312592291</v>
      </c>
      <c r="D182" s="27">
        <f t="shared" si="26"/>
        <v>1.9179999999999999E-2</v>
      </c>
      <c r="E182" s="2">
        <f t="shared" si="27"/>
        <v>1146.2207169407811</v>
      </c>
      <c r="F182" s="2">
        <f t="shared" si="28"/>
        <v>1.8998382409314701E-2</v>
      </c>
      <c r="G182" s="2">
        <f t="shared" si="29"/>
        <v>1.3540188519120505E-2</v>
      </c>
      <c r="H182" s="2">
        <f t="shared" si="30"/>
        <v>1.2201025251075982E-2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220.45000000000002</v>
      </c>
      <c r="B183" s="1">
        <v>1.956</v>
      </c>
      <c r="C183" s="2">
        <f t="shared" si="25"/>
        <v>1122.5113294974287</v>
      </c>
      <c r="D183" s="27">
        <f t="shared" si="26"/>
        <v>1.9560000000000001E-2</v>
      </c>
      <c r="E183" s="2">
        <f t="shared" si="27"/>
        <v>1144.4676511023986</v>
      </c>
      <c r="F183" s="2">
        <f t="shared" si="28"/>
        <v>1.9371161679256513E-2</v>
      </c>
      <c r="G183" s="2">
        <f t="shared" si="29"/>
        <v>1.3921315721626044E-2</v>
      </c>
      <c r="H183" s="2">
        <f t="shared" si="30"/>
        <v>1.2586730178673702E-2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220.8</v>
      </c>
      <c r="B184" s="1">
        <v>2.0099999999999998</v>
      </c>
      <c r="C184" s="2">
        <f t="shared" si="25"/>
        <v>1124.2934976322624</v>
      </c>
      <c r="D184" s="27">
        <f t="shared" si="26"/>
        <v>2.0099999999999996E-2</v>
      </c>
      <c r="E184" s="2">
        <f t="shared" si="27"/>
        <v>1146.891796934671</v>
      </c>
      <c r="F184" s="2">
        <f t="shared" si="28"/>
        <v>1.9900661706336174E-2</v>
      </c>
      <c r="G184" s="2">
        <f t="shared" si="29"/>
        <v>1.4439272197123454E-2</v>
      </c>
      <c r="H184" s="2">
        <f t="shared" si="30"/>
        <v>1.3105458824373438E-2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220.37</v>
      </c>
      <c r="B185" s="1">
        <v>2.0640000000000001</v>
      </c>
      <c r="C185" s="2">
        <f t="shared" si="25"/>
        <v>1122.1039767808952</v>
      </c>
      <c r="D185" s="27">
        <f t="shared" si="26"/>
        <v>2.0640000000000002E-2</v>
      </c>
      <c r="E185" s="2">
        <f t="shared" si="27"/>
        <v>1145.2642028616528</v>
      </c>
      <c r="F185" s="2">
        <f t="shared" si="28"/>
        <v>2.0429881511508118E-2</v>
      </c>
      <c r="G185" s="2">
        <f t="shared" si="29"/>
        <v>1.4976242450262151E-2</v>
      </c>
      <c r="H185" s="2">
        <f t="shared" si="30"/>
        <v>1.3647912040955001E-2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220.75</v>
      </c>
      <c r="B186" s="1">
        <v>2.0870000000000002</v>
      </c>
      <c r="C186" s="2">
        <f t="shared" si="25"/>
        <v>1124.0389021844289</v>
      </c>
      <c r="D186" s="27">
        <f t="shared" si="26"/>
        <v>2.0870000000000003E-2</v>
      </c>
      <c r="E186" s="2">
        <f t="shared" si="27"/>
        <v>1147.4975940730178</v>
      </c>
      <c r="F186" s="2">
        <f t="shared" si="28"/>
        <v>2.0655204925033456E-2</v>
      </c>
      <c r="G186" s="2">
        <f t="shared" si="29"/>
        <v>1.5190930667542894E-2</v>
      </c>
      <c r="H186" s="2">
        <f t="shared" si="30"/>
        <v>1.3861540811839282E-2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220.63000000000002</v>
      </c>
      <c r="B187" s="1">
        <v>2.141</v>
      </c>
      <c r="C187" s="2">
        <f t="shared" si="25"/>
        <v>1123.427873109629</v>
      </c>
      <c r="D187" s="27">
        <f t="shared" si="26"/>
        <v>2.1409999999999998E-2</v>
      </c>
      <c r="E187" s="2">
        <f t="shared" si="27"/>
        <v>1147.4804638729061</v>
      </c>
      <c r="F187" s="2">
        <f t="shared" si="28"/>
        <v>2.1184025667129833E-2</v>
      </c>
      <c r="G187" s="2">
        <f t="shared" si="29"/>
        <v>1.5719832982020756E-2</v>
      </c>
      <c r="H187" s="2">
        <f t="shared" si="30"/>
        <v>1.4394054598980202E-2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220.14000000000001</v>
      </c>
      <c r="B188" s="1">
        <v>2.1760000000000002</v>
      </c>
      <c r="C188" s="2">
        <f t="shared" si="25"/>
        <v>1120.9328377208617</v>
      </c>
      <c r="D188" s="27">
        <f t="shared" si="26"/>
        <v>2.1760000000000002E-2</v>
      </c>
      <c r="E188" s="2">
        <f t="shared" si="27"/>
        <v>1145.3243362696676</v>
      </c>
      <c r="F188" s="2">
        <f t="shared" si="28"/>
        <v>2.1526630544280147E-2</v>
      </c>
      <c r="G188" s="2">
        <f t="shared" si="29"/>
        <v>1.6072705133472205E-2</v>
      </c>
      <c r="H188" s="2">
        <f t="shared" si="30"/>
        <v>1.4751739410062407E-2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220.59</v>
      </c>
      <c r="B189" s="1">
        <v>2.242</v>
      </c>
      <c r="C189" s="2">
        <f t="shared" si="25"/>
        <v>1123.2241967513621</v>
      </c>
      <c r="D189" s="27">
        <f t="shared" si="26"/>
        <v>2.2419999999999999E-2</v>
      </c>
      <c r="E189" s="2">
        <f t="shared" si="27"/>
        <v>1148.4068832425278</v>
      </c>
      <c r="F189" s="2">
        <f t="shared" si="28"/>
        <v>2.2172366265140058E-2</v>
      </c>
      <c r="G189" s="2">
        <f t="shared" si="29"/>
        <v>1.6703762059223259E-2</v>
      </c>
      <c r="H189" s="2">
        <f t="shared" si="30"/>
        <v>1.5383626212005277E-2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220.02</v>
      </c>
      <c r="B190" s="1">
        <v>2.2839999999999998</v>
      </c>
      <c r="C190" s="2">
        <f t="shared" si="25"/>
        <v>1120.3218086460615</v>
      </c>
      <c r="D190" s="27">
        <f t="shared" si="26"/>
        <v>2.2839999999999999E-2</v>
      </c>
      <c r="E190" s="2">
        <f t="shared" si="27"/>
        <v>1145.9099587555374</v>
      </c>
      <c r="F190" s="2">
        <f t="shared" si="28"/>
        <v>2.2583072000257977E-2</v>
      </c>
      <c r="G190" s="2">
        <f t="shared" si="29"/>
        <v>1.7126357910945893E-2</v>
      </c>
      <c r="H190" s="2">
        <f t="shared" si="30"/>
        <v>1.5811873911084785E-2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220.45000000000002</v>
      </c>
      <c r="B191" s="1">
        <v>2.327</v>
      </c>
      <c r="C191" s="2">
        <f t="shared" si="25"/>
        <v>1122.5113294974287</v>
      </c>
      <c r="D191" s="27">
        <f t="shared" si="26"/>
        <v>2.3269999999999999E-2</v>
      </c>
      <c r="E191" s="2">
        <f t="shared" si="27"/>
        <v>1148.6321681348338</v>
      </c>
      <c r="F191" s="2">
        <f t="shared" si="28"/>
        <v>2.3003381764962961E-2</v>
      </c>
      <c r="G191" s="2">
        <f t="shared" si="29"/>
        <v>1.7533704773844704E-2</v>
      </c>
      <c r="H191" s="2">
        <f t="shared" si="30"/>
        <v>1.6218950264380149E-2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219.91000000000003</v>
      </c>
      <c r="B192" s="1">
        <v>2.3809999999999998</v>
      </c>
      <c r="C192" s="2">
        <f t="shared" si="25"/>
        <v>1119.7616986608282</v>
      </c>
      <c r="D192" s="27">
        <f t="shared" si="26"/>
        <v>2.3809999999999998E-2</v>
      </c>
      <c r="E192" s="2">
        <f t="shared" si="27"/>
        <v>1146.4232247059426</v>
      </c>
      <c r="F192" s="2">
        <f t="shared" si="28"/>
        <v>2.3530962526365128E-2</v>
      </c>
      <c r="G192" s="2">
        <f t="shared" si="29"/>
        <v>1.8071804313479687E-2</v>
      </c>
      <c r="H192" s="2">
        <f t="shared" si="30"/>
        <v>1.6763149728482765E-2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220.28</v>
      </c>
      <c r="B193" s="1">
        <v>2.419</v>
      </c>
      <c r="C193" s="2">
        <f t="shared" si="25"/>
        <v>1121.6457049747951</v>
      </c>
      <c r="D193" s="27">
        <f t="shared" si="26"/>
        <v>2.419E-2</v>
      </c>
      <c r="E193" s="2">
        <f t="shared" si="27"/>
        <v>1148.7783145781352</v>
      </c>
      <c r="F193" s="2">
        <f t="shared" si="28"/>
        <v>2.3902056280623585E-2</v>
      </c>
      <c r="G193" s="2">
        <f t="shared" si="29"/>
        <v>1.8431683354061035E-2</v>
      </c>
      <c r="H193" s="2">
        <f t="shared" si="30"/>
        <v>1.7122856593853878E-2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220.15</v>
      </c>
      <c r="B194" s="1">
        <v>2.4889999999999999</v>
      </c>
      <c r="C194" s="2">
        <f t="shared" si="25"/>
        <v>1120.9837568104283</v>
      </c>
      <c r="D194" s="27">
        <f t="shared" si="26"/>
        <v>2.4889999999999999E-2</v>
      </c>
      <c r="E194" s="2">
        <f t="shared" si="27"/>
        <v>1148.8850425174398</v>
      </c>
      <c r="F194" s="2">
        <f t="shared" si="28"/>
        <v>2.4585289758311726E-2</v>
      </c>
      <c r="G194" s="2">
        <f t="shared" si="29"/>
        <v>1.9114408603466776E-2</v>
      </c>
      <c r="H194" s="2">
        <f t="shared" si="30"/>
        <v>1.7810090870340276E-2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219.66000000000003</v>
      </c>
      <c r="B195" s="1">
        <v>2.5270000000000001</v>
      </c>
      <c r="C195" s="2">
        <f t="shared" ref="C195:C258" si="37">A195*1000/196.39</f>
        <v>1118.4887214216612</v>
      </c>
      <c r="D195" s="27">
        <f t="shared" ref="D195:D258" si="38">B195/100</f>
        <v>2.5270000000000001E-2</v>
      </c>
      <c r="E195" s="2">
        <f t="shared" ref="E195:E258" si="39">C195*(1+D195)</f>
        <v>1146.7529314119865</v>
      </c>
      <c r="F195" s="2">
        <f t="shared" ref="F195:F258" si="40">LN(1+D195)</f>
        <v>2.4955992536974343E-2</v>
      </c>
      <c r="G195" s="2">
        <f t="shared" ref="G195:G258" si="41">F195-E195/210000</f>
        <v>1.9495264292155361E-2</v>
      </c>
      <c r="H195" s="2">
        <f t="shared" ref="H195:H258" si="42">LN(1+D195)-C195/165454</f>
        <v>1.8195873582934785E-2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C348</f>
        <v>1035.0323336218748</v>
      </c>
      <c r="N195" s="2">
        <f t="shared" ref="N195:N258" si="45">D348</f>
        <v>9.4879999999999992E-2</v>
      </c>
      <c r="O195" s="2">
        <f t="shared" ref="O195:O258" si="46">E348</f>
        <v>1133.2362014359185</v>
      </c>
      <c r="P195" s="2">
        <f t="shared" ref="P195:P258" si="47">G348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220.14000000000001</v>
      </c>
      <c r="B196" s="1">
        <v>2.581</v>
      </c>
      <c r="C196" s="2">
        <f t="shared" si="37"/>
        <v>1120.9328377208617</v>
      </c>
      <c r="D196" s="27">
        <f t="shared" si="38"/>
        <v>2.581E-2</v>
      </c>
      <c r="E196" s="2">
        <f t="shared" si="39"/>
        <v>1149.8641142624369</v>
      </c>
      <c r="F196" s="2">
        <f t="shared" si="40"/>
        <v>2.548254441449891E-2</v>
      </c>
      <c r="G196" s="2">
        <f t="shared" si="41"/>
        <v>2.0007001013249211E-2</v>
      </c>
      <c r="H196" s="2">
        <f t="shared" si="42"/>
        <v>1.8707653280281171E-2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219.81</v>
      </c>
      <c r="B197" s="1">
        <v>2.6269999999999998</v>
      </c>
      <c r="C197" s="2">
        <f t="shared" si="37"/>
        <v>1119.2525077651612</v>
      </c>
      <c r="D197" s="27">
        <f t="shared" si="38"/>
        <v>2.6269999999999998E-2</v>
      </c>
      <c r="E197" s="2">
        <f t="shared" si="39"/>
        <v>1148.655271144152</v>
      </c>
      <c r="F197" s="2">
        <f t="shared" si="40"/>
        <v>2.5930870023349411E-2</v>
      </c>
      <c r="G197" s="2">
        <f t="shared" si="41"/>
        <v>2.0461083017901067E-2</v>
      </c>
      <c r="H197" s="2">
        <f t="shared" si="42"/>
        <v>1.9166134763004172E-2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220.24</v>
      </c>
      <c r="B198" s="1">
        <v>2.6819999999999999</v>
      </c>
      <c r="C198" s="2">
        <f t="shared" si="37"/>
        <v>1121.4420286165284</v>
      </c>
      <c r="D198" s="27">
        <f t="shared" si="38"/>
        <v>2.682E-2</v>
      </c>
      <c r="E198" s="2">
        <f t="shared" si="39"/>
        <v>1151.5191038240239</v>
      </c>
      <c r="F198" s="2">
        <f t="shared" si="40"/>
        <v>2.646664781502622E-2</v>
      </c>
      <c r="G198" s="2">
        <f t="shared" si="41"/>
        <v>2.0983223511102295E-2</v>
      </c>
      <c r="H198" s="2">
        <f t="shared" si="42"/>
        <v>1.9688679143271361E-2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219.93</v>
      </c>
      <c r="B199" s="1">
        <v>2.7280000000000002</v>
      </c>
      <c r="C199" s="2">
        <f t="shared" si="37"/>
        <v>1119.8635368399614</v>
      </c>
      <c r="D199" s="27">
        <f t="shared" si="38"/>
        <v>2.7280000000000002E-2</v>
      </c>
      <c r="E199" s="2">
        <f t="shared" si="39"/>
        <v>1150.4134141249556</v>
      </c>
      <c r="F199" s="2">
        <f t="shared" si="40"/>
        <v>2.6914532540881435E-2</v>
      </c>
      <c r="G199" s="2">
        <f t="shared" si="41"/>
        <v>2.1436373426000695E-2</v>
      </c>
      <c r="H199" s="2">
        <f t="shared" si="42"/>
        <v>2.0146104235491652E-2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220.4</v>
      </c>
      <c r="B200" s="1">
        <v>2.786</v>
      </c>
      <c r="C200" s="2">
        <f t="shared" si="37"/>
        <v>1122.2567340495953</v>
      </c>
      <c r="D200" s="27">
        <f t="shared" si="38"/>
        <v>2.7859999999999999E-2</v>
      </c>
      <c r="E200" s="2">
        <f t="shared" si="39"/>
        <v>1153.5228066602169</v>
      </c>
      <c r="F200" s="2">
        <f t="shared" si="40"/>
        <v>2.7478970988285095E-2</v>
      </c>
      <c r="G200" s="2">
        <f t="shared" si="41"/>
        <v>2.198600524228406E-2</v>
      </c>
      <c r="H200" s="2">
        <f t="shared" si="42"/>
        <v>2.0696078256470844E-2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220.01000000000002</v>
      </c>
      <c r="B201" s="1">
        <v>2.8279999999999998</v>
      </c>
      <c r="C201" s="2">
        <f t="shared" si="37"/>
        <v>1120.2708895564949</v>
      </c>
      <c r="D201" s="27">
        <f t="shared" si="38"/>
        <v>2.828E-2</v>
      </c>
      <c r="E201" s="2">
        <f t="shared" si="39"/>
        <v>1151.9521503131527</v>
      </c>
      <c r="F201" s="2">
        <f t="shared" si="40"/>
        <v>2.7887503486890779E-2</v>
      </c>
      <c r="G201" s="2">
        <f t="shared" si="41"/>
        <v>2.2402017056828146E-2</v>
      </c>
      <c r="H201" s="2">
        <f t="shared" si="42"/>
        <v>2.1116613151471297E-2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220.55</v>
      </c>
      <c r="B202" s="1">
        <v>2.8780000000000001</v>
      </c>
      <c r="C202" s="2">
        <f t="shared" si="37"/>
        <v>1123.0205203930955</v>
      </c>
      <c r="D202" s="27">
        <f t="shared" si="38"/>
        <v>2.878E-2</v>
      </c>
      <c r="E202" s="2">
        <f t="shared" si="39"/>
        <v>1155.3410509700088</v>
      </c>
      <c r="F202" s="2">
        <f t="shared" si="40"/>
        <v>2.8373634187839451E-2</v>
      </c>
      <c r="G202" s="2">
        <f t="shared" si="41"/>
        <v>2.2872010135601313E-2</v>
      </c>
      <c r="H202" s="2">
        <f t="shared" si="42"/>
        <v>2.1586125149719519E-2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220.24</v>
      </c>
      <c r="B203" s="1">
        <v>2.9249999999999998</v>
      </c>
      <c r="C203" s="2">
        <f t="shared" si="37"/>
        <v>1121.4420286165284</v>
      </c>
      <c r="D203" s="27">
        <f t="shared" si="38"/>
        <v>2.9249999999999998E-2</v>
      </c>
      <c r="E203" s="2">
        <f t="shared" si="39"/>
        <v>1154.244207953562</v>
      </c>
      <c r="F203" s="2">
        <f t="shared" si="40"/>
        <v>2.8830381667877013E-2</v>
      </c>
      <c r="G203" s="2">
        <f t="shared" si="41"/>
        <v>2.3333980677621956E-2</v>
      </c>
      <c r="H203" s="2">
        <f t="shared" si="42"/>
        <v>2.2052412996122154E-2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220.76000000000002</v>
      </c>
      <c r="B204" s="1">
        <v>2.9860000000000002</v>
      </c>
      <c r="C204" s="2">
        <f t="shared" si="37"/>
        <v>1124.0898212739958</v>
      </c>
      <c r="D204" s="27">
        <f t="shared" si="38"/>
        <v>2.9860000000000001E-2</v>
      </c>
      <c r="E204" s="2">
        <f t="shared" si="39"/>
        <v>1157.6551433372372</v>
      </c>
      <c r="F204" s="2">
        <f t="shared" si="40"/>
        <v>2.942287067317027E-2</v>
      </c>
      <c r="G204" s="2">
        <f t="shared" si="41"/>
        <v>2.3910227133469141E-2</v>
      </c>
      <c r="H204" s="2">
        <f t="shared" si="42"/>
        <v>2.2628898806222382E-2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220.72</v>
      </c>
      <c r="B205" s="1">
        <v>3.036</v>
      </c>
      <c r="C205" s="2">
        <f t="shared" si="37"/>
        <v>1123.8861449157289</v>
      </c>
      <c r="D205" s="27">
        <f t="shared" si="38"/>
        <v>3.0360000000000002E-2</v>
      </c>
      <c r="E205" s="2">
        <f t="shared" si="39"/>
        <v>1158.0073282753704</v>
      </c>
      <c r="F205" s="2">
        <f t="shared" si="40"/>
        <v>2.9908255738664784E-2</v>
      </c>
      <c r="G205" s="2">
        <f t="shared" si="41"/>
        <v>2.4393935127829686E-2</v>
      </c>
      <c r="H205" s="2">
        <f t="shared" si="42"/>
        <v>2.3115514886731747E-2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220.34</v>
      </c>
      <c r="B206" s="1">
        <v>3.06</v>
      </c>
      <c r="C206" s="2">
        <f t="shared" si="37"/>
        <v>1121.9512195121952</v>
      </c>
      <c r="D206" s="27">
        <f t="shared" si="38"/>
        <v>3.0600000000000002E-2</v>
      </c>
      <c r="E206" s="2">
        <f t="shared" si="39"/>
        <v>1156.2829268292683</v>
      </c>
      <c r="F206" s="2">
        <f t="shared" si="40"/>
        <v>3.0141156911986808E-2</v>
      </c>
      <c r="G206" s="2">
        <f t="shared" si="41"/>
        <v>2.463504773660934E-2</v>
      </c>
      <c r="H206" s="2">
        <f t="shared" si="42"/>
        <v>2.3360110702694829E-2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220.73000000000002</v>
      </c>
      <c r="B207" s="1">
        <v>3.1019999999999999</v>
      </c>
      <c r="C207" s="2">
        <f t="shared" si="37"/>
        <v>1123.9370640052957</v>
      </c>
      <c r="D207" s="27">
        <f t="shared" si="38"/>
        <v>3.1019999999999999E-2</v>
      </c>
      <c r="E207" s="2">
        <f t="shared" si="39"/>
        <v>1158.80159173074</v>
      </c>
      <c r="F207" s="2">
        <f t="shared" si="40"/>
        <v>3.054860348876675E-2</v>
      </c>
      <c r="G207" s="2">
        <f t="shared" si="41"/>
        <v>2.5030500671001321E-2</v>
      </c>
      <c r="H207" s="2">
        <f t="shared" si="42"/>
        <v>2.375555488308E-2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220.49</v>
      </c>
      <c r="B208" s="1">
        <v>3.1560000000000001</v>
      </c>
      <c r="C208" s="2">
        <f t="shared" si="37"/>
        <v>1122.7150058556954</v>
      </c>
      <c r="D208" s="27">
        <f t="shared" si="38"/>
        <v>3.1560000000000005E-2</v>
      </c>
      <c r="E208" s="2">
        <f t="shared" si="39"/>
        <v>1158.1478914405011</v>
      </c>
      <c r="F208" s="2">
        <f t="shared" si="40"/>
        <v>3.1072219554410557E-2</v>
      </c>
      <c r="G208" s="2">
        <f t="shared" si="41"/>
        <v>2.5557229595170074E-2</v>
      </c>
      <c r="H208" s="2">
        <f t="shared" si="42"/>
        <v>2.4286557038812898E-2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220.81</v>
      </c>
      <c r="B209" s="1">
        <v>3.1989999999999998</v>
      </c>
      <c r="C209" s="2">
        <f t="shared" si="37"/>
        <v>1124.344416721829</v>
      </c>
      <c r="D209" s="27">
        <f t="shared" si="38"/>
        <v>3.1989999999999998E-2</v>
      </c>
      <c r="E209" s="2">
        <f t="shared" si="39"/>
        <v>1160.3121946127603</v>
      </c>
      <c r="F209" s="2">
        <f t="shared" si="40"/>
        <v>3.1488977089942735E-2</v>
      </c>
      <c r="G209" s="2">
        <f t="shared" si="41"/>
        <v>2.5963680925120067E-2</v>
      </c>
      <c r="H209" s="2">
        <f t="shared" si="42"/>
        <v>2.4693466454226289E-2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220.46</v>
      </c>
      <c r="B210" s="1">
        <v>3.2559999999999998</v>
      </c>
      <c r="C210" s="2">
        <f t="shared" si="37"/>
        <v>1122.5622485869953</v>
      </c>
      <c r="D210" s="27">
        <f t="shared" si="38"/>
        <v>3.2559999999999999E-2</v>
      </c>
      <c r="E210" s="2">
        <f t="shared" si="39"/>
        <v>1159.1128754009878</v>
      </c>
      <c r="F210" s="2">
        <f t="shared" si="40"/>
        <v>3.2041155544795127E-2</v>
      </c>
      <c r="G210" s="2">
        <f t="shared" si="41"/>
        <v>2.6521570423838042E-2</v>
      </c>
      <c r="H210" s="2">
        <f t="shared" si="42"/>
        <v>2.5256416290458602E-2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220.96</v>
      </c>
      <c r="B211" s="1">
        <v>3.2949999999999999</v>
      </c>
      <c r="C211" s="2">
        <f t="shared" si="37"/>
        <v>1125.1082030653292</v>
      </c>
      <c r="D211" s="27">
        <f t="shared" si="38"/>
        <v>3.295E-2</v>
      </c>
      <c r="E211" s="2">
        <f t="shared" si="39"/>
        <v>1162.180518356332</v>
      </c>
      <c r="F211" s="2">
        <f t="shared" si="40"/>
        <v>3.2418786255500744E-2</v>
      </c>
      <c r="G211" s="2">
        <f t="shared" si="41"/>
        <v>2.6884593310946781E-2</v>
      </c>
      <c r="H211" s="2">
        <f t="shared" si="42"/>
        <v>2.5618659313478613E-2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220.55</v>
      </c>
      <c r="B212" s="1">
        <v>3.3490000000000002</v>
      </c>
      <c r="C212" s="2">
        <f t="shared" si="37"/>
        <v>1123.0205203930955</v>
      </c>
      <c r="D212" s="27">
        <f t="shared" si="38"/>
        <v>3.3489999999999999E-2</v>
      </c>
      <c r="E212" s="2">
        <f t="shared" si="39"/>
        <v>1160.6304776210602</v>
      </c>
      <c r="F212" s="2">
        <f t="shared" si="40"/>
        <v>3.2941424234142036E-2</v>
      </c>
      <c r="G212" s="2">
        <f t="shared" si="41"/>
        <v>2.7414612435946513E-2</v>
      </c>
      <c r="H212" s="2">
        <f t="shared" si="42"/>
        <v>2.6153915196022101E-2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220.96</v>
      </c>
      <c r="B213" s="1">
        <v>3.3839999999999999</v>
      </c>
      <c r="C213" s="2">
        <f t="shared" si="37"/>
        <v>1125.1082030653292</v>
      </c>
      <c r="D213" s="27">
        <f t="shared" si="38"/>
        <v>3.3840000000000002E-2</v>
      </c>
      <c r="E213" s="2">
        <f t="shared" si="39"/>
        <v>1163.18186465706</v>
      </c>
      <c r="F213" s="2">
        <f t="shared" si="40"/>
        <v>3.328002523479897E-2</v>
      </c>
      <c r="G213" s="2">
        <f t="shared" si="41"/>
        <v>2.7741063974527254E-2</v>
      </c>
      <c r="H213" s="2">
        <f t="shared" si="42"/>
        <v>2.6479898292776839E-2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3.476</v>
      </c>
      <c r="C214" s="2">
        <f t="shared" si="37"/>
        <v>1125.0572839757626</v>
      </c>
      <c r="D214" s="27">
        <f t="shared" si="38"/>
        <v>3.4759999999999999E-2</v>
      </c>
      <c r="E214" s="2">
        <f t="shared" si="39"/>
        <v>1164.16427516676</v>
      </c>
      <c r="F214" s="2">
        <f t="shared" si="40"/>
        <v>3.4169515770096241E-2</v>
      </c>
      <c r="G214" s="2">
        <f t="shared" si="41"/>
        <v>2.862587636454024E-2</v>
      </c>
      <c r="H214" s="2">
        <f t="shared" si="42"/>
        <v>2.7369696581827824E-2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220.61</v>
      </c>
      <c r="B215" s="1">
        <v>3.5190000000000001</v>
      </c>
      <c r="C215" s="2">
        <f t="shared" si="37"/>
        <v>1123.3260349304956</v>
      </c>
      <c r="D215" s="27">
        <f t="shared" si="38"/>
        <v>3.5189999999999999E-2</v>
      </c>
      <c r="E215" s="2">
        <f t="shared" si="39"/>
        <v>1162.8558780996998</v>
      </c>
      <c r="F215" s="2">
        <f t="shared" si="40"/>
        <v>3.4584984748753218E-2</v>
      </c>
      <c r="G215" s="2">
        <f t="shared" si="41"/>
        <v>2.9047575805421316E-2</v>
      </c>
      <c r="H215" s="2">
        <f t="shared" si="42"/>
        <v>2.7795629188111012E-2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221.04000000000002</v>
      </c>
      <c r="B216" s="1">
        <v>3.5379999999999998</v>
      </c>
      <c r="C216" s="2">
        <f t="shared" si="37"/>
        <v>1125.5155557818628</v>
      </c>
      <c r="D216" s="27">
        <f t="shared" si="38"/>
        <v>3.5379999999999995E-2</v>
      </c>
      <c r="E216" s="2">
        <f t="shared" si="39"/>
        <v>1165.336296145425</v>
      </c>
      <c r="F216" s="2">
        <f t="shared" si="40"/>
        <v>3.4768509092806495E-2</v>
      </c>
      <c r="G216" s="2">
        <f t="shared" si="41"/>
        <v>2.9219288634971138E-2</v>
      </c>
      <c r="H216" s="2">
        <f t="shared" si="42"/>
        <v>2.7965920120754668E-2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220.67000000000002</v>
      </c>
      <c r="B217" s="1">
        <v>3.58</v>
      </c>
      <c r="C217" s="2">
        <f t="shared" si="37"/>
        <v>1123.6315494678956</v>
      </c>
      <c r="D217" s="27">
        <f t="shared" si="38"/>
        <v>3.5799999999999998E-2</v>
      </c>
      <c r="E217" s="2">
        <f t="shared" si="39"/>
        <v>1163.8575589388463</v>
      </c>
      <c r="F217" s="2">
        <f t="shared" si="40"/>
        <v>3.5174075007654085E-2</v>
      </c>
      <c r="G217" s="2">
        <f t="shared" si="41"/>
        <v>2.9631896155564341E-2</v>
      </c>
      <c r="H217" s="2">
        <f t="shared" si="42"/>
        <v>2.8382872924489606E-2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220.95000000000002</v>
      </c>
      <c r="B218" s="1">
        <v>3.6190000000000002</v>
      </c>
      <c r="C218" s="2">
        <f t="shared" si="37"/>
        <v>1125.0572839757626</v>
      </c>
      <c r="D218" s="27">
        <f t="shared" si="38"/>
        <v>3.619E-2</v>
      </c>
      <c r="E218" s="2">
        <f t="shared" si="39"/>
        <v>1165.7731070828454</v>
      </c>
      <c r="F218" s="2">
        <f t="shared" si="40"/>
        <v>3.5550524705389698E-2</v>
      </c>
      <c r="G218" s="2">
        <f t="shared" si="41"/>
        <v>2.9999224195471387E-2</v>
      </c>
      <c r="H218" s="2">
        <f t="shared" si="42"/>
        <v>2.8750705517121281E-2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220.76000000000002</v>
      </c>
      <c r="B219" s="1">
        <v>3.673</v>
      </c>
      <c r="C219" s="2">
        <f t="shared" si="37"/>
        <v>1124.0898212739958</v>
      </c>
      <c r="D219" s="27">
        <f t="shared" si="38"/>
        <v>3.6729999999999999E-2</v>
      </c>
      <c r="E219" s="2">
        <f t="shared" si="39"/>
        <v>1165.3776404093896</v>
      </c>
      <c r="F219" s="2">
        <f t="shared" si="40"/>
        <v>3.6071528904504983E-2</v>
      </c>
      <c r="G219" s="2">
        <f t="shared" si="41"/>
        <v>3.0522111569222174E-2</v>
      </c>
      <c r="H219" s="2">
        <f t="shared" si="42"/>
        <v>2.9277557037557096E-2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</v>
      </c>
      <c r="B220" s="1">
        <v>3.7269999999999999</v>
      </c>
      <c r="C220" s="2">
        <f t="shared" si="37"/>
        <v>1125.3118794235959</v>
      </c>
      <c r="D220" s="27">
        <f t="shared" si="38"/>
        <v>3.7269999999999998E-2</v>
      </c>
      <c r="E220" s="2">
        <f t="shared" si="39"/>
        <v>1167.2522531697132</v>
      </c>
      <c r="F220" s="2">
        <f t="shared" si="40"/>
        <v>3.6592261799589181E-2</v>
      </c>
      <c r="G220" s="2">
        <f t="shared" si="41"/>
        <v>3.1033917736876263E-2</v>
      </c>
      <c r="H220" s="2">
        <f t="shared" si="42"/>
        <v>2.9790903842552202E-2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221.07000000000002</v>
      </c>
      <c r="B221" s="1">
        <v>3.7850000000000001</v>
      </c>
      <c r="C221" s="2">
        <f t="shared" si="37"/>
        <v>1125.6683130505628</v>
      </c>
      <c r="D221" s="27">
        <f t="shared" si="38"/>
        <v>3.7850000000000002E-2</v>
      </c>
      <c r="E221" s="2">
        <f t="shared" si="39"/>
        <v>1168.2748586995265</v>
      </c>
      <c r="F221" s="2">
        <f t="shared" si="40"/>
        <v>3.7151265630792657E-2</v>
      </c>
      <c r="G221" s="2">
        <f t="shared" si="41"/>
        <v>3.1588052017937768E-2</v>
      </c>
      <c r="H221" s="2">
        <f t="shared" si="42"/>
        <v>3.0347753397479693E-2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220.65</v>
      </c>
      <c r="B222" s="1">
        <v>3.835</v>
      </c>
      <c r="C222" s="2">
        <f t="shared" si="37"/>
        <v>1123.5297112887622</v>
      </c>
      <c r="D222" s="27">
        <f t="shared" si="38"/>
        <v>3.8350000000000002E-2</v>
      </c>
      <c r="E222" s="2">
        <f t="shared" si="39"/>
        <v>1166.6170757166863</v>
      </c>
      <c r="F222" s="2">
        <f t="shared" si="40"/>
        <v>3.7632914806851075E-2</v>
      </c>
      <c r="G222" s="2">
        <f t="shared" si="41"/>
        <v>3.2077595398676377E-2</v>
      </c>
      <c r="H222" s="2">
        <f t="shared" si="42"/>
        <v>3.0842328231194021E-2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221.21</v>
      </c>
      <c r="B223" s="1">
        <v>3.8809999999999998</v>
      </c>
      <c r="C223" s="2">
        <f t="shared" si="37"/>
        <v>1126.3811803044962</v>
      </c>
      <c r="D223" s="27">
        <f t="shared" si="38"/>
        <v>3.8809999999999997E-2</v>
      </c>
      <c r="E223" s="2">
        <f t="shared" si="39"/>
        <v>1170.0960339121136</v>
      </c>
      <c r="F223" s="2">
        <f t="shared" si="40"/>
        <v>3.8075827252228238E-2</v>
      </c>
      <c r="G223" s="2">
        <f t="shared" si="41"/>
        <v>3.250394137645627E-2</v>
      </c>
      <c r="H223" s="2">
        <f t="shared" si="42"/>
        <v>3.126800646636331E-2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220.82000000000002</v>
      </c>
      <c r="B224" s="1">
        <v>3.9319999999999999</v>
      </c>
      <c r="C224" s="2">
        <f t="shared" si="37"/>
        <v>1124.3953358113959</v>
      </c>
      <c r="D224" s="27">
        <f t="shared" si="38"/>
        <v>3.9320000000000001E-2</v>
      </c>
      <c r="E224" s="2">
        <f t="shared" si="39"/>
        <v>1168.6065604154999</v>
      </c>
      <c r="F224" s="2">
        <f t="shared" si="40"/>
        <v>3.8566653148816694E-2</v>
      </c>
      <c r="G224" s="2">
        <f t="shared" si="41"/>
        <v>3.3001860003980983E-2</v>
      </c>
      <c r="H224" s="2">
        <f t="shared" si="42"/>
        <v>3.1770834759346535E-2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221.32000000000002</v>
      </c>
      <c r="B225" s="1">
        <v>3.9820000000000002</v>
      </c>
      <c r="C225" s="2">
        <f t="shared" si="37"/>
        <v>1126.9412902897297</v>
      </c>
      <c r="D225" s="27">
        <f t="shared" si="38"/>
        <v>3.9820000000000001E-2</v>
      </c>
      <c r="E225" s="2">
        <f t="shared" si="39"/>
        <v>1171.8160924690667</v>
      </c>
      <c r="F225" s="2">
        <f t="shared" si="40"/>
        <v>3.9047621250665257E-2</v>
      </c>
      <c r="G225" s="2">
        <f t="shared" si="41"/>
        <v>3.3467544619860179E-2</v>
      </c>
      <c r="H225" s="2">
        <f t="shared" si="42"/>
        <v>3.2236415173509496E-2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220.86</v>
      </c>
      <c r="B226" s="1">
        <v>4.0279999999999996</v>
      </c>
      <c r="C226" s="2">
        <f t="shared" si="37"/>
        <v>1124.5990121696625</v>
      </c>
      <c r="D226" s="27">
        <f t="shared" si="38"/>
        <v>4.0279999999999996E-2</v>
      </c>
      <c r="E226" s="2">
        <f t="shared" si="39"/>
        <v>1169.8978603798566</v>
      </c>
      <c r="F226" s="2">
        <f t="shared" si="40"/>
        <v>3.9489907686412376E-2</v>
      </c>
      <c r="G226" s="2">
        <f t="shared" si="41"/>
        <v>3.3918965494127346E-2</v>
      </c>
      <c r="H226" s="2">
        <f t="shared" si="42"/>
        <v>3.2692858281927369E-2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221.31</v>
      </c>
      <c r="B227" s="1">
        <v>4.07</v>
      </c>
      <c r="C227" s="2">
        <f t="shared" si="37"/>
        <v>1126.8903712001629</v>
      </c>
      <c r="D227" s="27">
        <f t="shared" si="38"/>
        <v>4.07E-2</v>
      </c>
      <c r="E227" s="2">
        <f t="shared" si="39"/>
        <v>1172.7548093080095</v>
      </c>
      <c r="F227" s="2">
        <f t="shared" si="40"/>
        <v>3.9893563661676623E-2</v>
      </c>
      <c r="G227" s="2">
        <f t="shared" si="41"/>
        <v>3.4309016950686104E-2</v>
      </c>
      <c r="H227" s="2">
        <f t="shared" si="42"/>
        <v>3.3082665338274572E-2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220.94</v>
      </c>
      <c r="B228" s="1">
        <v>4.1280000000000001</v>
      </c>
      <c r="C228" s="2">
        <f t="shared" si="37"/>
        <v>1125.006364886196</v>
      </c>
      <c r="D228" s="27">
        <f t="shared" si="38"/>
        <v>4.1280000000000004E-2</v>
      </c>
      <c r="E228" s="2">
        <f t="shared" si="39"/>
        <v>1171.4466276286983</v>
      </c>
      <c r="F228" s="2">
        <f t="shared" si="40"/>
        <v>4.0450725608481217E-2</v>
      </c>
      <c r="G228" s="2">
        <f t="shared" si="41"/>
        <v>3.4872408334058844E-2</v>
      </c>
      <c r="H228" s="2">
        <f t="shared" si="42"/>
        <v>3.3651214173966514E-2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221.26000000000002</v>
      </c>
      <c r="B229" s="1">
        <v>4.1710000000000003</v>
      </c>
      <c r="C229" s="2">
        <f t="shared" si="37"/>
        <v>1126.6357757523297</v>
      </c>
      <c r="D229" s="27">
        <f t="shared" si="38"/>
        <v>4.1710000000000004E-2</v>
      </c>
      <c r="E229" s="2">
        <f t="shared" si="39"/>
        <v>1173.6277539589591</v>
      </c>
      <c r="F229" s="2">
        <f t="shared" si="40"/>
        <v>4.0863593654999045E-2</v>
      </c>
      <c r="G229" s="2">
        <f t="shared" si="41"/>
        <v>3.5274890064718289E-2</v>
      </c>
      <c r="H229" s="2">
        <f t="shared" si="42"/>
        <v>3.4054234100365552E-2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221.36</v>
      </c>
      <c r="B230" s="1">
        <v>4.24</v>
      </c>
      <c r="C230" s="2">
        <f t="shared" si="37"/>
        <v>1127.1449666479964</v>
      </c>
      <c r="D230" s="27">
        <f t="shared" si="38"/>
        <v>4.24E-2</v>
      </c>
      <c r="E230" s="2">
        <f t="shared" si="39"/>
        <v>1174.9359132338714</v>
      </c>
      <c r="F230" s="2">
        <f t="shared" si="40"/>
        <v>4.1525746828498307E-2</v>
      </c>
      <c r="G230" s="2">
        <f t="shared" si="41"/>
        <v>3.5930813908337016E-2</v>
      </c>
      <c r="H230" s="2">
        <f t="shared" si="42"/>
        <v>3.4713309736327698E-2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220.9</v>
      </c>
      <c r="B231" s="1">
        <v>4.2869999999999999</v>
      </c>
      <c r="C231" s="2">
        <f t="shared" si="37"/>
        <v>1124.8026885279291</v>
      </c>
      <c r="D231" s="27">
        <f t="shared" si="38"/>
        <v>4.2869999999999998E-2</v>
      </c>
      <c r="E231" s="2">
        <f t="shared" si="39"/>
        <v>1173.0229797851214</v>
      </c>
      <c r="F231" s="2">
        <f t="shared" si="40"/>
        <v>4.1976527790156766E-2</v>
      </c>
      <c r="G231" s="2">
        <f t="shared" si="41"/>
        <v>3.6390704076894285E-2</v>
      </c>
      <c r="H231" s="2">
        <f t="shared" si="42"/>
        <v>3.5178247370656911E-2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221.37</v>
      </c>
      <c r="B232" s="1">
        <v>4.3410000000000002</v>
      </c>
      <c r="C232" s="2">
        <f t="shared" si="37"/>
        <v>1127.195885737563</v>
      </c>
      <c r="D232" s="27">
        <f t="shared" si="38"/>
        <v>4.3410000000000004E-2</v>
      </c>
      <c r="E232" s="2">
        <f t="shared" si="39"/>
        <v>1176.1274591374306</v>
      </c>
      <c r="F232" s="2">
        <f t="shared" si="40"/>
        <v>4.2494195612365754E-2</v>
      </c>
      <c r="G232" s="2">
        <f t="shared" si="41"/>
        <v>3.6893588664092272E-2</v>
      </c>
      <c r="H232" s="2">
        <f t="shared" si="42"/>
        <v>3.5681450766441428E-2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220.96</v>
      </c>
      <c r="B233" s="1">
        <v>4.3869999999999996</v>
      </c>
      <c r="C233" s="2">
        <f t="shared" si="37"/>
        <v>1125.1082030653292</v>
      </c>
      <c r="D233" s="27">
        <f t="shared" si="38"/>
        <v>4.3869999999999992E-2</v>
      </c>
      <c r="E233" s="2">
        <f t="shared" si="39"/>
        <v>1174.4666999338053</v>
      </c>
      <c r="F233" s="2">
        <f t="shared" si="40"/>
        <v>4.2934960634257682E-2</v>
      </c>
      <c r="G233" s="2">
        <f t="shared" si="41"/>
        <v>3.7342262063144324E-2</v>
      </c>
      <c r="H233" s="2">
        <f t="shared" si="42"/>
        <v>3.6134833692235552E-2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221.45000000000002</v>
      </c>
      <c r="B234" s="1">
        <v>4.4489999999999998</v>
      </c>
      <c r="C234" s="2">
        <f t="shared" si="37"/>
        <v>1127.6032384540968</v>
      </c>
      <c r="D234" s="27">
        <f t="shared" si="38"/>
        <v>4.4490000000000002E-2</v>
      </c>
      <c r="E234" s="2">
        <f t="shared" si="39"/>
        <v>1177.7703065329194</v>
      </c>
      <c r="F234" s="2">
        <f t="shared" si="40"/>
        <v>4.352872800982073E-2</v>
      </c>
      <c r="G234" s="2">
        <f t="shared" si="41"/>
        <v>3.792029797871159E-2</v>
      </c>
      <c r="H234" s="2">
        <f t="shared" si="42"/>
        <v>3.6713521133866708E-2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221.03</v>
      </c>
      <c r="B235" s="1">
        <v>4.4640000000000004</v>
      </c>
      <c r="C235" s="2">
        <f t="shared" si="37"/>
        <v>1125.4646366922959</v>
      </c>
      <c r="D235" s="27">
        <f t="shared" si="38"/>
        <v>4.4640000000000006E-2</v>
      </c>
      <c r="E235" s="2">
        <f t="shared" si="39"/>
        <v>1175.7053780742401</v>
      </c>
      <c r="F235" s="2">
        <f t="shared" si="40"/>
        <v>4.3672328456186307E-2</v>
      </c>
      <c r="G235" s="2">
        <f t="shared" si="41"/>
        <v>3.8073731417737545E-2</v>
      </c>
      <c r="H235" s="2">
        <f t="shared" si="42"/>
        <v>3.6870047237888198E-2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221.23000000000002</v>
      </c>
      <c r="B236" s="1">
        <v>4.51</v>
      </c>
      <c r="C236" s="2">
        <f t="shared" si="37"/>
        <v>1126.4830184836298</v>
      </c>
      <c r="D236" s="27">
        <f t="shared" si="38"/>
        <v>4.5100000000000001E-2</v>
      </c>
      <c r="E236" s="2">
        <f t="shared" si="39"/>
        <v>1177.2874026172415</v>
      </c>
      <c r="F236" s="2">
        <f t="shared" si="40"/>
        <v>4.4112574618320875E-2</v>
      </c>
      <c r="G236" s="2">
        <f t="shared" si="41"/>
        <v>3.8506444129667347E-2</v>
      </c>
      <c r="H236" s="2">
        <f t="shared" si="42"/>
        <v>3.730413832494852E-2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221.18</v>
      </c>
      <c r="B237" s="1">
        <v>4.5570000000000004</v>
      </c>
      <c r="C237" s="2">
        <f t="shared" si="37"/>
        <v>1126.2284230357961</v>
      </c>
      <c r="D237" s="27">
        <f t="shared" si="38"/>
        <v>4.5570000000000006E-2</v>
      </c>
      <c r="E237" s="2">
        <f t="shared" si="39"/>
        <v>1177.5506522735375</v>
      </c>
      <c r="F237" s="2">
        <f t="shared" si="40"/>
        <v>4.4562191255970947E-2</v>
      </c>
      <c r="G237" s="2">
        <f t="shared" si="41"/>
        <v>3.8954807197525532E-2</v>
      </c>
      <c r="H237" s="2">
        <f t="shared" si="42"/>
        <v>3.7755293731367157E-2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221.21</v>
      </c>
      <c r="B238" s="1">
        <v>4.5949999999999998</v>
      </c>
      <c r="C238" s="2">
        <f t="shared" si="37"/>
        <v>1126.3811803044962</v>
      </c>
      <c r="D238" s="27">
        <f t="shared" si="38"/>
        <v>4.5949999999999998E-2</v>
      </c>
      <c r="E238" s="2">
        <f t="shared" si="39"/>
        <v>1178.1383955394876</v>
      </c>
      <c r="F238" s="2">
        <f t="shared" si="40"/>
        <v>4.4925563352992318E-2</v>
      </c>
      <c r="G238" s="2">
        <f t="shared" si="41"/>
        <v>3.9315380517089993E-2</v>
      </c>
      <c r="H238" s="2">
        <f t="shared" si="42"/>
        <v>3.811774256712739E-2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221.09</v>
      </c>
      <c r="B239" s="1">
        <v>4.6689999999999996</v>
      </c>
      <c r="C239" s="2">
        <f t="shared" si="37"/>
        <v>1125.770151229696</v>
      </c>
      <c r="D239" s="27">
        <f t="shared" si="38"/>
        <v>4.6689999999999995E-2</v>
      </c>
      <c r="E239" s="2">
        <f t="shared" si="39"/>
        <v>1178.3323595906104</v>
      </c>
      <c r="F239" s="2">
        <f t="shared" si="40"/>
        <v>4.5632803997197692E-2</v>
      </c>
      <c r="G239" s="2">
        <f t="shared" si="41"/>
        <v>4.0021697522956687E-2</v>
      </c>
      <c r="H239" s="2">
        <f t="shared" si="42"/>
        <v>3.8828676256377308E-2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221.28</v>
      </c>
      <c r="B240" s="1">
        <v>4.7069999999999999</v>
      </c>
      <c r="C240" s="2">
        <f t="shared" si="37"/>
        <v>1126.7376139314629</v>
      </c>
      <c r="D240" s="27">
        <f t="shared" si="38"/>
        <v>4.7070000000000001E-2</v>
      </c>
      <c r="E240" s="2">
        <f t="shared" si="39"/>
        <v>1179.7731534192167</v>
      </c>
      <c r="F240" s="2">
        <f t="shared" si="40"/>
        <v>4.5995787342158291E-2</v>
      </c>
      <c r="G240" s="2">
        <f t="shared" si="41"/>
        <v>4.0377819944923926E-2</v>
      </c>
      <c r="H240" s="2">
        <f t="shared" si="42"/>
        <v>3.9185812280017378E-2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221.46</v>
      </c>
      <c r="B241" s="1">
        <v>4.7690000000000001</v>
      </c>
      <c r="C241" s="2">
        <f t="shared" si="37"/>
        <v>1127.6541575436631</v>
      </c>
      <c r="D241" s="27">
        <f t="shared" si="38"/>
        <v>4.7690000000000003E-2</v>
      </c>
      <c r="E241" s="2">
        <f t="shared" si="39"/>
        <v>1181.4319843169205</v>
      </c>
      <c r="F241" s="2">
        <f t="shared" si="40"/>
        <v>4.6587740614231953E-2</v>
      </c>
      <c r="G241" s="2">
        <f t="shared" si="41"/>
        <v>4.0961874022246617E-2</v>
      </c>
      <c r="H241" s="2">
        <f t="shared" si="42"/>
        <v>3.977222598452422E-2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221.15</v>
      </c>
      <c r="B242" s="1">
        <v>4.8150000000000004</v>
      </c>
      <c r="C242" s="2">
        <f t="shared" si="37"/>
        <v>1126.0756657670961</v>
      </c>
      <c r="D242" s="27">
        <f t="shared" si="38"/>
        <v>4.8150000000000005E-2</v>
      </c>
      <c r="E242" s="2">
        <f t="shared" si="39"/>
        <v>1180.2962090737817</v>
      </c>
      <c r="F242" s="2">
        <f t="shared" si="40"/>
        <v>4.702670542775432E-2</v>
      </c>
      <c r="G242" s="2">
        <f t="shared" si="41"/>
        <v>4.1406247289307738E-2</v>
      </c>
      <c r="H242" s="2">
        <f t="shared" si="42"/>
        <v>4.0220731164411661E-2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221.45000000000002</v>
      </c>
      <c r="B243" s="1">
        <v>4.8499999999999996</v>
      </c>
      <c r="C243" s="2">
        <f t="shared" si="37"/>
        <v>1127.6032384540968</v>
      </c>
      <c r="D243" s="27">
        <f t="shared" si="38"/>
        <v>4.8499999999999995E-2</v>
      </c>
      <c r="E243" s="2">
        <f t="shared" si="39"/>
        <v>1182.2919955191205</v>
      </c>
      <c r="F243" s="2">
        <f t="shared" si="40"/>
        <v>4.7360571359837574E-2</v>
      </c>
      <c r="G243" s="2">
        <f t="shared" si="41"/>
        <v>4.1730609476413189E-2</v>
      </c>
      <c r="H243" s="2">
        <f t="shared" si="42"/>
        <v>4.0545364483883552E-2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221.12</v>
      </c>
      <c r="B244" s="1">
        <v>4.9080000000000004</v>
      </c>
      <c r="C244" s="2">
        <f t="shared" si="37"/>
        <v>1125.9229084983961</v>
      </c>
      <c r="D244" s="27">
        <f t="shared" si="38"/>
        <v>4.9080000000000006E-2</v>
      </c>
      <c r="E244" s="2">
        <f t="shared" si="39"/>
        <v>1181.1832048474973</v>
      </c>
      <c r="F244" s="2">
        <f t="shared" si="40"/>
        <v>4.7913589613998817E-2</v>
      </c>
      <c r="G244" s="2">
        <f t="shared" si="41"/>
        <v>4.2288907686153593E-2</v>
      </c>
      <c r="H244" s="2">
        <f t="shared" si="42"/>
        <v>4.1108538611917295E-2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221.52</v>
      </c>
      <c r="B245" s="1">
        <v>4.9459999999999997</v>
      </c>
      <c r="C245" s="2">
        <f t="shared" si="37"/>
        <v>1127.9596720810632</v>
      </c>
      <c r="D245" s="27">
        <f t="shared" si="38"/>
        <v>4.9459999999999997E-2</v>
      </c>
      <c r="E245" s="2">
        <f t="shared" si="39"/>
        <v>1183.7485574621926</v>
      </c>
      <c r="F245" s="2">
        <f t="shared" si="40"/>
        <v>4.8275746164889784E-2</v>
      </c>
      <c r="G245" s="2">
        <f t="shared" si="41"/>
        <v>4.2638848272212676E-2</v>
      </c>
      <c r="H245" s="2">
        <f t="shared" si="42"/>
        <v>4.1458385012659776E-2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221.24</v>
      </c>
      <c r="B246" s="1">
        <v>4.9960000000000004</v>
      </c>
      <c r="C246" s="2">
        <f t="shared" si="37"/>
        <v>1126.5339375731962</v>
      </c>
      <c r="D246" s="27">
        <f t="shared" si="38"/>
        <v>4.9960000000000004E-2</v>
      </c>
      <c r="E246" s="2">
        <f t="shared" si="39"/>
        <v>1182.8155730943531</v>
      </c>
      <c r="F246" s="2">
        <f t="shared" si="40"/>
        <v>4.8752068205694755E-2</v>
      </c>
      <c r="G246" s="2">
        <f t="shared" si="41"/>
        <v>4.3119613095721647E-2</v>
      </c>
      <c r="H246" s="2">
        <f t="shared" si="42"/>
        <v>4.194332415856869E-2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221.47</v>
      </c>
      <c r="B247" s="1">
        <v>5.0309999999999997</v>
      </c>
      <c r="C247" s="2">
        <f t="shared" si="37"/>
        <v>1127.70507663323</v>
      </c>
      <c r="D247" s="27">
        <f t="shared" si="38"/>
        <v>5.0309999999999994E-2</v>
      </c>
      <c r="E247" s="2">
        <f t="shared" si="39"/>
        <v>1184.4399190386478</v>
      </c>
      <c r="F247" s="2">
        <f t="shared" si="40"/>
        <v>4.908535869048003E-2</v>
      </c>
      <c r="G247" s="2">
        <f t="shared" si="41"/>
        <v>4.3445168599819804E-2</v>
      </c>
      <c r="H247" s="2">
        <f t="shared" si="42"/>
        <v>4.2269536307018588E-2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221.11</v>
      </c>
      <c r="B248" s="1">
        <v>5.07</v>
      </c>
      <c r="C248" s="2">
        <f t="shared" si="37"/>
        <v>1125.8719894088294</v>
      </c>
      <c r="D248" s="27">
        <f t="shared" si="38"/>
        <v>5.0700000000000002E-2</v>
      </c>
      <c r="E248" s="2">
        <f t="shared" si="39"/>
        <v>1182.953699271857</v>
      </c>
      <c r="F248" s="2">
        <f t="shared" si="40"/>
        <v>4.9456608712592491E-2</v>
      </c>
      <c r="G248" s="2">
        <f t="shared" si="41"/>
        <v>4.3823495858916983E-2</v>
      </c>
      <c r="H248" s="2">
        <f t="shared" si="42"/>
        <v>4.2651865464264679E-2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221.56</v>
      </c>
      <c r="B249" s="1">
        <v>5.093</v>
      </c>
      <c r="C249" s="2">
        <f t="shared" si="37"/>
        <v>1128.1633484393301</v>
      </c>
      <c r="D249" s="27">
        <f t="shared" si="38"/>
        <v>5.0930000000000003E-2</v>
      </c>
      <c r="E249" s="2">
        <f t="shared" si="39"/>
        <v>1185.6207077753452</v>
      </c>
      <c r="F249" s="2">
        <f t="shared" si="40"/>
        <v>4.9675486441705781E-2</v>
      </c>
      <c r="G249" s="2">
        <f t="shared" si="41"/>
        <v>4.4029673547537472E-2</v>
      </c>
      <c r="H249" s="2">
        <f t="shared" si="42"/>
        <v>4.2856894274460926E-2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221.5</v>
      </c>
      <c r="B250" s="1">
        <v>5.1470000000000002</v>
      </c>
      <c r="C250" s="2">
        <f t="shared" si="37"/>
        <v>1127.85783390193</v>
      </c>
      <c r="D250" s="27">
        <f t="shared" si="38"/>
        <v>5.1470000000000002E-2</v>
      </c>
      <c r="E250" s="2">
        <f t="shared" si="39"/>
        <v>1185.9086766128623</v>
      </c>
      <c r="F250" s="2">
        <f t="shared" si="40"/>
        <v>5.0189185083139257E-2</v>
      </c>
      <c r="G250" s="2">
        <f t="shared" si="41"/>
        <v>4.454200090879229E-2</v>
      </c>
      <c r="H250" s="2">
        <f t="shared" si="42"/>
        <v>4.3372439438416677E-2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220.89000000000001</v>
      </c>
      <c r="B251" s="1">
        <v>5.1550000000000002</v>
      </c>
      <c r="C251" s="2">
        <f t="shared" si="37"/>
        <v>1124.7517694383628</v>
      </c>
      <c r="D251" s="27">
        <f t="shared" si="38"/>
        <v>5.1550000000000006E-2</v>
      </c>
      <c r="E251" s="2">
        <f t="shared" si="39"/>
        <v>1182.7327231529105</v>
      </c>
      <c r="F251" s="2">
        <f t="shared" si="40"/>
        <v>5.0265266147550121E-2</v>
      </c>
      <c r="G251" s="2">
        <f t="shared" si="41"/>
        <v>4.463320556110769E-2</v>
      </c>
      <c r="H251" s="2">
        <f t="shared" si="42"/>
        <v>4.3467293481803976E-2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221.39000000000001</v>
      </c>
      <c r="B252" s="1">
        <v>5.1859999999999999</v>
      </c>
      <c r="C252" s="2">
        <f t="shared" si="37"/>
        <v>1127.2977239166967</v>
      </c>
      <c r="D252" s="27">
        <f t="shared" si="38"/>
        <v>5.1859999999999996E-2</v>
      </c>
      <c r="E252" s="2">
        <f t="shared" si="39"/>
        <v>1185.7593838790165</v>
      </c>
      <c r="F252" s="2">
        <f t="shared" si="40"/>
        <v>5.0560025611700726E-2</v>
      </c>
      <c r="G252" s="2">
        <f t="shared" si="41"/>
        <v>4.491355235513398E-2</v>
      </c>
      <c r="H252" s="2">
        <f t="shared" si="42"/>
        <v>4.374666525826898E-2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221.13000000000002</v>
      </c>
      <c r="B253" s="1">
        <v>5.2089999999999996</v>
      </c>
      <c r="C253" s="2">
        <f t="shared" si="37"/>
        <v>1125.9738275879629</v>
      </c>
      <c r="D253" s="27">
        <f t="shared" si="38"/>
        <v>5.2089999999999997E-2</v>
      </c>
      <c r="E253" s="2">
        <f t="shared" si="39"/>
        <v>1184.6258042670199</v>
      </c>
      <c r="F253" s="2">
        <f t="shared" si="40"/>
        <v>5.0778661987010171E-2</v>
      </c>
      <c r="G253" s="2">
        <f t="shared" si="41"/>
        <v>4.5137586728595788E-2</v>
      </c>
      <c r="H253" s="2">
        <f t="shared" si="42"/>
        <v>4.3973303231174939E-2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221.60000000000002</v>
      </c>
      <c r="B254" s="1">
        <v>5.2089999999999996</v>
      </c>
      <c r="C254" s="2">
        <f t="shared" si="37"/>
        <v>1128.3670247975967</v>
      </c>
      <c r="D254" s="27">
        <f t="shared" si="38"/>
        <v>5.2089999999999997E-2</v>
      </c>
      <c r="E254" s="2">
        <f t="shared" si="39"/>
        <v>1187.1436631193035</v>
      </c>
      <c r="F254" s="2">
        <f t="shared" si="40"/>
        <v>5.0778661987010171E-2</v>
      </c>
      <c r="G254" s="2">
        <f t="shared" si="41"/>
        <v>4.5125596924537298E-2</v>
      </c>
      <c r="H254" s="2">
        <f t="shared" si="42"/>
        <v>4.3958838804750468E-2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221.3</v>
      </c>
      <c r="B255" s="1">
        <v>5.22</v>
      </c>
      <c r="C255" s="2">
        <f t="shared" si="37"/>
        <v>1126.8394521105963</v>
      </c>
      <c r="D255" s="27">
        <f t="shared" si="38"/>
        <v>5.2199999999999996E-2</v>
      </c>
      <c r="E255" s="2">
        <f t="shared" si="39"/>
        <v>1185.6604715107694</v>
      </c>
      <c r="F255" s="2">
        <f t="shared" si="40"/>
        <v>5.088321031456982E-2</v>
      </c>
      <c r="G255" s="2">
        <f t="shared" si="41"/>
        <v>4.5237208069280443E-2</v>
      </c>
      <c r="H255" s="2">
        <f t="shared" si="42"/>
        <v>4.4072619744921479E-2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221.47</v>
      </c>
      <c r="B256" s="1">
        <v>5.2549999999999999</v>
      </c>
      <c r="C256" s="2">
        <f t="shared" si="37"/>
        <v>1127.70507663323</v>
      </c>
      <c r="D256" s="27">
        <f t="shared" si="38"/>
        <v>5.2549999999999999E-2</v>
      </c>
      <c r="E256" s="2">
        <f t="shared" si="39"/>
        <v>1186.9659784103062</v>
      </c>
      <c r="F256" s="2">
        <f t="shared" si="40"/>
        <v>5.1215791384270452E-2</v>
      </c>
      <c r="G256" s="2">
        <f t="shared" si="41"/>
        <v>4.5563572439459472E-2</v>
      </c>
      <c r="H256" s="2">
        <f t="shared" si="42"/>
        <v>4.439996900080901E-2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221.72</v>
      </c>
      <c r="B257" s="1">
        <v>5.2939999999999996</v>
      </c>
      <c r="C257" s="2">
        <f t="shared" si="37"/>
        <v>1128.9780538723969</v>
      </c>
      <c r="D257" s="27">
        <f t="shared" si="38"/>
        <v>5.2939999999999994E-2</v>
      </c>
      <c r="E257" s="2">
        <f t="shared" si="39"/>
        <v>1188.7461520444017</v>
      </c>
      <c r="F257" s="2">
        <f t="shared" si="40"/>
        <v>5.1586251471433267E-2</v>
      </c>
      <c r="G257" s="2">
        <f t="shared" si="41"/>
        <v>4.5925555509317068E-2</v>
      </c>
      <c r="H257" s="2">
        <f t="shared" si="42"/>
        <v>4.476273524412902E-2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221.71</v>
      </c>
      <c r="B258" s="1">
        <v>5.3090000000000002</v>
      </c>
      <c r="C258" s="2">
        <f t="shared" si="37"/>
        <v>1128.9271347828301</v>
      </c>
      <c r="D258" s="27">
        <f t="shared" si="38"/>
        <v>5.3089999999999998E-2</v>
      </c>
      <c r="E258" s="2">
        <f t="shared" si="39"/>
        <v>1188.8618763684506</v>
      </c>
      <c r="F258" s="2">
        <f t="shared" si="40"/>
        <v>5.1728699584948967E-2</v>
      </c>
      <c r="G258" s="2">
        <f t="shared" si="41"/>
        <v>4.6067452554623009E-2</v>
      </c>
      <c r="H258" s="2">
        <f t="shared" si="42"/>
        <v>4.4905491111398431E-2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222.24</v>
      </c>
      <c r="B259" s="1">
        <v>5.359</v>
      </c>
      <c r="C259" s="2">
        <f t="shared" ref="C259:C322" si="49">A259*1000/196.39</f>
        <v>1131.625846529864</v>
      </c>
      <c r="D259" s="27">
        <f t="shared" ref="D259:D322" si="50">B259/100</f>
        <v>5.3589999999999999E-2</v>
      </c>
      <c r="E259" s="2">
        <f t="shared" ref="E259:E322" si="51">C259*(1+D259)</f>
        <v>1192.2696756453995</v>
      </c>
      <c r="F259" s="2">
        <f t="shared" ref="F259:F322" si="52">LN(1+D259)</f>
        <v>5.220338013385848E-2</v>
      </c>
      <c r="G259" s="2">
        <f t="shared" ref="G259:G322" si="53">F259-E259/210000</f>
        <v>4.652590548792801E-2</v>
      </c>
      <c r="H259" s="2">
        <f t="shared" ref="H259:H322" si="54">LN(1+D259)-C259/165454</f>
        <v>4.5363860711361205E-2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C412</f>
        <v>0</v>
      </c>
      <c r="N259" s="2">
        <f t="shared" ref="N259:N280" si="57">D412</f>
        <v>0</v>
      </c>
      <c r="O259" s="2">
        <f t="shared" ref="O259:O280" si="58">E412</f>
        <v>0</v>
      </c>
      <c r="P259" s="2">
        <f t="shared" ref="P259:P280" si="59">G412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221.97</v>
      </c>
      <c r="B260" s="1">
        <v>5.3819999999999997</v>
      </c>
      <c r="C260" s="2">
        <f t="shared" si="49"/>
        <v>1130.2510311115639</v>
      </c>
      <c r="D260" s="27">
        <f t="shared" si="50"/>
        <v>5.382E-2</v>
      </c>
      <c r="E260" s="2">
        <f t="shared" si="51"/>
        <v>1191.0811416059883</v>
      </c>
      <c r="F260" s="2">
        <f t="shared" si="52"/>
        <v>5.2421657546334599E-2</v>
      </c>
      <c r="G260" s="2">
        <f t="shared" si="53"/>
        <v>4.6749842586306087E-2</v>
      </c>
      <c r="H260" s="2">
        <f t="shared" si="54"/>
        <v>4.5590447475187548E-2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222.25</v>
      </c>
      <c r="B261" s="1">
        <v>5.4020000000000001</v>
      </c>
      <c r="C261" s="2">
        <f t="shared" si="49"/>
        <v>1131.6767656194309</v>
      </c>
      <c r="D261" s="27">
        <f t="shared" si="50"/>
        <v>5.4019999999999999E-2</v>
      </c>
      <c r="E261" s="2">
        <f t="shared" si="51"/>
        <v>1192.8099444981924</v>
      </c>
      <c r="F261" s="2">
        <f t="shared" si="52"/>
        <v>5.2611425271209517E-2</v>
      </c>
      <c r="G261" s="2">
        <f t="shared" si="53"/>
        <v>4.693137791645622E-2</v>
      </c>
      <c r="H261" s="2">
        <f t="shared" si="54"/>
        <v>4.5771598094958531E-2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222.27</v>
      </c>
      <c r="B262" s="1">
        <v>5.4290000000000003</v>
      </c>
      <c r="C262" s="2">
        <f t="shared" si="49"/>
        <v>1131.7786037985641</v>
      </c>
      <c r="D262" s="27">
        <f t="shared" si="50"/>
        <v>5.4290000000000005E-2</v>
      </c>
      <c r="E262" s="2">
        <f t="shared" si="51"/>
        <v>1193.2228641987881</v>
      </c>
      <c r="F262" s="2">
        <f t="shared" si="52"/>
        <v>5.2867554589455926E-2</v>
      </c>
      <c r="G262" s="2">
        <f t="shared" si="53"/>
        <v>4.7185540950414079E-2</v>
      </c>
      <c r="H262" s="2">
        <f t="shared" si="54"/>
        <v>4.6027111905697513E-2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222.38000000000002</v>
      </c>
      <c r="B263" s="1">
        <v>5.4630000000000001</v>
      </c>
      <c r="C263" s="2">
        <f t="shared" si="49"/>
        <v>1132.3387137837979</v>
      </c>
      <c r="D263" s="27">
        <f t="shared" si="50"/>
        <v>5.4629999999999998E-2</v>
      </c>
      <c r="E263" s="2">
        <f t="shared" si="51"/>
        <v>1194.1983777178066</v>
      </c>
      <c r="F263" s="2">
        <f t="shared" si="52"/>
        <v>5.3189994514105277E-2</v>
      </c>
      <c r="G263" s="2">
        <f t="shared" si="53"/>
        <v>4.7503335572591912E-2</v>
      </c>
      <c r="H263" s="2">
        <f t="shared" si="54"/>
        <v>4.634616653905603E-2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222.4</v>
      </c>
      <c r="B264" s="1">
        <v>5.5019999999999998</v>
      </c>
      <c r="C264" s="2">
        <f t="shared" si="49"/>
        <v>1132.4405519629311</v>
      </c>
      <c r="D264" s="27">
        <f t="shared" si="50"/>
        <v>5.5019999999999999E-2</v>
      </c>
      <c r="E264" s="2">
        <f t="shared" si="51"/>
        <v>1194.7474311319315</v>
      </c>
      <c r="F264" s="2">
        <f t="shared" si="52"/>
        <v>5.3559724094313234E-2</v>
      </c>
      <c r="G264" s="2">
        <f t="shared" si="53"/>
        <v>4.787045061273261E-2</v>
      </c>
      <c r="H264" s="2">
        <f t="shared" si="54"/>
        <v>4.6715280611756567E-2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5.5369999999999999</v>
      </c>
      <c r="C265" s="2">
        <f t="shared" si="49"/>
        <v>1133.2552573959979</v>
      </c>
      <c r="D265" s="27">
        <f t="shared" si="50"/>
        <v>5.5370000000000003E-2</v>
      </c>
      <c r="E265" s="2">
        <f t="shared" si="51"/>
        <v>1196.0036009980142</v>
      </c>
      <c r="F265" s="2">
        <f t="shared" si="52"/>
        <v>5.389141634381097E-2</v>
      </c>
      <c r="G265" s="2">
        <f t="shared" si="53"/>
        <v>4.8196161100963281E-2</v>
      </c>
      <c r="H265" s="2">
        <f t="shared" si="54"/>
        <v>4.7042048801194905E-2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222.48000000000002</v>
      </c>
      <c r="B266" s="1">
        <v>5.5789999999999997</v>
      </c>
      <c r="C266" s="2">
        <f t="shared" si="49"/>
        <v>1132.8479046794646</v>
      </c>
      <c r="D266" s="27">
        <f t="shared" si="50"/>
        <v>5.5789999999999999E-2</v>
      </c>
      <c r="E266" s="2">
        <f t="shared" si="51"/>
        <v>1196.049489281532</v>
      </c>
      <c r="F266" s="2">
        <f t="shared" si="52"/>
        <v>5.4289301871711305E-2</v>
      </c>
      <c r="G266" s="2">
        <f t="shared" si="53"/>
        <v>4.8593828113227822E-2</v>
      </c>
      <c r="H266" s="2">
        <f t="shared" si="54"/>
        <v>4.7442396359124936E-2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222.62</v>
      </c>
      <c r="B267" s="1">
        <v>5.6219999999999999</v>
      </c>
      <c r="C267" s="2">
        <f t="shared" si="49"/>
        <v>1133.560771933398</v>
      </c>
      <c r="D267" s="27">
        <f t="shared" si="50"/>
        <v>5.6219999999999999E-2</v>
      </c>
      <c r="E267" s="2">
        <f t="shared" si="51"/>
        <v>1197.2895585314936</v>
      </c>
      <c r="F267" s="2">
        <f t="shared" si="52"/>
        <v>5.4696496919027726E-2</v>
      </c>
      <c r="G267" s="2">
        <f t="shared" si="53"/>
        <v>4.8995118068877755E-2</v>
      </c>
      <c r="H267" s="2">
        <f t="shared" si="54"/>
        <v>4.7845282853889393E-2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222.98000000000002</v>
      </c>
      <c r="B268" s="1">
        <v>5.6639999999999997</v>
      </c>
      <c r="C268" s="2">
        <f t="shared" si="49"/>
        <v>1135.3938591577985</v>
      </c>
      <c r="D268" s="27">
        <f t="shared" si="50"/>
        <v>5.6639999999999996E-2</v>
      </c>
      <c r="E268" s="2">
        <f t="shared" si="51"/>
        <v>1199.7025673404962</v>
      </c>
      <c r="F268" s="2">
        <f t="shared" si="52"/>
        <v>5.5094062309571465E-2</v>
      </c>
      <c r="G268" s="2">
        <f t="shared" si="53"/>
        <v>4.9381192941283389E-2</v>
      </c>
      <c r="H268" s="2">
        <f t="shared" si="54"/>
        <v>4.8231769109299494E-2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222.56</v>
      </c>
      <c r="B269" s="1">
        <v>5.6989999999999998</v>
      </c>
      <c r="C269" s="2">
        <f t="shared" si="49"/>
        <v>1133.2552573959979</v>
      </c>
      <c r="D269" s="27">
        <f t="shared" si="50"/>
        <v>5.6989999999999999E-2</v>
      </c>
      <c r="E269" s="2">
        <f t="shared" si="51"/>
        <v>1197.839474514996</v>
      </c>
      <c r="F269" s="2">
        <f t="shared" si="52"/>
        <v>5.5425246105410053E-2</v>
      </c>
      <c r="G269" s="2">
        <f t="shared" si="53"/>
        <v>4.9721248607719593E-2</v>
      </c>
      <c r="H269" s="2">
        <f t="shared" si="54"/>
        <v>4.8575878562793995E-2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</v>
      </c>
      <c r="B270" s="1">
        <v>5.7450000000000001</v>
      </c>
      <c r="C270" s="2">
        <f t="shared" si="49"/>
        <v>1134.4773155455982</v>
      </c>
      <c r="D270" s="27">
        <f t="shared" si="50"/>
        <v>5.7450000000000001E-2</v>
      </c>
      <c r="E270" s="2">
        <f t="shared" si="51"/>
        <v>1199.6530373236928</v>
      </c>
      <c r="F270" s="2">
        <f t="shared" si="52"/>
        <v>5.5860349496621886E-2</v>
      </c>
      <c r="G270" s="2">
        <f t="shared" si="53"/>
        <v>5.014771598555668E-2</v>
      </c>
      <c r="H270" s="2">
        <f t="shared" si="54"/>
        <v>4.9003595863916734E-2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222.51000000000002</v>
      </c>
      <c r="B271" s="1">
        <v>5.7839999999999998</v>
      </c>
      <c r="C271" s="2">
        <f t="shared" si="49"/>
        <v>1133.0006619481646</v>
      </c>
      <c r="D271" s="27">
        <f t="shared" si="50"/>
        <v>5.7839999999999996E-2</v>
      </c>
      <c r="E271" s="2">
        <f t="shared" si="51"/>
        <v>1198.5334202352462</v>
      </c>
      <c r="F271" s="2">
        <f t="shared" si="52"/>
        <v>5.6229093266430261E-2</v>
      </c>
      <c r="G271" s="2">
        <f t="shared" si="53"/>
        <v>5.0521791265310041E-2</v>
      </c>
      <c r="H271" s="2">
        <f t="shared" si="54"/>
        <v>4.938126449258276E-2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222.93</v>
      </c>
      <c r="B272" s="1">
        <v>5.83</v>
      </c>
      <c r="C272" s="2">
        <f t="shared" si="49"/>
        <v>1135.139263709965</v>
      </c>
      <c r="D272" s="27">
        <f t="shared" si="50"/>
        <v>5.8299999999999998E-2</v>
      </c>
      <c r="E272" s="2">
        <f t="shared" si="51"/>
        <v>1201.317882784256</v>
      </c>
      <c r="F272" s="2">
        <f t="shared" si="52"/>
        <v>5.6663847117541764E-2</v>
      </c>
      <c r="G272" s="2">
        <f t="shared" si="53"/>
        <v>5.0943285770950072E-2</v>
      </c>
      <c r="H272" s="2">
        <f t="shared" si="54"/>
        <v>4.9803092686038358E-2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222.55</v>
      </c>
      <c r="B273" s="1">
        <v>5.8719999999999999</v>
      </c>
      <c r="C273" s="2">
        <f t="shared" si="49"/>
        <v>1133.2043383064311</v>
      </c>
      <c r="D273" s="27">
        <f t="shared" si="50"/>
        <v>5.8720000000000001E-2</v>
      </c>
      <c r="E273" s="2">
        <f t="shared" si="51"/>
        <v>1199.7460970517848</v>
      </c>
      <c r="F273" s="2">
        <f t="shared" si="52"/>
        <v>5.7060631281612394E-2</v>
      </c>
      <c r="G273" s="2">
        <f t="shared" si="53"/>
        <v>5.1347554628984847E-2</v>
      </c>
      <c r="H273" s="2">
        <f t="shared" si="54"/>
        <v>5.0211571492750046E-2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222.89000000000001</v>
      </c>
      <c r="B274" s="1">
        <v>5.915</v>
      </c>
      <c r="C274" s="2">
        <f t="shared" si="49"/>
        <v>1134.9355873516984</v>
      </c>
      <c r="D274" s="27">
        <f t="shared" si="50"/>
        <v>5.9150000000000001E-2</v>
      </c>
      <c r="E274" s="2">
        <f t="shared" si="51"/>
        <v>1202.0670273435514</v>
      </c>
      <c r="F274" s="2">
        <f t="shared" si="52"/>
        <v>5.7466699648328526E-2</v>
      </c>
      <c r="G274" s="2">
        <f t="shared" si="53"/>
        <v>5.1742570946692566E-2</v>
      </c>
      <c r="H274" s="2">
        <f t="shared" si="54"/>
        <v>5.0607176231839968E-2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223</v>
      </c>
      <c r="B275" s="1">
        <v>5.9340000000000002</v>
      </c>
      <c r="C275" s="2">
        <f t="shared" si="49"/>
        <v>1135.4956973369317</v>
      </c>
      <c r="D275" s="27">
        <f t="shared" si="50"/>
        <v>5.9340000000000004E-2</v>
      </c>
      <c r="E275" s="2">
        <f t="shared" si="51"/>
        <v>1202.8760120169052</v>
      </c>
      <c r="F275" s="2">
        <f t="shared" si="52"/>
        <v>5.7646072692817144E-2</v>
      </c>
      <c r="G275" s="2">
        <f t="shared" si="53"/>
        <v>5.1918091683212833E-2</v>
      </c>
      <c r="H275" s="2">
        <f t="shared" si="54"/>
        <v>5.0783163985037752E-2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222.57000000000002</v>
      </c>
      <c r="B276" s="1">
        <v>5.9729999999999999</v>
      </c>
      <c r="C276" s="2">
        <f t="shared" si="49"/>
        <v>1133.3061764855647</v>
      </c>
      <c r="D276" s="27">
        <f t="shared" si="50"/>
        <v>5.9729999999999998E-2</v>
      </c>
      <c r="E276" s="2">
        <f t="shared" si="51"/>
        <v>1200.9985544070475</v>
      </c>
      <c r="F276" s="2">
        <f t="shared" si="52"/>
        <v>5.8014158696963726E-2</v>
      </c>
      <c r="G276" s="2">
        <f t="shared" si="53"/>
        <v>5.2295117961692068E-2</v>
      </c>
      <c r="H276" s="2">
        <f t="shared" si="54"/>
        <v>5.1164483400593951E-2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222.94</v>
      </c>
      <c r="B277" s="1">
        <v>6.0190000000000001</v>
      </c>
      <c r="C277" s="2">
        <f t="shared" si="49"/>
        <v>1135.1901827995316</v>
      </c>
      <c r="D277" s="27">
        <f t="shared" si="50"/>
        <v>6.019E-2</v>
      </c>
      <c r="E277" s="2">
        <f t="shared" si="51"/>
        <v>1203.5172799022355</v>
      </c>
      <c r="F277" s="2">
        <f t="shared" si="52"/>
        <v>5.8448137344478263E-2</v>
      </c>
      <c r="G277" s="2">
        <f t="shared" si="53"/>
        <v>5.2717102678277145E-2</v>
      </c>
      <c r="H277" s="2">
        <f t="shared" si="54"/>
        <v>5.1587075159221139E-2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222.51000000000002</v>
      </c>
      <c r="B278" s="1">
        <v>6.0609999999999999</v>
      </c>
      <c r="C278" s="2">
        <f t="shared" si="49"/>
        <v>1133.0006619481646</v>
      </c>
      <c r="D278" s="27">
        <f t="shared" si="50"/>
        <v>6.0609999999999997E-2</v>
      </c>
      <c r="E278" s="2">
        <f t="shared" si="51"/>
        <v>1201.6718320688431</v>
      </c>
      <c r="F278" s="2">
        <f t="shared" si="52"/>
        <v>5.8844214301749839E-2</v>
      </c>
      <c r="G278" s="2">
        <f t="shared" si="53"/>
        <v>5.3121967482374396E-2</v>
      </c>
      <c r="H278" s="2">
        <f t="shared" si="54"/>
        <v>5.1996385527902339E-2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222.91000000000003</v>
      </c>
      <c r="B279" s="1">
        <v>6.1079999999999997</v>
      </c>
      <c r="C279" s="2">
        <f t="shared" si="49"/>
        <v>1135.0374255308318</v>
      </c>
      <c r="D279" s="27">
        <f t="shared" si="50"/>
        <v>6.1079999999999995E-2</v>
      </c>
      <c r="E279" s="2">
        <f t="shared" si="51"/>
        <v>1204.365511482255</v>
      </c>
      <c r="F279" s="2">
        <f t="shared" si="52"/>
        <v>5.9287257354870587E-2</v>
      </c>
      <c r="G279" s="2">
        <f t="shared" si="53"/>
        <v>5.3552183490669369E-2</v>
      </c>
      <c r="H279" s="2">
        <f t="shared" si="54"/>
        <v>5.2427118430874602E-2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222.52</v>
      </c>
      <c r="B280" s="1">
        <v>6.1539999999999999</v>
      </c>
      <c r="C280" s="2">
        <f t="shared" si="49"/>
        <v>1133.051581037731</v>
      </c>
      <c r="D280" s="27">
        <f t="shared" si="50"/>
        <v>6.1539999999999997E-2</v>
      </c>
      <c r="E280" s="2">
        <f t="shared" si="51"/>
        <v>1202.779575334793</v>
      </c>
      <c r="F280" s="2">
        <f t="shared" si="52"/>
        <v>5.9720683975934323E-2</v>
      </c>
      <c r="G280" s="2">
        <f t="shared" si="53"/>
        <v>5.3993162188625786E-2</v>
      </c>
      <c r="H280" s="2">
        <f t="shared" si="54"/>
        <v>5.2872547448333113E-2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222.96</v>
      </c>
      <c r="B281" s="1">
        <v>6.2039999999999997</v>
      </c>
      <c r="C281" s="2">
        <f t="shared" si="49"/>
        <v>1135.2920209786651</v>
      </c>
      <c r="D281" s="27">
        <f t="shared" si="50"/>
        <v>6.2039999999999998E-2</v>
      </c>
      <c r="E281" s="2">
        <f t="shared" si="51"/>
        <v>1205.7255379601816</v>
      </c>
      <c r="F281" s="2">
        <f t="shared" si="52"/>
        <v>6.0191586893874528E-2</v>
      </c>
      <c r="G281" s="2">
        <f t="shared" si="53"/>
        <v>5.4450036713111757E-2</v>
      </c>
      <c r="H281" s="2">
        <f t="shared" si="54"/>
        <v>5.3329909201109985E-2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6.2469999999999999</v>
      </c>
      <c r="C282" s="2">
        <f t="shared" si="49"/>
        <v>1133.7644482916648</v>
      </c>
      <c r="D282" s="27">
        <f t="shared" si="50"/>
        <v>6.2469999999999998E-2</v>
      </c>
      <c r="E282" s="2">
        <f t="shared" si="51"/>
        <v>1204.5907133764451</v>
      </c>
      <c r="F282" s="2">
        <f t="shared" si="52"/>
        <v>6.05963861236938E-2</v>
      </c>
      <c r="G282" s="2">
        <f t="shared" si="53"/>
        <v>5.4860239869520253E-2</v>
      </c>
      <c r="H282" s="2">
        <f t="shared" si="54"/>
        <v>5.3743941043540619E-2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</v>
      </c>
      <c r="B283" s="1">
        <v>6.2850000000000001</v>
      </c>
      <c r="C283" s="2">
        <f t="shared" si="49"/>
        <v>1132.9497428585978</v>
      </c>
      <c r="D283" s="27">
        <f t="shared" si="50"/>
        <v>6.2850000000000003E-2</v>
      </c>
      <c r="E283" s="2">
        <f t="shared" si="51"/>
        <v>1204.1556341972607</v>
      </c>
      <c r="F283" s="2">
        <f t="shared" si="52"/>
        <v>6.0953979336997539E-2</v>
      </c>
      <c r="G283" s="2">
        <f t="shared" si="53"/>
        <v>5.5219904888439156E-2</v>
      </c>
      <c r="H283" s="2">
        <f t="shared" si="54"/>
        <v>5.4106458316903749E-2</v>
      </c>
      <c r="AC283" s="2"/>
      <c r="AD283" s="2"/>
    </row>
    <row r="284" spans="1:30" x14ac:dyDescent="0.15">
      <c r="A284" s="1">
        <v>222.61</v>
      </c>
      <c r="B284" s="1">
        <v>6.3390000000000004</v>
      </c>
      <c r="C284" s="2">
        <f t="shared" si="49"/>
        <v>1133.5098528438311</v>
      </c>
      <c r="D284" s="27">
        <f t="shared" si="50"/>
        <v>6.3390000000000002E-2</v>
      </c>
      <c r="E284" s="2">
        <f t="shared" si="51"/>
        <v>1205.3630424156017</v>
      </c>
      <c r="F284" s="2">
        <f t="shared" si="52"/>
        <v>6.1461918244750259E-2</v>
      </c>
      <c r="G284" s="2">
        <f t="shared" si="53"/>
        <v>5.5722094233247393E-2</v>
      </c>
      <c r="H284" s="2">
        <f t="shared" si="54"/>
        <v>5.4611011933365636E-2</v>
      </c>
      <c r="AC284" s="2"/>
      <c r="AD284" s="2"/>
    </row>
    <row r="285" spans="1:30" x14ac:dyDescent="0.15">
      <c r="A285" s="1">
        <v>222.59</v>
      </c>
      <c r="B285" s="1">
        <v>6.3849999999999998</v>
      </c>
      <c r="C285" s="2">
        <f t="shared" si="49"/>
        <v>1133.4080146646979</v>
      </c>
      <c r="D285" s="27">
        <f t="shared" si="50"/>
        <v>6.3850000000000004E-2</v>
      </c>
      <c r="E285" s="2">
        <f t="shared" si="51"/>
        <v>1205.776116401039</v>
      </c>
      <c r="F285" s="2">
        <f t="shared" si="52"/>
        <v>6.1894403537589723E-2</v>
      </c>
      <c r="G285" s="2">
        <f t="shared" si="53"/>
        <v>5.6152612507108582E-2</v>
      </c>
      <c r="H285" s="2">
        <f t="shared" si="54"/>
        <v>5.5044112733712527E-2</v>
      </c>
      <c r="AC285" s="2"/>
      <c r="AD285" s="2"/>
    </row>
    <row r="286" spans="1:30" x14ac:dyDescent="0.15">
      <c r="A286" s="1">
        <v>222.66000000000003</v>
      </c>
      <c r="B286" s="1">
        <v>6.4320000000000004</v>
      </c>
      <c r="C286" s="2">
        <f t="shared" si="49"/>
        <v>1133.7644482916648</v>
      </c>
      <c r="D286" s="27">
        <f t="shared" si="50"/>
        <v>6.4320000000000002E-2</v>
      </c>
      <c r="E286" s="2">
        <f t="shared" si="51"/>
        <v>1206.6881776057846</v>
      </c>
      <c r="F286" s="2">
        <f t="shared" si="52"/>
        <v>6.2336097582371047E-2</v>
      </c>
      <c r="G286" s="2">
        <f t="shared" si="53"/>
        <v>5.6589963403295883E-2</v>
      </c>
      <c r="H286" s="2">
        <f t="shared" si="54"/>
        <v>5.5483652502217866E-2</v>
      </c>
      <c r="AC286" s="2"/>
      <c r="AD286" s="2"/>
    </row>
    <row r="287" spans="1:30" x14ac:dyDescent="0.15">
      <c r="A287" s="1">
        <v>222.52</v>
      </c>
      <c r="B287" s="1">
        <v>6.4669999999999996</v>
      </c>
      <c r="C287" s="2">
        <f t="shared" si="49"/>
        <v>1133.051581037731</v>
      </c>
      <c r="D287" s="27">
        <f t="shared" si="50"/>
        <v>6.4669999999999991E-2</v>
      </c>
      <c r="E287" s="2">
        <f t="shared" si="51"/>
        <v>1206.3260267834412</v>
      </c>
      <c r="F287" s="2">
        <f t="shared" si="52"/>
        <v>6.2664891990191804E-2</v>
      </c>
      <c r="G287" s="2">
        <f t="shared" si="53"/>
        <v>5.6920482338842088E-2</v>
      </c>
      <c r="H287" s="2">
        <f t="shared" si="54"/>
        <v>5.5816755462590593E-2</v>
      </c>
      <c r="AC287" s="2"/>
      <c r="AD287" s="2"/>
    </row>
    <row r="288" spans="1:30" x14ac:dyDescent="0.15">
      <c r="A288" s="1">
        <v>222.59</v>
      </c>
      <c r="B288" s="1">
        <v>6.5209999999999999</v>
      </c>
      <c r="C288" s="2">
        <f t="shared" si="49"/>
        <v>1133.4080146646979</v>
      </c>
      <c r="D288" s="27">
        <f t="shared" si="50"/>
        <v>6.5210000000000004E-2</v>
      </c>
      <c r="E288" s="2">
        <f t="shared" si="51"/>
        <v>1207.3175513009828</v>
      </c>
      <c r="F288" s="2">
        <f t="shared" si="52"/>
        <v>6.317196282194798E-2</v>
      </c>
      <c r="G288" s="2">
        <f t="shared" si="53"/>
        <v>5.742283162527663E-2</v>
      </c>
      <c r="H288" s="2">
        <f t="shared" si="54"/>
        <v>5.6321672018070784E-2</v>
      </c>
      <c r="AC288" s="2"/>
      <c r="AD288" s="2"/>
    </row>
    <row r="289" spans="1:30" x14ac:dyDescent="0.15">
      <c r="A289" s="1">
        <v>222.5</v>
      </c>
      <c r="B289" s="1">
        <v>6.5670000000000002</v>
      </c>
      <c r="C289" s="2">
        <f t="shared" si="49"/>
        <v>1132.9497428585978</v>
      </c>
      <c r="D289" s="27">
        <f t="shared" si="50"/>
        <v>6.5670000000000006E-2</v>
      </c>
      <c r="E289" s="2">
        <f t="shared" si="51"/>
        <v>1207.3505524721218</v>
      </c>
      <c r="F289" s="2">
        <f t="shared" si="52"/>
        <v>6.3603709337139297E-2</v>
      </c>
      <c r="G289" s="2">
        <f t="shared" si="53"/>
        <v>5.7854420992033959E-2</v>
      </c>
      <c r="H289" s="2">
        <f t="shared" si="54"/>
        <v>5.6756188317045507E-2</v>
      </c>
      <c r="AC289" s="2"/>
      <c r="AD289" s="2"/>
    </row>
    <row r="290" spans="1:30" x14ac:dyDescent="0.15">
      <c r="A290" s="1">
        <v>222.84</v>
      </c>
      <c r="B290" s="1">
        <v>6.6210000000000004</v>
      </c>
      <c r="C290" s="2">
        <f t="shared" si="49"/>
        <v>1134.6809919038649</v>
      </c>
      <c r="D290" s="27">
        <f t="shared" si="50"/>
        <v>6.6210000000000005E-2</v>
      </c>
      <c r="E290" s="2">
        <f t="shared" si="51"/>
        <v>1209.8082203778199</v>
      </c>
      <c r="F290" s="2">
        <f t="shared" si="52"/>
        <v>6.4110304465897897E-2</v>
      </c>
      <c r="G290" s="2">
        <f t="shared" si="53"/>
        <v>5.8349312940289229E-2</v>
      </c>
      <c r="H290" s="2">
        <f t="shared" si="54"/>
        <v>5.7252319818177896E-2</v>
      </c>
      <c r="AC290" s="2"/>
      <c r="AD290" s="2"/>
    </row>
    <row r="291" spans="1:30" x14ac:dyDescent="0.15">
      <c r="A291" s="1">
        <v>222.3</v>
      </c>
      <c r="B291" s="1">
        <v>6.6589999999999998</v>
      </c>
      <c r="C291" s="2">
        <f t="shared" si="49"/>
        <v>1131.9313610672641</v>
      </c>
      <c r="D291" s="27">
        <f t="shared" si="50"/>
        <v>6.6589999999999996E-2</v>
      </c>
      <c r="E291" s="2">
        <f t="shared" si="51"/>
        <v>1207.3066704007331</v>
      </c>
      <c r="F291" s="2">
        <f t="shared" si="52"/>
        <v>6.4466643554439512E-2</v>
      </c>
      <c r="G291" s="2">
        <f t="shared" si="53"/>
        <v>5.8717564171578876E-2</v>
      </c>
      <c r="H291" s="2">
        <f t="shared" si="54"/>
        <v>5.7625277609419961E-2</v>
      </c>
      <c r="AC291" s="2"/>
      <c r="AD291" s="2"/>
    </row>
    <row r="292" spans="1:30" x14ac:dyDescent="0.15">
      <c r="A292" s="1">
        <v>222.58</v>
      </c>
      <c r="B292" s="1">
        <v>6.7060000000000004</v>
      </c>
      <c r="C292" s="2">
        <f t="shared" si="49"/>
        <v>1133.3570955751311</v>
      </c>
      <c r="D292" s="27">
        <f t="shared" si="50"/>
        <v>6.7060000000000008E-2</v>
      </c>
      <c r="E292" s="2">
        <f t="shared" si="51"/>
        <v>1209.3600224043996</v>
      </c>
      <c r="F292" s="2">
        <f t="shared" si="52"/>
        <v>6.4907203165999197E-2</v>
      </c>
      <c r="G292" s="2">
        <f t="shared" si="53"/>
        <v>5.9148345916454438E-2</v>
      </c>
      <c r="H292" s="2">
        <f t="shared" si="54"/>
        <v>5.8057220115875711E-2</v>
      </c>
      <c r="AC292" s="2"/>
      <c r="AD292" s="2"/>
    </row>
    <row r="293" spans="1:30" x14ac:dyDescent="0.15">
      <c r="A293" s="1">
        <v>222.37</v>
      </c>
      <c r="B293" s="1">
        <v>6.7519999999999998</v>
      </c>
      <c r="C293" s="2">
        <f t="shared" si="49"/>
        <v>1132.287794694231</v>
      </c>
      <c r="D293" s="27">
        <f t="shared" si="50"/>
        <v>6.7519999999999997E-2</v>
      </c>
      <c r="E293" s="2">
        <f t="shared" si="51"/>
        <v>1208.7398665919854</v>
      </c>
      <c r="F293" s="2">
        <f t="shared" si="52"/>
        <v>6.533820130813553E-2</v>
      </c>
      <c r="G293" s="2">
        <f t="shared" si="53"/>
        <v>5.9582297181507024E-2</v>
      </c>
      <c r="H293" s="2">
        <f t="shared" si="54"/>
        <v>5.849468108684E-2</v>
      </c>
      <c r="AC293" s="2"/>
      <c r="AD293" s="2"/>
    </row>
    <row r="294" spans="1:30" x14ac:dyDescent="0.15">
      <c r="A294" s="1">
        <v>222.52</v>
      </c>
      <c r="B294" s="1">
        <v>6.798</v>
      </c>
      <c r="C294" s="2">
        <f t="shared" si="49"/>
        <v>1133.051581037731</v>
      </c>
      <c r="D294" s="27">
        <f t="shared" si="50"/>
        <v>6.7979999999999999E-2</v>
      </c>
      <c r="E294" s="2">
        <f t="shared" si="51"/>
        <v>1210.0764275166759</v>
      </c>
      <c r="F294" s="2">
        <f t="shared" si="52"/>
        <v>6.5769013770897916E-2</v>
      </c>
      <c r="G294" s="2">
        <f t="shared" si="53"/>
        <v>6.0006745068437554E-2</v>
      </c>
      <c r="H294" s="2">
        <f t="shared" si="54"/>
        <v>5.8920877243296706E-2</v>
      </c>
      <c r="AC294" s="2"/>
      <c r="AD294" s="2"/>
    </row>
    <row r="295" spans="1:30" x14ac:dyDescent="0.15">
      <c r="A295" s="1">
        <v>222.28</v>
      </c>
      <c r="B295" s="1">
        <v>6.8479999999999999</v>
      </c>
      <c r="C295" s="2">
        <f t="shared" si="49"/>
        <v>1131.8295228881309</v>
      </c>
      <c r="D295" s="27">
        <f t="shared" si="50"/>
        <v>6.8479999999999999E-2</v>
      </c>
      <c r="E295" s="2">
        <f t="shared" si="51"/>
        <v>1209.3372086155102</v>
      </c>
      <c r="F295" s="2">
        <f t="shared" si="52"/>
        <v>6.6237077773152742E-2</v>
      </c>
      <c r="G295" s="2">
        <f t="shared" si="53"/>
        <v>6.0478329160697931E-2</v>
      </c>
      <c r="H295" s="2">
        <f t="shared" si="54"/>
        <v>5.9396327335640618E-2</v>
      </c>
      <c r="AC295" s="2"/>
      <c r="AD295" s="2"/>
    </row>
    <row r="296" spans="1:30" x14ac:dyDescent="0.15">
      <c r="A296" s="1">
        <v>222.14000000000001</v>
      </c>
      <c r="B296" s="1">
        <v>6.8680000000000003</v>
      </c>
      <c r="C296" s="2">
        <f t="shared" si="49"/>
        <v>1131.1166556341975</v>
      </c>
      <c r="D296" s="27">
        <f t="shared" si="50"/>
        <v>6.8680000000000005E-2</v>
      </c>
      <c r="E296" s="2">
        <f t="shared" si="51"/>
        <v>1208.8017475431543</v>
      </c>
      <c r="F296" s="2">
        <f t="shared" si="52"/>
        <v>6.6424242047782453E-2</v>
      </c>
      <c r="G296" s="2">
        <f t="shared" si="53"/>
        <v>6.0668043249957906E-2</v>
      </c>
      <c r="H296" s="2">
        <f t="shared" si="54"/>
        <v>5.9587800162822301E-2</v>
      </c>
      <c r="AC296" s="2"/>
      <c r="AD296" s="2"/>
    </row>
    <row r="297" spans="1:30" x14ac:dyDescent="0.15">
      <c r="A297" s="1">
        <v>222.51000000000002</v>
      </c>
      <c r="B297" s="1">
        <v>6.9260000000000002</v>
      </c>
      <c r="C297" s="2">
        <f t="shared" si="49"/>
        <v>1133.0006619481646</v>
      </c>
      <c r="D297" s="27">
        <f t="shared" si="50"/>
        <v>6.9260000000000002E-2</v>
      </c>
      <c r="E297" s="2">
        <f t="shared" si="51"/>
        <v>1211.4722877946947</v>
      </c>
      <c r="F297" s="2">
        <f t="shared" si="52"/>
        <v>6.6966820430925986E-2</v>
      </c>
      <c r="G297" s="2">
        <f t="shared" si="53"/>
        <v>6.1197904774760774E-2</v>
      </c>
      <c r="H297" s="2">
        <f t="shared" si="54"/>
        <v>6.0118991657078485E-2</v>
      </c>
      <c r="AC297" s="2"/>
      <c r="AD297" s="2"/>
    </row>
    <row r="298" spans="1:30" x14ac:dyDescent="0.15">
      <c r="A298" s="1">
        <v>221.98000000000002</v>
      </c>
      <c r="B298" s="1">
        <v>6.9489999999999998</v>
      </c>
      <c r="C298" s="2">
        <f t="shared" si="49"/>
        <v>1130.3019502011307</v>
      </c>
      <c r="D298" s="27">
        <f t="shared" si="50"/>
        <v>6.9489999999999996E-2</v>
      </c>
      <c r="E298" s="2">
        <f t="shared" si="51"/>
        <v>1208.8466327206074</v>
      </c>
      <c r="F298" s="2">
        <f t="shared" si="52"/>
        <v>6.7181899332982395E-2</v>
      </c>
      <c r="G298" s="2">
        <f t="shared" si="53"/>
        <v>6.14254867962176E-2</v>
      </c>
      <c r="H298" s="2">
        <f t="shared" si="54"/>
        <v>6.0350381508081634E-2</v>
      </c>
      <c r="AC298" s="2"/>
      <c r="AD298" s="2"/>
    </row>
    <row r="299" spans="1:30" x14ac:dyDescent="0.15">
      <c r="A299" s="1">
        <v>222.34</v>
      </c>
      <c r="B299" s="1">
        <v>7.0140000000000002</v>
      </c>
      <c r="C299" s="2">
        <f t="shared" si="49"/>
        <v>1132.135037425531</v>
      </c>
      <c r="D299" s="27">
        <f t="shared" si="50"/>
        <v>7.0140000000000008E-2</v>
      </c>
      <c r="E299" s="2">
        <f t="shared" si="51"/>
        <v>1211.5429889505579</v>
      </c>
      <c r="F299" s="2">
        <f t="shared" si="52"/>
        <v>6.7789481036357249E-2</v>
      </c>
      <c r="G299" s="2">
        <f t="shared" si="53"/>
        <v>6.2020228708021263E-2</v>
      </c>
      <c r="H299" s="2">
        <f t="shared" si="54"/>
        <v>6.0946884076322851E-2</v>
      </c>
      <c r="AC299" s="2"/>
      <c r="AD299" s="2"/>
    </row>
    <row r="300" spans="1:30" x14ac:dyDescent="0.15">
      <c r="A300" s="1">
        <v>222.09</v>
      </c>
      <c r="B300" s="1">
        <v>7.08</v>
      </c>
      <c r="C300" s="2">
        <f t="shared" si="49"/>
        <v>1130.862060186364</v>
      </c>
      <c r="D300" s="27">
        <f t="shared" si="50"/>
        <v>7.0800000000000002E-2</v>
      </c>
      <c r="E300" s="2">
        <f t="shared" si="51"/>
        <v>1210.9270940475585</v>
      </c>
      <c r="F300" s="2">
        <f t="shared" si="52"/>
        <v>6.8406032664060368E-2</v>
      </c>
      <c r="G300" s="2">
        <f t="shared" si="53"/>
        <v>6.2639713168595804E-2</v>
      </c>
      <c r="H300" s="2">
        <f t="shared" si="54"/>
        <v>6.1571129547868773E-2</v>
      </c>
      <c r="AC300" s="2"/>
      <c r="AD300" s="2"/>
    </row>
    <row r="301" spans="1:30" x14ac:dyDescent="0.15">
      <c r="A301" s="1">
        <v>221.53</v>
      </c>
      <c r="B301" s="1">
        <v>7.1219999999999999</v>
      </c>
      <c r="C301" s="2">
        <f t="shared" si="49"/>
        <v>1128.0105911706301</v>
      </c>
      <c r="D301" s="27">
        <f t="shared" si="50"/>
        <v>7.1220000000000006E-2</v>
      </c>
      <c r="E301" s="2">
        <f t="shared" si="51"/>
        <v>1208.3475054738024</v>
      </c>
      <c r="F301" s="2">
        <f t="shared" si="52"/>
        <v>6.8798185870269951E-2</v>
      </c>
      <c r="G301" s="2">
        <f t="shared" si="53"/>
        <v>6.3044150129918514E-2</v>
      </c>
      <c r="H301" s="2">
        <f t="shared" si="54"/>
        <v>6.1980516964286234E-2</v>
      </c>
      <c r="AC301" s="2"/>
      <c r="AD301" s="2"/>
    </row>
    <row r="302" spans="1:30" x14ac:dyDescent="0.15">
      <c r="A302" s="1">
        <v>221.87</v>
      </c>
      <c r="B302" s="1">
        <v>7.173</v>
      </c>
      <c r="C302" s="2">
        <f t="shared" si="49"/>
        <v>1129.7418402158971</v>
      </c>
      <c r="D302" s="27">
        <f t="shared" si="50"/>
        <v>7.1730000000000002E-2</v>
      </c>
      <c r="E302" s="2">
        <f t="shared" si="51"/>
        <v>1210.7782224145835</v>
      </c>
      <c r="F302" s="2">
        <f t="shared" si="52"/>
        <v>6.9274165253483427E-2</v>
      </c>
      <c r="G302" s="2">
        <f t="shared" si="53"/>
        <v>6.3508554670556841E-2</v>
      </c>
      <c r="H302" s="2">
        <f t="shared" si="54"/>
        <v>6.24460327198735E-2</v>
      </c>
      <c r="AC302" s="2"/>
      <c r="AD302" s="2"/>
    </row>
    <row r="303" spans="1:30" x14ac:dyDescent="0.15">
      <c r="A303" s="1">
        <v>221.28</v>
      </c>
      <c r="B303" s="1">
        <v>7.2110000000000003</v>
      </c>
      <c r="C303" s="2">
        <f t="shared" si="49"/>
        <v>1126.7376139314629</v>
      </c>
      <c r="D303" s="27">
        <f t="shared" si="50"/>
        <v>7.2110000000000007E-2</v>
      </c>
      <c r="E303" s="2">
        <f t="shared" si="51"/>
        <v>1207.9866632720605</v>
      </c>
      <c r="F303" s="2">
        <f t="shared" si="52"/>
        <v>6.962866932466362E-2</v>
      </c>
      <c r="G303" s="2">
        <f t="shared" si="53"/>
        <v>6.3876351880510954E-2</v>
      </c>
      <c r="H303" s="2">
        <f t="shared" si="54"/>
        <v>6.2818694262522706E-2</v>
      </c>
      <c r="AC303" s="2"/>
      <c r="AD303" s="2"/>
    </row>
    <row r="304" spans="1:30" x14ac:dyDescent="0.15">
      <c r="A304" s="1">
        <v>221.53</v>
      </c>
      <c r="B304" s="1">
        <v>7.2729999999999997</v>
      </c>
      <c r="C304" s="2">
        <f t="shared" si="49"/>
        <v>1128.0105911706301</v>
      </c>
      <c r="D304" s="27">
        <f t="shared" si="50"/>
        <v>7.2730000000000003E-2</v>
      </c>
      <c r="E304" s="2">
        <f t="shared" si="51"/>
        <v>1210.0508014664699</v>
      </c>
      <c r="F304" s="2">
        <f t="shared" si="52"/>
        <v>7.0206801042898032E-2</v>
      </c>
      <c r="G304" s="2">
        <f t="shared" si="53"/>
        <v>6.4444654369248178E-2</v>
      </c>
      <c r="H304" s="2">
        <f t="shared" si="54"/>
        <v>6.3389132136914314E-2</v>
      </c>
      <c r="AC304" s="2"/>
      <c r="AD304" s="2"/>
    </row>
    <row r="305" spans="1:30" x14ac:dyDescent="0.15">
      <c r="A305" s="1">
        <v>220.98000000000002</v>
      </c>
      <c r="B305" s="1">
        <v>7.3079999999999998</v>
      </c>
      <c r="C305" s="2">
        <f t="shared" si="49"/>
        <v>1125.2100412444627</v>
      </c>
      <c r="D305" s="27">
        <f t="shared" si="50"/>
        <v>7.3079999999999992E-2</v>
      </c>
      <c r="E305" s="2">
        <f t="shared" si="51"/>
        <v>1207.4403910586079</v>
      </c>
      <c r="F305" s="2">
        <f t="shared" si="52"/>
        <v>7.0533018185239535E-2</v>
      </c>
      <c r="G305" s="2">
        <f t="shared" si="53"/>
        <v>6.4783302037341395E-2</v>
      </c>
      <c r="H305" s="2">
        <f t="shared" si="54"/>
        <v>6.3732275735709984E-2</v>
      </c>
      <c r="AC305" s="2"/>
      <c r="AD305" s="2"/>
    </row>
    <row r="306" spans="1:30" x14ac:dyDescent="0.15">
      <c r="A306" s="1">
        <v>221.09</v>
      </c>
      <c r="B306" s="1">
        <v>7.3380000000000001</v>
      </c>
      <c r="C306" s="2">
        <f t="shared" si="49"/>
        <v>1125.770151229696</v>
      </c>
      <c r="D306" s="27">
        <f t="shared" si="50"/>
        <v>7.3380000000000001E-2</v>
      </c>
      <c r="E306" s="2">
        <f t="shared" si="51"/>
        <v>1208.379164926931</v>
      </c>
      <c r="F306" s="2">
        <f t="shared" si="52"/>
        <v>7.081254820392463E-2</v>
      </c>
      <c r="G306" s="2">
        <f t="shared" si="53"/>
        <v>6.505836170427258E-2</v>
      </c>
      <c r="H306" s="2">
        <f t="shared" si="54"/>
        <v>6.4008420463104246E-2</v>
      </c>
      <c r="AC306" s="2"/>
      <c r="AD306" s="2"/>
    </row>
    <row r="307" spans="1:30" x14ac:dyDescent="0.15">
      <c r="A307" s="1">
        <v>220.61</v>
      </c>
      <c r="B307" s="1">
        <v>7.4619999999999997</v>
      </c>
      <c r="C307" s="2">
        <f t="shared" si="49"/>
        <v>1123.3260349304956</v>
      </c>
      <c r="D307" s="27">
        <f t="shared" si="50"/>
        <v>7.4619999999999992E-2</v>
      </c>
      <c r="E307" s="2">
        <f t="shared" si="51"/>
        <v>1207.148623657009</v>
      </c>
      <c r="F307" s="2">
        <f t="shared" si="52"/>
        <v>7.1967110715791247E-2</v>
      </c>
      <c r="G307" s="2">
        <f t="shared" si="53"/>
        <v>6.6218783936472153E-2</v>
      </c>
      <c r="H307" s="2">
        <f t="shared" si="54"/>
        <v>6.5177755155149036E-2</v>
      </c>
      <c r="AC307" s="2"/>
      <c r="AD307" s="2"/>
    </row>
    <row r="308" spans="1:30" x14ac:dyDescent="0.15">
      <c r="A308" s="1">
        <v>220.87</v>
      </c>
      <c r="B308" s="1">
        <v>7.4930000000000003</v>
      </c>
      <c r="C308" s="2">
        <f t="shared" si="49"/>
        <v>1124.6499312592291</v>
      </c>
      <c r="D308" s="27">
        <f t="shared" si="50"/>
        <v>7.4929999999999997E-2</v>
      </c>
      <c r="E308" s="2">
        <f t="shared" si="51"/>
        <v>1208.9199506084831</v>
      </c>
      <c r="F308" s="2">
        <f t="shared" si="52"/>
        <v>7.2255543180399354E-2</v>
      </c>
      <c r="G308" s="2">
        <f t="shared" si="53"/>
        <v>6.6498781510835145E-2</v>
      </c>
      <c r="H308" s="2">
        <f t="shared" si="54"/>
        <v>6.5458186022160636E-2</v>
      </c>
      <c r="AC308" s="2"/>
      <c r="AD308" s="2"/>
    </row>
    <row r="309" spans="1:30" x14ac:dyDescent="0.15">
      <c r="A309" s="1">
        <v>220.06</v>
      </c>
      <c r="B309" s="1">
        <v>7.5119999999999996</v>
      </c>
      <c r="C309" s="2">
        <f t="shared" si="49"/>
        <v>1120.5254850043282</v>
      </c>
      <c r="D309" s="27">
        <f t="shared" si="50"/>
        <v>7.5119999999999992E-2</v>
      </c>
      <c r="E309" s="2">
        <f t="shared" si="51"/>
        <v>1204.6993594378534</v>
      </c>
      <c r="F309" s="2">
        <f t="shared" si="52"/>
        <v>7.243228325667174E-2</v>
      </c>
      <c r="G309" s="2">
        <f t="shared" si="53"/>
        <v>6.6695619640301004E-2</v>
      </c>
      <c r="H309" s="2">
        <f t="shared" si="54"/>
        <v>6.5659854152483696E-2</v>
      </c>
      <c r="AC309" s="2"/>
      <c r="AD309" s="2"/>
    </row>
    <row r="310" spans="1:30" x14ac:dyDescent="0.15">
      <c r="A310" s="1">
        <v>219.94</v>
      </c>
      <c r="B310" s="1">
        <v>7.57</v>
      </c>
      <c r="C310" s="2">
        <f t="shared" si="49"/>
        <v>1119.914455929528</v>
      </c>
      <c r="D310" s="27">
        <f t="shared" si="50"/>
        <v>7.5700000000000003E-2</v>
      </c>
      <c r="E310" s="2">
        <f t="shared" si="51"/>
        <v>1204.6919802433933</v>
      </c>
      <c r="F310" s="2">
        <f t="shared" si="52"/>
        <v>7.2971612455822801E-2</v>
      </c>
      <c r="G310" s="2">
        <f t="shared" si="53"/>
        <v>6.7234983978473314E-2</v>
      </c>
      <c r="H310" s="2">
        <f t="shared" si="54"/>
        <v>6.6202876396679308E-2</v>
      </c>
      <c r="AC310" s="2"/>
      <c r="AD310" s="2"/>
    </row>
    <row r="311" spans="1:30" x14ac:dyDescent="0.15">
      <c r="A311" s="1">
        <v>219.64000000000001</v>
      </c>
      <c r="B311" s="1">
        <v>7.62</v>
      </c>
      <c r="C311" s="2">
        <f t="shared" si="49"/>
        <v>1118.3868832425278</v>
      </c>
      <c r="D311" s="27">
        <f t="shared" si="50"/>
        <v>7.6200000000000004E-2</v>
      </c>
      <c r="E311" s="2">
        <f t="shared" si="51"/>
        <v>1203.6079637456085</v>
      </c>
      <c r="F311" s="2">
        <f t="shared" si="52"/>
        <v>7.3436318073182266E-2</v>
      </c>
      <c r="G311" s="2">
        <f t="shared" si="53"/>
        <v>6.7704851579155553E-2</v>
      </c>
      <c r="H311" s="2">
        <f t="shared" si="54"/>
        <v>6.6676814626650135E-2</v>
      </c>
      <c r="AC311" s="2"/>
      <c r="AD311" s="2"/>
    </row>
    <row r="312" spans="1:30" x14ac:dyDescent="0.15">
      <c r="A312" s="1">
        <v>219.4</v>
      </c>
      <c r="B312" s="1">
        <v>7.6589999999999998</v>
      </c>
      <c r="C312" s="2">
        <f t="shared" si="49"/>
        <v>1117.1648250929275</v>
      </c>
      <c r="D312" s="27">
        <f t="shared" si="50"/>
        <v>7.6589999999999991E-2</v>
      </c>
      <c r="E312" s="2">
        <f t="shared" si="51"/>
        <v>1202.7284790467947</v>
      </c>
      <c r="F312" s="2">
        <f t="shared" si="52"/>
        <v>7.3798638600745439E-2</v>
      </c>
      <c r="G312" s="2">
        <f t="shared" si="53"/>
        <v>6.8071360129094038E-2</v>
      </c>
      <c r="H312" s="2">
        <f t="shared" si="54"/>
        <v>6.7046521244302396E-2</v>
      </c>
      <c r="AC312" s="2"/>
      <c r="AD312" s="2"/>
    </row>
    <row r="313" spans="1:30" x14ac:dyDescent="0.15">
      <c r="A313" s="1">
        <v>218.96</v>
      </c>
      <c r="B313" s="1">
        <v>7.7279999999999998</v>
      </c>
      <c r="C313" s="2">
        <f t="shared" si="49"/>
        <v>1114.9243851519936</v>
      </c>
      <c r="D313" s="27">
        <f t="shared" si="50"/>
        <v>7.7280000000000001E-2</v>
      </c>
      <c r="E313" s="2">
        <f t="shared" si="51"/>
        <v>1201.0857416365398</v>
      </c>
      <c r="F313" s="2">
        <f t="shared" si="52"/>
        <v>7.4439345814833718E-2</v>
      </c>
      <c r="G313" s="2">
        <f t="shared" si="53"/>
        <v>6.8719889902278772E-2</v>
      </c>
      <c r="H313" s="2">
        <f t="shared" si="54"/>
        <v>6.7700769623554008E-2</v>
      </c>
      <c r="AC313" s="2"/>
      <c r="AD313" s="2"/>
    </row>
    <row r="314" spans="1:30" x14ac:dyDescent="0.15">
      <c r="A314" s="1">
        <v>218.81</v>
      </c>
      <c r="B314" s="1">
        <v>7.774</v>
      </c>
      <c r="C314" s="2">
        <f t="shared" si="49"/>
        <v>1114.1605988084934</v>
      </c>
      <c r="D314" s="27">
        <f t="shared" si="50"/>
        <v>7.7740000000000004E-2</v>
      </c>
      <c r="E314" s="2">
        <f t="shared" si="51"/>
        <v>1200.7754437598655</v>
      </c>
      <c r="F314" s="2">
        <f t="shared" si="52"/>
        <v>7.4866256012406124E-2</v>
      </c>
      <c r="G314" s="2">
        <f t="shared" si="53"/>
        <v>6.9148277708787717E-2</v>
      </c>
      <c r="H314" s="2">
        <f t="shared" si="54"/>
        <v>6.8132296127432088E-2</v>
      </c>
      <c r="AC314" s="2"/>
      <c r="AD314" s="2"/>
    </row>
    <row r="315" spans="1:30" x14ac:dyDescent="0.15">
      <c r="A315" s="1">
        <v>218.20000000000002</v>
      </c>
      <c r="B315" s="1">
        <v>7.8280000000000003</v>
      </c>
      <c r="C315" s="2">
        <f t="shared" si="49"/>
        <v>1111.0545343449262</v>
      </c>
      <c r="D315" s="27">
        <f t="shared" si="50"/>
        <v>7.8280000000000002E-2</v>
      </c>
      <c r="E315" s="2">
        <f t="shared" si="51"/>
        <v>1198.0278832934468</v>
      </c>
      <c r="F315" s="2">
        <f t="shared" si="52"/>
        <v>7.5367179019884309E-2</v>
      </c>
      <c r="G315" s="2">
        <f t="shared" si="53"/>
        <v>6.9662284337534561E-2</v>
      </c>
      <c r="H315" s="2">
        <f t="shared" si="54"/>
        <v>6.8651992113886715E-2</v>
      </c>
      <c r="AC315" s="2"/>
      <c r="AD315" s="2"/>
    </row>
    <row r="316" spans="1:30" x14ac:dyDescent="0.15">
      <c r="A316" s="1">
        <v>218.12</v>
      </c>
      <c r="B316" s="1">
        <v>7.867</v>
      </c>
      <c r="C316" s="2">
        <f t="shared" si="49"/>
        <v>1110.6471816283927</v>
      </c>
      <c r="D316" s="27">
        <f t="shared" si="50"/>
        <v>7.8670000000000004E-2</v>
      </c>
      <c r="E316" s="2">
        <f t="shared" si="51"/>
        <v>1198.0217954070984</v>
      </c>
      <c r="F316" s="2">
        <f t="shared" si="52"/>
        <v>7.5728800758218667E-2</v>
      </c>
      <c r="G316" s="2">
        <f t="shared" si="53"/>
        <v>7.0023935065803913E-2</v>
      </c>
      <c r="H316" s="2">
        <f t="shared" si="54"/>
        <v>6.9016075882250769E-2</v>
      </c>
      <c r="AC316" s="2"/>
      <c r="AD316" s="2"/>
    </row>
    <row r="317" spans="1:30" x14ac:dyDescent="0.15">
      <c r="A317" s="1">
        <v>218.14000000000001</v>
      </c>
      <c r="B317" s="1">
        <v>7.9020000000000001</v>
      </c>
      <c r="C317" s="2">
        <f t="shared" si="49"/>
        <v>1110.7490198075261</v>
      </c>
      <c r="D317" s="27">
        <f t="shared" si="50"/>
        <v>7.9020000000000007E-2</v>
      </c>
      <c r="E317" s="2">
        <f t="shared" si="51"/>
        <v>1198.520407352717</v>
      </c>
      <c r="F317" s="2">
        <f t="shared" si="52"/>
        <v>7.605322178540036E-2</v>
      </c>
      <c r="G317" s="2">
        <f t="shared" si="53"/>
        <v>7.0345981750387421E-2</v>
      </c>
      <c r="H317" s="2">
        <f t="shared" si="54"/>
        <v>6.9339881401925041E-2</v>
      </c>
      <c r="AC317" s="2"/>
      <c r="AD317" s="2"/>
    </row>
    <row r="318" spans="1:30" x14ac:dyDescent="0.15">
      <c r="A318" s="1">
        <v>217.20000000000002</v>
      </c>
      <c r="B318" s="1">
        <v>7.9359999999999999</v>
      </c>
      <c r="C318" s="2">
        <f t="shared" si="49"/>
        <v>1105.9626253882582</v>
      </c>
      <c r="D318" s="27">
        <f t="shared" si="50"/>
        <v>7.936E-2</v>
      </c>
      <c r="E318" s="2">
        <f t="shared" si="51"/>
        <v>1193.7318193390704</v>
      </c>
      <c r="F318" s="2">
        <f t="shared" si="52"/>
        <v>7.6368272891148462E-2</v>
      </c>
      <c r="G318" s="2">
        <f t="shared" si="53"/>
        <v>7.0683835656200511E-2</v>
      </c>
      <c r="H318" s="2">
        <f t="shared" si="54"/>
        <v>6.968386136052207E-2</v>
      </c>
      <c r="AC318" s="2"/>
      <c r="AD318" s="2"/>
    </row>
    <row r="319" spans="1:30" x14ac:dyDescent="0.15">
      <c r="A319" s="1">
        <v>217.45000000000002</v>
      </c>
      <c r="B319" s="1">
        <v>8.0060000000000002</v>
      </c>
      <c r="C319" s="2">
        <f t="shared" si="49"/>
        <v>1107.2356026274254</v>
      </c>
      <c r="D319" s="27">
        <f t="shared" si="50"/>
        <v>8.0060000000000006E-2</v>
      </c>
      <c r="E319" s="2">
        <f t="shared" si="51"/>
        <v>1195.880884973777</v>
      </c>
      <c r="F319" s="2">
        <f t="shared" si="52"/>
        <v>7.7016595148531181E-2</v>
      </c>
      <c r="G319" s="2">
        <f t="shared" si="53"/>
        <v>7.1321924267703674E-2</v>
      </c>
      <c r="H319" s="2">
        <f t="shared" si="54"/>
        <v>7.0324489774061985E-2</v>
      </c>
      <c r="AC319" s="2"/>
      <c r="AD319" s="2"/>
    </row>
    <row r="320" spans="1:30" x14ac:dyDescent="0.15">
      <c r="A320" s="1">
        <v>216.43</v>
      </c>
      <c r="B320" s="1">
        <v>8.048</v>
      </c>
      <c r="C320" s="2">
        <f t="shared" si="49"/>
        <v>1102.0418554916239</v>
      </c>
      <c r="D320" s="27">
        <f t="shared" si="50"/>
        <v>8.0479999999999996E-2</v>
      </c>
      <c r="E320" s="2">
        <f t="shared" si="51"/>
        <v>1190.73418402159</v>
      </c>
      <c r="F320" s="2">
        <f t="shared" si="52"/>
        <v>7.7405386844394852E-2</v>
      </c>
      <c r="G320" s="2">
        <f t="shared" si="53"/>
        <v>7.1735224063339667E-2</v>
      </c>
      <c r="H320" s="2">
        <f t="shared" si="54"/>
        <v>7.0744672352804294E-2</v>
      </c>
      <c r="AC320" s="2"/>
      <c r="AD320" s="2"/>
    </row>
    <row r="321" spans="1:30" x14ac:dyDescent="0.15">
      <c r="A321" s="1">
        <v>216.60000000000002</v>
      </c>
      <c r="B321" s="1">
        <v>8.1020000000000003</v>
      </c>
      <c r="C321" s="2">
        <f t="shared" si="49"/>
        <v>1102.9074800142575</v>
      </c>
      <c r="D321" s="27">
        <f t="shared" si="50"/>
        <v>8.1020000000000009E-2</v>
      </c>
      <c r="E321" s="2">
        <f t="shared" si="51"/>
        <v>1192.2650440450127</v>
      </c>
      <c r="F321" s="2">
        <f t="shared" si="52"/>
        <v>7.7905039873526816E-2</v>
      </c>
      <c r="G321" s="2">
        <f t="shared" si="53"/>
        <v>7.2227587282836278E-2</v>
      </c>
      <c r="H321" s="2">
        <f t="shared" si="54"/>
        <v>7.1239093568123149E-2</v>
      </c>
      <c r="AC321" s="2"/>
      <c r="AD321" s="2"/>
    </row>
    <row r="322" spans="1:30" x14ac:dyDescent="0.15">
      <c r="A322" s="1">
        <v>215.92000000000002</v>
      </c>
      <c r="B322" s="1">
        <v>8.1560000000000006</v>
      </c>
      <c r="C322" s="2">
        <f t="shared" si="49"/>
        <v>1099.4449819237234</v>
      </c>
      <c r="D322" s="27">
        <f t="shared" si="50"/>
        <v>8.1560000000000007E-2</v>
      </c>
      <c r="E322" s="2">
        <f t="shared" si="51"/>
        <v>1189.1157146494224</v>
      </c>
      <c r="F322" s="2">
        <f t="shared" si="52"/>
        <v>7.8404443374181745E-2</v>
      </c>
      <c r="G322" s="2">
        <f t="shared" si="53"/>
        <v>7.2741987590136878E-2</v>
      </c>
      <c r="H322" s="2">
        <f t="shared" si="54"/>
        <v>7.1759424324030499E-2</v>
      </c>
      <c r="AC322" s="2"/>
      <c r="AD322" s="2"/>
    </row>
    <row r="323" spans="1:30" x14ac:dyDescent="0.15">
      <c r="A323" s="1">
        <v>215.13000000000002</v>
      </c>
      <c r="B323" s="1">
        <v>8.2140000000000004</v>
      </c>
      <c r="C323" s="2">
        <f t="shared" ref="C323:C386" si="61">A323*1000/196.39</f>
        <v>1095.4223738479559</v>
      </c>
      <c r="D323" s="27">
        <f t="shared" ref="D323:D386" si="62">B323/100</f>
        <v>8.2140000000000005E-2</v>
      </c>
      <c r="E323" s="2">
        <f t="shared" ref="E323:E386" si="63">C323*(1+D323)</f>
        <v>1185.400367635827</v>
      </c>
      <c r="F323" s="2">
        <f t="shared" ref="F323:F386" si="64">LN(1+D323)</f>
        <v>7.8940562072607717E-2</v>
      </c>
      <c r="G323" s="2">
        <f t="shared" ref="G323:G386" si="65">F323-E323/210000</f>
        <v>7.3295798417199021E-2</v>
      </c>
      <c r="H323" s="2">
        <f t="shared" ref="H323:H386" si="66">LN(1+D323)-C323/165454</f>
        <v>7.2319855568999725E-2</v>
      </c>
      <c r="AC323" s="2"/>
      <c r="AD323" s="2"/>
    </row>
    <row r="324" spans="1:30" x14ac:dyDescent="0.15">
      <c r="A324" s="1">
        <v>215.25</v>
      </c>
      <c r="B324" s="1">
        <v>8.2609999999999992</v>
      </c>
      <c r="C324" s="2">
        <f t="shared" si="61"/>
        <v>1096.0334029227558</v>
      </c>
      <c r="D324" s="27">
        <f t="shared" si="62"/>
        <v>8.2609999999999989E-2</v>
      </c>
      <c r="E324" s="2">
        <f t="shared" si="63"/>
        <v>1186.5767223382047</v>
      </c>
      <c r="F324" s="2">
        <f t="shared" si="64"/>
        <v>7.9374792360063617E-2</v>
      </c>
      <c r="G324" s="2">
        <f t="shared" si="65"/>
        <v>7.3724427015595978E-2</v>
      </c>
      <c r="H324" s="2">
        <f t="shared" si="66"/>
        <v>7.2750392811411088E-2</v>
      </c>
      <c r="AC324" s="2"/>
      <c r="AD324" s="2"/>
    </row>
    <row r="325" spans="1:30" x14ac:dyDescent="0.15">
      <c r="A325" s="1">
        <v>214.36</v>
      </c>
      <c r="B325" s="1">
        <v>8.3070000000000004</v>
      </c>
      <c r="C325" s="2">
        <f t="shared" si="61"/>
        <v>1091.5016039513214</v>
      </c>
      <c r="D325" s="27">
        <f t="shared" si="62"/>
        <v>8.3070000000000005E-2</v>
      </c>
      <c r="E325" s="2">
        <f t="shared" si="63"/>
        <v>1182.1726421915575</v>
      </c>
      <c r="F325" s="2">
        <f t="shared" si="64"/>
        <v>7.9799601202475826E-2</v>
      </c>
      <c r="G325" s="2">
        <f t="shared" si="65"/>
        <v>7.417020766823032E-2</v>
      </c>
      <c r="H325" s="2">
        <f t="shared" si="66"/>
        <v>7.3202591737903666E-2</v>
      </c>
      <c r="AC325" s="2"/>
      <c r="AD325" s="2"/>
    </row>
    <row r="326" spans="1:30" x14ac:dyDescent="0.15">
      <c r="A326" s="1">
        <v>214.31</v>
      </c>
      <c r="B326" s="1">
        <v>8.3569999999999993</v>
      </c>
      <c r="C326" s="2">
        <f t="shared" si="61"/>
        <v>1091.2470085034881</v>
      </c>
      <c r="D326" s="27">
        <f t="shared" si="62"/>
        <v>8.3569999999999992E-2</v>
      </c>
      <c r="E326" s="2">
        <f t="shared" si="63"/>
        <v>1182.4425210041245</v>
      </c>
      <c r="F326" s="2">
        <f t="shared" si="64"/>
        <v>8.0261145352750821E-2</v>
      </c>
      <c r="G326" s="2">
        <f t="shared" si="65"/>
        <v>7.4630466681302604E-2</v>
      </c>
      <c r="H326" s="2">
        <f t="shared" si="66"/>
        <v>7.3665674656947219E-2</v>
      </c>
      <c r="AC326" s="2"/>
      <c r="AD326" s="2"/>
    </row>
    <row r="327" spans="1:30" x14ac:dyDescent="0.15">
      <c r="A327" s="1">
        <v>213.55</v>
      </c>
      <c r="B327" s="1">
        <v>8.407</v>
      </c>
      <c r="C327" s="2">
        <f t="shared" si="61"/>
        <v>1087.3771576964205</v>
      </c>
      <c r="D327" s="27">
        <f t="shared" si="62"/>
        <v>8.4070000000000006E-2</v>
      </c>
      <c r="E327" s="2">
        <f t="shared" si="63"/>
        <v>1178.7929553439585</v>
      </c>
      <c r="F327" s="2">
        <f t="shared" si="64"/>
        <v>8.0722476578293748E-2</v>
      </c>
      <c r="G327" s="2">
        <f t="shared" si="65"/>
        <v>7.5109176790941562E-2</v>
      </c>
      <c r="H327" s="2">
        <f t="shared" si="66"/>
        <v>7.4150395167772276E-2</v>
      </c>
      <c r="AC327" s="2"/>
      <c r="AD327" s="2"/>
    </row>
    <row r="328" spans="1:30" x14ac:dyDescent="0.15">
      <c r="A328" s="1">
        <v>213.36</v>
      </c>
      <c r="B328" s="1">
        <v>8.4689999999999994</v>
      </c>
      <c r="C328" s="2">
        <f t="shared" si="61"/>
        <v>1086.4096949946536</v>
      </c>
      <c r="D328" s="27">
        <f t="shared" si="62"/>
        <v>8.4689999999999988E-2</v>
      </c>
      <c r="E328" s="2">
        <f t="shared" si="63"/>
        <v>1178.4177320637507</v>
      </c>
      <c r="F328" s="2">
        <f t="shared" si="64"/>
        <v>8.1294231882605789E-2</v>
      </c>
      <c r="G328" s="2">
        <f t="shared" si="65"/>
        <v>7.5682718872778401E-2</v>
      </c>
      <c r="H328" s="2">
        <f t="shared" si="66"/>
        <v>7.4727997793404846E-2</v>
      </c>
      <c r="AC328" s="2"/>
      <c r="AD328" s="2"/>
    </row>
    <row r="329" spans="1:30" x14ac:dyDescent="0.15">
      <c r="A329" s="1">
        <v>212.51000000000002</v>
      </c>
      <c r="B329" s="1">
        <v>8.5109999999999992</v>
      </c>
      <c r="C329" s="2">
        <f t="shared" si="61"/>
        <v>1082.081572381486</v>
      </c>
      <c r="D329" s="27">
        <f t="shared" si="62"/>
        <v>8.5109999999999991E-2</v>
      </c>
      <c r="E329" s="2">
        <f t="shared" si="63"/>
        <v>1174.1775350068742</v>
      </c>
      <c r="F329" s="2">
        <f t="shared" si="64"/>
        <v>8.1681364342044996E-2</v>
      </c>
      <c r="G329" s="2">
        <f t="shared" si="65"/>
        <v>7.6090042746774167E-2</v>
      </c>
      <c r="H329" s="2">
        <f t="shared" si="66"/>
        <v>7.5141289321909568E-2</v>
      </c>
      <c r="AC329" s="2"/>
      <c r="AD329" s="2"/>
    </row>
    <row r="330" spans="1:30" x14ac:dyDescent="0.15">
      <c r="A330" s="1">
        <v>212.43</v>
      </c>
      <c r="B330" s="1">
        <v>8.5690000000000008</v>
      </c>
      <c r="C330" s="2">
        <f t="shared" si="61"/>
        <v>1081.6742196649525</v>
      </c>
      <c r="D330" s="27">
        <f t="shared" si="62"/>
        <v>8.5690000000000002E-2</v>
      </c>
      <c r="E330" s="2">
        <f t="shared" si="63"/>
        <v>1174.3628835480424</v>
      </c>
      <c r="F330" s="2">
        <f t="shared" si="64"/>
        <v>8.2215729565742635E-2</v>
      </c>
      <c r="G330" s="2">
        <f t="shared" si="65"/>
        <v>7.6623525358370997E-2</v>
      </c>
      <c r="H330" s="2">
        <f t="shared" si="66"/>
        <v>7.5678116575636917E-2</v>
      </c>
      <c r="AC330" s="2"/>
      <c r="AD330" s="2"/>
    </row>
    <row r="331" spans="1:30" x14ac:dyDescent="0.15">
      <c r="A331" s="1">
        <v>211.59</v>
      </c>
      <c r="B331" s="1">
        <v>8.6159999999999997</v>
      </c>
      <c r="C331" s="2">
        <f t="shared" si="61"/>
        <v>1077.3970161413515</v>
      </c>
      <c r="D331" s="27">
        <f t="shared" si="62"/>
        <v>8.616E-2</v>
      </c>
      <c r="E331" s="2">
        <f t="shared" si="63"/>
        <v>1170.2255430520904</v>
      </c>
      <c r="F331" s="2">
        <f t="shared" si="64"/>
        <v>8.264854030988876E-2</v>
      </c>
      <c r="G331" s="2">
        <f t="shared" si="65"/>
        <v>7.7076037723926419E-2</v>
      </c>
      <c r="H331" s="2">
        <f t="shared" si="66"/>
        <v>7.6136778635094854E-2</v>
      </c>
      <c r="AC331" s="2"/>
      <c r="AD331" s="2"/>
    </row>
    <row r="332" spans="1:30" x14ac:dyDescent="0.15">
      <c r="A332" s="1">
        <v>211.48000000000002</v>
      </c>
      <c r="B332" s="1">
        <v>8.673</v>
      </c>
      <c r="C332" s="2">
        <f t="shared" si="61"/>
        <v>1076.8369061561182</v>
      </c>
      <c r="D332" s="27">
        <f t="shared" si="62"/>
        <v>8.6730000000000002E-2</v>
      </c>
      <c r="E332" s="2">
        <f t="shared" si="63"/>
        <v>1170.2309710270383</v>
      </c>
      <c r="F332" s="2">
        <f t="shared" si="64"/>
        <v>8.3173187220753592E-2</v>
      </c>
      <c r="G332" s="2">
        <f t="shared" si="65"/>
        <v>7.7600658787291499E-2</v>
      </c>
      <c r="H332" s="2">
        <f t="shared" si="66"/>
        <v>7.6664810837250519E-2</v>
      </c>
      <c r="AC332" s="2"/>
      <c r="AD332" s="2"/>
    </row>
    <row r="333" spans="1:30" x14ac:dyDescent="0.15">
      <c r="A333" s="1">
        <v>210.68</v>
      </c>
      <c r="B333" s="1">
        <v>8.7119999999999997</v>
      </c>
      <c r="C333" s="2">
        <f t="shared" si="61"/>
        <v>1072.7633789907836</v>
      </c>
      <c r="D333" s="27">
        <f t="shared" si="62"/>
        <v>8.7120000000000003E-2</v>
      </c>
      <c r="E333" s="2">
        <f t="shared" si="63"/>
        <v>1166.2225245684608</v>
      </c>
      <c r="F333" s="2">
        <f t="shared" si="64"/>
        <v>8.3531997630105034E-2</v>
      </c>
      <c r="G333" s="2">
        <f t="shared" si="65"/>
        <v>7.7978557036921886E-2</v>
      </c>
      <c r="H333" s="2">
        <f t="shared" si="66"/>
        <v>7.7048241546898918E-2</v>
      </c>
      <c r="AC333" s="2"/>
      <c r="AD333" s="2"/>
    </row>
    <row r="334" spans="1:30" x14ac:dyDescent="0.15">
      <c r="A334" s="1">
        <v>210.68</v>
      </c>
      <c r="B334" s="1">
        <v>8.7850000000000001</v>
      </c>
      <c r="C334" s="2">
        <f t="shared" si="61"/>
        <v>1072.7633789907836</v>
      </c>
      <c r="D334" s="27">
        <f t="shared" si="62"/>
        <v>8.7849999999999998E-2</v>
      </c>
      <c r="E334" s="2">
        <f t="shared" si="63"/>
        <v>1167.0056418351239</v>
      </c>
      <c r="F334" s="2">
        <f t="shared" si="64"/>
        <v>8.4203271282074402E-2</v>
      </c>
      <c r="G334" s="2">
        <f t="shared" si="65"/>
        <v>7.8646101559049997E-2</v>
      </c>
      <c r="H334" s="2">
        <f t="shared" si="66"/>
        <v>7.7719515198868286E-2</v>
      </c>
      <c r="AC334" s="2"/>
      <c r="AD334" s="2"/>
    </row>
    <row r="335" spans="1:30" x14ac:dyDescent="0.15">
      <c r="A335" s="1">
        <v>209.49</v>
      </c>
      <c r="B335" s="1">
        <v>8.8279999999999994</v>
      </c>
      <c r="C335" s="2">
        <f t="shared" si="61"/>
        <v>1066.704007332349</v>
      </c>
      <c r="D335" s="27">
        <f t="shared" si="62"/>
        <v>8.8279999999999997E-2</v>
      </c>
      <c r="E335" s="2">
        <f t="shared" si="63"/>
        <v>1160.8726370996487</v>
      </c>
      <c r="F335" s="2">
        <f t="shared" si="64"/>
        <v>8.4598468265339552E-2</v>
      </c>
      <c r="G335" s="2">
        <f t="shared" si="65"/>
        <v>7.9070503326769792E-2</v>
      </c>
      <c r="H335" s="2">
        <f t="shared" si="66"/>
        <v>7.8151334878825182E-2</v>
      </c>
      <c r="AC335" s="2"/>
      <c r="AD335" s="2"/>
    </row>
    <row r="336" spans="1:30" x14ac:dyDescent="0.15">
      <c r="A336" s="1">
        <v>209.20000000000002</v>
      </c>
      <c r="B336" s="1">
        <v>8.8780000000000001</v>
      </c>
      <c r="C336" s="2">
        <f t="shared" si="61"/>
        <v>1065.2273537349154</v>
      </c>
      <c r="D336" s="27">
        <f t="shared" si="62"/>
        <v>8.8779999999999998E-2</v>
      </c>
      <c r="E336" s="2">
        <f t="shared" si="63"/>
        <v>1159.7982381995012</v>
      </c>
      <c r="F336" s="2">
        <f t="shared" si="64"/>
        <v>8.5057803339973564E-2</v>
      </c>
      <c r="G336" s="2">
        <f t="shared" si="65"/>
        <v>7.9534954586642601E-2</v>
      </c>
      <c r="H336" s="2">
        <f t="shared" si="66"/>
        <v>7.861959481231684E-2</v>
      </c>
      <c r="AC336" s="2"/>
      <c r="AD336" s="2"/>
    </row>
    <row r="337" spans="1:30" x14ac:dyDescent="0.15">
      <c r="A337" s="1">
        <v>208.73000000000002</v>
      </c>
      <c r="B337" s="1">
        <v>8.9320000000000004</v>
      </c>
      <c r="C337" s="2">
        <f t="shared" si="61"/>
        <v>1062.8341565252815</v>
      </c>
      <c r="D337" s="27">
        <f t="shared" si="62"/>
        <v>8.932000000000001E-2</v>
      </c>
      <c r="E337" s="2">
        <f t="shared" si="63"/>
        <v>1157.7665033861197</v>
      </c>
      <c r="F337" s="2">
        <f t="shared" si="64"/>
        <v>8.555364835265783E-2</v>
      </c>
      <c r="G337" s="2">
        <f t="shared" si="65"/>
        <v>8.0040474527009645E-2</v>
      </c>
      <c r="H337" s="2">
        <f t="shared" si="66"/>
        <v>7.9129904251425576E-2</v>
      </c>
      <c r="AC337" s="2"/>
      <c r="AD337" s="2"/>
    </row>
    <row r="338" spans="1:30" x14ac:dyDescent="0.15">
      <c r="A338" s="1">
        <v>208.35000000000002</v>
      </c>
      <c r="B338" s="1">
        <v>8.9550000000000001</v>
      </c>
      <c r="C338" s="2">
        <f t="shared" si="61"/>
        <v>1060.8992311217478</v>
      </c>
      <c r="D338" s="27">
        <f t="shared" si="62"/>
        <v>8.9550000000000005E-2</v>
      </c>
      <c r="E338" s="2">
        <f t="shared" si="63"/>
        <v>1155.9027572687003</v>
      </c>
      <c r="F338" s="2">
        <f t="shared" si="64"/>
        <v>8.5764766960793451E-2</v>
      </c>
      <c r="G338" s="2">
        <f t="shared" si="65"/>
        <v>8.0260468116656783E-2</v>
      </c>
      <c r="H338" s="2">
        <f t="shared" si="66"/>
        <v>7.9352717502202255E-2</v>
      </c>
      <c r="AC338" s="2"/>
      <c r="AD338" s="2"/>
    </row>
    <row r="339" spans="1:30" x14ac:dyDescent="0.15">
      <c r="A339" s="1">
        <v>208.36</v>
      </c>
      <c r="B339" s="1">
        <v>9.0210000000000008</v>
      </c>
      <c r="C339" s="2">
        <f t="shared" si="61"/>
        <v>1060.9501502113144</v>
      </c>
      <c r="D339" s="27">
        <f t="shared" si="62"/>
        <v>9.0210000000000012E-2</v>
      </c>
      <c r="E339" s="2">
        <f t="shared" si="63"/>
        <v>1156.6584632618769</v>
      </c>
      <c r="F339" s="2">
        <f t="shared" si="64"/>
        <v>8.6370338234850491E-2</v>
      </c>
      <c r="G339" s="2">
        <f t="shared" si="65"/>
        <v>8.0862440790746309E-2</v>
      </c>
      <c r="H339" s="2">
        <f t="shared" si="66"/>
        <v>7.9957981022505578E-2</v>
      </c>
      <c r="AC339" s="2"/>
      <c r="AD339" s="2"/>
    </row>
    <row r="340" spans="1:30" x14ac:dyDescent="0.15">
      <c r="A340" s="1">
        <v>207.22</v>
      </c>
      <c r="B340" s="1">
        <v>9.0630000000000006</v>
      </c>
      <c r="C340" s="2">
        <f t="shared" si="61"/>
        <v>1055.145374000713</v>
      </c>
      <c r="D340" s="27">
        <f t="shared" si="62"/>
        <v>9.0630000000000002E-2</v>
      </c>
      <c r="E340" s="2">
        <f t="shared" si="63"/>
        <v>1150.7731992463976</v>
      </c>
      <c r="F340" s="2">
        <f t="shared" si="64"/>
        <v>8.6755510925366638E-2</v>
      </c>
      <c r="G340" s="2">
        <f t="shared" si="65"/>
        <v>8.1275638548002835E-2</v>
      </c>
      <c r="H340" s="2">
        <f t="shared" si="66"/>
        <v>8.0378237640944913E-2</v>
      </c>
      <c r="AC340" s="2"/>
      <c r="AD340" s="2"/>
    </row>
    <row r="341" spans="1:30" x14ac:dyDescent="0.15">
      <c r="A341" s="1">
        <v>207.39000000000001</v>
      </c>
      <c r="B341" s="1">
        <v>9.1129999999999995</v>
      </c>
      <c r="C341" s="2">
        <f t="shared" si="61"/>
        <v>1056.0109985233466</v>
      </c>
      <c r="D341" s="27">
        <f t="shared" si="62"/>
        <v>9.1129999999999989E-2</v>
      </c>
      <c r="E341" s="2">
        <f t="shared" si="63"/>
        <v>1152.2452808187791</v>
      </c>
      <c r="F341" s="2">
        <f t="shared" si="64"/>
        <v>8.7213856489272212E-2</v>
      </c>
      <c r="G341" s="2">
        <f t="shared" si="65"/>
        <v>8.1726974199658978E-2</v>
      </c>
      <c r="H341" s="2">
        <f t="shared" si="66"/>
        <v>8.0831351391037379E-2</v>
      </c>
      <c r="AC341" s="2"/>
      <c r="AD341" s="2"/>
    </row>
    <row r="342" spans="1:30" x14ac:dyDescent="0.15">
      <c r="A342" s="1">
        <v>206.29000000000002</v>
      </c>
      <c r="B342" s="1">
        <v>9.1630000000000003</v>
      </c>
      <c r="C342" s="2">
        <f t="shared" si="61"/>
        <v>1050.4098986710119</v>
      </c>
      <c r="D342" s="27">
        <f t="shared" si="62"/>
        <v>9.1630000000000003E-2</v>
      </c>
      <c r="E342" s="2">
        <f t="shared" si="63"/>
        <v>1146.6589576862368</v>
      </c>
      <c r="F342" s="2">
        <f t="shared" si="64"/>
        <v>8.7671992068763777E-2</v>
      </c>
      <c r="G342" s="2">
        <f t="shared" si="65"/>
        <v>8.221171131787694E-2</v>
      </c>
      <c r="H342" s="2">
        <f t="shared" si="66"/>
        <v>8.1323339883437262E-2</v>
      </c>
      <c r="AC342" s="2"/>
      <c r="AD342" s="2"/>
    </row>
    <row r="343" spans="1:30" x14ac:dyDescent="0.15">
      <c r="A343" s="1">
        <v>206.34</v>
      </c>
      <c r="B343" s="1">
        <v>9.2210000000000001</v>
      </c>
      <c r="C343" s="2">
        <f t="shared" si="61"/>
        <v>1050.6644941188451</v>
      </c>
      <c r="D343" s="27">
        <f t="shared" si="62"/>
        <v>9.221E-2</v>
      </c>
      <c r="E343" s="2">
        <f t="shared" si="63"/>
        <v>1147.5462671215437</v>
      </c>
      <c r="F343" s="2">
        <f t="shared" si="64"/>
        <v>8.820316652626696E-2</v>
      </c>
      <c r="G343" s="2">
        <f t="shared" si="65"/>
        <v>8.2738660492354843E-2</v>
      </c>
      <c r="H343" s="2">
        <f t="shared" si="66"/>
        <v>8.1852975572171888E-2</v>
      </c>
      <c r="AC343" s="2"/>
      <c r="AD343" s="2"/>
    </row>
    <row r="344" spans="1:30" x14ac:dyDescent="0.15">
      <c r="A344" s="1">
        <v>205.26000000000002</v>
      </c>
      <c r="B344" s="1">
        <v>9.2639999999999993</v>
      </c>
      <c r="C344" s="2">
        <f t="shared" si="61"/>
        <v>1045.1652324456441</v>
      </c>
      <c r="D344" s="27">
        <f t="shared" si="62"/>
        <v>9.264E-2</v>
      </c>
      <c r="E344" s="2">
        <f t="shared" si="63"/>
        <v>1141.9893395794086</v>
      </c>
      <c r="F344" s="2">
        <f t="shared" si="64"/>
        <v>8.8596786230642127E-2</v>
      </c>
      <c r="G344" s="2">
        <f t="shared" si="65"/>
        <v>8.3158741756454463E-2</v>
      </c>
      <c r="H344" s="2">
        <f t="shared" si="66"/>
        <v>8.2279832681947968E-2</v>
      </c>
      <c r="AC344" s="2"/>
      <c r="AD344" s="2"/>
    </row>
    <row r="345" spans="1:30" x14ac:dyDescent="0.15">
      <c r="A345" s="1">
        <v>205.24</v>
      </c>
      <c r="B345" s="1">
        <v>9.3179999999999996</v>
      </c>
      <c r="C345" s="2">
        <f t="shared" si="61"/>
        <v>1045.0633942665106</v>
      </c>
      <c r="D345" s="27">
        <f t="shared" si="62"/>
        <v>9.3179999999999999E-2</v>
      </c>
      <c r="E345" s="2">
        <f t="shared" si="63"/>
        <v>1142.4424013442642</v>
      </c>
      <c r="F345" s="2">
        <f t="shared" si="64"/>
        <v>8.9090879990408045E-2</v>
      </c>
      <c r="G345" s="2">
        <f t="shared" si="65"/>
        <v>8.3650678079244881E-2</v>
      </c>
      <c r="H345" s="2">
        <f t="shared" si="66"/>
        <v>8.2774541949221306E-2</v>
      </c>
    </row>
    <row r="346" spans="1:30" x14ac:dyDescent="0.15">
      <c r="A346" s="1">
        <v>204.23000000000002</v>
      </c>
      <c r="B346" s="1">
        <v>9.3640000000000008</v>
      </c>
      <c r="C346" s="2">
        <f t="shared" si="61"/>
        <v>1039.9205662202762</v>
      </c>
      <c r="D346" s="27">
        <f t="shared" si="62"/>
        <v>9.3640000000000001E-2</v>
      </c>
      <c r="E346" s="2">
        <f t="shared" si="63"/>
        <v>1137.2987280411428</v>
      </c>
      <c r="F346" s="2">
        <f t="shared" si="64"/>
        <v>8.9511582203470427E-2</v>
      </c>
      <c r="G346" s="2">
        <f t="shared" si="65"/>
        <v>8.4095873974703084E-2</v>
      </c>
      <c r="H346" s="2">
        <f t="shared" si="66"/>
        <v>8.3226327291408608E-2</v>
      </c>
    </row>
    <row r="347" spans="1:30" x14ac:dyDescent="0.15">
      <c r="A347" s="1">
        <v>204.18</v>
      </c>
      <c r="B347" s="1">
        <v>9.4339999999999993</v>
      </c>
      <c r="C347" s="2">
        <f t="shared" si="61"/>
        <v>1039.6659707724427</v>
      </c>
      <c r="D347" s="27">
        <f t="shared" si="62"/>
        <v>9.4339999999999993E-2</v>
      </c>
      <c r="E347" s="2">
        <f t="shared" si="63"/>
        <v>1137.7480584551151</v>
      </c>
      <c r="F347" s="2">
        <f t="shared" si="64"/>
        <v>9.0151441821824344E-2</v>
      </c>
      <c r="G347" s="2">
        <f t="shared" si="65"/>
        <v>8.4733593924419037E-2</v>
      </c>
      <c r="H347" s="2">
        <f t="shared" si="66"/>
        <v>8.3867725678531083E-2</v>
      </c>
    </row>
    <row r="348" spans="1:30" x14ac:dyDescent="0.15">
      <c r="A348" s="1">
        <v>203.27</v>
      </c>
      <c r="B348" s="1">
        <v>9.4879999999999995</v>
      </c>
      <c r="C348" s="2">
        <f t="shared" si="61"/>
        <v>1035.0323336218748</v>
      </c>
      <c r="D348" s="27">
        <f t="shared" si="62"/>
        <v>9.4879999999999992E-2</v>
      </c>
      <c r="E348" s="2">
        <f t="shared" si="63"/>
        <v>1133.2362014359185</v>
      </c>
      <c r="F348" s="2">
        <f t="shared" si="64"/>
        <v>9.0644768222050615E-2</v>
      </c>
      <c r="G348" s="2">
        <f t="shared" si="65"/>
        <v>8.5248405358070045E-2</v>
      </c>
      <c r="H348" s="2">
        <f t="shared" si="66"/>
        <v>8.4389057670345158E-2</v>
      </c>
    </row>
    <row r="349" spans="1:30" x14ac:dyDescent="0.15">
      <c r="A349" s="1">
        <v>202.36</v>
      </c>
      <c r="B349" s="1">
        <v>9.5340000000000007</v>
      </c>
      <c r="C349" s="2">
        <f t="shared" si="61"/>
        <v>1030.3986964713072</v>
      </c>
      <c r="D349" s="27">
        <f t="shared" si="62"/>
        <v>9.5340000000000008E-2</v>
      </c>
      <c r="E349" s="2">
        <f t="shared" si="63"/>
        <v>1128.6369081928815</v>
      </c>
      <c r="F349" s="2">
        <f t="shared" si="64"/>
        <v>9.1064817355711605E-2</v>
      </c>
      <c r="G349" s="2">
        <f t="shared" si="65"/>
        <v>8.5690355888126457E-2</v>
      </c>
      <c r="H349" s="2">
        <f t="shared" si="66"/>
        <v>8.4837112395593939E-2</v>
      </c>
    </row>
    <row r="350" spans="1:30" x14ac:dyDescent="0.15">
      <c r="A350" s="1">
        <v>202.43</v>
      </c>
      <c r="B350" s="1">
        <v>9.58</v>
      </c>
      <c r="C350" s="2">
        <f t="shared" si="61"/>
        <v>1030.7551300982739</v>
      </c>
      <c r="D350" s="27">
        <f t="shared" si="62"/>
        <v>9.5799999999999996E-2</v>
      </c>
      <c r="E350" s="2">
        <f t="shared" si="63"/>
        <v>1129.5014715616885</v>
      </c>
      <c r="F350" s="2">
        <f t="shared" si="64"/>
        <v>9.14846901221784E-2</v>
      </c>
      <c r="G350" s="2">
        <f t="shared" si="65"/>
        <v>8.6106111686170356E-2</v>
      </c>
      <c r="H350" s="2">
        <f t="shared" si="66"/>
        <v>8.5254830885784755E-2</v>
      </c>
    </row>
    <row r="351" spans="1:30" x14ac:dyDescent="0.15">
      <c r="A351" s="1">
        <v>201.36</v>
      </c>
      <c r="B351" s="1">
        <v>9.6300000000000008</v>
      </c>
      <c r="C351" s="2">
        <f t="shared" si="61"/>
        <v>1025.3067875146394</v>
      </c>
      <c r="D351" s="27">
        <f t="shared" si="62"/>
        <v>9.6300000000000011E-2</v>
      </c>
      <c r="E351" s="2">
        <f t="shared" si="63"/>
        <v>1124.0438311522992</v>
      </c>
      <c r="F351" s="2">
        <f t="shared" si="64"/>
        <v>9.1940873698357337E-2</v>
      </c>
      <c r="G351" s="2">
        <f t="shared" si="65"/>
        <v>8.6588284026203527E-2</v>
      </c>
      <c r="H351" s="2">
        <f t="shared" si="66"/>
        <v>8.5743944113610887E-2</v>
      </c>
    </row>
    <row r="352" spans="1:30" x14ac:dyDescent="0.15">
      <c r="A352" s="1">
        <v>201.27</v>
      </c>
      <c r="B352" s="1">
        <v>9.6769999999999996</v>
      </c>
      <c r="C352" s="2">
        <f t="shared" si="61"/>
        <v>1024.8485157085393</v>
      </c>
      <c r="D352" s="27">
        <f t="shared" si="62"/>
        <v>9.6769999999999995E-2</v>
      </c>
      <c r="E352" s="2">
        <f t="shared" si="63"/>
        <v>1124.0231065736546</v>
      </c>
      <c r="F352" s="2">
        <f t="shared" si="64"/>
        <v>9.2369496594293693E-2</v>
      </c>
      <c r="G352" s="2">
        <f t="shared" si="65"/>
        <v>8.7017005610609627E-2</v>
      </c>
      <c r="H352" s="2">
        <f t="shared" si="66"/>
        <v>8.6175336793330656E-2</v>
      </c>
    </row>
    <row r="353" spans="1:8" x14ac:dyDescent="0.15">
      <c r="A353" s="1">
        <v>200.42000000000002</v>
      </c>
      <c r="B353" s="1">
        <v>9.7309999999999999</v>
      </c>
      <c r="C353" s="2">
        <f t="shared" si="61"/>
        <v>1020.5203930953717</v>
      </c>
      <c r="D353" s="27">
        <f t="shared" si="62"/>
        <v>9.7309999999999994E-2</v>
      </c>
      <c r="E353" s="2">
        <f t="shared" si="63"/>
        <v>1119.8272325474823</v>
      </c>
      <c r="F353" s="2">
        <f t="shared" si="64"/>
        <v>9.2861730251136851E-2</v>
      </c>
      <c r="G353" s="2">
        <f t="shared" si="65"/>
        <v>8.7529219619958368E-2</v>
      </c>
      <c r="H353" s="2">
        <f t="shared" si="66"/>
        <v>8.6693729519239329E-2</v>
      </c>
    </row>
    <row r="354" spans="1:8" x14ac:dyDescent="0.15">
      <c r="A354" s="1">
        <v>200.13000000000002</v>
      </c>
      <c r="B354" s="1">
        <v>9.8000000000000007</v>
      </c>
      <c r="C354" s="2">
        <f t="shared" si="61"/>
        <v>1019.043739497938</v>
      </c>
      <c r="D354" s="27">
        <f t="shared" si="62"/>
        <v>9.8000000000000004E-2</v>
      </c>
      <c r="E354" s="2">
        <f t="shared" si="63"/>
        <v>1118.9100259687359</v>
      </c>
      <c r="F354" s="2">
        <f t="shared" si="64"/>
        <v>9.3490343087338973E-2</v>
      </c>
      <c r="G354" s="2">
        <f t="shared" si="65"/>
        <v>8.8162200106535471E-2</v>
      </c>
      <c r="H354" s="2">
        <f t="shared" si="66"/>
        <v>8.733126721429911E-2</v>
      </c>
    </row>
    <row r="355" spans="1:8" x14ac:dyDescent="0.15">
      <c r="A355" s="1">
        <v>199.18</v>
      </c>
      <c r="B355" s="1">
        <v>9.8350000000000009</v>
      </c>
      <c r="C355" s="2">
        <f t="shared" si="61"/>
        <v>1014.2064259891034</v>
      </c>
      <c r="D355" s="27">
        <f t="shared" si="62"/>
        <v>9.8350000000000007E-2</v>
      </c>
      <c r="E355" s="2">
        <f t="shared" si="63"/>
        <v>1113.9536279851318</v>
      </c>
      <c r="F355" s="2">
        <f t="shared" si="64"/>
        <v>9.3809053678057655E-2</v>
      </c>
      <c r="G355" s="2">
        <f t="shared" si="65"/>
        <v>8.8504512592414167E-2</v>
      </c>
      <c r="H355" s="2">
        <f t="shared" si="66"/>
        <v>8.7679214411620437E-2</v>
      </c>
    </row>
    <row r="356" spans="1:8" x14ac:dyDescent="0.15">
      <c r="A356" s="1">
        <v>199.05</v>
      </c>
      <c r="B356" s="1">
        <v>9.9</v>
      </c>
      <c r="C356" s="2">
        <f t="shared" si="61"/>
        <v>1013.5444778247365</v>
      </c>
      <c r="D356" s="27">
        <f t="shared" si="62"/>
        <v>9.9000000000000005E-2</v>
      </c>
      <c r="E356" s="2">
        <f t="shared" si="63"/>
        <v>1113.8853811293855</v>
      </c>
      <c r="F356" s="2">
        <f t="shared" si="64"/>
        <v>9.4400675421484295E-2</v>
      </c>
      <c r="G356" s="2">
        <f t="shared" si="65"/>
        <v>8.9096459320868168E-2</v>
      </c>
      <c r="H356" s="2">
        <f t="shared" si="66"/>
        <v>8.8274836953845331E-2</v>
      </c>
    </row>
    <row r="357" spans="1:8" x14ac:dyDescent="0.15">
      <c r="A357" s="1">
        <v>198.04000000000002</v>
      </c>
      <c r="B357" s="1">
        <v>9.9429999999999996</v>
      </c>
      <c r="C357" s="2">
        <f t="shared" si="61"/>
        <v>1008.4016497785021</v>
      </c>
      <c r="D357" s="27">
        <f t="shared" si="62"/>
        <v>9.9429999999999991E-2</v>
      </c>
      <c r="E357" s="2">
        <f t="shared" si="63"/>
        <v>1108.6670258159786</v>
      </c>
      <c r="F357" s="2">
        <f t="shared" si="64"/>
        <v>9.4791863683547167E-2</v>
      </c>
      <c r="G357" s="2">
        <f t="shared" si="65"/>
        <v>8.9512496893947274E-2</v>
      </c>
      <c r="H357" s="2">
        <f t="shared" si="66"/>
        <v>8.8697108345033124E-2</v>
      </c>
    </row>
    <row r="358" spans="1:8" x14ac:dyDescent="0.15">
      <c r="A358" s="1">
        <v>198.23000000000002</v>
      </c>
      <c r="B358" s="1">
        <v>9.9700000000000006</v>
      </c>
      <c r="C358" s="2">
        <f t="shared" si="61"/>
        <v>1009.3691124802691</v>
      </c>
      <c r="D358" s="27">
        <f t="shared" si="62"/>
        <v>9.9700000000000011E-2</v>
      </c>
      <c r="E358" s="2">
        <f t="shared" si="63"/>
        <v>1110.0032129945519</v>
      </c>
      <c r="F358" s="2">
        <f t="shared" si="64"/>
        <v>9.5037415334751629E-2</v>
      </c>
      <c r="G358" s="2">
        <f t="shared" si="65"/>
        <v>8.9751685749063281E-2</v>
      </c>
      <c r="H358" s="2">
        <f t="shared" si="66"/>
        <v>8.8936812674917057E-2</v>
      </c>
    </row>
    <row r="359" spans="1:8" x14ac:dyDescent="0.15">
      <c r="A359" s="1">
        <v>197.12</v>
      </c>
      <c r="B359" s="1">
        <v>10.02</v>
      </c>
      <c r="C359" s="2">
        <f t="shared" si="61"/>
        <v>1003.7170935383676</v>
      </c>
      <c r="D359" s="27">
        <f t="shared" si="62"/>
        <v>0.1002</v>
      </c>
      <c r="E359" s="2">
        <f t="shared" si="63"/>
        <v>1104.2895463109121</v>
      </c>
      <c r="F359" s="2">
        <f t="shared" si="64"/>
        <v>9.5491981459220721E-2</v>
      </c>
      <c r="G359" s="2">
        <f t="shared" si="65"/>
        <v>9.0233459810121139E-2</v>
      </c>
      <c r="H359" s="2">
        <f t="shared" si="66"/>
        <v>8.9425539466048198E-2</v>
      </c>
    </row>
    <row r="360" spans="1:8" x14ac:dyDescent="0.15">
      <c r="A360" s="1">
        <v>197.06</v>
      </c>
      <c r="B360" s="1">
        <v>10.077999999999999</v>
      </c>
      <c r="C360" s="2">
        <f t="shared" si="61"/>
        <v>1003.4115790009675</v>
      </c>
      <c r="D360" s="27">
        <f t="shared" si="62"/>
        <v>0.10077999999999999</v>
      </c>
      <c r="E360" s="2">
        <f t="shared" si="63"/>
        <v>1104.5353979326851</v>
      </c>
      <c r="F360" s="2">
        <f t="shared" si="64"/>
        <v>9.6019019427239991E-2</v>
      </c>
      <c r="G360" s="2">
        <f t="shared" si="65"/>
        <v>9.0759327056131961E-2</v>
      </c>
      <c r="H360" s="2">
        <f t="shared" si="66"/>
        <v>8.995442395658973E-2</v>
      </c>
    </row>
    <row r="361" spans="1:8" x14ac:dyDescent="0.15">
      <c r="A361" s="1">
        <v>196.18</v>
      </c>
      <c r="B361" s="1">
        <v>10.14</v>
      </c>
      <c r="C361" s="2">
        <f t="shared" si="61"/>
        <v>998.93069911909981</v>
      </c>
      <c r="D361" s="27">
        <f t="shared" si="62"/>
        <v>0.1014</v>
      </c>
      <c r="E361" s="2">
        <f t="shared" si="63"/>
        <v>1100.2222720097764</v>
      </c>
      <c r="F361" s="2">
        <f t="shared" si="64"/>
        <v>9.6582097846244011E-2</v>
      </c>
      <c r="G361" s="2">
        <f t="shared" si="65"/>
        <v>9.1342944170006976E-2</v>
      </c>
      <c r="H361" s="2">
        <f t="shared" si="66"/>
        <v>9.0544584705920417E-2</v>
      </c>
    </row>
    <row r="362" spans="1:8" x14ac:dyDescent="0.15">
      <c r="A362" s="1">
        <v>195.09</v>
      </c>
      <c r="B362" s="1">
        <v>10.194000000000001</v>
      </c>
      <c r="C362" s="2">
        <f t="shared" si="61"/>
        <v>993.38051835633189</v>
      </c>
      <c r="D362" s="27">
        <f t="shared" si="62"/>
        <v>0.10194</v>
      </c>
      <c r="E362" s="2">
        <f t="shared" si="63"/>
        <v>1094.6457283975762</v>
      </c>
      <c r="F362" s="2">
        <f t="shared" si="64"/>
        <v>9.7072262787480282E-2</v>
      </c>
      <c r="G362" s="2">
        <f t="shared" si="65"/>
        <v>9.185966408082516E-2</v>
      </c>
      <c r="H362" s="2">
        <f t="shared" si="66"/>
        <v>9.1068294806311303E-2</v>
      </c>
    </row>
    <row r="363" spans="1:8" x14ac:dyDescent="0.15">
      <c r="A363" s="1">
        <v>195.13000000000002</v>
      </c>
      <c r="B363" s="1">
        <v>10.244</v>
      </c>
      <c r="C363" s="2">
        <f t="shared" si="61"/>
        <v>993.58419471459877</v>
      </c>
      <c r="D363" s="27">
        <f t="shared" si="62"/>
        <v>0.10244</v>
      </c>
      <c r="E363" s="2">
        <f t="shared" si="63"/>
        <v>1095.3669596211623</v>
      </c>
      <c r="F363" s="2">
        <f t="shared" si="64"/>
        <v>9.7525905089238418E-2</v>
      </c>
      <c r="G363" s="2">
        <f t="shared" si="65"/>
        <v>9.2309871948185268E-2</v>
      </c>
      <c r="H363" s="2">
        <f t="shared" si="66"/>
        <v>9.1520706093054599E-2</v>
      </c>
    </row>
    <row r="364" spans="1:8" x14ac:dyDescent="0.15">
      <c r="A364" s="1">
        <v>194.05</v>
      </c>
      <c r="B364" s="1">
        <v>10.294</v>
      </c>
      <c r="C364" s="2">
        <f t="shared" si="61"/>
        <v>988.08493304139733</v>
      </c>
      <c r="D364" s="27">
        <f t="shared" si="62"/>
        <v>0.10294</v>
      </c>
      <c r="E364" s="2">
        <f t="shared" si="63"/>
        <v>1089.7983960486788</v>
      </c>
      <c r="F364" s="2">
        <f t="shared" si="64"/>
        <v>9.7979341692968208E-2</v>
      </c>
      <c r="G364" s="2">
        <f t="shared" si="65"/>
        <v>9.2789825521307837E-2</v>
      </c>
      <c r="H364" s="2">
        <f t="shared" si="66"/>
        <v>9.2007380102185288E-2</v>
      </c>
    </row>
    <row r="365" spans="1:8" x14ac:dyDescent="0.15">
      <c r="A365" s="1">
        <v>194.04000000000002</v>
      </c>
      <c r="B365" s="1">
        <v>10.343999999999999</v>
      </c>
      <c r="C365" s="2">
        <f t="shared" si="61"/>
        <v>988.03401395183073</v>
      </c>
      <c r="D365" s="27">
        <f t="shared" si="62"/>
        <v>0.10343999999999999</v>
      </c>
      <c r="E365" s="2">
        <f t="shared" si="63"/>
        <v>1090.236252355008</v>
      </c>
      <c r="F365" s="2">
        <f t="shared" si="64"/>
        <v>9.8432572785127362E-2</v>
      </c>
      <c r="G365" s="2">
        <f t="shared" si="65"/>
        <v>9.3240971583436846E-2</v>
      </c>
      <c r="H365" s="2">
        <f t="shared" si="66"/>
        <v>9.2460918948098159E-2</v>
      </c>
    </row>
    <row r="366" spans="1:8" x14ac:dyDescent="0.15">
      <c r="A366" s="1">
        <v>193.04000000000002</v>
      </c>
      <c r="B366" s="1">
        <v>10.41</v>
      </c>
      <c r="C366" s="2">
        <f t="shared" si="61"/>
        <v>982.94210499516294</v>
      </c>
      <c r="D366" s="27">
        <f t="shared" si="62"/>
        <v>0.1041</v>
      </c>
      <c r="E366" s="2">
        <f t="shared" si="63"/>
        <v>1085.2663781251595</v>
      </c>
      <c r="F366" s="2">
        <f t="shared" si="64"/>
        <v>9.9030523462954337E-2</v>
      </c>
      <c r="G366" s="2">
        <f t="shared" si="65"/>
        <v>9.3862588329025012E-2</v>
      </c>
      <c r="H366" s="2">
        <f t="shared" si="66"/>
        <v>9.3089645001296337E-2</v>
      </c>
    </row>
    <row r="367" spans="1:8" x14ac:dyDescent="0.15">
      <c r="A367" s="1">
        <v>192.05</v>
      </c>
      <c r="B367" s="1">
        <v>10.452</v>
      </c>
      <c r="C367" s="2">
        <f t="shared" si="61"/>
        <v>977.90111512806163</v>
      </c>
      <c r="D367" s="27">
        <f t="shared" si="62"/>
        <v>0.10452</v>
      </c>
      <c r="E367" s="2">
        <f t="shared" si="63"/>
        <v>1080.1113396812466</v>
      </c>
      <c r="F367" s="2">
        <f t="shared" si="64"/>
        <v>9.9410851455150898E-2</v>
      </c>
      <c r="G367" s="2">
        <f t="shared" si="65"/>
        <v>9.4267464123335434E-2</v>
      </c>
      <c r="H367" s="2">
        <f t="shared" si="66"/>
        <v>9.3500440615110397E-2</v>
      </c>
    </row>
    <row r="368" spans="1:8" x14ac:dyDescent="0.15">
      <c r="A368" s="1">
        <v>191.91000000000003</v>
      </c>
      <c r="B368" s="1">
        <v>10.513999999999999</v>
      </c>
      <c r="C368" s="2">
        <f t="shared" si="61"/>
        <v>977.18824787412825</v>
      </c>
      <c r="D368" s="27">
        <f t="shared" si="62"/>
        <v>0.10514</v>
      </c>
      <c r="E368" s="2">
        <f t="shared" si="63"/>
        <v>1079.929820255614</v>
      </c>
      <c r="F368" s="2">
        <f t="shared" si="64"/>
        <v>9.99720237769295E-2</v>
      </c>
      <c r="G368" s="2">
        <f t="shared" si="65"/>
        <v>9.4829500823331331E-2</v>
      </c>
      <c r="H368" s="2">
        <f t="shared" si="66"/>
        <v>9.4065921489440957E-2</v>
      </c>
    </row>
    <row r="369" spans="1:8" x14ac:dyDescent="0.15">
      <c r="A369" s="1">
        <v>190.87</v>
      </c>
      <c r="B369" s="1">
        <v>10.552</v>
      </c>
      <c r="C369" s="2">
        <f t="shared" si="61"/>
        <v>971.89266255919347</v>
      </c>
      <c r="D369" s="27">
        <f t="shared" si="62"/>
        <v>0.10552</v>
      </c>
      <c r="E369" s="2">
        <f t="shared" si="63"/>
        <v>1074.4467763124396</v>
      </c>
      <c r="F369" s="2">
        <f t="shared" si="64"/>
        <v>0.10031581251309223</v>
      </c>
      <c r="G369" s="2">
        <f t="shared" si="65"/>
        <v>9.5199399292556802E-2</v>
      </c>
      <c r="H369" s="2">
        <f t="shared" si="66"/>
        <v>9.444171661598974E-2</v>
      </c>
    </row>
    <row r="370" spans="1:8" x14ac:dyDescent="0.15">
      <c r="A370" s="1">
        <v>190.8</v>
      </c>
      <c r="B370" s="1">
        <v>10.625999999999999</v>
      </c>
      <c r="C370" s="2">
        <f t="shared" si="61"/>
        <v>971.53622893222678</v>
      </c>
      <c r="D370" s="27">
        <f t="shared" si="62"/>
        <v>0.10625999999999999</v>
      </c>
      <c r="E370" s="2">
        <f t="shared" si="63"/>
        <v>1074.7716686185652</v>
      </c>
      <c r="F370" s="2">
        <f t="shared" si="64"/>
        <v>0.10098495684716836</v>
      </c>
      <c r="G370" s="2">
        <f t="shared" si="65"/>
        <v>9.5866996520413292E-2</v>
      </c>
      <c r="H370" s="2">
        <f t="shared" si="66"/>
        <v>9.5113015226341871E-2</v>
      </c>
    </row>
    <row r="371" spans="1:8" x14ac:dyDescent="0.15">
      <c r="A371" s="1">
        <v>189.61</v>
      </c>
      <c r="B371" s="1">
        <v>10.664</v>
      </c>
      <c r="C371" s="2">
        <f t="shared" si="61"/>
        <v>965.47685727379201</v>
      </c>
      <c r="D371" s="27">
        <f t="shared" si="62"/>
        <v>0.10664</v>
      </c>
      <c r="E371" s="2">
        <f t="shared" si="63"/>
        <v>1068.4353093334691</v>
      </c>
      <c r="F371" s="2">
        <f t="shared" si="64"/>
        <v>0.10132839758442282</v>
      </c>
      <c r="G371" s="2">
        <f t="shared" si="65"/>
        <v>9.6240610397120577E-2</v>
      </c>
      <c r="H371" s="2">
        <f t="shared" si="66"/>
        <v>9.5493078660288055E-2</v>
      </c>
    </row>
    <row r="372" spans="1:8" x14ac:dyDescent="0.15">
      <c r="A372" s="1">
        <v>189.43</v>
      </c>
      <c r="B372" s="1">
        <v>10.73</v>
      </c>
      <c r="C372" s="2">
        <f t="shared" si="61"/>
        <v>964.56031366159175</v>
      </c>
      <c r="D372" s="27">
        <f t="shared" si="62"/>
        <v>0.10730000000000001</v>
      </c>
      <c r="E372" s="2">
        <f t="shared" si="63"/>
        <v>1068.0576353174804</v>
      </c>
      <c r="F372" s="2">
        <f t="shared" si="64"/>
        <v>0.10192461972192549</v>
      </c>
      <c r="G372" s="2">
        <f t="shared" si="65"/>
        <v>9.683863098231843E-2</v>
      </c>
      <c r="H372" s="2">
        <f t="shared" si="66"/>
        <v>9.6094840365357551E-2</v>
      </c>
    </row>
    <row r="373" spans="1:8" x14ac:dyDescent="0.15">
      <c r="A373" s="1">
        <v>188.33</v>
      </c>
      <c r="B373" s="1">
        <v>10.772</v>
      </c>
      <c r="C373" s="2">
        <f t="shared" si="61"/>
        <v>958.95921380925711</v>
      </c>
      <c r="D373" s="27">
        <f t="shared" si="62"/>
        <v>0.10772</v>
      </c>
      <c r="E373" s="2">
        <f t="shared" si="63"/>
        <v>1062.2583003207903</v>
      </c>
      <c r="F373" s="2">
        <f t="shared" si="64"/>
        <v>0.10230384880792344</v>
      </c>
      <c r="G373" s="2">
        <f t="shared" si="65"/>
        <v>9.7245475949253007E-2</v>
      </c>
      <c r="H373" s="2">
        <f t="shared" si="66"/>
        <v>9.6507922364263823E-2</v>
      </c>
    </row>
    <row r="374" spans="1:8" x14ac:dyDescent="0.15">
      <c r="A374" s="1">
        <v>188.12</v>
      </c>
      <c r="B374" s="1">
        <v>10.834</v>
      </c>
      <c r="C374" s="2">
        <f t="shared" si="61"/>
        <v>957.88991292835692</v>
      </c>
      <c r="D374" s="27">
        <f t="shared" si="62"/>
        <v>0.10833999999999999</v>
      </c>
      <c r="E374" s="2">
        <f t="shared" si="63"/>
        <v>1061.6677060950153</v>
      </c>
      <c r="F374" s="2">
        <f t="shared" si="64"/>
        <v>0.10286340045921158</v>
      </c>
      <c r="G374" s="2">
        <f t="shared" si="65"/>
        <v>9.7807839953997222E-2</v>
      </c>
      <c r="H374" s="2">
        <f t="shared" si="66"/>
        <v>9.7073936844379927E-2</v>
      </c>
    </row>
    <row r="375" spans="1:8" x14ac:dyDescent="0.15">
      <c r="A375" s="1">
        <v>186.92000000000002</v>
      </c>
      <c r="B375" s="1">
        <v>10.877000000000001</v>
      </c>
      <c r="C375" s="2">
        <f t="shared" si="61"/>
        <v>951.77962218035566</v>
      </c>
      <c r="D375" s="27">
        <f t="shared" si="62"/>
        <v>0.10877000000000001</v>
      </c>
      <c r="E375" s="2">
        <f t="shared" si="63"/>
        <v>1055.304691684913</v>
      </c>
      <c r="F375" s="2">
        <f t="shared" si="64"/>
        <v>0.10325129281041782</v>
      </c>
      <c r="G375" s="2">
        <f t="shared" si="65"/>
        <v>9.8226032373823005E-2</v>
      </c>
      <c r="H375" s="2">
        <f t="shared" si="66"/>
        <v>9.7498759646031621E-2</v>
      </c>
    </row>
    <row r="376" spans="1:8" x14ac:dyDescent="0.15">
      <c r="A376" s="1">
        <v>186.69</v>
      </c>
      <c r="B376" s="1">
        <v>10.930999999999999</v>
      </c>
      <c r="C376" s="2">
        <f t="shared" si="61"/>
        <v>950.60848312032192</v>
      </c>
      <c r="D376" s="27">
        <f t="shared" si="62"/>
        <v>0.10930999999999999</v>
      </c>
      <c r="E376" s="2">
        <f t="shared" si="63"/>
        <v>1054.5194964102043</v>
      </c>
      <c r="F376" s="2">
        <f t="shared" si="64"/>
        <v>0.10373820041579593</v>
      </c>
      <c r="G376" s="2">
        <f t="shared" si="65"/>
        <v>9.8716679004318769E-2</v>
      </c>
      <c r="H376" s="2">
        <f t="shared" si="66"/>
        <v>9.7992745587745095E-2</v>
      </c>
    </row>
    <row r="377" spans="1:8" x14ac:dyDescent="0.15">
      <c r="A377" s="1">
        <v>185.71</v>
      </c>
      <c r="B377" s="1">
        <v>10.977</v>
      </c>
      <c r="C377" s="2">
        <f t="shared" si="61"/>
        <v>945.61841234278734</v>
      </c>
      <c r="D377" s="27">
        <f t="shared" si="62"/>
        <v>0.10977000000000001</v>
      </c>
      <c r="E377" s="2">
        <f t="shared" si="63"/>
        <v>1049.418945465655</v>
      </c>
      <c r="F377" s="2">
        <f t="shared" si="64"/>
        <v>0.1041527866466562</v>
      </c>
      <c r="G377" s="2">
        <f t="shared" si="65"/>
        <v>9.9155553573010216E-2</v>
      </c>
      <c r="H377" s="2">
        <f t="shared" si="66"/>
        <v>9.8437491686469147E-2</v>
      </c>
    </row>
    <row r="378" spans="1:8" x14ac:dyDescent="0.15">
      <c r="A378" s="1">
        <v>185.36</v>
      </c>
      <c r="B378" s="1">
        <v>11.05</v>
      </c>
      <c r="C378" s="2">
        <f t="shared" si="61"/>
        <v>943.83624420795365</v>
      </c>
      <c r="D378" s="27">
        <f t="shared" si="62"/>
        <v>0.1105</v>
      </c>
      <c r="E378" s="2">
        <f t="shared" si="63"/>
        <v>1048.1301491929325</v>
      </c>
      <c r="F378" s="2">
        <f t="shared" si="64"/>
        <v>0.10481036435234511</v>
      </c>
      <c r="G378" s="2">
        <f t="shared" si="65"/>
        <v>9.9819268403807337E-2</v>
      </c>
      <c r="H378" s="2">
        <f t="shared" si="66"/>
        <v>9.9105840773537998E-2</v>
      </c>
    </row>
    <row r="379" spans="1:8" x14ac:dyDescent="0.15">
      <c r="A379" s="1">
        <v>184.87</v>
      </c>
      <c r="B379" s="1">
        <v>11.069000000000001</v>
      </c>
      <c r="C379" s="2">
        <f t="shared" si="61"/>
        <v>941.34120881918636</v>
      </c>
      <c r="D379" s="27">
        <f t="shared" si="62"/>
        <v>0.11069000000000001</v>
      </c>
      <c r="E379" s="2">
        <f t="shared" si="63"/>
        <v>1045.538267223382</v>
      </c>
      <c r="F379" s="2">
        <f t="shared" si="64"/>
        <v>0.10498144381917446</v>
      </c>
      <c r="G379" s="2">
        <f t="shared" si="65"/>
        <v>0.10000269016572978</v>
      </c>
      <c r="H379" s="2">
        <f t="shared" si="66"/>
        <v>9.9292000174299233E-2</v>
      </c>
    </row>
    <row r="380" spans="1:8" x14ac:dyDescent="0.15">
      <c r="A380" s="1">
        <v>183.59</v>
      </c>
      <c r="B380" s="1">
        <v>11.122999999999999</v>
      </c>
      <c r="C380" s="2">
        <f t="shared" si="61"/>
        <v>934.82356535465158</v>
      </c>
      <c r="D380" s="27">
        <f t="shared" si="62"/>
        <v>0.11123</v>
      </c>
      <c r="E380" s="2">
        <f t="shared" si="63"/>
        <v>1038.8039905290493</v>
      </c>
      <c r="F380" s="2">
        <f t="shared" si="64"/>
        <v>0.10546750993373456</v>
      </c>
      <c r="G380" s="2">
        <f t="shared" si="65"/>
        <v>0.10052082426454861</v>
      </c>
      <c r="H380" s="2">
        <f t="shared" si="66"/>
        <v>9.9817458769334483E-2</v>
      </c>
    </row>
    <row r="381" spans="1:8" x14ac:dyDescent="0.15">
      <c r="A381" s="1">
        <v>183.60000000000002</v>
      </c>
      <c r="B381" s="1">
        <v>11.17</v>
      </c>
      <c r="C381" s="2">
        <f t="shared" si="61"/>
        <v>934.8744844442183</v>
      </c>
      <c r="D381" s="27">
        <f t="shared" si="62"/>
        <v>0.11169999999999999</v>
      </c>
      <c r="E381" s="2">
        <f t="shared" si="63"/>
        <v>1039.2999643566375</v>
      </c>
      <c r="F381" s="2">
        <f t="shared" si="64"/>
        <v>0.10589037525743217</v>
      </c>
      <c r="G381" s="2">
        <f t="shared" si="65"/>
        <v>0.10094132780811485</v>
      </c>
      <c r="H381" s="2">
        <f t="shared" si="66"/>
        <v>0.10024001633927837</v>
      </c>
    </row>
    <row r="382" spans="1:8" x14ac:dyDescent="0.15">
      <c r="A382" s="1">
        <v>182.21</v>
      </c>
      <c r="B382" s="1">
        <v>11.228</v>
      </c>
      <c r="C382" s="2">
        <f t="shared" si="61"/>
        <v>927.79673099444983</v>
      </c>
      <c r="D382" s="27">
        <f t="shared" si="62"/>
        <v>0.11227999999999999</v>
      </c>
      <c r="E382" s="2">
        <f t="shared" si="63"/>
        <v>1031.9697479505066</v>
      </c>
      <c r="F382" s="2">
        <f t="shared" si="64"/>
        <v>0.10641196269360451</v>
      </c>
      <c r="G382" s="2">
        <f t="shared" si="65"/>
        <v>0.10149782103669733</v>
      </c>
      <c r="H382" s="2">
        <f t="shared" si="66"/>
        <v>0.10080438154721669</v>
      </c>
    </row>
    <row r="383" spans="1:8" x14ac:dyDescent="0.15">
      <c r="A383" s="1">
        <v>182.13000000000002</v>
      </c>
      <c r="B383" s="1">
        <v>11.286</v>
      </c>
      <c r="C383" s="2">
        <f t="shared" si="61"/>
        <v>927.38937827791665</v>
      </c>
      <c r="D383" s="27">
        <f t="shared" si="62"/>
        <v>0.11286</v>
      </c>
      <c r="E383" s="2">
        <f t="shared" si="63"/>
        <v>1032.0545435103622</v>
      </c>
      <c r="F383" s="2">
        <f t="shared" si="64"/>
        <v>0.1069332782181428</v>
      </c>
      <c r="G383" s="2">
        <f t="shared" si="65"/>
        <v>0.10201873277285536</v>
      </c>
      <c r="H383" s="2">
        <f t="shared" si="66"/>
        <v>0.10132815910178468</v>
      </c>
    </row>
    <row r="384" spans="1:8" x14ac:dyDescent="0.15">
      <c r="A384" s="1">
        <v>180.81</v>
      </c>
      <c r="B384" s="1">
        <v>11.343</v>
      </c>
      <c r="C384" s="2">
        <f t="shared" si="61"/>
        <v>920.66805845511487</v>
      </c>
      <c r="D384" s="27">
        <f t="shared" si="62"/>
        <v>0.11343</v>
      </c>
      <c r="E384" s="2">
        <f t="shared" si="63"/>
        <v>1025.0994363256784</v>
      </c>
      <c r="F384" s="2">
        <f t="shared" si="64"/>
        <v>0.10744534089861556</v>
      </c>
      <c r="G384" s="2">
        <f t="shared" si="65"/>
        <v>0.10256391501135043</v>
      </c>
      <c r="H384" s="2">
        <f t="shared" si="66"/>
        <v>0.10188084527774743</v>
      </c>
    </row>
    <row r="385" spans="1:8" x14ac:dyDescent="0.15">
      <c r="A385" s="1">
        <v>180.71</v>
      </c>
      <c r="B385" s="1">
        <v>11.39</v>
      </c>
      <c r="C385" s="2">
        <f t="shared" si="61"/>
        <v>920.15886755944814</v>
      </c>
      <c r="D385" s="27">
        <f t="shared" si="62"/>
        <v>0.1139</v>
      </c>
      <c r="E385" s="2">
        <f t="shared" si="63"/>
        <v>1024.9649625744694</v>
      </c>
      <c r="F385" s="2">
        <f t="shared" si="64"/>
        <v>0.10786737086900713</v>
      </c>
      <c r="G385" s="2">
        <f t="shared" si="65"/>
        <v>0.10298658533293824</v>
      </c>
      <c r="H385" s="2">
        <f t="shared" si="66"/>
        <v>0.10230595278567613</v>
      </c>
    </row>
    <row r="386" spans="1:8" x14ac:dyDescent="0.15">
      <c r="A386" s="1">
        <v>179.32000000000002</v>
      </c>
      <c r="B386" s="1">
        <v>11.428000000000001</v>
      </c>
      <c r="C386" s="2">
        <f t="shared" si="61"/>
        <v>913.0811141096799</v>
      </c>
      <c r="D386" s="27">
        <f t="shared" si="62"/>
        <v>0.11428000000000001</v>
      </c>
      <c r="E386" s="2">
        <f t="shared" si="63"/>
        <v>1017.4280238301341</v>
      </c>
      <c r="F386" s="2">
        <f t="shared" si="64"/>
        <v>0.1082084564219552</v>
      </c>
      <c r="G386" s="2">
        <f t="shared" si="65"/>
        <v>0.10336356107038314</v>
      </c>
      <c r="H386" s="2">
        <f t="shared" si="66"/>
        <v>0.10268981611039017</v>
      </c>
    </row>
    <row r="387" spans="1:8" x14ac:dyDescent="0.15">
      <c r="A387" s="1">
        <v>179.17000000000002</v>
      </c>
      <c r="B387" s="1">
        <v>11.475</v>
      </c>
      <c r="C387" s="2">
        <f t="shared" ref="C387:C411" si="67">A387*1000/196.39</f>
        <v>912.3173277661798</v>
      </c>
      <c r="D387" s="27">
        <f t="shared" ref="D387:D411" si="68">B387/100</f>
        <v>0.11474999999999999</v>
      </c>
      <c r="E387" s="2">
        <f t="shared" ref="E387:E411" si="69">C387*(1+D387)</f>
        <v>1017.0057411273489</v>
      </c>
      <c r="F387" s="2">
        <f t="shared" ref="F387:F411" si="70">LN(1+D387)</f>
        <v>0.10863016452544889</v>
      </c>
      <c r="G387" s="2">
        <f t="shared" ref="G387:G411" si="71">F387-E387/210000</f>
        <v>0.1037872800438901</v>
      </c>
      <c r="H387" s="2">
        <f t="shared" ref="H387:H411" si="72">LN(1+D387)-C387/165454</f>
        <v>0.10311614052018955</v>
      </c>
    </row>
    <row r="388" spans="1:8" x14ac:dyDescent="0.15">
      <c r="A388" s="1">
        <v>178.10000000000002</v>
      </c>
      <c r="B388" s="1">
        <v>11.733000000000001</v>
      </c>
      <c r="C388" s="2">
        <f t="shared" si="67"/>
        <v>906.8689851825452</v>
      </c>
      <c r="D388" s="27">
        <f t="shared" si="68"/>
        <v>0.11733</v>
      </c>
      <c r="E388" s="2">
        <f t="shared" si="69"/>
        <v>1013.2719232140132</v>
      </c>
      <c r="F388" s="2">
        <f t="shared" si="70"/>
        <v>0.11094191065372075</v>
      </c>
      <c r="G388" s="2">
        <f t="shared" si="71"/>
        <v>0.10611680625746354</v>
      </c>
      <c r="H388" s="2">
        <f t="shared" si="72"/>
        <v>0.10546081630010859</v>
      </c>
    </row>
    <row r="389" spans="1:8" x14ac:dyDescent="0.15">
      <c r="A389" s="1">
        <v>176.86</v>
      </c>
      <c r="B389" s="1">
        <v>11.629</v>
      </c>
      <c r="C389" s="2">
        <f t="shared" si="67"/>
        <v>900.55501807627684</v>
      </c>
      <c r="D389" s="27">
        <f t="shared" si="68"/>
        <v>0.11628999999999999</v>
      </c>
      <c r="E389" s="2">
        <f t="shared" si="69"/>
        <v>1005.280561128367</v>
      </c>
      <c r="F389" s="2">
        <f t="shared" si="70"/>
        <v>0.11001068683305712</v>
      </c>
      <c r="G389" s="2">
        <f t="shared" si="71"/>
        <v>0.10522363654196966</v>
      </c>
      <c r="H389" s="2">
        <f t="shared" si="72"/>
        <v>0.10456775394490526</v>
      </c>
    </row>
    <row r="390" spans="1:8" x14ac:dyDescent="0.15">
      <c r="A390" s="1">
        <v>176.61</v>
      </c>
      <c r="B390" s="1">
        <v>11.66</v>
      </c>
      <c r="C390" s="2">
        <f t="shared" si="67"/>
        <v>899.28204083710989</v>
      </c>
      <c r="D390" s="27">
        <f t="shared" si="68"/>
        <v>0.1166</v>
      </c>
      <c r="E390" s="2">
        <f t="shared" si="69"/>
        <v>1004.1383267987169</v>
      </c>
      <c r="F390" s="2">
        <f t="shared" si="70"/>
        <v>0.11028835389412306</v>
      </c>
      <c r="G390" s="2">
        <f t="shared" si="71"/>
        <v>0.10550674281412917</v>
      </c>
      <c r="H390" s="2">
        <f t="shared" si="72"/>
        <v>0.10485311484981401</v>
      </c>
    </row>
    <row r="391" spans="1:8" x14ac:dyDescent="0.15">
      <c r="A391" s="1">
        <v>175.43</v>
      </c>
      <c r="B391" s="1">
        <v>11.698</v>
      </c>
      <c r="C391" s="2">
        <f t="shared" si="67"/>
        <v>893.27358826824184</v>
      </c>
      <c r="D391" s="27">
        <f t="shared" si="68"/>
        <v>0.11698</v>
      </c>
      <c r="E391" s="2">
        <f t="shared" si="69"/>
        <v>997.76873262386084</v>
      </c>
      <c r="F391" s="2">
        <f t="shared" si="70"/>
        <v>0.11062861482381112</v>
      </c>
      <c r="G391" s="2">
        <f t="shared" si="71"/>
        <v>0.10587733514464988</v>
      </c>
      <c r="H391" s="2">
        <f t="shared" si="72"/>
        <v>0.10522969072244009</v>
      </c>
    </row>
    <row r="392" spans="1:8" x14ac:dyDescent="0.15">
      <c r="A392" s="1">
        <v>174.97</v>
      </c>
      <c r="B392" s="1">
        <v>11.763999999999999</v>
      </c>
      <c r="C392" s="2">
        <f t="shared" si="67"/>
        <v>890.93131014817459</v>
      </c>
      <c r="D392" s="27">
        <f t="shared" si="68"/>
        <v>0.11763999999999999</v>
      </c>
      <c r="E392" s="2">
        <f t="shared" si="69"/>
        <v>995.74046947400586</v>
      </c>
      <c r="F392" s="2">
        <f t="shared" si="70"/>
        <v>0.11121931930080599</v>
      </c>
      <c r="G392" s="2">
        <f t="shared" si="71"/>
        <v>0.10647769801759643</v>
      </c>
      <c r="H392" s="2">
        <f t="shared" si="72"/>
        <v>0.10583455187210572</v>
      </c>
    </row>
    <row r="393" spans="1:8" x14ac:dyDescent="0.15">
      <c r="A393" s="1">
        <v>173.78</v>
      </c>
      <c r="B393" s="1">
        <v>11.818</v>
      </c>
      <c r="C393" s="2">
        <f t="shared" si="67"/>
        <v>884.87193848973982</v>
      </c>
      <c r="D393" s="27">
        <f t="shared" si="68"/>
        <v>0.11817999999999999</v>
      </c>
      <c r="E393" s="2">
        <f t="shared" si="69"/>
        <v>989.44610418045727</v>
      </c>
      <c r="F393" s="2">
        <f t="shared" si="70"/>
        <v>0.1117023635624191</v>
      </c>
      <c r="G393" s="2">
        <f t="shared" si="71"/>
        <v>0.10699071544727407</v>
      </c>
      <c r="H393" s="2">
        <f t="shared" si="72"/>
        <v>0.10635421883041056</v>
      </c>
    </row>
    <row r="394" spans="1:8" x14ac:dyDescent="0.15">
      <c r="A394" s="1">
        <v>173.31</v>
      </c>
      <c r="B394" s="1">
        <v>11.875999999999999</v>
      </c>
      <c r="C394" s="2">
        <f t="shared" si="67"/>
        <v>882.47874128010596</v>
      </c>
      <c r="D394" s="27">
        <f t="shared" si="68"/>
        <v>0.11875999999999999</v>
      </c>
      <c r="E394" s="2">
        <f t="shared" si="69"/>
        <v>987.28191659453137</v>
      </c>
      <c r="F394" s="2">
        <f t="shared" si="70"/>
        <v>0.1122209291144655</v>
      </c>
      <c r="G394" s="2">
        <f t="shared" si="71"/>
        <v>0.10751958665449154</v>
      </c>
      <c r="H394" s="2">
        <f t="shared" si="72"/>
        <v>0.10688724880888144</v>
      </c>
    </row>
    <row r="395" spans="1:8" x14ac:dyDescent="0.15">
      <c r="A395" s="1">
        <v>172.05</v>
      </c>
      <c r="B395" s="1">
        <v>11.917999999999999</v>
      </c>
      <c r="C395" s="2">
        <f t="shared" si="67"/>
        <v>876.0629359947045</v>
      </c>
      <c r="D395" s="27">
        <f t="shared" si="68"/>
        <v>0.11917999999999999</v>
      </c>
      <c r="E395" s="2">
        <f t="shared" si="69"/>
        <v>980.47211670655349</v>
      </c>
      <c r="F395" s="2">
        <f t="shared" si="70"/>
        <v>0.11259627430238925</v>
      </c>
      <c r="G395" s="2">
        <f t="shared" si="71"/>
        <v>0.10792735946092948</v>
      </c>
      <c r="H395" s="2">
        <f t="shared" si="72"/>
        <v>0.10730137096977291</v>
      </c>
    </row>
    <row r="396" spans="1:8" x14ac:dyDescent="0.15">
      <c r="A396" s="1">
        <v>171.67000000000002</v>
      </c>
      <c r="B396" s="1">
        <v>11.98</v>
      </c>
      <c r="C396" s="2">
        <f t="shared" si="67"/>
        <v>874.12801059117089</v>
      </c>
      <c r="D396" s="27">
        <f t="shared" si="68"/>
        <v>0.1198</v>
      </c>
      <c r="E396" s="2">
        <f t="shared" si="69"/>
        <v>978.8485462599931</v>
      </c>
      <c r="F396" s="2">
        <f t="shared" si="70"/>
        <v>0.11315009793265578</v>
      </c>
      <c r="G396" s="2">
        <f t="shared" si="71"/>
        <v>0.10848891437903677</v>
      </c>
      <c r="H396" s="2">
        <f t="shared" si="72"/>
        <v>0.10786688924268049</v>
      </c>
    </row>
    <row r="397" spans="1:8" x14ac:dyDescent="0.15">
      <c r="A397" s="1">
        <v>170.44</v>
      </c>
      <c r="B397" s="1">
        <v>12.026</v>
      </c>
      <c r="C397" s="2">
        <f t="shared" si="67"/>
        <v>867.86496257446925</v>
      </c>
      <c r="D397" s="27">
        <f t="shared" si="68"/>
        <v>0.12025999999999999</v>
      </c>
      <c r="E397" s="2">
        <f t="shared" si="69"/>
        <v>972.23440297367495</v>
      </c>
      <c r="F397" s="2">
        <f t="shared" si="70"/>
        <v>0.11356080122316235</v>
      </c>
      <c r="G397" s="2">
        <f t="shared" si="71"/>
        <v>0.10893111358995437</v>
      </c>
      <c r="H397" s="2">
        <f t="shared" si="72"/>
        <v>0.10831544624489366</v>
      </c>
    </row>
    <row r="398" spans="1:8" x14ac:dyDescent="0.15">
      <c r="A398" s="1">
        <v>169.97</v>
      </c>
      <c r="B398" s="1">
        <v>12.08</v>
      </c>
      <c r="C398" s="2">
        <f t="shared" si="67"/>
        <v>865.47176536483539</v>
      </c>
      <c r="D398" s="27">
        <f t="shared" si="68"/>
        <v>0.1208</v>
      </c>
      <c r="E398" s="2">
        <f t="shared" si="69"/>
        <v>970.0207546209075</v>
      </c>
      <c r="F398" s="2">
        <f t="shared" si="70"/>
        <v>0.11404271604066021</v>
      </c>
      <c r="G398" s="2">
        <f t="shared" si="71"/>
        <v>0.10942356959008447</v>
      </c>
      <c r="H398" s="2">
        <f t="shared" si="72"/>
        <v>0.10881182548881599</v>
      </c>
    </row>
    <row r="399" spans="1:8" x14ac:dyDescent="0.15">
      <c r="A399" s="1">
        <v>168.72</v>
      </c>
      <c r="B399" s="1">
        <v>12.15</v>
      </c>
      <c r="C399" s="2">
        <f t="shared" si="67"/>
        <v>859.10687916900054</v>
      </c>
      <c r="D399" s="27">
        <f t="shared" si="68"/>
        <v>0.1215</v>
      </c>
      <c r="E399" s="2">
        <f t="shared" si="69"/>
        <v>963.48836498803405</v>
      </c>
      <c r="F399" s="2">
        <f t="shared" si="70"/>
        <v>0.11466707497812591</v>
      </c>
      <c r="G399" s="2">
        <f t="shared" si="71"/>
        <v>0.11007903514484955</v>
      </c>
      <c r="H399" s="2">
        <f t="shared" si="72"/>
        <v>0.10947465364549569</v>
      </c>
    </row>
    <row r="400" spans="1:8" x14ac:dyDescent="0.15">
      <c r="A400" s="1">
        <v>167.84</v>
      </c>
      <c r="B400" s="1">
        <v>12.177</v>
      </c>
      <c r="C400" s="2">
        <f t="shared" si="67"/>
        <v>854.6259992871328</v>
      </c>
      <c r="D400" s="27">
        <f t="shared" si="68"/>
        <v>0.12176999999999999</v>
      </c>
      <c r="E400" s="2">
        <f t="shared" si="69"/>
        <v>958.6938072203269</v>
      </c>
      <c r="F400" s="2">
        <f t="shared" si="70"/>
        <v>0.11490779499961576</v>
      </c>
      <c r="G400" s="2">
        <f t="shared" si="71"/>
        <v>0.11034258639380468</v>
      </c>
      <c r="H400" s="2">
        <f t="shared" si="72"/>
        <v>0.10974245599731221</v>
      </c>
    </row>
    <row r="401" spans="1:8" x14ac:dyDescent="0.15">
      <c r="A401" s="1">
        <v>167.59</v>
      </c>
      <c r="B401" s="1">
        <v>12.227</v>
      </c>
      <c r="C401" s="2">
        <f t="shared" si="67"/>
        <v>853.35302204796585</v>
      </c>
      <c r="D401" s="27">
        <f t="shared" si="68"/>
        <v>0.12227</v>
      </c>
      <c r="E401" s="2">
        <f t="shared" si="69"/>
        <v>957.6924960537707</v>
      </c>
      <c r="F401" s="2">
        <f t="shared" si="70"/>
        <v>0.11535341986216224</v>
      </c>
      <c r="G401" s="2">
        <f t="shared" si="71"/>
        <v>0.11079297940476333</v>
      </c>
      <c r="H401" s="2">
        <f t="shared" si="72"/>
        <v>0.11019577470370148</v>
      </c>
    </row>
    <row r="402" spans="1:8" x14ac:dyDescent="0.15">
      <c r="A402" s="1">
        <v>166.13000000000002</v>
      </c>
      <c r="B402" s="1">
        <v>12.295999999999999</v>
      </c>
      <c r="C402" s="2">
        <f t="shared" si="67"/>
        <v>845.91883497123092</v>
      </c>
      <c r="D402" s="27">
        <f t="shared" si="68"/>
        <v>0.12296</v>
      </c>
      <c r="E402" s="2">
        <f t="shared" si="69"/>
        <v>949.93301491929344</v>
      </c>
      <c r="F402" s="2">
        <f t="shared" si="70"/>
        <v>0.11596805624393344</v>
      </c>
      <c r="G402" s="2">
        <f t="shared" si="71"/>
        <v>0.11144456569669871</v>
      </c>
      <c r="H402" s="2">
        <f t="shared" si="72"/>
        <v>0.11085534313351465</v>
      </c>
    </row>
    <row r="403" spans="1:8" x14ac:dyDescent="0.15">
      <c r="A403" s="1">
        <v>165.75</v>
      </c>
      <c r="B403" s="1">
        <v>12.3</v>
      </c>
      <c r="C403" s="2">
        <f t="shared" si="67"/>
        <v>843.98390956769697</v>
      </c>
      <c r="D403" s="27">
        <f t="shared" si="68"/>
        <v>0.12300000000000001</v>
      </c>
      <c r="E403" s="2">
        <f t="shared" si="69"/>
        <v>947.79393044452365</v>
      </c>
      <c r="F403" s="2">
        <f t="shared" si="70"/>
        <v>0.11600367575630613</v>
      </c>
      <c r="G403" s="2">
        <f t="shared" si="71"/>
        <v>0.11149037132561793</v>
      </c>
      <c r="H403" s="2">
        <f t="shared" si="72"/>
        <v>0.1109026572885284</v>
      </c>
    </row>
    <row r="404" spans="1:8" x14ac:dyDescent="0.15">
      <c r="A404" s="1">
        <v>164.22</v>
      </c>
      <c r="B404" s="1">
        <v>12.446999999999999</v>
      </c>
      <c r="C404" s="2">
        <f t="shared" si="67"/>
        <v>836.19328886399512</v>
      </c>
      <c r="D404" s="27">
        <f t="shared" si="68"/>
        <v>0.12447</v>
      </c>
      <c r="E404" s="2">
        <f t="shared" si="69"/>
        <v>940.27426752889664</v>
      </c>
      <c r="F404" s="2">
        <f t="shared" si="70"/>
        <v>0.11731181353756689</v>
      </c>
      <c r="G404" s="2">
        <f t="shared" si="71"/>
        <v>0.11283431702552453</v>
      </c>
      <c r="H404" s="2">
        <f t="shared" si="72"/>
        <v>0.11225788139410711</v>
      </c>
    </row>
    <row r="405" spans="1:8" x14ac:dyDescent="0.15">
      <c r="A405" s="1">
        <v>163.91000000000003</v>
      </c>
      <c r="B405" s="1">
        <v>12.443</v>
      </c>
      <c r="C405" s="2">
        <f t="shared" si="67"/>
        <v>834.61479708742831</v>
      </c>
      <c r="D405" s="27">
        <f t="shared" si="68"/>
        <v>0.12443</v>
      </c>
      <c r="E405" s="2">
        <f t="shared" si="69"/>
        <v>938.46591628901706</v>
      </c>
      <c r="F405" s="2">
        <f t="shared" si="70"/>
        <v>0.11727624059078913</v>
      </c>
      <c r="G405" s="2">
        <f t="shared" si="71"/>
        <v>0.11280735527512714</v>
      </c>
      <c r="H405" s="2">
        <f t="shared" si="72"/>
        <v>0.11223184881369441</v>
      </c>
    </row>
    <row r="406" spans="1:8" x14ac:dyDescent="0.15">
      <c r="A406" s="1">
        <v>162.26000000000002</v>
      </c>
      <c r="B406" s="1">
        <v>12.484999999999999</v>
      </c>
      <c r="C406" s="2">
        <f t="shared" si="67"/>
        <v>826.2131473089263</v>
      </c>
      <c r="D406" s="27">
        <f t="shared" si="68"/>
        <v>0.12484999999999999</v>
      </c>
      <c r="E406" s="2">
        <f t="shared" si="69"/>
        <v>929.36585875044568</v>
      </c>
      <c r="F406" s="2">
        <f t="shared" si="70"/>
        <v>0.11764969343337095</v>
      </c>
      <c r="G406" s="2">
        <f t="shared" si="71"/>
        <v>0.11322414172503549</v>
      </c>
      <c r="H406" s="2">
        <f t="shared" si="72"/>
        <v>0.11265608102563873</v>
      </c>
    </row>
    <row r="407" spans="1:8" x14ac:dyDescent="0.15">
      <c r="A407" s="1">
        <v>161.82000000000002</v>
      </c>
      <c r="B407" s="1">
        <v>12.567</v>
      </c>
      <c r="C407" s="2">
        <f t="shared" si="67"/>
        <v>823.97270736799248</v>
      </c>
      <c r="D407" s="27">
        <f t="shared" si="68"/>
        <v>0.12567</v>
      </c>
      <c r="E407" s="2">
        <f t="shared" si="69"/>
        <v>927.52135750292803</v>
      </c>
      <c r="F407" s="2">
        <f t="shared" si="70"/>
        <v>0.11837841393910947</v>
      </c>
      <c r="G407" s="2">
        <f t="shared" si="71"/>
        <v>0.11396164557004791</v>
      </c>
      <c r="H407" s="2">
        <f t="shared" si="72"/>
        <v>0.11339834269654059</v>
      </c>
    </row>
    <row r="408" spans="1:8" x14ac:dyDescent="0.15">
      <c r="A408" s="1">
        <v>143.46</v>
      </c>
      <c r="B408" s="1">
        <v>12.654999999999999</v>
      </c>
      <c r="C408" s="2">
        <f t="shared" si="67"/>
        <v>730.48525892357054</v>
      </c>
      <c r="D408" s="27">
        <f t="shared" si="68"/>
        <v>0.12655</v>
      </c>
      <c r="E408" s="2">
        <f t="shared" si="69"/>
        <v>822.92816844034837</v>
      </c>
      <c r="F408" s="2">
        <f t="shared" si="70"/>
        <v>0.11915986516925765</v>
      </c>
      <c r="G408" s="2">
        <f t="shared" si="71"/>
        <v>0.11524115960525599</v>
      </c>
      <c r="H408" s="2">
        <f t="shared" si="72"/>
        <v>0.11474482981850415</v>
      </c>
    </row>
    <row r="409" spans="1:8" x14ac:dyDescent="0.15">
      <c r="A409" s="1">
        <v>145</v>
      </c>
      <c r="B409" s="1">
        <v>12.682</v>
      </c>
      <c r="C409" s="2">
        <f t="shared" si="67"/>
        <v>738.32679871683899</v>
      </c>
      <c r="D409" s="27">
        <f t="shared" si="68"/>
        <v>0.12682000000000002</v>
      </c>
      <c r="E409" s="2">
        <f t="shared" si="69"/>
        <v>831.96140333010851</v>
      </c>
      <c r="F409" s="2">
        <f t="shared" si="70"/>
        <v>0.1193995062413338</v>
      </c>
      <c r="G409" s="2">
        <f t="shared" si="71"/>
        <v>0.11543778527309519</v>
      </c>
      <c r="H409" s="2">
        <f t="shared" si="72"/>
        <v>0.11493707681250864</v>
      </c>
    </row>
    <row r="410" spans="1:8" x14ac:dyDescent="0.15">
      <c r="A410" s="1">
        <v>144.20000000000002</v>
      </c>
      <c r="B410" s="1">
        <v>12.747999999999999</v>
      </c>
      <c r="C410" s="2">
        <f t="shared" si="67"/>
        <v>734.25327155150489</v>
      </c>
      <c r="D410" s="27">
        <f t="shared" si="68"/>
        <v>0.12747999999999998</v>
      </c>
      <c r="E410" s="2">
        <f t="shared" si="69"/>
        <v>827.85587860889075</v>
      </c>
      <c r="F410" s="2">
        <f t="shared" si="70"/>
        <v>0.11998505387816806</v>
      </c>
      <c r="G410" s="2">
        <f t="shared" si="71"/>
        <v>0.11604288302764953</v>
      </c>
      <c r="H410" s="2">
        <f t="shared" si="72"/>
        <v>0.11554724474963986</v>
      </c>
    </row>
    <row r="411" spans="1:8" x14ac:dyDescent="0.15">
      <c r="A411" s="1">
        <v>142.53</v>
      </c>
      <c r="B411" s="1">
        <v>12.81</v>
      </c>
      <c r="C411" s="2">
        <f t="shared" si="67"/>
        <v>725.74978359386944</v>
      </c>
      <c r="D411" s="27">
        <f t="shared" si="68"/>
        <v>0.12809999999999999</v>
      </c>
      <c r="E411" s="2">
        <f t="shared" si="69"/>
        <v>818.718330872244</v>
      </c>
      <c r="F411" s="2">
        <f t="shared" si="70"/>
        <v>0.12053480162873748</v>
      </c>
      <c r="G411" s="2">
        <f t="shared" si="71"/>
        <v>0.11663614291029822</v>
      </c>
      <c r="H411" s="2">
        <f t="shared" si="72"/>
        <v>0.11614838737707919</v>
      </c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B1:AG507"/>
  <sheetViews>
    <sheetView zoomScale="70" zoomScaleNormal="70" workbookViewId="0">
      <selection activeCell="AH22" sqref="AH2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27" max="27" width="10.75" customWidth="1"/>
    <col min="28" max="28" width="9.25" customWidth="1"/>
  </cols>
  <sheetData>
    <row r="1" spans="2:33" x14ac:dyDescent="0.15">
      <c r="C1" s="38" t="s">
        <v>73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U1" t="s">
        <v>56</v>
      </c>
      <c r="AB1" s="38" t="s">
        <v>73</v>
      </c>
      <c r="AC1" s="38" t="s">
        <v>74</v>
      </c>
      <c r="AD1" s="38" t="s">
        <v>75</v>
      </c>
      <c r="AE1" s="38" t="s">
        <v>64</v>
      </c>
      <c r="AF1" s="38" t="s">
        <v>63</v>
      </c>
      <c r="AG1" s="38" t="s">
        <v>65</v>
      </c>
    </row>
    <row r="2" spans="2:33" x14ac:dyDescent="0.15">
      <c r="B2" s="6" t="s">
        <v>1</v>
      </c>
      <c r="C2" s="3" t="s">
        <v>0</v>
      </c>
      <c r="E2" s="6" t="s">
        <v>1</v>
      </c>
      <c r="F2" s="3" t="s">
        <v>0</v>
      </c>
      <c r="H2" s="6" t="s">
        <v>41</v>
      </c>
      <c r="I2" s="3" t="s">
        <v>45</v>
      </c>
      <c r="J2" s="37">
        <v>934.73333333333323</v>
      </c>
      <c r="K2" s="37">
        <v>976.8348676666667</v>
      </c>
      <c r="L2" s="36">
        <v>2.211691060610518E-2</v>
      </c>
      <c r="M2" s="34">
        <v>1445</v>
      </c>
      <c r="N2" s="34">
        <v>6.8000000000000005E-2</v>
      </c>
      <c r="O2" s="35" t="s">
        <v>51</v>
      </c>
      <c r="P2" t="s">
        <v>52</v>
      </c>
      <c r="Q2" t="s">
        <v>53</v>
      </c>
      <c r="R2" t="s">
        <v>54</v>
      </c>
      <c r="S2" t="s">
        <v>55</v>
      </c>
      <c r="U2" t="s">
        <v>57</v>
      </c>
      <c r="V2" t="s">
        <v>58</v>
      </c>
      <c r="W2" s="1" t="s">
        <v>68</v>
      </c>
      <c r="X2" s="1" t="s">
        <v>66</v>
      </c>
      <c r="Z2" s="38"/>
      <c r="AA2" t="s">
        <v>67</v>
      </c>
      <c r="AB2">
        <f>MAX(C:C)</f>
        <v>230.69</v>
      </c>
      <c r="AC2">
        <f>MAX(F:F)</f>
        <v>231.06</v>
      </c>
      <c r="AD2">
        <f>MAX(I:I)</f>
        <v>235.02</v>
      </c>
      <c r="AE2" s="14">
        <f>AVERAGE(AB2:AD2)</f>
        <v>232.25666666666666</v>
      </c>
      <c r="AF2" s="14">
        <f>MAX(X:X)</f>
        <v>0</v>
      </c>
      <c r="AG2" s="30">
        <f>ABS(AF2/AE2-1)</f>
        <v>1</v>
      </c>
    </row>
    <row r="3" spans="2:33" x14ac:dyDescent="0.15">
      <c r="B3" s="1">
        <v>0</v>
      </c>
      <c r="C3" s="1">
        <v>0</v>
      </c>
      <c r="E3" s="1">
        <v>0</v>
      </c>
      <c r="F3" s="1">
        <v>0</v>
      </c>
      <c r="H3" s="1">
        <v>1.2E-2</v>
      </c>
      <c r="I3" s="1">
        <v>0</v>
      </c>
      <c r="M3" s="31"/>
      <c r="N3" s="31"/>
      <c r="O3" s="35">
        <v>0</v>
      </c>
      <c r="P3" s="17">
        <f>$J$2+($K$2-$J$2)/$L$2*O3</f>
        <v>934.73333333333323</v>
      </c>
      <c r="Q3">
        <f>$J$2+($K$2-$J$2)/$L$2*O3</f>
        <v>934.73333333333323</v>
      </c>
      <c r="R3">
        <f>O3^$N$2*$M$2</f>
        <v>0</v>
      </c>
      <c r="S3">
        <f>Q3-R3</f>
        <v>934.73333333333323</v>
      </c>
      <c r="U3" s="1"/>
      <c r="V3" s="1"/>
      <c r="Z3" s="38"/>
      <c r="AA3" t="s">
        <v>69</v>
      </c>
      <c r="AB3">
        <f>INDEX(B:B,MATCH(AB2,C:C,0))</f>
        <v>0.749</v>
      </c>
      <c r="AC3">
        <f>INDEX(E:E,MATCH(AC2,F:F,0))</f>
        <v>0.93</v>
      </c>
      <c r="AD3">
        <f>INDEX(H:H,MATCH(AD2,I:I,0))</f>
        <v>0.81</v>
      </c>
      <c r="AE3" s="17">
        <f>AVERAGE(AB3:AD3)</f>
        <v>0.82966666666666666</v>
      </c>
      <c r="AF3" s="17" t="e">
        <f>INDEX(W:W,MATCH(AF2,X:X,0))</f>
        <v>#N/A</v>
      </c>
      <c r="AG3" s="30" t="e">
        <f>ABS(AF3/AE3-1)</f>
        <v>#N/A</v>
      </c>
    </row>
    <row r="4" spans="2:33" x14ac:dyDescent="0.15">
      <c r="B4" s="1">
        <v>-8.0000000000000002E-3</v>
      </c>
      <c r="C4" s="1">
        <v>4.370000000000001</v>
      </c>
      <c r="E4" s="1">
        <v>0</v>
      </c>
      <c r="F4" s="1">
        <v>1.2899999999999991</v>
      </c>
      <c r="H4" s="1">
        <v>-1.4999999999999999E-2</v>
      </c>
      <c r="I4" s="1">
        <v>5.0000000000000711E-2</v>
      </c>
      <c r="O4" s="35">
        <v>1E-3</v>
      </c>
      <c r="P4" s="17">
        <f t="shared" ref="P4:P67" si="0">$J$2+($K$2-$J$2)/$L$2*O4</f>
        <v>936.63692353556121</v>
      </c>
      <c r="Q4">
        <f t="shared" ref="Q4:Q67" si="1">$J$2+($K$2-$J$2)/$L$2*O4</f>
        <v>936.63692353556121</v>
      </c>
      <c r="R4">
        <f t="shared" ref="R4:R67" si="2">O4^$N$2*$M$2</f>
        <v>903.37454106086591</v>
      </c>
      <c r="S4">
        <f t="shared" ref="S4:S67" si="3">Q4-R4</f>
        <v>33.262382474695301</v>
      </c>
      <c r="U4" s="1"/>
      <c r="V4" s="1"/>
      <c r="Z4" s="38"/>
    </row>
    <row r="5" spans="2:33" x14ac:dyDescent="0.15">
      <c r="B5" s="1">
        <v>0</v>
      </c>
      <c r="C5" s="1">
        <v>5.5399999999999991</v>
      </c>
      <c r="E5" s="1">
        <v>4.0000000000000001E-3</v>
      </c>
      <c r="F5" s="1">
        <v>1.139999999999997</v>
      </c>
      <c r="H5" s="1">
        <v>-3.5000000000000003E-2</v>
      </c>
      <c r="I5" s="1">
        <v>3.9999999999999147E-2</v>
      </c>
      <c r="M5" s="31"/>
      <c r="N5" s="31"/>
      <c r="O5" s="35">
        <v>1.1999999999999999E-3</v>
      </c>
      <c r="P5" s="17">
        <f t="shared" si="0"/>
        <v>937.01764157600678</v>
      </c>
      <c r="Q5">
        <f t="shared" si="1"/>
        <v>937.01764157600678</v>
      </c>
      <c r="R5">
        <f t="shared" si="2"/>
        <v>914.64417278380483</v>
      </c>
      <c r="S5">
        <f t="shared" si="3"/>
        <v>22.373468792201948</v>
      </c>
      <c r="U5" s="1"/>
      <c r="V5" s="1"/>
      <c r="Z5" s="38"/>
    </row>
    <row r="6" spans="2:33" x14ac:dyDescent="0.15">
      <c r="B6" s="1">
        <v>-2.3E-2</v>
      </c>
      <c r="C6" s="1">
        <v>6.2999999999999989</v>
      </c>
      <c r="E6" s="1">
        <v>-2.7E-2</v>
      </c>
      <c r="F6" s="1">
        <v>4.629999999999999</v>
      </c>
      <c r="H6" s="1">
        <v>8.0000000000000002E-3</v>
      </c>
      <c r="I6" s="1">
        <v>7.0000000000000284E-2</v>
      </c>
      <c r="O6" s="35">
        <v>1.4E-3</v>
      </c>
      <c r="P6" s="17">
        <f t="shared" si="0"/>
        <v>937.39835961645235</v>
      </c>
      <c r="Q6">
        <f t="shared" si="1"/>
        <v>937.39835961645235</v>
      </c>
      <c r="R6">
        <f t="shared" si="2"/>
        <v>924.282123651907</v>
      </c>
      <c r="S6">
        <f t="shared" si="3"/>
        <v>13.116235964545353</v>
      </c>
      <c r="U6" s="1"/>
      <c r="V6" s="1"/>
    </row>
    <row r="7" spans="2:33" x14ac:dyDescent="0.15">
      <c r="B7" s="1">
        <v>-4.0000000000000001E-3</v>
      </c>
      <c r="C7" s="1">
        <v>7.379999999999999</v>
      </c>
      <c r="E7" s="1">
        <v>1.2E-2</v>
      </c>
      <c r="F7" s="1">
        <v>5.27</v>
      </c>
      <c r="H7" s="1">
        <v>1.2E-2</v>
      </c>
      <c r="I7" s="1">
        <v>7.0000000000000284E-2</v>
      </c>
      <c r="O7" s="35">
        <v>1.6000000000000001E-3</v>
      </c>
      <c r="P7" s="17">
        <f t="shared" si="0"/>
        <v>937.77907765689793</v>
      </c>
      <c r="Q7">
        <f t="shared" si="1"/>
        <v>937.77907765689793</v>
      </c>
      <c r="R7">
        <f t="shared" si="2"/>
        <v>932.71294842040891</v>
      </c>
      <c r="S7">
        <f t="shared" si="3"/>
        <v>5.0661292364890187</v>
      </c>
      <c r="U7" s="1"/>
      <c r="V7" s="1"/>
    </row>
    <row r="8" spans="2:33" x14ac:dyDescent="0.15">
      <c r="B8" s="1">
        <v>-8.0000000000000002E-3</v>
      </c>
      <c r="C8" s="1">
        <v>8.33</v>
      </c>
      <c r="E8" s="1">
        <v>1.2E-2</v>
      </c>
      <c r="F8" s="1">
        <v>7.0399999999999991</v>
      </c>
      <c r="H8" s="1">
        <v>-2.3E-2</v>
      </c>
      <c r="I8" s="1">
        <v>7.0000000000000284E-2</v>
      </c>
      <c r="O8" s="35">
        <v>1.8E-3</v>
      </c>
      <c r="P8" s="17">
        <f t="shared" si="0"/>
        <v>938.15979569734361</v>
      </c>
      <c r="Q8">
        <f t="shared" si="1"/>
        <v>938.15979569734361</v>
      </c>
      <c r="R8">
        <f t="shared" si="2"/>
        <v>940.21327214403311</v>
      </c>
      <c r="S8">
        <f t="shared" si="3"/>
        <v>-2.0534764466895012</v>
      </c>
      <c r="U8" s="1"/>
      <c r="V8" s="1"/>
    </row>
    <row r="9" spans="2:33" x14ac:dyDescent="0.15">
      <c r="B9" s="1">
        <v>-1.9E-2</v>
      </c>
      <c r="C9" s="1">
        <v>8.64</v>
      </c>
      <c r="E9" s="1">
        <v>1.4999999999999999E-2</v>
      </c>
      <c r="F9" s="1">
        <v>7.4999999999999982</v>
      </c>
      <c r="H9" s="1">
        <v>8.0000000000000002E-3</v>
      </c>
      <c r="I9" s="1">
        <v>0.15000000000000213</v>
      </c>
      <c r="O9" s="35">
        <v>2E-3</v>
      </c>
      <c r="P9" s="17">
        <f t="shared" si="0"/>
        <v>938.54051373778918</v>
      </c>
      <c r="Q9">
        <f t="shared" si="1"/>
        <v>938.54051373778918</v>
      </c>
      <c r="R9">
        <f t="shared" si="2"/>
        <v>946.97363273143276</v>
      </c>
      <c r="S9">
        <f t="shared" si="3"/>
        <v>-8.4331189936435749</v>
      </c>
      <c r="U9" s="1"/>
      <c r="V9" s="1"/>
    </row>
    <row r="10" spans="2:33" x14ac:dyDescent="0.15">
      <c r="B10" s="1">
        <v>-1.2E-2</v>
      </c>
      <c r="C10" s="1">
        <v>9.25</v>
      </c>
      <c r="E10" s="1">
        <v>-2.7E-2</v>
      </c>
      <c r="F10" s="1">
        <v>8.0599999999999987</v>
      </c>
      <c r="H10" s="1">
        <v>-2.7E-2</v>
      </c>
      <c r="I10" s="1">
        <v>0.14000000000000057</v>
      </c>
      <c r="O10" s="35">
        <v>2.2000000000000001E-3</v>
      </c>
      <c r="P10" s="17">
        <f t="shared" si="0"/>
        <v>938.92123177823476</v>
      </c>
      <c r="Q10">
        <f t="shared" si="1"/>
        <v>938.92123177823476</v>
      </c>
      <c r="R10">
        <f t="shared" si="2"/>
        <v>953.13098782145244</v>
      </c>
      <c r="S10">
        <f t="shared" si="3"/>
        <v>-14.209756043217681</v>
      </c>
      <c r="U10" s="1"/>
      <c r="V10" s="1"/>
    </row>
    <row r="11" spans="2:33" x14ac:dyDescent="0.15">
      <c r="B11" s="1">
        <v>1.4999999999999999E-2</v>
      </c>
      <c r="C11" s="1">
        <v>10</v>
      </c>
      <c r="E11" s="1">
        <v>-8.0000000000000002E-3</v>
      </c>
      <c r="F11" s="1">
        <v>8.6999999999999975</v>
      </c>
      <c r="H11" s="1">
        <v>-8.0000000000000002E-3</v>
      </c>
      <c r="I11" s="1">
        <v>0.12999999999999901</v>
      </c>
      <c r="O11" s="35">
        <v>2.3999999999999998E-3</v>
      </c>
      <c r="P11" s="17">
        <f t="shared" si="0"/>
        <v>939.30194981868033</v>
      </c>
      <c r="Q11">
        <f t="shared" si="1"/>
        <v>939.30194981868033</v>
      </c>
      <c r="R11">
        <f t="shared" si="2"/>
        <v>958.78716477948478</v>
      </c>
      <c r="S11">
        <f t="shared" si="3"/>
        <v>-19.485214960804456</v>
      </c>
      <c r="U11" s="1"/>
      <c r="V11" s="1"/>
    </row>
    <row r="12" spans="2:33" x14ac:dyDescent="0.15">
      <c r="B12" s="1">
        <v>-1.9E-2</v>
      </c>
      <c r="C12" s="1">
        <v>10.69</v>
      </c>
      <c r="E12" s="1">
        <v>1.2E-2</v>
      </c>
      <c r="F12" s="1">
        <v>9.0799999999999983</v>
      </c>
      <c r="H12" s="1">
        <v>-4.0000000000000001E-3</v>
      </c>
      <c r="I12" s="1">
        <v>0.17000000000000171</v>
      </c>
      <c r="O12" s="35">
        <v>2.5999999999999999E-3</v>
      </c>
      <c r="P12" s="17">
        <f t="shared" si="0"/>
        <v>939.6826678591259</v>
      </c>
      <c r="Q12">
        <f t="shared" si="1"/>
        <v>939.6826678591259</v>
      </c>
      <c r="R12">
        <f t="shared" si="2"/>
        <v>964.01997932593019</v>
      </c>
      <c r="S12">
        <f t="shared" si="3"/>
        <v>-24.337311466804294</v>
      </c>
      <c r="U12" s="1"/>
      <c r="V12" s="1"/>
    </row>
    <row r="13" spans="2:33" x14ac:dyDescent="0.15">
      <c r="B13" s="1">
        <v>8.0000000000000002E-3</v>
      </c>
      <c r="C13" s="1">
        <v>10.94</v>
      </c>
      <c r="E13" s="1">
        <v>-4.0000000000000001E-3</v>
      </c>
      <c r="F13" s="1">
        <v>9.8099999999999987</v>
      </c>
      <c r="H13" s="1">
        <v>-3.1E-2</v>
      </c>
      <c r="I13" s="1">
        <v>0.17000000000000171</v>
      </c>
      <c r="O13" s="35">
        <v>2.8E-3</v>
      </c>
      <c r="P13" s="17">
        <f t="shared" si="0"/>
        <v>940.06338589957147</v>
      </c>
      <c r="Q13">
        <f t="shared" si="1"/>
        <v>940.06338589957147</v>
      </c>
      <c r="R13">
        <f t="shared" si="2"/>
        <v>968.89026701539206</v>
      </c>
      <c r="S13">
        <f t="shared" si="3"/>
        <v>-28.826881115820584</v>
      </c>
      <c r="U13" s="1"/>
      <c r="V13" s="1"/>
    </row>
    <row r="14" spans="2:33" x14ac:dyDescent="0.15">
      <c r="B14" s="1">
        <v>1.2E-2</v>
      </c>
      <c r="C14" s="1">
        <v>11.81</v>
      </c>
      <c r="E14" s="1">
        <v>8.0000000000000002E-3</v>
      </c>
      <c r="F14" s="1">
        <v>10.499999999999998</v>
      </c>
      <c r="H14" s="1">
        <v>4.0000000000000001E-3</v>
      </c>
      <c r="I14" s="1">
        <v>0.19000000000000128</v>
      </c>
      <c r="O14" s="35">
        <v>3.0000000000000001E-3</v>
      </c>
      <c r="P14" s="17">
        <f t="shared" si="0"/>
        <v>940.44410394001716</v>
      </c>
      <c r="Q14">
        <f t="shared" si="1"/>
        <v>940.44410394001716</v>
      </c>
      <c r="R14">
        <f t="shared" si="2"/>
        <v>973.44650997409963</v>
      </c>
      <c r="S14">
        <f t="shared" si="3"/>
        <v>-33.002406034082469</v>
      </c>
      <c r="U14" s="1"/>
      <c r="V14" s="1"/>
    </row>
    <row r="15" spans="2:33" x14ac:dyDescent="0.15">
      <c r="B15" s="1">
        <v>2.7E-2</v>
      </c>
      <c r="C15" s="1">
        <v>12.58</v>
      </c>
      <c r="E15" s="1">
        <v>1.4999999999999999E-2</v>
      </c>
      <c r="F15" s="1">
        <v>11.339999999999998</v>
      </c>
      <c r="H15" s="1">
        <v>-3.9E-2</v>
      </c>
      <c r="I15" s="1">
        <v>0.17000000000000171</v>
      </c>
      <c r="O15" s="35">
        <v>3.2000000000000002E-3</v>
      </c>
      <c r="P15" s="17">
        <f t="shared" si="0"/>
        <v>940.82482198046273</v>
      </c>
      <c r="Q15">
        <f t="shared" si="1"/>
        <v>940.82482198046273</v>
      </c>
      <c r="R15">
        <f t="shared" si="2"/>
        <v>977.72798425787141</v>
      </c>
      <c r="S15">
        <f t="shared" si="3"/>
        <v>-36.903162277408683</v>
      </c>
      <c r="U15" s="1"/>
      <c r="V15" s="1"/>
    </row>
    <row r="16" spans="2:33" x14ac:dyDescent="0.15">
      <c r="B16" s="1">
        <v>1.4999999999999999E-2</v>
      </c>
      <c r="C16" s="1">
        <v>12.709999999999999</v>
      </c>
      <c r="E16" s="1">
        <v>1.4999999999999999E-2</v>
      </c>
      <c r="F16" s="1">
        <v>12.009999999999998</v>
      </c>
      <c r="H16" s="1">
        <v>-2.7E-2</v>
      </c>
      <c r="I16" s="1">
        <v>0.23000000000000043</v>
      </c>
      <c r="O16" s="35">
        <v>3.3999999999999998E-3</v>
      </c>
      <c r="P16" s="17">
        <f t="shared" si="0"/>
        <v>941.2055400209083</v>
      </c>
      <c r="Q16">
        <f t="shared" si="1"/>
        <v>941.2055400209083</v>
      </c>
      <c r="R16">
        <f t="shared" si="2"/>
        <v>981.76696230067466</v>
      </c>
      <c r="S16">
        <f t="shared" si="3"/>
        <v>-40.561422279766361</v>
      </c>
      <c r="U16" s="1"/>
      <c r="V16" s="1"/>
    </row>
    <row r="17" spans="2:22" x14ac:dyDescent="0.15">
      <c r="B17" s="1">
        <v>3.5000000000000003E-2</v>
      </c>
      <c r="C17" s="1">
        <v>13.71</v>
      </c>
      <c r="E17" s="1">
        <v>2.7E-2</v>
      </c>
      <c r="F17" s="1">
        <v>12.339999999999998</v>
      </c>
      <c r="H17" s="1">
        <v>8.0000000000000002E-3</v>
      </c>
      <c r="I17" s="1">
        <v>0.19000000000000128</v>
      </c>
      <c r="O17" s="35">
        <v>3.5999999999999999E-3</v>
      </c>
      <c r="P17" s="17">
        <f t="shared" si="0"/>
        <v>941.58625806135387</v>
      </c>
      <c r="Q17">
        <f t="shared" si="1"/>
        <v>941.58625806135387</v>
      </c>
      <c r="R17">
        <f t="shared" si="2"/>
        <v>985.59029217157604</v>
      </c>
      <c r="S17">
        <f t="shared" si="3"/>
        <v>-44.004034110222165</v>
      </c>
      <c r="U17" s="1"/>
      <c r="V17" s="1"/>
    </row>
    <row r="18" spans="2:22" x14ac:dyDescent="0.15">
      <c r="B18" s="1">
        <v>3.5000000000000003E-2</v>
      </c>
      <c r="C18" s="1">
        <v>14.370000000000001</v>
      </c>
      <c r="E18" s="1">
        <v>2.3E-2</v>
      </c>
      <c r="F18" s="1">
        <v>12.979999999999999</v>
      </c>
      <c r="H18" s="1">
        <v>4.0000000000000001E-3</v>
      </c>
      <c r="I18" s="1">
        <v>0.23000000000000043</v>
      </c>
      <c r="O18" s="35">
        <v>3.8E-3</v>
      </c>
      <c r="P18" s="17">
        <f t="shared" si="0"/>
        <v>941.96697610179945</v>
      </c>
      <c r="Q18">
        <f t="shared" si="1"/>
        <v>941.96697610179945</v>
      </c>
      <c r="R18">
        <f t="shared" si="2"/>
        <v>989.22055427239172</v>
      </c>
      <c r="S18">
        <f t="shared" si="3"/>
        <v>-47.253578170592277</v>
      </c>
      <c r="U18" s="1"/>
      <c r="V18" s="1"/>
    </row>
    <row r="19" spans="2:22" x14ac:dyDescent="0.15">
      <c r="B19" s="1">
        <v>3.1E-2</v>
      </c>
      <c r="C19" s="1">
        <v>14.8</v>
      </c>
      <c r="E19" s="1">
        <v>2.3E-2</v>
      </c>
      <c r="F19" s="1">
        <v>13.489999999999998</v>
      </c>
      <c r="H19" s="1">
        <v>-8.0000000000000002E-3</v>
      </c>
      <c r="I19" s="1">
        <v>0.21000000000000085</v>
      </c>
      <c r="O19" s="35">
        <v>4.0000000000000001E-3</v>
      </c>
      <c r="P19" s="17">
        <f t="shared" si="0"/>
        <v>942.34769414224502</v>
      </c>
      <c r="Q19">
        <f t="shared" si="1"/>
        <v>942.34769414224502</v>
      </c>
      <c r="R19">
        <f t="shared" si="2"/>
        <v>992.67692449631068</v>
      </c>
      <c r="S19">
        <f t="shared" si="3"/>
        <v>-50.329230354065658</v>
      </c>
      <c r="U19" s="1"/>
      <c r="V19" s="1"/>
    </row>
    <row r="20" spans="2:22" x14ac:dyDescent="0.15">
      <c r="B20" s="1">
        <v>4.2000000000000003E-2</v>
      </c>
      <c r="C20" s="1">
        <v>15.899999999999999</v>
      </c>
      <c r="E20" s="1">
        <v>2.3E-2</v>
      </c>
      <c r="F20" s="1">
        <v>14.639999999999997</v>
      </c>
      <c r="H20" s="1">
        <v>-1.9E-2</v>
      </c>
      <c r="I20" s="1">
        <v>0.25</v>
      </c>
      <c r="O20" s="35">
        <v>5.0000000000000001E-3</v>
      </c>
      <c r="P20" s="17">
        <f t="shared" si="0"/>
        <v>944.25128434447299</v>
      </c>
      <c r="Q20">
        <f t="shared" si="1"/>
        <v>944.25128434447299</v>
      </c>
      <c r="R20">
        <f t="shared" si="2"/>
        <v>1007.8544260706741</v>
      </c>
      <c r="S20">
        <f t="shared" si="3"/>
        <v>-63.603141726201102</v>
      </c>
      <c r="U20" s="1"/>
      <c r="V20" s="1"/>
    </row>
    <row r="21" spans="2:22" x14ac:dyDescent="0.15">
      <c r="B21" s="1">
        <v>3.9E-2</v>
      </c>
      <c r="C21" s="1">
        <v>16.37</v>
      </c>
      <c r="E21" s="1">
        <v>1.9E-2</v>
      </c>
      <c r="F21" s="1">
        <v>15.559999999999999</v>
      </c>
      <c r="H21" s="1">
        <v>1.2E-2</v>
      </c>
      <c r="I21" s="1">
        <v>0.26999999999999957</v>
      </c>
      <c r="O21" s="35">
        <v>6.0000000000000001E-3</v>
      </c>
      <c r="P21" s="17">
        <f t="shared" si="0"/>
        <v>946.15487454670097</v>
      </c>
      <c r="Q21">
        <f t="shared" si="1"/>
        <v>946.15487454670097</v>
      </c>
      <c r="R21">
        <f t="shared" si="2"/>
        <v>1020.4274483287643</v>
      </c>
      <c r="S21">
        <f t="shared" si="3"/>
        <v>-74.272573782063319</v>
      </c>
      <c r="U21" s="1"/>
      <c r="V21" s="1"/>
    </row>
    <row r="22" spans="2:22" x14ac:dyDescent="0.15">
      <c r="B22" s="1">
        <v>5.8000000000000003E-2</v>
      </c>
      <c r="C22" s="1">
        <v>17.63</v>
      </c>
      <c r="E22" s="1">
        <v>3.5000000000000003E-2</v>
      </c>
      <c r="F22" s="1">
        <v>16.389999999999997</v>
      </c>
      <c r="H22" s="1">
        <v>4.0000000000000001E-3</v>
      </c>
      <c r="I22" s="1">
        <v>1.1600000000000001</v>
      </c>
      <c r="O22" s="35">
        <v>7.0000000000000001E-3</v>
      </c>
      <c r="P22" s="17">
        <f t="shared" si="0"/>
        <v>948.05846474892894</v>
      </c>
      <c r="Q22">
        <f t="shared" si="1"/>
        <v>948.05846474892894</v>
      </c>
      <c r="R22">
        <f t="shared" si="2"/>
        <v>1031.1800774976816</v>
      </c>
      <c r="S22">
        <f t="shared" si="3"/>
        <v>-83.121612748752682</v>
      </c>
      <c r="U22" s="1"/>
      <c r="V22" s="1"/>
    </row>
    <row r="23" spans="2:22" x14ac:dyDescent="0.15">
      <c r="B23" s="1">
        <v>4.5999999999999999E-2</v>
      </c>
      <c r="C23" s="1">
        <v>18.21</v>
      </c>
      <c r="E23" s="1">
        <v>3.1E-2</v>
      </c>
      <c r="F23" s="1">
        <v>17.329999999999998</v>
      </c>
      <c r="H23" s="1">
        <v>-1.4999999999999999E-2</v>
      </c>
      <c r="I23" s="1">
        <v>2.879999999999999</v>
      </c>
      <c r="O23" s="35">
        <v>8.0000000000000002E-3</v>
      </c>
      <c r="P23" s="17">
        <f t="shared" si="0"/>
        <v>949.96205495115692</v>
      </c>
      <c r="Q23">
        <f t="shared" si="1"/>
        <v>949.96205495115692</v>
      </c>
      <c r="R23">
        <f t="shared" si="2"/>
        <v>1040.5859702610339</v>
      </c>
      <c r="S23">
        <f t="shared" si="3"/>
        <v>-90.62391530987702</v>
      </c>
      <c r="U23" s="1"/>
      <c r="V23" s="1"/>
    </row>
    <row r="24" spans="2:22" x14ac:dyDescent="0.15">
      <c r="B24" s="1">
        <v>4.5999999999999999E-2</v>
      </c>
      <c r="C24" s="1">
        <v>19.27</v>
      </c>
      <c r="E24" s="1">
        <v>4.2000000000000003E-2</v>
      </c>
      <c r="F24" s="1">
        <v>18.13</v>
      </c>
      <c r="H24" s="1">
        <v>-2.3E-2</v>
      </c>
      <c r="I24" s="1">
        <v>4.34</v>
      </c>
      <c r="O24" s="35">
        <v>8.9999999999999993E-3</v>
      </c>
      <c r="P24" s="17">
        <f t="shared" si="0"/>
        <v>951.86564515338489</v>
      </c>
      <c r="Q24">
        <f t="shared" si="1"/>
        <v>951.86564515338489</v>
      </c>
      <c r="R24">
        <f t="shared" si="2"/>
        <v>1048.9537447756229</v>
      </c>
      <c r="S24">
        <f t="shared" si="3"/>
        <v>-97.088099622238019</v>
      </c>
      <c r="U24" s="1"/>
      <c r="V24" s="1"/>
    </row>
    <row r="25" spans="2:22" x14ac:dyDescent="0.15">
      <c r="B25" s="1">
        <v>4.2000000000000003E-2</v>
      </c>
      <c r="C25" s="1">
        <v>20.25</v>
      </c>
      <c r="E25" s="1">
        <v>4.5999999999999999E-2</v>
      </c>
      <c r="F25" s="1">
        <v>18.82</v>
      </c>
      <c r="H25" s="1">
        <v>1.2E-2</v>
      </c>
      <c r="I25" s="1">
        <v>5.49</v>
      </c>
      <c r="O25" s="35">
        <v>0.01</v>
      </c>
      <c r="P25" s="17">
        <f t="shared" si="0"/>
        <v>953.76923535561286</v>
      </c>
      <c r="Q25">
        <f t="shared" si="1"/>
        <v>953.76923535561286</v>
      </c>
      <c r="R25">
        <f t="shared" si="2"/>
        <v>1056.4959756335384</v>
      </c>
      <c r="S25">
        <f t="shared" si="3"/>
        <v>-102.7267402779255</v>
      </c>
      <c r="U25" s="1"/>
      <c r="V25" s="1"/>
    </row>
    <row r="26" spans="2:22" x14ac:dyDescent="0.15">
      <c r="B26" s="1">
        <v>4.5999999999999999E-2</v>
      </c>
      <c r="C26" s="1">
        <v>20.73</v>
      </c>
      <c r="E26" s="1">
        <v>3.9E-2</v>
      </c>
      <c r="F26" s="1">
        <v>19.489999999999998</v>
      </c>
      <c r="H26" s="1">
        <v>1.4999999999999999E-2</v>
      </c>
      <c r="I26" s="1">
        <v>6.2000000000000011</v>
      </c>
      <c r="O26" s="35">
        <v>1.0999999999999999E-2</v>
      </c>
      <c r="P26" s="17">
        <f t="shared" si="0"/>
        <v>955.67282555784084</v>
      </c>
      <c r="Q26">
        <f t="shared" si="1"/>
        <v>955.67282555784084</v>
      </c>
      <c r="R26">
        <f t="shared" si="2"/>
        <v>1063.3654603248795</v>
      </c>
      <c r="S26">
        <f t="shared" si="3"/>
        <v>-107.69263476703861</v>
      </c>
      <c r="U26" s="1"/>
      <c r="V26" s="1"/>
    </row>
    <row r="27" spans="2:22" x14ac:dyDescent="0.15">
      <c r="B27" s="1">
        <v>0.05</v>
      </c>
      <c r="C27" s="1">
        <v>21.13</v>
      </c>
      <c r="E27" s="1">
        <v>4.5999999999999999E-2</v>
      </c>
      <c r="F27" s="1">
        <v>20.549999999999997</v>
      </c>
      <c r="H27" s="1">
        <v>1.2E-2</v>
      </c>
      <c r="I27" s="1">
        <v>6.3600000000000012</v>
      </c>
      <c r="O27" s="35">
        <v>1.2E-2</v>
      </c>
      <c r="P27" s="17">
        <f t="shared" si="0"/>
        <v>957.5764157600687</v>
      </c>
      <c r="Q27">
        <f t="shared" si="1"/>
        <v>957.5764157600687</v>
      </c>
      <c r="R27">
        <f t="shared" si="2"/>
        <v>1069.6758030705334</v>
      </c>
      <c r="S27">
        <f t="shared" si="3"/>
        <v>-112.09938731046475</v>
      </c>
      <c r="U27" s="1"/>
      <c r="V27" s="1"/>
    </row>
    <row r="28" spans="2:22" x14ac:dyDescent="0.15">
      <c r="B28" s="1">
        <v>5.3999999999999999E-2</v>
      </c>
      <c r="C28" s="1">
        <v>21.35</v>
      </c>
      <c r="E28" s="1">
        <v>6.2E-2</v>
      </c>
      <c r="F28" s="1">
        <v>20.979999999999997</v>
      </c>
      <c r="H28" s="1">
        <v>1.4999999999999999E-2</v>
      </c>
      <c r="I28" s="1">
        <v>6.7600000000000016</v>
      </c>
      <c r="O28" s="35">
        <v>1.2999999999999999E-2</v>
      </c>
      <c r="P28" s="17">
        <f t="shared" si="0"/>
        <v>959.48000596229667</v>
      </c>
      <c r="Q28">
        <f t="shared" si="1"/>
        <v>959.48000596229667</v>
      </c>
      <c r="R28">
        <f t="shared" si="2"/>
        <v>1075.5138193768692</v>
      </c>
      <c r="S28">
        <f t="shared" si="3"/>
        <v>-116.03381341457248</v>
      </c>
      <c r="U28" s="1"/>
      <c r="V28" s="1"/>
    </row>
    <row r="29" spans="2:22" x14ac:dyDescent="0.15">
      <c r="B29" s="1">
        <v>5.8000000000000003E-2</v>
      </c>
      <c r="C29" s="1">
        <v>21.46</v>
      </c>
      <c r="E29" s="1">
        <v>5.8000000000000003E-2</v>
      </c>
      <c r="F29" s="1">
        <v>21.06</v>
      </c>
      <c r="H29" s="1">
        <v>1.4999999999999999E-2</v>
      </c>
      <c r="I29" s="1">
        <v>7.4300000000000015</v>
      </c>
      <c r="O29" s="35">
        <v>1.4E-2</v>
      </c>
      <c r="P29" s="17">
        <f t="shared" si="0"/>
        <v>961.38359616452465</v>
      </c>
      <c r="Q29">
        <f t="shared" si="1"/>
        <v>961.38359616452465</v>
      </c>
      <c r="R29">
        <f t="shared" si="2"/>
        <v>1080.9473807414583</v>
      </c>
      <c r="S29">
        <f t="shared" si="3"/>
        <v>-119.5637845769337</v>
      </c>
      <c r="U29" s="1"/>
      <c r="V29" s="1"/>
    </row>
    <row r="30" spans="2:22" x14ac:dyDescent="0.15">
      <c r="B30" s="1">
        <v>0.05</v>
      </c>
      <c r="C30" s="1">
        <v>21.61</v>
      </c>
      <c r="E30" s="1">
        <v>6.6000000000000003E-2</v>
      </c>
      <c r="F30" s="1">
        <v>21.389999999999997</v>
      </c>
      <c r="H30" s="1">
        <v>2.3E-2</v>
      </c>
      <c r="I30" s="1">
        <v>7.5600000000000005</v>
      </c>
      <c r="O30" s="35">
        <v>1.4999999999999999E-2</v>
      </c>
      <c r="P30" s="17">
        <f t="shared" si="0"/>
        <v>963.28718636675262</v>
      </c>
      <c r="Q30">
        <f t="shared" si="1"/>
        <v>963.28718636675262</v>
      </c>
      <c r="R30">
        <f t="shared" si="2"/>
        <v>1086.030576496338</v>
      </c>
      <c r="S30">
        <f t="shared" si="3"/>
        <v>-122.74339012958535</v>
      </c>
      <c r="U30" s="1"/>
      <c r="V30" s="1"/>
    </row>
    <row r="31" spans="2:22" x14ac:dyDescent="0.15">
      <c r="B31" s="1">
        <v>0.05</v>
      </c>
      <c r="C31" s="1">
        <v>21.6</v>
      </c>
      <c r="E31" s="1">
        <v>5.3999999999999999E-2</v>
      </c>
      <c r="F31" s="1">
        <v>21.569999999999997</v>
      </c>
      <c r="H31" s="1">
        <v>-8.0000000000000002E-3</v>
      </c>
      <c r="I31" s="1">
        <v>8.64</v>
      </c>
      <c r="O31" s="35">
        <v>1.6E-2</v>
      </c>
      <c r="P31" s="17">
        <f t="shared" si="0"/>
        <v>965.1907765689806</v>
      </c>
      <c r="Q31">
        <f t="shared" si="1"/>
        <v>965.1907765689806</v>
      </c>
      <c r="R31">
        <f t="shared" si="2"/>
        <v>1090.8072251740166</v>
      </c>
      <c r="S31">
        <f t="shared" si="3"/>
        <v>-125.616448605036</v>
      </c>
      <c r="U31" s="1"/>
      <c r="V31" s="1"/>
    </row>
    <row r="32" spans="2:22" x14ac:dyDescent="0.15">
      <c r="B32" s="1">
        <v>0.05</v>
      </c>
      <c r="C32" s="1">
        <v>21.59</v>
      </c>
      <c r="E32" s="1">
        <v>6.6000000000000003E-2</v>
      </c>
      <c r="F32" s="1">
        <v>21.659999999999997</v>
      </c>
      <c r="H32" s="1">
        <v>2.3E-2</v>
      </c>
      <c r="I32" s="1">
        <v>9.14</v>
      </c>
      <c r="O32" s="35">
        <v>1.7000000000000001E-2</v>
      </c>
      <c r="P32" s="17">
        <f t="shared" si="0"/>
        <v>967.09436677120857</v>
      </c>
      <c r="Q32">
        <f t="shared" si="1"/>
        <v>967.09436677120857</v>
      </c>
      <c r="R32">
        <f t="shared" si="2"/>
        <v>1095.3133316804733</v>
      </c>
      <c r="S32">
        <f t="shared" si="3"/>
        <v>-128.21896490926474</v>
      </c>
      <c r="U32" s="1"/>
      <c r="V32" s="1"/>
    </row>
    <row r="33" spans="2:22" x14ac:dyDescent="0.15">
      <c r="B33" s="1">
        <v>5.8000000000000003E-2</v>
      </c>
      <c r="C33" s="1">
        <v>21.59</v>
      </c>
      <c r="E33" s="1">
        <v>6.2E-2</v>
      </c>
      <c r="F33" s="1">
        <v>21.659999999999997</v>
      </c>
      <c r="H33" s="1">
        <v>2.3E-2</v>
      </c>
      <c r="I33" s="1">
        <v>9.66</v>
      </c>
      <c r="O33" s="35">
        <v>1.7999999999999999E-2</v>
      </c>
      <c r="P33" s="17">
        <f t="shared" si="0"/>
        <v>968.99795697343654</v>
      </c>
      <c r="Q33">
        <f t="shared" si="1"/>
        <v>968.99795697343654</v>
      </c>
      <c r="R33">
        <f t="shared" si="2"/>
        <v>1099.5788492012471</v>
      </c>
      <c r="S33">
        <f t="shared" si="3"/>
        <v>-130.58089222781052</v>
      </c>
      <c r="U33" s="1"/>
      <c r="V33" s="1"/>
    </row>
    <row r="34" spans="2:22" x14ac:dyDescent="0.15">
      <c r="B34" s="1">
        <v>6.6000000000000003E-2</v>
      </c>
      <c r="C34" s="1">
        <v>21.56</v>
      </c>
      <c r="E34" s="1">
        <v>6.2E-2</v>
      </c>
      <c r="F34" s="1">
        <v>21.7</v>
      </c>
      <c r="H34" s="1">
        <v>3.5000000000000003E-2</v>
      </c>
      <c r="I34" s="1">
        <v>9.65</v>
      </c>
      <c r="O34" s="35">
        <v>1.9E-2</v>
      </c>
      <c r="P34" s="17">
        <f t="shared" si="0"/>
        <v>970.90154717566452</v>
      </c>
      <c r="Q34">
        <f t="shared" si="1"/>
        <v>970.90154717566452</v>
      </c>
      <c r="R34">
        <f t="shared" si="2"/>
        <v>1103.6289696770875</v>
      </c>
      <c r="S34">
        <f t="shared" si="3"/>
        <v>-132.72742250142301</v>
      </c>
      <c r="U34" s="1"/>
      <c r="V34" s="1"/>
    </row>
    <row r="35" spans="2:22" x14ac:dyDescent="0.15">
      <c r="B35" s="1">
        <v>0.05</v>
      </c>
      <c r="C35" s="1">
        <v>21.59</v>
      </c>
      <c r="E35" s="1">
        <v>6.2E-2</v>
      </c>
      <c r="F35" s="1">
        <v>21.669999999999998</v>
      </c>
      <c r="H35" s="1">
        <v>3.5000000000000003E-2</v>
      </c>
      <c r="I35" s="1">
        <v>11.08</v>
      </c>
      <c r="O35" s="35">
        <v>0.02</v>
      </c>
      <c r="P35" s="17">
        <f t="shared" si="0"/>
        <v>972.80513737789238</v>
      </c>
      <c r="Q35">
        <f t="shared" si="1"/>
        <v>972.80513737789238</v>
      </c>
      <c r="R35">
        <f t="shared" si="2"/>
        <v>1107.4850867912855</v>
      </c>
      <c r="S35">
        <f t="shared" si="3"/>
        <v>-134.67994941339316</v>
      </c>
      <c r="U35" s="1"/>
      <c r="V35" s="1"/>
    </row>
    <row r="36" spans="2:22" x14ac:dyDescent="0.15">
      <c r="B36" s="1">
        <v>5.3999999999999999E-2</v>
      </c>
      <c r="C36" s="1">
        <v>21.62</v>
      </c>
      <c r="E36" s="1">
        <v>6.6000000000000003E-2</v>
      </c>
      <c r="F36" s="1">
        <v>21.63</v>
      </c>
      <c r="H36" s="1">
        <v>2.7E-2</v>
      </c>
      <c r="I36" s="1">
        <v>10.97</v>
      </c>
      <c r="O36" s="35">
        <v>2.1000000000000001E-2</v>
      </c>
      <c r="P36" s="17">
        <f t="shared" si="0"/>
        <v>974.70872758012035</v>
      </c>
      <c r="Q36">
        <f t="shared" si="1"/>
        <v>974.70872758012035</v>
      </c>
      <c r="R36">
        <f t="shared" si="2"/>
        <v>1111.1655265557322</v>
      </c>
      <c r="S36">
        <f t="shared" si="3"/>
        <v>-136.45679897561183</v>
      </c>
      <c r="U36" s="1"/>
      <c r="V36" s="1"/>
    </row>
    <row r="37" spans="2:22" x14ac:dyDescent="0.15">
      <c r="B37" s="1">
        <v>6.2E-2</v>
      </c>
      <c r="C37" s="1">
        <v>21.64</v>
      </c>
      <c r="E37" s="1">
        <v>5.8000000000000003E-2</v>
      </c>
      <c r="F37" s="1">
        <v>21.569999999999997</v>
      </c>
      <c r="H37" s="1">
        <v>5.8000000000000003E-2</v>
      </c>
      <c r="I37" s="1">
        <v>12.830000000000002</v>
      </c>
      <c r="O37" s="35">
        <v>2.1999999999999999E-2</v>
      </c>
      <c r="P37" s="17">
        <f t="shared" si="0"/>
        <v>976.61231778234833</v>
      </c>
      <c r="Q37">
        <f t="shared" si="1"/>
        <v>976.61231778234833</v>
      </c>
      <c r="R37">
        <f t="shared" si="2"/>
        <v>1114.6861098193567</v>
      </c>
      <c r="S37">
        <f t="shared" si="3"/>
        <v>-138.07379203700839</v>
      </c>
      <c r="U37" s="1"/>
      <c r="V37" s="1"/>
    </row>
    <row r="38" spans="2:22" x14ac:dyDescent="0.15">
      <c r="B38" s="1">
        <v>0.05</v>
      </c>
      <c r="C38" s="1">
        <v>21.59</v>
      </c>
      <c r="E38" s="1">
        <v>6.2E-2</v>
      </c>
      <c r="F38" s="1">
        <v>21.61</v>
      </c>
      <c r="H38" s="1">
        <v>0.05</v>
      </c>
      <c r="I38" s="1">
        <v>13.61</v>
      </c>
      <c r="O38" s="35">
        <v>2.3E-2</v>
      </c>
      <c r="P38" s="17">
        <f t="shared" si="0"/>
        <v>978.5159079845763</v>
      </c>
      <c r="Q38">
        <f t="shared" si="1"/>
        <v>978.5159079845763</v>
      </c>
      <c r="R38">
        <f t="shared" si="2"/>
        <v>1118.0605911419032</v>
      </c>
      <c r="S38">
        <f t="shared" si="3"/>
        <v>-139.54468315732686</v>
      </c>
      <c r="U38" s="1"/>
      <c r="V38" s="1"/>
    </row>
    <row r="39" spans="2:22" x14ac:dyDescent="0.15">
      <c r="B39" s="1">
        <v>5.8000000000000003E-2</v>
      </c>
      <c r="C39" s="1">
        <v>21.63</v>
      </c>
      <c r="E39" s="1">
        <v>5.8000000000000003E-2</v>
      </c>
      <c r="F39" s="1">
        <v>21.61</v>
      </c>
      <c r="H39" s="1">
        <v>4.2000000000000003E-2</v>
      </c>
      <c r="I39" s="1">
        <v>14.56</v>
      </c>
      <c r="O39" s="35">
        <v>2.4E-2</v>
      </c>
      <c r="P39" s="17">
        <f t="shared" si="0"/>
        <v>980.41949818680428</v>
      </c>
      <c r="Q39">
        <f t="shared" si="1"/>
        <v>980.41949818680428</v>
      </c>
      <c r="R39">
        <f t="shared" si="2"/>
        <v>1121.3010053272762</v>
      </c>
      <c r="S39">
        <f t="shared" si="3"/>
        <v>-140.88150714047197</v>
      </c>
      <c r="U39" s="1"/>
      <c r="V39" s="1"/>
    </row>
    <row r="40" spans="2:22" x14ac:dyDescent="0.15">
      <c r="B40" s="1">
        <v>5.8000000000000003E-2</v>
      </c>
      <c r="C40" s="1">
        <v>21.59</v>
      </c>
      <c r="E40" s="1">
        <v>6.2E-2</v>
      </c>
      <c r="F40" s="1">
        <v>21.639999999999997</v>
      </c>
      <c r="H40" s="1">
        <v>5.3999999999999999E-2</v>
      </c>
      <c r="I40" s="1">
        <v>14.830000000000002</v>
      </c>
      <c r="O40" s="35">
        <v>2.5000000000000001E-2</v>
      </c>
      <c r="P40" s="17">
        <f t="shared" si="0"/>
        <v>982.32308838903225</v>
      </c>
      <c r="Q40">
        <f t="shared" si="1"/>
        <v>982.32308838903225</v>
      </c>
      <c r="R40">
        <f t="shared" si="2"/>
        <v>1124.4179440317091</v>
      </c>
      <c r="S40">
        <f t="shared" si="3"/>
        <v>-142.09485564267686</v>
      </c>
      <c r="U40" s="1"/>
      <c r="V40" s="1"/>
    </row>
    <row r="41" spans="2:22" x14ac:dyDescent="0.15">
      <c r="B41" s="1">
        <v>5.3999999999999999E-2</v>
      </c>
      <c r="C41" s="1">
        <v>21.62</v>
      </c>
      <c r="E41" s="1">
        <v>5.8000000000000003E-2</v>
      </c>
      <c r="F41" s="1">
        <v>21.65</v>
      </c>
      <c r="H41" s="1">
        <v>7.2999999999999995E-2</v>
      </c>
      <c r="I41" s="1">
        <v>16.16</v>
      </c>
      <c r="O41" s="35">
        <v>2.5999999999999999E-2</v>
      </c>
      <c r="P41" s="17">
        <f t="shared" si="0"/>
        <v>984.22667859126022</v>
      </c>
      <c r="Q41">
        <f t="shared" si="1"/>
        <v>984.22667859126022</v>
      </c>
      <c r="R41">
        <f t="shared" si="2"/>
        <v>1127.4207787526639</v>
      </c>
      <c r="S41">
        <f t="shared" si="3"/>
        <v>-143.19410016140364</v>
      </c>
      <c r="U41" s="1"/>
      <c r="V41" s="1"/>
    </row>
    <row r="42" spans="2:22" x14ac:dyDescent="0.15">
      <c r="B42" s="1">
        <v>0.05</v>
      </c>
      <c r="C42" s="1">
        <v>21.61</v>
      </c>
      <c r="E42" s="1">
        <v>5.3999999999999999E-2</v>
      </c>
      <c r="F42" s="1">
        <v>21.61</v>
      </c>
      <c r="H42" s="1">
        <v>8.1000000000000003E-2</v>
      </c>
      <c r="I42" s="1">
        <v>16.77</v>
      </c>
      <c r="O42" s="35">
        <v>2.7E-2</v>
      </c>
      <c r="P42" s="17">
        <f t="shared" si="0"/>
        <v>986.13026879348809</v>
      </c>
      <c r="Q42">
        <f t="shared" si="1"/>
        <v>986.13026879348809</v>
      </c>
      <c r="R42">
        <f t="shared" si="2"/>
        <v>1130.3178422285146</v>
      </c>
      <c r="S42">
        <f t="shared" si="3"/>
        <v>-144.18757343502648</v>
      </c>
      <c r="U42" s="1"/>
      <c r="V42" s="1"/>
    </row>
    <row r="43" spans="2:22" x14ac:dyDescent="0.15">
      <c r="B43" s="1">
        <v>5.3999999999999999E-2</v>
      </c>
      <c r="C43" s="1">
        <v>21.59</v>
      </c>
      <c r="E43" s="1">
        <v>6.6000000000000003E-2</v>
      </c>
      <c r="F43" s="1">
        <v>21.599999999999998</v>
      </c>
      <c r="H43" s="1">
        <v>7.2999999999999995E-2</v>
      </c>
      <c r="I43" s="1">
        <v>18.02</v>
      </c>
      <c r="O43" s="35">
        <v>2.8000000000000001E-2</v>
      </c>
      <c r="P43" s="17">
        <f t="shared" si="0"/>
        <v>988.03385899571606</v>
      </c>
      <c r="Q43">
        <f t="shared" si="1"/>
        <v>988.03385899571606</v>
      </c>
      <c r="R43">
        <f t="shared" si="2"/>
        <v>1133.1165772395811</v>
      </c>
      <c r="S43">
        <f t="shared" si="3"/>
        <v>-145.08271824386509</v>
      </c>
      <c r="U43" s="1"/>
      <c r="V43" s="1"/>
    </row>
    <row r="44" spans="2:22" x14ac:dyDescent="0.15">
      <c r="B44" s="1">
        <v>4.5999999999999999E-2</v>
      </c>
      <c r="C44" s="1">
        <v>21.63</v>
      </c>
      <c r="E44" s="1">
        <v>6.6000000000000003E-2</v>
      </c>
      <c r="F44" s="1">
        <v>21.63</v>
      </c>
      <c r="H44" s="1">
        <v>6.9000000000000006E-2</v>
      </c>
      <c r="I44" s="1">
        <v>18.47</v>
      </c>
      <c r="O44" s="35">
        <v>2.9000000000000001E-2</v>
      </c>
      <c r="P44" s="17">
        <f t="shared" si="0"/>
        <v>989.93744919794403</v>
      </c>
      <c r="Q44">
        <f t="shared" si="1"/>
        <v>989.93744919794403</v>
      </c>
      <c r="R44">
        <f t="shared" si="2"/>
        <v>1135.8236596095251</v>
      </c>
      <c r="S44">
        <f t="shared" si="3"/>
        <v>-145.88621041158103</v>
      </c>
      <c r="U44" s="1"/>
      <c r="V44" s="1"/>
    </row>
    <row r="45" spans="2:22" x14ac:dyDescent="0.15">
      <c r="B45" s="1">
        <v>5.3999999999999999E-2</v>
      </c>
      <c r="C45" s="1">
        <v>21.62</v>
      </c>
      <c r="E45" s="1">
        <v>6.2E-2</v>
      </c>
      <c r="F45" s="1">
        <v>21.659999999999997</v>
      </c>
      <c r="H45" s="1">
        <v>7.2999999999999995E-2</v>
      </c>
      <c r="I45" s="1">
        <v>18.740000000000002</v>
      </c>
      <c r="O45" s="35">
        <v>0.03</v>
      </c>
      <c r="P45" s="17">
        <f t="shared" si="0"/>
        <v>991.84103940017201</v>
      </c>
      <c r="Q45">
        <f t="shared" si="1"/>
        <v>991.84103940017201</v>
      </c>
      <c r="R45">
        <f t="shared" si="2"/>
        <v>1138.4451006051283</v>
      </c>
      <c r="S45">
        <f t="shared" si="3"/>
        <v>-146.60406120495634</v>
      </c>
      <c r="U45" s="1"/>
      <c r="V45" s="1"/>
    </row>
    <row r="46" spans="2:22" x14ac:dyDescent="0.15">
      <c r="B46" s="1">
        <v>6.6000000000000003E-2</v>
      </c>
      <c r="C46" s="1">
        <v>21.83</v>
      </c>
      <c r="E46" s="1">
        <v>6.6000000000000003E-2</v>
      </c>
      <c r="F46" s="1">
        <v>22.029999999999998</v>
      </c>
      <c r="H46" s="1">
        <v>7.6999999999999999E-2</v>
      </c>
      <c r="I46" s="1">
        <v>19.37</v>
      </c>
      <c r="O46" s="35">
        <v>0.04</v>
      </c>
      <c r="P46" s="17">
        <f t="shared" si="0"/>
        <v>1010.8769414224516</v>
      </c>
      <c r="Q46">
        <f t="shared" si="1"/>
        <v>1010.8769414224516</v>
      </c>
      <c r="R46">
        <f t="shared" si="2"/>
        <v>1160.9350586779137</v>
      </c>
      <c r="S46">
        <f t="shared" si="3"/>
        <v>-150.05811725546209</v>
      </c>
      <c r="U46" s="1"/>
      <c r="V46" s="1"/>
    </row>
    <row r="47" spans="2:22" x14ac:dyDescent="0.15">
      <c r="B47" s="1">
        <v>6.2E-2</v>
      </c>
      <c r="C47" s="1">
        <v>22.28</v>
      </c>
      <c r="E47" s="1">
        <v>6.2E-2</v>
      </c>
      <c r="F47" s="1">
        <v>22.279999999999998</v>
      </c>
      <c r="H47" s="1">
        <v>8.5000000000000006E-2</v>
      </c>
      <c r="I47" s="1">
        <v>19.670000000000002</v>
      </c>
      <c r="O47" s="35">
        <v>0.05</v>
      </c>
      <c r="P47" s="17">
        <f t="shared" si="0"/>
        <v>1029.9128434447312</v>
      </c>
      <c r="Q47">
        <f t="shared" si="1"/>
        <v>1029.9128434447312</v>
      </c>
      <c r="R47">
        <f t="shared" si="2"/>
        <v>1178.685137526335</v>
      </c>
      <c r="S47">
        <f t="shared" si="3"/>
        <v>-148.77229408160383</v>
      </c>
      <c r="U47" s="1"/>
      <c r="V47" s="1"/>
    </row>
    <row r="48" spans="2:22" x14ac:dyDescent="0.15">
      <c r="B48" s="1">
        <v>6.9000000000000006E-2</v>
      </c>
      <c r="C48" s="1">
        <v>23.04</v>
      </c>
      <c r="E48" s="1">
        <v>6.9000000000000006E-2</v>
      </c>
      <c r="F48" s="1">
        <v>23.029999999999998</v>
      </c>
      <c r="H48" s="1">
        <v>8.5000000000000006E-2</v>
      </c>
      <c r="I48" s="1">
        <v>19.93</v>
      </c>
      <c r="O48" s="35">
        <v>0.06</v>
      </c>
      <c r="P48" s="17">
        <f t="shared" si="0"/>
        <v>1048.9487454670109</v>
      </c>
      <c r="Q48">
        <f t="shared" si="1"/>
        <v>1048.9487454670109</v>
      </c>
      <c r="R48">
        <f t="shared" si="2"/>
        <v>1193.3892794004507</v>
      </c>
      <c r="S48">
        <f t="shared" si="3"/>
        <v>-144.44053393343984</v>
      </c>
      <c r="U48" s="1"/>
      <c r="V48" s="1"/>
    </row>
    <row r="49" spans="2:22" x14ac:dyDescent="0.15">
      <c r="B49" s="1">
        <v>0.05</v>
      </c>
      <c r="C49" s="1">
        <v>24.45</v>
      </c>
      <c r="E49" s="1">
        <v>6.6000000000000003E-2</v>
      </c>
      <c r="F49" s="1">
        <v>23.799999999999997</v>
      </c>
      <c r="H49" s="1">
        <v>8.1000000000000003E-2</v>
      </c>
      <c r="I49" s="1">
        <v>19.920000000000002</v>
      </c>
      <c r="O49" s="35">
        <v>7.0000000000000007E-2</v>
      </c>
      <c r="P49" s="17">
        <f t="shared" si="0"/>
        <v>1067.9846474892904</v>
      </c>
      <c r="Q49">
        <f t="shared" si="1"/>
        <v>1067.9846474892904</v>
      </c>
      <c r="R49">
        <f t="shared" si="2"/>
        <v>1205.9644726653621</v>
      </c>
      <c r="S49">
        <f t="shared" si="3"/>
        <v>-137.9798251760717</v>
      </c>
      <c r="U49" s="1"/>
      <c r="V49" s="1"/>
    </row>
    <row r="50" spans="2:22" x14ac:dyDescent="0.15">
      <c r="B50" s="1">
        <v>6.6000000000000003E-2</v>
      </c>
      <c r="C50" s="1">
        <v>24.96</v>
      </c>
      <c r="E50" s="1">
        <v>7.6999999999999999E-2</v>
      </c>
      <c r="F50" s="1">
        <v>25.299999999999997</v>
      </c>
      <c r="H50" s="1">
        <v>8.5000000000000006E-2</v>
      </c>
      <c r="I50" s="1">
        <v>19.91</v>
      </c>
      <c r="O50" s="35">
        <v>0.08</v>
      </c>
      <c r="P50" s="17">
        <f t="shared" si="0"/>
        <v>1087.0205495115699</v>
      </c>
      <c r="Q50">
        <f t="shared" si="1"/>
        <v>1087.0205495115699</v>
      </c>
      <c r="R50">
        <f t="shared" si="2"/>
        <v>1216.9646585241007</v>
      </c>
      <c r="S50">
        <f t="shared" si="3"/>
        <v>-129.94410901253082</v>
      </c>
      <c r="U50" s="1"/>
      <c r="V50" s="1"/>
    </row>
    <row r="51" spans="2:22" x14ac:dyDescent="0.15">
      <c r="B51" s="1">
        <v>8.5000000000000006E-2</v>
      </c>
      <c r="C51" s="1">
        <v>26.84</v>
      </c>
      <c r="E51" s="1">
        <v>7.6999999999999999E-2</v>
      </c>
      <c r="F51" s="1">
        <v>26.689999999999998</v>
      </c>
      <c r="H51" s="1">
        <v>8.1000000000000003E-2</v>
      </c>
      <c r="I51" s="1">
        <v>19.88</v>
      </c>
      <c r="O51" s="35">
        <v>0.09</v>
      </c>
      <c r="P51" s="17">
        <f t="shared" si="0"/>
        <v>1106.0564515338497</v>
      </c>
      <c r="Q51">
        <f t="shared" si="1"/>
        <v>1106.0564515338497</v>
      </c>
      <c r="R51">
        <f t="shared" si="2"/>
        <v>1226.750765723104</v>
      </c>
      <c r="S51">
        <f t="shared" si="3"/>
        <v>-120.69431418925433</v>
      </c>
      <c r="U51" s="1"/>
      <c r="V51" s="1"/>
    </row>
    <row r="52" spans="2:22" x14ac:dyDescent="0.15">
      <c r="B52" s="1">
        <v>6.6000000000000003E-2</v>
      </c>
      <c r="C52" s="1">
        <v>27.99</v>
      </c>
      <c r="E52" s="1">
        <v>6.6000000000000003E-2</v>
      </c>
      <c r="F52" s="1">
        <v>27.95</v>
      </c>
      <c r="H52" s="1">
        <v>8.1000000000000003E-2</v>
      </c>
      <c r="I52" s="1">
        <v>19.900000000000002</v>
      </c>
      <c r="O52" s="35">
        <v>0.1</v>
      </c>
      <c r="P52" s="17">
        <f t="shared" si="0"/>
        <v>1125.0923535561292</v>
      </c>
      <c r="Q52">
        <f t="shared" si="1"/>
        <v>1125.0923535561292</v>
      </c>
      <c r="R52">
        <f t="shared" si="2"/>
        <v>1235.5714001183674</v>
      </c>
      <c r="S52">
        <f t="shared" si="3"/>
        <v>-110.47904656223818</v>
      </c>
      <c r="U52" s="1"/>
      <c r="V52" s="1"/>
    </row>
    <row r="53" spans="2:22" x14ac:dyDescent="0.15">
      <c r="B53" s="1">
        <v>6.2E-2</v>
      </c>
      <c r="C53" s="1">
        <v>29.240000000000002</v>
      </c>
      <c r="E53" s="1">
        <v>6.9000000000000006E-2</v>
      </c>
      <c r="F53" s="1">
        <v>29.509999999999998</v>
      </c>
      <c r="H53" s="1">
        <v>8.1000000000000003E-2</v>
      </c>
      <c r="I53" s="1">
        <v>19.93</v>
      </c>
      <c r="O53" s="35">
        <v>0.11</v>
      </c>
      <c r="P53" s="17">
        <f t="shared" si="0"/>
        <v>1144.1282555784087</v>
      </c>
      <c r="Q53">
        <f t="shared" si="1"/>
        <v>1144.1282555784087</v>
      </c>
      <c r="R53">
        <f t="shared" si="2"/>
        <v>1243.6052582815114</v>
      </c>
      <c r="S53">
        <f t="shared" si="3"/>
        <v>-99.477002703102698</v>
      </c>
      <c r="U53" s="1"/>
      <c r="V53" s="1"/>
    </row>
    <row r="54" spans="2:22" x14ac:dyDescent="0.15">
      <c r="B54" s="1">
        <v>6.9000000000000006E-2</v>
      </c>
      <c r="C54" s="1">
        <v>30.47</v>
      </c>
      <c r="E54" s="1">
        <v>7.2999999999999995E-2</v>
      </c>
      <c r="F54" s="1">
        <v>30.08</v>
      </c>
      <c r="H54" s="1">
        <v>8.1000000000000003E-2</v>
      </c>
      <c r="I54" s="1">
        <v>19.89</v>
      </c>
      <c r="O54" s="35">
        <v>0.12</v>
      </c>
      <c r="P54" s="17">
        <f t="shared" si="0"/>
        <v>1163.1641576006884</v>
      </c>
      <c r="Q54">
        <f t="shared" si="1"/>
        <v>1163.1641576006884</v>
      </c>
      <c r="R54">
        <f t="shared" si="2"/>
        <v>1250.9852002796804</v>
      </c>
      <c r="S54">
        <f t="shared" si="3"/>
        <v>-87.821042678991944</v>
      </c>
      <c r="U54" s="1"/>
      <c r="V54" s="1"/>
    </row>
    <row r="55" spans="2:22" x14ac:dyDescent="0.15">
      <c r="B55" s="1">
        <v>6.6000000000000003E-2</v>
      </c>
      <c r="C55" s="1">
        <v>31.09</v>
      </c>
      <c r="E55" s="1">
        <v>8.1000000000000003E-2</v>
      </c>
      <c r="F55" s="1">
        <v>31.86</v>
      </c>
      <c r="H55" s="1">
        <v>8.5000000000000006E-2</v>
      </c>
      <c r="I55" s="1">
        <v>19.89</v>
      </c>
      <c r="O55" s="35">
        <v>0.13</v>
      </c>
      <c r="P55" s="17">
        <f t="shared" si="0"/>
        <v>1182.200059622968</v>
      </c>
      <c r="Q55">
        <f t="shared" si="1"/>
        <v>1182.200059622968</v>
      </c>
      <c r="R55">
        <f t="shared" si="2"/>
        <v>1257.8127567947042</v>
      </c>
      <c r="S55">
        <f t="shared" si="3"/>
        <v>-75.612697171736272</v>
      </c>
      <c r="U55" s="1"/>
      <c r="V55" s="1"/>
    </row>
    <row r="56" spans="2:22" x14ac:dyDescent="0.15">
      <c r="B56" s="1">
        <v>5.3999999999999999E-2</v>
      </c>
      <c r="C56" s="1">
        <v>32.78</v>
      </c>
      <c r="E56" s="1">
        <v>8.5000000000000006E-2</v>
      </c>
      <c r="F56" s="1">
        <v>32.61</v>
      </c>
      <c r="H56" s="1">
        <v>7.2999999999999995E-2</v>
      </c>
      <c r="I56" s="1">
        <v>19.88</v>
      </c>
      <c r="O56" s="35">
        <v>0.14000000000000001</v>
      </c>
      <c r="P56" s="17">
        <f t="shared" si="0"/>
        <v>1201.2359616452477</v>
      </c>
      <c r="Q56">
        <f t="shared" si="1"/>
        <v>1201.2359616452477</v>
      </c>
      <c r="R56">
        <f t="shared" si="2"/>
        <v>1264.1673035016602</v>
      </c>
      <c r="S56">
        <f t="shared" si="3"/>
        <v>-62.931341856412473</v>
      </c>
      <c r="U56" s="1"/>
      <c r="V56" s="1"/>
    </row>
    <row r="57" spans="2:22" x14ac:dyDescent="0.15">
      <c r="B57" s="1">
        <v>6.6000000000000003E-2</v>
      </c>
      <c r="C57" s="1">
        <v>34.22</v>
      </c>
      <c r="E57" s="1">
        <v>0.112</v>
      </c>
      <c r="F57" s="1">
        <v>33.01</v>
      </c>
      <c r="H57" s="1">
        <v>7.6999999999999999E-2</v>
      </c>
      <c r="I57" s="1">
        <v>19.84</v>
      </c>
      <c r="O57" s="35">
        <v>0.15</v>
      </c>
      <c r="P57" s="17">
        <f t="shared" si="0"/>
        <v>1220.2718636675272</v>
      </c>
      <c r="Q57">
        <f t="shared" si="1"/>
        <v>1220.2718636675272</v>
      </c>
      <c r="R57">
        <f t="shared" si="2"/>
        <v>1270.1120978414267</v>
      </c>
      <c r="S57">
        <f t="shared" si="3"/>
        <v>-49.840234173899489</v>
      </c>
      <c r="U57" s="1"/>
      <c r="V57" s="1"/>
    </row>
    <row r="58" spans="2:22" x14ac:dyDescent="0.15">
      <c r="B58" s="1">
        <v>7.6999999999999999E-2</v>
      </c>
      <c r="C58" s="1">
        <v>35.01</v>
      </c>
      <c r="E58" s="1">
        <v>9.2999999999999999E-2</v>
      </c>
      <c r="F58" s="1">
        <v>35.5</v>
      </c>
      <c r="H58" s="1">
        <v>8.5000000000000006E-2</v>
      </c>
      <c r="I58" s="1">
        <v>19.86</v>
      </c>
      <c r="O58" s="35">
        <v>0.16</v>
      </c>
      <c r="P58" s="17">
        <f t="shared" si="0"/>
        <v>1239.3077656898067</v>
      </c>
      <c r="Q58">
        <f t="shared" si="1"/>
        <v>1239.3077656898067</v>
      </c>
      <c r="R58">
        <f t="shared" si="2"/>
        <v>1275.6983855610877</v>
      </c>
      <c r="S58">
        <f t="shared" si="3"/>
        <v>-36.390619871280933</v>
      </c>
      <c r="U58" s="1"/>
      <c r="V58" s="1"/>
    </row>
    <row r="59" spans="2:22" x14ac:dyDescent="0.15">
      <c r="B59" s="1">
        <v>0.112</v>
      </c>
      <c r="C59" s="1">
        <v>36.480000000000004</v>
      </c>
      <c r="E59" s="1">
        <v>9.2999999999999999E-2</v>
      </c>
      <c r="F59" s="1">
        <v>36.849999999999994</v>
      </c>
      <c r="H59" s="1">
        <v>7.6999999999999999E-2</v>
      </c>
      <c r="I59" s="1">
        <v>19.920000000000002</v>
      </c>
      <c r="O59" s="35">
        <v>0.17</v>
      </c>
      <c r="P59" s="17">
        <f t="shared" si="0"/>
        <v>1258.3436677120862</v>
      </c>
      <c r="Q59">
        <f t="shared" si="1"/>
        <v>1258.3436677120862</v>
      </c>
      <c r="R59">
        <f t="shared" si="2"/>
        <v>1280.9682743762594</v>
      </c>
      <c r="S59">
        <f t="shared" si="3"/>
        <v>-22.624606664173143</v>
      </c>
      <c r="U59" s="1"/>
      <c r="V59" s="1"/>
    </row>
    <row r="60" spans="2:22" x14ac:dyDescent="0.15">
      <c r="B60" s="1">
        <v>6.9000000000000006E-2</v>
      </c>
      <c r="C60" s="1">
        <v>38.67</v>
      </c>
      <c r="E60" s="1">
        <v>0.13900000000000001</v>
      </c>
      <c r="F60" s="1">
        <v>38.4</v>
      </c>
      <c r="H60" s="1">
        <v>8.1000000000000003E-2</v>
      </c>
      <c r="I60" s="1">
        <v>19.86</v>
      </c>
      <c r="O60" s="35">
        <v>0.18</v>
      </c>
      <c r="P60" s="17">
        <f t="shared" si="0"/>
        <v>1277.379569734366</v>
      </c>
      <c r="Q60">
        <f t="shared" si="1"/>
        <v>1277.379569734366</v>
      </c>
      <c r="R60">
        <f t="shared" si="2"/>
        <v>1285.9567945191889</v>
      </c>
      <c r="S60">
        <f t="shared" si="3"/>
        <v>-8.5772247848228744</v>
      </c>
      <c r="U60" s="1"/>
      <c r="V60" s="1"/>
    </row>
    <row r="61" spans="2:22" x14ac:dyDescent="0.15">
      <c r="B61" s="1">
        <v>6.9000000000000006E-2</v>
      </c>
      <c r="C61" s="1">
        <v>39.28</v>
      </c>
      <c r="E61" s="1">
        <v>0.112</v>
      </c>
      <c r="F61" s="1">
        <v>39.76</v>
      </c>
      <c r="H61" s="1">
        <v>7.2999999999999995E-2</v>
      </c>
      <c r="I61" s="1">
        <v>19.850000000000001</v>
      </c>
      <c r="O61" s="35">
        <v>0.19</v>
      </c>
      <c r="P61" s="17">
        <f t="shared" si="0"/>
        <v>1296.4154717566455</v>
      </c>
      <c r="Q61">
        <f t="shared" si="1"/>
        <v>1296.4154717566455</v>
      </c>
      <c r="R61">
        <f t="shared" si="2"/>
        <v>1290.6934079492416</v>
      </c>
      <c r="S61">
        <f t="shared" si="3"/>
        <v>5.7220638074038561</v>
      </c>
      <c r="U61" s="1"/>
      <c r="V61" s="1"/>
    </row>
    <row r="62" spans="2:22" x14ac:dyDescent="0.15">
      <c r="B62" s="1">
        <v>7.2999999999999995E-2</v>
      </c>
      <c r="C62" s="1">
        <v>41.45</v>
      </c>
      <c r="E62" s="1">
        <v>0.12</v>
      </c>
      <c r="F62" s="1">
        <v>41.65</v>
      </c>
      <c r="H62" s="1">
        <v>8.1000000000000003E-2</v>
      </c>
      <c r="I62" s="1">
        <v>19.84</v>
      </c>
      <c r="O62" s="35">
        <v>0.2</v>
      </c>
      <c r="P62" s="17">
        <f t="shared" si="0"/>
        <v>1315.4513737789252</v>
      </c>
      <c r="Q62">
        <f t="shared" si="1"/>
        <v>1315.4513737789252</v>
      </c>
      <c r="R62">
        <f t="shared" si="2"/>
        <v>1295.2031345659975</v>
      </c>
      <c r="S62">
        <f t="shared" si="3"/>
        <v>20.248239212927729</v>
      </c>
      <c r="U62" s="1"/>
      <c r="V62" s="1"/>
    </row>
    <row r="63" spans="2:22" x14ac:dyDescent="0.15">
      <c r="B63" s="1">
        <v>9.2999999999999999E-2</v>
      </c>
      <c r="C63" s="1">
        <v>42.95</v>
      </c>
      <c r="E63" s="1">
        <v>0.12</v>
      </c>
      <c r="F63" s="1">
        <v>43.14</v>
      </c>
      <c r="H63" s="1">
        <v>7.6999999999999999E-2</v>
      </c>
      <c r="I63" s="1">
        <v>19.940000000000001</v>
      </c>
      <c r="O63" s="35">
        <v>0.21</v>
      </c>
      <c r="P63" s="17">
        <f t="shared" si="0"/>
        <v>1334.4872758012048</v>
      </c>
      <c r="Q63">
        <f t="shared" si="1"/>
        <v>1334.4872758012048</v>
      </c>
      <c r="R63">
        <f t="shared" si="2"/>
        <v>1299.5074066292029</v>
      </c>
      <c r="S63">
        <f t="shared" si="3"/>
        <v>34.979869172001827</v>
      </c>
      <c r="U63" s="1"/>
      <c r="V63" s="1"/>
    </row>
    <row r="64" spans="2:22" x14ac:dyDescent="0.15">
      <c r="B64" s="1">
        <v>0.127</v>
      </c>
      <c r="C64" s="1">
        <v>43.7</v>
      </c>
      <c r="E64" s="1">
        <v>0.108</v>
      </c>
      <c r="F64" s="1">
        <v>43.59</v>
      </c>
      <c r="H64" s="1">
        <v>7.2999999999999995E-2</v>
      </c>
      <c r="I64" s="1">
        <v>20.080000000000002</v>
      </c>
      <c r="O64" s="35">
        <v>0.22</v>
      </c>
      <c r="P64" s="17">
        <f t="shared" si="0"/>
        <v>1353.5231778234843</v>
      </c>
      <c r="Q64">
        <f t="shared" si="1"/>
        <v>1353.5231778234843</v>
      </c>
      <c r="R64">
        <f t="shared" si="2"/>
        <v>1303.6247266120467</v>
      </c>
      <c r="S64">
        <f t="shared" si="3"/>
        <v>49.898451211437532</v>
      </c>
      <c r="U64" s="1"/>
      <c r="V64" s="1"/>
    </row>
    <row r="65" spans="2:22" x14ac:dyDescent="0.15">
      <c r="B65" s="1">
        <v>0.13100000000000001</v>
      </c>
      <c r="C65" s="1">
        <v>45.64</v>
      </c>
      <c r="E65" s="1">
        <v>0.11600000000000001</v>
      </c>
      <c r="F65" s="1">
        <v>45.45</v>
      </c>
      <c r="H65" s="1">
        <v>8.1000000000000003E-2</v>
      </c>
      <c r="I65" s="1">
        <v>21.080000000000002</v>
      </c>
      <c r="O65" s="35">
        <v>0.23</v>
      </c>
      <c r="P65" s="17">
        <f t="shared" si="0"/>
        <v>1372.559079845764</v>
      </c>
      <c r="Q65">
        <f t="shared" si="1"/>
        <v>1372.559079845764</v>
      </c>
      <c r="R65">
        <f t="shared" si="2"/>
        <v>1307.5711804637726</v>
      </c>
      <c r="S65">
        <f t="shared" si="3"/>
        <v>64.987899381991383</v>
      </c>
      <c r="U65" s="1"/>
      <c r="V65" s="1"/>
    </row>
    <row r="66" spans="2:22" x14ac:dyDescent="0.15">
      <c r="B66" s="1">
        <v>8.5000000000000006E-2</v>
      </c>
      <c r="C66" s="1">
        <v>48.04</v>
      </c>
      <c r="E66" s="1">
        <v>0.123</v>
      </c>
      <c r="F66" s="1">
        <v>46.89</v>
      </c>
      <c r="H66" s="1">
        <v>8.5000000000000006E-2</v>
      </c>
      <c r="I66" s="1">
        <v>21.84</v>
      </c>
      <c r="O66" s="35">
        <v>0.24</v>
      </c>
      <c r="P66" s="17">
        <f t="shared" si="0"/>
        <v>1391.5949818680435</v>
      </c>
      <c r="Q66">
        <f t="shared" si="1"/>
        <v>1391.5949818680435</v>
      </c>
      <c r="R66">
        <f t="shared" si="2"/>
        <v>1311.3608428802186</v>
      </c>
      <c r="S66">
        <f t="shared" si="3"/>
        <v>80.234138987824963</v>
      </c>
      <c r="U66" s="1"/>
      <c r="V66" s="1"/>
    </row>
    <row r="67" spans="2:22" x14ac:dyDescent="0.15">
      <c r="B67" s="1">
        <v>9.6000000000000002E-2</v>
      </c>
      <c r="C67" s="1">
        <v>48.22</v>
      </c>
      <c r="E67" s="1">
        <v>0.123</v>
      </c>
      <c r="F67" s="1">
        <v>48.83</v>
      </c>
      <c r="H67" s="1">
        <v>8.1000000000000003E-2</v>
      </c>
      <c r="I67" s="1">
        <v>23.400000000000002</v>
      </c>
      <c r="O67" s="35">
        <v>0.25</v>
      </c>
      <c r="P67" s="17">
        <f t="shared" si="0"/>
        <v>1410.630883890323</v>
      </c>
      <c r="Q67">
        <f t="shared" si="1"/>
        <v>1410.630883890323</v>
      </c>
      <c r="R67">
        <f t="shared" si="2"/>
        <v>1315.0061007968991</v>
      </c>
      <c r="S67">
        <f t="shared" si="3"/>
        <v>95.624783093423957</v>
      </c>
      <c r="U67" s="1"/>
      <c r="V67" s="1"/>
    </row>
    <row r="68" spans="2:22" x14ac:dyDescent="0.15">
      <c r="B68" s="1">
        <v>0.13900000000000001</v>
      </c>
      <c r="C68" s="1">
        <v>50.4</v>
      </c>
      <c r="E68" s="1">
        <v>0.13100000000000001</v>
      </c>
      <c r="F68" s="1">
        <v>50.379999999999995</v>
      </c>
      <c r="H68" s="1">
        <v>8.5000000000000006E-2</v>
      </c>
      <c r="I68" s="1">
        <v>24.91</v>
      </c>
      <c r="O68" s="35">
        <v>0.26</v>
      </c>
      <c r="P68" s="17">
        <f t="shared" ref="P68:P101" si="4">$J$2+($K$2-$J$2)/$L$2*O68</f>
        <v>1429.6667859126028</v>
      </c>
      <c r="Q68">
        <f t="shared" ref="Q68:Q131" si="5">$J$2+($K$2-$J$2)/$L$2*O68</f>
        <v>1429.6667859126028</v>
      </c>
      <c r="R68">
        <f t="shared" ref="R68:R131" si="6">O68^$N$2*$M$2</f>
        <v>1318.5179141743893</v>
      </c>
      <c r="S68">
        <f t="shared" ref="S68:S131" si="7">Q68-R68</f>
        <v>111.14887173821353</v>
      </c>
      <c r="U68" s="1"/>
      <c r="V68" s="1"/>
    </row>
    <row r="69" spans="2:22" x14ac:dyDescent="0.15">
      <c r="B69" s="1">
        <v>0.1</v>
      </c>
      <c r="C69" s="1">
        <v>52.769999999999996</v>
      </c>
      <c r="E69" s="1">
        <v>0.20499999999999999</v>
      </c>
      <c r="F69" s="1">
        <v>52.349999999999994</v>
      </c>
      <c r="H69" s="1">
        <v>8.1000000000000003E-2</v>
      </c>
      <c r="I69" s="1">
        <v>25.560000000000002</v>
      </c>
      <c r="O69" s="35">
        <v>0.27</v>
      </c>
      <c r="P69" s="17">
        <f t="shared" si="4"/>
        <v>1448.7026879348823</v>
      </c>
      <c r="Q69">
        <f t="shared" si="5"/>
        <v>1448.7026879348823</v>
      </c>
      <c r="R69">
        <f t="shared" si="6"/>
        <v>1321.9060281451423</v>
      </c>
      <c r="S69">
        <f t="shared" si="7"/>
        <v>126.79665978974003</v>
      </c>
      <c r="U69" s="1"/>
      <c r="V69" s="1"/>
    </row>
    <row r="70" spans="2:22" x14ac:dyDescent="0.15">
      <c r="B70" s="1">
        <v>0.12</v>
      </c>
      <c r="C70" s="1">
        <v>54.71</v>
      </c>
      <c r="E70" s="1">
        <v>0.154</v>
      </c>
      <c r="F70" s="1">
        <v>53.42</v>
      </c>
      <c r="H70" s="1">
        <v>8.8999999999999996E-2</v>
      </c>
      <c r="I70" s="1">
        <v>27.1</v>
      </c>
      <c r="O70" s="35">
        <v>0.28000000000000003</v>
      </c>
      <c r="P70" s="17">
        <f t="shared" si="4"/>
        <v>1467.7385899571618</v>
      </c>
      <c r="Q70">
        <f t="shared" si="5"/>
        <v>1467.7385899571618</v>
      </c>
      <c r="R70">
        <f t="shared" si="6"/>
        <v>1325.1791470362109</v>
      </c>
      <c r="S70">
        <f t="shared" si="7"/>
        <v>142.55944292095091</v>
      </c>
      <c r="U70" s="1"/>
      <c r="V70" s="1"/>
    </row>
    <row r="71" spans="2:22" x14ac:dyDescent="0.15">
      <c r="B71" s="1">
        <v>0.193</v>
      </c>
      <c r="C71" s="1">
        <v>55.86</v>
      </c>
      <c r="E71" s="1">
        <v>0.13900000000000001</v>
      </c>
      <c r="F71" s="1">
        <v>56.19</v>
      </c>
      <c r="H71" s="1">
        <v>8.5000000000000006E-2</v>
      </c>
      <c r="I71" s="1">
        <v>28.630000000000003</v>
      </c>
      <c r="O71" s="35">
        <v>0.28999999999999998</v>
      </c>
      <c r="P71" s="17">
        <f t="shared" si="4"/>
        <v>1486.7744919794413</v>
      </c>
      <c r="Q71">
        <f t="shared" si="5"/>
        <v>1486.7744919794413</v>
      </c>
      <c r="R71">
        <f t="shared" si="6"/>
        <v>1328.3450782193008</v>
      </c>
      <c r="S71">
        <f t="shared" si="7"/>
        <v>158.42941376014051</v>
      </c>
      <c r="U71" s="1"/>
      <c r="V71" s="1"/>
    </row>
    <row r="72" spans="2:22" x14ac:dyDescent="0.15">
      <c r="B72" s="1">
        <v>0.112</v>
      </c>
      <c r="C72" s="1">
        <v>58.47</v>
      </c>
      <c r="E72" s="1">
        <v>0.151</v>
      </c>
      <c r="F72" s="1">
        <v>55.93</v>
      </c>
      <c r="H72" s="1">
        <v>8.8999999999999996E-2</v>
      </c>
      <c r="I72" s="1">
        <v>28.84</v>
      </c>
      <c r="O72" s="35">
        <v>0.3</v>
      </c>
      <c r="P72" s="17">
        <f t="shared" si="4"/>
        <v>1505.8103940017211</v>
      </c>
      <c r="Q72">
        <f t="shared" si="5"/>
        <v>1505.8103940017211</v>
      </c>
      <c r="R72">
        <f t="shared" si="6"/>
        <v>1331.4108518672533</v>
      </c>
      <c r="S72">
        <f t="shared" si="7"/>
        <v>174.39954213446777</v>
      </c>
      <c r="U72" s="1"/>
      <c r="V72" s="1"/>
    </row>
    <row r="73" spans="2:22" x14ac:dyDescent="0.15">
      <c r="B73" s="1">
        <v>0.20799999999999999</v>
      </c>
      <c r="C73" s="1">
        <v>60.48</v>
      </c>
      <c r="E73" s="1">
        <v>0.151</v>
      </c>
      <c r="F73" s="1">
        <v>59.66</v>
      </c>
      <c r="H73" s="1">
        <v>8.1000000000000003E-2</v>
      </c>
      <c r="I73" s="1">
        <v>31.28</v>
      </c>
      <c r="O73" s="35">
        <v>0.31</v>
      </c>
      <c r="P73" s="17">
        <f t="shared" si="4"/>
        <v>1524.8462960240008</v>
      </c>
      <c r="Q73">
        <f t="shared" si="5"/>
        <v>1524.8462960240008</v>
      </c>
      <c r="R73">
        <f t="shared" si="6"/>
        <v>1334.3828213116576</v>
      </c>
      <c r="S73">
        <f t="shared" si="7"/>
        <v>190.46347471234321</v>
      </c>
      <c r="U73" s="1"/>
      <c r="V73" s="1"/>
    </row>
    <row r="74" spans="2:22" x14ac:dyDescent="0.15">
      <c r="B74" s="1">
        <v>0.11600000000000001</v>
      </c>
      <c r="C74" s="1">
        <v>61.14</v>
      </c>
      <c r="E74" s="1">
        <v>0.158</v>
      </c>
      <c r="F74" s="1">
        <v>61.6</v>
      </c>
      <c r="H74" s="1">
        <v>8.5000000000000006E-2</v>
      </c>
      <c r="I74" s="1">
        <v>32.33</v>
      </c>
      <c r="O74" s="35">
        <v>0.32</v>
      </c>
      <c r="P74" s="17">
        <f t="shared" si="4"/>
        <v>1543.8821980462803</v>
      </c>
      <c r="Q74">
        <f t="shared" si="5"/>
        <v>1543.8821980462803</v>
      </c>
      <c r="R74">
        <f t="shared" si="6"/>
        <v>1337.2667476612153</v>
      </c>
      <c r="S74">
        <f t="shared" si="7"/>
        <v>206.61545038506506</v>
      </c>
      <c r="U74" s="1"/>
      <c r="V74" s="1"/>
    </row>
    <row r="75" spans="2:22" x14ac:dyDescent="0.15">
      <c r="B75" s="1">
        <v>0.127</v>
      </c>
      <c r="C75" s="1">
        <v>64.539999999999992</v>
      </c>
      <c r="E75" s="1">
        <v>0.27</v>
      </c>
      <c r="F75" s="1">
        <v>63.71</v>
      </c>
      <c r="H75" s="1">
        <v>9.2999999999999999E-2</v>
      </c>
      <c r="I75" s="1">
        <v>34.159999999999997</v>
      </c>
      <c r="O75" s="35">
        <v>0.33</v>
      </c>
      <c r="P75" s="17">
        <f t="shared" si="4"/>
        <v>1562.9181000685599</v>
      </c>
      <c r="Q75">
        <f t="shared" si="5"/>
        <v>1562.9181000685599</v>
      </c>
      <c r="R75">
        <f t="shared" si="6"/>
        <v>1340.0678715585052</v>
      </c>
      <c r="S75">
        <f t="shared" si="7"/>
        <v>222.85022851005465</v>
      </c>
      <c r="U75" s="1"/>
      <c r="V75" s="1"/>
    </row>
    <row r="76" spans="2:22" x14ac:dyDescent="0.15">
      <c r="B76" s="1">
        <v>0.123</v>
      </c>
      <c r="C76" s="1">
        <v>64.58</v>
      </c>
      <c r="E76" s="1">
        <v>0.17399999999999999</v>
      </c>
      <c r="F76" s="1">
        <v>63.68</v>
      </c>
      <c r="H76" s="1">
        <v>0.108</v>
      </c>
      <c r="I76" s="1">
        <v>35.11</v>
      </c>
      <c r="O76" s="35">
        <v>0.34</v>
      </c>
      <c r="P76" s="17">
        <f t="shared" si="4"/>
        <v>1581.9540020908394</v>
      </c>
      <c r="Q76">
        <f t="shared" si="5"/>
        <v>1581.9540020908394</v>
      </c>
      <c r="R76">
        <f t="shared" si="6"/>
        <v>1342.7909743563062</v>
      </c>
      <c r="S76">
        <f t="shared" si="7"/>
        <v>239.16302773453322</v>
      </c>
      <c r="U76" s="1"/>
      <c r="V76" s="1"/>
    </row>
    <row r="77" spans="2:22" x14ac:dyDescent="0.15">
      <c r="B77" s="1">
        <v>0.20799999999999999</v>
      </c>
      <c r="C77" s="1">
        <v>67.849999999999994</v>
      </c>
      <c r="E77" s="1">
        <v>0.17799999999999999</v>
      </c>
      <c r="F77" s="1">
        <v>66.949999999999989</v>
      </c>
      <c r="H77" s="1">
        <v>0.15</v>
      </c>
      <c r="I77" s="1">
        <v>36.22</v>
      </c>
      <c r="O77" s="35">
        <v>0.35</v>
      </c>
      <c r="P77" s="17">
        <f t="shared" si="4"/>
        <v>1600.9899041131189</v>
      </c>
      <c r="Q77">
        <f t="shared" si="5"/>
        <v>1600.9899041131189</v>
      </c>
      <c r="R77">
        <f t="shared" si="6"/>
        <v>1345.4404305355336</v>
      </c>
      <c r="S77">
        <f t="shared" si="7"/>
        <v>255.54947357758533</v>
      </c>
      <c r="U77" s="1"/>
      <c r="V77" s="1"/>
    </row>
    <row r="78" spans="2:22" x14ac:dyDescent="0.15">
      <c r="B78" s="1">
        <v>0.13100000000000001</v>
      </c>
      <c r="C78" s="1">
        <v>70.31</v>
      </c>
      <c r="E78" s="1">
        <v>0.17399999999999999</v>
      </c>
      <c r="F78" s="1">
        <v>69.17</v>
      </c>
      <c r="H78" s="1">
        <v>0.16200000000000001</v>
      </c>
      <c r="I78" s="1">
        <v>38.47</v>
      </c>
      <c r="O78" s="35">
        <v>0.36</v>
      </c>
      <c r="P78" s="17">
        <f t="shared" si="4"/>
        <v>1620.0258061353986</v>
      </c>
      <c r="Q78">
        <f t="shared" si="5"/>
        <v>1620.0258061353986</v>
      </c>
      <c r="R78">
        <f t="shared" si="6"/>
        <v>1348.0202528304994</v>
      </c>
      <c r="S78">
        <f t="shared" si="7"/>
        <v>272.00555330489919</v>
      </c>
      <c r="U78" s="1"/>
      <c r="V78" s="1"/>
    </row>
    <row r="79" spans="2:22" x14ac:dyDescent="0.15">
      <c r="B79" s="1">
        <v>0.13100000000000001</v>
      </c>
      <c r="C79" s="1">
        <v>72.52000000000001</v>
      </c>
      <c r="E79" s="1">
        <v>0.309</v>
      </c>
      <c r="F79" s="1">
        <v>71.199999999999989</v>
      </c>
      <c r="H79" s="1">
        <v>0.123</v>
      </c>
      <c r="I79" s="1">
        <v>40.47</v>
      </c>
      <c r="O79" s="35">
        <v>0.37</v>
      </c>
      <c r="P79" s="17">
        <f t="shared" si="4"/>
        <v>1639.0617081576784</v>
      </c>
      <c r="Q79">
        <f t="shared" si="5"/>
        <v>1639.0617081576784</v>
      </c>
      <c r="R79">
        <f t="shared" si="6"/>
        <v>1350.5341312484034</v>
      </c>
      <c r="S79">
        <f t="shared" si="7"/>
        <v>288.52757690927501</v>
      </c>
      <c r="U79" s="1"/>
      <c r="V79" s="1"/>
    </row>
    <row r="80" spans="2:22" x14ac:dyDescent="0.15">
      <c r="B80" s="1">
        <v>0.27800000000000002</v>
      </c>
      <c r="C80" s="1">
        <v>73.44</v>
      </c>
      <c r="E80" s="1">
        <v>0.28199999999999997</v>
      </c>
      <c r="F80" s="1">
        <v>70.710000000000008</v>
      </c>
      <c r="H80" s="1">
        <v>0.12</v>
      </c>
      <c r="I80" s="1">
        <v>41.400000000000006</v>
      </c>
      <c r="O80" s="35">
        <v>0.38</v>
      </c>
      <c r="P80" s="17">
        <f t="shared" si="4"/>
        <v>1658.0976101799579</v>
      </c>
      <c r="Q80">
        <f t="shared" si="5"/>
        <v>1658.0976101799579</v>
      </c>
      <c r="R80">
        <f t="shared" si="6"/>
        <v>1352.9854669502531</v>
      </c>
      <c r="S80">
        <f t="shared" si="7"/>
        <v>305.11214322970477</v>
      </c>
      <c r="U80" s="1"/>
      <c r="V80" s="1"/>
    </row>
    <row r="81" spans="2:22" x14ac:dyDescent="0.15">
      <c r="B81" s="1">
        <v>0.154</v>
      </c>
      <c r="C81" s="1">
        <v>75.92</v>
      </c>
      <c r="E81" s="1">
        <v>0.21199999999999999</v>
      </c>
      <c r="F81" s="1">
        <v>75.25</v>
      </c>
      <c r="H81" s="1">
        <v>0.15</v>
      </c>
      <c r="I81" s="1">
        <v>43.36</v>
      </c>
      <c r="O81" s="35">
        <v>0.39</v>
      </c>
      <c r="P81" s="17">
        <f t="shared" si="4"/>
        <v>1677.1335122022374</v>
      </c>
      <c r="Q81">
        <f t="shared" si="5"/>
        <v>1677.1335122022374</v>
      </c>
      <c r="R81">
        <f t="shared" si="6"/>
        <v>1355.3774017860101</v>
      </c>
      <c r="S81">
        <f t="shared" si="7"/>
        <v>321.75611041622733</v>
      </c>
      <c r="U81" s="1"/>
      <c r="V81" s="1"/>
    </row>
    <row r="82" spans="2:22" x14ac:dyDescent="0.15">
      <c r="B82" s="1">
        <v>0.16200000000000001</v>
      </c>
      <c r="C82" s="1">
        <v>78.05</v>
      </c>
      <c r="E82" s="1">
        <v>0.193</v>
      </c>
      <c r="F82" s="1">
        <v>77.69</v>
      </c>
      <c r="H82" s="1">
        <v>0.185</v>
      </c>
      <c r="I82" s="1">
        <v>45.7</v>
      </c>
      <c r="O82" s="35">
        <v>0.4</v>
      </c>
      <c r="P82" s="17">
        <f t="shared" si="4"/>
        <v>1696.1694142245169</v>
      </c>
      <c r="Q82">
        <f t="shared" si="5"/>
        <v>1696.1694142245169</v>
      </c>
      <c r="R82">
        <f t="shared" si="6"/>
        <v>1357.7128441374382</v>
      </c>
      <c r="S82">
        <f t="shared" si="7"/>
        <v>338.45657008707872</v>
      </c>
      <c r="U82" s="1"/>
      <c r="V82" s="1"/>
    </row>
    <row r="83" spans="2:22" x14ac:dyDescent="0.15">
      <c r="B83" s="1">
        <v>0.16200000000000001</v>
      </c>
      <c r="C83" s="1">
        <v>79.289999999999992</v>
      </c>
      <c r="E83" s="1">
        <v>0.23499999999999999</v>
      </c>
      <c r="F83" s="1">
        <v>78.069999999999993</v>
      </c>
      <c r="H83" s="1">
        <v>0.13500000000000001</v>
      </c>
      <c r="I83" s="1">
        <v>45.92</v>
      </c>
      <c r="O83" s="35">
        <v>0.41</v>
      </c>
      <c r="P83" s="17">
        <f t="shared" si="4"/>
        <v>1715.2053162467964</v>
      </c>
      <c r="Q83">
        <f t="shared" si="5"/>
        <v>1715.2053162467964</v>
      </c>
      <c r="R83">
        <f t="shared" si="6"/>
        <v>1359.9944916101424</v>
      </c>
      <c r="S83">
        <f t="shared" si="7"/>
        <v>355.21082463665402</v>
      </c>
      <c r="U83" s="1"/>
      <c r="V83" s="1"/>
    </row>
    <row r="84" spans="2:22" x14ac:dyDescent="0.15">
      <c r="B84" s="1">
        <v>0.28899999999999998</v>
      </c>
      <c r="C84" s="1">
        <v>82.37</v>
      </c>
      <c r="E84" s="1">
        <v>0.30499999999999999</v>
      </c>
      <c r="F84" s="1">
        <v>80.819999999999993</v>
      </c>
      <c r="H84" s="1">
        <v>0.14699999999999999</v>
      </c>
      <c r="I84" s="1">
        <v>49.16</v>
      </c>
      <c r="O84" s="35">
        <v>0.42</v>
      </c>
      <c r="P84" s="17">
        <f t="shared" si="4"/>
        <v>1734.2412182690762</v>
      </c>
      <c r="Q84">
        <f t="shared" si="5"/>
        <v>1734.2412182690762</v>
      </c>
      <c r="R84">
        <f t="shared" si="6"/>
        <v>1362.2248510257125</v>
      </c>
      <c r="S84">
        <f t="shared" si="7"/>
        <v>372.01636724336367</v>
      </c>
      <c r="U84" s="1"/>
      <c r="V84" s="1"/>
    </row>
    <row r="85" spans="2:22" x14ac:dyDescent="0.15">
      <c r="B85" s="1">
        <v>0.17399999999999999</v>
      </c>
      <c r="C85" s="1">
        <v>81.599999999999994</v>
      </c>
      <c r="E85" s="1">
        <v>0.32</v>
      </c>
      <c r="F85" s="1">
        <v>83.32</v>
      </c>
      <c r="H85" s="1">
        <v>0.15</v>
      </c>
      <c r="I85" s="1">
        <v>48.36</v>
      </c>
      <c r="O85" s="35">
        <v>0.43</v>
      </c>
      <c r="P85" s="17">
        <f t="shared" si="4"/>
        <v>1753.2771202913559</v>
      </c>
      <c r="Q85">
        <f t="shared" si="5"/>
        <v>1753.2771202913559</v>
      </c>
      <c r="R85">
        <f t="shared" si="6"/>
        <v>1364.4062560912587</v>
      </c>
      <c r="S85">
        <f t="shared" si="7"/>
        <v>388.87086420009723</v>
      </c>
      <c r="U85" s="1"/>
      <c r="V85" s="1"/>
    </row>
    <row r="86" spans="2:22" x14ac:dyDescent="0.15">
      <c r="B86" s="1">
        <v>0.18099999999999999</v>
      </c>
      <c r="C86" s="1">
        <v>86.59</v>
      </c>
      <c r="E86" s="1">
        <v>0.29699999999999999</v>
      </c>
      <c r="F86" s="1">
        <v>84.65</v>
      </c>
      <c r="H86" s="1">
        <v>0.14699999999999999</v>
      </c>
      <c r="I86" s="1">
        <v>52.78</v>
      </c>
      <c r="O86" s="35">
        <v>0.44</v>
      </c>
      <c r="P86" s="17">
        <f t="shared" si="4"/>
        <v>1772.3130223136354</v>
      </c>
      <c r="Q86">
        <f t="shared" si="5"/>
        <v>1772.3130223136354</v>
      </c>
      <c r="R86">
        <f t="shared" si="6"/>
        <v>1366.5408830634235</v>
      </c>
      <c r="S86">
        <f t="shared" si="7"/>
        <v>405.77213925021192</v>
      </c>
      <c r="U86" s="1"/>
      <c r="V86" s="1"/>
    </row>
    <row r="87" spans="2:22" x14ac:dyDescent="0.15">
      <c r="B87" s="1">
        <v>0.193</v>
      </c>
      <c r="C87" s="1">
        <v>88.759999999999991</v>
      </c>
      <c r="E87" s="1">
        <v>0.35499999999999998</v>
      </c>
      <c r="F87" s="1">
        <v>87.88</v>
      </c>
      <c r="H87" s="1">
        <v>0.15</v>
      </c>
      <c r="I87" s="1">
        <v>53.86</v>
      </c>
      <c r="O87" s="35">
        <v>0.45</v>
      </c>
      <c r="P87" s="17">
        <f t="shared" si="4"/>
        <v>1791.3489243359149</v>
      </c>
      <c r="Q87">
        <f t="shared" si="5"/>
        <v>1791.3489243359149</v>
      </c>
      <c r="R87">
        <f t="shared" si="6"/>
        <v>1368.6307646745115</v>
      </c>
      <c r="S87">
        <f t="shared" si="7"/>
        <v>422.71815966140343</v>
      </c>
      <c r="U87" s="1"/>
      <c r="V87" s="1"/>
    </row>
    <row r="88" spans="2:22" x14ac:dyDescent="0.15">
      <c r="B88" s="1">
        <v>0.193</v>
      </c>
      <c r="C88" s="1">
        <v>91.43</v>
      </c>
      <c r="E88" s="1">
        <v>0.224</v>
      </c>
      <c r="F88" s="1">
        <v>89.86</v>
      </c>
      <c r="H88" s="1">
        <v>0.20399999999999999</v>
      </c>
      <c r="I88" s="1">
        <v>56.58</v>
      </c>
      <c r="O88" s="35">
        <v>0.46</v>
      </c>
      <c r="P88" s="17">
        <f t="shared" si="4"/>
        <v>1810.3848263581947</v>
      </c>
      <c r="Q88">
        <f t="shared" si="5"/>
        <v>1810.3848263581947</v>
      </c>
      <c r="R88">
        <f t="shared" si="6"/>
        <v>1370.6778025475471</v>
      </c>
      <c r="S88">
        <f t="shared" si="7"/>
        <v>439.70702381064757</v>
      </c>
      <c r="U88" s="1"/>
      <c r="V88" s="1"/>
    </row>
    <row r="89" spans="2:22" x14ac:dyDescent="0.15">
      <c r="B89" s="1">
        <v>0.20499999999999999</v>
      </c>
      <c r="C89" s="1">
        <v>92.12</v>
      </c>
      <c r="E89" s="1">
        <v>0.23899999999999999</v>
      </c>
      <c r="F89" s="1">
        <v>91.67</v>
      </c>
      <c r="H89" s="1">
        <v>0.158</v>
      </c>
      <c r="I89" s="1">
        <v>57.47</v>
      </c>
      <c r="O89" s="35">
        <v>0.47</v>
      </c>
      <c r="P89" s="17">
        <f t="shared" si="4"/>
        <v>1829.420728380474</v>
      </c>
      <c r="Q89">
        <f t="shared" si="5"/>
        <v>1829.420728380474</v>
      </c>
      <c r="R89">
        <f t="shared" si="6"/>
        <v>1372.6837782932334</v>
      </c>
      <c r="S89">
        <f t="shared" si="7"/>
        <v>456.73695008724053</v>
      </c>
      <c r="U89" s="1"/>
      <c r="V89" s="1"/>
    </row>
    <row r="90" spans="2:22" x14ac:dyDescent="0.15">
      <c r="B90" s="1">
        <v>0.21199999999999999</v>
      </c>
      <c r="C90" s="1">
        <v>95.240000000000009</v>
      </c>
      <c r="E90" s="1">
        <v>0.37</v>
      </c>
      <c r="F90" s="1">
        <v>94</v>
      </c>
      <c r="H90" s="1">
        <v>0.16600000000000001</v>
      </c>
      <c r="I90" s="1">
        <v>59.95</v>
      </c>
      <c r="O90" s="35">
        <v>0.48</v>
      </c>
      <c r="P90" s="17">
        <f t="shared" si="4"/>
        <v>1848.4566304027537</v>
      </c>
      <c r="Q90">
        <f t="shared" si="5"/>
        <v>1848.4566304027537</v>
      </c>
      <c r="R90">
        <f t="shared" si="6"/>
        <v>1374.6503634535843</v>
      </c>
      <c r="S90">
        <f t="shared" si="7"/>
        <v>473.80626694916941</v>
      </c>
      <c r="U90" s="1"/>
      <c r="V90" s="1"/>
    </row>
    <row r="91" spans="2:22" x14ac:dyDescent="0.15">
      <c r="B91" s="1">
        <v>0.20499999999999999</v>
      </c>
      <c r="C91" s="1">
        <v>98.360000000000014</v>
      </c>
      <c r="E91" s="1">
        <v>0.24299999999999999</v>
      </c>
      <c r="F91" s="1">
        <v>94.83</v>
      </c>
      <c r="H91" s="1">
        <v>0.27</v>
      </c>
      <c r="I91" s="1">
        <v>61.19</v>
      </c>
      <c r="O91" s="35">
        <v>0.49</v>
      </c>
      <c r="P91" s="17">
        <f t="shared" si="4"/>
        <v>1867.4925324250335</v>
      </c>
      <c r="Q91">
        <f t="shared" si="5"/>
        <v>1867.4925324250335</v>
      </c>
      <c r="R91">
        <f t="shared" si="6"/>
        <v>1376.5791284334327</v>
      </c>
      <c r="S91">
        <f t="shared" si="7"/>
        <v>490.91340399160072</v>
      </c>
      <c r="U91" s="1"/>
      <c r="V91" s="1"/>
    </row>
    <row r="92" spans="2:22" x14ac:dyDescent="0.15">
      <c r="B92" s="1">
        <v>0.20499999999999999</v>
      </c>
      <c r="C92" s="1">
        <v>99.15</v>
      </c>
      <c r="E92" s="1">
        <v>0.247</v>
      </c>
      <c r="F92" s="1">
        <v>99.12</v>
      </c>
      <c r="H92" s="1">
        <v>0.24299999999999999</v>
      </c>
      <c r="I92" s="1">
        <v>63.730000000000004</v>
      </c>
      <c r="O92" s="35">
        <v>0.5</v>
      </c>
      <c r="P92" s="17">
        <f t="shared" si="4"/>
        <v>1886.528434447313</v>
      </c>
      <c r="Q92">
        <f t="shared" si="5"/>
        <v>1886.528434447313</v>
      </c>
      <c r="R92">
        <f t="shared" si="6"/>
        <v>1378.4715505412214</v>
      </c>
      <c r="S92">
        <f t="shared" si="7"/>
        <v>508.05688390609157</v>
      </c>
      <c r="U92" s="1"/>
      <c r="V92" s="1"/>
    </row>
    <row r="93" spans="2:22" x14ac:dyDescent="0.15">
      <c r="B93" s="1">
        <v>0.216</v>
      </c>
      <c r="C93" s="1">
        <v>102.93</v>
      </c>
      <c r="E93" s="1">
        <v>0.25900000000000001</v>
      </c>
      <c r="F93" s="1">
        <v>100.67</v>
      </c>
      <c r="H93" s="1">
        <v>0.18099999999999999</v>
      </c>
      <c r="I93" s="1">
        <v>66.37</v>
      </c>
      <c r="O93" s="35">
        <v>0.51</v>
      </c>
      <c r="P93" s="17">
        <f t="shared" si="4"/>
        <v>1905.5643364695925</v>
      </c>
      <c r="Q93">
        <f t="shared" si="5"/>
        <v>1905.5643364695925</v>
      </c>
      <c r="R93">
        <f t="shared" si="6"/>
        <v>1380.3290212438028</v>
      </c>
      <c r="S93">
        <f t="shared" si="7"/>
        <v>525.23531522578969</v>
      </c>
      <c r="U93" s="1"/>
      <c r="V93" s="1"/>
    </row>
    <row r="94" spans="2:22" x14ac:dyDescent="0.15">
      <c r="B94" s="1">
        <v>0.42799999999999999</v>
      </c>
      <c r="C94" s="1">
        <v>106.38</v>
      </c>
      <c r="E94" s="1">
        <v>0.26600000000000001</v>
      </c>
      <c r="F94" s="1">
        <v>103.03999999999999</v>
      </c>
      <c r="H94" s="1">
        <v>0.22800000000000001</v>
      </c>
      <c r="I94" s="1">
        <v>67.45</v>
      </c>
      <c r="O94" s="35">
        <v>0.52</v>
      </c>
      <c r="P94" s="17">
        <f t="shared" si="4"/>
        <v>1924.6002384918722</v>
      </c>
      <c r="Q94">
        <f t="shared" si="5"/>
        <v>1924.6002384918722</v>
      </c>
      <c r="R94">
        <f t="shared" si="6"/>
        <v>1382.1528527258627</v>
      </c>
      <c r="S94">
        <f t="shared" si="7"/>
        <v>542.44738576600957</v>
      </c>
      <c r="U94" s="1"/>
      <c r="V94" s="1"/>
    </row>
    <row r="95" spans="2:22" x14ac:dyDescent="0.15">
      <c r="B95" s="1">
        <v>0.24299999999999999</v>
      </c>
      <c r="C95" s="1">
        <v>106.24000000000001</v>
      </c>
      <c r="E95" s="1">
        <v>0.34300000000000003</v>
      </c>
      <c r="F95" s="1">
        <v>105.92</v>
      </c>
      <c r="H95" s="1">
        <v>0.23899999999999999</v>
      </c>
      <c r="I95" s="1">
        <v>70.23</v>
      </c>
      <c r="O95" s="35">
        <v>0.53</v>
      </c>
      <c r="P95" s="17">
        <f t="shared" si="4"/>
        <v>1943.636140514152</v>
      </c>
      <c r="Q95">
        <f t="shared" si="5"/>
        <v>1943.636140514152</v>
      </c>
      <c r="R95">
        <f t="shared" si="6"/>
        <v>1383.9442838326108</v>
      </c>
      <c r="S95">
        <f t="shared" si="7"/>
        <v>559.69185668154114</v>
      </c>
      <c r="U95" s="1"/>
      <c r="V95" s="1"/>
    </row>
    <row r="96" spans="2:22" x14ac:dyDescent="0.15">
      <c r="B96" s="1">
        <v>0.27800000000000002</v>
      </c>
      <c r="C96" s="1">
        <v>109.41999999999999</v>
      </c>
      <c r="E96" s="1">
        <v>0.28599999999999998</v>
      </c>
      <c r="F96" s="1">
        <v>107.28</v>
      </c>
      <c r="H96" s="1">
        <v>0.20799999999999999</v>
      </c>
      <c r="I96" s="1">
        <v>72.09</v>
      </c>
      <c r="O96" s="35">
        <v>0.54</v>
      </c>
      <c r="P96" s="17">
        <f t="shared" si="4"/>
        <v>1962.6720425364315</v>
      </c>
      <c r="Q96">
        <f t="shared" si="5"/>
        <v>1962.6720425364315</v>
      </c>
      <c r="R96">
        <f t="shared" si="6"/>
        <v>1385.7044854641777</v>
      </c>
      <c r="S96">
        <f t="shared" si="7"/>
        <v>576.96755707225384</v>
      </c>
      <c r="U96" s="1"/>
      <c r="V96" s="1"/>
    </row>
    <row r="97" spans="2:22" x14ac:dyDescent="0.15">
      <c r="B97" s="1">
        <v>0.36299999999999999</v>
      </c>
      <c r="C97" s="1">
        <v>111.86000000000001</v>
      </c>
      <c r="E97" s="1">
        <v>0.38600000000000001</v>
      </c>
      <c r="F97" s="1">
        <v>110.51</v>
      </c>
      <c r="H97" s="1">
        <v>0.216</v>
      </c>
      <c r="I97" s="1">
        <v>74.12</v>
      </c>
      <c r="O97" s="35">
        <v>0.55000000000000004</v>
      </c>
      <c r="P97" s="17">
        <f t="shared" si="4"/>
        <v>1981.707944558711</v>
      </c>
      <c r="Q97">
        <f t="shared" si="5"/>
        <v>1981.707944558711</v>
      </c>
      <c r="R97">
        <f t="shared" si="6"/>
        <v>1387.4345654814481</v>
      </c>
      <c r="S97">
        <f t="shared" si="7"/>
        <v>594.27337907726292</v>
      </c>
      <c r="U97" s="1"/>
      <c r="V97" s="1"/>
    </row>
    <row r="98" spans="2:22" x14ac:dyDescent="0.15">
      <c r="B98" s="1">
        <v>0.45200000000000001</v>
      </c>
      <c r="C98" s="1">
        <v>112.83000000000001</v>
      </c>
      <c r="E98" s="1">
        <v>0.29699999999999999</v>
      </c>
      <c r="F98" s="1">
        <v>112.53</v>
      </c>
      <c r="H98" s="1">
        <v>0.22</v>
      </c>
      <c r="I98" s="1">
        <v>75.63</v>
      </c>
      <c r="O98" s="35">
        <v>0.56000000000000005</v>
      </c>
      <c r="P98" s="17">
        <f t="shared" si="4"/>
        <v>2000.7438465809905</v>
      </c>
      <c r="Q98">
        <f t="shared" si="5"/>
        <v>2000.7438465809905</v>
      </c>
      <c r="R98">
        <f t="shared" si="6"/>
        <v>1389.1355731755905</v>
      </c>
      <c r="S98">
        <f t="shared" si="7"/>
        <v>611.60827340540004</v>
      </c>
      <c r="U98" s="1"/>
      <c r="V98" s="1"/>
    </row>
    <row r="99" spans="2:22" x14ac:dyDescent="0.15">
      <c r="B99" s="1">
        <v>0.27400000000000002</v>
      </c>
      <c r="C99" s="1">
        <v>117.43</v>
      </c>
      <c r="E99" s="1">
        <v>0.29299999999999998</v>
      </c>
      <c r="F99" s="1">
        <v>114.52</v>
      </c>
      <c r="H99" s="1">
        <v>0.32</v>
      </c>
      <c r="I99" s="1">
        <v>77.78</v>
      </c>
      <c r="O99" s="35">
        <v>0.56999999999999995</v>
      </c>
      <c r="P99" s="17">
        <f t="shared" si="4"/>
        <v>2019.77974860327</v>
      </c>
      <c r="Q99">
        <f t="shared" si="5"/>
        <v>2019.77974860327</v>
      </c>
      <c r="R99">
        <f t="shared" si="6"/>
        <v>1390.8085033471332</v>
      </c>
      <c r="S99">
        <f t="shared" si="7"/>
        <v>628.97124525613685</v>
      </c>
      <c r="U99" s="1"/>
      <c r="V99" s="1"/>
    </row>
    <row r="100" spans="2:22" x14ac:dyDescent="0.15">
      <c r="B100" s="1">
        <v>0.255</v>
      </c>
      <c r="C100" s="1">
        <v>117.72</v>
      </c>
      <c r="E100" s="1">
        <v>0.46700000000000003</v>
      </c>
      <c r="F100" s="1">
        <v>117.73</v>
      </c>
      <c r="H100" s="1">
        <v>0.30099999999999999</v>
      </c>
      <c r="I100" s="1">
        <v>79.09</v>
      </c>
      <c r="O100" s="35">
        <v>0.57999999999999996</v>
      </c>
      <c r="P100" s="17">
        <f t="shared" si="4"/>
        <v>2038.8156506255496</v>
      </c>
      <c r="Q100">
        <f t="shared" si="5"/>
        <v>2038.8156506255496</v>
      </c>
      <c r="R100">
        <f t="shared" si="6"/>
        <v>1392.4543000348924</v>
      </c>
      <c r="S100">
        <f t="shared" si="7"/>
        <v>646.36135059065714</v>
      </c>
      <c r="U100" s="1"/>
      <c r="V100" s="1"/>
    </row>
    <row r="101" spans="2:22" x14ac:dyDescent="0.15">
      <c r="B101" s="1">
        <v>0.27800000000000002</v>
      </c>
      <c r="C101" s="1">
        <v>121.97</v>
      </c>
      <c r="E101" s="1">
        <v>0.316</v>
      </c>
      <c r="F101" s="1">
        <v>120.31</v>
      </c>
      <c r="H101" s="1">
        <v>0.23100000000000001</v>
      </c>
      <c r="I101" s="1">
        <v>82.83</v>
      </c>
      <c r="O101" s="35">
        <v>0.59</v>
      </c>
      <c r="P101" s="17">
        <f t="shared" si="4"/>
        <v>2057.8515526478291</v>
      </c>
      <c r="Q101">
        <f t="shared" si="5"/>
        <v>2057.8515526478291</v>
      </c>
      <c r="R101">
        <f t="shared" si="6"/>
        <v>1394.0738599302945</v>
      </c>
      <c r="S101">
        <f t="shared" si="7"/>
        <v>663.77769271753459</v>
      </c>
      <c r="U101" s="1"/>
      <c r="V101" s="1"/>
    </row>
    <row r="102" spans="2:22" x14ac:dyDescent="0.15">
      <c r="B102" s="1">
        <v>0.29299999999999998</v>
      </c>
      <c r="C102" s="1">
        <v>124.11000000000001</v>
      </c>
      <c r="E102" s="1">
        <v>0.33600000000000002</v>
      </c>
      <c r="F102" s="1">
        <v>121.99</v>
      </c>
      <c r="H102" s="1">
        <v>0.309</v>
      </c>
      <c r="I102" s="1">
        <v>85.03</v>
      </c>
      <c r="O102" s="35">
        <v>0.6</v>
      </c>
      <c r="P102" s="17">
        <f>O102^$N$2*$M$2</f>
        <v>1395.66803550847</v>
      </c>
      <c r="Q102">
        <f t="shared" si="5"/>
        <v>2076.887454670109</v>
      </c>
      <c r="R102">
        <f t="shared" si="6"/>
        <v>1395.66803550847</v>
      </c>
      <c r="S102">
        <f t="shared" si="7"/>
        <v>681.21941916163905</v>
      </c>
      <c r="U102" s="1"/>
      <c r="V102" s="1"/>
    </row>
    <row r="103" spans="2:22" x14ac:dyDescent="0.15">
      <c r="B103" s="1">
        <v>0.29299999999999998</v>
      </c>
      <c r="C103" s="1">
        <v>124.80000000000001</v>
      </c>
      <c r="E103" s="1">
        <v>0.56299999999999994</v>
      </c>
      <c r="F103" s="1">
        <v>126.39999999999999</v>
      </c>
      <c r="H103" s="1">
        <v>0.23899999999999999</v>
      </c>
      <c r="I103" s="1">
        <v>86.64</v>
      </c>
      <c r="O103" s="35">
        <v>0.61</v>
      </c>
      <c r="P103" s="17">
        <f t="shared" ref="P103:P152" si="8">O103^$N$2*$M$2</f>
        <v>1397.2376379039233</v>
      </c>
      <c r="Q103">
        <f t="shared" si="5"/>
        <v>2095.9233566923886</v>
      </c>
      <c r="R103">
        <f t="shared" si="6"/>
        <v>1397.2376379039233</v>
      </c>
      <c r="S103">
        <f t="shared" si="7"/>
        <v>698.68571878846524</v>
      </c>
      <c r="U103" s="1"/>
      <c r="V103" s="1"/>
    </row>
    <row r="104" spans="2:22" x14ac:dyDescent="0.15">
      <c r="B104" s="1">
        <v>0.45900000000000002</v>
      </c>
      <c r="C104" s="1">
        <v>128.11000000000001</v>
      </c>
      <c r="E104" s="1">
        <v>0.374</v>
      </c>
      <c r="F104" s="1">
        <v>127.49</v>
      </c>
      <c r="H104" s="1">
        <v>0.26600000000000001</v>
      </c>
      <c r="I104" s="1">
        <v>88.44</v>
      </c>
      <c r="O104" s="35">
        <v>0.62</v>
      </c>
      <c r="P104" s="17">
        <f t="shared" si="8"/>
        <v>1398.7834395554216</v>
      </c>
      <c r="Q104">
        <f t="shared" si="5"/>
        <v>2114.9592587146681</v>
      </c>
      <c r="R104">
        <f t="shared" si="6"/>
        <v>1398.7834395554216</v>
      </c>
      <c r="S104">
        <f t="shared" si="7"/>
        <v>716.17581915924643</v>
      </c>
      <c r="U104" s="1"/>
      <c r="V104" s="1"/>
    </row>
    <row r="105" spans="2:22" x14ac:dyDescent="0.15">
      <c r="B105" s="1">
        <v>0.309</v>
      </c>
      <c r="C105" s="1">
        <v>131.94</v>
      </c>
      <c r="E105" s="1">
        <v>0.35899999999999999</v>
      </c>
      <c r="F105" s="1">
        <v>129.67000000000002</v>
      </c>
      <c r="H105" s="1">
        <v>0.28899999999999998</v>
      </c>
      <c r="I105" s="1">
        <v>92.05</v>
      </c>
      <c r="O105" s="35">
        <v>0.63</v>
      </c>
      <c r="P105" s="17">
        <f t="shared" si="8"/>
        <v>1400.3061766420312</v>
      </c>
      <c r="Q105">
        <f t="shared" si="5"/>
        <v>2133.9951607369476</v>
      </c>
      <c r="R105">
        <f t="shared" si="6"/>
        <v>1400.3061766420312</v>
      </c>
      <c r="S105">
        <f t="shared" si="7"/>
        <v>733.68898409491635</v>
      </c>
      <c r="U105" s="1"/>
      <c r="V105" s="1"/>
    </row>
    <row r="106" spans="2:22" x14ac:dyDescent="0.15">
      <c r="B106" s="1">
        <v>0.313</v>
      </c>
      <c r="C106" s="1">
        <v>135.03</v>
      </c>
      <c r="E106" s="1">
        <v>0.35499999999999998</v>
      </c>
      <c r="F106" s="1">
        <v>133.01999999999998</v>
      </c>
      <c r="H106" s="1">
        <v>0.28599999999999998</v>
      </c>
      <c r="I106" s="1">
        <v>94.649999999999991</v>
      </c>
      <c r="O106" s="35">
        <v>0.64</v>
      </c>
      <c r="P106" s="17">
        <f t="shared" si="8"/>
        <v>1401.8065513298175</v>
      </c>
      <c r="Q106">
        <f t="shared" si="5"/>
        <v>2153.0310627592276</v>
      </c>
      <c r="R106">
        <f t="shared" si="6"/>
        <v>1401.8065513298175</v>
      </c>
      <c r="S106">
        <f t="shared" si="7"/>
        <v>751.22451142941009</v>
      </c>
      <c r="U106" s="1"/>
      <c r="V106" s="1"/>
    </row>
    <row r="107" spans="2:22" x14ac:dyDescent="0.15">
      <c r="B107" s="1">
        <v>0.48199999999999998</v>
      </c>
      <c r="C107" s="1">
        <v>135.78</v>
      </c>
      <c r="E107" s="1">
        <v>0.36699999999999999</v>
      </c>
      <c r="F107" s="1">
        <v>135.42000000000002</v>
      </c>
      <c r="H107" s="1">
        <v>0.29699999999999999</v>
      </c>
      <c r="I107" s="1">
        <v>95.8</v>
      </c>
      <c r="O107" s="35">
        <v>0.65</v>
      </c>
      <c r="P107" s="17">
        <f t="shared" si="8"/>
        <v>1403.2852338466405</v>
      </c>
      <c r="Q107">
        <f t="shared" si="5"/>
        <v>2172.0669647815071</v>
      </c>
      <c r="R107">
        <f t="shared" si="6"/>
        <v>1403.2852338466405</v>
      </c>
      <c r="S107">
        <f t="shared" si="7"/>
        <v>768.78173093486657</v>
      </c>
      <c r="U107" s="1"/>
      <c r="V107" s="1"/>
    </row>
    <row r="108" spans="2:22" x14ac:dyDescent="0.15">
      <c r="B108" s="1">
        <v>0.33200000000000002</v>
      </c>
      <c r="C108" s="1">
        <v>139.16</v>
      </c>
      <c r="E108" s="1">
        <v>0.46300000000000002</v>
      </c>
      <c r="F108" s="1">
        <v>134.74</v>
      </c>
      <c r="H108" s="1">
        <v>0.29699999999999999</v>
      </c>
      <c r="I108" s="1">
        <v>98.32</v>
      </c>
      <c r="O108" s="35">
        <v>0.66</v>
      </c>
      <c r="P108" s="17">
        <f t="shared" si="8"/>
        <v>1404.7428644006204</v>
      </c>
      <c r="Q108">
        <f t="shared" si="5"/>
        <v>2191.1028668037866</v>
      </c>
      <c r="R108">
        <f t="shared" si="6"/>
        <v>1404.7428644006204</v>
      </c>
      <c r="S108">
        <f t="shared" si="7"/>
        <v>786.36000240316616</v>
      </c>
      <c r="U108" s="1"/>
      <c r="V108" s="1"/>
    </row>
    <row r="109" spans="2:22" x14ac:dyDescent="0.15">
      <c r="B109" s="1">
        <v>0.33200000000000002</v>
      </c>
      <c r="C109" s="1">
        <v>141.94999999999999</v>
      </c>
      <c r="E109" s="1">
        <v>0.378</v>
      </c>
      <c r="F109" s="1">
        <v>140.05000000000001</v>
      </c>
      <c r="H109" s="1">
        <v>0.40500000000000003</v>
      </c>
      <c r="I109" s="1">
        <v>99.7</v>
      </c>
      <c r="O109" s="35">
        <v>0.67</v>
      </c>
      <c r="P109" s="17">
        <f t="shared" si="8"/>
        <v>1406.1800549562297</v>
      </c>
      <c r="Q109">
        <f t="shared" si="5"/>
        <v>2210.1387688260661</v>
      </c>
      <c r="R109">
        <f t="shared" si="6"/>
        <v>1406.1800549562297</v>
      </c>
      <c r="S109">
        <f t="shared" si="7"/>
        <v>803.9587138698364</v>
      </c>
      <c r="U109" s="1"/>
      <c r="V109" s="1"/>
    </row>
    <row r="110" spans="2:22" x14ac:dyDescent="0.15">
      <c r="B110" s="1">
        <v>0.34300000000000003</v>
      </c>
      <c r="C110" s="1">
        <v>143.24</v>
      </c>
      <c r="E110" s="1">
        <v>0.378</v>
      </c>
      <c r="F110" s="1">
        <v>143.51</v>
      </c>
      <c r="H110" s="1">
        <v>0.30499999999999999</v>
      </c>
      <c r="I110" s="1">
        <v>103.3</v>
      </c>
      <c r="O110" s="35">
        <v>0.68</v>
      </c>
      <c r="P110" s="17">
        <f t="shared" si="8"/>
        <v>1407.5973908805302</v>
      </c>
      <c r="Q110">
        <f t="shared" si="5"/>
        <v>2229.1746708483456</v>
      </c>
      <c r="R110">
        <f t="shared" si="6"/>
        <v>1407.5973908805302</v>
      </c>
      <c r="S110">
        <f t="shared" si="7"/>
        <v>821.57727996781546</v>
      </c>
      <c r="U110" s="1"/>
      <c r="V110" s="1"/>
    </row>
    <row r="111" spans="2:22" x14ac:dyDescent="0.15">
      <c r="B111" s="1">
        <v>0.35099999999999998</v>
      </c>
      <c r="C111" s="1">
        <v>146.66999999999999</v>
      </c>
      <c r="E111" s="1">
        <v>0.53600000000000003</v>
      </c>
      <c r="F111" s="1">
        <v>142.63</v>
      </c>
      <c r="H111" s="1">
        <v>0.316</v>
      </c>
      <c r="I111" s="1">
        <v>105.46</v>
      </c>
      <c r="O111" s="35">
        <v>0.69</v>
      </c>
      <c r="P111" s="17">
        <f t="shared" si="8"/>
        <v>1408.9954324708087</v>
      </c>
      <c r="Q111">
        <f t="shared" si="5"/>
        <v>2248.2105728706251</v>
      </c>
      <c r="R111">
        <f t="shared" si="6"/>
        <v>1408.9954324708087</v>
      </c>
      <c r="S111">
        <f t="shared" si="7"/>
        <v>839.21514039981639</v>
      </c>
      <c r="U111" s="1"/>
      <c r="V111" s="1"/>
    </row>
    <row r="112" spans="2:22" x14ac:dyDescent="0.15">
      <c r="B112" s="1">
        <v>0.64100000000000001</v>
      </c>
      <c r="C112" s="1">
        <v>149.67000000000002</v>
      </c>
      <c r="E112" s="1">
        <v>0.621</v>
      </c>
      <c r="F112" s="1">
        <v>146.91</v>
      </c>
      <c r="H112" s="1">
        <v>0.32400000000000001</v>
      </c>
      <c r="I112" s="1">
        <v>107.16</v>
      </c>
      <c r="O112" s="35">
        <v>0.7</v>
      </c>
      <c r="P112" s="17">
        <f t="shared" si="8"/>
        <v>1410.374716373741</v>
      </c>
      <c r="Q112">
        <f t="shared" si="5"/>
        <v>2267.2464748929046</v>
      </c>
      <c r="R112">
        <f t="shared" si="6"/>
        <v>1410.374716373741</v>
      </c>
      <c r="S112">
        <f t="shared" si="7"/>
        <v>856.87175851916368</v>
      </c>
      <c r="U112" s="1"/>
      <c r="V112" s="1"/>
    </row>
    <row r="113" spans="2:22" x14ac:dyDescent="0.15">
      <c r="B113" s="1">
        <v>0.36299999999999999</v>
      </c>
      <c r="C113" s="1">
        <v>151.62</v>
      </c>
      <c r="E113" s="1">
        <v>0.40100000000000002</v>
      </c>
      <c r="F113" s="1">
        <v>150.36000000000001</v>
      </c>
      <c r="H113" s="1">
        <v>0.32800000000000001</v>
      </c>
      <c r="I113" s="1">
        <v>111.14</v>
      </c>
      <c r="O113" s="35">
        <v>0.71</v>
      </c>
      <c r="P113" s="17">
        <f t="shared" si="8"/>
        <v>1411.7357569052137</v>
      </c>
      <c r="Q113">
        <f t="shared" si="5"/>
        <v>2286.2823769151846</v>
      </c>
      <c r="R113">
        <f t="shared" si="6"/>
        <v>1411.7357569052137</v>
      </c>
      <c r="S113">
        <f t="shared" si="7"/>
        <v>874.54662000997087</v>
      </c>
      <c r="U113" s="1"/>
      <c r="V113" s="1"/>
    </row>
    <row r="114" spans="2:22" x14ac:dyDescent="0.15">
      <c r="B114" s="1">
        <v>0.65200000000000002</v>
      </c>
      <c r="C114" s="1">
        <v>152.88</v>
      </c>
      <c r="E114" s="1">
        <v>0.40500000000000003</v>
      </c>
      <c r="F114" s="1">
        <v>153.08999999999997</v>
      </c>
      <c r="H114" s="1">
        <v>0.32800000000000001</v>
      </c>
      <c r="I114" s="1">
        <v>113.2</v>
      </c>
      <c r="O114" s="35">
        <v>0.72</v>
      </c>
      <c r="P114" s="17">
        <f t="shared" si="8"/>
        <v>1413.0790472790554</v>
      </c>
      <c r="Q114">
        <f t="shared" si="5"/>
        <v>2305.3182789374641</v>
      </c>
      <c r="R114">
        <f t="shared" si="6"/>
        <v>1413.0790472790554</v>
      </c>
      <c r="S114">
        <f t="shared" si="7"/>
        <v>892.2392316584087</v>
      </c>
      <c r="U114" s="1"/>
      <c r="V114" s="1"/>
    </row>
    <row r="115" spans="2:22" x14ac:dyDescent="0.15">
      <c r="B115" s="1">
        <v>0.57099999999999995</v>
      </c>
      <c r="C115" s="1">
        <v>156.17000000000002</v>
      </c>
      <c r="E115" s="1">
        <v>0.41699999999999998</v>
      </c>
      <c r="F115" s="1">
        <v>156.54000000000002</v>
      </c>
      <c r="H115" s="1">
        <v>0.34699999999999998</v>
      </c>
      <c r="I115" s="1">
        <v>115.53999999999999</v>
      </c>
      <c r="O115" s="35">
        <v>0.73</v>
      </c>
      <c r="P115" s="17">
        <f t="shared" si="8"/>
        <v>1414.4050607521317</v>
      </c>
      <c r="Q115">
        <f t="shared" si="5"/>
        <v>2324.3541809597436</v>
      </c>
      <c r="R115">
        <f t="shared" si="6"/>
        <v>1414.4050607521317</v>
      </c>
      <c r="S115">
        <f t="shared" si="7"/>
        <v>909.94912020761194</v>
      </c>
      <c r="U115" s="1"/>
      <c r="V115" s="1"/>
    </row>
    <row r="116" spans="2:22" x14ac:dyDescent="0.15">
      <c r="B116" s="1">
        <v>0.38200000000000001</v>
      </c>
      <c r="C116" s="1">
        <v>160.32</v>
      </c>
      <c r="E116" s="1">
        <v>0.42799999999999999</v>
      </c>
      <c r="F116" s="1">
        <v>157.88999999999999</v>
      </c>
      <c r="H116" s="1">
        <v>0.35899999999999999</v>
      </c>
      <c r="I116" s="1">
        <v>118.95</v>
      </c>
      <c r="O116" s="35">
        <v>0.74</v>
      </c>
      <c r="P116" s="17">
        <f t="shared" si="8"/>
        <v>1415.714251692556</v>
      </c>
      <c r="Q116">
        <f t="shared" si="5"/>
        <v>2343.3900829820232</v>
      </c>
      <c r="R116">
        <f t="shared" si="6"/>
        <v>1415.714251692556</v>
      </c>
      <c r="S116">
        <f t="shared" si="7"/>
        <v>927.67583128946717</v>
      </c>
      <c r="U116" s="1"/>
      <c r="V116" s="1"/>
    </row>
    <row r="117" spans="2:22" x14ac:dyDescent="0.15">
      <c r="B117" s="1">
        <v>0.60599999999999998</v>
      </c>
      <c r="C117" s="1">
        <v>163.67000000000002</v>
      </c>
      <c r="E117" s="1">
        <v>0.621</v>
      </c>
      <c r="F117" s="1">
        <v>160.74</v>
      </c>
      <c r="H117" s="1">
        <v>0.36299999999999999</v>
      </c>
      <c r="I117" s="1">
        <v>121.52</v>
      </c>
      <c r="O117" s="35">
        <v>0.75</v>
      </c>
      <c r="P117" s="17">
        <f t="shared" si="8"/>
        <v>1417.0070565771491</v>
      </c>
      <c r="Q117">
        <f t="shared" si="5"/>
        <v>2362.4259850043027</v>
      </c>
      <c r="R117">
        <f t="shared" si="6"/>
        <v>1417.0070565771491</v>
      </c>
      <c r="S117">
        <f t="shared" si="7"/>
        <v>945.41892842715356</v>
      </c>
      <c r="U117" s="1"/>
      <c r="V117" s="1"/>
    </row>
    <row r="118" spans="2:22" x14ac:dyDescent="0.15">
      <c r="B118" s="1">
        <v>0.42799999999999999</v>
      </c>
      <c r="C118" s="1">
        <v>161.82</v>
      </c>
      <c r="E118" s="1">
        <v>0.436</v>
      </c>
      <c r="F118" s="1">
        <v>164.81</v>
      </c>
      <c r="H118" s="1">
        <v>0.374</v>
      </c>
      <c r="I118" s="1">
        <v>123.47</v>
      </c>
      <c r="O118" s="35">
        <v>0.76</v>
      </c>
      <c r="P118" s="17">
        <f t="shared" si="8"/>
        <v>1418.2838949237002</v>
      </c>
      <c r="Q118">
        <f t="shared" si="5"/>
        <v>2381.4618870265826</v>
      </c>
      <c r="R118">
        <f t="shared" si="6"/>
        <v>1418.2838949237002</v>
      </c>
      <c r="S118">
        <f t="shared" si="7"/>
        <v>963.1779921028824</v>
      </c>
      <c r="U118" s="1"/>
      <c r="V118" s="1"/>
    </row>
    <row r="119" spans="2:22" x14ac:dyDescent="0.15">
      <c r="B119" s="1">
        <v>0.60599999999999998</v>
      </c>
      <c r="C119" s="1">
        <v>166.24</v>
      </c>
      <c r="E119" s="1">
        <v>0.44400000000000001</v>
      </c>
      <c r="F119" s="1">
        <v>167.95999999999998</v>
      </c>
      <c r="H119" s="1">
        <v>0.378</v>
      </c>
      <c r="I119" s="1">
        <v>126.5</v>
      </c>
      <c r="O119" s="35">
        <v>0.77</v>
      </c>
      <c r="P119" s="17">
        <f t="shared" si="8"/>
        <v>1419.5451701630936</v>
      </c>
      <c r="Q119">
        <f t="shared" si="5"/>
        <v>2400.4977890488622</v>
      </c>
      <c r="R119">
        <f t="shared" si="6"/>
        <v>1419.5451701630936</v>
      </c>
      <c r="S119">
        <f t="shared" si="7"/>
        <v>980.95261888576852</v>
      </c>
      <c r="U119" s="1"/>
      <c r="V119" s="1"/>
    </row>
    <row r="120" spans="2:22" x14ac:dyDescent="0.15">
      <c r="B120" s="1">
        <v>0.502</v>
      </c>
      <c r="C120" s="1">
        <v>171.24</v>
      </c>
      <c r="E120" s="1">
        <v>0.47099999999999997</v>
      </c>
      <c r="F120" s="1">
        <v>166.55</v>
      </c>
      <c r="H120" s="1">
        <v>0.38600000000000001</v>
      </c>
      <c r="I120" s="1">
        <v>129.6</v>
      </c>
      <c r="O120" s="35">
        <v>0.78</v>
      </c>
      <c r="P120" s="17">
        <f t="shared" si="8"/>
        <v>1420.791270455906</v>
      </c>
      <c r="Q120">
        <f t="shared" si="5"/>
        <v>2419.5336910711417</v>
      </c>
      <c r="R120">
        <f t="shared" si="6"/>
        <v>1420.791270455906</v>
      </c>
      <c r="S120">
        <f t="shared" si="7"/>
        <v>998.74242061523569</v>
      </c>
      <c r="U120" s="1"/>
      <c r="V120" s="1"/>
    </row>
    <row r="121" spans="2:22" x14ac:dyDescent="0.15">
      <c r="B121" s="1">
        <v>0.46300000000000002</v>
      </c>
      <c r="C121" s="1">
        <v>173.5</v>
      </c>
      <c r="E121" s="1">
        <v>0.47499999999999998</v>
      </c>
      <c r="F121" s="1">
        <v>170.96999999999997</v>
      </c>
      <c r="H121" s="1">
        <v>0.41699999999999998</v>
      </c>
      <c r="I121" s="1">
        <v>129.24</v>
      </c>
      <c r="O121" s="35">
        <v>0.79</v>
      </c>
      <c r="P121" s="17">
        <f t="shared" si="8"/>
        <v>1422.0225694576702</v>
      </c>
      <c r="Q121">
        <f t="shared" si="5"/>
        <v>2438.5695930934212</v>
      </c>
      <c r="R121">
        <f t="shared" si="6"/>
        <v>1422.0225694576702</v>
      </c>
      <c r="S121">
        <f t="shared" si="7"/>
        <v>1016.547023635751</v>
      </c>
      <c r="U121" s="1"/>
      <c r="V121" s="1"/>
    </row>
    <row r="122" spans="2:22" x14ac:dyDescent="0.15">
      <c r="B122" s="1">
        <v>0.46300000000000002</v>
      </c>
      <c r="C122" s="1">
        <v>178.05</v>
      </c>
      <c r="E122" s="1">
        <v>0.49399999999999999</v>
      </c>
      <c r="F122" s="1">
        <v>174.14</v>
      </c>
      <c r="H122" s="1">
        <v>0.40500000000000003</v>
      </c>
      <c r="I122" s="1">
        <v>134.16</v>
      </c>
      <c r="O122" s="35">
        <v>0.8</v>
      </c>
      <c r="P122" s="17">
        <f t="shared" si="8"/>
        <v>1423.2394270366412</v>
      </c>
      <c r="Q122">
        <f t="shared" si="5"/>
        <v>2457.6054951157007</v>
      </c>
      <c r="R122">
        <f t="shared" si="6"/>
        <v>1423.2394270366412</v>
      </c>
      <c r="S122">
        <f t="shared" si="7"/>
        <v>1034.3660680790595</v>
      </c>
      <c r="U122" s="1"/>
      <c r="V122" s="1"/>
    </row>
    <row r="123" spans="2:22" x14ac:dyDescent="0.15">
      <c r="B123" s="1">
        <v>0.46700000000000003</v>
      </c>
      <c r="C123" s="1">
        <v>178</v>
      </c>
      <c r="E123" s="1">
        <v>0.498</v>
      </c>
      <c r="F123" s="1">
        <v>178.2</v>
      </c>
      <c r="H123" s="1">
        <v>0.41699999999999998</v>
      </c>
      <c r="I123" s="1">
        <v>136.74</v>
      </c>
      <c r="O123" s="35">
        <v>0.81</v>
      </c>
      <c r="P123" s="17">
        <f t="shared" si="8"/>
        <v>1424.442189947561</v>
      </c>
      <c r="Q123">
        <f t="shared" si="5"/>
        <v>2476.6413971379807</v>
      </c>
      <c r="R123">
        <f t="shared" si="6"/>
        <v>1424.442189947561</v>
      </c>
      <c r="S123">
        <f t="shared" si="7"/>
        <v>1052.1992071904197</v>
      </c>
      <c r="U123" s="1"/>
      <c r="V123" s="1"/>
    </row>
    <row r="124" spans="2:22" x14ac:dyDescent="0.15">
      <c r="B124" s="1">
        <v>0.46700000000000003</v>
      </c>
      <c r="C124" s="1">
        <v>182.36</v>
      </c>
      <c r="E124" s="1">
        <v>0.55200000000000005</v>
      </c>
      <c r="F124" s="1">
        <v>180.79000000000002</v>
      </c>
      <c r="H124" s="1">
        <v>0.42099999999999999</v>
      </c>
      <c r="I124" s="1">
        <v>138.83000000000001</v>
      </c>
      <c r="O124" s="35">
        <v>0.82</v>
      </c>
      <c r="P124" s="17">
        <f t="shared" si="8"/>
        <v>1425.6311924646348</v>
      </c>
      <c r="Q124">
        <f t="shared" si="5"/>
        <v>2495.6772991602597</v>
      </c>
      <c r="R124">
        <f t="shared" si="6"/>
        <v>1425.6311924646348</v>
      </c>
      <c r="S124">
        <f t="shared" si="7"/>
        <v>1070.046106695625</v>
      </c>
      <c r="U124" s="1"/>
      <c r="V124" s="1"/>
    </row>
    <row r="125" spans="2:22" x14ac:dyDescent="0.15">
      <c r="B125" s="1">
        <v>0.47099999999999997</v>
      </c>
      <c r="C125" s="1">
        <v>185.82</v>
      </c>
      <c r="E125" s="1">
        <v>0.69499999999999995</v>
      </c>
      <c r="F125" s="1">
        <v>182.44</v>
      </c>
      <c r="H125" s="1">
        <v>0.44</v>
      </c>
      <c r="I125" s="1">
        <v>139.62</v>
      </c>
      <c r="O125" s="35">
        <v>0.83</v>
      </c>
      <c r="P125" s="17">
        <f t="shared" si="8"/>
        <v>1426.8067569766438</v>
      </c>
      <c r="Q125">
        <f t="shared" si="5"/>
        <v>2514.7132011825397</v>
      </c>
      <c r="R125">
        <f t="shared" si="6"/>
        <v>1426.8067569766438</v>
      </c>
      <c r="S125">
        <f t="shared" si="7"/>
        <v>1087.9064442058959</v>
      </c>
      <c r="U125" s="1"/>
      <c r="V125" s="1"/>
    </row>
    <row r="126" spans="2:22" x14ac:dyDescent="0.15">
      <c r="B126" s="1">
        <v>0.47099999999999997</v>
      </c>
      <c r="C126" s="1">
        <v>189.45000000000002</v>
      </c>
      <c r="E126" s="1">
        <v>0.64400000000000002</v>
      </c>
      <c r="F126" s="1">
        <v>186.48000000000002</v>
      </c>
      <c r="H126" s="1">
        <v>0.44800000000000001</v>
      </c>
      <c r="I126" s="1">
        <v>143.92000000000002</v>
      </c>
      <c r="O126" s="35">
        <v>0.84</v>
      </c>
      <c r="P126" s="17">
        <f t="shared" si="8"/>
        <v>1427.9691945468928</v>
      </c>
      <c r="Q126">
        <f t="shared" si="5"/>
        <v>2533.7491032048192</v>
      </c>
      <c r="R126">
        <f t="shared" si="6"/>
        <v>1427.9691945468928</v>
      </c>
      <c r="S126">
        <f t="shared" si="7"/>
        <v>1105.7799086579264</v>
      </c>
      <c r="U126" s="1"/>
      <c r="V126" s="1"/>
    </row>
    <row r="127" spans="2:22" x14ac:dyDescent="0.15">
      <c r="B127" s="1">
        <v>0.46700000000000003</v>
      </c>
      <c r="C127" s="1">
        <v>192.69</v>
      </c>
      <c r="E127" s="1">
        <v>0.69099999999999995</v>
      </c>
      <c r="F127" s="1">
        <v>188.79000000000002</v>
      </c>
      <c r="H127" s="1">
        <v>0.46700000000000003</v>
      </c>
      <c r="I127" s="1">
        <v>146.9</v>
      </c>
      <c r="O127" s="35">
        <v>0.85</v>
      </c>
      <c r="P127" s="17">
        <f t="shared" si="8"/>
        <v>1429.1188054404579</v>
      </c>
      <c r="Q127">
        <f t="shared" si="5"/>
        <v>2552.7850052270987</v>
      </c>
      <c r="R127">
        <f t="shared" si="6"/>
        <v>1429.1188054404579</v>
      </c>
      <c r="S127">
        <f t="shared" si="7"/>
        <v>1123.6661997866408</v>
      </c>
      <c r="U127" s="1"/>
      <c r="V127" s="1"/>
    </row>
    <row r="128" spans="2:22" x14ac:dyDescent="0.15">
      <c r="B128" s="1">
        <v>0.46700000000000003</v>
      </c>
      <c r="C128" s="1">
        <v>194.97</v>
      </c>
      <c r="E128" s="1">
        <v>0.58699999999999997</v>
      </c>
      <c r="F128" s="1">
        <v>191.45999999999998</v>
      </c>
      <c r="H128" s="1">
        <v>0.48599999999999999</v>
      </c>
      <c r="I128" s="1">
        <v>150.42000000000002</v>
      </c>
      <c r="O128" s="35">
        <v>0.86</v>
      </c>
      <c r="P128" s="17">
        <f t="shared" si="8"/>
        <v>1430.2558796210074</v>
      </c>
      <c r="Q128">
        <f t="shared" si="5"/>
        <v>2571.8209072493783</v>
      </c>
      <c r="R128">
        <f t="shared" si="6"/>
        <v>1430.2558796210074</v>
      </c>
      <c r="S128">
        <f t="shared" si="7"/>
        <v>1141.5650276283709</v>
      </c>
      <c r="U128" s="1"/>
      <c r="V128" s="1"/>
    </row>
    <row r="129" spans="2:22" x14ac:dyDescent="0.15">
      <c r="B129" s="1">
        <v>0.47099999999999997</v>
      </c>
      <c r="C129" s="1">
        <v>190.55</v>
      </c>
      <c r="E129" s="1">
        <v>0.53300000000000003</v>
      </c>
      <c r="F129" s="1">
        <v>195.2</v>
      </c>
      <c r="H129" s="1">
        <v>0.49399999999999999</v>
      </c>
      <c r="I129" s="1">
        <v>148.97</v>
      </c>
      <c r="O129" s="35">
        <v>0.87</v>
      </c>
      <c r="P129" s="17">
        <f t="shared" si="8"/>
        <v>1431.3806972192817</v>
      </c>
      <c r="Q129">
        <f t="shared" si="5"/>
        <v>2590.8568092716578</v>
      </c>
      <c r="R129">
        <f t="shared" si="6"/>
        <v>1431.3806972192817</v>
      </c>
      <c r="S129">
        <f t="shared" si="7"/>
        <v>1159.476112052376</v>
      </c>
      <c r="U129" s="1"/>
      <c r="V129" s="1"/>
    </row>
    <row r="130" spans="2:22" x14ac:dyDescent="0.15">
      <c r="B130" s="1">
        <v>0.47899999999999998</v>
      </c>
      <c r="C130" s="1">
        <v>195.13</v>
      </c>
      <c r="E130" s="1">
        <v>0.57499999999999996</v>
      </c>
      <c r="F130" s="1">
        <v>184.52999999999997</v>
      </c>
      <c r="H130" s="1">
        <v>0.49399999999999999</v>
      </c>
      <c r="I130" s="1">
        <v>154.85000000000002</v>
      </c>
      <c r="O130" s="35">
        <v>0.88</v>
      </c>
      <c r="P130" s="17">
        <f t="shared" si="8"/>
        <v>1432.4935289751543</v>
      </c>
      <c r="Q130">
        <f t="shared" si="5"/>
        <v>2609.8927112939377</v>
      </c>
      <c r="R130">
        <f t="shared" si="6"/>
        <v>1432.4935289751543</v>
      </c>
      <c r="S130">
        <f t="shared" si="7"/>
        <v>1177.3991823187835</v>
      </c>
      <c r="U130" s="1"/>
      <c r="V130" s="1"/>
    </row>
    <row r="131" spans="2:22" x14ac:dyDescent="0.15">
      <c r="B131" s="1">
        <v>0.73699999999999999</v>
      </c>
      <c r="C131" s="1">
        <v>199.77</v>
      </c>
      <c r="E131" s="1">
        <v>0.58299999999999996</v>
      </c>
      <c r="F131" s="1">
        <v>188.96999999999997</v>
      </c>
      <c r="H131" s="1">
        <v>0.498</v>
      </c>
      <c r="I131" s="1">
        <v>157.37</v>
      </c>
      <c r="O131" s="35">
        <v>0.89</v>
      </c>
      <c r="P131" s="17">
        <f t="shared" si="8"/>
        <v>1433.5946366550468</v>
      </c>
      <c r="Q131">
        <f t="shared" si="5"/>
        <v>2628.9286133162173</v>
      </c>
      <c r="R131">
        <f t="shared" si="6"/>
        <v>1433.5946366550468</v>
      </c>
      <c r="S131">
        <f t="shared" si="7"/>
        <v>1195.3339766611705</v>
      </c>
      <c r="U131" s="1"/>
      <c r="V131" s="1"/>
    </row>
    <row r="132" spans="2:22" x14ac:dyDescent="0.15">
      <c r="B132" s="1">
        <v>0.55200000000000005</v>
      </c>
      <c r="C132" s="1">
        <v>204.44</v>
      </c>
      <c r="E132" s="1">
        <v>0.58699999999999997</v>
      </c>
      <c r="F132" s="1">
        <v>195.31</v>
      </c>
      <c r="H132" s="1">
        <v>0.498</v>
      </c>
      <c r="I132" s="1">
        <v>160.9</v>
      </c>
      <c r="O132" s="35">
        <v>0.9</v>
      </c>
      <c r="P132" s="17">
        <f t="shared" si="8"/>
        <v>1434.6842734463305</v>
      </c>
      <c r="Q132">
        <f t="shared" ref="Q132:Q152" si="9">$J$2+($K$2-$J$2)/$L$2*O132</f>
        <v>2647.9645153384968</v>
      </c>
      <c r="R132">
        <f t="shared" ref="R132:R152" si="10">O132^$N$2*$M$2</f>
        <v>1434.6842734463305</v>
      </c>
      <c r="S132">
        <f t="shared" ref="S132:S152" si="11">Q132-R132</f>
        <v>1213.2802418921663</v>
      </c>
      <c r="U132" s="1"/>
      <c r="V132" s="1"/>
    </row>
    <row r="133" spans="2:22" x14ac:dyDescent="0.15">
      <c r="B133" s="1">
        <v>0.55200000000000005</v>
      </c>
      <c r="C133" s="1">
        <v>208.48000000000002</v>
      </c>
      <c r="E133" s="1">
        <v>0.59799999999999998</v>
      </c>
      <c r="F133" s="1">
        <v>201.07</v>
      </c>
      <c r="H133" s="1">
        <v>0.498</v>
      </c>
      <c r="I133" s="1">
        <v>162.48000000000002</v>
      </c>
      <c r="O133" s="35">
        <v>0.91</v>
      </c>
      <c r="P133" s="17">
        <f t="shared" si="8"/>
        <v>1435.7626843302269</v>
      </c>
      <c r="Q133">
        <f t="shared" si="9"/>
        <v>2667.0004173607763</v>
      </c>
      <c r="R133">
        <f t="shared" si="10"/>
        <v>1435.7626843302269</v>
      </c>
      <c r="S133">
        <f t="shared" si="11"/>
        <v>1231.2377330305494</v>
      </c>
      <c r="U133" s="1"/>
      <c r="V133" s="1"/>
    </row>
    <row r="134" spans="2:22" x14ac:dyDescent="0.15">
      <c r="B134" s="1">
        <v>0.78700000000000003</v>
      </c>
      <c r="C134" s="1">
        <v>212.28</v>
      </c>
      <c r="E134" s="1">
        <v>0.61</v>
      </c>
      <c r="F134" s="1">
        <v>203.76</v>
      </c>
      <c r="H134" s="1">
        <v>0.502</v>
      </c>
      <c r="I134" s="1">
        <v>167.04000000000002</v>
      </c>
      <c r="O134" s="35">
        <v>0.92</v>
      </c>
      <c r="P134" s="17">
        <f t="shared" si="8"/>
        <v>1436.8301064345958</v>
      </c>
      <c r="Q134">
        <f t="shared" si="9"/>
        <v>2686.0363193830563</v>
      </c>
      <c r="R134">
        <f t="shared" si="10"/>
        <v>1436.8301064345958</v>
      </c>
      <c r="S134">
        <f t="shared" si="11"/>
        <v>1249.2062129484605</v>
      </c>
      <c r="U134" s="1"/>
      <c r="V134" s="1"/>
    </row>
    <row r="135" spans="2:22" x14ac:dyDescent="0.15">
      <c r="B135" s="1">
        <v>0.59799999999999998</v>
      </c>
      <c r="C135" s="1">
        <v>209.72</v>
      </c>
      <c r="E135" s="1">
        <v>0.85299999999999998</v>
      </c>
      <c r="F135" s="1">
        <v>208.05</v>
      </c>
      <c r="H135" s="1">
        <v>0.498</v>
      </c>
      <c r="I135" s="1">
        <v>169.9</v>
      </c>
      <c r="O135" s="35">
        <v>0.93</v>
      </c>
      <c r="P135" s="17">
        <f t="shared" si="8"/>
        <v>1437.8867693679088</v>
      </c>
      <c r="Q135">
        <f t="shared" si="9"/>
        <v>2705.0722214053358</v>
      </c>
      <c r="R135">
        <f t="shared" si="10"/>
        <v>1437.8867693679088</v>
      </c>
      <c r="S135">
        <f t="shared" si="11"/>
        <v>1267.185452037427</v>
      </c>
      <c r="U135" s="1"/>
      <c r="V135" s="1"/>
    </row>
    <row r="136" spans="2:22" x14ac:dyDescent="0.15">
      <c r="B136" s="1">
        <v>0.60599999999999998</v>
      </c>
      <c r="C136" s="1">
        <v>214.69</v>
      </c>
      <c r="E136" s="1">
        <v>0.64800000000000002</v>
      </c>
      <c r="F136" s="1">
        <v>211.95</v>
      </c>
      <c r="H136" s="1">
        <v>0.49399999999999999</v>
      </c>
      <c r="I136" s="1">
        <v>156.98000000000002</v>
      </c>
      <c r="O136" s="35">
        <v>0.94</v>
      </c>
      <c r="P136" s="17">
        <f t="shared" si="8"/>
        <v>1438.9328955355957</v>
      </c>
      <c r="Q136">
        <f t="shared" si="9"/>
        <v>2724.1081234276148</v>
      </c>
      <c r="R136">
        <f t="shared" si="10"/>
        <v>1438.9328955355957</v>
      </c>
      <c r="S136">
        <f t="shared" si="11"/>
        <v>1285.1752278920192</v>
      </c>
      <c r="U136" s="1"/>
      <c r="V136" s="1"/>
    </row>
    <row r="137" spans="2:22" x14ac:dyDescent="0.15">
      <c r="B137" s="1">
        <v>0.60599999999999998</v>
      </c>
      <c r="C137" s="1">
        <v>217.64000000000001</v>
      </c>
      <c r="E137" s="1">
        <v>0.65600000000000003</v>
      </c>
      <c r="F137" s="1">
        <v>214.39</v>
      </c>
      <c r="H137" s="1">
        <v>0.52500000000000002</v>
      </c>
      <c r="I137" s="1">
        <v>163.25</v>
      </c>
      <c r="O137" s="35">
        <v>0.95</v>
      </c>
      <c r="P137" s="17">
        <f t="shared" si="8"/>
        <v>1439.9687004398768</v>
      </c>
      <c r="Q137">
        <f t="shared" si="9"/>
        <v>2743.1440254498948</v>
      </c>
      <c r="R137">
        <f t="shared" si="10"/>
        <v>1439.9687004398768</v>
      </c>
      <c r="S137">
        <f t="shared" si="11"/>
        <v>1303.175325010018</v>
      </c>
      <c r="U137" s="1"/>
      <c r="V137" s="1"/>
    </row>
    <row r="138" spans="2:22" x14ac:dyDescent="0.15">
      <c r="B138" s="1">
        <v>0.60199999999999998</v>
      </c>
      <c r="C138" s="1">
        <v>221.69</v>
      </c>
      <c r="E138" s="1">
        <v>0.66800000000000004</v>
      </c>
      <c r="F138" s="1">
        <v>215.27999999999997</v>
      </c>
      <c r="H138" s="1">
        <v>0.54400000000000004</v>
      </c>
      <c r="I138" s="1">
        <v>167.86</v>
      </c>
      <c r="O138" s="35">
        <v>0.96</v>
      </c>
      <c r="P138" s="17">
        <f t="shared" si="8"/>
        <v>1440.9943929640999</v>
      </c>
      <c r="Q138">
        <f t="shared" si="9"/>
        <v>2762.1799274721743</v>
      </c>
      <c r="R138">
        <f t="shared" si="10"/>
        <v>1440.9943929640999</v>
      </c>
      <c r="S138">
        <f t="shared" si="11"/>
        <v>1321.1855345080744</v>
      </c>
      <c r="U138" s="1"/>
      <c r="V138" s="1"/>
    </row>
    <row r="139" spans="2:22" x14ac:dyDescent="0.15">
      <c r="B139" s="1">
        <v>0.61699999999999999</v>
      </c>
      <c r="C139" s="1">
        <v>225.78</v>
      </c>
      <c r="E139" s="1">
        <v>0.75600000000000001</v>
      </c>
      <c r="F139" s="1">
        <v>219.10000000000002</v>
      </c>
      <c r="H139" s="1">
        <v>0.58299999999999996</v>
      </c>
      <c r="I139" s="1">
        <v>173.39000000000001</v>
      </c>
      <c r="O139" s="35">
        <v>0.97</v>
      </c>
      <c r="P139" s="17">
        <f t="shared" si="8"/>
        <v>1442.0101756425443</v>
      </c>
      <c r="Q139">
        <f t="shared" si="9"/>
        <v>2781.2158294944538</v>
      </c>
      <c r="R139">
        <f t="shared" si="10"/>
        <v>1442.0101756425443</v>
      </c>
      <c r="S139">
        <f t="shared" si="11"/>
        <v>1339.2056538519096</v>
      </c>
      <c r="U139" s="1"/>
      <c r="V139" s="1"/>
    </row>
    <row r="140" spans="2:22" x14ac:dyDescent="0.15">
      <c r="B140" s="1">
        <v>0.84899999999999998</v>
      </c>
      <c r="C140" s="1">
        <v>229.26000000000002</v>
      </c>
      <c r="E140" s="1">
        <v>0.89100000000000001</v>
      </c>
      <c r="F140" s="1">
        <v>222.29000000000002</v>
      </c>
      <c r="H140" s="1">
        <v>0.58599999999999997</v>
      </c>
      <c r="I140" s="1">
        <v>178.19</v>
      </c>
      <c r="O140" s="35">
        <v>0.98</v>
      </c>
      <c r="P140" s="17">
        <f t="shared" si="8"/>
        <v>1443.0162449165664</v>
      </c>
      <c r="Q140">
        <f t="shared" si="9"/>
        <v>2800.2517315167333</v>
      </c>
      <c r="R140">
        <f t="shared" si="10"/>
        <v>1443.0162449165664</v>
      </c>
      <c r="S140">
        <f t="shared" si="11"/>
        <v>1357.235486600167</v>
      </c>
      <c r="U140" s="1"/>
      <c r="V140" s="1"/>
    </row>
    <row r="141" spans="2:22" x14ac:dyDescent="0.15">
      <c r="B141" s="1">
        <v>0.749</v>
      </c>
      <c r="C141" s="1">
        <v>230.69</v>
      </c>
      <c r="E141" s="1">
        <v>0.94199999999999995</v>
      </c>
      <c r="F141" s="1">
        <v>225.29000000000002</v>
      </c>
      <c r="H141" s="1">
        <v>0.61299999999999999</v>
      </c>
      <c r="I141" s="1">
        <v>182.66000000000003</v>
      </c>
      <c r="O141" s="35">
        <v>0.99</v>
      </c>
      <c r="P141" s="17">
        <f t="shared" si="8"/>
        <v>1444.0127913779183</v>
      </c>
      <c r="Q141">
        <f t="shared" si="9"/>
        <v>2819.2876335390133</v>
      </c>
      <c r="R141">
        <f t="shared" si="10"/>
        <v>1444.0127913779183</v>
      </c>
      <c r="S141">
        <f t="shared" si="11"/>
        <v>1375.274842161095</v>
      </c>
      <c r="U141" s="1"/>
      <c r="V141" s="1"/>
    </row>
    <row r="142" spans="2:22" x14ac:dyDescent="0.15">
      <c r="B142" s="1">
        <v>0.72199999999999998</v>
      </c>
      <c r="C142" s="1">
        <v>223.78</v>
      </c>
      <c r="E142" s="1">
        <v>0.69099999999999995</v>
      </c>
      <c r="F142" s="1">
        <v>227.39</v>
      </c>
      <c r="H142" s="1">
        <v>0.61299999999999999</v>
      </c>
      <c r="I142" s="1">
        <v>186.35000000000002</v>
      </c>
      <c r="O142" s="35">
        <v>1</v>
      </c>
      <c r="P142" s="17">
        <f t="shared" si="8"/>
        <v>1445</v>
      </c>
      <c r="Q142">
        <f t="shared" si="9"/>
        <v>2838.3235355612928</v>
      </c>
      <c r="R142">
        <f t="shared" si="10"/>
        <v>1445</v>
      </c>
      <c r="S142">
        <f t="shared" si="11"/>
        <v>1393.3235355612928</v>
      </c>
      <c r="U142" s="1"/>
      <c r="V142" s="1"/>
    </row>
    <row r="143" spans="2:22" x14ac:dyDescent="0.15">
      <c r="B143" s="1">
        <v>0.94199999999999995</v>
      </c>
      <c r="C143" s="1">
        <v>223.51000000000002</v>
      </c>
      <c r="E143" s="1">
        <v>0.93</v>
      </c>
      <c r="F143" s="1">
        <v>231.06</v>
      </c>
      <c r="H143" s="1">
        <v>0.629</v>
      </c>
      <c r="I143" s="1">
        <v>189.03</v>
      </c>
      <c r="O143" s="35">
        <v>1.1000000000000001</v>
      </c>
      <c r="P143" s="17">
        <f t="shared" si="8"/>
        <v>1454.3955922293369</v>
      </c>
      <c r="Q143">
        <f t="shared" si="9"/>
        <v>3028.6825557840889</v>
      </c>
      <c r="R143">
        <f t="shared" si="10"/>
        <v>1454.3955922293369</v>
      </c>
      <c r="S143">
        <f t="shared" si="11"/>
        <v>1574.286963554752</v>
      </c>
      <c r="U143" s="1"/>
      <c r="V143" s="1"/>
    </row>
    <row r="144" spans="2:22" x14ac:dyDescent="0.15">
      <c r="B144" s="1">
        <v>0.82599999999999996</v>
      </c>
      <c r="C144" s="1">
        <v>223.37</v>
      </c>
      <c r="E144" s="1">
        <v>0.77200000000000002</v>
      </c>
      <c r="F144" s="1">
        <v>226.06</v>
      </c>
      <c r="H144" s="1">
        <v>0.625</v>
      </c>
      <c r="I144" s="1">
        <v>190.41000000000003</v>
      </c>
      <c r="O144" s="35">
        <v>1.2</v>
      </c>
      <c r="P144" s="17">
        <f t="shared" si="8"/>
        <v>1463.0264299019575</v>
      </c>
      <c r="Q144">
        <f t="shared" si="9"/>
        <v>3219.0415760068845</v>
      </c>
      <c r="R144">
        <f t="shared" si="10"/>
        <v>1463.0264299019575</v>
      </c>
      <c r="S144">
        <f t="shared" si="11"/>
        <v>1756.015146104927</v>
      </c>
      <c r="U144" s="1"/>
      <c r="V144" s="1"/>
    </row>
    <row r="145" spans="2:22" x14ac:dyDescent="0.15">
      <c r="B145" s="1">
        <v>1.1499999999999999</v>
      </c>
      <c r="C145" s="1">
        <v>222.08</v>
      </c>
      <c r="E145" s="1">
        <v>0.79900000000000004</v>
      </c>
      <c r="F145" s="1">
        <v>223.37</v>
      </c>
      <c r="H145" s="1">
        <v>0.629</v>
      </c>
      <c r="I145" s="1">
        <v>192.66000000000003</v>
      </c>
      <c r="O145" s="35">
        <v>1.3</v>
      </c>
      <c r="P145" s="17">
        <f t="shared" si="8"/>
        <v>1471.0112530884317</v>
      </c>
      <c r="Q145">
        <f t="shared" si="9"/>
        <v>3409.4005962296806</v>
      </c>
      <c r="R145">
        <f t="shared" si="10"/>
        <v>1471.0112530884317</v>
      </c>
      <c r="S145">
        <f t="shared" si="11"/>
        <v>1938.3893431412489</v>
      </c>
      <c r="U145" s="1"/>
      <c r="V145" s="1"/>
    </row>
    <row r="146" spans="2:22" x14ac:dyDescent="0.15">
      <c r="B146" s="1">
        <v>0.876</v>
      </c>
      <c r="C146" s="1">
        <v>221.82</v>
      </c>
      <c r="E146" s="1">
        <v>1.119</v>
      </c>
      <c r="F146" s="1">
        <v>223.39999999999998</v>
      </c>
      <c r="H146" s="1">
        <v>0.64</v>
      </c>
      <c r="I146" s="1">
        <v>195.8</v>
      </c>
      <c r="O146" s="35">
        <v>1.4</v>
      </c>
      <c r="P146" s="17">
        <f t="shared" si="8"/>
        <v>1478.4428915924238</v>
      </c>
      <c r="Q146">
        <f t="shared" si="9"/>
        <v>3599.7596164524762</v>
      </c>
      <c r="R146">
        <f t="shared" si="10"/>
        <v>1478.4428915924238</v>
      </c>
      <c r="S146">
        <f t="shared" si="11"/>
        <v>2121.3167248600521</v>
      </c>
      <c r="U146" s="1"/>
      <c r="V146" s="1"/>
    </row>
    <row r="147" spans="2:22" x14ac:dyDescent="0.15">
      <c r="B147" s="1">
        <v>0.89900000000000002</v>
      </c>
      <c r="C147" s="1">
        <v>221.97</v>
      </c>
      <c r="E147" s="1">
        <v>0.90300000000000002</v>
      </c>
      <c r="F147" s="1">
        <v>223.16000000000003</v>
      </c>
      <c r="H147" s="1">
        <v>0.64800000000000002</v>
      </c>
      <c r="I147" s="1">
        <v>198.91000000000003</v>
      </c>
      <c r="O147" s="35">
        <v>1.5</v>
      </c>
      <c r="P147" s="17">
        <f t="shared" si="8"/>
        <v>1485.3953249525193</v>
      </c>
      <c r="Q147">
        <f t="shared" si="9"/>
        <v>3790.1186366752722</v>
      </c>
      <c r="R147">
        <f t="shared" si="10"/>
        <v>1485.3953249525193</v>
      </c>
      <c r="S147">
        <f t="shared" si="11"/>
        <v>2304.7233117227529</v>
      </c>
      <c r="U147" s="1"/>
      <c r="V147" s="1"/>
    </row>
    <row r="148" spans="2:22" x14ac:dyDescent="0.15">
      <c r="B148" s="1">
        <v>1.123</v>
      </c>
      <c r="C148" s="1">
        <v>221.53</v>
      </c>
      <c r="E148" s="1">
        <v>0.94599999999999995</v>
      </c>
      <c r="F148" s="1">
        <v>222.5</v>
      </c>
      <c r="H148" s="1">
        <v>0.65200000000000002</v>
      </c>
      <c r="I148" s="1">
        <v>202.66000000000003</v>
      </c>
      <c r="O148" s="35">
        <v>1.6</v>
      </c>
      <c r="P148" s="17">
        <f t="shared" si="8"/>
        <v>1491.9284850387246</v>
      </c>
      <c r="Q148">
        <f t="shared" si="9"/>
        <v>3980.4776568980683</v>
      </c>
      <c r="R148">
        <f t="shared" si="10"/>
        <v>1491.9284850387246</v>
      </c>
      <c r="S148">
        <f t="shared" si="11"/>
        <v>2488.5491718593439</v>
      </c>
      <c r="U148" s="1"/>
      <c r="V148" s="1"/>
    </row>
    <row r="149" spans="2:22" x14ac:dyDescent="0.15">
      <c r="B149" s="1">
        <v>1.2310000000000001</v>
      </c>
      <c r="C149" s="1">
        <v>222.12</v>
      </c>
      <c r="E149" s="1">
        <v>1.2470000000000001</v>
      </c>
      <c r="F149" s="1">
        <v>221.77999999999997</v>
      </c>
      <c r="H149" s="1">
        <v>0.66400000000000003</v>
      </c>
      <c r="I149" s="1">
        <v>201.86</v>
      </c>
      <c r="O149" s="35">
        <v>1.7</v>
      </c>
      <c r="P149" s="17">
        <f t="shared" si="8"/>
        <v>1498.0916167988103</v>
      </c>
      <c r="Q149">
        <f t="shared" si="9"/>
        <v>4170.8366771208648</v>
      </c>
      <c r="R149">
        <f t="shared" si="10"/>
        <v>1498.0916167988103</v>
      </c>
      <c r="S149">
        <f t="shared" si="11"/>
        <v>2672.7450603220545</v>
      </c>
      <c r="U149" s="1"/>
      <c r="V149" s="1"/>
    </row>
    <row r="150" spans="2:22" x14ac:dyDescent="0.15">
      <c r="B150" s="1">
        <v>1.0269999999999999</v>
      </c>
      <c r="C150" s="1">
        <v>221.91</v>
      </c>
      <c r="E150" s="1">
        <v>1.111</v>
      </c>
      <c r="F150" s="1">
        <v>221.68</v>
      </c>
      <c r="H150" s="1">
        <v>0.66700000000000004</v>
      </c>
      <c r="I150" s="1">
        <v>206.53</v>
      </c>
      <c r="O150" s="35">
        <v>1.8</v>
      </c>
      <c r="P150" s="17">
        <f t="shared" si="8"/>
        <v>1503.9256880680568</v>
      </c>
      <c r="Q150">
        <f t="shared" si="9"/>
        <v>4361.1956973436609</v>
      </c>
      <c r="R150">
        <f t="shared" si="10"/>
        <v>1503.9256880680568</v>
      </c>
      <c r="S150">
        <f t="shared" si="11"/>
        <v>2857.270009275604</v>
      </c>
      <c r="U150" s="1"/>
      <c r="V150" s="1"/>
    </row>
    <row r="151" spans="2:22" x14ac:dyDescent="0.15">
      <c r="B151" s="1">
        <v>1.115</v>
      </c>
      <c r="C151" s="1">
        <v>222.28</v>
      </c>
      <c r="E151" s="1">
        <v>1.0649999999999999</v>
      </c>
      <c r="F151" s="1">
        <v>221.49</v>
      </c>
      <c r="H151" s="1">
        <v>0.68300000000000005</v>
      </c>
      <c r="I151" s="1">
        <v>210.69</v>
      </c>
      <c r="O151" s="35">
        <v>1.9</v>
      </c>
      <c r="P151" s="17">
        <f t="shared" si="8"/>
        <v>1509.4651545900001</v>
      </c>
      <c r="Q151">
        <f t="shared" si="9"/>
        <v>4551.554717566456</v>
      </c>
      <c r="R151">
        <f t="shared" si="10"/>
        <v>1509.4651545900001</v>
      </c>
      <c r="S151">
        <f t="shared" si="11"/>
        <v>3042.0895629764559</v>
      </c>
      <c r="U151" s="1"/>
      <c r="V151" s="1"/>
    </row>
    <row r="152" spans="2:22" x14ac:dyDescent="0.15">
      <c r="B152" s="1">
        <v>1.123</v>
      </c>
      <c r="C152" s="1">
        <v>221.86</v>
      </c>
      <c r="E152" s="1">
        <v>1.343</v>
      </c>
      <c r="F152" s="1">
        <v>222.01</v>
      </c>
      <c r="H152" s="1">
        <v>0.69399999999999995</v>
      </c>
      <c r="I152" s="1">
        <v>215.04000000000002</v>
      </c>
      <c r="O152" s="35">
        <v>2</v>
      </c>
      <c r="P152" s="17">
        <f t="shared" si="8"/>
        <v>1514.739277121962</v>
      </c>
      <c r="Q152">
        <f t="shared" si="9"/>
        <v>4741.9137377892521</v>
      </c>
      <c r="R152">
        <f t="shared" si="10"/>
        <v>1514.739277121962</v>
      </c>
      <c r="S152">
        <f t="shared" si="11"/>
        <v>3227.1744606672901</v>
      </c>
      <c r="U152" s="1"/>
      <c r="V152" s="1"/>
    </row>
    <row r="153" spans="2:22" x14ac:dyDescent="0.15">
      <c r="B153" s="1">
        <v>1.169</v>
      </c>
      <c r="C153" s="1">
        <v>221.87</v>
      </c>
      <c r="E153" s="1">
        <v>1.1539999999999999</v>
      </c>
      <c r="F153" s="1">
        <v>221.82999999999998</v>
      </c>
      <c r="H153" s="1">
        <v>0.69399999999999995</v>
      </c>
      <c r="I153" s="1">
        <v>217.76000000000002</v>
      </c>
      <c r="O153" s="35"/>
      <c r="P153" s="17"/>
      <c r="U153" s="1"/>
      <c r="V153" s="1"/>
    </row>
    <row r="154" spans="2:22" x14ac:dyDescent="0.15">
      <c r="B154" s="1">
        <v>1.3160000000000001</v>
      </c>
      <c r="C154" s="1">
        <v>221.96</v>
      </c>
      <c r="E154" s="1">
        <v>1.204</v>
      </c>
      <c r="F154" s="1">
        <v>222.24</v>
      </c>
      <c r="H154" s="1">
        <v>0.69799999999999995</v>
      </c>
      <c r="I154" s="1">
        <v>221.61</v>
      </c>
      <c r="O154" s="35"/>
      <c r="P154" s="17"/>
      <c r="U154" s="1"/>
      <c r="V154" s="1"/>
    </row>
    <row r="155" spans="2:22" x14ac:dyDescent="0.15">
      <c r="B155" s="1">
        <v>1.2769999999999999</v>
      </c>
      <c r="C155" s="1">
        <v>222.3</v>
      </c>
      <c r="E155" s="1">
        <v>1.42</v>
      </c>
      <c r="F155" s="1">
        <v>221.82999999999998</v>
      </c>
      <c r="H155" s="1">
        <v>0.71</v>
      </c>
      <c r="I155" s="1">
        <v>219.48000000000002</v>
      </c>
      <c r="O155" s="35"/>
      <c r="P155" s="17"/>
      <c r="U155" s="1"/>
      <c r="V155" s="1"/>
    </row>
    <row r="156" spans="2:22" x14ac:dyDescent="0.15">
      <c r="B156" s="1">
        <v>1.3120000000000001</v>
      </c>
      <c r="C156" s="1">
        <v>222.22</v>
      </c>
      <c r="E156" s="1">
        <v>1.3009999999999999</v>
      </c>
      <c r="F156" s="1">
        <v>222.36</v>
      </c>
      <c r="H156" s="1">
        <v>0.71799999999999997</v>
      </c>
      <c r="I156" s="1">
        <v>224.37</v>
      </c>
      <c r="O156" s="35"/>
      <c r="P156" s="17"/>
      <c r="U156" s="1"/>
      <c r="V156" s="1"/>
    </row>
    <row r="157" spans="2:22" x14ac:dyDescent="0.15">
      <c r="B157" s="1">
        <v>1.347</v>
      </c>
      <c r="C157" s="1">
        <v>221.75</v>
      </c>
      <c r="E157" s="1">
        <v>1.351</v>
      </c>
      <c r="F157" s="1">
        <v>221.99</v>
      </c>
      <c r="H157" s="1">
        <v>0.72199999999999998</v>
      </c>
      <c r="I157" s="1">
        <v>228.78</v>
      </c>
      <c r="O157" s="35"/>
      <c r="P157" s="17"/>
      <c r="U157" s="1"/>
      <c r="V157" s="1"/>
    </row>
    <row r="158" spans="2:22" x14ac:dyDescent="0.15">
      <c r="B158" s="1">
        <v>1.4239999999999999</v>
      </c>
      <c r="C158" s="1">
        <v>222.20000000000002</v>
      </c>
      <c r="E158" s="1">
        <v>1.3819999999999999</v>
      </c>
      <c r="F158" s="1">
        <v>221.88</v>
      </c>
      <c r="H158" s="1">
        <v>0.749</v>
      </c>
      <c r="I158" s="1">
        <v>232.98000000000002</v>
      </c>
      <c r="O158" s="35"/>
      <c r="P158" s="17"/>
      <c r="U158" s="1"/>
      <c r="V158" s="1"/>
    </row>
    <row r="159" spans="2:22" x14ac:dyDescent="0.15">
      <c r="B159" s="1">
        <v>1.6859999999999999</v>
      </c>
      <c r="C159" s="1">
        <v>222</v>
      </c>
      <c r="E159" s="1">
        <v>1.5129999999999999</v>
      </c>
      <c r="F159" s="1">
        <v>222.01999999999998</v>
      </c>
      <c r="H159" s="1">
        <v>0.81</v>
      </c>
      <c r="I159" s="1">
        <v>235.02</v>
      </c>
      <c r="O159" s="35"/>
      <c r="P159" s="17"/>
      <c r="U159" s="1"/>
      <c r="V159" s="1"/>
    </row>
    <row r="160" spans="2:22" x14ac:dyDescent="0.15">
      <c r="B160" s="1">
        <v>1.4590000000000001</v>
      </c>
      <c r="C160" s="1">
        <v>221.69</v>
      </c>
      <c r="E160" s="1">
        <v>1.4510000000000001</v>
      </c>
      <c r="F160" s="1">
        <v>221.94</v>
      </c>
      <c r="H160" s="1">
        <v>0.88</v>
      </c>
      <c r="I160" s="1">
        <v>222.16000000000003</v>
      </c>
      <c r="O160" s="35"/>
      <c r="P160" s="17"/>
      <c r="U160" s="1"/>
      <c r="V160" s="1"/>
    </row>
    <row r="161" spans="2:22" x14ac:dyDescent="0.15">
      <c r="B161" s="1">
        <v>1.5669999999999999</v>
      </c>
      <c r="C161" s="1">
        <v>222.14000000000001</v>
      </c>
      <c r="E161" s="1">
        <v>1.5049999999999999</v>
      </c>
      <c r="F161" s="1">
        <v>222.45</v>
      </c>
      <c r="H161" s="1">
        <v>0.91100000000000003</v>
      </c>
      <c r="I161" s="1">
        <v>222.06</v>
      </c>
      <c r="O161" s="35"/>
      <c r="P161" s="17"/>
      <c r="U161" s="1"/>
      <c r="V161" s="1"/>
    </row>
    <row r="162" spans="2:22" x14ac:dyDescent="0.15">
      <c r="B162" s="1">
        <v>1.5940000000000001</v>
      </c>
      <c r="C162" s="1">
        <v>221.72</v>
      </c>
      <c r="E162" s="1">
        <v>1.548</v>
      </c>
      <c r="F162" s="1">
        <v>222.01</v>
      </c>
      <c r="H162" s="1">
        <v>0.94899999999999995</v>
      </c>
      <c r="I162" s="1">
        <v>221.84</v>
      </c>
      <c r="O162" s="35"/>
      <c r="P162" s="17"/>
      <c r="U162" s="1"/>
      <c r="V162" s="1"/>
    </row>
    <row r="163" spans="2:22" x14ac:dyDescent="0.15">
      <c r="B163" s="1">
        <v>1.6859999999999999</v>
      </c>
      <c r="C163" s="1">
        <v>222.03</v>
      </c>
      <c r="E163" s="1">
        <v>1.609</v>
      </c>
      <c r="F163" s="1">
        <v>222.5</v>
      </c>
      <c r="H163" s="1">
        <v>1.0029999999999999</v>
      </c>
      <c r="I163" s="1">
        <v>221.61</v>
      </c>
      <c r="O163" s="35"/>
      <c r="P163" s="17"/>
      <c r="U163" s="1"/>
      <c r="V163" s="1"/>
    </row>
    <row r="164" spans="2:22" x14ac:dyDescent="0.15">
      <c r="B164" s="1">
        <v>1.69</v>
      </c>
      <c r="C164" s="1">
        <v>221.69</v>
      </c>
      <c r="E164" s="1">
        <v>1.629</v>
      </c>
      <c r="F164" s="1">
        <v>222.04000000000002</v>
      </c>
      <c r="H164" s="1">
        <v>1.042</v>
      </c>
      <c r="I164" s="1">
        <v>220.47</v>
      </c>
      <c r="O164" s="35"/>
      <c r="P164" s="17"/>
      <c r="U164" s="1"/>
      <c r="V164" s="1"/>
    </row>
    <row r="165" spans="2:22" x14ac:dyDescent="0.15">
      <c r="B165" s="1">
        <v>1.7370000000000001</v>
      </c>
      <c r="C165" s="1">
        <v>222.05</v>
      </c>
      <c r="E165" s="1">
        <v>1.899</v>
      </c>
      <c r="F165" s="1">
        <v>222.39999999999998</v>
      </c>
      <c r="H165" s="1">
        <v>1.0760000000000001</v>
      </c>
      <c r="I165" s="1">
        <v>220.5</v>
      </c>
      <c r="O165" s="35"/>
      <c r="P165" s="17"/>
      <c r="U165" s="1"/>
      <c r="V165" s="1"/>
    </row>
    <row r="166" spans="2:22" x14ac:dyDescent="0.15">
      <c r="B166" s="1">
        <v>1.968</v>
      </c>
      <c r="C166" s="1">
        <v>221.64000000000001</v>
      </c>
      <c r="E166" s="1">
        <v>1.7130000000000001</v>
      </c>
      <c r="F166" s="1">
        <v>222.32</v>
      </c>
      <c r="H166" s="1">
        <v>1.0840000000000001</v>
      </c>
      <c r="I166" s="1">
        <v>220.57000000000002</v>
      </c>
      <c r="O166" s="35"/>
      <c r="P166" s="17"/>
      <c r="U166" s="1"/>
      <c r="V166" s="1"/>
    </row>
    <row r="167" spans="2:22" x14ac:dyDescent="0.15">
      <c r="B167" s="1">
        <v>1.903</v>
      </c>
      <c r="C167" s="1">
        <v>221.91</v>
      </c>
      <c r="E167" s="1">
        <v>1.7909999999999999</v>
      </c>
      <c r="F167" s="1">
        <v>222.10000000000002</v>
      </c>
      <c r="H167" s="1">
        <v>1.1379999999999999</v>
      </c>
      <c r="I167" s="1">
        <v>221.14000000000001</v>
      </c>
      <c r="O167" s="35"/>
      <c r="P167" s="17"/>
      <c r="U167" s="1"/>
      <c r="V167" s="1"/>
    </row>
    <row r="168" spans="2:22" x14ac:dyDescent="0.15">
      <c r="B168" s="1">
        <v>1.891</v>
      </c>
      <c r="C168" s="1">
        <v>221.6</v>
      </c>
      <c r="E168" s="1">
        <v>1.837</v>
      </c>
      <c r="F168" s="1">
        <v>222.45999999999998</v>
      </c>
      <c r="H168" s="1">
        <v>1.1879999999999999</v>
      </c>
      <c r="I168" s="1">
        <v>221.29000000000002</v>
      </c>
      <c r="O168" s="35"/>
      <c r="P168" s="17"/>
      <c r="U168" s="1"/>
      <c r="V168" s="1"/>
    </row>
    <row r="169" spans="2:22" x14ac:dyDescent="0.15">
      <c r="B169" s="1">
        <v>1.9450000000000001</v>
      </c>
      <c r="C169" s="1">
        <v>221.9</v>
      </c>
      <c r="E169" s="1">
        <v>1.9410000000000001</v>
      </c>
      <c r="F169" s="1">
        <v>222.02999999999997</v>
      </c>
      <c r="H169" s="1">
        <v>1.2310000000000001</v>
      </c>
      <c r="I169" s="1">
        <v>220.85000000000002</v>
      </c>
      <c r="O169" s="35"/>
      <c r="P169" s="17"/>
      <c r="U169" s="1"/>
      <c r="V169" s="1"/>
    </row>
    <row r="170" spans="2:22" x14ac:dyDescent="0.15">
      <c r="B170" s="1">
        <v>1.9910000000000001</v>
      </c>
      <c r="C170" s="1">
        <v>221.51000000000002</v>
      </c>
      <c r="E170" s="1">
        <v>1.9330000000000001</v>
      </c>
      <c r="F170" s="1">
        <v>222.60000000000002</v>
      </c>
      <c r="H170" s="1">
        <v>1.2809999999999999</v>
      </c>
      <c r="I170" s="1">
        <v>221.4</v>
      </c>
      <c r="O170" s="35"/>
      <c r="P170" s="17"/>
      <c r="U170" s="1"/>
      <c r="V170" s="1"/>
    </row>
    <row r="171" spans="2:22" x14ac:dyDescent="0.15">
      <c r="B171" s="1">
        <v>2.173</v>
      </c>
      <c r="C171" s="1">
        <v>221.51000000000002</v>
      </c>
      <c r="E171" s="1">
        <v>1.976</v>
      </c>
      <c r="F171" s="1">
        <v>222.18</v>
      </c>
      <c r="H171" s="1">
        <v>1.331</v>
      </c>
      <c r="I171" s="1">
        <v>220.9</v>
      </c>
      <c r="O171" s="35"/>
      <c r="P171" s="17"/>
      <c r="U171" s="1"/>
      <c r="V171" s="1"/>
    </row>
    <row r="172" spans="2:22" x14ac:dyDescent="0.15">
      <c r="B172" s="1">
        <v>2.3039999999999998</v>
      </c>
      <c r="C172" s="1">
        <v>221.37</v>
      </c>
      <c r="E172" s="1">
        <v>2.169</v>
      </c>
      <c r="F172" s="1">
        <v>222.5</v>
      </c>
      <c r="H172" s="1">
        <v>1.3740000000000001</v>
      </c>
      <c r="I172" s="1">
        <v>221.37</v>
      </c>
      <c r="O172" s="35"/>
      <c r="P172" s="17"/>
      <c r="U172" s="1"/>
      <c r="V172" s="1"/>
    </row>
    <row r="173" spans="2:22" x14ac:dyDescent="0.15">
      <c r="B173" s="1">
        <v>2.1379999999999999</v>
      </c>
      <c r="C173" s="1">
        <v>221.31</v>
      </c>
      <c r="E173" s="1">
        <v>2.0840000000000001</v>
      </c>
      <c r="F173" s="1">
        <v>222.13</v>
      </c>
      <c r="H173" s="1">
        <v>1.4159999999999999</v>
      </c>
      <c r="I173" s="1">
        <v>220.88000000000002</v>
      </c>
      <c r="O173" s="35"/>
      <c r="P173" s="17"/>
      <c r="U173" s="1"/>
      <c r="V173" s="1"/>
    </row>
    <row r="174" spans="2:22" x14ac:dyDescent="0.15">
      <c r="B174" s="1">
        <v>2.1920000000000002</v>
      </c>
      <c r="C174" s="1">
        <v>221.44</v>
      </c>
      <c r="E174" s="1">
        <v>2.1259999999999999</v>
      </c>
      <c r="F174" s="1">
        <v>222.62</v>
      </c>
      <c r="H174" s="1">
        <v>1.47</v>
      </c>
      <c r="I174" s="1">
        <v>221.25</v>
      </c>
      <c r="O174" s="35"/>
      <c r="P174" s="17"/>
      <c r="U174" s="1"/>
      <c r="V174" s="1"/>
    </row>
    <row r="175" spans="2:22" x14ac:dyDescent="0.15">
      <c r="B175" s="1">
        <v>2.2069999999999999</v>
      </c>
      <c r="C175" s="1">
        <v>221.19</v>
      </c>
      <c r="E175" s="1">
        <v>2.2189999999999999</v>
      </c>
      <c r="F175" s="1">
        <v>222.08999999999997</v>
      </c>
      <c r="H175" s="1">
        <v>1.528</v>
      </c>
      <c r="I175" s="1">
        <v>221.11</v>
      </c>
      <c r="O175" s="35"/>
      <c r="P175" s="17"/>
      <c r="U175" s="1"/>
      <c r="V175" s="1"/>
    </row>
    <row r="176" spans="2:22" x14ac:dyDescent="0.15">
      <c r="B176" s="1">
        <v>2.2650000000000001</v>
      </c>
      <c r="C176" s="1">
        <v>221.6</v>
      </c>
      <c r="E176" s="1">
        <v>2.2269999999999999</v>
      </c>
      <c r="F176" s="1">
        <v>222.61</v>
      </c>
      <c r="H176" s="1">
        <v>1.5589999999999999</v>
      </c>
      <c r="I176" s="1">
        <v>220.73000000000002</v>
      </c>
      <c r="O176" s="35"/>
      <c r="P176" s="17"/>
      <c r="U176" s="1"/>
      <c r="V176" s="1"/>
    </row>
    <row r="177" spans="2:22" x14ac:dyDescent="0.15">
      <c r="B177" s="1">
        <v>2.3119999999999998</v>
      </c>
      <c r="C177" s="1">
        <v>221.16</v>
      </c>
      <c r="E177" s="1">
        <v>2.2890000000000001</v>
      </c>
      <c r="F177" s="1">
        <v>222.3</v>
      </c>
      <c r="H177" s="1">
        <v>1.6240000000000001</v>
      </c>
      <c r="I177" s="1">
        <v>221.19</v>
      </c>
      <c r="O177" s="35"/>
      <c r="P177" s="17"/>
      <c r="U177" s="1"/>
      <c r="V177" s="1"/>
    </row>
    <row r="178" spans="2:22" x14ac:dyDescent="0.15">
      <c r="B178" s="1">
        <v>2.3540000000000001</v>
      </c>
      <c r="C178" s="1">
        <v>221.52</v>
      </c>
      <c r="E178" s="1">
        <v>2.327</v>
      </c>
      <c r="F178" s="1">
        <v>222.07999999999998</v>
      </c>
      <c r="H178" s="1">
        <v>1.675</v>
      </c>
      <c r="I178" s="1">
        <v>220.72</v>
      </c>
      <c r="O178" s="35"/>
      <c r="P178" s="17"/>
      <c r="U178" s="1"/>
      <c r="V178" s="1"/>
    </row>
    <row r="179" spans="2:22" x14ac:dyDescent="0.15">
      <c r="B179" s="1">
        <v>2.516</v>
      </c>
      <c r="C179" s="1">
        <v>221.16</v>
      </c>
      <c r="E179" s="1">
        <v>2.4540000000000002</v>
      </c>
      <c r="F179" s="1">
        <v>222.48000000000002</v>
      </c>
      <c r="H179" s="1">
        <v>1.7250000000000001</v>
      </c>
      <c r="I179" s="1">
        <v>221.02</v>
      </c>
      <c r="O179" s="35"/>
      <c r="P179" s="17"/>
      <c r="U179" s="1"/>
      <c r="V179" s="1"/>
    </row>
    <row r="180" spans="2:22" x14ac:dyDescent="0.15">
      <c r="B180" s="1">
        <v>2.4580000000000002</v>
      </c>
      <c r="C180" s="1">
        <v>221.68</v>
      </c>
      <c r="E180" s="1">
        <v>2.3929999999999998</v>
      </c>
      <c r="F180" s="1">
        <v>222.16000000000003</v>
      </c>
      <c r="H180" s="1">
        <v>1.7669999999999999</v>
      </c>
      <c r="I180" s="1">
        <v>220.65</v>
      </c>
      <c r="O180" s="35"/>
      <c r="P180" s="17"/>
      <c r="U180" s="1"/>
      <c r="V180" s="1"/>
    </row>
    <row r="181" spans="2:22" x14ac:dyDescent="0.15">
      <c r="B181" s="1">
        <v>2.5049999999999999</v>
      </c>
      <c r="C181" s="1">
        <v>221.66</v>
      </c>
      <c r="E181" s="1">
        <v>2.5430000000000001</v>
      </c>
      <c r="F181" s="1">
        <v>222.43</v>
      </c>
      <c r="H181" s="1">
        <v>1.8169999999999999</v>
      </c>
      <c r="I181" s="1">
        <v>220.94</v>
      </c>
      <c r="O181" s="35"/>
      <c r="P181" s="17"/>
      <c r="U181" s="1"/>
      <c r="V181" s="1"/>
    </row>
    <row r="182" spans="2:22" x14ac:dyDescent="0.15">
      <c r="B182" s="1">
        <v>2.5430000000000001</v>
      </c>
      <c r="C182" s="1">
        <v>221.34</v>
      </c>
      <c r="E182" s="1">
        <v>2.508</v>
      </c>
      <c r="F182" s="1">
        <v>222.07999999999998</v>
      </c>
      <c r="H182" s="1">
        <v>1.86</v>
      </c>
      <c r="I182" s="1">
        <v>220.44</v>
      </c>
      <c r="O182" s="35"/>
      <c r="P182" s="17"/>
      <c r="U182" s="1"/>
      <c r="V182" s="1"/>
    </row>
    <row r="183" spans="2:22" x14ac:dyDescent="0.15">
      <c r="B183" s="1">
        <v>2.605</v>
      </c>
      <c r="C183" s="1">
        <v>221.82</v>
      </c>
      <c r="E183" s="1">
        <v>2.5550000000000002</v>
      </c>
      <c r="F183" s="1">
        <v>222.5</v>
      </c>
      <c r="H183" s="1">
        <v>1.9179999999999999</v>
      </c>
      <c r="I183" s="1">
        <v>220.87</v>
      </c>
      <c r="O183" s="35"/>
      <c r="P183" s="17"/>
      <c r="U183" s="1"/>
      <c r="V183" s="1"/>
    </row>
    <row r="184" spans="2:22" x14ac:dyDescent="0.15">
      <c r="B184" s="1">
        <v>2.64</v>
      </c>
      <c r="C184" s="1">
        <v>221.48000000000002</v>
      </c>
      <c r="E184" s="1">
        <v>2.609</v>
      </c>
      <c r="F184" s="1">
        <v>222.44</v>
      </c>
      <c r="H184" s="1">
        <v>1.956</v>
      </c>
      <c r="I184" s="1">
        <v>220.45000000000002</v>
      </c>
      <c r="O184" s="35"/>
      <c r="P184" s="17"/>
      <c r="U184" s="1"/>
      <c r="V184" s="1"/>
    </row>
    <row r="185" spans="2:22" x14ac:dyDescent="0.15">
      <c r="B185" s="1">
        <v>2.6739999999999999</v>
      </c>
      <c r="C185" s="1">
        <v>221.91</v>
      </c>
      <c r="E185" s="1">
        <v>2.7789999999999999</v>
      </c>
      <c r="F185" s="1">
        <v>221.95</v>
      </c>
      <c r="H185" s="1">
        <v>2.0099999999999998</v>
      </c>
      <c r="I185" s="1">
        <v>220.8</v>
      </c>
      <c r="O185" s="35"/>
      <c r="P185" s="17"/>
      <c r="U185" s="1"/>
      <c r="V185" s="1"/>
    </row>
    <row r="186" spans="2:22" x14ac:dyDescent="0.15">
      <c r="B186" s="1">
        <v>2.74</v>
      </c>
      <c r="C186" s="1">
        <v>221.56</v>
      </c>
      <c r="E186" s="1">
        <v>2.9140000000000001</v>
      </c>
      <c r="F186" s="1">
        <v>222.36</v>
      </c>
      <c r="H186" s="1">
        <v>2.0640000000000001</v>
      </c>
      <c r="I186" s="1">
        <v>220.37</v>
      </c>
      <c r="O186" s="35"/>
      <c r="P186" s="17"/>
      <c r="U186" s="1"/>
      <c r="V186" s="1"/>
    </row>
    <row r="187" spans="2:22" x14ac:dyDescent="0.15">
      <c r="B187" s="1">
        <v>2.794</v>
      </c>
      <c r="C187" s="1">
        <v>222.07</v>
      </c>
      <c r="E187" s="1">
        <v>2.7440000000000002</v>
      </c>
      <c r="F187" s="1">
        <v>222.04000000000002</v>
      </c>
      <c r="H187" s="1">
        <v>2.0870000000000002</v>
      </c>
      <c r="I187" s="1">
        <v>220.75</v>
      </c>
      <c r="O187" s="35"/>
      <c r="P187" s="17"/>
      <c r="U187" s="1"/>
      <c r="V187" s="1"/>
    </row>
    <row r="188" spans="2:22" x14ac:dyDescent="0.15">
      <c r="B188" s="1">
        <v>2.8250000000000002</v>
      </c>
      <c r="C188" s="1">
        <v>221.61</v>
      </c>
      <c r="E188" s="1">
        <v>2.786</v>
      </c>
      <c r="F188" s="1">
        <v>222.45999999999998</v>
      </c>
      <c r="H188" s="1">
        <v>2.141</v>
      </c>
      <c r="I188" s="1">
        <v>220.63000000000002</v>
      </c>
      <c r="O188" s="35"/>
      <c r="P188" s="17"/>
      <c r="U188" s="1"/>
      <c r="V188" s="1"/>
    </row>
    <row r="189" spans="2:22" x14ac:dyDescent="0.15">
      <c r="B189" s="1">
        <v>2.887</v>
      </c>
      <c r="C189" s="1">
        <v>222.20000000000002</v>
      </c>
      <c r="E189" s="1">
        <v>2.9020000000000001</v>
      </c>
      <c r="F189" s="1">
        <v>222.01999999999998</v>
      </c>
      <c r="H189" s="1">
        <v>2.1760000000000002</v>
      </c>
      <c r="I189" s="1">
        <v>220.14000000000001</v>
      </c>
      <c r="O189" s="35"/>
      <c r="P189" s="17"/>
      <c r="U189" s="1"/>
      <c r="V189" s="1"/>
    </row>
    <row r="190" spans="2:22" x14ac:dyDescent="0.15">
      <c r="B190" s="1">
        <v>2.956</v>
      </c>
      <c r="C190" s="1">
        <v>221.93</v>
      </c>
      <c r="E190" s="1">
        <v>2.96</v>
      </c>
      <c r="F190" s="1">
        <v>222.56</v>
      </c>
      <c r="H190" s="1">
        <v>2.242</v>
      </c>
      <c r="I190" s="1">
        <v>220.59</v>
      </c>
      <c r="O190" s="35"/>
      <c r="P190" s="17"/>
      <c r="U190" s="1"/>
      <c r="V190" s="1"/>
    </row>
    <row r="191" spans="2:22" x14ac:dyDescent="0.15">
      <c r="B191" s="1">
        <v>2.9870000000000001</v>
      </c>
      <c r="C191" s="1">
        <v>221.82</v>
      </c>
      <c r="E191" s="1">
        <v>3.0640000000000001</v>
      </c>
      <c r="F191" s="1">
        <v>222.12</v>
      </c>
      <c r="H191" s="1">
        <v>2.2839999999999998</v>
      </c>
      <c r="I191" s="1">
        <v>220.02</v>
      </c>
      <c r="O191" s="35"/>
      <c r="P191" s="17"/>
      <c r="U191" s="1"/>
      <c r="V191" s="1"/>
    </row>
    <row r="192" spans="2:22" x14ac:dyDescent="0.15">
      <c r="B192" s="1">
        <v>3.0569999999999999</v>
      </c>
      <c r="C192" s="1">
        <v>221.91</v>
      </c>
      <c r="E192" s="1">
        <v>3.1339999999999999</v>
      </c>
      <c r="F192" s="1">
        <v>222.51999999999998</v>
      </c>
      <c r="H192" s="1">
        <v>2.327</v>
      </c>
      <c r="I192" s="1">
        <v>220.45000000000002</v>
      </c>
      <c r="O192" s="35"/>
      <c r="P192" s="17"/>
      <c r="U192" s="1"/>
      <c r="V192" s="1"/>
    </row>
    <row r="193" spans="2:22" x14ac:dyDescent="0.15">
      <c r="B193" s="1">
        <v>3.2570000000000001</v>
      </c>
      <c r="C193" s="1">
        <v>221.78</v>
      </c>
      <c r="E193" s="1">
        <v>3.0139999999999998</v>
      </c>
      <c r="F193" s="1">
        <v>222.31</v>
      </c>
      <c r="H193" s="1">
        <v>2.3809999999999998</v>
      </c>
      <c r="I193" s="1">
        <v>219.91000000000003</v>
      </c>
      <c r="O193" s="35"/>
      <c r="P193" s="17"/>
      <c r="U193" s="1"/>
      <c r="V193" s="1"/>
    </row>
    <row r="194" spans="2:22" x14ac:dyDescent="0.15">
      <c r="B194" s="1">
        <v>3.2029999999999998</v>
      </c>
      <c r="C194" s="1">
        <v>222.24</v>
      </c>
      <c r="E194" s="1">
        <v>3.18</v>
      </c>
      <c r="F194" s="1">
        <v>222.69</v>
      </c>
      <c r="H194" s="1">
        <v>2.419</v>
      </c>
      <c r="I194" s="1">
        <v>220.28</v>
      </c>
      <c r="O194" s="35"/>
      <c r="P194" s="17"/>
      <c r="U194" s="1"/>
      <c r="V194" s="1"/>
    </row>
    <row r="195" spans="2:22" x14ac:dyDescent="0.15">
      <c r="B195" s="1">
        <v>3.157</v>
      </c>
      <c r="C195" s="1">
        <v>221.84</v>
      </c>
      <c r="E195" s="1">
        <v>3.1379999999999999</v>
      </c>
      <c r="F195" s="1">
        <v>222.69</v>
      </c>
      <c r="H195" s="1">
        <v>2.4889999999999999</v>
      </c>
      <c r="I195" s="1">
        <v>220.15</v>
      </c>
      <c r="O195" s="35"/>
      <c r="P195" s="17"/>
      <c r="U195" s="1"/>
      <c r="V195" s="1"/>
    </row>
    <row r="196" spans="2:22" x14ac:dyDescent="0.15">
      <c r="B196" s="1">
        <v>3.3340000000000001</v>
      </c>
      <c r="C196" s="1">
        <v>222.28</v>
      </c>
      <c r="E196" s="1">
        <v>3.1720000000000002</v>
      </c>
      <c r="F196" s="1">
        <v>222.31</v>
      </c>
      <c r="H196" s="1">
        <v>2.5270000000000001</v>
      </c>
      <c r="I196" s="1">
        <v>219.66000000000003</v>
      </c>
      <c r="O196" s="35"/>
      <c r="P196" s="17"/>
      <c r="U196" s="1"/>
      <c r="V196" s="1"/>
    </row>
    <row r="197" spans="2:22" x14ac:dyDescent="0.15">
      <c r="B197" s="1">
        <v>3.2730000000000001</v>
      </c>
      <c r="C197" s="1">
        <v>222.24</v>
      </c>
      <c r="E197" s="1">
        <v>3.2759999999999998</v>
      </c>
      <c r="F197" s="1">
        <v>222.75</v>
      </c>
      <c r="H197" s="1">
        <v>2.581</v>
      </c>
      <c r="I197" s="1">
        <v>220.14000000000001</v>
      </c>
      <c r="O197" s="35"/>
      <c r="P197" s="17"/>
      <c r="U197" s="1"/>
      <c r="V197" s="1"/>
    </row>
    <row r="198" spans="2:22" x14ac:dyDescent="0.15">
      <c r="B198" s="1">
        <v>3.589</v>
      </c>
      <c r="C198" s="1">
        <v>221.69</v>
      </c>
      <c r="E198" s="1">
        <v>3.2690000000000001</v>
      </c>
      <c r="F198" s="1">
        <v>222.42000000000002</v>
      </c>
      <c r="H198" s="1">
        <v>2.6269999999999998</v>
      </c>
      <c r="I198" s="1">
        <v>219.81</v>
      </c>
      <c r="O198" s="35"/>
      <c r="P198" s="17"/>
      <c r="U198" s="1"/>
      <c r="V198" s="1"/>
    </row>
    <row r="199" spans="2:22" x14ac:dyDescent="0.15">
      <c r="B199" s="1">
        <v>3.3460000000000001</v>
      </c>
      <c r="C199" s="1">
        <v>222.23000000000002</v>
      </c>
      <c r="E199" s="1">
        <v>3.33</v>
      </c>
      <c r="F199" s="1">
        <v>222.93</v>
      </c>
      <c r="H199" s="1">
        <v>2.6819999999999999</v>
      </c>
      <c r="I199" s="1">
        <v>220.24</v>
      </c>
      <c r="O199" s="35"/>
      <c r="P199" s="17"/>
      <c r="U199" s="1"/>
      <c r="V199" s="1"/>
    </row>
    <row r="200" spans="2:22" x14ac:dyDescent="0.15">
      <c r="B200" s="1">
        <v>3.5619999999999998</v>
      </c>
      <c r="C200" s="1">
        <v>221.64000000000001</v>
      </c>
      <c r="E200" s="1">
        <v>3.4929999999999999</v>
      </c>
      <c r="F200" s="1">
        <v>222.48000000000002</v>
      </c>
      <c r="H200" s="1">
        <v>2.7280000000000002</v>
      </c>
      <c r="I200" s="1">
        <v>219.93</v>
      </c>
      <c r="O200" s="35"/>
      <c r="P200" s="17"/>
      <c r="U200" s="1"/>
      <c r="V200" s="1"/>
    </row>
    <row r="201" spans="2:22" x14ac:dyDescent="0.15">
      <c r="B201" s="1">
        <v>3.4769999999999999</v>
      </c>
      <c r="C201" s="1">
        <v>222.16</v>
      </c>
      <c r="E201" s="1">
        <v>3.431</v>
      </c>
      <c r="F201" s="1">
        <v>222.98000000000002</v>
      </c>
      <c r="H201" s="1">
        <v>2.786</v>
      </c>
      <c r="I201" s="1">
        <v>220.4</v>
      </c>
      <c r="O201" s="35"/>
      <c r="P201" s="17"/>
      <c r="U201" s="1"/>
      <c r="V201" s="1"/>
    </row>
    <row r="202" spans="2:22" x14ac:dyDescent="0.15">
      <c r="B202" s="1">
        <v>3.512</v>
      </c>
      <c r="C202" s="1">
        <v>221.70000000000002</v>
      </c>
      <c r="E202" s="1">
        <v>3.4769999999999999</v>
      </c>
      <c r="F202" s="1">
        <v>222.52999999999997</v>
      </c>
      <c r="H202" s="1">
        <v>2.8279999999999998</v>
      </c>
      <c r="I202" s="1">
        <v>220.01000000000002</v>
      </c>
      <c r="O202" s="35"/>
      <c r="P202" s="17"/>
      <c r="U202" s="1"/>
      <c r="V202" s="1"/>
    </row>
    <row r="203" spans="2:22" x14ac:dyDescent="0.15">
      <c r="B203" s="1">
        <v>3.5230000000000001</v>
      </c>
      <c r="C203" s="1">
        <v>222.04000000000002</v>
      </c>
      <c r="E203" s="1">
        <v>3.52</v>
      </c>
      <c r="F203" s="1">
        <v>222.95999999999998</v>
      </c>
      <c r="H203" s="1">
        <v>2.8780000000000001</v>
      </c>
      <c r="I203" s="1">
        <v>220.55</v>
      </c>
      <c r="O203" s="35"/>
      <c r="P203" s="17"/>
      <c r="U203" s="1"/>
      <c r="V203" s="1"/>
    </row>
    <row r="204" spans="2:22" x14ac:dyDescent="0.15">
      <c r="B204" s="1">
        <v>3.77</v>
      </c>
      <c r="C204" s="1">
        <v>221.65</v>
      </c>
      <c r="E204" s="1">
        <v>3.74</v>
      </c>
      <c r="F204" s="1">
        <v>222.88</v>
      </c>
      <c r="H204" s="1">
        <v>2.9249999999999998</v>
      </c>
      <c r="I204" s="1">
        <v>220.24</v>
      </c>
      <c r="O204" s="35"/>
      <c r="P204" s="17"/>
      <c r="U204" s="1"/>
      <c r="V204" s="1"/>
    </row>
    <row r="205" spans="2:22" x14ac:dyDescent="0.15">
      <c r="B205" s="1">
        <v>3.6549999999999998</v>
      </c>
      <c r="C205" s="1">
        <v>222.06</v>
      </c>
      <c r="E205" s="1">
        <v>3.72</v>
      </c>
      <c r="F205" s="1">
        <v>222.44</v>
      </c>
      <c r="H205" s="1">
        <v>2.9860000000000002</v>
      </c>
      <c r="I205" s="1">
        <v>220.76000000000002</v>
      </c>
      <c r="O205" s="35"/>
      <c r="P205" s="17"/>
      <c r="U205" s="1"/>
      <c r="V205" s="1"/>
    </row>
    <row r="206" spans="2:22" x14ac:dyDescent="0.15">
      <c r="B206" s="1">
        <v>3.6859999999999999</v>
      </c>
      <c r="C206" s="1">
        <v>221.64000000000001</v>
      </c>
      <c r="E206" s="1">
        <v>3.6779999999999999</v>
      </c>
      <c r="F206" s="1">
        <v>223.01999999999998</v>
      </c>
      <c r="H206" s="1">
        <v>3.036</v>
      </c>
      <c r="I206" s="1">
        <v>220.72</v>
      </c>
      <c r="O206" s="35"/>
      <c r="P206" s="17"/>
      <c r="U206" s="1"/>
      <c r="V206" s="1"/>
    </row>
    <row r="207" spans="2:22" x14ac:dyDescent="0.15">
      <c r="B207" s="1">
        <v>3.7549999999999999</v>
      </c>
      <c r="C207" s="1">
        <v>222.1</v>
      </c>
      <c r="E207" s="1">
        <v>3.6970000000000001</v>
      </c>
      <c r="F207" s="1">
        <v>222.60000000000002</v>
      </c>
      <c r="H207" s="1">
        <v>3.06</v>
      </c>
      <c r="I207" s="1">
        <v>220.34</v>
      </c>
      <c r="O207" s="35"/>
      <c r="P207" s="17"/>
      <c r="U207" s="1"/>
      <c r="V207" s="1"/>
    </row>
    <row r="208" spans="2:22" x14ac:dyDescent="0.15">
      <c r="B208" s="1">
        <v>3.8359999999999999</v>
      </c>
      <c r="C208" s="1">
        <v>222.09</v>
      </c>
      <c r="E208" s="1">
        <v>3.7549999999999999</v>
      </c>
      <c r="F208" s="1">
        <v>223.01999999999998</v>
      </c>
      <c r="H208" s="1">
        <v>3.1019999999999999</v>
      </c>
      <c r="I208" s="1">
        <v>220.73000000000002</v>
      </c>
      <c r="O208" s="35"/>
      <c r="P208" s="17"/>
      <c r="U208" s="1"/>
      <c r="V208" s="1"/>
    </row>
    <row r="209" spans="2:22" x14ac:dyDescent="0.15">
      <c r="B209" s="1">
        <v>3.8479999999999999</v>
      </c>
      <c r="C209" s="1">
        <v>221.67000000000002</v>
      </c>
      <c r="E209" s="1">
        <v>4.0709999999999997</v>
      </c>
      <c r="F209" s="1">
        <v>222.51</v>
      </c>
      <c r="H209" s="1">
        <v>3.1560000000000001</v>
      </c>
      <c r="I209" s="1">
        <v>220.49</v>
      </c>
      <c r="O209" s="35"/>
      <c r="P209" s="17"/>
      <c r="U209" s="1"/>
      <c r="V209" s="1"/>
    </row>
    <row r="210" spans="2:22" x14ac:dyDescent="0.15">
      <c r="B210" s="1">
        <v>3.9129999999999998</v>
      </c>
      <c r="C210" s="1">
        <v>222.02</v>
      </c>
      <c r="E210" s="1">
        <v>3.855</v>
      </c>
      <c r="F210" s="1">
        <v>222.95999999999998</v>
      </c>
      <c r="H210" s="1">
        <v>3.1989999999999998</v>
      </c>
      <c r="I210" s="1">
        <v>220.81</v>
      </c>
      <c r="O210" s="35"/>
      <c r="P210" s="17"/>
      <c r="U210" s="1"/>
      <c r="V210" s="1"/>
    </row>
    <row r="211" spans="2:22" x14ac:dyDescent="0.15">
      <c r="B211" s="1">
        <v>3.9359999999999999</v>
      </c>
      <c r="C211" s="1">
        <v>221.68</v>
      </c>
      <c r="E211" s="1">
        <v>4.149</v>
      </c>
      <c r="F211" s="1">
        <v>222.56</v>
      </c>
      <c r="H211" s="1">
        <v>3.2559999999999998</v>
      </c>
      <c r="I211" s="1">
        <v>220.46</v>
      </c>
      <c r="O211" s="35"/>
      <c r="P211" s="17"/>
      <c r="U211" s="1"/>
      <c r="V211" s="1"/>
    </row>
    <row r="212" spans="2:22" x14ac:dyDescent="0.15">
      <c r="B212" s="1">
        <v>4.218</v>
      </c>
      <c r="C212" s="1">
        <v>222</v>
      </c>
      <c r="E212" s="1">
        <v>3.956</v>
      </c>
      <c r="F212" s="1">
        <v>222.89999999999998</v>
      </c>
      <c r="H212" s="1">
        <v>3.2949999999999999</v>
      </c>
      <c r="I212" s="1">
        <v>220.96</v>
      </c>
      <c r="O212" s="35"/>
      <c r="P212" s="17"/>
      <c r="U212" s="1"/>
      <c r="V212" s="1"/>
    </row>
    <row r="213" spans="2:22" x14ac:dyDescent="0.15">
      <c r="B213" s="1">
        <v>4.0369999999999999</v>
      </c>
      <c r="C213" s="1">
        <v>221.67000000000002</v>
      </c>
      <c r="E213" s="1">
        <v>4.01</v>
      </c>
      <c r="F213" s="1">
        <v>222.5</v>
      </c>
      <c r="H213" s="1">
        <v>3.3490000000000002</v>
      </c>
      <c r="I213" s="1">
        <v>220.55</v>
      </c>
      <c r="O213" s="35"/>
      <c r="P213" s="17"/>
      <c r="U213" s="1"/>
      <c r="V213" s="1"/>
    </row>
    <row r="214" spans="2:22" x14ac:dyDescent="0.15">
      <c r="B214" s="1">
        <v>4.3029999999999999</v>
      </c>
      <c r="C214" s="1">
        <v>221.96</v>
      </c>
      <c r="E214" s="1">
        <v>4.2640000000000002</v>
      </c>
      <c r="F214" s="1">
        <v>222.88</v>
      </c>
      <c r="H214" s="1">
        <v>3.3839999999999999</v>
      </c>
      <c r="I214" s="1">
        <v>220.96</v>
      </c>
      <c r="O214" s="35"/>
      <c r="P214" s="17"/>
      <c r="U214" s="1"/>
      <c r="V214" s="1"/>
    </row>
    <row r="215" spans="2:22" x14ac:dyDescent="0.15">
      <c r="B215" s="1">
        <v>4.3609999999999998</v>
      </c>
      <c r="C215" s="1">
        <v>221.86</v>
      </c>
      <c r="E215" s="1">
        <v>4.1180000000000003</v>
      </c>
      <c r="F215" s="1">
        <v>222.96999999999997</v>
      </c>
      <c r="H215" s="1">
        <v>3.476</v>
      </c>
      <c r="I215" s="1">
        <v>220.95000000000002</v>
      </c>
      <c r="O215" s="35"/>
      <c r="P215" s="17"/>
      <c r="U215" s="1"/>
      <c r="V215" s="1"/>
    </row>
    <row r="216" spans="2:22" x14ac:dyDescent="0.15">
      <c r="B216" s="1">
        <v>4.1829999999999998</v>
      </c>
      <c r="C216" s="1">
        <v>221.66</v>
      </c>
      <c r="E216" s="1">
        <v>4.3220000000000001</v>
      </c>
      <c r="F216" s="1">
        <v>222.46999999999997</v>
      </c>
      <c r="H216" s="1">
        <v>3.5190000000000001</v>
      </c>
      <c r="I216" s="1">
        <v>220.61</v>
      </c>
      <c r="O216" s="35"/>
      <c r="P216" s="17"/>
      <c r="U216" s="1"/>
      <c r="V216" s="1"/>
    </row>
    <row r="217" spans="2:22" x14ac:dyDescent="0.15">
      <c r="B217" s="1">
        <v>4.2839999999999998</v>
      </c>
      <c r="C217" s="1">
        <v>221.77</v>
      </c>
      <c r="E217" s="1">
        <v>4.2220000000000004</v>
      </c>
      <c r="F217" s="1">
        <v>222.93</v>
      </c>
      <c r="H217" s="1">
        <v>3.5379999999999998</v>
      </c>
      <c r="I217" s="1">
        <v>221.04000000000002</v>
      </c>
      <c r="O217" s="35"/>
      <c r="P217" s="17"/>
      <c r="U217" s="1"/>
      <c r="V217" s="1"/>
    </row>
    <row r="218" spans="2:22" x14ac:dyDescent="0.15">
      <c r="B218" s="1">
        <v>4.2949999999999999</v>
      </c>
      <c r="C218" s="1">
        <v>221.47</v>
      </c>
      <c r="E218" s="1">
        <v>4.2450000000000001</v>
      </c>
      <c r="F218" s="1">
        <v>222.46999999999997</v>
      </c>
      <c r="H218" s="1">
        <v>3.58</v>
      </c>
      <c r="I218" s="1">
        <v>220.67000000000002</v>
      </c>
      <c r="O218" s="35"/>
      <c r="P218" s="17"/>
      <c r="U218" s="1"/>
      <c r="V218" s="1"/>
    </row>
    <row r="219" spans="2:22" x14ac:dyDescent="0.15">
      <c r="B219" s="1">
        <v>4.2910000000000004</v>
      </c>
      <c r="C219" s="1">
        <v>221.93</v>
      </c>
      <c r="E219" s="1">
        <v>4.3339999999999996</v>
      </c>
      <c r="F219" s="1">
        <v>223</v>
      </c>
      <c r="H219" s="1">
        <v>3.6190000000000002</v>
      </c>
      <c r="I219" s="1">
        <v>220.95000000000002</v>
      </c>
      <c r="O219" s="35"/>
      <c r="P219" s="17"/>
      <c r="U219" s="1"/>
      <c r="V219" s="1"/>
    </row>
    <row r="220" spans="2:22" x14ac:dyDescent="0.15">
      <c r="B220" s="1">
        <v>4.5540000000000003</v>
      </c>
      <c r="C220" s="1">
        <v>221.5</v>
      </c>
      <c r="E220" s="1">
        <v>4.3609999999999998</v>
      </c>
      <c r="F220" s="1">
        <v>222.66000000000003</v>
      </c>
      <c r="H220" s="1">
        <v>3.673</v>
      </c>
      <c r="I220" s="1">
        <v>220.76000000000002</v>
      </c>
      <c r="O220" s="35"/>
      <c r="P220" s="17"/>
      <c r="U220" s="1"/>
      <c r="V220" s="1"/>
    </row>
    <row r="221" spans="2:22" x14ac:dyDescent="0.15">
      <c r="B221" s="1">
        <v>4.3650000000000002</v>
      </c>
      <c r="C221" s="1">
        <v>222.01000000000002</v>
      </c>
      <c r="E221" s="1">
        <v>4.4269999999999996</v>
      </c>
      <c r="F221" s="1">
        <v>223.07</v>
      </c>
      <c r="H221" s="1">
        <v>3.7269999999999999</v>
      </c>
      <c r="I221" s="1">
        <v>221</v>
      </c>
      <c r="O221" s="35"/>
      <c r="P221" s="17"/>
      <c r="U221" s="1"/>
      <c r="V221" s="1"/>
    </row>
    <row r="222" spans="2:22" x14ac:dyDescent="0.15">
      <c r="B222" s="1">
        <v>4.6429999999999998</v>
      </c>
      <c r="C222" s="1">
        <v>221.51000000000002</v>
      </c>
      <c r="E222" s="1">
        <v>4.4539999999999997</v>
      </c>
      <c r="F222" s="1">
        <v>222.64999999999998</v>
      </c>
      <c r="H222" s="1">
        <v>3.7850000000000001</v>
      </c>
      <c r="I222" s="1">
        <v>221.07000000000002</v>
      </c>
      <c r="O222" s="35"/>
      <c r="P222" s="17"/>
      <c r="U222" s="1"/>
      <c r="V222" s="1"/>
    </row>
    <row r="223" spans="2:22" x14ac:dyDescent="0.15">
      <c r="B223" s="1">
        <v>4.5190000000000001</v>
      </c>
      <c r="C223" s="1">
        <v>222</v>
      </c>
      <c r="E223" s="1">
        <v>4.5110000000000001</v>
      </c>
      <c r="F223" s="1">
        <v>223.17000000000002</v>
      </c>
      <c r="H223" s="1">
        <v>3.835</v>
      </c>
      <c r="I223" s="1">
        <v>220.65</v>
      </c>
      <c r="O223" s="35"/>
      <c r="P223" s="17"/>
      <c r="U223" s="1"/>
      <c r="V223" s="1"/>
    </row>
    <row r="224" spans="2:22" x14ac:dyDescent="0.15">
      <c r="B224" s="1">
        <v>4.6429999999999998</v>
      </c>
      <c r="C224" s="1">
        <v>221.70000000000002</v>
      </c>
      <c r="E224" s="1">
        <v>4.6970000000000001</v>
      </c>
      <c r="F224" s="1">
        <v>222.69</v>
      </c>
      <c r="H224" s="1">
        <v>3.8809999999999998</v>
      </c>
      <c r="I224" s="1">
        <v>221.21</v>
      </c>
      <c r="O224" s="35"/>
      <c r="P224" s="17"/>
      <c r="U224" s="1"/>
      <c r="V224" s="1"/>
    </row>
    <row r="225" spans="2:22" x14ac:dyDescent="0.15">
      <c r="B225" s="1">
        <v>4.6429999999999998</v>
      </c>
      <c r="C225" s="1">
        <v>222.21</v>
      </c>
      <c r="E225" s="1">
        <v>4.6120000000000001</v>
      </c>
      <c r="F225" s="1">
        <v>223.25</v>
      </c>
      <c r="H225" s="1">
        <v>3.9319999999999999</v>
      </c>
      <c r="I225" s="1">
        <v>220.82000000000002</v>
      </c>
      <c r="O225" s="35"/>
      <c r="P225" s="17"/>
      <c r="U225" s="1"/>
      <c r="V225" s="1"/>
    </row>
    <row r="226" spans="2:22" x14ac:dyDescent="0.15">
      <c r="B226" s="1">
        <v>4.5810000000000004</v>
      </c>
      <c r="C226" s="1">
        <v>222.27</v>
      </c>
      <c r="E226" s="1">
        <v>4.6189999999999998</v>
      </c>
      <c r="F226" s="1">
        <v>222.81</v>
      </c>
      <c r="H226" s="1">
        <v>3.9820000000000002</v>
      </c>
      <c r="I226" s="1">
        <v>221.32000000000002</v>
      </c>
      <c r="O226" s="35"/>
      <c r="P226" s="17"/>
      <c r="U226" s="1"/>
      <c r="V226" s="1"/>
    </row>
    <row r="227" spans="2:22" x14ac:dyDescent="0.15">
      <c r="B227" s="1">
        <v>4.6040000000000001</v>
      </c>
      <c r="C227" s="1">
        <v>221.87</v>
      </c>
      <c r="E227" s="1">
        <v>4.6849999999999996</v>
      </c>
      <c r="F227" s="1">
        <v>223.05</v>
      </c>
      <c r="H227" s="1">
        <v>4.0279999999999996</v>
      </c>
      <c r="I227" s="1">
        <v>220.86</v>
      </c>
      <c r="O227" s="35"/>
      <c r="P227" s="17"/>
      <c r="U227" s="1"/>
      <c r="V227" s="1"/>
    </row>
    <row r="228" spans="2:22" x14ac:dyDescent="0.15">
      <c r="B228" s="1">
        <v>4.8120000000000003</v>
      </c>
      <c r="C228" s="1">
        <v>222.5</v>
      </c>
      <c r="E228" s="1">
        <v>4.7350000000000003</v>
      </c>
      <c r="F228" s="1">
        <v>223.20999999999998</v>
      </c>
      <c r="H228" s="1">
        <v>4.07</v>
      </c>
      <c r="I228" s="1">
        <v>221.31</v>
      </c>
      <c r="O228" s="35"/>
      <c r="P228" s="17"/>
      <c r="U228" s="1"/>
      <c r="V228" s="1"/>
    </row>
    <row r="229" spans="2:22" x14ac:dyDescent="0.15">
      <c r="B229" s="1">
        <v>4.5919999999999996</v>
      </c>
      <c r="C229" s="1">
        <v>222.37</v>
      </c>
      <c r="E229" s="1">
        <v>4.758</v>
      </c>
      <c r="F229" s="1">
        <v>222.69</v>
      </c>
      <c r="H229" s="1">
        <v>4.1280000000000001</v>
      </c>
      <c r="I229" s="1">
        <v>220.94</v>
      </c>
      <c r="O229" s="35"/>
      <c r="P229" s="17"/>
      <c r="U229" s="1"/>
      <c r="V229" s="1"/>
    </row>
    <row r="230" spans="2:22" x14ac:dyDescent="0.15">
      <c r="B230" s="1">
        <v>4.6929999999999996</v>
      </c>
      <c r="C230" s="1">
        <v>222.84</v>
      </c>
      <c r="E230" s="1">
        <v>4.843</v>
      </c>
      <c r="F230" s="1">
        <v>223.27999999999997</v>
      </c>
      <c r="H230" s="1">
        <v>4.1710000000000003</v>
      </c>
      <c r="I230" s="1">
        <v>221.26000000000002</v>
      </c>
      <c r="O230" s="35"/>
      <c r="P230" s="17"/>
      <c r="U230" s="1"/>
      <c r="V230" s="1"/>
    </row>
    <row r="231" spans="2:22" x14ac:dyDescent="0.15">
      <c r="B231" s="1">
        <v>4.6500000000000004</v>
      </c>
      <c r="C231" s="1">
        <v>222.58</v>
      </c>
      <c r="E231" s="1">
        <v>4.8899999999999997</v>
      </c>
      <c r="F231" s="1">
        <v>222.87</v>
      </c>
      <c r="H231" s="1">
        <v>4.24</v>
      </c>
      <c r="I231" s="1">
        <v>221.36</v>
      </c>
      <c r="O231" s="35"/>
      <c r="P231" s="17"/>
      <c r="U231" s="1"/>
      <c r="V231" s="1"/>
    </row>
    <row r="232" spans="2:22" x14ac:dyDescent="0.15">
      <c r="B232" s="1">
        <v>4.6740000000000004</v>
      </c>
      <c r="C232" s="1">
        <v>223.03</v>
      </c>
      <c r="E232" s="1">
        <v>4.9240000000000004</v>
      </c>
      <c r="F232" s="1">
        <v>223.2</v>
      </c>
      <c r="H232" s="1">
        <v>4.2869999999999999</v>
      </c>
      <c r="I232" s="1">
        <v>220.9</v>
      </c>
      <c r="O232" s="35"/>
      <c r="P232" s="17"/>
      <c r="U232" s="1"/>
      <c r="V232" s="1"/>
    </row>
    <row r="233" spans="2:22" x14ac:dyDescent="0.15">
      <c r="B233" s="1">
        <v>4.9400000000000004</v>
      </c>
      <c r="C233" s="1">
        <v>223.24</v>
      </c>
      <c r="E233" s="1">
        <v>4.9470000000000001</v>
      </c>
      <c r="F233" s="1">
        <v>222.87</v>
      </c>
      <c r="H233" s="1">
        <v>4.3410000000000002</v>
      </c>
      <c r="I233" s="1">
        <v>221.37</v>
      </c>
      <c r="O233" s="35"/>
      <c r="P233" s="17"/>
      <c r="U233" s="1"/>
      <c r="V233" s="1"/>
    </row>
    <row r="234" spans="2:22" x14ac:dyDescent="0.15">
      <c r="B234" s="1">
        <v>4.9320000000000004</v>
      </c>
      <c r="C234" s="1">
        <v>222.86</v>
      </c>
      <c r="E234" s="1">
        <v>5.2990000000000004</v>
      </c>
      <c r="F234" s="1">
        <v>223.17000000000002</v>
      </c>
      <c r="H234" s="1">
        <v>4.3869999999999996</v>
      </c>
      <c r="I234" s="1">
        <v>220.96</v>
      </c>
      <c r="O234" s="35"/>
      <c r="P234" s="17"/>
      <c r="U234" s="1"/>
      <c r="V234" s="1"/>
    </row>
    <row r="235" spans="2:22" x14ac:dyDescent="0.15">
      <c r="B235" s="1">
        <v>4.774</v>
      </c>
      <c r="C235" s="1">
        <v>223.49</v>
      </c>
      <c r="E235" s="1">
        <v>5.2869999999999999</v>
      </c>
      <c r="F235" s="1">
        <v>222.77999999999997</v>
      </c>
      <c r="H235" s="1">
        <v>4.4489999999999998</v>
      </c>
      <c r="I235" s="1">
        <v>221.45000000000002</v>
      </c>
      <c r="O235" s="35"/>
      <c r="P235" s="17"/>
      <c r="U235" s="1"/>
      <c r="V235" s="1"/>
    </row>
    <row r="236" spans="2:22" x14ac:dyDescent="0.15">
      <c r="B236" s="1">
        <v>5.0250000000000004</v>
      </c>
      <c r="C236" s="1">
        <v>223.18</v>
      </c>
      <c r="E236" s="1">
        <v>5.1210000000000004</v>
      </c>
      <c r="F236" s="1">
        <v>223.32999999999998</v>
      </c>
      <c r="H236" s="1">
        <v>4.4640000000000004</v>
      </c>
      <c r="I236" s="1">
        <v>221.03</v>
      </c>
      <c r="O236" s="35"/>
      <c r="P236" s="17"/>
      <c r="U236" s="1"/>
      <c r="V236" s="1"/>
    </row>
    <row r="237" spans="2:22" x14ac:dyDescent="0.15">
      <c r="B237" s="1">
        <v>4.8319999999999999</v>
      </c>
      <c r="C237" s="1">
        <v>223.55</v>
      </c>
      <c r="E237" s="1">
        <v>5.1639999999999997</v>
      </c>
      <c r="F237" s="1">
        <v>222.82999999999998</v>
      </c>
      <c r="H237" s="1">
        <v>4.51</v>
      </c>
      <c r="I237" s="1">
        <v>221.23000000000002</v>
      </c>
      <c r="O237" s="35"/>
      <c r="P237" s="17"/>
      <c r="U237" s="1"/>
      <c r="V237" s="1"/>
    </row>
    <row r="238" spans="2:22" x14ac:dyDescent="0.15">
      <c r="B238" s="1">
        <v>4.8860000000000001</v>
      </c>
      <c r="C238" s="1">
        <v>223.34</v>
      </c>
      <c r="E238" s="1">
        <v>5.218</v>
      </c>
      <c r="F238" s="1">
        <v>223.19</v>
      </c>
      <c r="H238" s="1">
        <v>4.5570000000000004</v>
      </c>
      <c r="I238" s="1">
        <v>221.18</v>
      </c>
      <c r="O238" s="35"/>
      <c r="P238" s="17"/>
      <c r="U238" s="1"/>
      <c r="V238" s="1"/>
    </row>
    <row r="239" spans="2:22" x14ac:dyDescent="0.15">
      <c r="B239" s="1">
        <v>4.9169999999999998</v>
      </c>
      <c r="C239" s="1">
        <v>223.74</v>
      </c>
      <c r="E239" s="1">
        <v>5.3490000000000002</v>
      </c>
      <c r="F239" s="1">
        <v>223.13</v>
      </c>
      <c r="H239" s="1">
        <v>4.5949999999999998</v>
      </c>
      <c r="I239" s="1">
        <v>221.21</v>
      </c>
      <c r="O239" s="35"/>
      <c r="P239" s="17"/>
      <c r="U239" s="1"/>
      <c r="V239" s="1"/>
    </row>
    <row r="240" spans="2:22" x14ac:dyDescent="0.15">
      <c r="B240" s="1">
        <v>5.2329999999999997</v>
      </c>
      <c r="C240" s="1">
        <v>223.4</v>
      </c>
      <c r="E240" s="1">
        <v>5.2910000000000004</v>
      </c>
      <c r="F240" s="1">
        <v>222.81</v>
      </c>
      <c r="H240" s="1">
        <v>4.6689999999999996</v>
      </c>
      <c r="I240" s="1">
        <v>221.09</v>
      </c>
      <c r="O240" s="35"/>
      <c r="P240" s="17"/>
      <c r="U240" s="1"/>
      <c r="V240" s="1"/>
    </row>
    <row r="241" spans="2:22" x14ac:dyDescent="0.15">
      <c r="B241" s="1">
        <v>5.0170000000000003</v>
      </c>
      <c r="C241" s="1">
        <v>223.92000000000002</v>
      </c>
      <c r="E241" s="1">
        <v>5.4219999999999997</v>
      </c>
      <c r="F241" s="1">
        <v>223.17000000000002</v>
      </c>
      <c r="H241" s="1">
        <v>4.7069999999999999</v>
      </c>
      <c r="I241" s="1">
        <v>221.28</v>
      </c>
      <c r="O241" s="35"/>
      <c r="P241" s="17"/>
      <c r="U241" s="1"/>
      <c r="V241" s="1"/>
    </row>
    <row r="242" spans="2:22" x14ac:dyDescent="0.15">
      <c r="B242" s="1">
        <v>5.0519999999999996</v>
      </c>
      <c r="C242" s="1">
        <v>223.53</v>
      </c>
      <c r="E242" s="1">
        <v>5.3719999999999999</v>
      </c>
      <c r="F242" s="1">
        <v>222.89</v>
      </c>
      <c r="H242" s="1">
        <v>4.7690000000000001</v>
      </c>
      <c r="I242" s="1">
        <v>221.46</v>
      </c>
      <c r="O242" s="35"/>
      <c r="P242" s="17"/>
      <c r="U242" s="1"/>
      <c r="V242" s="1"/>
    </row>
    <row r="243" spans="2:22" x14ac:dyDescent="0.15">
      <c r="B243" s="1">
        <v>5.0830000000000002</v>
      </c>
      <c r="C243" s="1">
        <v>223.97</v>
      </c>
      <c r="E243" s="1">
        <v>5.4029999999999996</v>
      </c>
      <c r="F243" s="1">
        <v>223.04000000000002</v>
      </c>
      <c r="H243" s="1">
        <v>4.8150000000000004</v>
      </c>
      <c r="I243" s="1">
        <v>221.15</v>
      </c>
      <c r="O243" s="35"/>
      <c r="P243" s="17"/>
      <c r="U243" s="1"/>
      <c r="V243" s="1"/>
    </row>
    <row r="244" spans="2:22" x14ac:dyDescent="0.15">
      <c r="B244" s="1">
        <v>5.1369999999999996</v>
      </c>
      <c r="C244" s="1">
        <v>224.08</v>
      </c>
      <c r="E244" s="1">
        <v>5.4379999999999997</v>
      </c>
      <c r="F244" s="1">
        <v>222.89</v>
      </c>
      <c r="H244" s="1">
        <v>4.8499999999999996</v>
      </c>
      <c r="I244" s="1">
        <v>221.45000000000002</v>
      </c>
      <c r="O244" s="35"/>
      <c r="P244" s="17"/>
      <c r="U244" s="1"/>
      <c r="V244" s="1"/>
    </row>
    <row r="245" spans="2:22" x14ac:dyDescent="0.15">
      <c r="B245" s="1">
        <v>5.21</v>
      </c>
      <c r="C245" s="1">
        <v>223.52</v>
      </c>
      <c r="E245" s="1">
        <v>5.5419999999999998</v>
      </c>
      <c r="F245" s="1">
        <v>222.91000000000003</v>
      </c>
      <c r="H245" s="1">
        <v>4.9080000000000004</v>
      </c>
      <c r="I245" s="1">
        <v>221.12</v>
      </c>
      <c r="O245" s="35"/>
      <c r="P245" s="17"/>
      <c r="U245" s="1"/>
      <c r="V245" s="1"/>
    </row>
    <row r="246" spans="2:22" x14ac:dyDescent="0.15">
      <c r="B246" s="1">
        <v>5.1870000000000003</v>
      </c>
      <c r="C246" s="1">
        <v>224.11</v>
      </c>
      <c r="E246" s="1">
        <v>5.5110000000000001</v>
      </c>
      <c r="F246" s="1">
        <v>223.17000000000002</v>
      </c>
      <c r="H246" s="1">
        <v>4.9459999999999997</v>
      </c>
      <c r="I246" s="1">
        <v>221.52</v>
      </c>
      <c r="O246" s="35"/>
      <c r="P246" s="17"/>
      <c r="U246" s="1"/>
      <c r="V246" s="1"/>
    </row>
    <row r="247" spans="2:22" x14ac:dyDescent="0.15">
      <c r="B247" s="1">
        <v>5.2720000000000002</v>
      </c>
      <c r="C247" s="1">
        <v>223.71</v>
      </c>
      <c r="E247" s="1">
        <v>5.53</v>
      </c>
      <c r="F247" s="1">
        <v>222.75</v>
      </c>
      <c r="H247" s="1">
        <v>4.9960000000000004</v>
      </c>
      <c r="I247" s="1">
        <v>221.24</v>
      </c>
      <c r="O247" s="35"/>
      <c r="P247" s="17"/>
      <c r="U247" s="1"/>
      <c r="V247" s="1"/>
    </row>
    <row r="248" spans="2:22" x14ac:dyDescent="0.15">
      <c r="B248" s="1">
        <v>5.53</v>
      </c>
      <c r="C248" s="1">
        <v>224.14000000000001</v>
      </c>
      <c r="E248" s="1">
        <v>5.8390000000000004</v>
      </c>
      <c r="F248" s="1">
        <v>222.93</v>
      </c>
      <c r="H248" s="1">
        <v>5.0309999999999997</v>
      </c>
      <c r="I248" s="1">
        <v>221.47</v>
      </c>
      <c r="O248" s="35"/>
      <c r="P248" s="17"/>
      <c r="U248" s="1"/>
      <c r="V248" s="1"/>
    </row>
    <row r="249" spans="2:22" x14ac:dyDescent="0.15">
      <c r="B249" s="1">
        <v>5.3410000000000002</v>
      </c>
      <c r="C249" s="1">
        <v>223.87</v>
      </c>
      <c r="E249" s="1">
        <v>5.5919999999999996</v>
      </c>
      <c r="F249" s="1">
        <v>222.87</v>
      </c>
      <c r="H249" s="1">
        <v>5.07</v>
      </c>
      <c r="I249" s="1">
        <v>221.11</v>
      </c>
      <c r="O249" s="35"/>
      <c r="P249" s="17"/>
      <c r="U249" s="1"/>
      <c r="V249" s="1"/>
    </row>
    <row r="250" spans="2:22" x14ac:dyDescent="0.15">
      <c r="B250" s="1">
        <v>5.3869999999999996</v>
      </c>
      <c r="C250" s="1">
        <v>224.24</v>
      </c>
      <c r="E250" s="1">
        <v>5.6269999999999998</v>
      </c>
      <c r="F250" s="1">
        <v>223.26</v>
      </c>
      <c r="H250" s="1">
        <v>5.093</v>
      </c>
      <c r="I250" s="1">
        <v>221.56</v>
      </c>
      <c r="O250" s="35"/>
      <c r="P250" s="17"/>
      <c r="U250" s="1"/>
      <c r="V250" s="1"/>
    </row>
    <row r="251" spans="2:22" x14ac:dyDescent="0.15">
      <c r="B251" s="1">
        <v>5.5609999999999999</v>
      </c>
      <c r="C251" s="1">
        <v>223.73000000000002</v>
      </c>
      <c r="E251" s="1">
        <v>5.7350000000000003</v>
      </c>
      <c r="F251" s="1">
        <v>223.07</v>
      </c>
      <c r="H251" s="1">
        <v>5.1470000000000002</v>
      </c>
      <c r="I251" s="1">
        <v>221.5</v>
      </c>
      <c r="O251" s="35"/>
      <c r="P251" s="17"/>
      <c r="U251" s="1"/>
      <c r="V251" s="1"/>
    </row>
    <row r="252" spans="2:22" x14ac:dyDescent="0.15">
      <c r="B252" s="1">
        <v>5.5730000000000004</v>
      </c>
      <c r="C252" s="1">
        <v>223.96</v>
      </c>
      <c r="E252" s="1">
        <v>5.673</v>
      </c>
      <c r="F252" s="1">
        <v>223.61</v>
      </c>
      <c r="H252" s="1">
        <v>5.1550000000000002</v>
      </c>
      <c r="I252" s="1">
        <v>220.89000000000001</v>
      </c>
      <c r="O252" s="35"/>
      <c r="P252" s="17"/>
      <c r="U252" s="1"/>
      <c r="V252" s="1"/>
    </row>
    <row r="253" spans="2:22" x14ac:dyDescent="0.15">
      <c r="B253" s="1">
        <v>5.5149999999999997</v>
      </c>
      <c r="C253" s="1">
        <v>224.41</v>
      </c>
      <c r="E253" s="1">
        <v>5.7119999999999997</v>
      </c>
      <c r="F253" s="1">
        <v>223.45999999999998</v>
      </c>
      <c r="H253" s="1">
        <v>5.1859999999999999</v>
      </c>
      <c r="I253" s="1">
        <v>221.39000000000001</v>
      </c>
      <c r="O253" s="35"/>
      <c r="P253" s="17"/>
      <c r="U253" s="1"/>
      <c r="V253" s="1"/>
    </row>
    <row r="254" spans="2:22" x14ac:dyDescent="0.15">
      <c r="B254" s="1">
        <v>5.6420000000000003</v>
      </c>
      <c r="C254" s="1">
        <v>223.89000000000001</v>
      </c>
      <c r="E254" s="1">
        <v>5.7460000000000004</v>
      </c>
      <c r="F254" s="1">
        <v>223.88</v>
      </c>
      <c r="H254" s="1">
        <v>5.2089999999999996</v>
      </c>
      <c r="I254" s="1">
        <v>221.13000000000002</v>
      </c>
      <c r="O254" s="35"/>
      <c r="P254" s="17"/>
      <c r="U254" s="1"/>
      <c r="V254" s="1"/>
    </row>
    <row r="255" spans="2:22" x14ac:dyDescent="0.15">
      <c r="B255" s="1">
        <v>5.6040000000000001</v>
      </c>
      <c r="C255" s="1">
        <v>224.17000000000002</v>
      </c>
      <c r="E255" s="1">
        <v>5.7770000000000001</v>
      </c>
      <c r="F255" s="1">
        <v>223.76</v>
      </c>
      <c r="H255" s="1">
        <v>5.2089999999999996</v>
      </c>
      <c r="I255" s="1">
        <v>221.60000000000002</v>
      </c>
      <c r="O255" s="35"/>
      <c r="P255" s="17"/>
      <c r="U255" s="1"/>
      <c r="V255" s="1"/>
    </row>
    <row r="256" spans="2:22" x14ac:dyDescent="0.15">
      <c r="B256" s="1">
        <v>5.9009999999999998</v>
      </c>
      <c r="C256" s="1">
        <v>223.87</v>
      </c>
      <c r="E256" s="1">
        <v>5.8079999999999998</v>
      </c>
      <c r="F256" s="1">
        <v>224.18</v>
      </c>
      <c r="H256" s="1">
        <v>5.22</v>
      </c>
      <c r="I256" s="1">
        <v>221.3</v>
      </c>
      <c r="O256" s="35"/>
      <c r="P256" s="17"/>
      <c r="U256" s="1"/>
      <c r="V256" s="1"/>
    </row>
    <row r="257" spans="2:22" x14ac:dyDescent="0.15">
      <c r="B257" s="1">
        <v>5.681</v>
      </c>
      <c r="C257" s="1">
        <v>224.33</v>
      </c>
      <c r="E257" s="1">
        <v>5.9429999999999996</v>
      </c>
      <c r="F257" s="1">
        <v>223.86</v>
      </c>
      <c r="H257" s="1">
        <v>5.2549999999999999</v>
      </c>
      <c r="I257" s="1">
        <v>221.47</v>
      </c>
      <c r="O257" s="35"/>
      <c r="P257" s="17"/>
      <c r="U257" s="1"/>
      <c r="V257" s="1"/>
    </row>
    <row r="258" spans="2:22" x14ac:dyDescent="0.15">
      <c r="B258" s="1">
        <v>5.7389999999999999</v>
      </c>
      <c r="C258" s="1">
        <v>224.02</v>
      </c>
      <c r="E258" s="1">
        <v>5.87</v>
      </c>
      <c r="F258" s="1">
        <v>224.35000000000002</v>
      </c>
      <c r="H258" s="1">
        <v>5.2939999999999996</v>
      </c>
      <c r="I258" s="1">
        <v>221.72</v>
      </c>
      <c r="O258" s="35"/>
      <c r="P258" s="17"/>
      <c r="U258" s="1"/>
      <c r="V258" s="1"/>
    </row>
    <row r="259" spans="2:22" x14ac:dyDescent="0.15">
      <c r="B259" s="1">
        <v>5.835</v>
      </c>
      <c r="C259" s="1">
        <v>224.22</v>
      </c>
      <c r="E259" s="1">
        <v>5.9119999999999999</v>
      </c>
      <c r="F259" s="1">
        <v>224.46999999999997</v>
      </c>
      <c r="H259" s="1">
        <v>5.3090000000000002</v>
      </c>
      <c r="I259" s="1">
        <v>221.71</v>
      </c>
      <c r="O259" s="35"/>
      <c r="P259" s="17"/>
      <c r="U259" s="1"/>
      <c r="V259" s="1"/>
    </row>
    <row r="260" spans="2:22" x14ac:dyDescent="0.15">
      <c r="B260" s="1">
        <v>5.8159999999999998</v>
      </c>
      <c r="C260" s="1">
        <v>224.13</v>
      </c>
      <c r="E260" s="1">
        <v>5.9550000000000001</v>
      </c>
      <c r="F260" s="1">
        <v>224.07</v>
      </c>
      <c r="H260" s="1">
        <v>5.359</v>
      </c>
      <c r="I260" s="1">
        <v>222.24</v>
      </c>
      <c r="O260" s="35"/>
      <c r="P260" s="17"/>
      <c r="U260" s="1"/>
      <c r="V260" s="1"/>
    </row>
    <row r="261" spans="2:22" x14ac:dyDescent="0.15">
      <c r="B261" s="1">
        <v>5.8540000000000001</v>
      </c>
      <c r="C261" s="1">
        <v>224.43</v>
      </c>
      <c r="E261" s="1">
        <v>5.9930000000000003</v>
      </c>
      <c r="F261" s="1">
        <v>224.45999999999998</v>
      </c>
      <c r="H261" s="1">
        <v>5.3819999999999997</v>
      </c>
      <c r="I261" s="1">
        <v>221.97</v>
      </c>
      <c r="O261" s="35"/>
      <c r="P261" s="17"/>
      <c r="U261" s="1"/>
      <c r="V261" s="1"/>
    </row>
    <row r="262" spans="2:22" x14ac:dyDescent="0.15">
      <c r="B262" s="1">
        <v>5.8579999999999997</v>
      </c>
      <c r="C262" s="1">
        <v>224.01000000000002</v>
      </c>
      <c r="E262" s="1">
        <v>6.0670000000000002</v>
      </c>
      <c r="F262" s="1">
        <v>224.14</v>
      </c>
      <c r="H262" s="1">
        <v>5.4020000000000001</v>
      </c>
      <c r="I262" s="1">
        <v>222.25</v>
      </c>
      <c r="U262" s="1"/>
      <c r="V262" s="1"/>
    </row>
    <row r="263" spans="2:22" x14ac:dyDescent="0.15">
      <c r="B263" s="1">
        <v>5.9470000000000001</v>
      </c>
      <c r="C263" s="1">
        <v>224.38</v>
      </c>
      <c r="E263" s="1">
        <v>6.0629999999999997</v>
      </c>
      <c r="F263" s="1">
        <v>224.14999999999998</v>
      </c>
      <c r="H263" s="1">
        <v>5.4290000000000003</v>
      </c>
      <c r="I263" s="1">
        <v>222.27</v>
      </c>
      <c r="U263" s="1"/>
      <c r="V263" s="1"/>
    </row>
    <row r="264" spans="2:22" x14ac:dyDescent="0.15">
      <c r="B264" s="1">
        <v>5.9859999999999998</v>
      </c>
      <c r="C264" s="1">
        <v>224.09</v>
      </c>
      <c r="E264" s="1">
        <v>6.0860000000000003</v>
      </c>
      <c r="F264" s="1">
        <v>224.26</v>
      </c>
      <c r="H264" s="1">
        <v>5.4630000000000001</v>
      </c>
      <c r="I264" s="1">
        <v>222.38000000000002</v>
      </c>
      <c r="U264" s="1"/>
      <c r="V264" s="1"/>
    </row>
    <row r="265" spans="2:22" x14ac:dyDescent="0.15">
      <c r="B265" s="1">
        <v>6.125</v>
      </c>
      <c r="C265" s="1">
        <v>224.46</v>
      </c>
      <c r="E265" s="1">
        <v>6.194</v>
      </c>
      <c r="F265" s="1">
        <v>224.2</v>
      </c>
      <c r="H265" s="1">
        <v>5.5019999999999998</v>
      </c>
      <c r="I265" s="1">
        <v>222.4</v>
      </c>
      <c r="U265" s="1"/>
      <c r="V265" s="1"/>
    </row>
    <row r="266" spans="2:22" x14ac:dyDescent="0.15">
      <c r="B266" s="1">
        <v>6.1669999999999998</v>
      </c>
      <c r="C266" s="1">
        <v>224.46</v>
      </c>
      <c r="E266" s="1">
        <v>6.19</v>
      </c>
      <c r="F266" s="1">
        <v>224.35000000000002</v>
      </c>
      <c r="H266" s="1">
        <v>5.5369999999999999</v>
      </c>
      <c r="I266" s="1">
        <v>222.56</v>
      </c>
      <c r="U266" s="1"/>
      <c r="V266" s="1"/>
    </row>
    <row r="267" spans="2:22" x14ac:dyDescent="0.15">
      <c r="B267" s="1">
        <v>6.1210000000000004</v>
      </c>
      <c r="C267" s="1">
        <v>224.16</v>
      </c>
      <c r="E267" s="1">
        <v>6.2169999999999996</v>
      </c>
      <c r="F267" s="1">
        <v>224.29000000000002</v>
      </c>
      <c r="H267" s="1">
        <v>5.5789999999999997</v>
      </c>
      <c r="I267" s="1">
        <v>222.48000000000002</v>
      </c>
      <c r="U267" s="1"/>
      <c r="V267" s="1"/>
    </row>
    <row r="268" spans="2:22" x14ac:dyDescent="0.15">
      <c r="B268" s="1">
        <v>6.1589999999999998</v>
      </c>
      <c r="C268" s="1">
        <v>224.31</v>
      </c>
      <c r="E268" s="1">
        <v>6.31</v>
      </c>
      <c r="F268" s="1">
        <v>224.60000000000002</v>
      </c>
      <c r="H268" s="1">
        <v>5.6219999999999999</v>
      </c>
      <c r="I268" s="1">
        <v>222.62</v>
      </c>
      <c r="U268" s="1"/>
      <c r="V268" s="1"/>
    </row>
    <row r="269" spans="2:22" x14ac:dyDescent="0.15">
      <c r="B269" s="1">
        <v>6.2089999999999996</v>
      </c>
      <c r="C269" s="1">
        <v>224.22</v>
      </c>
      <c r="E269" s="1">
        <v>6.3289999999999997</v>
      </c>
      <c r="F269" s="1">
        <v>224.26</v>
      </c>
      <c r="H269" s="1">
        <v>5.6639999999999997</v>
      </c>
      <c r="I269" s="1">
        <v>222.98000000000002</v>
      </c>
      <c r="U269" s="1"/>
      <c r="V269" s="1"/>
    </row>
    <row r="270" spans="2:22" x14ac:dyDescent="0.15">
      <c r="B270" s="1">
        <v>6.2709999999999999</v>
      </c>
      <c r="C270" s="1">
        <v>224.44</v>
      </c>
      <c r="E270" s="1">
        <v>6.4909999999999997</v>
      </c>
      <c r="F270" s="1">
        <v>224.45</v>
      </c>
      <c r="H270" s="1">
        <v>5.6989999999999998</v>
      </c>
      <c r="I270" s="1">
        <v>222.56</v>
      </c>
      <c r="U270" s="1"/>
      <c r="V270" s="1"/>
    </row>
    <row r="271" spans="2:22" x14ac:dyDescent="0.15">
      <c r="B271" s="1">
        <v>6.4139999999999997</v>
      </c>
      <c r="C271" s="1">
        <v>224.04000000000002</v>
      </c>
      <c r="E271" s="1">
        <v>6.391</v>
      </c>
      <c r="F271" s="1">
        <v>224.31</v>
      </c>
      <c r="H271" s="1">
        <v>5.7450000000000001</v>
      </c>
      <c r="I271" s="1">
        <v>222.8</v>
      </c>
      <c r="U271" s="1"/>
      <c r="V271" s="1"/>
    </row>
    <row r="272" spans="2:22" x14ac:dyDescent="0.15">
      <c r="B272" s="1">
        <v>6.3449999999999998</v>
      </c>
      <c r="C272" s="1">
        <v>224.48000000000002</v>
      </c>
      <c r="E272" s="1">
        <v>6.5069999999999997</v>
      </c>
      <c r="F272" s="1">
        <v>224.51999999999998</v>
      </c>
      <c r="H272" s="1">
        <v>5.7839999999999998</v>
      </c>
      <c r="I272" s="1">
        <v>222.51000000000002</v>
      </c>
      <c r="U272" s="1"/>
      <c r="V272" s="1"/>
    </row>
    <row r="273" spans="2:22" x14ac:dyDescent="0.15">
      <c r="B273" s="1">
        <v>6.3949999999999996</v>
      </c>
      <c r="C273" s="1">
        <v>224.21</v>
      </c>
      <c r="E273" s="1">
        <v>6.7649999999999997</v>
      </c>
      <c r="F273" s="1">
        <v>224.26999999999998</v>
      </c>
      <c r="H273" s="1">
        <v>5.83</v>
      </c>
      <c r="I273" s="1">
        <v>222.93</v>
      </c>
      <c r="U273" s="1"/>
      <c r="V273" s="1"/>
    </row>
    <row r="274" spans="2:22" x14ac:dyDescent="0.15">
      <c r="B274" s="1">
        <v>6.6459999999999999</v>
      </c>
      <c r="C274" s="1">
        <v>224.48000000000002</v>
      </c>
      <c r="E274" s="1">
        <v>6.7</v>
      </c>
      <c r="F274" s="1">
        <v>224.49</v>
      </c>
      <c r="H274" s="1">
        <v>5.8719999999999999</v>
      </c>
      <c r="I274" s="1">
        <v>222.55</v>
      </c>
      <c r="U274" s="1"/>
      <c r="V274" s="1"/>
    </row>
    <row r="275" spans="2:22" x14ac:dyDescent="0.15">
      <c r="B275" s="1">
        <v>6.5919999999999996</v>
      </c>
      <c r="C275" s="1">
        <v>224.21</v>
      </c>
      <c r="E275" s="1">
        <v>6.5919999999999996</v>
      </c>
      <c r="F275" s="1">
        <v>224.13</v>
      </c>
      <c r="H275" s="1">
        <v>5.915</v>
      </c>
      <c r="I275" s="1">
        <v>222.89000000000001</v>
      </c>
      <c r="U275" s="1"/>
      <c r="V275" s="1"/>
    </row>
    <row r="276" spans="2:22" x14ac:dyDescent="0.15">
      <c r="B276" s="1">
        <v>6.5259999999999998</v>
      </c>
      <c r="C276" s="1">
        <v>224.39000000000001</v>
      </c>
      <c r="E276" s="1">
        <v>6.6219999999999999</v>
      </c>
      <c r="F276" s="1">
        <v>224.61</v>
      </c>
      <c r="H276" s="1">
        <v>5.9340000000000002</v>
      </c>
      <c r="I276" s="1">
        <v>223</v>
      </c>
      <c r="U276" s="1"/>
      <c r="V276" s="1"/>
    </row>
    <row r="277" spans="2:22" x14ac:dyDescent="0.15">
      <c r="B277" s="1">
        <v>6.5839999999999996</v>
      </c>
      <c r="C277" s="1">
        <v>224.61</v>
      </c>
      <c r="E277" s="1">
        <v>6.657</v>
      </c>
      <c r="F277" s="1">
        <v>224.20999999999998</v>
      </c>
      <c r="H277" s="1">
        <v>5.9729999999999999</v>
      </c>
      <c r="I277" s="1">
        <v>222.57000000000002</v>
      </c>
      <c r="U277" s="1"/>
      <c r="V277" s="1"/>
    </row>
    <row r="278" spans="2:22" x14ac:dyDescent="0.15">
      <c r="B278" s="1">
        <v>6.6109999999999998</v>
      </c>
      <c r="C278" s="1">
        <v>224.1</v>
      </c>
      <c r="E278" s="1">
        <v>6.7030000000000003</v>
      </c>
      <c r="F278" s="1">
        <v>224.52999999999997</v>
      </c>
      <c r="H278" s="1">
        <v>6.0190000000000001</v>
      </c>
      <c r="I278" s="1">
        <v>222.94</v>
      </c>
      <c r="U278" s="1"/>
      <c r="V278" s="1"/>
    </row>
    <row r="279" spans="2:22" x14ac:dyDescent="0.15">
      <c r="B279" s="1">
        <v>6.7880000000000003</v>
      </c>
      <c r="C279" s="1">
        <v>224.48000000000002</v>
      </c>
      <c r="E279" s="1">
        <v>6.7539999999999996</v>
      </c>
      <c r="F279" s="1">
        <v>224.66000000000003</v>
      </c>
      <c r="H279" s="1">
        <v>6.0609999999999999</v>
      </c>
      <c r="I279" s="1">
        <v>222.51000000000002</v>
      </c>
      <c r="U279" s="1"/>
      <c r="V279" s="1"/>
    </row>
    <row r="280" spans="2:22" x14ac:dyDescent="0.15">
      <c r="B280" s="1">
        <v>6.7069999999999999</v>
      </c>
      <c r="C280" s="1">
        <v>224.15</v>
      </c>
      <c r="E280" s="1">
        <v>7.0780000000000003</v>
      </c>
      <c r="F280" s="1">
        <v>224.3</v>
      </c>
      <c r="H280" s="1">
        <v>6.1079999999999997</v>
      </c>
      <c r="I280" s="1">
        <v>222.91000000000003</v>
      </c>
      <c r="U280" s="1"/>
      <c r="V280" s="1"/>
    </row>
    <row r="281" spans="2:22" x14ac:dyDescent="0.15">
      <c r="B281" s="1">
        <v>6.7110000000000003</v>
      </c>
      <c r="C281" s="1">
        <v>224.42000000000002</v>
      </c>
      <c r="E281" s="1">
        <v>6.8419999999999996</v>
      </c>
      <c r="F281" s="1">
        <v>224.26</v>
      </c>
      <c r="H281" s="1">
        <v>6.1539999999999999</v>
      </c>
      <c r="I281" s="1">
        <v>222.52</v>
      </c>
      <c r="U281" s="1"/>
      <c r="V281" s="1"/>
    </row>
    <row r="282" spans="2:22" x14ac:dyDescent="0.15">
      <c r="B282" s="1">
        <v>6.7770000000000001</v>
      </c>
      <c r="C282" s="1">
        <v>224.35</v>
      </c>
      <c r="E282" s="1">
        <v>6.8849999999999998</v>
      </c>
      <c r="F282" s="1">
        <v>224.37</v>
      </c>
      <c r="H282" s="1">
        <v>6.2039999999999997</v>
      </c>
      <c r="I282" s="1">
        <v>222.96</v>
      </c>
      <c r="U282" s="1"/>
      <c r="V282" s="1"/>
    </row>
    <row r="283" spans="2:22" x14ac:dyDescent="0.15">
      <c r="B283" s="1">
        <v>6.85</v>
      </c>
      <c r="C283" s="1">
        <v>224.48000000000002</v>
      </c>
      <c r="E283" s="1">
        <v>7.101</v>
      </c>
      <c r="F283" s="1">
        <v>224.11</v>
      </c>
      <c r="H283" s="1">
        <v>6.2469999999999999</v>
      </c>
      <c r="I283" s="1">
        <v>222.66000000000003</v>
      </c>
      <c r="U283" s="1"/>
      <c r="V283" s="1"/>
    </row>
    <row r="284" spans="2:22" x14ac:dyDescent="0.15">
      <c r="B284" s="1">
        <v>6.8230000000000004</v>
      </c>
      <c r="C284" s="1">
        <v>224.18</v>
      </c>
      <c r="E284" s="1">
        <v>6.9770000000000003</v>
      </c>
      <c r="F284" s="1">
        <v>224.36</v>
      </c>
      <c r="H284" s="1">
        <v>6.2850000000000001</v>
      </c>
      <c r="I284" s="1">
        <v>222.5</v>
      </c>
      <c r="U284" s="1"/>
      <c r="V284" s="1"/>
    </row>
    <row r="285" spans="2:22" x14ac:dyDescent="0.15">
      <c r="B285" s="1">
        <v>6.9160000000000004</v>
      </c>
      <c r="C285" s="1">
        <v>223.99</v>
      </c>
      <c r="E285" s="1">
        <v>7.02</v>
      </c>
      <c r="F285" s="1">
        <v>224.16000000000003</v>
      </c>
      <c r="H285" s="1">
        <v>6.3390000000000004</v>
      </c>
      <c r="I285" s="1">
        <v>222.61</v>
      </c>
      <c r="U285" s="1"/>
      <c r="V285" s="1"/>
    </row>
    <row r="286" spans="2:22" x14ac:dyDescent="0.15">
      <c r="B286" s="1">
        <v>7.2009999999999996</v>
      </c>
      <c r="C286" s="1">
        <v>224.41</v>
      </c>
      <c r="E286" s="1">
        <v>7.1429999999999998</v>
      </c>
      <c r="F286" s="1">
        <v>224.20999999999998</v>
      </c>
      <c r="H286" s="1">
        <v>6.3849999999999998</v>
      </c>
      <c r="I286" s="1">
        <v>222.59</v>
      </c>
      <c r="U286" s="1"/>
      <c r="V286" s="1"/>
    </row>
    <row r="287" spans="2:22" x14ac:dyDescent="0.15">
      <c r="B287" s="1">
        <v>7.024</v>
      </c>
      <c r="C287" s="1">
        <v>224.11</v>
      </c>
      <c r="E287" s="1">
        <v>7.3479999999999999</v>
      </c>
      <c r="F287" s="1">
        <v>224.06</v>
      </c>
      <c r="H287" s="1">
        <v>6.4320000000000004</v>
      </c>
      <c r="I287" s="1">
        <v>222.66000000000003</v>
      </c>
      <c r="U287" s="1"/>
      <c r="V287" s="1"/>
    </row>
    <row r="288" spans="2:22" x14ac:dyDescent="0.15">
      <c r="B288" s="1">
        <v>7.3170000000000002</v>
      </c>
      <c r="C288" s="1">
        <v>224.1</v>
      </c>
      <c r="E288" s="1">
        <v>7.4210000000000003</v>
      </c>
      <c r="F288" s="1">
        <v>224.16000000000003</v>
      </c>
      <c r="H288" s="1">
        <v>6.4669999999999996</v>
      </c>
      <c r="I288" s="1">
        <v>222.52</v>
      </c>
      <c r="U288" s="1"/>
      <c r="V288" s="1"/>
    </row>
    <row r="289" spans="2:22" x14ac:dyDescent="0.15">
      <c r="B289" s="1">
        <v>7.2169999999999996</v>
      </c>
      <c r="C289" s="1">
        <v>223.84</v>
      </c>
      <c r="E289" s="1">
        <v>7.367</v>
      </c>
      <c r="F289" s="1">
        <v>224.04000000000002</v>
      </c>
      <c r="H289" s="1">
        <v>6.5209999999999999</v>
      </c>
      <c r="I289" s="1">
        <v>222.59</v>
      </c>
      <c r="U289" s="1"/>
      <c r="V289" s="1"/>
    </row>
    <row r="290" spans="2:22" x14ac:dyDescent="0.15">
      <c r="B290" s="1">
        <v>7.2510000000000003</v>
      </c>
      <c r="C290" s="1">
        <v>224.14000000000001</v>
      </c>
      <c r="E290" s="1">
        <v>7.2510000000000003</v>
      </c>
      <c r="F290" s="1">
        <v>224.2</v>
      </c>
      <c r="H290" s="1">
        <v>6.5670000000000002</v>
      </c>
      <c r="I290" s="1">
        <v>222.5</v>
      </c>
      <c r="U290" s="1"/>
      <c r="V290" s="1"/>
    </row>
    <row r="291" spans="2:22" x14ac:dyDescent="0.15">
      <c r="B291" s="1">
        <v>7.2089999999999996</v>
      </c>
      <c r="C291" s="1">
        <v>223.87</v>
      </c>
      <c r="E291" s="1">
        <v>7.4290000000000003</v>
      </c>
      <c r="F291" s="1">
        <v>224.07999999999998</v>
      </c>
      <c r="H291" s="1">
        <v>6.6210000000000004</v>
      </c>
      <c r="I291" s="1">
        <v>222.84</v>
      </c>
      <c r="U291" s="1"/>
      <c r="V291" s="1"/>
    </row>
    <row r="292" spans="2:22" x14ac:dyDescent="0.15">
      <c r="B292" s="1">
        <v>7.2590000000000003</v>
      </c>
      <c r="C292" s="1">
        <v>224.01000000000002</v>
      </c>
      <c r="E292" s="1">
        <v>7.3520000000000003</v>
      </c>
      <c r="F292" s="1">
        <v>224.48000000000002</v>
      </c>
      <c r="H292" s="1">
        <v>6.6589999999999998</v>
      </c>
      <c r="I292" s="1">
        <v>222.3</v>
      </c>
      <c r="U292" s="1"/>
      <c r="V292" s="1"/>
    </row>
    <row r="293" spans="2:22" x14ac:dyDescent="0.15">
      <c r="B293" s="1">
        <v>7.3129999999999997</v>
      </c>
      <c r="C293" s="1">
        <v>223.65</v>
      </c>
      <c r="E293" s="1">
        <v>7.4020000000000001</v>
      </c>
      <c r="F293" s="1">
        <v>223.85000000000002</v>
      </c>
      <c r="H293" s="1">
        <v>6.7060000000000004</v>
      </c>
      <c r="I293" s="1">
        <v>222.58</v>
      </c>
      <c r="U293" s="1"/>
      <c r="V293" s="1"/>
    </row>
    <row r="294" spans="2:22" x14ac:dyDescent="0.15">
      <c r="B294" s="1">
        <v>7.3209999999999997</v>
      </c>
      <c r="C294" s="1">
        <v>223.86</v>
      </c>
      <c r="E294" s="1">
        <v>7.5910000000000002</v>
      </c>
      <c r="F294" s="1">
        <v>224.07999999999998</v>
      </c>
      <c r="H294" s="1">
        <v>6.7519999999999998</v>
      </c>
      <c r="I294" s="1">
        <v>222.37</v>
      </c>
      <c r="U294" s="1"/>
      <c r="V294" s="1"/>
    </row>
    <row r="295" spans="2:22" x14ac:dyDescent="0.15">
      <c r="B295" s="1">
        <v>7.5490000000000004</v>
      </c>
      <c r="C295" s="1">
        <v>223.95000000000002</v>
      </c>
      <c r="E295" s="1">
        <v>7.4950000000000001</v>
      </c>
      <c r="F295" s="1">
        <v>223.82</v>
      </c>
      <c r="H295" s="1">
        <v>6.798</v>
      </c>
      <c r="I295" s="1">
        <v>222.52</v>
      </c>
      <c r="U295" s="1"/>
      <c r="V295" s="1"/>
    </row>
    <row r="296" spans="2:22" x14ac:dyDescent="0.15">
      <c r="B296" s="1">
        <v>7.63</v>
      </c>
      <c r="C296" s="1">
        <v>223.39000000000001</v>
      </c>
      <c r="E296" s="1">
        <v>7.7450000000000001</v>
      </c>
      <c r="F296" s="1">
        <v>224.01999999999998</v>
      </c>
      <c r="H296" s="1">
        <v>6.8479999999999999</v>
      </c>
      <c r="I296" s="1">
        <v>222.28</v>
      </c>
      <c r="U296" s="1"/>
      <c r="V296" s="1"/>
    </row>
    <row r="297" spans="2:22" x14ac:dyDescent="0.15">
      <c r="B297" s="1">
        <v>7.4909999999999997</v>
      </c>
      <c r="C297" s="1">
        <v>223.34</v>
      </c>
      <c r="E297" s="1">
        <v>7.5830000000000002</v>
      </c>
      <c r="F297" s="1">
        <v>223.83999999999997</v>
      </c>
      <c r="H297" s="1">
        <v>6.8680000000000003</v>
      </c>
      <c r="I297" s="1">
        <v>222.14000000000001</v>
      </c>
      <c r="U297" s="1"/>
      <c r="V297" s="1"/>
    </row>
    <row r="298" spans="2:22" x14ac:dyDescent="0.15">
      <c r="B298" s="1">
        <v>7.742</v>
      </c>
      <c r="C298" s="1">
        <v>223.46</v>
      </c>
      <c r="E298" s="1">
        <v>7.63</v>
      </c>
      <c r="F298" s="1">
        <v>224</v>
      </c>
      <c r="H298" s="1">
        <v>6.9260000000000002</v>
      </c>
      <c r="I298" s="1">
        <v>222.51000000000002</v>
      </c>
      <c r="U298" s="1"/>
      <c r="V298" s="1"/>
    </row>
    <row r="299" spans="2:22" x14ac:dyDescent="0.15">
      <c r="B299" s="1">
        <v>7.6059999999999999</v>
      </c>
      <c r="C299" s="1">
        <v>223.67000000000002</v>
      </c>
      <c r="E299" s="1">
        <v>7.7990000000000004</v>
      </c>
      <c r="F299" s="1">
        <v>224.07999999999998</v>
      </c>
      <c r="H299" s="1">
        <v>6.9489999999999998</v>
      </c>
      <c r="I299" s="1">
        <v>221.98000000000002</v>
      </c>
      <c r="U299" s="1"/>
      <c r="V299" s="1"/>
    </row>
    <row r="300" spans="2:22" x14ac:dyDescent="0.15">
      <c r="B300" s="1">
        <v>7.6369999999999996</v>
      </c>
      <c r="C300" s="1">
        <v>222.97</v>
      </c>
      <c r="E300" s="1">
        <v>7.718</v>
      </c>
      <c r="F300" s="1">
        <v>223.76</v>
      </c>
      <c r="H300" s="1">
        <v>7.0140000000000002</v>
      </c>
      <c r="I300" s="1">
        <v>222.34</v>
      </c>
      <c r="U300" s="1"/>
      <c r="V300" s="1"/>
    </row>
    <row r="301" spans="2:22" x14ac:dyDescent="0.15">
      <c r="B301" s="1">
        <v>7.7110000000000003</v>
      </c>
      <c r="C301" s="1">
        <v>223.24</v>
      </c>
      <c r="E301" s="1">
        <v>7.7610000000000001</v>
      </c>
      <c r="F301" s="1">
        <v>223.39999999999998</v>
      </c>
      <c r="H301" s="1">
        <v>7.08</v>
      </c>
      <c r="I301" s="1">
        <v>222.09</v>
      </c>
      <c r="U301" s="1"/>
      <c r="V301" s="1"/>
    </row>
    <row r="302" spans="2:22" x14ac:dyDescent="0.15">
      <c r="B302" s="1">
        <v>7.8959999999999999</v>
      </c>
      <c r="C302" s="1">
        <v>222.63</v>
      </c>
      <c r="E302" s="1">
        <v>7.8109999999999999</v>
      </c>
      <c r="F302" s="1">
        <v>223.60000000000002</v>
      </c>
      <c r="H302" s="1">
        <v>7.1219999999999999</v>
      </c>
      <c r="I302" s="1">
        <v>221.53</v>
      </c>
      <c r="U302" s="1"/>
      <c r="V302" s="1"/>
    </row>
    <row r="303" spans="2:22" x14ac:dyDescent="0.15">
      <c r="B303" s="1">
        <v>7.7990000000000004</v>
      </c>
      <c r="C303" s="1">
        <v>222.94</v>
      </c>
      <c r="E303" s="1">
        <v>7.8570000000000002</v>
      </c>
      <c r="F303" s="1">
        <v>223.39</v>
      </c>
      <c r="H303" s="1">
        <v>7.173</v>
      </c>
      <c r="I303" s="1">
        <v>221.87</v>
      </c>
      <c r="U303" s="1"/>
      <c r="V303" s="1"/>
    </row>
    <row r="304" spans="2:22" x14ac:dyDescent="0.15">
      <c r="B304" s="1">
        <v>7.819</v>
      </c>
      <c r="C304" s="1">
        <v>222.81</v>
      </c>
      <c r="E304" s="1">
        <v>7.9080000000000004</v>
      </c>
      <c r="F304" s="1">
        <v>223.49</v>
      </c>
      <c r="H304" s="1">
        <v>7.2110000000000003</v>
      </c>
      <c r="I304" s="1">
        <v>221.28</v>
      </c>
      <c r="U304" s="1"/>
      <c r="V304" s="1"/>
    </row>
    <row r="305" spans="2:22" x14ac:dyDescent="0.15">
      <c r="B305" s="1">
        <v>7.8810000000000002</v>
      </c>
      <c r="C305" s="1">
        <v>222.20000000000002</v>
      </c>
      <c r="E305" s="1">
        <v>7.9539999999999997</v>
      </c>
      <c r="F305" s="1">
        <v>223.10000000000002</v>
      </c>
      <c r="H305" s="1">
        <v>7.2729999999999997</v>
      </c>
      <c r="I305" s="1">
        <v>221.53</v>
      </c>
      <c r="U305" s="1"/>
      <c r="V305" s="1"/>
    </row>
    <row r="306" spans="2:22" x14ac:dyDescent="0.15">
      <c r="B306" s="1">
        <v>8.0229999999999997</v>
      </c>
      <c r="C306" s="1">
        <v>221.86</v>
      </c>
      <c r="E306" s="1">
        <v>8.0079999999999991</v>
      </c>
      <c r="F306" s="1">
        <v>223.31</v>
      </c>
      <c r="H306" s="1">
        <v>7.3079999999999998</v>
      </c>
      <c r="I306" s="1">
        <v>220.98000000000002</v>
      </c>
      <c r="U306" s="1"/>
      <c r="V306" s="1"/>
    </row>
    <row r="307" spans="2:22" x14ac:dyDescent="0.15">
      <c r="B307" s="1">
        <v>8</v>
      </c>
      <c r="C307" s="1">
        <v>221.69</v>
      </c>
      <c r="E307" s="1">
        <v>8.0459999999999994</v>
      </c>
      <c r="F307" s="1">
        <v>223.01</v>
      </c>
      <c r="H307" s="1">
        <v>7.3380000000000001</v>
      </c>
      <c r="I307" s="1">
        <v>221.09</v>
      </c>
      <c r="U307" s="1"/>
      <c r="V307" s="1"/>
    </row>
    <row r="308" spans="2:22" x14ac:dyDescent="0.15">
      <c r="B308" s="1">
        <v>8.0269999999999992</v>
      </c>
      <c r="C308" s="1">
        <v>221.48000000000002</v>
      </c>
      <c r="E308" s="1">
        <v>8.1</v>
      </c>
      <c r="F308" s="1">
        <v>223.06</v>
      </c>
      <c r="H308" s="1">
        <v>7.4619999999999997</v>
      </c>
      <c r="I308" s="1">
        <v>220.61</v>
      </c>
      <c r="U308" s="1"/>
      <c r="V308" s="1"/>
    </row>
    <row r="309" spans="2:22" x14ac:dyDescent="0.15">
      <c r="B309" s="1">
        <v>8.1199999999999992</v>
      </c>
      <c r="C309" s="1">
        <v>221.15</v>
      </c>
      <c r="E309" s="1">
        <v>8.1509999999999998</v>
      </c>
      <c r="F309" s="1">
        <v>222.77999999999997</v>
      </c>
      <c r="H309" s="1">
        <v>7.4930000000000003</v>
      </c>
      <c r="I309" s="1">
        <v>220.87</v>
      </c>
      <c r="U309" s="1"/>
      <c r="V309" s="1"/>
    </row>
    <row r="310" spans="2:22" x14ac:dyDescent="0.15">
      <c r="B310" s="1">
        <v>8.1270000000000007</v>
      </c>
      <c r="C310" s="1">
        <v>220.86</v>
      </c>
      <c r="E310" s="1">
        <v>8.2089999999999996</v>
      </c>
      <c r="F310" s="1">
        <v>223.04000000000002</v>
      </c>
      <c r="H310" s="1">
        <v>7.5119999999999996</v>
      </c>
      <c r="I310" s="1">
        <v>220.06</v>
      </c>
      <c r="U310" s="1"/>
      <c r="V310" s="1"/>
    </row>
    <row r="311" spans="2:22" x14ac:dyDescent="0.15">
      <c r="B311" s="1">
        <v>8.1850000000000005</v>
      </c>
      <c r="C311" s="1">
        <v>220.65</v>
      </c>
      <c r="E311" s="1">
        <v>8.266</v>
      </c>
      <c r="F311" s="1">
        <v>222.33999999999997</v>
      </c>
      <c r="H311" s="1">
        <v>7.57</v>
      </c>
      <c r="I311" s="1">
        <v>219.94</v>
      </c>
      <c r="U311" s="1"/>
      <c r="V311" s="1"/>
    </row>
    <row r="312" spans="2:22" x14ac:dyDescent="0.15">
      <c r="B312" s="1">
        <v>8.2240000000000002</v>
      </c>
      <c r="C312" s="1">
        <v>220.24</v>
      </c>
      <c r="E312" s="1">
        <v>8.3049999999999997</v>
      </c>
      <c r="F312" s="1">
        <v>222.51</v>
      </c>
      <c r="H312" s="1">
        <v>7.62</v>
      </c>
      <c r="I312" s="1">
        <v>219.64000000000001</v>
      </c>
      <c r="U312" s="1"/>
      <c r="V312" s="1"/>
    </row>
    <row r="313" spans="2:22" x14ac:dyDescent="0.15">
      <c r="B313" s="1">
        <v>8.4009999999999998</v>
      </c>
      <c r="C313" s="1">
        <v>219.86</v>
      </c>
      <c r="E313" s="1">
        <v>8.3550000000000004</v>
      </c>
      <c r="F313" s="1">
        <v>222.01999999999998</v>
      </c>
      <c r="H313" s="1">
        <v>7.6589999999999998</v>
      </c>
      <c r="I313" s="1">
        <v>219.4</v>
      </c>
      <c r="U313" s="1"/>
      <c r="V313" s="1"/>
    </row>
    <row r="314" spans="2:22" x14ac:dyDescent="0.15">
      <c r="B314" s="1">
        <v>8.3320000000000007</v>
      </c>
      <c r="C314" s="1">
        <v>219.56</v>
      </c>
      <c r="E314" s="1">
        <v>8.4290000000000003</v>
      </c>
      <c r="F314" s="1">
        <v>221.82999999999998</v>
      </c>
      <c r="H314" s="1">
        <v>7.7279999999999998</v>
      </c>
      <c r="I314" s="1">
        <v>218.96</v>
      </c>
      <c r="U314" s="1"/>
      <c r="V314" s="1"/>
    </row>
    <row r="315" spans="2:22" x14ac:dyDescent="0.15">
      <c r="B315" s="1">
        <v>8.3780000000000001</v>
      </c>
      <c r="C315" s="1">
        <v>219.14000000000001</v>
      </c>
      <c r="E315" s="1">
        <v>8.4290000000000003</v>
      </c>
      <c r="F315" s="1">
        <v>222.14999999999998</v>
      </c>
      <c r="H315" s="1">
        <v>7.774</v>
      </c>
      <c r="I315" s="1">
        <v>218.81</v>
      </c>
      <c r="U315" s="1"/>
      <c r="V315" s="1"/>
    </row>
    <row r="316" spans="2:22" x14ac:dyDescent="0.15">
      <c r="B316" s="1">
        <v>8.4290000000000003</v>
      </c>
      <c r="C316" s="1">
        <v>218.87</v>
      </c>
      <c r="E316" s="1">
        <v>8.4789999999999992</v>
      </c>
      <c r="F316" s="1">
        <v>221.42000000000002</v>
      </c>
      <c r="H316" s="1">
        <v>7.8280000000000003</v>
      </c>
      <c r="I316" s="1">
        <v>218.20000000000002</v>
      </c>
      <c r="U316" s="1"/>
      <c r="V316" s="1"/>
    </row>
    <row r="317" spans="2:22" x14ac:dyDescent="0.15">
      <c r="B317" s="1">
        <v>8.4939999999999998</v>
      </c>
      <c r="C317" s="1">
        <v>218.75</v>
      </c>
      <c r="E317" s="1">
        <v>8.5370000000000008</v>
      </c>
      <c r="F317" s="1">
        <v>221.68</v>
      </c>
      <c r="H317" s="1">
        <v>7.867</v>
      </c>
      <c r="I317" s="1">
        <v>218.12</v>
      </c>
      <c r="U317" s="1"/>
      <c r="V317" s="1"/>
    </row>
    <row r="318" spans="2:22" x14ac:dyDescent="0.15">
      <c r="B318" s="1">
        <v>8.6059999999999999</v>
      </c>
      <c r="C318" s="1">
        <v>217.71</v>
      </c>
      <c r="E318" s="1">
        <v>8.5790000000000006</v>
      </c>
      <c r="F318" s="1">
        <v>220.89999999999998</v>
      </c>
      <c r="H318" s="1">
        <v>7.9020000000000001</v>
      </c>
      <c r="I318" s="1">
        <v>218.14000000000001</v>
      </c>
      <c r="U318" s="1"/>
      <c r="V318" s="1"/>
    </row>
    <row r="319" spans="2:22" x14ac:dyDescent="0.15">
      <c r="B319" s="1">
        <v>8.5909999999999993</v>
      </c>
      <c r="C319" s="1">
        <v>217.84</v>
      </c>
      <c r="E319" s="1">
        <v>8.6449999999999996</v>
      </c>
      <c r="F319" s="1">
        <v>221.08999999999997</v>
      </c>
      <c r="H319" s="1">
        <v>7.9359999999999999</v>
      </c>
      <c r="I319" s="1">
        <v>217.20000000000002</v>
      </c>
      <c r="U319" s="1"/>
      <c r="V319" s="1"/>
    </row>
    <row r="320" spans="2:22" x14ac:dyDescent="0.15">
      <c r="B320" s="1">
        <v>8.6560000000000006</v>
      </c>
      <c r="C320" s="1">
        <v>216.92000000000002</v>
      </c>
      <c r="E320" s="1">
        <v>8.76</v>
      </c>
      <c r="F320" s="1">
        <v>220.14999999999998</v>
      </c>
      <c r="H320" s="1">
        <v>8.0060000000000002</v>
      </c>
      <c r="I320" s="1">
        <v>217.45000000000002</v>
      </c>
      <c r="U320" s="1"/>
      <c r="V320" s="1"/>
    </row>
    <row r="321" spans="2:22" x14ac:dyDescent="0.15">
      <c r="B321" s="1">
        <v>8.6869999999999994</v>
      </c>
      <c r="C321" s="1">
        <v>217.05</v>
      </c>
      <c r="E321" s="1">
        <v>8.7490000000000006</v>
      </c>
      <c r="F321" s="1">
        <v>219.88</v>
      </c>
      <c r="H321" s="1">
        <v>8.048</v>
      </c>
      <c r="I321" s="1">
        <v>216.43</v>
      </c>
      <c r="U321" s="1"/>
      <c r="V321" s="1"/>
    </row>
    <row r="322" spans="2:22" x14ac:dyDescent="0.15">
      <c r="B322" s="1">
        <v>8.7059999999999995</v>
      </c>
      <c r="C322" s="1">
        <v>216.73000000000002</v>
      </c>
      <c r="E322" s="1">
        <v>8.7840000000000007</v>
      </c>
      <c r="F322" s="1">
        <v>219.88</v>
      </c>
      <c r="H322" s="1">
        <v>8.1020000000000003</v>
      </c>
      <c r="I322" s="1">
        <v>216.60000000000002</v>
      </c>
      <c r="U322" s="1"/>
      <c r="V322" s="1"/>
    </row>
    <row r="323" spans="2:22" x14ac:dyDescent="0.15">
      <c r="B323" s="1">
        <v>8.7720000000000002</v>
      </c>
      <c r="C323" s="1">
        <v>215.97</v>
      </c>
      <c r="E323" s="1">
        <v>8.8719999999999999</v>
      </c>
      <c r="F323" s="1">
        <v>219.27999999999997</v>
      </c>
      <c r="H323" s="1">
        <v>8.1560000000000006</v>
      </c>
      <c r="I323" s="1">
        <v>215.92000000000002</v>
      </c>
      <c r="U323" s="1"/>
      <c r="V323" s="1"/>
    </row>
    <row r="324" spans="2:22" x14ac:dyDescent="0.15">
      <c r="B324" s="1">
        <v>8.7870000000000008</v>
      </c>
      <c r="C324" s="1">
        <v>215.74</v>
      </c>
      <c r="E324" s="1">
        <v>8.8879999999999999</v>
      </c>
      <c r="F324" s="1">
        <v>219.06</v>
      </c>
      <c r="H324" s="1">
        <v>8.2140000000000004</v>
      </c>
      <c r="I324" s="1">
        <v>215.13000000000002</v>
      </c>
      <c r="U324" s="1"/>
      <c r="V324" s="1"/>
    </row>
    <row r="325" spans="2:22" x14ac:dyDescent="0.15">
      <c r="B325" s="1">
        <v>8.8759999999999994</v>
      </c>
      <c r="C325" s="1">
        <v>215.05</v>
      </c>
      <c r="E325" s="1">
        <v>8.9380000000000006</v>
      </c>
      <c r="F325" s="1">
        <v>218.70999999999998</v>
      </c>
      <c r="H325" s="1">
        <v>8.2609999999999992</v>
      </c>
      <c r="I325" s="1">
        <v>215.25</v>
      </c>
      <c r="U325" s="1"/>
      <c r="V325" s="1"/>
    </row>
    <row r="326" spans="2:22" x14ac:dyDescent="0.15">
      <c r="B326" s="1">
        <v>8.9260000000000002</v>
      </c>
      <c r="C326" s="1">
        <v>214.89000000000001</v>
      </c>
      <c r="E326" s="1">
        <v>8.9960000000000004</v>
      </c>
      <c r="F326" s="1">
        <v>218.36</v>
      </c>
      <c r="H326" s="1">
        <v>8.3070000000000004</v>
      </c>
      <c r="I326" s="1">
        <v>214.36</v>
      </c>
      <c r="U326" s="1"/>
      <c r="V326" s="1"/>
    </row>
    <row r="327" spans="2:22" x14ac:dyDescent="0.15">
      <c r="B327" s="1">
        <v>9.1150000000000002</v>
      </c>
      <c r="C327" s="1">
        <v>214.02</v>
      </c>
      <c r="E327" s="1">
        <v>9.2309999999999999</v>
      </c>
      <c r="F327" s="1">
        <v>217.92000000000002</v>
      </c>
      <c r="H327" s="1">
        <v>8.3569999999999993</v>
      </c>
      <c r="I327" s="1">
        <v>214.31</v>
      </c>
      <c r="U327" s="1"/>
      <c r="V327" s="1"/>
    </row>
    <row r="328" spans="2:22" x14ac:dyDescent="0.15">
      <c r="B328" s="1">
        <v>8.9879999999999995</v>
      </c>
      <c r="C328" s="1">
        <v>213.87</v>
      </c>
      <c r="E328" s="1">
        <v>9.1</v>
      </c>
      <c r="F328" s="1">
        <v>217.57999999999998</v>
      </c>
      <c r="H328" s="1">
        <v>8.407</v>
      </c>
      <c r="I328" s="1">
        <v>213.55</v>
      </c>
      <c r="U328" s="1"/>
      <c r="V328" s="1"/>
    </row>
    <row r="329" spans="2:22" x14ac:dyDescent="0.15">
      <c r="B329" s="1">
        <v>9.0419999999999998</v>
      </c>
      <c r="C329" s="1">
        <v>213.1</v>
      </c>
      <c r="E329" s="1">
        <v>9.3079999999999998</v>
      </c>
      <c r="F329" s="1">
        <v>217.19</v>
      </c>
      <c r="H329" s="1">
        <v>8.4689999999999994</v>
      </c>
      <c r="I329" s="1">
        <v>213.36</v>
      </c>
      <c r="U329" s="1"/>
      <c r="V329" s="1"/>
    </row>
    <row r="330" spans="2:22" x14ac:dyDescent="0.15">
      <c r="B330" s="1">
        <v>9.1270000000000007</v>
      </c>
      <c r="C330" s="1">
        <v>213.02</v>
      </c>
      <c r="E330" s="1">
        <v>9.2119999999999997</v>
      </c>
      <c r="F330" s="1">
        <v>217.3</v>
      </c>
      <c r="H330" s="1">
        <v>8.5109999999999992</v>
      </c>
      <c r="I330" s="1">
        <v>212.51000000000002</v>
      </c>
      <c r="U330" s="1"/>
      <c r="V330" s="1"/>
    </row>
    <row r="331" spans="2:22" x14ac:dyDescent="0.15">
      <c r="B331" s="1">
        <v>9.3819999999999997</v>
      </c>
      <c r="C331" s="1">
        <v>212.13</v>
      </c>
      <c r="E331" s="1">
        <v>9.2390000000000008</v>
      </c>
      <c r="F331" s="1">
        <v>216.81</v>
      </c>
      <c r="H331" s="1">
        <v>8.5690000000000008</v>
      </c>
      <c r="I331" s="1">
        <v>212.43</v>
      </c>
      <c r="U331" s="1"/>
      <c r="V331" s="1"/>
    </row>
    <row r="332" spans="2:22" x14ac:dyDescent="0.15">
      <c r="B332" s="1">
        <v>9.2780000000000005</v>
      </c>
      <c r="C332" s="1">
        <v>212.14000000000001</v>
      </c>
      <c r="E332" s="1">
        <v>9.3699999999999992</v>
      </c>
      <c r="F332" s="1">
        <v>215.77999999999997</v>
      </c>
      <c r="H332" s="1">
        <v>8.6159999999999997</v>
      </c>
      <c r="I332" s="1">
        <v>211.59</v>
      </c>
      <c r="U332" s="1"/>
      <c r="V332" s="1"/>
    </row>
    <row r="333" spans="2:22" x14ac:dyDescent="0.15">
      <c r="B333" s="1">
        <v>9.4979999999999993</v>
      </c>
      <c r="C333" s="1">
        <v>210.99</v>
      </c>
      <c r="E333" s="1">
        <v>9.3350000000000009</v>
      </c>
      <c r="F333" s="1">
        <v>216.01</v>
      </c>
      <c r="H333" s="1">
        <v>8.673</v>
      </c>
      <c r="I333" s="1">
        <v>211.48000000000002</v>
      </c>
      <c r="U333" s="1"/>
      <c r="V333" s="1"/>
    </row>
    <row r="334" spans="2:22" x14ac:dyDescent="0.15">
      <c r="B334" s="1">
        <v>9.2430000000000003</v>
      </c>
      <c r="C334" s="1">
        <v>210.87</v>
      </c>
      <c r="E334" s="1">
        <v>9.5250000000000004</v>
      </c>
      <c r="F334" s="1">
        <v>215.33999999999997</v>
      </c>
      <c r="H334" s="1">
        <v>8.7119999999999997</v>
      </c>
      <c r="I334" s="1">
        <v>210.68</v>
      </c>
      <c r="U334" s="1"/>
      <c r="V334" s="1"/>
    </row>
    <row r="335" spans="2:22" x14ac:dyDescent="0.15">
      <c r="B335" s="1">
        <v>9.3930000000000007</v>
      </c>
      <c r="C335" s="1">
        <v>210.26000000000002</v>
      </c>
      <c r="E335" s="1">
        <v>9.44</v>
      </c>
      <c r="F335" s="1">
        <v>214.61</v>
      </c>
      <c r="H335" s="1">
        <v>8.7850000000000001</v>
      </c>
      <c r="I335" s="1">
        <v>210.68</v>
      </c>
      <c r="U335" s="1"/>
      <c r="V335" s="1"/>
    </row>
    <row r="336" spans="2:22" x14ac:dyDescent="0.15">
      <c r="B336" s="1">
        <v>9.4469999999999992</v>
      </c>
      <c r="C336" s="1">
        <v>210</v>
      </c>
      <c r="E336" s="1">
        <v>9.5549999999999997</v>
      </c>
      <c r="F336" s="1">
        <v>214.51</v>
      </c>
      <c r="H336" s="1">
        <v>8.8279999999999994</v>
      </c>
      <c r="I336" s="1">
        <v>209.49</v>
      </c>
      <c r="U336" s="1"/>
      <c r="V336" s="1"/>
    </row>
    <row r="337" spans="2:22" x14ac:dyDescent="0.15">
      <c r="B337" s="1">
        <v>9.4779999999999998</v>
      </c>
      <c r="C337" s="1">
        <v>210</v>
      </c>
      <c r="E337" s="1">
        <v>9.5399999999999991</v>
      </c>
      <c r="F337" s="1">
        <v>213.71999999999997</v>
      </c>
      <c r="H337" s="1">
        <v>8.8780000000000001</v>
      </c>
      <c r="I337" s="1">
        <v>209.20000000000002</v>
      </c>
      <c r="U337" s="1"/>
      <c r="V337" s="1"/>
    </row>
    <row r="338" spans="2:22" x14ac:dyDescent="0.15">
      <c r="B338" s="1">
        <v>9.548</v>
      </c>
      <c r="C338" s="1">
        <v>208.97</v>
      </c>
      <c r="E338" s="1">
        <v>9.8019999999999996</v>
      </c>
      <c r="F338" s="1">
        <v>213.44</v>
      </c>
      <c r="H338" s="1">
        <v>8.9320000000000004</v>
      </c>
      <c r="I338" s="1">
        <v>208.73000000000002</v>
      </c>
      <c r="U338" s="1"/>
      <c r="V338" s="1"/>
    </row>
    <row r="339" spans="2:22" x14ac:dyDescent="0.15">
      <c r="B339" s="1">
        <v>9.5980000000000008</v>
      </c>
      <c r="C339" s="1">
        <v>208.18</v>
      </c>
      <c r="E339" s="1">
        <v>9.6630000000000003</v>
      </c>
      <c r="F339" s="1">
        <v>212.81</v>
      </c>
      <c r="H339" s="1">
        <v>8.9550000000000001</v>
      </c>
      <c r="I339" s="1">
        <v>208.35000000000002</v>
      </c>
      <c r="U339" s="1"/>
      <c r="V339" s="1"/>
    </row>
    <row r="340" spans="2:22" x14ac:dyDescent="0.15">
      <c r="B340" s="1">
        <v>9.6479999999999997</v>
      </c>
      <c r="C340" s="1">
        <v>207.83</v>
      </c>
      <c r="E340" s="1">
        <v>9.6790000000000003</v>
      </c>
      <c r="F340" s="1">
        <v>213.14</v>
      </c>
      <c r="H340" s="1">
        <v>9.0210000000000008</v>
      </c>
      <c r="I340" s="1">
        <v>208.36</v>
      </c>
      <c r="U340" s="1"/>
      <c r="V340" s="1"/>
    </row>
    <row r="341" spans="2:22" x14ac:dyDescent="0.15">
      <c r="B341" s="1">
        <v>9.8759999999999994</v>
      </c>
      <c r="C341" s="1">
        <v>207.09</v>
      </c>
      <c r="E341" s="1">
        <v>9.8719999999999999</v>
      </c>
      <c r="F341" s="1">
        <v>212.01</v>
      </c>
      <c r="H341" s="1">
        <v>9.0630000000000006</v>
      </c>
      <c r="I341" s="1">
        <v>207.22</v>
      </c>
      <c r="U341" s="1"/>
      <c r="V341" s="1"/>
    </row>
    <row r="342" spans="2:22" x14ac:dyDescent="0.15">
      <c r="B342" s="1">
        <v>9.718</v>
      </c>
      <c r="C342" s="1">
        <v>206.85</v>
      </c>
      <c r="E342" s="1">
        <v>9.9949999999999992</v>
      </c>
      <c r="F342" s="1">
        <v>212.04000000000002</v>
      </c>
      <c r="H342" s="1">
        <v>9.1129999999999995</v>
      </c>
      <c r="I342" s="1">
        <v>207.39000000000001</v>
      </c>
      <c r="U342" s="1"/>
      <c r="V342" s="1"/>
    </row>
    <row r="343" spans="2:22" x14ac:dyDescent="0.15">
      <c r="B343" s="1">
        <v>10.010999999999999</v>
      </c>
      <c r="C343" s="1">
        <v>206.8</v>
      </c>
      <c r="E343" s="1">
        <v>10.045999999999999</v>
      </c>
      <c r="F343" s="1">
        <v>211.05</v>
      </c>
      <c r="H343" s="1">
        <v>9.1630000000000003</v>
      </c>
      <c r="I343" s="1">
        <v>206.29000000000002</v>
      </c>
      <c r="U343" s="1"/>
      <c r="V343" s="1"/>
    </row>
    <row r="344" spans="2:22" x14ac:dyDescent="0.15">
      <c r="B344" s="1">
        <v>9.8529999999999998</v>
      </c>
      <c r="C344" s="1">
        <v>205.9</v>
      </c>
      <c r="E344" s="1">
        <v>9.891</v>
      </c>
      <c r="F344" s="1">
        <v>211.07999999999998</v>
      </c>
      <c r="H344" s="1">
        <v>9.2210000000000001</v>
      </c>
      <c r="I344" s="1">
        <v>206.34</v>
      </c>
      <c r="U344" s="1"/>
      <c r="V344" s="1"/>
    </row>
    <row r="345" spans="2:22" x14ac:dyDescent="0.15">
      <c r="B345" s="1">
        <v>9.8870000000000005</v>
      </c>
      <c r="C345" s="1">
        <v>205.09</v>
      </c>
      <c r="E345" s="1">
        <v>9.9489999999999998</v>
      </c>
      <c r="F345" s="1">
        <v>210.16000000000003</v>
      </c>
      <c r="H345" s="1">
        <v>9.2639999999999993</v>
      </c>
      <c r="I345" s="1">
        <v>205.26000000000002</v>
      </c>
      <c r="U345" s="1"/>
      <c r="V345" s="1"/>
    </row>
    <row r="346" spans="2:22" x14ac:dyDescent="0.15">
      <c r="B346" s="1">
        <v>9.9450000000000003</v>
      </c>
      <c r="C346" s="1">
        <v>204.94</v>
      </c>
      <c r="E346" s="1">
        <v>10.130000000000001</v>
      </c>
      <c r="F346" s="1">
        <v>209.54000000000002</v>
      </c>
      <c r="H346" s="1">
        <v>9.3179999999999996</v>
      </c>
      <c r="I346" s="1">
        <v>205.24</v>
      </c>
      <c r="U346" s="1"/>
      <c r="V346" s="1"/>
    </row>
    <row r="347" spans="2:22" x14ac:dyDescent="0.15">
      <c r="B347" s="1">
        <v>10.227</v>
      </c>
      <c r="C347" s="1">
        <v>203.97</v>
      </c>
      <c r="E347" s="1">
        <v>10.08</v>
      </c>
      <c r="F347" s="1">
        <v>209.35000000000002</v>
      </c>
      <c r="H347" s="1">
        <v>9.3640000000000008</v>
      </c>
      <c r="I347" s="1">
        <v>204.23000000000002</v>
      </c>
      <c r="U347" s="1"/>
      <c r="V347" s="1"/>
    </row>
    <row r="348" spans="2:22" x14ac:dyDescent="0.15">
      <c r="B348" s="1">
        <v>10.048999999999999</v>
      </c>
      <c r="C348" s="1">
        <v>203.93</v>
      </c>
      <c r="E348" s="1">
        <v>10.106999999999999</v>
      </c>
      <c r="F348" s="1">
        <v>208.61</v>
      </c>
      <c r="H348" s="1">
        <v>9.4339999999999993</v>
      </c>
      <c r="I348" s="1">
        <v>204.18</v>
      </c>
      <c r="U348" s="1"/>
      <c r="V348" s="1"/>
    </row>
    <row r="349" spans="2:22" x14ac:dyDescent="0.15">
      <c r="B349" s="1">
        <v>10.092000000000001</v>
      </c>
      <c r="C349" s="1">
        <v>203.05</v>
      </c>
      <c r="E349" s="1">
        <v>10.164999999999999</v>
      </c>
      <c r="F349" s="1">
        <v>208.33999999999997</v>
      </c>
      <c r="H349" s="1">
        <v>9.4879999999999995</v>
      </c>
      <c r="I349" s="1">
        <v>203.27</v>
      </c>
      <c r="U349" s="1"/>
      <c r="V349" s="1"/>
    </row>
    <row r="350" spans="2:22" x14ac:dyDescent="0.15">
      <c r="B350" s="1">
        <v>10.15</v>
      </c>
      <c r="C350" s="1">
        <v>202.65</v>
      </c>
      <c r="E350" s="1">
        <v>10.188000000000001</v>
      </c>
      <c r="F350" s="1">
        <v>207.77999999999997</v>
      </c>
      <c r="H350" s="1">
        <v>9.5340000000000007</v>
      </c>
      <c r="I350" s="1">
        <v>202.36</v>
      </c>
      <c r="U350" s="1"/>
      <c r="V350" s="1"/>
    </row>
    <row r="351" spans="2:22" x14ac:dyDescent="0.15">
      <c r="B351" s="1">
        <v>10.199999999999999</v>
      </c>
      <c r="C351" s="1">
        <v>201.92000000000002</v>
      </c>
      <c r="E351" s="1">
        <v>10.407999999999999</v>
      </c>
      <c r="F351" s="1">
        <v>207.73000000000002</v>
      </c>
      <c r="H351" s="1">
        <v>9.58</v>
      </c>
      <c r="I351" s="1">
        <v>202.43</v>
      </c>
      <c r="U351" s="1"/>
      <c r="V351" s="1"/>
    </row>
    <row r="352" spans="2:22" x14ac:dyDescent="0.15">
      <c r="B352" s="1">
        <v>10.262</v>
      </c>
      <c r="C352" s="1">
        <v>201.51000000000002</v>
      </c>
      <c r="E352" s="1">
        <v>10.497</v>
      </c>
      <c r="F352" s="1">
        <v>206.63</v>
      </c>
      <c r="H352" s="1">
        <v>9.6300000000000008</v>
      </c>
      <c r="I352" s="1">
        <v>201.36</v>
      </c>
      <c r="U352" s="1"/>
      <c r="V352" s="1"/>
    </row>
    <row r="353" spans="2:22" x14ac:dyDescent="0.15">
      <c r="B353" s="1">
        <v>10.289</v>
      </c>
      <c r="C353" s="1">
        <v>200.68</v>
      </c>
      <c r="E353" s="1">
        <v>10.343</v>
      </c>
      <c r="F353" s="1">
        <v>206.81</v>
      </c>
      <c r="H353" s="1">
        <v>9.6769999999999996</v>
      </c>
      <c r="I353" s="1">
        <v>201.27</v>
      </c>
      <c r="U353" s="1"/>
      <c r="V353" s="1"/>
    </row>
    <row r="354" spans="2:22" x14ac:dyDescent="0.15">
      <c r="B354" s="1">
        <v>10.377000000000001</v>
      </c>
      <c r="C354" s="1">
        <v>200.22</v>
      </c>
      <c r="E354" s="1">
        <v>10.628</v>
      </c>
      <c r="F354" s="1">
        <v>206.01</v>
      </c>
      <c r="H354" s="1">
        <v>9.7309999999999999</v>
      </c>
      <c r="I354" s="1">
        <v>200.42000000000002</v>
      </c>
      <c r="U354" s="1"/>
      <c r="V354" s="1"/>
    </row>
    <row r="355" spans="2:22" x14ac:dyDescent="0.15">
      <c r="B355" s="1">
        <v>10.393000000000001</v>
      </c>
      <c r="C355" s="1">
        <v>199.75</v>
      </c>
      <c r="E355" s="1">
        <v>10.462</v>
      </c>
      <c r="F355" s="1">
        <v>205.12</v>
      </c>
      <c r="H355" s="1">
        <v>9.8000000000000007</v>
      </c>
      <c r="I355" s="1">
        <v>200.13000000000002</v>
      </c>
      <c r="U355" s="1"/>
      <c r="V355" s="1"/>
    </row>
    <row r="356" spans="2:22" x14ac:dyDescent="0.15">
      <c r="B356" s="1">
        <v>10.435</v>
      </c>
      <c r="C356" s="1">
        <v>198.87</v>
      </c>
      <c r="E356" s="1">
        <v>10.500999999999999</v>
      </c>
      <c r="F356" s="1">
        <v>205.07</v>
      </c>
      <c r="H356" s="1">
        <v>9.8350000000000009</v>
      </c>
      <c r="I356" s="1">
        <v>199.18</v>
      </c>
      <c r="U356" s="1"/>
      <c r="V356" s="1"/>
    </row>
    <row r="357" spans="2:22" x14ac:dyDescent="0.15">
      <c r="B357" s="1">
        <v>10.493</v>
      </c>
      <c r="C357" s="1">
        <v>198.58</v>
      </c>
      <c r="E357" s="1">
        <v>10.731999999999999</v>
      </c>
      <c r="F357" s="1">
        <v>203.99</v>
      </c>
      <c r="H357" s="1">
        <v>9.9</v>
      </c>
      <c r="I357" s="1">
        <v>199.05</v>
      </c>
      <c r="U357" s="1"/>
      <c r="V357" s="1"/>
    </row>
    <row r="358" spans="2:22" x14ac:dyDescent="0.15">
      <c r="B358" s="1">
        <v>10.763</v>
      </c>
      <c r="C358" s="1">
        <v>198.55</v>
      </c>
      <c r="E358" s="1">
        <v>10.663</v>
      </c>
      <c r="F358" s="1">
        <v>204.06</v>
      </c>
      <c r="H358" s="1">
        <v>9.9429999999999996</v>
      </c>
      <c r="I358" s="1">
        <v>198.04000000000002</v>
      </c>
      <c r="U358" s="1"/>
      <c r="V358" s="1"/>
    </row>
    <row r="359" spans="2:22" x14ac:dyDescent="0.15">
      <c r="B359" s="1">
        <v>10.628</v>
      </c>
      <c r="C359" s="1">
        <v>197.66</v>
      </c>
      <c r="E359" s="1">
        <v>10.766999999999999</v>
      </c>
      <c r="F359" s="1">
        <v>202.94</v>
      </c>
      <c r="H359" s="1">
        <v>9.9700000000000006</v>
      </c>
      <c r="I359" s="1">
        <v>198.23000000000002</v>
      </c>
      <c r="U359" s="1"/>
      <c r="V359" s="1"/>
    </row>
    <row r="360" spans="2:22" x14ac:dyDescent="0.15">
      <c r="B360" s="1">
        <v>10.659000000000001</v>
      </c>
      <c r="C360" s="1">
        <v>196.75</v>
      </c>
      <c r="E360" s="1">
        <v>10.705</v>
      </c>
      <c r="F360" s="1">
        <v>203.01999999999998</v>
      </c>
      <c r="H360" s="1">
        <v>10.02</v>
      </c>
      <c r="I360" s="1">
        <v>197.12</v>
      </c>
      <c r="U360" s="1"/>
      <c r="V360" s="1"/>
    </row>
    <row r="361" spans="2:22" x14ac:dyDescent="0.15">
      <c r="B361" s="1">
        <v>10.712999999999999</v>
      </c>
      <c r="C361" s="1">
        <v>196.49</v>
      </c>
      <c r="E361" s="1">
        <v>10.752000000000001</v>
      </c>
      <c r="F361" s="1">
        <v>201.92000000000002</v>
      </c>
      <c r="H361" s="1">
        <v>10.077999999999999</v>
      </c>
      <c r="I361" s="1">
        <v>197.06</v>
      </c>
      <c r="U361" s="1"/>
      <c r="V361" s="1"/>
    </row>
    <row r="362" spans="2:22" x14ac:dyDescent="0.15">
      <c r="B362" s="1">
        <v>10.756</v>
      </c>
      <c r="C362" s="1">
        <v>195.49</v>
      </c>
      <c r="E362" s="1">
        <v>10.843999999999999</v>
      </c>
      <c r="F362" s="1">
        <v>201.88</v>
      </c>
      <c r="H362" s="1">
        <v>10.14</v>
      </c>
      <c r="I362" s="1">
        <v>196.18</v>
      </c>
      <c r="U362" s="1"/>
      <c r="V362" s="1"/>
    </row>
    <row r="363" spans="2:22" x14ac:dyDescent="0.15">
      <c r="B363" s="1">
        <v>11.071999999999999</v>
      </c>
      <c r="C363" s="1">
        <v>195.24</v>
      </c>
      <c r="E363" s="1">
        <v>10.887</v>
      </c>
      <c r="F363" s="1">
        <v>200.76</v>
      </c>
      <c r="H363" s="1">
        <v>10.194000000000001</v>
      </c>
      <c r="I363" s="1">
        <v>195.09</v>
      </c>
      <c r="U363" s="1"/>
      <c r="V363" s="1"/>
    </row>
    <row r="364" spans="2:22" x14ac:dyDescent="0.15">
      <c r="B364" s="1">
        <v>10.922000000000001</v>
      </c>
      <c r="C364" s="1">
        <v>194.25</v>
      </c>
      <c r="E364" s="1">
        <v>11.095000000000001</v>
      </c>
      <c r="F364" s="1">
        <v>200.46999999999997</v>
      </c>
      <c r="H364" s="1">
        <v>10.244</v>
      </c>
      <c r="I364" s="1">
        <v>195.13000000000002</v>
      </c>
      <c r="U364" s="1"/>
      <c r="V364" s="1"/>
    </row>
    <row r="365" spans="2:22" x14ac:dyDescent="0.15">
      <c r="B365" s="1">
        <v>10.929</v>
      </c>
      <c r="C365" s="1">
        <v>194.01000000000002</v>
      </c>
      <c r="E365" s="1">
        <v>10.945</v>
      </c>
      <c r="F365" s="1">
        <v>199.88</v>
      </c>
      <c r="H365" s="1">
        <v>10.294</v>
      </c>
      <c r="I365" s="1">
        <v>194.05</v>
      </c>
      <c r="U365" s="1"/>
      <c r="V365" s="1"/>
    </row>
    <row r="366" spans="2:22" x14ac:dyDescent="0.15">
      <c r="B366" s="1">
        <v>11.032999999999999</v>
      </c>
      <c r="C366" s="1">
        <v>193.3</v>
      </c>
      <c r="E366" s="1">
        <v>11.003</v>
      </c>
      <c r="F366" s="1">
        <v>199.95999999999998</v>
      </c>
      <c r="H366" s="1">
        <v>10.343999999999999</v>
      </c>
      <c r="I366" s="1">
        <v>194.04000000000002</v>
      </c>
      <c r="U366" s="1"/>
      <c r="V366" s="1"/>
    </row>
    <row r="367" spans="2:22" x14ac:dyDescent="0.15">
      <c r="B367" s="1">
        <v>11.218999999999999</v>
      </c>
      <c r="C367" s="1">
        <v>192.91</v>
      </c>
      <c r="E367" s="1">
        <v>11.061</v>
      </c>
      <c r="F367" s="1">
        <v>199.05</v>
      </c>
      <c r="H367" s="1">
        <v>10.41</v>
      </c>
      <c r="I367" s="1">
        <v>193.04000000000002</v>
      </c>
      <c r="U367" s="1"/>
      <c r="V367" s="1"/>
    </row>
    <row r="368" spans="2:22" x14ac:dyDescent="0.15">
      <c r="B368" s="1">
        <v>11.071999999999999</v>
      </c>
      <c r="C368" s="1">
        <v>191.74</v>
      </c>
      <c r="E368" s="1">
        <v>11.308</v>
      </c>
      <c r="F368" s="1">
        <v>197.98000000000002</v>
      </c>
      <c r="H368" s="1">
        <v>10.452</v>
      </c>
      <c r="I368" s="1">
        <v>192.05</v>
      </c>
      <c r="U368" s="1"/>
      <c r="V368" s="1"/>
    </row>
    <row r="369" spans="2:22" x14ac:dyDescent="0.15">
      <c r="B369" s="1">
        <v>11.122</v>
      </c>
      <c r="C369" s="1">
        <v>191.75</v>
      </c>
      <c r="E369" s="1">
        <v>11.18</v>
      </c>
      <c r="F369" s="1">
        <v>198.02999999999997</v>
      </c>
      <c r="H369" s="1">
        <v>10.513999999999999</v>
      </c>
      <c r="I369" s="1">
        <v>191.91000000000003</v>
      </c>
      <c r="U369" s="1"/>
      <c r="V369" s="1"/>
    </row>
    <row r="370" spans="2:22" x14ac:dyDescent="0.15">
      <c r="B370" s="1">
        <v>11.265000000000001</v>
      </c>
      <c r="C370" s="1">
        <v>190.64000000000001</v>
      </c>
      <c r="E370" s="1">
        <v>11.358000000000001</v>
      </c>
      <c r="F370" s="1">
        <v>196.89999999999998</v>
      </c>
      <c r="H370" s="1">
        <v>10.552</v>
      </c>
      <c r="I370" s="1">
        <v>190.87</v>
      </c>
      <c r="U370" s="1"/>
      <c r="V370" s="1"/>
    </row>
    <row r="371" spans="2:22" x14ac:dyDescent="0.15">
      <c r="B371" s="1">
        <v>11.23</v>
      </c>
      <c r="C371" s="1">
        <v>190.5</v>
      </c>
      <c r="E371" s="1">
        <v>11.276999999999999</v>
      </c>
      <c r="F371" s="1">
        <v>196.77999999999997</v>
      </c>
      <c r="H371" s="1">
        <v>10.625999999999999</v>
      </c>
      <c r="I371" s="1">
        <v>190.8</v>
      </c>
      <c r="U371" s="1"/>
      <c r="V371" s="1"/>
    </row>
    <row r="372" spans="2:22" x14ac:dyDescent="0.15">
      <c r="B372" s="1">
        <v>11.28</v>
      </c>
      <c r="C372" s="1">
        <v>189.3</v>
      </c>
      <c r="E372" s="1">
        <v>11.531000000000001</v>
      </c>
      <c r="F372" s="1">
        <v>195.76</v>
      </c>
      <c r="H372" s="1">
        <v>10.664</v>
      </c>
      <c r="I372" s="1">
        <v>189.61</v>
      </c>
      <c r="U372" s="1"/>
      <c r="V372" s="1"/>
    </row>
    <row r="373" spans="2:22" x14ac:dyDescent="0.15">
      <c r="B373" s="1">
        <v>11.327</v>
      </c>
      <c r="C373" s="1">
        <v>189.04000000000002</v>
      </c>
      <c r="E373" s="1">
        <v>11.574</v>
      </c>
      <c r="F373" s="1">
        <v>195.93</v>
      </c>
      <c r="H373" s="1">
        <v>10.73</v>
      </c>
      <c r="I373" s="1">
        <v>189.43</v>
      </c>
      <c r="U373" s="1"/>
      <c r="V373" s="1"/>
    </row>
    <row r="374" spans="2:22" x14ac:dyDescent="0.15">
      <c r="B374" s="1">
        <v>11.624000000000001</v>
      </c>
      <c r="C374" s="1">
        <v>187.83</v>
      </c>
      <c r="E374" s="1">
        <v>11.032999999999999</v>
      </c>
      <c r="F374" s="1">
        <v>194.76999999999998</v>
      </c>
      <c r="H374" s="1">
        <v>10.772</v>
      </c>
      <c r="I374" s="1">
        <v>188.33</v>
      </c>
      <c r="U374" s="1"/>
      <c r="V374" s="1"/>
    </row>
    <row r="375" spans="2:22" x14ac:dyDescent="0.15">
      <c r="B375" s="1">
        <v>11.439</v>
      </c>
      <c r="C375" s="1">
        <v>187.12</v>
      </c>
      <c r="E375" s="1">
        <v>11.489000000000001</v>
      </c>
      <c r="F375" s="1">
        <v>194.7</v>
      </c>
      <c r="H375" s="1">
        <v>10.834</v>
      </c>
      <c r="I375" s="1">
        <v>188.12</v>
      </c>
      <c r="U375" s="1"/>
      <c r="V375" s="1"/>
    </row>
    <row r="376" spans="2:22" x14ac:dyDescent="0.15">
      <c r="B376" s="1">
        <v>11.484999999999999</v>
      </c>
      <c r="C376" s="1">
        <v>186.58</v>
      </c>
      <c r="E376" s="1">
        <v>11.561999999999999</v>
      </c>
      <c r="F376" s="1">
        <v>193.8</v>
      </c>
      <c r="H376" s="1">
        <v>10.877000000000001</v>
      </c>
      <c r="I376" s="1">
        <v>186.92000000000002</v>
      </c>
      <c r="U376" s="1"/>
      <c r="V376" s="1"/>
    </row>
    <row r="377" spans="2:22" x14ac:dyDescent="0.15">
      <c r="B377" s="1">
        <v>11.894</v>
      </c>
      <c r="C377" s="1">
        <v>185.75</v>
      </c>
      <c r="E377" s="1">
        <v>11.601000000000001</v>
      </c>
      <c r="F377" s="1">
        <v>192.82</v>
      </c>
      <c r="H377" s="1">
        <v>10.930999999999999</v>
      </c>
      <c r="I377" s="1">
        <v>186.69</v>
      </c>
      <c r="U377" s="1"/>
      <c r="V377" s="1"/>
    </row>
    <row r="378" spans="2:22" x14ac:dyDescent="0.15">
      <c r="B378" s="1">
        <v>11.609</v>
      </c>
      <c r="C378" s="1">
        <v>185.69</v>
      </c>
      <c r="E378" s="1">
        <v>11.616</v>
      </c>
      <c r="F378" s="1">
        <v>192.64</v>
      </c>
      <c r="H378" s="1">
        <v>10.977</v>
      </c>
      <c r="I378" s="1">
        <v>185.71</v>
      </c>
      <c r="U378" s="1"/>
      <c r="V378" s="1"/>
    </row>
    <row r="379" spans="2:22" x14ac:dyDescent="0.15">
      <c r="B379" s="1">
        <v>11.632</v>
      </c>
      <c r="C379" s="1">
        <v>184.41</v>
      </c>
      <c r="E379" s="1">
        <v>11.69</v>
      </c>
      <c r="F379" s="1">
        <v>191.58999999999997</v>
      </c>
      <c r="H379" s="1">
        <v>11.05</v>
      </c>
      <c r="I379" s="1">
        <v>185.36</v>
      </c>
      <c r="U379" s="1"/>
      <c r="V379" s="1"/>
    </row>
    <row r="380" spans="2:22" x14ac:dyDescent="0.15">
      <c r="B380" s="1">
        <v>11.836</v>
      </c>
      <c r="C380" s="1">
        <v>184.12</v>
      </c>
      <c r="E380" s="1">
        <v>11.759</v>
      </c>
      <c r="F380" s="1">
        <v>191.39</v>
      </c>
      <c r="H380" s="1">
        <v>11.069000000000001</v>
      </c>
      <c r="I380" s="1">
        <v>184.87</v>
      </c>
      <c r="U380" s="1"/>
      <c r="V380" s="1"/>
    </row>
    <row r="381" spans="2:22" x14ac:dyDescent="0.15">
      <c r="B381" s="1">
        <v>11.705</v>
      </c>
      <c r="C381" s="1">
        <v>182.96</v>
      </c>
      <c r="E381" s="1">
        <v>11.836</v>
      </c>
      <c r="F381" s="1">
        <v>190.43</v>
      </c>
      <c r="H381" s="1">
        <v>11.122999999999999</v>
      </c>
      <c r="I381" s="1">
        <v>183.59</v>
      </c>
      <c r="U381" s="1"/>
      <c r="V381" s="1"/>
    </row>
    <row r="382" spans="2:22" x14ac:dyDescent="0.15">
      <c r="B382" s="1">
        <v>11.813000000000001</v>
      </c>
      <c r="C382" s="1">
        <v>182.70000000000002</v>
      </c>
      <c r="E382" s="1">
        <v>11.885999999999999</v>
      </c>
      <c r="F382" s="1">
        <v>190.37</v>
      </c>
      <c r="H382" s="1">
        <v>11.17</v>
      </c>
      <c r="I382" s="1">
        <v>183.60000000000002</v>
      </c>
      <c r="U382" s="1"/>
      <c r="V382" s="1"/>
    </row>
    <row r="383" spans="2:22" x14ac:dyDescent="0.15">
      <c r="B383" s="1">
        <v>11.913</v>
      </c>
      <c r="C383" s="1">
        <v>181.24</v>
      </c>
      <c r="E383" s="1">
        <v>11.879</v>
      </c>
      <c r="F383" s="1">
        <v>189.20999999999998</v>
      </c>
      <c r="H383" s="1">
        <v>11.228</v>
      </c>
      <c r="I383" s="1">
        <v>182.21</v>
      </c>
      <c r="U383" s="1"/>
      <c r="V383" s="1"/>
    </row>
    <row r="384" spans="2:22" x14ac:dyDescent="0.15">
      <c r="B384" s="1">
        <v>11.913</v>
      </c>
      <c r="C384" s="1">
        <v>180.72</v>
      </c>
      <c r="E384" s="1">
        <v>12.037000000000001</v>
      </c>
      <c r="F384" s="1">
        <v>189.14</v>
      </c>
      <c r="H384" s="1">
        <v>11.286</v>
      </c>
      <c r="I384" s="1">
        <v>182.13000000000002</v>
      </c>
      <c r="U384" s="1"/>
      <c r="V384" s="1"/>
    </row>
    <row r="385" spans="2:22" x14ac:dyDescent="0.15">
      <c r="B385" s="1">
        <v>11.956</v>
      </c>
      <c r="C385" s="1">
        <v>179.88</v>
      </c>
      <c r="E385" s="1">
        <v>11.997999999999999</v>
      </c>
      <c r="F385" s="1">
        <v>188</v>
      </c>
      <c r="H385" s="1">
        <v>11.343</v>
      </c>
      <c r="I385" s="1">
        <v>180.81</v>
      </c>
      <c r="U385" s="1"/>
      <c r="V385" s="1"/>
    </row>
    <row r="386" spans="2:22" x14ac:dyDescent="0.15">
      <c r="B386" s="1">
        <v>12.013999999999999</v>
      </c>
      <c r="C386" s="1">
        <v>179.27</v>
      </c>
      <c r="E386" s="1">
        <v>12.265000000000001</v>
      </c>
      <c r="F386" s="1">
        <v>187.71999999999997</v>
      </c>
      <c r="H386" s="1">
        <v>11.39</v>
      </c>
      <c r="I386" s="1">
        <v>180.71</v>
      </c>
      <c r="U386" s="1"/>
      <c r="V386" s="1"/>
    </row>
    <row r="387" spans="2:22" x14ac:dyDescent="0.15">
      <c r="B387" s="1">
        <v>12.234</v>
      </c>
      <c r="C387" s="1">
        <v>178.32</v>
      </c>
      <c r="E387" s="1">
        <v>12.090999999999999</v>
      </c>
      <c r="F387" s="1">
        <v>186.52999999999997</v>
      </c>
      <c r="H387" s="1">
        <v>11.428000000000001</v>
      </c>
      <c r="I387" s="1">
        <v>179.32000000000002</v>
      </c>
      <c r="U387" s="1"/>
      <c r="V387" s="1"/>
    </row>
    <row r="388" spans="2:22" x14ac:dyDescent="0.15">
      <c r="B388" s="1">
        <v>12.13</v>
      </c>
      <c r="C388" s="1">
        <v>177.65</v>
      </c>
      <c r="E388" s="1">
        <v>12.356999999999999</v>
      </c>
      <c r="F388" s="1">
        <v>186.51999999999998</v>
      </c>
      <c r="H388" s="1">
        <v>11.475</v>
      </c>
      <c r="I388" s="1">
        <v>179.17000000000002</v>
      </c>
      <c r="U388" s="1"/>
      <c r="V388" s="1"/>
    </row>
    <row r="389" spans="2:22" x14ac:dyDescent="0.15">
      <c r="B389" s="1">
        <v>12.365</v>
      </c>
      <c r="C389" s="1">
        <v>177.63</v>
      </c>
      <c r="E389" s="1">
        <v>12.238</v>
      </c>
      <c r="F389" s="1">
        <v>185.37</v>
      </c>
      <c r="H389" s="1">
        <v>11.733000000000001</v>
      </c>
      <c r="I389" s="1">
        <v>178.10000000000002</v>
      </c>
      <c r="U389" s="1"/>
      <c r="V389" s="1"/>
    </row>
    <row r="390" spans="2:22" x14ac:dyDescent="0.15">
      <c r="B390" s="1">
        <v>12.396000000000001</v>
      </c>
      <c r="C390" s="1">
        <v>176.20000000000002</v>
      </c>
      <c r="E390" s="1">
        <v>12.238</v>
      </c>
      <c r="F390" s="1">
        <v>184.45</v>
      </c>
      <c r="H390" s="1">
        <v>11.629</v>
      </c>
      <c r="I390" s="1">
        <v>176.86</v>
      </c>
      <c r="U390" s="1"/>
      <c r="V390" s="1"/>
    </row>
    <row r="391" spans="2:22" x14ac:dyDescent="0.15">
      <c r="B391" s="1">
        <v>12.272</v>
      </c>
      <c r="C391" s="1">
        <v>175.97</v>
      </c>
      <c r="E391" s="1">
        <v>12.292</v>
      </c>
      <c r="F391" s="1">
        <v>184.17000000000002</v>
      </c>
      <c r="H391" s="1">
        <v>11.66</v>
      </c>
      <c r="I391" s="1">
        <v>176.61</v>
      </c>
      <c r="U391" s="1"/>
      <c r="V391" s="1"/>
    </row>
    <row r="392" spans="2:22" x14ac:dyDescent="0.15">
      <c r="B392" s="1">
        <v>12.337999999999999</v>
      </c>
      <c r="C392" s="1">
        <v>174.78</v>
      </c>
      <c r="E392" s="1">
        <v>12.346</v>
      </c>
      <c r="F392" s="1">
        <v>183.06</v>
      </c>
      <c r="H392" s="1">
        <v>11.698</v>
      </c>
      <c r="I392" s="1">
        <v>175.43</v>
      </c>
      <c r="U392" s="1"/>
      <c r="V392" s="1"/>
    </row>
    <row r="393" spans="2:22" x14ac:dyDescent="0.15">
      <c r="B393" s="1">
        <v>12.372999999999999</v>
      </c>
      <c r="C393" s="1">
        <v>173.64000000000001</v>
      </c>
      <c r="E393" s="1">
        <v>12.391999999999999</v>
      </c>
      <c r="F393" s="1">
        <v>182.83999999999997</v>
      </c>
      <c r="H393" s="1">
        <v>11.763999999999999</v>
      </c>
      <c r="I393" s="1">
        <v>174.97</v>
      </c>
      <c r="U393" s="1"/>
      <c r="V393" s="1"/>
    </row>
    <row r="394" spans="2:22" x14ac:dyDescent="0.15">
      <c r="B394" s="1">
        <v>12.433999999999999</v>
      </c>
      <c r="C394" s="1">
        <v>173.31</v>
      </c>
      <c r="E394" s="1">
        <v>12.596</v>
      </c>
      <c r="F394" s="1">
        <v>181.51999999999998</v>
      </c>
      <c r="H394" s="1">
        <v>11.818</v>
      </c>
      <c r="I394" s="1">
        <v>173.78</v>
      </c>
      <c r="U394" s="1"/>
      <c r="V394" s="1"/>
    </row>
    <row r="395" spans="2:22" x14ac:dyDescent="0.15">
      <c r="B395" s="1">
        <v>12.492000000000001</v>
      </c>
      <c r="C395" s="1">
        <v>172.06</v>
      </c>
      <c r="E395" s="1">
        <v>12.512</v>
      </c>
      <c r="F395" s="1">
        <v>181.38</v>
      </c>
      <c r="H395" s="1">
        <v>11.875999999999999</v>
      </c>
      <c r="I395" s="1">
        <v>173.31</v>
      </c>
      <c r="U395" s="1"/>
      <c r="V395" s="1"/>
    </row>
    <row r="396" spans="2:22" x14ac:dyDescent="0.15">
      <c r="B396" s="1">
        <v>12.67</v>
      </c>
      <c r="C396" s="1">
        <v>171.44</v>
      </c>
      <c r="E396" s="1">
        <v>12.535</v>
      </c>
      <c r="F396" s="1">
        <v>180.81</v>
      </c>
      <c r="H396" s="1">
        <v>11.917999999999999</v>
      </c>
      <c r="I396" s="1">
        <v>172.05</v>
      </c>
      <c r="U396" s="1"/>
      <c r="V396" s="1"/>
    </row>
    <row r="397" spans="2:22" x14ac:dyDescent="0.15">
      <c r="B397" s="1">
        <v>12.542</v>
      </c>
      <c r="C397" s="1">
        <v>170.16</v>
      </c>
      <c r="E397" s="1">
        <v>12.581</v>
      </c>
      <c r="F397" s="1">
        <v>179.52999999999997</v>
      </c>
      <c r="H397" s="1">
        <v>11.98</v>
      </c>
      <c r="I397" s="1">
        <v>171.67000000000002</v>
      </c>
      <c r="U397" s="1"/>
      <c r="V397" s="1"/>
    </row>
    <row r="398" spans="2:22" x14ac:dyDescent="0.15">
      <c r="B398" s="1">
        <v>12.654</v>
      </c>
      <c r="C398" s="1">
        <v>169.77</v>
      </c>
      <c r="E398" s="1">
        <v>12.82</v>
      </c>
      <c r="F398" s="1">
        <v>179.29000000000002</v>
      </c>
      <c r="H398" s="1">
        <v>12.026</v>
      </c>
      <c r="I398" s="1">
        <v>170.44</v>
      </c>
      <c r="U398" s="1"/>
      <c r="V398" s="1"/>
    </row>
    <row r="399" spans="2:22" x14ac:dyDescent="0.15">
      <c r="B399" s="1">
        <v>12.693</v>
      </c>
      <c r="C399" s="1">
        <v>153.77000000000001</v>
      </c>
      <c r="E399" s="1">
        <v>12.708</v>
      </c>
      <c r="F399" s="1">
        <v>178.14999999999998</v>
      </c>
      <c r="H399" s="1">
        <v>12.08</v>
      </c>
      <c r="I399" s="1">
        <v>169.97</v>
      </c>
      <c r="U399" s="1"/>
      <c r="V399" s="1"/>
    </row>
    <row r="400" spans="2:22" x14ac:dyDescent="0.15">
      <c r="B400" s="1">
        <v>12.773999999999999</v>
      </c>
      <c r="C400" s="1">
        <v>154.22</v>
      </c>
      <c r="E400" s="1">
        <v>12.786</v>
      </c>
      <c r="F400" s="1">
        <v>177.68</v>
      </c>
      <c r="H400" s="1">
        <v>12.15</v>
      </c>
      <c r="I400" s="1">
        <v>168.72</v>
      </c>
      <c r="U400" s="1"/>
      <c r="V400" s="1"/>
    </row>
    <row r="401" spans="2:22" x14ac:dyDescent="0.15">
      <c r="B401" s="1">
        <v>12.975</v>
      </c>
      <c r="C401" s="1">
        <v>154.6</v>
      </c>
      <c r="E401" s="1">
        <v>12.832000000000001</v>
      </c>
      <c r="F401" s="1">
        <v>176.61</v>
      </c>
      <c r="H401" s="1">
        <v>12.177</v>
      </c>
      <c r="I401" s="1">
        <v>167.84</v>
      </c>
      <c r="U401" s="1"/>
      <c r="V401" s="1"/>
    </row>
    <row r="402" spans="2:22" x14ac:dyDescent="0.15">
      <c r="B402" s="1">
        <v>12.855</v>
      </c>
      <c r="C402" s="1">
        <v>154.75</v>
      </c>
      <c r="E402" s="1">
        <v>13.055999999999999</v>
      </c>
      <c r="F402" s="1">
        <v>175.42000000000002</v>
      </c>
      <c r="H402" s="1">
        <v>12.227</v>
      </c>
      <c r="I402" s="1">
        <v>167.59</v>
      </c>
      <c r="U402" s="1"/>
      <c r="V402" s="1"/>
    </row>
    <row r="403" spans="2:22" x14ac:dyDescent="0.15">
      <c r="B403" s="1">
        <v>13.121</v>
      </c>
      <c r="C403" s="1">
        <v>152.89000000000001</v>
      </c>
      <c r="E403" s="1">
        <v>13.006</v>
      </c>
      <c r="F403" s="1">
        <v>174.89</v>
      </c>
      <c r="H403" s="1">
        <v>12.295999999999999</v>
      </c>
      <c r="I403" s="1">
        <v>166.13000000000002</v>
      </c>
      <c r="U403" s="1"/>
      <c r="V403" s="1"/>
    </row>
    <row r="404" spans="2:22" x14ac:dyDescent="0.15">
      <c r="B404" s="1">
        <v>13.151999999999999</v>
      </c>
      <c r="C404" s="1">
        <v>151.08000000000001</v>
      </c>
      <c r="E404" s="1">
        <v>13.06</v>
      </c>
      <c r="F404" s="1">
        <v>174.12</v>
      </c>
      <c r="H404" s="1">
        <v>12.3</v>
      </c>
      <c r="I404" s="1">
        <v>165.75</v>
      </c>
      <c r="U404" s="1"/>
      <c r="V404" s="1"/>
    </row>
    <row r="405" spans="2:22" x14ac:dyDescent="0.15">
      <c r="B405" s="1">
        <v>12.715999999999999</v>
      </c>
      <c r="C405" s="1">
        <v>149.83000000000001</v>
      </c>
      <c r="E405" s="1">
        <v>13.345000000000001</v>
      </c>
      <c r="F405" s="1">
        <v>173.86</v>
      </c>
      <c r="H405" s="1">
        <v>12.446999999999999</v>
      </c>
      <c r="I405" s="1">
        <v>164.22</v>
      </c>
      <c r="U405" s="1"/>
      <c r="V405" s="1"/>
    </row>
    <row r="406" spans="2:22" x14ac:dyDescent="0.15">
      <c r="E406" s="1">
        <v>13.055999999999999</v>
      </c>
      <c r="F406" s="1">
        <v>172.63</v>
      </c>
      <c r="H406" s="1">
        <v>12.443</v>
      </c>
      <c r="I406" s="1">
        <v>163.91000000000003</v>
      </c>
      <c r="U406" s="1"/>
      <c r="V406" s="1"/>
    </row>
    <row r="407" spans="2:22" x14ac:dyDescent="0.15">
      <c r="E407" s="1">
        <v>13.114000000000001</v>
      </c>
      <c r="F407" s="1">
        <v>172.19</v>
      </c>
      <c r="H407" s="1">
        <v>12.484999999999999</v>
      </c>
      <c r="I407" s="1">
        <v>162.26000000000002</v>
      </c>
      <c r="U407" s="1"/>
      <c r="V407" s="1"/>
    </row>
    <row r="408" spans="2:22" x14ac:dyDescent="0.15">
      <c r="E408" s="1">
        <v>13.170999999999999</v>
      </c>
      <c r="F408" s="1">
        <v>170.79000000000002</v>
      </c>
      <c r="H408" s="1">
        <v>12.567</v>
      </c>
      <c r="I408" s="1">
        <v>161.82000000000002</v>
      </c>
      <c r="U408" s="1"/>
      <c r="V408" s="1"/>
    </row>
    <row r="409" spans="2:22" x14ac:dyDescent="0.15">
      <c r="E409" s="1">
        <v>13.337</v>
      </c>
      <c r="F409" s="1">
        <v>170.49</v>
      </c>
      <c r="H409" s="1">
        <v>12.654999999999999</v>
      </c>
      <c r="I409" s="1">
        <v>143.46</v>
      </c>
      <c r="U409" s="1"/>
      <c r="V409" s="1"/>
    </row>
    <row r="410" spans="2:22" x14ac:dyDescent="0.15">
      <c r="E410" s="1">
        <v>13.218</v>
      </c>
      <c r="F410" s="1">
        <v>169.10000000000002</v>
      </c>
      <c r="H410" s="1">
        <v>12.682</v>
      </c>
      <c r="I410" s="1">
        <v>145</v>
      </c>
      <c r="U410" s="1"/>
      <c r="V410" s="1"/>
    </row>
    <row r="411" spans="2:22" x14ac:dyDescent="0.15">
      <c r="E411" s="1">
        <v>13.526</v>
      </c>
      <c r="F411" s="1">
        <v>168.66000000000003</v>
      </c>
      <c r="H411" s="1">
        <v>12.747999999999999</v>
      </c>
      <c r="I411" s="1">
        <v>144.20000000000002</v>
      </c>
      <c r="U411" s="1"/>
      <c r="V411" s="1"/>
    </row>
    <row r="412" spans="2:22" x14ac:dyDescent="0.15">
      <c r="E412" s="1">
        <v>13.391</v>
      </c>
      <c r="F412" s="1">
        <v>167.23000000000002</v>
      </c>
      <c r="H412" s="1">
        <v>12.81</v>
      </c>
      <c r="I412" s="1">
        <v>142.53</v>
      </c>
      <c r="U412" s="1"/>
      <c r="V412" s="1"/>
    </row>
    <row r="413" spans="2:22" x14ac:dyDescent="0.15">
      <c r="E413" s="1">
        <v>13.457000000000001</v>
      </c>
      <c r="F413" s="1">
        <v>166.74</v>
      </c>
      <c r="U413" s="1"/>
      <c r="V413" s="1"/>
    </row>
    <row r="414" spans="2:22" x14ac:dyDescent="0.15">
      <c r="E414" s="1">
        <v>13.417999999999999</v>
      </c>
      <c r="F414" s="1">
        <v>166.06</v>
      </c>
      <c r="U414" s="1"/>
      <c r="V414" s="1"/>
    </row>
    <row r="415" spans="2:22" x14ac:dyDescent="0.15">
      <c r="E415" s="1">
        <v>13.538</v>
      </c>
      <c r="F415" s="1">
        <v>164.37</v>
      </c>
      <c r="U415" s="1"/>
      <c r="V415" s="1"/>
    </row>
    <row r="416" spans="2:22" x14ac:dyDescent="0.15">
      <c r="E416" s="1">
        <v>13.587999999999999</v>
      </c>
      <c r="F416" s="1">
        <v>164.26</v>
      </c>
      <c r="U416" s="1"/>
      <c r="V416" s="1"/>
    </row>
    <row r="417" spans="5:22" x14ac:dyDescent="0.15">
      <c r="E417" s="1">
        <v>13.824</v>
      </c>
      <c r="F417" s="1">
        <v>162.60000000000002</v>
      </c>
      <c r="U417" s="1"/>
      <c r="V417" s="1"/>
    </row>
    <row r="418" spans="5:22" x14ac:dyDescent="0.15">
      <c r="E418" s="1">
        <v>13.835000000000001</v>
      </c>
      <c r="F418" s="1">
        <v>144.81</v>
      </c>
      <c r="U418" s="1"/>
      <c r="V418" s="1"/>
    </row>
    <row r="419" spans="5:22" x14ac:dyDescent="0.15">
      <c r="E419" s="1">
        <v>13.839</v>
      </c>
      <c r="F419" s="1">
        <v>145.74</v>
      </c>
      <c r="U419" s="1"/>
      <c r="V419" s="1"/>
    </row>
    <row r="420" spans="5:22" x14ac:dyDescent="0.15">
      <c r="E420" s="1">
        <v>14.02</v>
      </c>
      <c r="F420" s="1">
        <v>145.63999999999999</v>
      </c>
      <c r="U420" s="1"/>
      <c r="V420" s="1"/>
    </row>
    <row r="421" spans="5:22" x14ac:dyDescent="0.15">
      <c r="E421" s="1">
        <v>13.955</v>
      </c>
      <c r="F421" s="1">
        <v>144.86000000000001</v>
      </c>
      <c r="U421" s="1"/>
      <c r="V421" s="1"/>
    </row>
    <row r="422" spans="5:22" x14ac:dyDescent="0.15">
      <c r="E422" s="1">
        <v>14.170999999999999</v>
      </c>
      <c r="F422" s="1">
        <v>142.93</v>
      </c>
      <c r="U422" s="1"/>
      <c r="V422" s="1"/>
    </row>
    <row r="423" spans="5:22" x14ac:dyDescent="0.15">
      <c r="U423" s="1"/>
      <c r="V423" s="1"/>
    </row>
    <row r="424" spans="5:22" x14ac:dyDescent="0.15">
      <c r="U424" s="1"/>
      <c r="V424" s="1"/>
    </row>
    <row r="425" spans="5:22" x14ac:dyDescent="0.15">
      <c r="U425" s="1"/>
      <c r="V425" s="1"/>
    </row>
    <row r="426" spans="5:22" x14ac:dyDescent="0.15">
      <c r="U426" s="1"/>
      <c r="V426" s="1"/>
    </row>
    <row r="427" spans="5:22" x14ac:dyDescent="0.15">
      <c r="U427" s="1"/>
      <c r="V427" s="1"/>
    </row>
    <row r="428" spans="5:22" x14ac:dyDescent="0.15">
      <c r="U428" s="1"/>
      <c r="V428" s="1"/>
    </row>
    <row r="429" spans="5:22" x14ac:dyDescent="0.15">
      <c r="U429" s="1"/>
      <c r="V429" s="1"/>
    </row>
    <row r="430" spans="5:22" x14ac:dyDescent="0.15">
      <c r="U430" s="1"/>
      <c r="V430" s="1"/>
    </row>
    <row r="431" spans="5:22" x14ac:dyDescent="0.15">
      <c r="U431" s="1"/>
      <c r="V431" s="1"/>
    </row>
    <row r="432" spans="5:22" x14ac:dyDescent="0.15">
      <c r="U432" s="1"/>
      <c r="V432" s="1"/>
    </row>
    <row r="433" spans="21:22" x14ac:dyDescent="0.15">
      <c r="U433" s="1"/>
      <c r="V433" s="1"/>
    </row>
    <row r="434" spans="21:22" x14ac:dyDescent="0.15">
      <c r="U434" s="1"/>
      <c r="V434" s="1"/>
    </row>
    <row r="435" spans="21:22" x14ac:dyDescent="0.15">
      <c r="U435" s="1"/>
      <c r="V435" s="1"/>
    </row>
    <row r="436" spans="21:22" x14ac:dyDescent="0.15">
      <c r="U436" s="1"/>
      <c r="V436" s="1"/>
    </row>
    <row r="437" spans="21:22" x14ac:dyDescent="0.15">
      <c r="U437" s="1"/>
      <c r="V437" s="1"/>
    </row>
    <row r="438" spans="21:22" x14ac:dyDescent="0.15">
      <c r="U438" s="1"/>
      <c r="V438" s="1"/>
    </row>
    <row r="439" spans="21:22" x14ac:dyDescent="0.15">
      <c r="U439" s="1"/>
      <c r="V439" s="1"/>
    </row>
    <row r="440" spans="21:22" x14ac:dyDescent="0.15">
      <c r="U440" s="1"/>
      <c r="V440" s="1"/>
    </row>
    <row r="441" spans="21:22" x14ac:dyDescent="0.15">
      <c r="U441" s="1"/>
      <c r="V441" s="1"/>
    </row>
    <row r="442" spans="21:22" x14ac:dyDescent="0.15">
      <c r="U442" s="1"/>
      <c r="V442" s="1"/>
    </row>
    <row r="443" spans="21:22" x14ac:dyDescent="0.15">
      <c r="U443" s="1"/>
      <c r="V443" s="1"/>
    </row>
    <row r="444" spans="21:22" x14ac:dyDescent="0.15">
      <c r="U444" s="1"/>
      <c r="V444" s="1"/>
    </row>
    <row r="445" spans="21:22" x14ac:dyDescent="0.15">
      <c r="U445" s="1"/>
      <c r="V445" s="1"/>
    </row>
    <row r="446" spans="21:22" x14ac:dyDescent="0.15">
      <c r="U446" s="1"/>
      <c r="V446" s="1"/>
    </row>
    <row r="447" spans="21:22" x14ac:dyDescent="0.15">
      <c r="U447" s="1"/>
      <c r="V447" s="1"/>
    </row>
    <row r="448" spans="21:22" x14ac:dyDescent="0.15">
      <c r="U448" s="1"/>
      <c r="V448" s="1"/>
    </row>
    <row r="449" spans="21:22" x14ac:dyDescent="0.15">
      <c r="U449" s="1"/>
      <c r="V449" s="1"/>
    </row>
    <row r="450" spans="21:22" x14ac:dyDescent="0.15">
      <c r="U450" s="1"/>
      <c r="V450" s="1"/>
    </row>
    <row r="451" spans="21:22" x14ac:dyDescent="0.15">
      <c r="U451" s="1"/>
      <c r="V451" s="1"/>
    </row>
    <row r="452" spans="21:22" x14ac:dyDescent="0.15">
      <c r="U452" s="1"/>
      <c r="V452" s="1"/>
    </row>
    <row r="453" spans="21:22" x14ac:dyDescent="0.15">
      <c r="U453" s="1"/>
      <c r="V453" s="1"/>
    </row>
    <row r="454" spans="21:22" x14ac:dyDescent="0.15">
      <c r="U454" s="1"/>
      <c r="V454" s="1"/>
    </row>
    <row r="455" spans="21:22" x14ac:dyDescent="0.15">
      <c r="U455" s="1"/>
      <c r="V455" s="1"/>
    </row>
    <row r="456" spans="21:22" x14ac:dyDescent="0.15">
      <c r="U456" s="1"/>
      <c r="V456" s="1"/>
    </row>
    <row r="457" spans="21:22" x14ac:dyDescent="0.15">
      <c r="U457" s="1"/>
      <c r="V457" s="1"/>
    </row>
    <row r="458" spans="21:22" x14ac:dyDescent="0.15">
      <c r="U458" s="1"/>
      <c r="V458" s="1"/>
    </row>
    <row r="459" spans="21:22" x14ac:dyDescent="0.15">
      <c r="U459" s="1"/>
      <c r="V459" s="1"/>
    </row>
    <row r="460" spans="21:22" x14ac:dyDescent="0.15">
      <c r="U460" s="1"/>
      <c r="V460" s="1"/>
    </row>
    <row r="461" spans="21:22" x14ac:dyDescent="0.15">
      <c r="U461" s="1"/>
      <c r="V461" s="1"/>
    </row>
    <row r="462" spans="21:22" x14ac:dyDescent="0.15">
      <c r="U462" s="1"/>
      <c r="V462" s="1"/>
    </row>
    <row r="463" spans="21:22" x14ac:dyDescent="0.15">
      <c r="U463" s="1"/>
      <c r="V463" s="1"/>
    </row>
    <row r="464" spans="21:22" x14ac:dyDescent="0.15">
      <c r="U464" s="1"/>
      <c r="V464" s="1"/>
    </row>
    <row r="465" spans="21:22" x14ac:dyDescent="0.15">
      <c r="U465" s="1"/>
      <c r="V465" s="1"/>
    </row>
    <row r="466" spans="21:22" x14ac:dyDescent="0.15">
      <c r="U466" s="1"/>
      <c r="V466" s="1"/>
    </row>
    <row r="467" spans="21:22" x14ac:dyDescent="0.15">
      <c r="U467" s="1"/>
      <c r="V467" s="1"/>
    </row>
    <row r="468" spans="21:22" x14ac:dyDescent="0.15">
      <c r="U468" s="1"/>
      <c r="V468" s="1"/>
    </row>
    <row r="469" spans="21:22" x14ac:dyDescent="0.15">
      <c r="U469" s="1"/>
      <c r="V469" s="1"/>
    </row>
    <row r="470" spans="21:22" x14ac:dyDescent="0.15">
      <c r="U470" s="1"/>
      <c r="V470" s="1"/>
    </row>
    <row r="471" spans="21:22" x14ac:dyDescent="0.15">
      <c r="U471" s="1"/>
      <c r="V471" s="1"/>
    </row>
    <row r="472" spans="21:22" x14ac:dyDescent="0.15">
      <c r="U472" s="1"/>
      <c r="V472" s="1"/>
    </row>
    <row r="473" spans="21:22" x14ac:dyDescent="0.15">
      <c r="U473" s="1"/>
      <c r="V473" s="1"/>
    </row>
    <row r="474" spans="21:22" x14ac:dyDescent="0.15">
      <c r="U474" s="1"/>
      <c r="V474" s="1"/>
    </row>
    <row r="475" spans="21:22" x14ac:dyDescent="0.15">
      <c r="U475" s="1"/>
      <c r="V475" s="1"/>
    </row>
    <row r="476" spans="21:22" x14ac:dyDescent="0.15">
      <c r="U476" s="1"/>
      <c r="V476" s="1"/>
    </row>
    <row r="477" spans="21:22" x14ac:dyDescent="0.15">
      <c r="U477" s="1"/>
      <c r="V477" s="1"/>
    </row>
    <row r="478" spans="21:22" x14ac:dyDescent="0.15">
      <c r="U478" s="1"/>
      <c r="V478" s="1"/>
    </row>
    <row r="479" spans="21:22" x14ac:dyDescent="0.15">
      <c r="U479" s="1"/>
      <c r="V479" s="1"/>
    </row>
    <row r="480" spans="21:22" x14ac:dyDescent="0.15">
      <c r="U480" s="1"/>
      <c r="V480" s="1"/>
    </row>
    <row r="481" spans="21:22" x14ac:dyDescent="0.15">
      <c r="U481" s="1"/>
      <c r="V481" s="1"/>
    </row>
    <row r="482" spans="21:22" x14ac:dyDescent="0.15">
      <c r="U482" s="1"/>
      <c r="V482" s="1"/>
    </row>
    <row r="483" spans="21:22" x14ac:dyDescent="0.15">
      <c r="U483" s="1"/>
      <c r="V483" s="1"/>
    </row>
    <row r="484" spans="21:22" x14ac:dyDescent="0.15">
      <c r="U484" s="1"/>
      <c r="V484" s="1"/>
    </row>
    <row r="485" spans="21:22" x14ac:dyDescent="0.15">
      <c r="U485" s="1"/>
      <c r="V485" s="1"/>
    </row>
    <row r="486" spans="21:22" x14ac:dyDescent="0.15">
      <c r="U486" s="1"/>
      <c r="V486" s="1"/>
    </row>
    <row r="487" spans="21:22" x14ac:dyDescent="0.15">
      <c r="U487" s="1"/>
      <c r="V487" s="1"/>
    </row>
    <row r="488" spans="21:22" x14ac:dyDescent="0.15">
      <c r="U488" s="1"/>
      <c r="V488" s="1"/>
    </row>
    <row r="489" spans="21:22" x14ac:dyDescent="0.15">
      <c r="U489" s="1"/>
      <c r="V489" s="1"/>
    </row>
    <row r="490" spans="21:22" x14ac:dyDescent="0.15">
      <c r="U490" s="1"/>
      <c r="V490" s="1"/>
    </row>
    <row r="491" spans="21:22" x14ac:dyDescent="0.15">
      <c r="U491" s="1"/>
      <c r="V491" s="1"/>
    </row>
    <row r="492" spans="21:22" x14ac:dyDescent="0.15">
      <c r="U492" s="1"/>
      <c r="V492" s="1"/>
    </row>
    <row r="493" spans="21:22" x14ac:dyDescent="0.15">
      <c r="U493" s="1"/>
      <c r="V493" s="1"/>
    </row>
    <row r="494" spans="21:22" x14ac:dyDescent="0.15">
      <c r="U494" s="1"/>
      <c r="V494" s="1"/>
    </row>
    <row r="495" spans="21:22" x14ac:dyDescent="0.15">
      <c r="U495" s="1"/>
      <c r="V495" s="1"/>
    </row>
    <row r="496" spans="21:22" x14ac:dyDescent="0.15">
      <c r="U496" s="1"/>
      <c r="V496" s="1"/>
    </row>
    <row r="497" spans="21:22" x14ac:dyDescent="0.15">
      <c r="U497" s="1"/>
      <c r="V497" s="1"/>
    </row>
    <row r="498" spans="21:22" x14ac:dyDescent="0.15">
      <c r="U498" s="1"/>
      <c r="V498" s="1"/>
    </row>
    <row r="499" spans="21:22" x14ac:dyDescent="0.15">
      <c r="U499" s="1"/>
      <c r="V499" s="1"/>
    </row>
    <row r="500" spans="21:22" x14ac:dyDescent="0.15">
      <c r="U500" s="1"/>
      <c r="V500" s="1"/>
    </row>
    <row r="501" spans="21:22" x14ac:dyDescent="0.15">
      <c r="U501" s="1"/>
      <c r="V501" s="1"/>
    </row>
    <row r="502" spans="21:22" x14ac:dyDescent="0.15">
      <c r="U502" s="1"/>
      <c r="V502" s="1"/>
    </row>
    <row r="503" spans="21:22" x14ac:dyDescent="0.15">
      <c r="U503" s="1"/>
      <c r="V503" s="1"/>
    </row>
    <row r="504" spans="21:22" x14ac:dyDescent="0.15">
      <c r="U504" s="1"/>
      <c r="V504" s="1"/>
    </row>
    <row r="505" spans="21:22" x14ac:dyDescent="0.15">
      <c r="U505" s="1"/>
      <c r="V505" s="1"/>
    </row>
    <row r="506" spans="21:22" x14ac:dyDescent="0.15">
      <c r="U506" s="1"/>
      <c r="V506" s="1"/>
    </row>
    <row r="507" spans="21:22" x14ac:dyDescent="0.15">
      <c r="U507" s="1"/>
      <c r="V507" s="1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520"/>
  <sheetViews>
    <sheetView topLeftCell="J1" zoomScale="85" zoomScaleNormal="85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224.61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C138</f>
        <v>1146.179061667691</v>
      </c>
      <c r="N2" s="2">
        <f t="shared" ref="N2:O2" si="0">D138</f>
        <v>7.2199999999999999E-3</v>
      </c>
      <c r="O2" s="2">
        <f t="shared" si="0"/>
        <v>1154.4544744929317</v>
      </c>
      <c r="P2" s="2">
        <f>G138</f>
        <v>1.6966583207504169E-3</v>
      </c>
      <c r="R2" s="1">
        <v>0</v>
      </c>
      <c r="S2" s="1">
        <f>210*1000*(R2)</f>
        <v>0</v>
      </c>
      <c r="U2" s="2" t="s">
        <v>8</v>
      </c>
      <c r="V2" s="12">
        <f>MAX(C:C)</f>
        <v>1150.4302397049785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4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C139</f>
        <v>1144.7961483302604</v>
      </c>
      <c r="N3" s="2">
        <f t="shared" ref="N3:N66" si="9">D139</f>
        <v>9.4199999999999996E-3</v>
      </c>
      <c r="O3" s="2">
        <f t="shared" ref="O3:O66" si="10">E139</f>
        <v>1155.5801280475314</v>
      </c>
      <c r="P3" s="2">
        <f t="shared" ref="P3:P66" si="11">G139</f>
        <v>3.8731459639661341E-3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273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4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MATCH(L2,C:C,0)</f>
        <v>138</v>
      </c>
      <c r="M4" s="2">
        <f t="shared" si="8"/>
        <v>1144.079082155296</v>
      </c>
      <c r="N4" s="2">
        <f t="shared" si="9"/>
        <v>8.26E-3</v>
      </c>
      <c r="O4" s="2">
        <f t="shared" si="10"/>
        <v>1153.5291753738986</v>
      </c>
      <c r="P4" s="2">
        <f t="shared" si="11"/>
        <v>2.7330768240023846E-3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6.6110000000000002E-2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4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1137.4718295431264</v>
      </c>
      <c r="N5" s="2">
        <f t="shared" si="9"/>
        <v>1.15E-2</v>
      </c>
      <c r="O5" s="2">
        <f t="shared" si="10"/>
        <v>1150.5527555828724</v>
      </c>
      <c r="P5" s="2">
        <f t="shared" si="11"/>
        <v>5.955554980030444E-3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4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9.4199999999999996E-3</v>
      </c>
      <c r="M6" s="2">
        <f t="shared" si="8"/>
        <v>1136.1401352181929</v>
      </c>
      <c r="N6" s="2">
        <f t="shared" si="9"/>
        <v>8.7600000000000004E-3</v>
      </c>
      <c r="O6" s="2">
        <f t="shared" si="10"/>
        <v>1146.0927228027044</v>
      </c>
      <c r="P6" s="2">
        <f t="shared" si="11"/>
        <v>3.264269417570873E-3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155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4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1136.9084204056546</v>
      </c>
      <c r="N7" s="2">
        <f t="shared" si="9"/>
        <v>8.9899999999999997E-3</v>
      </c>
      <c r="O7" s="2">
        <f t="shared" si="10"/>
        <v>1147.1292271051016</v>
      </c>
      <c r="P7" s="2">
        <f t="shared" si="11"/>
        <v>3.4873103905126894E-3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4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121675.05962502028</v>
      </c>
      <c r="M8" s="2">
        <f t="shared" si="8"/>
        <v>1134.6547838557672</v>
      </c>
      <c r="N8" s="2">
        <f t="shared" si="9"/>
        <v>1.123E-2</v>
      </c>
      <c r="O8" s="2">
        <f t="shared" si="10"/>
        <v>1147.3969570784675</v>
      </c>
      <c r="P8" s="2">
        <f t="shared" si="11"/>
        <v>5.7036166581898489E-3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4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1137.6767055931161</v>
      </c>
      <c r="N9" s="2">
        <f t="shared" si="9"/>
        <v>1.2310000000000001E-2</v>
      </c>
      <c r="O9" s="2">
        <f t="shared" si="10"/>
        <v>1151.6815058389675</v>
      </c>
      <c r="P9" s="2">
        <f t="shared" si="11"/>
        <v>6.7506504214422166E-3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4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L10" s="9">
        <v>1136.3450112681826</v>
      </c>
      <c r="M10" s="2">
        <f t="shared" si="8"/>
        <v>1136.6011063306698</v>
      </c>
      <c r="N10" s="2">
        <f t="shared" si="9"/>
        <v>1.027E-2</v>
      </c>
      <c r="O10" s="2">
        <f t="shared" si="10"/>
        <v>1148.2739996926857</v>
      </c>
      <c r="P10" s="2">
        <f t="shared" si="11"/>
        <v>4.7496504333090885E-3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4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1138.4962097930752</v>
      </c>
      <c r="N11" s="2">
        <f t="shared" si="9"/>
        <v>1.115E-2</v>
      </c>
      <c r="O11" s="2">
        <f t="shared" si="10"/>
        <v>1151.190442532268</v>
      </c>
      <c r="P11" s="2">
        <f t="shared" si="11"/>
        <v>5.6064377352668428E-3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4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L12" s="11">
        <f>MATCH(L10,C:C,0)</f>
        <v>148</v>
      </c>
      <c r="M12" s="2">
        <f t="shared" si="8"/>
        <v>1136.3450112681826</v>
      </c>
      <c r="N12" s="2">
        <f t="shared" si="9"/>
        <v>1.123E-2</v>
      </c>
      <c r="O12" s="2">
        <f t="shared" si="10"/>
        <v>1149.1061657447244</v>
      </c>
      <c r="P12" s="2">
        <f t="shared" si="11"/>
        <v>5.6954775693029112E-3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4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1136.3962302806801</v>
      </c>
      <c r="N13" s="2">
        <f t="shared" si="9"/>
        <v>1.1690000000000001E-2</v>
      </c>
      <c r="O13" s="2">
        <f t="shared" si="10"/>
        <v>1149.6807022126613</v>
      </c>
      <c r="P13" s="2">
        <f t="shared" si="11"/>
        <v>6.147529817251517E-3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4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L14" s="25">
        <f>INDEX(D2:D515,L12,1)</f>
        <v>1.1690000000000001E-2</v>
      </c>
      <c r="M14" s="2">
        <f t="shared" si="8"/>
        <v>1136.8572013931571</v>
      </c>
      <c r="N14" s="2">
        <f t="shared" si="9"/>
        <v>1.316E-2</v>
      </c>
      <c r="O14" s="2">
        <f t="shared" si="10"/>
        <v>1151.818242163491</v>
      </c>
      <c r="P14" s="2">
        <f t="shared" si="11"/>
        <v>7.5893107150647758E-3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4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1138.59864781807</v>
      </c>
      <c r="N15" s="2">
        <f t="shared" si="9"/>
        <v>1.2769999999999998E-2</v>
      </c>
      <c r="O15" s="2">
        <f t="shared" si="10"/>
        <v>1153.1385525507067</v>
      </c>
      <c r="P15" s="2">
        <f t="shared" si="11"/>
        <v>7.1980151514607627E-3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4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1138.1888957180904</v>
      </c>
      <c r="N16" s="2">
        <f t="shared" si="9"/>
        <v>1.312E-2</v>
      </c>
      <c r="O16" s="2">
        <f t="shared" si="10"/>
        <v>1153.1219340299117</v>
      </c>
      <c r="P16" s="2">
        <f t="shared" si="11"/>
        <v>7.5436214417417399E-3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4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1135.7816021307108</v>
      </c>
      <c r="N17" s="2">
        <f t="shared" si="9"/>
        <v>1.3469999999999999E-2</v>
      </c>
      <c r="O17" s="2">
        <f t="shared" si="10"/>
        <v>1151.0805803114115</v>
      </c>
      <c r="P17" s="2">
        <f t="shared" si="11"/>
        <v>7.898749980424502E-3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4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1138.0864576930958</v>
      </c>
      <c r="N18" s="2">
        <f t="shared" si="9"/>
        <v>1.4239999999999999E-2</v>
      </c>
      <c r="O18" s="2">
        <f t="shared" si="10"/>
        <v>1154.2928088506455</v>
      </c>
      <c r="P18" s="2">
        <f t="shared" si="11"/>
        <v>8.6429311306209268E-3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4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1137.0620774431468</v>
      </c>
      <c r="N19" s="2">
        <f t="shared" si="9"/>
        <v>1.686E-2</v>
      </c>
      <c r="O19" s="2">
        <f t="shared" si="10"/>
        <v>1156.2329440688384</v>
      </c>
      <c r="P19" s="2">
        <f t="shared" si="11"/>
        <v>1.1213576644535279E-2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4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1135.4742880557262</v>
      </c>
      <c r="N20" s="2">
        <f t="shared" si="9"/>
        <v>1.4590000000000001E-2</v>
      </c>
      <c r="O20" s="2">
        <f t="shared" si="10"/>
        <v>1152.0408579184593</v>
      </c>
      <c r="P20" s="2">
        <f t="shared" si="11"/>
        <v>8.9986811537237504E-3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4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1137.7791436181112</v>
      </c>
      <c r="N21" s="2">
        <f t="shared" si="9"/>
        <v>1.567E-2</v>
      </c>
      <c r="O21" s="2">
        <f t="shared" si="10"/>
        <v>1155.6081427986071</v>
      </c>
      <c r="P21" s="2">
        <f t="shared" si="11"/>
        <v>1.0045597328627608E-2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4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1135.6279450932186</v>
      </c>
      <c r="N22" s="2">
        <f t="shared" si="9"/>
        <v>1.5939999999999999E-2</v>
      </c>
      <c r="O22" s="2">
        <f t="shared" si="10"/>
        <v>1153.7298545380047</v>
      </c>
      <c r="P22" s="2">
        <f t="shared" si="11"/>
        <v>1.0320340606081621E-2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4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1137.2157344806392</v>
      </c>
      <c r="N23" s="2">
        <f t="shared" si="9"/>
        <v>1.686E-2</v>
      </c>
      <c r="O23" s="2">
        <f t="shared" si="10"/>
        <v>1156.3891917639828</v>
      </c>
      <c r="P23" s="2">
        <f t="shared" si="11"/>
        <v>1.1212832607891732E-2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4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1135.4742880557262</v>
      </c>
      <c r="N24" s="2">
        <f t="shared" si="9"/>
        <v>1.6899999999999998E-2</v>
      </c>
      <c r="O24" s="2">
        <f t="shared" si="10"/>
        <v>1154.663803523868</v>
      </c>
      <c r="P24" s="2">
        <f t="shared" si="11"/>
        <v>1.1260384750555252E-2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4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1137.318172505634</v>
      </c>
      <c r="N25" s="2">
        <f t="shared" si="9"/>
        <v>1.737E-2</v>
      </c>
      <c r="O25" s="2">
        <f t="shared" si="10"/>
        <v>1157.0733891620571</v>
      </c>
      <c r="P25" s="2">
        <f t="shared" si="11"/>
        <v>1.1710992762593466E-2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4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1135.2181929932392</v>
      </c>
      <c r="N26" s="2">
        <f t="shared" si="9"/>
        <v>1.968E-2</v>
      </c>
      <c r="O26" s="2">
        <f t="shared" si="10"/>
        <v>1157.559287031346</v>
      </c>
      <c r="P26" s="2">
        <f t="shared" si="11"/>
        <v>1.3976665502745213E-2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4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1136.6011063306698</v>
      </c>
      <c r="N27" s="2">
        <f t="shared" si="9"/>
        <v>1.9030000000000002E-2</v>
      </c>
      <c r="O27" s="2">
        <f t="shared" si="10"/>
        <v>1158.2306253841425</v>
      </c>
      <c r="P27" s="2">
        <f t="shared" si="11"/>
        <v>1.3335810504887132E-2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4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1135.0133169432493</v>
      </c>
      <c r="N28" s="2">
        <f t="shared" si="9"/>
        <v>1.891E-2</v>
      </c>
      <c r="O28" s="2">
        <f t="shared" si="10"/>
        <v>1156.476418766646</v>
      </c>
      <c r="P28" s="2">
        <f t="shared" si="11"/>
        <v>1.3226397890224804E-2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4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1136.5498873181725</v>
      </c>
      <c r="N29" s="2">
        <f t="shared" si="9"/>
        <v>1.9450000000000002E-2</v>
      </c>
      <c r="O29" s="2">
        <f t="shared" si="10"/>
        <v>1158.6557826265109</v>
      </c>
      <c r="P29" s="2">
        <f t="shared" si="11"/>
        <v>1.3745857692148568E-2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4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1134.5523458307725</v>
      </c>
      <c r="N30" s="2">
        <f t="shared" si="9"/>
        <v>1.9910000000000001E-2</v>
      </c>
      <c r="O30" s="2">
        <f t="shared" si="10"/>
        <v>1157.1412830362633</v>
      </c>
      <c r="P30" s="2">
        <f t="shared" si="11"/>
        <v>1.4204191523212624E-2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4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2.1729999999999999E-2</v>
      </c>
      <c r="O31" s="2">
        <f t="shared" si="10"/>
        <v>1159.2061683056752</v>
      </c>
      <c r="P31" s="2">
        <f t="shared" si="11"/>
        <v>1.5977239637938873E-2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4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1133.8352796558081</v>
      </c>
      <c r="N32" s="2">
        <f t="shared" si="9"/>
        <v>2.3039999999999998E-2</v>
      </c>
      <c r="O32" s="2">
        <f t="shared" si="10"/>
        <v>1159.9588444990779</v>
      </c>
      <c r="P32" s="2">
        <f t="shared" si="11"/>
        <v>1.725497334410582E-2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4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1133.5279655808235</v>
      </c>
      <c r="N33" s="2">
        <f t="shared" si="9"/>
        <v>2.138E-2</v>
      </c>
      <c r="O33" s="2">
        <f t="shared" si="10"/>
        <v>1157.7627934849415</v>
      </c>
      <c r="P33" s="2">
        <f t="shared" si="11"/>
        <v>1.5641497912944908E-2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4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1134.1938127432902</v>
      </c>
      <c r="N34" s="2">
        <f t="shared" si="9"/>
        <v>2.1920000000000002E-2</v>
      </c>
      <c r="O34" s="2">
        <f t="shared" si="10"/>
        <v>1159.0553411186231</v>
      </c>
      <c r="P34" s="2">
        <f t="shared" si="11"/>
        <v>1.6163899682958002E-2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4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1132.9133374308542</v>
      </c>
      <c r="N35" s="2">
        <f t="shared" si="9"/>
        <v>2.2069999999999999E-2</v>
      </c>
      <c r="O35" s="2">
        <f t="shared" si="10"/>
        <v>1157.9167347879531</v>
      </c>
      <c r="P35" s="2">
        <f t="shared" si="11"/>
        <v>1.6316093373372947E-2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4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1135.0133169432493</v>
      </c>
      <c r="N36" s="2">
        <f t="shared" si="9"/>
        <v>2.265E-2</v>
      </c>
      <c r="O36" s="2">
        <f t="shared" si="10"/>
        <v>1160.7213685720139</v>
      </c>
      <c r="P36" s="2">
        <f t="shared" si="11"/>
        <v>1.6870052829790642E-2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4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1132.759680393362</v>
      </c>
      <c r="N37" s="2">
        <f t="shared" si="9"/>
        <v>2.3119999999999998E-2</v>
      </c>
      <c r="O37" s="2">
        <f t="shared" si="10"/>
        <v>1158.9490842040566</v>
      </c>
      <c r="P37" s="2">
        <f t="shared" si="11"/>
        <v>1.7337976980051097E-2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4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1134.6035648432699</v>
      </c>
      <c r="N38" s="2">
        <f t="shared" si="9"/>
        <v>2.3540000000000002E-2</v>
      </c>
      <c r="O38" s="2">
        <f t="shared" si="10"/>
        <v>1161.3121327596803</v>
      </c>
      <c r="P38" s="2">
        <f t="shared" si="11"/>
        <v>1.7737149163299909E-2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4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1132.759680393362</v>
      </c>
      <c r="N39" s="2">
        <f t="shared" si="9"/>
        <v>2.5160000000000002E-2</v>
      </c>
      <c r="O39" s="2">
        <f t="shared" si="10"/>
        <v>1161.2599139520592</v>
      </c>
      <c r="P39" s="2">
        <f t="shared" si="11"/>
        <v>1.9318888855333186E-2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4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1135.4230690432289</v>
      </c>
      <c r="N40" s="2">
        <f t="shared" si="9"/>
        <v>2.4580000000000001E-2</v>
      </c>
      <c r="O40" s="2">
        <f t="shared" si="10"/>
        <v>1163.3317680803116</v>
      </c>
      <c r="P40" s="2">
        <f t="shared" si="11"/>
        <v>1.8743097433744364E-2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4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1135.3206310182338</v>
      </c>
      <c r="N41" s="2">
        <f t="shared" si="9"/>
        <v>2.5049999999999999E-2</v>
      </c>
      <c r="O41" s="2">
        <f t="shared" si="10"/>
        <v>1163.7604128252406</v>
      </c>
      <c r="P41" s="2">
        <f t="shared" si="11"/>
        <v>1.9199675636898325E-2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4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1133.6816226183159</v>
      </c>
      <c r="N42" s="2">
        <f t="shared" si="9"/>
        <v>2.5430000000000001E-2</v>
      </c>
      <c r="O42" s="2">
        <f t="shared" si="10"/>
        <v>1162.5111462814998</v>
      </c>
      <c r="P42" s="2">
        <f t="shared" si="11"/>
        <v>1.957626945160966E-2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4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1136.1401352181929</v>
      </c>
      <c r="N43" s="2">
        <f t="shared" si="9"/>
        <v>2.605E-2</v>
      </c>
      <c r="O43" s="2">
        <f t="shared" si="10"/>
        <v>1165.7365857406267</v>
      </c>
      <c r="P43" s="2">
        <f t="shared" si="11"/>
        <v>2.0165351905871286E-2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4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1134.3986887932801</v>
      </c>
      <c r="N44" s="2">
        <f t="shared" si="9"/>
        <v>2.64E-2</v>
      </c>
      <c r="O44" s="2">
        <f t="shared" si="10"/>
        <v>1164.3468141774226</v>
      </c>
      <c r="P44" s="2">
        <f t="shared" si="11"/>
        <v>2.0513025680349489E-2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4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1136.6011063306698</v>
      </c>
      <c r="N45" s="2">
        <f t="shared" si="9"/>
        <v>2.674E-2</v>
      </c>
      <c r="O45" s="2">
        <f t="shared" si="10"/>
        <v>1166.9938199139519</v>
      </c>
      <c r="P45" s="2">
        <f t="shared" si="11"/>
        <v>2.0831620909741354E-2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4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1134.8084408932596</v>
      </c>
      <c r="N46" s="2">
        <f t="shared" si="9"/>
        <v>2.7400000000000001E-2</v>
      </c>
      <c r="O46" s="2">
        <f t="shared" si="10"/>
        <v>1165.9021921737349</v>
      </c>
      <c r="P46" s="2">
        <f t="shared" si="11"/>
        <v>2.1479423850203211E-2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4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1137.4206105306289</v>
      </c>
      <c r="N47" s="2">
        <f t="shared" si="9"/>
        <v>2.794E-2</v>
      </c>
      <c r="O47" s="2">
        <f t="shared" si="10"/>
        <v>1169.2001423888548</v>
      </c>
      <c r="P47" s="2">
        <f t="shared" si="11"/>
        <v>2.1989179845210184E-2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4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1135.0645359557468</v>
      </c>
      <c r="N48" s="2">
        <f t="shared" si="9"/>
        <v>2.8250000000000001E-2</v>
      </c>
      <c r="O48" s="2">
        <f t="shared" si="10"/>
        <v>1167.1301090964969</v>
      </c>
      <c r="P48" s="2">
        <f t="shared" si="11"/>
        <v>2.2300565704127483E-2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4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1138.0864576930958</v>
      </c>
      <c r="N49" s="2">
        <f t="shared" si="9"/>
        <v>2.887E-2</v>
      </c>
      <c r="O49" s="2">
        <f t="shared" si="10"/>
        <v>1170.9430137266954</v>
      </c>
      <c r="P49" s="2">
        <f t="shared" si="11"/>
        <v>2.2885193509046928E-2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4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1136.7035443556647</v>
      </c>
      <c r="N50" s="2">
        <f t="shared" si="9"/>
        <v>2.9559999999999999E-2</v>
      </c>
      <c r="O50" s="2">
        <f t="shared" si="10"/>
        <v>1170.3045011268182</v>
      </c>
      <c r="P50" s="2">
        <f t="shared" si="11"/>
        <v>2.3558647929453169E-2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4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1136.1401352181929</v>
      </c>
      <c r="N51" s="2">
        <f t="shared" si="9"/>
        <v>2.9870000000000001E-2</v>
      </c>
      <c r="O51" s="2">
        <f t="shared" si="10"/>
        <v>1170.0766410571605</v>
      </c>
      <c r="P51" s="2">
        <f t="shared" si="11"/>
        <v>2.3860787154862149E-2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4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1136.6011063306698</v>
      </c>
      <c r="N52" s="2">
        <f t="shared" si="9"/>
        <v>3.057E-2</v>
      </c>
      <c r="O52" s="2">
        <f t="shared" si="10"/>
        <v>1171.3470021511985</v>
      </c>
      <c r="P52" s="2">
        <f t="shared" si="11"/>
        <v>2.4534204364173893E-2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4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1135.9352591682032</v>
      </c>
      <c r="N53" s="2">
        <f t="shared" si="9"/>
        <v>3.2570000000000002E-2</v>
      </c>
      <c r="O53" s="2">
        <f t="shared" si="10"/>
        <v>1172.9326705593116</v>
      </c>
      <c r="P53" s="2">
        <f t="shared" si="11"/>
        <v>2.6465446495803884E-2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4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1138.2913337430855</v>
      </c>
      <c r="N54" s="2">
        <f t="shared" si="9"/>
        <v>3.2029999999999996E-2</v>
      </c>
      <c r="O54" s="2">
        <f t="shared" si="10"/>
        <v>1174.7508051628765</v>
      </c>
      <c r="P54" s="2">
        <f t="shared" si="11"/>
        <v>2.5933684951138798E-2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4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1136.2425732431877</v>
      </c>
      <c r="N55" s="2">
        <f t="shared" si="9"/>
        <v>3.1570000000000001E-2</v>
      </c>
      <c r="O55" s="2">
        <f t="shared" si="10"/>
        <v>1172.1137512804753</v>
      </c>
      <c r="P55" s="2">
        <f t="shared" si="11"/>
        <v>2.5500419509312124E-2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4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1138.4962097930752</v>
      </c>
      <c r="N56" s="2">
        <f t="shared" si="9"/>
        <v>3.3340000000000002E-2</v>
      </c>
      <c r="O56" s="2">
        <f t="shared" si="10"/>
        <v>1176.4536734275762</v>
      </c>
      <c r="P56" s="2">
        <f t="shared" si="11"/>
        <v>2.7194114065427336E-2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4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1138.2913337430855</v>
      </c>
      <c r="N57" s="2">
        <f t="shared" si="9"/>
        <v>3.2730000000000002E-2</v>
      </c>
      <c r="O57" s="2">
        <f t="shared" si="10"/>
        <v>1175.5476090964967</v>
      </c>
      <c r="P57" s="2">
        <f t="shared" si="11"/>
        <v>2.6607935578615703E-2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4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1135.4742880557262</v>
      </c>
      <c r="N58" s="2">
        <f t="shared" si="9"/>
        <v>3.5889999999999998E-2</v>
      </c>
      <c r="O58" s="2">
        <f t="shared" si="10"/>
        <v>1176.2264602540463</v>
      </c>
      <c r="P58" s="2">
        <f t="shared" si="11"/>
        <v>2.9659882211710502E-2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4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1138.2401147305882</v>
      </c>
      <c r="N59" s="2">
        <f t="shared" si="9"/>
        <v>3.3460000000000004E-2</v>
      </c>
      <c r="O59" s="2">
        <f t="shared" si="10"/>
        <v>1176.3256289694737</v>
      </c>
      <c r="P59" s="2">
        <f t="shared" si="11"/>
        <v>2.731084534161848E-2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4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1135.2181929932392</v>
      </c>
      <c r="N60" s="2">
        <f t="shared" si="9"/>
        <v>3.5619999999999999E-2</v>
      </c>
      <c r="O60" s="2">
        <f t="shared" si="10"/>
        <v>1175.6546650276584</v>
      </c>
      <c r="P60" s="2">
        <f t="shared" si="11"/>
        <v>2.9401925636870697E-2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4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1137.8815816431058</v>
      </c>
      <c r="N61" s="2">
        <f t="shared" si="9"/>
        <v>3.4769999999999995E-2</v>
      </c>
      <c r="O61" s="2">
        <f t="shared" si="10"/>
        <v>1177.4457242368367</v>
      </c>
      <c r="P61" s="2">
        <f t="shared" si="11"/>
        <v>2.8572295398965736E-2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4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1135.5255070682238</v>
      </c>
      <c r="N62" s="2">
        <f t="shared" si="9"/>
        <v>3.5119999999999998E-2</v>
      </c>
      <c r="O62" s="2">
        <f t="shared" si="10"/>
        <v>1175.4051628764598</v>
      </c>
      <c r="P62" s="2">
        <f t="shared" si="11"/>
        <v>2.8920194583291519E-2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4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1137.2669534931367</v>
      </c>
      <c r="N63" s="2">
        <f t="shared" si="9"/>
        <v>3.5230000000000004E-2</v>
      </c>
      <c r="O63" s="2">
        <f t="shared" si="10"/>
        <v>1177.3328682647</v>
      </c>
      <c r="P63" s="2">
        <f t="shared" si="11"/>
        <v>2.901727726011739E-2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4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1135.2694120057365</v>
      </c>
      <c r="N64" s="2">
        <f t="shared" si="9"/>
        <v>3.7699999999999997E-2</v>
      </c>
      <c r="O64" s="2">
        <f t="shared" si="10"/>
        <v>1178.0690688383529</v>
      </c>
      <c r="P64" s="2">
        <f t="shared" si="11"/>
        <v>3.1396872920341677E-2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4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1137.3693915181316</v>
      </c>
      <c r="N65" s="2">
        <f t="shared" si="9"/>
        <v>3.6549999999999999E-2</v>
      </c>
      <c r="O65" s="2">
        <f t="shared" si="10"/>
        <v>1178.9402427781195</v>
      </c>
      <c r="P65" s="2">
        <f t="shared" si="11"/>
        <v>3.0283889840898158E-2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4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1135.2181929932392</v>
      </c>
      <c r="N66" s="2">
        <f t="shared" si="9"/>
        <v>3.6859999999999997E-2</v>
      </c>
      <c r="O66" s="2">
        <f t="shared" si="10"/>
        <v>1177.0623355869698</v>
      </c>
      <c r="P66" s="2">
        <f t="shared" si="11"/>
        <v>3.0591856570927847E-2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4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C203</f>
        <v>1137.5742675681213</v>
      </c>
      <c r="N67" s="2">
        <f t="shared" ref="N67:N130" si="21">D203</f>
        <v>3.755E-2</v>
      </c>
      <c r="O67" s="2">
        <f t="shared" ref="O67:O130" si="22">E203</f>
        <v>1180.2901813153042</v>
      </c>
      <c r="P67" s="2">
        <f t="shared" ref="P67:P130" si="23">G203</f>
        <v>3.1241735297731554E-2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4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1137.5230485556237</v>
      </c>
      <c r="N68" s="2">
        <f t="shared" si="21"/>
        <v>3.8359999999999998E-2</v>
      </c>
      <c r="O68" s="2">
        <f t="shared" si="22"/>
        <v>1181.1584326982174</v>
      </c>
      <c r="P68" s="2">
        <f t="shared" si="23"/>
        <v>3.2017981459281059E-2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4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1135.3718500307316</v>
      </c>
      <c r="N69" s="2">
        <f t="shared" si="21"/>
        <v>3.848E-2</v>
      </c>
      <c r="O69" s="2">
        <f t="shared" si="22"/>
        <v>1179.0609588199143</v>
      </c>
      <c r="P69" s="2">
        <f t="shared" si="23"/>
        <v>3.2143529608221505E-2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4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1137.1645154681416</v>
      </c>
      <c r="N70" s="2">
        <f t="shared" si="21"/>
        <v>3.9129999999999998E-2</v>
      </c>
      <c r="O70" s="2">
        <f t="shared" si="22"/>
        <v>1181.6617629584102</v>
      </c>
      <c r="P70" s="2">
        <f t="shared" si="23"/>
        <v>3.2756863822193595E-2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4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1135.4230690432289</v>
      </c>
      <c r="N71" s="2">
        <f t="shared" si="21"/>
        <v>3.9359999999999999E-2</v>
      </c>
      <c r="O71" s="2">
        <f t="shared" si="22"/>
        <v>1180.1133210407704</v>
      </c>
      <c r="P71" s="2">
        <f t="shared" si="23"/>
        <v>3.2985551868015467E-2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4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1137.0620774431468</v>
      </c>
      <c r="N72" s="2">
        <f t="shared" si="21"/>
        <v>4.2180000000000002E-2</v>
      </c>
      <c r="O72" s="2">
        <f t="shared" si="22"/>
        <v>1185.0233558696989</v>
      </c>
      <c r="P72" s="2">
        <f t="shared" si="23"/>
        <v>3.5671704772928678E-2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4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1135.3718500307316</v>
      </c>
      <c r="N73" s="2">
        <f t="shared" si="21"/>
        <v>4.0369999999999996E-2</v>
      </c>
      <c r="O73" s="2">
        <f t="shared" si="22"/>
        <v>1181.2068116164724</v>
      </c>
      <c r="P73" s="2">
        <f t="shared" si="23"/>
        <v>3.395162477215305E-2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4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1136.8572013931571</v>
      </c>
      <c r="N74" s="2">
        <f t="shared" si="21"/>
        <v>4.3029999999999999E-2</v>
      </c>
      <c r="O74" s="2">
        <f t="shared" si="22"/>
        <v>1185.7761667691045</v>
      </c>
      <c r="P74" s="2">
        <f t="shared" si="23"/>
        <v>3.6483385613017505E-2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4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1136.3450112681826</v>
      </c>
      <c r="N75" s="2">
        <f t="shared" si="21"/>
        <v>4.3609999999999996E-2</v>
      </c>
      <c r="O75" s="2">
        <f t="shared" si="22"/>
        <v>1185.901017209588</v>
      </c>
      <c r="P75" s="2">
        <f t="shared" si="23"/>
        <v>3.7038708748937277E-2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4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1135.3206310182338</v>
      </c>
      <c r="N76" s="2">
        <f t="shared" si="21"/>
        <v>4.1829999999999999E-2</v>
      </c>
      <c r="O76" s="2">
        <f t="shared" si="22"/>
        <v>1182.8110930137266</v>
      </c>
      <c r="P76" s="2">
        <f t="shared" si="23"/>
        <v>3.5346348452164209E-2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4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1135.8840401557056</v>
      </c>
      <c r="N77" s="2">
        <f t="shared" si="21"/>
        <v>4.2839999999999996E-2</v>
      </c>
      <c r="O77" s="2">
        <f t="shared" si="22"/>
        <v>1184.545312435976</v>
      </c>
      <c r="P77" s="2">
        <f t="shared" si="23"/>
        <v>3.6307068643775656E-2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4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1134.3474697807826</v>
      </c>
      <c r="N78" s="2">
        <f t="shared" si="21"/>
        <v>4.2950000000000002E-2</v>
      </c>
      <c r="O78" s="2">
        <f t="shared" si="22"/>
        <v>1183.0676936078673</v>
      </c>
      <c r="P78" s="2">
        <f t="shared" si="23"/>
        <v>3.6419580547152525E-2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4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1136.7035443556647</v>
      </c>
      <c r="N79" s="2">
        <f t="shared" si="21"/>
        <v>4.2910000000000004E-2</v>
      </c>
      <c r="O79" s="2">
        <f t="shared" si="22"/>
        <v>1185.4794934439662</v>
      </c>
      <c r="P79" s="2">
        <f t="shared" si="23"/>
        <v>3.6369742301129986E-2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4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1134.501126818275</v>
      </c>
      <c r="N80" s="2">
        <f t="shared" si="21"/>
        <v>4.5540000000000004E-2</v>
      </c>
      <c r="O80" s="2">
        <f t="shared" si="22"/>
        <v>1186.1663081335792</v>
      </c>
      <c r="P80" s="2">
        <f t="shared" si="23"/>
        <v>3.8885087369695565E-2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4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1137.1132964556443</v>
      </c>
      <c r="N81" s="2">
        <f t="shared" si="21"/>
        <v>4.3650000000000001E-2</v>
      </c>
      <c r="O81" s="2">
        <f t="shared" si="22"/>
        <v>1186.7482918459332</v>
      </c>
      <c r="P81" s="2">
        <f t="shared" si="23"/>
        <v>3.707300186765481E-2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4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1134.5523458307725</v>
      </c>
      <c r="N82" s="2">
        <f t="shared" si="21"/>
        <v>4.6429999999999999E-2</v>
      </c>
      <c r="O82" s="2">
        <f t="shared" si="22"/>
        <v>1187.2296112476952</v>
      </c>
      <c r="P82" s="2">
        <f t="shared" si="23"/>
        <v>3.9730896695324376E-2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4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1137.0620774431468</v>
      </c>
      <c r="N83" s="2">
        <f t="shared" si="21"/>
        <v>4.5190000000000001E-2</v>
      </c>
      <c r="O83" s="2">
        <f t="shared" si="22"/>
        <v>1188.4459127228026</v>
      </c>
      <c r="P83" s="2">
        <f t="shared" si="23"/>
        <v>3.8539420820609217E-2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4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1135.5255070682238</v>
      </c>
      <c r="N84" s="2">
        <f t="shared" si="21"/>
        <v>4.6429999999999999E-2</v>
      </c>
      <c r="O84" s="2">
        <f t="shared" si="22"/>
        <v>1188.2479563614013</v>
      </c>
      <c r="P84" s="2">
        <f t="shared" si="23"/>
        <v>3.9726047432878157E-2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4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1138.1376767055931</v>
      </c>
      <c r="N85" s="2">
        <f t="shared" si="21"/>
        <v>4.6429999999999999E-2</v>
      </c>
      <c r="O85" s="2">
        <f t="shared" si="22"/>
        <v>1190.9814090350337</v>
      </c>
      <c r="P85" s="2">
        <f t="shared" si="23"/>
        <v>3.9713030991575145E-2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4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1138.4449907805777</v>
      </c>
      <c r="N86" s="2">
        <f t="shared" si="21"/>
        <v>4.5810000000000003E-2</v>
      </c>
      <c r="O86" s="2">
        <f t="shared" si="22"/>
        <v>1190.5971558082358</v>
      </c>
      <c r="P86" s="2">
        <f t="shared" si="23"/>
        <v>3.9122194518178235E-2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4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1136.3962302806801</v>
      </c>
      <c r="N87" s="2">
        <f t="shared" si="21"/>
        <v>4.6039999999999998E-2</v>
      </c>
      <c r="O87" s="2">
        <f t="shared" si="22"/>
        <v>1188.7159127228028</v>
      </c>
      <c r="P87" s="2">
        <f t="shared" si="23"/>
        <v>3.9351053864001326E-2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4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1139.6230280680188</v>
      </c>
      <c r="N88" s="2">
        <f t="shared" si="21"/>
        <v>4.8120000000000003E-2</v>
      </c>
      <c r="O88" s="2">
        <f t="shared" si="22"/>
        <v>1194.4616881786519</v>
      </c>
      <c r="P88" s="2">
        <f t="shared" si="23"/>
        <v>4.1310170359731883E-2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4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1138.9571809055521</v>
      </c>
      <c r="N89" s="2">
        <f t="shared" si="21"/>
        <v>4.5919999999999996E-2</v>
      </c>
      <c r="O89" s="2">
        <f t="shared" si="22"/>
        <v>1191.2580946527351</v>
      </c>
      <c r="P89" s="2">
        <f t="shared" si="23"/>
        <v>3.9224223288697894E-2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4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1141.3644744929318</v>
      </c>
      <c r="N90" s="2">
        <f t="shared" si="21"/>
        <v>4.6929999999999999E-2</v>
      </c>
      <c r="O90" s="2">
        <f t="shared" si="22"/>
        <v>1194.928709280885</v>
      </c>
      <c r="P90" s="2">
        <f t="shared" si="23"/>
        <v>4.017193525382929E-2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4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1140.0327801679982</v>
      </c>
      <c r="N91" s="2">
        <f t="shared" si="21"/>
        <v>4.6500000000000007E-2</v>
      </c>
      <c r="O91" s="2">
        <f t="shared" si="22"/>
        <v>1193.0443044458102</v>
      </c>
      <c r="P91" s="2">
        <f t="shared" si="23"/>
        <v>3.9770099549413497E-2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4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1142.337635730383</v>
      </c>
      <c r="N92" s="2">
        <f t="shared" si="21"/>
        <v>4.6740000000000004E-2</v>
      </c>
      <c r="O92" s="2">
        <f t="shared" si="22"/>
        <v>1195.7304968244212</v>
      </c>
      <c r="P92" s="2">
        <f t="shared" si="23"/>
        <v>3.9986617745190883E-2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4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1143.4132349928293</v>
      </c>
      <c r="N93" s="2">
        <f t="shared" si="21"/>
        <v>4.9400000000000006E-2</v>
      </c>
      <c r="O93" s="2">
        <f t="shared" si="22"/>
        <v>1199.8978488014752</v>
      </c>
      <c r="P93" s="2">
        <f t="shared" si="23"/>
        <v>4.250477299046742E-2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4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1141.4669125179266</v>
      </c>
      <c r="N94" s="2">
        <f t="shared" si="21"/>
        <v>4.9320000000000003E-2</v>
      </c>
      <c r="O94" s="2">
        <f t="shared" si="22"/>
        <v>1197.7640606433108</v>
      </c>
      <c r="P94" s="2">
        <f t="shared" si="23"/>
        <v>4.2438696941998401E-2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4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1144.6937103052653</v>
      </c>
      <c r="N95" s="2">
        <f t="shared" si="21"/>
        <v>4.7739999999999998E-2</v>
      </c>
      <c r="O95" s="2">
        <f t="shared" si="22"/>
        <v>1199.3413880352387</v>
      </c>
      <c r="P95" s="2">
        <f t="shared" si="23"/>
        <v>4.0924314049149743E-2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4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1143.1059209178447</v>
      </c>
      <c r="N96" s="2">
        <f t="shared" si="21"/>
        <v>5.0250000000000003E-2</v>
      </c>
      <c r="O96" s="2">
        <f t="shared" si="22"/>
        <v>1200.5469934439664</v>
      </c>
      <c r="P96" s="2">
        <f t="shared" si="23"/>
        <v>4.3311340622383031E-2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4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1145.0010243802499</v>
      </c>
      <c r="N97" s="2">
        <f t="shared" si="21"/>
        <v>4.8320000000000002E-2</v>
      </c>
      <c r="O97" s="2">
        <f t="shared" si="22"/>
        <v>1200.3274738783034</v>
      </c>
      <c r="P97" s="2">
        <f t="shared" si="23"/>
        <v>4.1473037688751886E-2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4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1143.9254251178036</v>
      </c>
      <c r="N98" s="2">
        <f t="shared" si="21"/>
        <v>4.8860000000000001E-2</v>
      </c>
      <c r="O98" s="2">
        <f t="shared" si="22"/>
        <v>1199.8176213890592</v>
      </c>
      <c r="P98" s="2">
        <f t="shared" si="23"/>
        <v>4.1990442824300568E-2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4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1145.9741856177013</v>
      </c>
      <c r="N99" s="2">
        <f t="shared" si="21"/>
        <v>4.9169999999999998E-2</v>
      </c>
      <c r="O99" s="2">
        <f t="shared" si="22"/>
        <v>1202.3217363245237</v>
      </c>
      <c r="P99" s="2">
        <f t="shared" si="23"/>
        <v>4.227403378636517E-2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4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1144.2327391927884</v>
      </c>
      <c r="N100" s="2">
        <f t="shared" si="21"/>
        <v>5.2329999999999995E-2</v>
      </c>
      <c r="O100" s="2">
        <f t="shared" si="22"/>
        <v>1204.110438434747</v>
      </c>
      <c r="P100" s="2">
        <f t="shared" si="23"/>
        <v>4.5272894107943329E-2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4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1146.8961278426552</v>
      </c>
      <c r="N101" s="2">
        <f t="shared" si="21"/>
        <v>5.0170000000000006E-2</v>
      </c>
      <c r="O101" s="2">
        <f t="shared" si="22"/>
        <v>1204.4359065765213</v>
      </c>
      <c r="P101" s="2">
        <f t="shared" si="23"/>
        <v>4.3216646747239539E-2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4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1144.898586355255</v>
      </c>
      <c r="N102" s="2">
        <f t="shared" si="21"/>
        <v>5.0519999999999995E-2</v>
      </c>
      <c r="O102" s="2">
        <f t="shared" si="22"/>
        <v>1202.7388629379225</v>
      </c>
      <c r="P102" s="2">
        <f t="shared" si="23"/>
        <v>4.3557951756004964E-2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4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1147.1522229051423</v>
      </c>
      <c r="N103" s="2">
        <f t="shared" si="21"/>
        <v>5.083E-2</v>
      </c>
      <c r="O103" s="2">
        <f t="shared" si="22"/>
        <v>1205.4619703954106</v>
      </c>
      <c r="P103" s="2">
        <f t="shared" si="23"/>
        <v>4.384003300102942E-2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4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1147.7156320426141</v>
      </c>
      <c r="N104" s="2">
        <f t="shared" si="21"/>
        <v>5.1369999999999999E-2</v>
      </c>
      <c r="O104" s="2">
        <f t="shared" si="22"/>
        <v>1206.6737840606431</v>
      </c>
      <c r="P104" s="2">
        <f t="shared" si="23"/>
        <v>4.4348009973682434E-2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4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1144.8473673427575</v>
      </c>
      <c r="N105" s="2">
        <f t="shared" si="21"/>
        <v>5.21E-2</v>
      </c>
      <c r="O105" s="2">
        <f t="shared" si="22"/>
        <v>1204.4939151813153</v>
      </c>
      <c r="P105" s="2">
        <f t="shared" si="23"/>
        <v>4.5052481521717883E-2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4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1147.8692890801065</v>
      </c>
      <c r="N106" s="2">
        <f t="shared" si="21"/>
        <v>5.1869999999999999E-2</v>
      </c>
      <c r="O106" s="2">
        <f t="shared" si="22"/>
        <v>1207.4092691046917</v>
      </c>
      <c r="P106" s="2">
        <f t="shared" si="23"/>
        <v>4.4819964587000258E-2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4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1145.8205285802089</v>
      </c>
      <c r="N107" s="2">
        <f t="shared" si="21"/>
        <v>5.2720000000000003E-2</v>
      </c>
      <c r="O107" s="2">
        <f t="shared" si="22"/>
        <v>1206.2281868469577</v>
      </c>
      <c r="P107" s="2">
        <f t="shared" si="23"/>
        <v>4.5633347112857908E-2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4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1148.0229461175988</v>
      </c>
      <c r="N108" s="2">
        <f t="shared" si="21"/>
        <v>5.5300000000000002E-2</v>
      </c>
      <c r="O108" s="2">
        <f t="shared" si="22"/>
        <v>1211.508615037902</v>
      </c>
      <c r="P108" s="2">
        <f t="shared" si="23"/>
        <v>4.805599805186974E-2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4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1146.640032780168</v>
      </c>
      <c r="N109" s="2">
        <f t="shared" si="21"/>
        <v>5.3409999999999999E-2</v>
      </c>
      <c r="O109" s="2">
        <f t="shared" si="22"/>
        <v>1207.8820769309566</v>
      </c>
      <c r="P109" s="2">
        <f t="shared" si="23"/>
        <v>4.628070167819489E-2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4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1148.5351362425731</v>
      </c>
      <c r="N110" s="2">
        <f t="shared" si="21"/>
        <v>5.3869999999999994E-2</v>
      </c>
      <c r="O110" s="2">
        <f t="shared" si="22"/>
        <v>1210.4067240319607</v>
      </c>
      <c r="P110" s="2">
        <f t="shared" si="23"/>
        <v>4.6705261310756134E-2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4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1145.922966605204</v>
      </c>
      <c r="N111" s="2">
        <f t="shared" si="21"/>
        <v>5.561E-2</v>
      </c>
      <c r="O111" s="2">
        <f t="shared" si="22"/>
        <v>1209.6477427781194</v>
      </c>
      <c r="P111" s="2">
        <f t="shared" si="23"/>
        <v>4.8358571540933488E-2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4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1147.1010038926449</v>
      </c>
      <c r="N112" s="2">
        <f t="shared" si="21"/>
        <v>5.5730000000000002E-2</v>
      </c>
      <c r="O112" s="2">
        <f t="shared" si="22"/>
        <v>1211.0289428395822</v>
      </c>
      <c r="P112" s="2">
        <f t="shared" si="23"/>
        <v>4.8465666284006947E-2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4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1149.4058594550297</v>
      </c>
      <c r="N113" s="2">
        <f t="shared" si="21"/>
        <v>5.5149999999999998E-2</v>
      </c>
      <c r="O113" s="2">
        <f t="shared" si="22"/>
        <v>1212.7955926039747</v>
      </c>
      <c r="P113" s="2">
        <f t="shared" si="23"/>
        <v>4.7907719808546891E-2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4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1146.7424708051631</v>
      </c>
      <c r="N114" s="2">
        <f t="shared" si="21"/>
        <v>5.6420000000000005E-2</v>
      </c>
      <c r="O114" s="2">
        <f t="shared" si="22"/>
        <v>1211.4416810079902</v>
      </c>
      <c r="P114" s="2">
        <f t="shared" si="23"/>
        <v>4.9117063574708839E-2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4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1148.1766031550912</v>
      </c>
      <c r="N115" s="2">
        <f t="shared" si="21"/>
        <v>5.604E-2</v>
      </c>
      <c r="O115" s="2">
        <f t="shared" si="22"/>
        <v>1212.5204199959026</v>
      </c>
      <c r="P115" s="2">
        <f t="shared" si="23"/>
        <v>4.8752156592680181E-2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4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1146.640032780168</v>
      </c>
      <c r="N116" s="2">
        <f t="shared" si="21"/>
        <v>5.901E-2</v>
      </c>
      <c r="O116" s="2">
        <f t="shared" si="22"/>
        <v>1214.3032611145256</v>
      </c>
      <c r="P116" s="2">
        <f t="shared" si="23"/>
        <v>5.1552112963820722E-2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4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1148.9961073550501</v>
      </c>
      <c r="N117" s="2">
        <f t="shared" si="21"/>
        <v>5.6809999999999999E-2</v>
      </c>
      <c r="O117" s="2">
        <f t="shared" si="22"/>
        <v>1214.2705762138905</v>
      </c>
      <c r="P117" s="2">
        <f t="shared" si="23"/>
        <v>4.9472695870482919E-2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4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1147.4083179676295</v>
      </c>
      <c r="N118" s="2">
        <f t="shared" si="21"/>
        <v>5.7389999999999997E-2</v>
      </c>
      <c r="O118" s="2">
        <f t="shared" si="22"/>
        <v>1213.2580813357918</v>
      </c>
      <c r="P118" s="2">
        <f t="shared" si="23"/>
        <v>5.0026188180491871E-2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4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1148.4326982175783</v>
      </c>
      <c r="N119" s="2">
        <f t="shared" si="21"/>
        <v>5.8349999999999999E-2</v>
      </c>
      <c r="O119" s="2">
        <f t="shared" si="22"/>
        <v>1215.4437461585737</v>
      </c>
      <c r="P119" s="2">
        <f t="shared" si="23"/>
        <v>5.0923264221382429E-2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4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1147.9717271051013</v>
      </c>
      <c r="N120" s="2">
        <f t="shared" si="21"/>
        <v>5.8159999999999996E-2</v>
      </c>
      <c r="O120" s="2">
        <f t="shared" si="22"/>
        <v>1214.7377627535341</v>
      </c>
      <c r="P120" s="2">
        <f t="shared" si="23"/>
        <v>5.0747085198733222E-2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4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1149.5082974800246</v>
      </c>
      <c r="N121" s="2">
        <f t="shared" si="21"/>
        <v>5.8540000000000002E-2</v>
      </c>
      <c r="O121" s="2">
        <f t="shared" si="22"/>
        <v>1216.8005132145051</v>
      </c>
      <c r="P121" s="2">
        <f t="shared" si="23"/>
        <v>5.109631204513581E-2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4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1147.3570989551322</v>
      </c>
      <c r="N122" s="2">
        <f t="shared" si="21"/>
        <v>5.8579999999999993E-2</v>
      </c>
      <c r="O122" s="2">
        <f t="shared" si="22"/>
        <v>1214.5692778119239</v>
      </c>
      <c r="P122" s="2">
        <f t="shared" si="23"/>
        <v>5.1144724158216484E-2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4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1149.2522024175373</v>
      </c>
      <c r="N123" s="2">
        <f t="shared" si="21"/>
        <v>5.9470000000000002E-2</v>
      </c>
      <c r="O123" s="2">
        <f t="shared" si="22"/>
        <v>1217.5982308953082</v>
      </c>
      <c r="P123" s="2">
        <f t="shared" si="23"/>
        <v>5.1970696268506207E-2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4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1147.7668510551116</v>
      </c>
      <c r="N124" s="2">
        <f t="shared" si="21"/>
        <v>5.9859999999999997E-2</v>
      </c>
      <c r="O124" s="2">
        <f t="shared" si="22"/>
        <v>1216.4721747592705</v>
      </c>
      <c r="P124" s="2">
        <f t="shared" si="23"/>
        <v>5.2344099287833706E-2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4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1149.661954517517</v>
      </c>
      <c r="N125" s="2">
        <f t="shared" si="21"/>
        <v>6.1249999999999999E-2</v>
      </c>
      <c r="O125" s="2">
        <f t="shared" si="22"/>
        <v>1220.0787492317149</v>
      </c>
      <c r="P125" s="2">
        <f t="shared" si="23"/>
        <v>5.3637559837554735E-2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4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6.1669999999999996E-2</v>
      </c>
      <c r="O126" s="2">
        <f t="shared" si="22"/>
        <v>1220.561607252612</v>
      </c>
      <c r="P126" s="2">
        <f t="shared" si="23"/>
        <v>5.4030941938739065E-2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4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1148.1253841425937</v>
      </c>
      <c r="N127" s="2">
        <f t="shared" si="21"/>
        <v>6.1210000000000007E-2</v>
      </c>
      <c r="O127" s="2">
        <f t="shared" si="22"/>
        <v>1218.4021389059619</v>
      </c>
      <c r="P127" s="2">
        <f t="shared" si="23"/>
        <v>5.3607851584261033E-2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4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1148.8936693300552</v>
      </c>
      <c r="N128" s="2">
        <f t="shared" si="21"/>
        <v>6.1589999999999999E-2</v>
      </c>
      <c r="O128" s="2">
        <f t="shared" si="22"/>
        <v>1219.6540304240934</v>
      </c>
      <c r="P128" s="2">
        <f t="shared" si="23"/>
        <v>5.395990791235887E-2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4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1148.4326982175783</v>
      </c>
      <c r="N129" s="2">
        <f t="shared" si="21"/>
        <v>6.2089999999999999E-2</v>
      </c>
      <c r="O129" s="2">
        <f t="shared" si="22"/>
        <v>1219.7388844499076</v>
      </c>
      <c r="P129" s="2">
        <f t="shared" si="23"/>
        <v>5.4430384589597237E-2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4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1149.5595164925219</v>
      </c>
      <c r="N130" s="2">
        <f t="shared" si="21"/>
        <v>6.2710000000000002E-2</v>
      </c>
      <c r="O130" s="2">
        <f t="shared" si="22"/>
        <v>1221.648393771768</v>
      </c>
      <c r="P130" s="2">
        <f t="shared" si="23"/>
        <v>5.5004876041976666E-2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4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C267</f>
        <v>1147.5107559926246</v>
      </c>
      <c r="N131" s="2">
        <f t="shared" ref="N131:N194" si="33">D267</f>
        <v>6.4140000000000003E-2</v>
      </c>
      <c r="O131" s="2">
        <f t="shared" ref="O131:O194" si="34">E267</f>
        <v>1221.1120958819915</v>
      </c>
      <c r="P131" s="2">
        <f t="shared" ref="P131:P194" si="35">G267</f>
        <v>5.6352141706870758E-2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4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1149.7643925425118</v>
      </c>
      <c r="N132" s="2">
        <f t="shared" si="33"/>
        <v>6.3449999999999993E-2</v>
      </c>
      <c r="O132" s="2">
        <f t="shared" si="34"/>
        <v>1222.7169432493342</v>
      </c>
      <c r="P132" s="2">
        <f t="shared" si="35"/>
        <v>5.5695878343896346E-2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4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1148.381479205081</v>
      </c>
      <c r="N133" s="2">
        <f t="shared" si="33"/>
        <v>6.3949999999999993E-2</v>
      </c>
      <c r="O133" s="2">
        <f t="shared" si="34"/>
        <v>1221.8204748002458</v>
      </c>
      <c r="P133" s="2">
        <f t="shared" si="35"/>
        <v>5.6170204596924324E-2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4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1149.7643925425118</v>
      </c>
      <c r="N134" s="2">
        <f t="shared" si="33"/>
        <v>6.6460000000000005E-2</v>
      </c>
      <c r="O134" s="2">
        <f t="shared" si="34"/>
        <v>1226.177734070887</v>
      </c>
      <c r="P134" s="2">
        <f t="shared" si="35"/>
        <v>5.8505810774801395E-2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4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1148.381479205081</v>
      </c>
      <c r="N135" s="2">
        <f t="shared" si="33"/>
        <v>6.5919999999999992E-2</v>
      </c>
      <c r="O135" s="2">
        <f t="shared" si="34"/>
        <v>1224.0827863142799</v>
      </c>
      <c r="P135" s="2">
        <f t="shared" si="35"/>
        <v>5.8009310374062144E-2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4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1149.3034214300349</v>
      </c>
      <c r="N136" s="2">
        <f t="shared" si="33"/>
        <v>6.5259999999999999E-2</v>
      </c>
      <c r="O136" s="2">
        <f t="shared" si="34"/>
        <v>1224.306962712559</v>
      </c>
      <c r="P136" s="2">
        <f t="shared" si="35"/>
        <v>5.7388867665778935E-2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4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1150.4302397049785</v>
      </c>
      <c r="N137" s="2">
        <f t="shared" si="33"/>
        <v>6.5839999999999996E-2</v>
      </c>
      <c r="O137" s="2">
        <f t="shared" si="34"/>
        <v>1226.1745666871541</v>
      </c>
      <c r="P137" s="2">
        <f t="shared" si="35"/>
        <v>5.7924294161785309E-2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223.78</v>
      </c>
      <c r="B138" s="1">
        <v>0.72199999999999998</v>
      </c>
      <c r="C138" s="2">
        <f t="shared" si="25"/>
        <v>1146.179061667691</v>
      </c>
      <c r="D138" s="27">
        <f t="shared" si="26"/>
        <v>7.2199999999999999E-3</v>
      </c>
      <c r="E138" s="2">
        <f t="shared" si="27"/>
        <v>1154.4544744929317</v>
      </c>
      <c r="F138" s="2">
        <f t="shared" si="28"/>
        <v>7.1940605802405678E-3</v>
      </c>
      <c r="G138" s="24">
        <f t="shared" si="29"/>
        <v>1.6966583207504169E-3</v>
      </c>
      <c r="H138" s="2">
        <f t="shared" si="30"/>
        <v>2.6658187517637419E-4</v>
      </c>
      <c r="J138" s="1">
        <v>4.7200000000000098E-3</v>
      </c>
      <c r="K138" s="1">
        <f t="shared" si="31"/>
        <v>579.36000000000206</v>
      </c>
      <c r="M138" s="2">
        <f t="shared" si="32"/>
        <v>1147.8180700676091</v>
      </c>
      <c r="N138" s="2">
        <f t="shared" si="33"/>
        <v>6.6110000000000002E-2</v>
      </c>
      <c r="O138" s="2">
        <f t="shared" si="34"/>
        <v>1223.700322679779</v>
      </c>
      <c r="P138" s="2">
        <f t="shared" si="35"/>
        <v>5.8189365519703509E-2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223.51000000000002</v>
      </c>
      <c r="B139" s="1">
        <v>0.94199999999999995</v>
      </c>
      <c r="C139" s="2">
        <f t="shared" si="25"/>
        <v>1144.7961483302604</v>
      </c>
      <c r="D139" s="27">
        <f t="shared" si="26"/>
        <v>9.4199999999999996E-3</v>
      </c>
      <c r="E139" s="2">
        <f t="shared" si="27"/>
        <v>1155.5801280475314</v>
      </c>
      <c r="F139" s="2">
        <f t="shared" si="28"/>
        <v>9.3759084784781881E-3</v>
      </c>
      <c r="G139" s="24">
        <f t="shared" si="29"/>
        <v>3.8731459639661341E-3</v>
      </c>
      <c r="H139" s="2">
        <f t="shared" si="30"/>
        <v>2.4567880683928449E-3</v>
      </c>
      <c r="J139" s="1">
        <v>4.7400000000000098E-3</v>
      </c>
      <c r="K139" s="1">
        <f t="shared" si="31"/>
        <v>583.62000000000205</v>
      </c>
      <c r="M139" s="2">
        <f t="shared" si="32"/>
        <v>1149.7643925425118</v>
      </c>
      <c r="N139" s="2">
        <f t="shared" si="33"/>
        <v>6.7879999999999996E-2</v>
      </c>
      <c r="O139" s="2">
        <f t="shared" si="34"/>
        <v>1227.8103995082975</v>
      </c>
      <c r="P139" s="2">
        <f t="shared" si="35"/>
        <v>5.9828658486499313E-2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0.82599999999999996</v>
      </c>
      <c r="C140" s="2">
        <f t="shared" si="25"/>
        <v>1144.079082155296</v>
      </c>
      <c r="D140" s="27">
        <f t="shared" si="26"/>
        <v>8.26E-3</v>
      </c>
      <c r="E140" s="2">
        <f t="shared" si="27"/>
        <v>1153.5291753738986</v>
      </c>
      <c r="F140" s="2">
        <f t="shared" si="28"/>
        <v>8.2260728972114259E-3</v>
      </c>
      <c r="G140" s="24">
        <f t="shared" si="29"/>
        <v>2.7330768240023846E-3</v>
      </c>
      <c r="H140" s="2">
        <f t="shared" si="30"/>
        <v>1.3112864178558593E-3</v>
      </c>
      <c r="J140" s="1">
        <v>4.7600000000000099E-3</v>
      </c>
      <c r="K140" s="1">
        <f t="shared" si="31"/>
        <v>587.88000000000204</v>
      </c>
      <c r="M140" s="2">
        <f t="shared" si="32"/>
        <v>1148.0741651300962</v>
      </c>
      <c r="N140" s="2">
        <f t="shared" si="33"/>
        <v>6.7070000000000005E-2</v>
      </c>
      <c r="O140" s="2">
        <f t="shared" si="34"/>
        <v>1225.0754993853716</v>
      </c>
      <c r="P140" s="2">
        <f t="shared" si="35"/>
        <v>5.9082881812113415E-2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222.08</v>
      </c>
      <c r="B141" s="1">
        <v>1.1499999999999999</v>
      </c>
      <c r="C141" s="2">
        <f t="shared" si="25"/>
        <v>1137.4718295431264</v>
      </c>
      <c r="D141" s="27">
        <f t="shared" si="26"/>
        <v>1.15E-2</v>
      </c>
      <c r="E141" s="2">
        <f t="shared" si="27"/>
        <v>1150.5527555828724</v>
      </c>
      <c r="F141" s="2">
        <f t="shared" si="28"/>
        <v>1.143437762566317E-2</v>
      </c>
      <c r="G141" s="24">
        <f t="shared" si="29"/>
        <v>5.955554980030444E-3</v>
      </c>
      <c r="H141" s="2">
        <f t="shared" si="30"/>
        <v>4.5595252223176695E-3</v>
      </c>
      <c r="J141" s="1">
        <v>4.7800000000000099E-3</v>
      </c>
      <c r="K141" s="1">
        <f t="shared" si="31"/>
        <v>592.14000000000215</v>
      </c>
      <c r="M141" s="2">
        <f t="shared" si="32"/>
        <v>1149.4570784675273</v>
      </c>
      <c r="N141" s="2">
        <f t="shared" si="33"/>
        <v>6.7110000000000003E-2</v>
      </c>
      <c r="O141" s="2">
        <f t="shared" si="34"/>
        <v>1226.5971430034831</v>
      </c>
      <c r="P141" s="2">
        <f t="shared" si="35"/>
        <v>5.9113121013218611E-2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221.82</v>
      </c>
      <c r="B142" s="1">
        <v>0.876</v>
      </c>
      <c r="C142" s="2">
        <f t="shared" si="25"/>
        <v>1136.1401352181929</v>
      </c>
      <c r="D142" s="27">
        <f t="shared" si="26"/>
        <v>8.7600000000000004E-3</v>
      </c>
      <c r="E142" s="2">
        <f t="shared" si="27"/>
        <v>1146.0927228027044</v>
      </c>
      <c r="F142" s="2">
        <f t="shared" si="28"/>
        <v>8.7218538118694657E-3</v>
      </c>
      <c r="G142" s="24">
        <f t="shared" si="29"/>
        <v>3.264269417570873E-3</v>
      </c>
      <c r="H142" s="2">
        <f t="shared" si="30"/>
        <v>1.8550501370221189E-3</v>
      </c>
      <c r="J142" s="1">
        <v>4.80000000000001E-3</v>
      </c>
      <c r="K142" s="1">
        <f t="shared" si="31"/>
        <v>596.40000000000214</v>
      </c>
      <c r="M142" s="2">
        <f t="shared" si="32"/>
        <v>1149.0985453800449</v>
      </c>
      <c r="N142" s="2">
        <f t="shared" si="33"/>
        <v>6.7769999999999997E-2</v>
      </c>
      <c r="O142" s="2">
        <f t="shared" si="34"/>
        <v>1226.9729538004503</v>
      </c>
      <c r="P142" s="2">
        <f t="shared" si="35"/>
        <v>5.9729633188937599E-2</v>
      </c>
      <c r="R142" s="1">
        <v>2.8E-3</v>
      </c>
      <c r="S142" s="1">
        <f t="shared" si="36"/>
        <v>588</v>
      </c>
    </row>
    <row r="143" spans="1:19" x14ac:dyDescent="0.15">
      <c r="A143" s="1">
        <v>221.97</v>
      </c>
      <c r="B143" s="1">
        <v>0.89900000000000002</v>
      </c>
      <c r="C143" s="2">
        <f t="shared" si="25"/>
        <v>1136.9084204056546</v>
      </c>
      <c r="D143" s="27">
        <f t="shared" si="26"/>
        <v>8.9899999999999997E-3</v>
      </c>
      <c r="E143" s="2">
        <f t="shared" si="27"/>
        <v>1147.1292271051016</v>
      </c>
      <c r="F143" s="2">
        <f t="shared" si="28"/>
        <v>8.9498305195846017E-3</v>
      </c>
      <c r="G143" s="24">
        <f t="shared" si="29"/>
        <v>3.4873103905126894E-3</v>
      </c>
      <c r="H143" s="2">
        <f t="shared" si="30"/>
        <v>2.0783833475267813E-3</v>
      </c>
      <c r="J143" s="1">
        <v>4.82000000000001E-3</v>
      </c>
      <c r="K143" s="1">
        <f t="shared" si="31"/>
        <v>600.66000000000213</v>
      </c>
      <c r="M143" s="2">
        <f t="shared" si="32"/>
        <v>1149.7643925425118</v>
      </c>
      <c r="N143" s="2">
        <f t="shared" si="33"/>
        <v>6.8499999999999991E-2</v>
      </c>
      <c r="O143" s="2">
        <f t="shared" si="34"/>
        <v>1228.523253431674</v>
      </c>
      <c r="P143" s="2">
        <f t="shared" si="35"/>
        <v>6.0405685046438243E-2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221.53</v>
      </c>
      <c r="B144" s="1">
        <v>1.123</v>
      </c>
      <c r="C144" s="2">
        <f t="shared" si="25"/>
        <v>1134.6547838557672</v>
      </c>
      <c r="D144" s="27">
        <f t="shared" si="26"/>
        <v>1.123E-2</v>
      </c>
      <c r="E144" s="2">
        <f t="shared" si="27"/>
        <v>1147.3969570784675</v>
      </c>
      <c r="F144" s="2">
        <f t="shared" si="28"/>
        <v>1.1167411691896837E-2</v>
      </c>
      <c r="G144" s="24">
        <f t="shared" si="29"/>
        <v>5.7036166581898489E-3</v>
      </c>
      <c r="H144" s="2">
        <f t="shared" si="30"/>
        <v>4.3095854449897381E-3</v>
      </c>
      <c r="J144" s="1">
        <v>4.8400000000000101E-3</v>
      </c>
      <c r="K144" s="1">
        <f t="shared" si="31"/>
        <v>604.92000000000212</v>
      </c>
      <c r="M144" s="2">
        <f t="shared" si="32"/>
        <v>1148.2278221675886</v>
      </c>
      <c r="N144" s="2">
        <f t="shared" si="33"/>
        <v>6.8229999999999999E-2</v>
      </c>
      <c r="O144" s="2">
        <f t="shared" si="34"/>
        <v>1226.5714064740832</v>
      </c>
      <c r="P144" s="2">
        <f t="shared" si="35"/>
        <v>6.0162256936208698E-2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222.12</v>
      </c>
      <c r="B145" s="1">
        <v>1.2310000000000001</v>
      </c>
      <c r="C145" s="2">
        <f t="shared" si="25"/>
        <v>1137.6767055931161</v>
      </c>
      <c r="D145" s="27">
        <f t="shared" si="26"/>
        <v>1.2310000000000001E-2</v>
      </c>
      <c r="E145" s="2">
        <f t="shared" si="27"/>
        <v>1151.6815058389675</v>
      </c>
      <c r="F145" s="2">
        <f t="shared" si="28"/>
        <v>1.2234848068294443E-2</v>
      </c>
      <c r="G145" s="24">
        <f t="shared" si="29"/>
        <v>6.7506504214422166E-3</v>
      </c>
      <c r="H145" s="2">
        <f t="shared" si="30"/>
        <v>5.3587573990261494E-3</v>
      </c>
      <c r="J145" s="1">
        <v>4.8600000000000101E-3</v>
      </c>
      <c r="K145" s="1">
        <f t="shared" si="31"/>
        <v>609.18000000000211</v>
      </c>
      <c r="M145" s="2">
        <f t="shared" si="32"/>
        <v>1147.2546609301371</v>
      </c>
      <c r="N145" s="2">
        <f t="shared" si="33"/>
        <v>6.9159999999999999E-2</v>
      </c>
      <c r="O145" s="2">
        <f t="shared" si="34"/>
        <v>1226.5987932800656</v>
      </c>
      <c r="P145" s="2">
        <f t="shared" si="35"/>
        <v>6.1032346799623279E-2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221.91</v>
      </c>
      <c r="B146" s="1">
        <v>1.0269999999999999</v>
      </c>
      <c r="C146" s="2">
        <f t="shared" si="25"/>
        <v>1136.6011063306698</v>
      </c>
      <c r="D146" s="27">
        <f t="shared" si="26"/>
        <v>1.027E-2</v>
      </c>
      <c r="E146" s="2">
        <f t="shared" si="27"/>
        <v>1148.2739996926857</v>
      </c>
      <c r="F146" s="2">
        <f t="shared" si="28"/>
        <v>1.0217621860417116E-2</v>
      </c>
      <c r="G146" s="24">
        <f t="shared" si="29"/>
        <v>4.7496504333090885E-3</v>
      </c>
      <c r="H146" s="2">
        <f t="shared" si="30"/>
        <v>3.3480320872434849E-3</v>
      </c>
      <c r="J146" s="1">
        <v>4.8800000000000102E-3</v>
      </c>
      <c r="K146" s="1">
        <f t="shared" si="31"/>
        <v>613.44000000000221</v>
      </c>
      <c r="M146" s="2">
        <f t="shared" si="32"/>
        <v>1149.4058594550297</v>
      </c>
      <c r="N146" s="2">
        <f t="shared" si="33"/>
        <v>7.2009999999999991E-2</v>
      </c>
      <c r="O146" s="2">
        <f t="shared" si="34"/>
        <v>1232.1745753943862</v>
      </c>
      <c r="P146" s="2">
        <f t="shared" si="35"/>
        <v>6.3667892985241753E-2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222.28</v>
      </c>
      <c r="B147" s="1">
        <v>1.115</v>
      </c>
      <c r="C147" s="2">
        <f t="shared" si="25"/>
        <v>1138.4962097930752</v>
      </c>
      <c r="D147" s="27">
        <f t="shared" si="26"/>
        <v>1.115E-2</v>
      </c>
      <c r="E147" s="2">
        <f t="shared" si="27"/>
        <v>1151.190442532268</v>
      </c>
      <c r="F147" s="2">
        <f t="shared" si="28"/>
        <v>1.10882969854205E-2</v>
      </c>
      <c r="G147" s="24">
        <f t="shared" si="29"/>
        <v>5.6064377352668428E-3</v>
      </c>
      <c r="H147" s="2">
        <f t="shared" si="30"/>
        <v>4.2072532524610358E-3</v>
      </c>
      <c r="J147" s="1">
        <v>4.9000000000000103E-3</v>
      </c>
      <c r="K147" s="1">
        <f t="shared" si="31"/>
        <v>617.70000000000221</v>
      </c>
      <c r="M147" s="2">
        <f t="shared" si="32"/>
        <v>1147.8692890801065</v>
      </c>
      <c r="N147" s="2">
        <f t="shared" si="33"/>
        <v>7.0239999999999997E-2</v>
      </c>
      <c r="O147" s="2">
        <f t="shared" si="34"/>
        <v>1228.4956279450932</v>
      </c>
      <c r="P147" s="2">
        <f t="shared" si="35"/>
        <v>6.2032943207270021E-2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221.86</v>
      </c>
      <c r="B148" s="1">
        <v>1.123</v>
      </c>
      <c r="C148" s="2">
        <f t="shared" si="25"/>
        <v>1136.3450112681826</v>
      </c>
      <c r="D148" s="27">
        <f t="shared" si="26"/>
        <v>1.123E-2</v>
      </c>
      <c r="E148" s="2">
        <f t="shared" si="27"/>
        <v>1149.1061657447244</v>
      </c>
      <c r="F148" s="2">
        <f t="shared" si="28"/>
        <v>1.1167411691896837E-2</v>
      </c>
      <c r="G148" s="24">
        <f t="shared" si="29"/>
        <v>5.6954775693029112E-3</v>
      </c>
      <c r="H148" s="2">
        <f t="shared" si="30"/>
        <v>4.2993697511266981E-3</v>
      </c>
      <c r="J148" s="1">
        <v>4.9200000000000103E-3</v>
      </c>
      <c r="K148" s="1">
        <f t="shared" si="31"/>
        <v>621.9600000000022</v>
      </c>
      <c r="M148" s="2">
        <f t="shared" si="32"/>
        <v>1147.8180700676091</v>
      </c>
      <c r="N148" s="2">
        <f t="shared" si="33"/>
        <v>7.3169999999999999E-2</v>
      </c>
      <c r="O148" s="2">
        <f t="shared" si="34"/>
        <v>1231.803918254456</v>
      </c>
      <c r="P148" s="2">
        <f t="shared" si="35"/>
        <v>6.4751152451470229E-2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221.87</v>
      </c>
      <c r="B149" s="1">
        <v>1.169</v>
      </c>
      <c r="C149" s="2">
        <f t="shared" si="25"/>
        <v>1136.3962302806801</v>
      </c>
      <c r="D149" s="27">
        <f t="shared" si="26"/>
        <v>1.1690000000000001E-2</v>
      </c>
      <c r="E149" s="2">
        <f t="shared" si="27"/>
        <v>1149.6807022126613</v>
      </c>
      <c r="F149" s="2">
        <f t="shared" si="28"/>
        <v>1.1622199827787999E-2</v>
      </c>
      <c r="G149" s="24">
        <f t="shared" si="29"/>
        <v>6.147529817251517E-3</v>
      </c>
      <c r="H149" s="2">
        <f t="shared" si="30"/>
        <v>4.7538483205371617E-3</v>
      </c>
      <c r="J149" s="1">
        <v>4.9400000000000104E-3</v>
      </c>
      <c r="K149" s="1">
        <f t="shared" si="31"/>
        <v>626.22000000000219</v>
      </c>
      <c r="M149" s="2">
        <f t="shared" si="32"/>
        <v>1146.4863757426756</v>
      </c>
      <c r="N149" s="2">
        <f t="shared" si="33"/>
        <v>7.2169999999999998E-2</v>
      </c>
      <c r="O149" s="2">
        <f t="shared" si="34"/>
        <v>1229.2282974800246</v>
      </c>
      <c r="P149" s="2">
        <f t="shared" si="35"/>
        <v>6.3831164082113978E-2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221.96</v>
      </c>
      <c r="B150" s="1">
        <v>1.3160000000000001</v>
      </c>
      <c r="C150" s="2">
        <f t="shared" si="25"/>
        <v>1136.8572013931571</v>
      </c>
      <c r="D150" s="27">
        <f t="shared" si="26"/>
        <v>1.316E-2</v>
      </c>
      <c r="E150" s="2">
        <f t="shared" si="27"/>
        <v>1151.818242163491</v>
      </c>
      <c r="F150" s="2">
        <f t="shared" si="28"/>
        <v>1.3074159487271876E-2</v>
      </c>
      <c r="G150" s="24">
        <f t="shared" si="29"/>
        <v>7.5893107150647758E-3</v>
      </c>
      <c r="H150" s="2">
        <f t="shared" si="30"/>
        <v>6.2030218816947541E-3</v>
      </c>
      <c r="J150" s="1">
        <v>4.9600000000000104E-3</v>
      </c>
      <c r="K150" s="1">
        <f t="shared" si="31"/>
        <v>630.48000000000218</v>
      </c>
      <c r="M150" s="2">
        <f t="shared" si="32"/>
        <v>1148.0229461175988</v>
      </c>
      <c r="N150" s="2">
        <f t="shared" si="33"/>
        <v>7.2510000000000005E-2</v>
      </c>
      <c r="O150" s="2">
        <f t="shared" si="34"/>
        <v>1231.266089940586</v>
      </c>
      <c r="P150" s="2">
        <f t="shared" si="35"/>
        <v>6.4138523929030827E-2</v>
      </c>
      <c r="R150" s="1">
        <v>2.96E-3</v>
      </c>
      <c r="S150" s="1">
        <f t="shared" si="36"/>
        <v>621.6</v>
      </c>
    </row>
    <row r="151" spans="1:19" x14ac:dyDescent="0.15">
      <c r="A151" s="1">
        <v>222.3</v>
      </c>
      <c r="B151" s="1">
        <v>1.2769999999999999</v>
      </c>
      <c r="C151" s="2">
        <f t="shared" si="25"/>
        <v>1138.59864781807</v>
      </c>
      <c r="D151" s="27">
        <f t="shared" si="26"/>
        <v>1.2769999999999998E-2</v>
      </c>
      <c r="E151" s="2">
        <f t="shared" si="27"/>
        <v>1153.1385525507067</v>
      </c>
      <c r="F151" s="2">
        <f t="shared" si="28"/>
        <v>1.2689151115987937E-2</v>
      </c>
      <c r="G151" s="24">
        <f t="shared" si="29"/>
        <v>7.1980151514607627E-3</v>
      </c>
      <c r="H151" s="2">
        <f t="shared" si="30"/>
        <v>5.8074882500670768E-3</v>
      </c>
      <c r="J151" s="1">
        <v>4.9800000000000096E-3</v>
      </c>
      <c r="K151" s="1">
        <f t="shared" si="31"/>
        <v>634.74000000000206</v>
      </c>
      <c r="M151" s="2">
        <f t="shared" si="32"/>
        <v>1146.640032780168</v>
      </c>
      <c r="N151" s="2">
        <f t="shared" si="33"/>
        <v>7.2090000000000001E-2</v>
      </c>
      <c r="O151" s="2">
        <f t="shared" si="34"/>
        <v>1229.3013127432903</v>
      </c>
      <c r="P151" s="2">
        <f t="shared" si="35"/>
        <v>6.3756198573480222E-2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222.22</v>
      </c>
      <c r="B152" s="1">
        <v>1.3120000000000001</v>
      </c>
      <c r="C152" s="2">
        <f t="shared" si="25"/>
        <v>1138.1888957180904</v>
      </c>
      <c r="D152" s="27">
        <f t="shared" si="26"/>
        <v>1.312E-2</v>
      </c>
      <c r="E152" s="2">
        <f t="shared" si="27"/>
        <v>1153.1219340299117</v>
      </c>
      <c r="F152" s="2">
        <f t="shared" si="28"/>
        <v>1.3034678270455605E-2</v>
      </c>
      <c r="G152" s="24">
        <f t="shared" si="29"/>
        <v>7.5436214417417399E-3</v>
      </c>
      <c r="H152" s="2">
        <f t="shared" si="30"/>
        <v>6.1554919363803308E-3</v>
      </c>
      <c r="J152" s="1">
        <v>5.0000000000000096E-3</v>
      </c>
      <c r="K152" s="1">
        <f t="shared" si="31"/>
        <v>639.00000000000205</v>
      </c>
      <c r="M152" s="2">
        <f t="shared" si="32"/>
        <v>1147.3570989551322</v>
      </c>
      <c r="N152" s="2">
        <f t="shared" si="33"/>
        <v>7.2590000000000002E-2</v>
      </c>
      <c r="O152" s="2">
        <f t="shared" si="34"/>
        <v>1230.6437507682851</v>
      </c>
      <c r="P152" s="2">
        <f t="shared" si="35"/>
        <v>6.4216076046201567E-2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221.75</v>
      </c>
      <c r="B153" s="1">
        <v>1.347</v>
      </c>
      <c r="C153" s="2">
        <f t="shared" si="25"/>
        <v>1135.7816021307108</v>
      </c>
      <c r="D153" s="27">
        <f t="shared" si="26"/>
        <v>1.3469999999999999E-2</v>
      </c>
      <c r="E153" s="2">
        <f t="shared" si="27"/>
        <v>1151.0805803114115</v>
      </c>
      <c r="F153" s="2">
        <f t="shared" si="28"/>
        <v>1.338008607714551E-2</v>
      </c>
      <c r="G153" s="24">
        <f t="shared" si="29"/>
        <v>7.898749980424502E-3</v>
      </c>
      <c r="H153" s="2">
        <f t="shared" si="30"/>
        <v>6.5154493676630506E-3</v>
      </c>
      <c r="J153" s="1">
        <v>5.0200000000000097E-3</v>
      </c>
      <c r="K153" s="1">
        <f t="shared" si="31"/>
        <v>643.26000000000204</v>
      </c>
      <c r="M153" s="2">
        <f t="shared" si="32"/>
        <v>1145.5132145052244</v>
      </c>
      <c r="N153" s="2">
        <f t="shared" si="33"/>
        <v>7.3130000000000001E-2</v>
      </c>
      <c r="O153" s="2">
        <f t="shared" si="34"/>
        <v>1229.2845958819914</v>
      </c>
      <c r="P153" s="2">
        <f t="shared" si="35"/>
        <v>6.4725875777340125E-2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222.20000000000002</v>
      </c>
      <c r="B154" s="1">
        <v>1.4239999999999999</v>
      </c>
      <c r="C154" s="2">
        <f t="shared" si="25"/>
        <v>1138.0864576930958</v>
      </c>
      <c r="D154" s="27">
        <f t="shared" si="26"/>
        <v>1.4239999999999999E-2</v>
      </c>
      <c r="E154" s="2">
        <f t="shared" si="27"/>
        <v>1154.2928088506455</v>
      </c>
      <c r="F154" s="2">
        <f t="shared" si="28"/>
        <v>1.4139563553719238E-2</v>
      </c>
      <c r="G154" s="24">
        <f t="shared" si="29"/>
        <v>8.6429311306209268E-3</v>
      </c>
      <c r="H154" s="2">
        <f t="shared" si="30"/>
        <v>7.2609963526053586E-3</v>
      </c>
      <c r="J154" s="1">
        <v>5.0400000000000097E-3</v>
      </c>
      <c r="K154" s="1">
        <f t="shared" si="31"/>
        <v>647.52000000000203</v>
      </c>
      <c r="M154" s="2">
        <f t="shared" si="32"/>
        <v>1146.5888137676704</v>
      </c>
      <c r="N154" s="2">
        <f t="shared" si="33"/>
        <v>7.3209999999999997E-2</v>
      </c>
      <c r="O154" s="2">
        <f t="shared" si="34"/>
        <v>1230.5305808236017</v>
      </c>
      <c r="P154" s="2">
        <f t="shared" si="35"/>
        <v>6.4794488021119936E-2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</v>
      </c>
      <c r="B155" s="1">
        <v>1.6859999999999999</v>
      </c>
      <c r="C155" s="2">
        <f t="shared" si="25"/>
        <v>1137.0620774431468</v>
      </c>
      <c r="D155" s="27">
        <f t="shared" si="26"/>
        <v>1.686E-2</v>
      </c>
      <c r="E155" s="2">
        <f t="shared" si="27"/>
        <v>1156.2329440688384</v>
      </c>
      <c r="F155" s="2">
        <f t="shared" si="28"/>
        <v>1.6719447806767842E-2</v>
      </c>
      <c r="G155" s="24">
        <f t="shared" si="29"/>
        <v>1.1213576644535279E-2</v>
      </c>
      <c r="H155" s="2">
        <f t="shared" si="30"/>
        <v>9.847071935267928E-3</v>
      </c>
      <c r="J155" s="1">
        <v>5.0600000000000098E-3</v>
      </c>
      <c r="K155" s="1">
        <f t="shared" si="31"/>
        <v>651.78000000000213</v>
      </c>
      <c r="M155" s="2">
        <f t="shared" si="32"/>
        <v>1147.0497848801476</v>
      </c>
      <c r="N155" s="2">
        <f t="shared" si="33"/>
        <v>7.5490000000000002E-2</v>
      </c>
      <c r="O155" s="2">
        <f t="shared" si="34"/>
        <v>1233.6405731407501</v>
      </c>
      <c r="P155" s="2">
        <f t="shared" si="35"/>
        <v>6.6901892761773399E-2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221.69</v>
      </c>
      <c r="B156" s="1">
        <v>1.4590000000000001</v>
      </c>
      <c r="C156" s="2">
        <f t="shared" si="25"/>
        <v>1135.4742880557262</v>
      </c>
      <c r="D156" s="27">
        <f t="shared" si="26"/>
        <v>1.4590000000000001E-2</v>
      </c>
      <c r="E156" s="2">
        <f t="shared" si="27"/>
        <v>1152.0408579184593</v>
      </c>
      <c r="F156" s="2">
        <f t="shared" si="28"/>
        <v>1.4484590000954509E-2</v>
      </c>
      <c r="G156" s="24">
        <f t="shared" si="29"/>
        <v>8.9986811537237504E-3</v>
      </c>
      <c r="H156" s="2">
        <f t="shared" si="30"/>
        <v>7.6218106903562389E-3</v>
      </c>
      <c r="J156" s="1">
        <v>5.0800000000000099E-3</v>
      </c>
      <c r="K156" s="1">
        <f t="shared" si="31"/>
        <v>656.04000000000212</v>
      </c>
      <c r="M156" s="2">
        <f t="shared" si="32"/>
        <v>1144.181520180291</v>
      </c>
      <c r="N156" s="2">
        <f t="shared" si="33"/>
        <v>7.6299999999999993E-2</v>
      </c>
      <c r="O156" s="2">
        <f t="shared" si="34"/>
        <v>1231.4825701700472</v>
      </c>
      <c r="P156" s="2">
        <f t="shared" si="35"/>
        <v>6.7665030573020063E-2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222.14000000000001</v>
      </c>
      <c r="B157" s="1">
        <v>1.5669999999999999</v>
      </c>
      <c r="C157" s="2">
        <f t="shared" si="25"/>
        <v>1137.7791436181112</v>
      </c>
      <c r="D157" s="27">
        <f t="shared" si="26"/>
        <v>1.567E-2</v>
      </c>
      <c r="E157" s="2">
        <f t="shared" si="27"/>
        <v>1155.6081427986071</v>
      </c>
      <c r="F157" s="2">
        <f t="shared" si="28"/>
        <v>1.5548493246716213E-2</v>
      </c>
      <c r="G157" s="24">
        <f t="shared" si="29"/>
        <v>1.0045597328627608E-2</v>
      </c>
      <c r="H157" s="2">
        <f t="shared" si="30"/>
        <v>8.6717834444865229E-3</v>
      </c>
      <c r="J157" s="1">
        <v>5.1000000000000099E-3</v>
      </c>
      <c r="K157" s="1">
        <f t="shared" si="31"/>
        <v>660.30000000000211</v>
      </c>
      <c r="M157" s="2">
        <f t="shared" si="32"/>
        <v>1143.9254251178036</v>
      </c>
      <c r="N157" s="2">
        <f t="shared" si="33"/>
        <v>7.490999999999999E-2</v>
      </c>
      <c r="O157" s="2">
        <f t="shared" si="34"/>
        <v>1229.6168787133784</v>
      </c>
      <c r="P157" s="2">
        <f t="shared" si="35"/>
        <v>6.6381618674537193E-2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221.72</v>
      </c>
      <c r="B158" s="1">
        <v>1.5940000000000001</v>
      </c>
      <c r="C158" s="2">
        <f t="shared" si="25"/>
        <v>1135.6279450932186</v>
      </c>
      <c r="D158" s="27">
        <f t="shared" si="26"/>
        <v>1.5939999999999999E-2</v>
      </c>
      <c r="E158" s="2">
        <f t="shared" si="27"/>
        <v>1153.7298545380047</v>
      </c>
      <c r="F158" s="2">
        <f t="shared" si="28"/>
        <v>1.5814292294357834E-2</v>
      </c>
      <c r="G158" s="24">
        <f t="shared" si="29"/>
        <v>1.0320340606081621E-2</v>
      </c>
      <c r="H158" s="2">
        <f t="shared" si="30"/>
        <v>8.9505842843174682E-3</v>
      </c>
      <c r="J158" s="1">
        <v>5.12000000000001E-3</v>
      </c>
      <c r="K158" s="1">
        <f t="shared" si="31"/>
        <v>664.56000000000211</v>
      </c>
      <c r="M158" s="2">
        <f t="shared" si="32"/>
        <v>1144.5400532677729</v>
      </c>
      <c r="N158" s="2">
        <f t="shared" si="33"/>
        <v>7.7420000000000003E-2</v>
      </c>
      <c r="O158" s="2">
        <f t="shared" si="34"/>
        <v>1233.1503441917639</v>
      </c>
      <c r="P158" s="2">
        <f t="shared" si="35"/>
        <v>6.8697149803573207E-2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222.03</v>
      </c>
      <c r="B159" s="1">
        <v>1.6859999999999999</v>
      </c>
      <c r="C159" s="2">
        <f t="shared" si="25"/>
        <v>1137.2157344806392</v>
      </c>
      <c r="D159" s="27">
        <f t="shared" si="26"/>
        <v>1.686E-2</v>
      </c>
      <c r="E159" s="2">
        <f t="shared" si="27"/>
        <v>1156.3891917639828</v>
      </c>
      <c r="F159" s="2">
        <f t="shared" si="28"/>
        <v>1.6719447806767842E-2</v>
      </c>
      <c r="G159" s="24">
        <f t="shared" si="29"/>
        <v>1.1212832607891732E-2</v>
      </c>
      <c r="H159" s="2">
        <f t="shared" si="30"/>
        <v>9.8461432358258327E-3</v>
      </c>
      <c r="J159" s="1">
        <v>5.14000000000001E-3</v>
      </c>
      <c r="K159" s="1">
        <f t="shared" si="31"/>
        <v>668.8200000000021</v>
      </c>
      <c r="M159" s="2">
        <f t="shared" si="32"/>
        <v>1145.6156525302192</v>
      </c>
      <c r="N159" s="2">
        <f t="shared" si="33"/>
        <v>7.6060000000000003E-2</v>
      </c>
      <c r="O159" s="2">
        <f t="shared" si="34"/>
        <v>1232.7511790616677</v>
      </c>
      <c r="P159" s="2">
        <f t="shared" si="35"/>
        <v>6.7435978556912524E-2</v>
      </c>
      <c r="R159" s="1">
        <v>3.14E-3</v>
      </c>
      <c r="S159" s="1">
        <f t="shared" si="36"/>
        <v>659.4</v>
      </c>
    </row>
    <row r="160" spans="1:19" x14ac:dyDescent="0.15">
      <c r="A160" s="1">
        <v>221.69</v>
      </c>
      <c r="B160" s="1">
        <v>1.69</v>
      </c>
      <c r="C160" s="2">
        <f t="shared" si="25"/>
        <v>1135.4742880557262</v>
      </c>
      <c r="D160" s="27">
        <f t="shared" si="26"/>
        <v>1.6899999999999998E-2</v>
      </c>
      <c r="E160" s="2">
        <f t="shared" si="27"/>
        <v>1154.663803523868</v>
      </c>
      <c r="F160" s="2">
        <f t="shared" si="28"/>
        <v>1.6758783814954624E-2</v>
      </c>
      <c r="G160" s="24">
        <f t="shared" si="29"/>
        <v>1.1260384750555252E-2</v>
      </c>
      <c r="H160" s="2">
        <f t="shared" si="30"/>
        <v>9.8960045043563535E-3</v>
      </c>
      <c r="J160" s="1">
        <v>5.1600000000000101E-3</v>
      </c>
      <c r="K160" s="1">
        <f t="shared" si="31"/>
        <v>673.08000000000209</v>
      </c>
      <c r="M160" s="2">
        <f t="shared" si="32"/>
        <v>1142.0303216553984</v>
      </c>
      <c r="N160" s="2">
        <f t="shared" si="33"/>
        <v>7.6369999999999993E-2</v>
      </c>
      <c r="O160" s="2">
        <f t="shared" si="34"/>
        <v>1229.2471773202212</v>
      </c>
      <c r="P160" s="2">
        <f t="shared" si="35"/>
        <v>6.7740710814935379E-2</v>
      </c>
      <c r="R160" s="1">
        <v>3.16E-3</v>
      </c>
      <c r="S160" s="1">
        <f t="shared" si="36"/>
        <v>663.6</v>
      </c>
    </row>
    <row r="161" spans="1:19" x14ac:dyDescent="0.15">
      <c r="A161" s="1">
        <v>222.05</v>
      </c>
      <c r="B161" s="1">
        <v>1.7370000000000001</v>
      </c>
      <c r="C161" s="2">
        <f t="shared" si="25"/>
        <v>1137.318172505634</v>
      </c>
      <c r="D161" s="27">
        <f t="shared" si="26"/>
        <v>1.737E-2</v>
      </c>
      <c r="E161" s="2">
        <f t="shared" si="27"/>
        <v>1157.0733891620571</v>
      </c>
      <c r="F161" s="2">
        <f t="shared" si="28"/>
        <v>1.7220866044317547E-2</v>
      </c>
      <c r="G161" s="24">
        <f t="shared" si="29"/>
        <v>1.1710992762593466E-2</v>
      </c>
      <c r="H161" s="2">
        <f t="shared" si="30"/>
        <v>1.0346942340414143E-2</v>
      </c>
      <c r="J161" s="1">
        <v>5.1800000000000101E-3</v>
      </c>
      <c r="K161" s="1">
        <f t="shared" si="31"/>
        <v>677.34000000000219</v>
      </c>
      <c r="M161" s="2">
        <f t="shared" si="32"/>
        <v>1143.4132349928293</v>
      </c>
      <c r="N161" s="2">
        <f t="shared" si="33"/>
        <v>7.7109999999999998E-2</v>
      </c>
      <c r="O161" s="2">
        <f t="shared" si="34"/>
        <v>1231.5818295431263</v>
      </c>
      <c r="P161" s="2">
        <f t="shared" si="35"/>
        <v>6.8416853141738954E-2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221.64000000000001</v>
      </c>
      <c r="B162" s="1">
        <v>1.968</v>
      </c>
      <c r="C162" s="2">
        <f t="shared" si="25"/>
        <v>1135.2181929932392</v>
      </c>
      <c r="D162" s="27">
        <f t="shared" si="26"/>
        <v>1.968E-2</v>
      </c>
      <c r="E162" s="2">
        <f t="shared" si="27"/>
        <v>1157.559287031346</v>
      </c>
      <c r="F162" s="2">
        <f t="shared" si="28"/>
        <v>1.9488852583846861E-2</v>
      </c>
      <c r="G162" s="24">
        <f t="shared" si="29"/>
        <v>1.3976665502745213E-2</v>
      </c>
      <c r="H162" s="2">
        <f t="shared" si="30"/>
        <v>1.2627621105652079E-2</v>
      </c>
      <c r="J162" s="1">
        <v>5.2000000000000102E-3</v>
      </c>
      <c r="K162" s="1">
        <f t="shared" si="31"/>
        <v>681.60000000000218</v>
      </c>
      <c r="M162" s="2">
        <f t="shared" si="32"/>
        <v>1140.2888752304855</v>
      </c>
      <c r="N162" s="2">
        <f t="shared" si="33"/>
        <v>7.8960000000000002E-2</v>
      </c>
      <c r="O162" s="2">
        <f t="shared" si="34"/>
        <v>1230.3260848186844</v>
      </c>
      <c r="P162" s="2">
        <f t="shared" si="35"/>
        <v>7.0138918584471299E-2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221.91</v>
      </c>
      <c r="B163" s="1">
        <v>1.903</v>
      </c>
      <c r="C163" s="2">
        <f t="shared" si="25"/>
        <v>1136.6011063306698</v>
      </c>
      <c r="D163" s="27">
        <f t="shared" si="26"/>
        <v>1.9030000000000002E-2</v>
      </c>
      <c r="E163" s="2">
        <f t="shared" si="27"/>
        <v>1158.2306253841425</v>
      </c>
      <c r="F163" s="2">
        <f t="shared" si="28"/>
        <v>1.8851194435287811E-2</v>
      </c>
      <c r="G163" s="24">
        <f t="shared" si="29"/>
        <v>1.3335810504887132E-2</v>
      </c>
      <c r="H163" s="2">
        <f t="shared" si="30"/>
        <v>1.1981604662114179E-2</v>
      </c>
      <c r="J163" s="1">
        <v>5.2200000000000102E-3</v>
      </c>
      <c r="K163" s="1">
        <f t="shared" si="31"/>
        <v>685.86000000000217</v>
      </c>
      <c r="M163" s="2">
        <f t="shared" si="32"/>
        <v>1141.876664617906</v>
      </c>
      <c r="N163" s="2">
        <f t="shared" si="33"/>
        <v>7.7990000000000004E-2</v>
      </c>
      <c r="O163" s="2">
        <f t="shared" si="34"/>
        <v>1230.9316256914565</v>
      </c>
      <c r="P163" s="2">
        <f t="shared" si="35"/>
        <v>6.923661683597182E-2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221.6</v>
      </c>
      <c r="B164" s="1">
        <v>1.891</v>
      </c>
      <c r="C164" s="2">
        <f t="shared" si="25"/>
        <v>1135.0133169432493</v>
      </c>
      <c r="D164" s="27">
        <f t="shared" si="26"/>
        <v>1.891E-2</v>
      </c>
      <c r="E164" s="2">
        <f t="shared" si="27"/>
        <v>1156.476418766646</v>
      </c>
      <c r="F164" s="2">
        <f t="shared" si="28"/>
        <v>1.8733428455780261E-2</v>
      </c>
      <c r="G164" s="24">
        <f t="shared" si="29"/>
        <v>1.3226397890224804E-2</v>
      </c>
      <c r="H164" s="2">
        <f t="shared" si="30"/>
        <v>1.1873435243508274E-2</v>
      </c>
      <c r="J164" s="1">
        <v>5.2400000000000103E-3</v>
      </c>
      <c r="K164" s="1">
        <f t="shared" si="31"/>
        <v>690.12000000000216</v>
      </c>
      <c r="M164" s="2">
        <f t="shared" si="32"/>
        <v>1141.2108174554394</v>
      </c>
      <c r="N164" s="2">
        <f t="shared" si="33"/>
        <v>7.8189999999999996E-2</v>
      </c>
      <c r="O164" s="2">
        <f t="shared" si="34"/>
        <v>1230.4420912722801</v>
      </c>
      <c r="P164" s="2">
        <f t="shared" si="35"/>
        <v>6.9424461221622186E-2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221.9</v>
      </c>
      <c r="B165" s="1">
        <v>1.9450000000000001</v>
      </c>
      <c r="C165" s="2">
        <f t="shared" si="25"/>
        <v>1136.5498873181725</v>
      </c>
      <c r="D165" s="27">
        <f t="shared" si="26"/>
        <v>1.9450000000000002E-2</v>
      </c>
      <c r="E165" s="2">
        <f t="shared" si="27"/>
        <v>1158.6557826265109</v>
      </c>
      <c r="F165" s="2">
        <f t="shared" si="28"/>
        <v>1.9263266180846238E-2</v>
      </c>
      <c r="G165" s="24">
        <f t="shared" si="29"/>
        <v>1.3745857692148568E-2</v>
      </c>
      <c r="H165" s="2">
        <f t="shared" si="30"/>
        <v>1.2393985974153306E-2</v>
      </c>
      <c r="J165" s="1">
        <v>5.2600000000000103E-3</v>
      </c>
      <c r="K165" s="1">
        <f t="shared" si="31"/>
        <v>694.38000000000216</v>
      </c>
      <c r="M165" s="2">
        <f t="shared" si="32"/>
        <v>1138.0864576930958</v>
      </c>
      <c r="N165" s="2">
        <f t="shared" si="33"/>
        <v>7.8810000000000005E-2</v>
      </c>
      <c r="O165" s="2">
        <f t="shared" si="34"/>
        <v>1227.7790514238886</v>
      </c>
      <c r="P165" s="2">
        <f t="shared" si="35"/>
        <v>7.0012014887702478E-2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221.51000000000002</v>
      </c>
      <c r="B166" s="1">
        <v>1.9910000000000001</v>
      </c>
      <c r="C166" s="2">
        <f t="shared" si="25"/>
        <v>1134.5523458307725</v>
      </c>
      <c r="D166" s="27">
        <f t="shared" si="26"/>
        <v>1.9910000000000001E-2</v>
      </c>
      <c r="E166" s="2">
        <f t="shared" si="27"/>
        <v>1157.1412830362633</v>
      </c>
      <c r="F166" s="2">
        <f t="shared" si="28"/>
        <v>1.9714388109099593E-2</v>
      </c>
      <c r="G166" s="24">
        <f t="shared" si="29"/>
        <v>1.4204191523212624E-2</v>
      </c>
      <c r="H166" s="2">
        <f t="shared" si="30"/>
        <v>1.2857180995153889E-2</v>
      </c>
      <c r="J166" s="1">
        <v>5.2800000000000104E-3</v>
      </c>
      <c r="K166" s="1">
        <f t="shared" si="31"/>
        <v>698.64000000000215</v>
      </c>
      <c r="M166" s="2">
        <f t="shared" si="32"/>
        <v>1136.3450112681826</v>
      </c>
      <c r="N166" s="2">
        <f t="shared" si="33"/>
        <v>8.0229999999999996E-2</v>
      </c>
      <c r="O166" s="2">
        <f t="shared" si="34"/>
        <v>1227.513971522229</v>
      </c>
      <c r="P166" s="2">
        <f t="shared" si="35"/>
        <v>7.1328676799402191E-2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221.51000000000002</v>
      </c>
      <c r="B167" s="1">
        <v>2.173</v>
      </c>
      <c r="C167" s="2">
        <f t="shared" si="25"/>
        <v>1134.5523458307725</v>
      </c>
      <c r="D167" s="27">
        <f t="shared" si="26"/>
        <v>2.1729999999999999E-2</v>
      </c>
      <c r="E167" s="2">
        <f t="shared" si="27"/>
        <v>1159.2061683056752</v>
      </c>
      <c r="F167" s="2">
        <f t="shared" si="28"/>
        <v>2.149726901082304E-2</v>
      </c>
      <c r="G167" s="24">
        <f t="shared" si="29"/>
        <v>1.5977239637938873E-2</v>
      </c>
      <c r="H167" s="2">
        <f t="shared" si="30"/>
        <v>1.4640061896877336E-2</v>
      </c>
      <c r="J167" s="1">
        <v>5.3000000000000104E-3</v>
      </c>
      <c r="K167" s="1">
        <f t="shared" si="31"/>
        <v>702.90000000000225</v>
      </c>
      <c r="M167" s="2">
        <f t="shared" si="32"/>
        <v>1135.4742880557262</v>
      </c>
      <c r="N167" s="2">
        <f t="shared" si="33"/>
        <v>0.08</v>
      </c>
      <c r="O167" s="2">
        <f t="shared" si="34"/>
        <v>1226.3122311001844</v>
      </c>
      <c r="P167" s="2">
        <f t="shared" si="35"/>
        <v>7.1121459083270375E-2</v>
      </c>
      <c r="R167" s="1">
        <v>3.3E-3</v>
      </c>
      <c r="S167" s="1">
        <f t="shared" si="36"/>
        <v>693</v>
      </c>
    </row>
    <row r="168" spans="1:19" x14ac:dyDescent="0.15">
      <c r="A168" s="1">
        <v>221.37</v>
      </c>
      <c r="B168" s="1">
        <v>2.3039999999999998</v>
      </c>
      <c r="C168" s="2">
        <f t="shared" si="25"/>
        <v>1133.8352796558081</v>
      </c>
      <c r="D168" s="27">
        <f t="shared" si="26"/>
        <v>2.3039999999999998E-2</v>
      </c>
      <c r="E168" s="2">
        <f t="shared" si="27"/>
        <v>1159.9588444990779</v>
      </c>
      <c r="F168" s="2">
        <f t="shared" si="28"/>
        <v>2.2778586889339526E-2</v>
      </c>
      <c r="G168" s="24">
        <f t="shared" si="29"/>
        <v>1.725497334410582E-2</v>
      </c>
      <c r="H168" s="2">
        <f t="shared" si="30"/>
        <v>1.5925713706123598E-2</v>
      </c>
      <c r="J168" s="1">
        <v>5.3200000000000096E-3</v>
      </c>
      <c r="K168" s="1">
        <f t="shared" si="31"/>
        <v>707.16000000000201</v>
      </c>
      <c r="M168" s="2">
        <f t="shared" si="32"/>
        <v>1134.3986887932801</v>
      </c>
      <c r="N168" s="2">
        <f t="shared" si="33"/>
        <v>8.0269999999999994E-2</v>
      </c>
      <c r="O168" s="2">
        <f t="shared" si="34"/>
        <v>1225.4568715427167</v>
      </c>
      <c r="P168" s="2">
        <f t="shared" si="35"/>
        <v>7.1375500979227569E-2</v>
      </c>
      <c r="R168" s="1">
        <v>3.32E-3</v>
      </c>
      <c r="S168" s="1">
        <f t="shared" si="36"/>
        <v>697.2</v>
      </c>
    </row>
    <row r="169" spans="1:19" x14ac:dyDescent="0.15">
      <c r="A169" s="1">
        <v>221.31</v>
      </c>
      <c r="B169" s="1">
        <v>2.1379999999999999</v>
      </c>
      <c r="C169" s="2">
        <f t="shared" si="25"/>
        <v>1133.5279655808235</v>
      </c>
      <c r="D169" s="27">
        <f t="shared" si="26"/>
        <v>2.138E-2</v>
      </c>
      <c r="E169" s="2">
        <f t="shared" si="27"/>
        <v>1157.7627934849415</v>
      </c>
      <c r="F169" s="2">
        <f t="shared" si="28"/>
        <v>2.115465407239701E-2</v>
      </c>
      <c r="G169" s="24">
        <f t="shared" si="29"/>
        <v>1.5641497912944908E-2</v>
      </c>
      <c r="H169" s="2">
        <f t="shared" si="30"/>
        <v>1.4303638288065272E-2</v>
      </c>
      <c r="J169" s="1">
        <v>5.3400000000000097E-3</v>
      </c>
      <c r="K169" s="1">
        <f t="shared" si="31"/>
        <v>711.42000000000201</v>
      </c>
      <c r="M169" s="2">
        <f t="shared" si="32"/>
        <v>1132.7084613808645</v>
      </c>
      <c r="N169" s="2">
        <f t="shared" si="33"/>
        <v>8.1199999999999994E-2</v>
      </c>
      <c r="O169" s="2">
        <f t="shared" si="34"/>
        <v>1224.6843884449906</v>
      </c>
      <c r="P169" s="2">
        <f t="shared" si="35"/>
        <v>7.223970499898881E-2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221.44</v>
      </c>
      <c r="B170" s="1">
        <v>2.1920000000000002</v>
      </c>
      <c r="C170" s="2">
        <f t="shared" si="25"/>
        <v>1134.1938127432902</v>
      </c>
      <c r="D170" s="27">
        <f t="shared" si="26"/>
        <v>2.1920000000000002E-2</v>
      </c>
      <c r="E170" s="2">
        <f t="shared" si="27"/>
        <v>1159.0553411186231</v>
      </c>
      <c r="F170" s="2">
        <f t="shared" si="28"/>
        <v>2.1683210831141921E-2</v>
      </c>
      <c r="G170" s="24">
        <f t="shared" si="29"/>
        <v>1.6163899682958002E-2</v>
      </c>
      <c r="H170" s="2">
        <f t="shared" si="30"/>
        <v>1.4828170682561106E-2</v>
      </c>
      <c r="J170" s="1">
        <v>5.3600000000000097E-3</v>
      </c>
      <c r="K170" s="1">
        <f t="shared" si="31"/>
        <v>715.68000000000211</v>
      </c>
      <c r="M170" s="2">
        <f t="shared" si="32"/>
        <v>1131.2231100184388</v>
      </c>
      <c r="N170" s="2">
        <f t="shared" si="33"/>
        <v>8.1270000000000009E-2</v>
      </c>
      <c r="O170" s="2">
        <f t="shared" si="34"/>
        <v>1223.1576121696373</v>
      </c>
      <c r="P170" s="2">
        <f t="shared" si="35"/>
        <v>7.2311716144758495E-2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221.19</v>
      </c>
      <c r="B171" s="1">
        <v>2.2069999999999999</v>
      </c>
      <c r="C171" s="2">
        <f t="shared" si="25"/>
        <v>1132.9133374308542</v>
      </c>
      <c r="D171" s="27">
        <f t="shared" si="26"/>
        <v>2.2069999999999999E-2</v>
      </c>
      <c r="E171" s="2">
        <f t="shared" si="27"/>
        <v>1157.9167347879531</v>
      </c>
      <c r="F171" s="2">
        <f t="shared" si="28"/>
        <v>2.1829982586648915E-2</v>
      </c>
      <c r="G171" s="24">
        <f t="shared" si="29"/>
        <v>1.6316093373372947E-2</v>
      </c>
      <c r="H171" s="2">
        <f t="shared" si="30"/>
        <v>1.4982681600085555E-2</v>
      </c>
      <c r="J171" s="1">
        <v>5.3800000000000098E-3</v>
      </c>
      <c r="K171" s="1">
        <f t="shared" si="31"/>
        <v>719.9400000000021</v>
      </c>
      <c r="M171" s="2">
        <f t="shared" si="32"/>
        <v>1130.1475107559925</v>
      </c>
      <c r="N171" s="2">
        <f t="shared" si="33"/>
        <v>8.1850000000000006E-2</v>
      </c>
      <c r="O171" s="2">
        <f t="shared" si="34"/>
        <v>1222.6500845113703</v>
      </c>
      <c r="P171" s="2">
        <f t="shared" si="35"/>
        <v>7.2850395391723596E-2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221.6</v>
      </c>
      <c r="B172" s="1">
        <v>2.2650000000000001</v>
      </c>
      <c r="C172" s="2">
        <f t="shared" si="25"/>
        <v>1135.0133169432493</v>
      </c>
      <c r="D172" s="27">
        <f t="shared" si="26"/>
        <v>2.265E-2</v>
      </c>
      <c r="E172" s="2">
        <f t="shared" si="27"/>
        <v>1160.7213685720139</v>
      </c>
      <c r="F172" s="2">
        <f t="shared" si="28"/>
        <v>2.2397297442038326E-2</v>
      </c>
      <c r="G172" s="24">
        <f t="shared" si="29"/>
        <v>1.6870052829790642E-2</v>
      </c>
      <c r="H172" s="2">
        <f t="shared" si="30"/>
        <v>1.553730422976634E-2</v>
      </c>
      <c r="J172" s="1">
        <v>5.4000000000000098E-3</v>
      </c>
      <c r="K172" s="1">
        <f t="shared" si="31"/>
        <v>724.20000000000209</v>
      </c>
      <c r="M172" s="2">
        <f t="shared" si="32"/>
        <v>1128.0475312435976</v>
      </c>
      <c r="N172" s="2">
        <f t="shared" si="33"/>
        <v>8.2240000000000008E-2</v>
      </c>
      <c r="O172" s="2">
        <f t="shared" si="34"/>
        <v>1220.8181602130712</v>
      </c>
      <c r="P172" s="2">
        <f t="shared" si="35"/>
        <v>7.3219547477485394E-2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221.16</v>
      </c>
      <c r="B173" s="1">
        <v>2.3119999999999998</v>
      </c>
      <c r="C173" s="2">
        <f t="shared" si="25"/>
        <v>1132.759680393362</v>
      </c>
      <c r="D173" s="27">
        <f t="shared" si="26"/>
        <v>2.3119999999999998E-2</v>
      </c>
      <c r="E173" s="2">
        <f t="shared" si="27"/>
        <v>1158.9490842040566</v>
      </c>
      <c r="F173" s="2">
        <f t="shared" si="28"/>
        <v>2.2856782142927558E-2</v>
      </c>
      <c r="G173" s="24">
        <f t="shared" si="29"/>
        <v>1.7337976980051097E-2</v>
      </c>
      <c r="H173" s="2">
        <f t="shared" si="30"/>
        <v>1.601040985580629E-2</v>
      </c>
      <c r="J173" s="1">
        <v>5.4200000000000099E-3</v>
      </c>
      <c r="K173" s="1">
        <f t="shared" si="31"/>
        <v>728.46000000000208</v>
      </c>
      <c r="M173" s="2">
        <f t="shared" si="32"/>
        <v>1126.101208768695</v>
      </c>
      <c r="N173" s="2">
        <f t="shared" si="33"/>
        <v>8.4010000000000001E-2</v>
      </c>
      <c r="O173" s="2">
        <f t="shared" si="34"/>
        <v>1220.7049713173528</v>
      </c>
      <c r="P173" s="2">
        <f t="shared" si="35"/>
        <v>7.4854247251357489E-2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221.52</v>
      </c>
      <c r="B174" s="1">
        <v>2.3540000000000001</v>
      </c>
      <c r="C174" s="2">
        <f t="shared" si="25"/>
        <v>1134.6035648432699</v>
      </c>
      <c r="D174" s="27">
        <f t="shared" si="26"/>
        <v>2.3540000000000002E-2</v>
      </c>
      <c r="E174" s="2">
        <f t="shared" si="27"/>
        <v>1161.3121327596803</v>
      </c>
      <c r="F174" s="2">
        <f t="shared" si="28"/>
        <v>2.3267206938346007E-2</v>
      </c>
      <c r="G174" s="24">
        <f t="shared" si="29"/>
        <v>1.7737149163299909E-2</v>
      </c>
      <c r="H174" s="2">
        <f t="shared" si="30"/>
        <v>1.6409690257919607E-2</v>
      </c>
      <c r="J174" s="1">
        <v>5.4400000000000099E-3</v>
      </c>
      <c r="K174" s="1">
        <f t="shared" si="31"/>
        <v>732.72000000000207</v>
      </c>
      <c r="M174" s="2">
        <f t="shared" si="32"/>
        <v>1124.5646383937717</v>
      </c>
      <c r="N174" s="2">
        <f t="shared" si="33"/>
        <v>8.3320000000000005E-2</v>
      </c>
      <c r="O174" s="2">
        <f t="shared" si="34"/>
        <v>1218.2633640647409</v>
      </c>
      <c r="P174" s="2">
        <f t="shared" si="35"/>
        <v>7.4229145790894513E-2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221.16</v>
      </c>
      <c r="B175" s="1">
        <v>2.516</v>
      </c>
      <c r="C175" s="2">
        <f t="shared" si="25"/>
        <v>1132.759680393362</v>
      </c>
      <c r="D175" s="27">
        <f t="shared" si="26"/>
        <v>2.5160000000000002E-2</v>
      </c>
      <c r="E175" s="2">
        <f t="shared" si="27"/>
        <v>1161.2599139520592</v>
      </c>
      <c r="F175" s="2">
        <f t="shared" si="28"/>
        <v>2.4848697969390609E-2</v>
      </c>
      <c r="G175" s="24">
        <f t="shared" si="29"/>
        <v>1.9318888855333186E-2</v>
      </c>
      <c r="H175" s="2">
        <f t="shared" si="30"/>
        <v>1.8002325682269341E-2</v>
      </c>
      <c r="J175" s="1">
        <v>5.46000000000001E-3</v>
      </c>
      <c r="K175" s="1">
        <f t="shared" si="31"/>
        <v>736.98000000000206</v>
      </c>
      <c r="M175" s="2">
        <f t="shared" si="32"/>
        <v>1122.4134398688793</v>
      </c>
      <c r="N175" s="2">
        <f t="shared" si="33"/>
        <v>8.3780000000000007E-2</v>
      </c>
      <c r="O175" s="2">
        <f t="shared" si="34"/>
        <v>1216.4492378610939</v>
      </c>
      <c r="P175" s="2">
        <f t="shared" si="35"/>
        <v>7.466231497199792E-2</v>
      </c>
      <c r="R175" s="1">
        <v>3.46E-3</v>
      </c>
      <c r="S175" s="1">
        <f t="shared" si="36"/>
        <v>726.6</v>
      </c>
    </row>
    <row r="176" spans="1:19" x14ac:dyDescent="0.15">
      <c r="A176" s="1">
        <v>221.68</v>
      </c>
      <c r="B176" s="1">
        <v>2.4580000000000002</v>
      </c>
      <c r="C176" s="2">
        <f t="shared" si="25"/>
        <v>1135.4230690432289</v>
      </c>
      <c r="D176" s="27">
        <f t="shared" si="26"/>
        <v>2.4580000000000001E-2</v>
      </c>
      <c r="E176" s="2">
        <f t="shared" si="27"/>
        <v>1163.3317680803116</v>
      </c>
      <c r="F176" s="2">
        <f t="shared" si="28"/>
        <v>2.4282772519841084E-2</v>
      </c>
      <c r="G176" s="24">
        <f t="shared" si="29"/>
        <v>1.8743097433744364E-2</v>
      </c>
      <c r="H176" s="2">
        <f t="shared" si="30"/>
        <v>1.7420302775723512E-2</v>
      </c>
      <c r="J176" s="1">
        <v>5.48000000000001E-3</v>
      </c>
      <c r="K176" s="1">
        <f t="shared" si="31"/>
        <v>741.24000000000217</v>
      </c>
      <c r="M176" s="2">
        <f t="shared" si="32"/>
        <v>1121.0305265314485</v>
      </c>
      <c r="N176" s="2">
        <f t="shared" si="33"/>
        <v>8.4290000000000004E-2</v>
      </c>
      <c r="O176" s="2">
        <f t="shared" si="34"/>
        <v>1215.5221896127841</v>
      </c>
      <c r="P176" s="2">
        <f t="shared" si="35"/>
        <v>7.5137194010665792E-2</v>
      </c>
      <c r="R176" s="1">
        <v>3.48E-3</v>
      </c>
      <c r="S176" s="1">
        <f t="shared" si="36"/>
        <v>730.8</v>
      </c>
    </row>
    <row r="177" spans="1:19" x14ac:dyDescent="0.15">
      <c r="A177" s="1">
        <v>221.66</v>
      </c>
      <c r="B177" s="1">
        <v>2.5049999999999999</v>
      </c>
      <c r="C177" s="2">
        <f t="shared" si="25"/>
        <v>1135.3206310182338</v>
      </c>
      <c r="D177" s="27">
        <f t="shared" si="26"/>
        <v>2.5049999999999999E-2</v>
      </c>
      <c r="E177" s="2">
        <f t="shared" si="27"/>
        <v>1163.7604128252406</v>
      </c>
      <c r="F177" s="2">
        <f t="shared" si="28"/>
        <v>2.4741391888447092E-2</v>
      </c>
      <c r="G177" s="24">
        <f t="shared" si="29"/>
        <v>1.9199675636898325E-2</v>
      </c>
      <c r="H177" s="2">
        <f t="shared" si="30"/>
        <v>1.7879541277290918E-2</v>
      </c>
      <c r="J177" s="1">
        <v>5.5000000000000101E-3</v>
      </c>
      <c r="K177" s="1">
        <f t="shared" si="31"/>
        <v>745.50000000000216</v>
      </c>
      <c r="M177" s="2">
        <f t="shared" si="32"/>
        <v>1120.4158983814791</v>
      </c>
      <c r="N177" s="2">
        <f t="shared" si="33"/>
        <v>8.4940000000000002E-2</v>
      </c>
      <c r="O177" s="2">
        <f t="shared" si="34"/>
        <v>1215.5840247900019</v>
      </c>
      <c r="P177" s="2">
        <f t="shared" si="35"/>
        <v>7.5736190568033629E-2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221.34</v>
      </c>
      <c r="B178" s="1">
        <v>2.5430000000000001</v>
      </c>
      <c r="C178" s="2">
        <f t="shared" si="25"/>
        <v>1133.6816226183159</v>
      </c>
      <c r="D178" s="27">
        <f t="shared" si="26"/>
        <v>2.5430000000000001E-2</v>
      </c>
      <c r="E178" s="2">
        <f t="shared" si="27"/>
        <v>1162.5111462814998</v>
      </c>
      <c r="F178" s="2">
        <f t="shared" si="28"/>
        <v>2.5112036814854896E-2</v>
      </c>
      <c r="G178" s="24">
        <f t="shared" si="29"/>
        <v>1.957626945160966E-2</v>
      </c>
      <c r="H178" s="2">
        <f t="shared" si="30"/>
        <v>1.8260092331081064E-2</v>
      </c>
      <c r="J178" s="1">
        <v>5.5200000000000101E-3</v>
      </c>
      <c r="K178" s="1">
        <f t="shared" si="31"/>
        <v>749.76000000000215</v>
      </c>
      <c r="M178" s="2">
        <f t="shared" si="32"/>
        <v>1115.0891210817456</v>
      </c>
      <c r="N178" s="2">
        <f t="shared" si="33"/>
        <v>8.6059999999999998E-2</v>
      </c>
      <c r="O178" s="2">
        <f t="shared" si="34"/>
        <v>1211.0536908420406</v>
      </c>
      <c r="P178" s="2">
        <f t="shared" si="35"/>
        <v>7.6789546267036476E-2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221.82</v>
      </c>
      <c r="B179" s="1">
        <v>2.605</v>
      </c>
      <c r="C179" s="2">
        <f t="shared" si="25"/>
        <v>1136.1401352181929</v>
      </c>
      <c r="D179" s="27">
        <f t="shared" si="26"/>
        <v>2.605E-2</v>
      </c>
      <c r="E179" s="2">
        <f t="shared" si="27"/>
        <v>1165.7365857406267</v>
      </c>
      <c r="F179" s="2">
        <f t="shared" si="28"/>
        <v>2.5716478504636174E-2</v>
      </c>
      <c r="G179" s="24">
        <f t="shared" si="29"/>
        <v>2.0165351905871286E-2</v>
      </c>
      <c r="H179" s="2">
        <f t="shared" si="30"/>
        <v>1.8849674829788828E-2</v>
      </c>
      <c r="J179" s="1">
        <v>5.5400000000000102E-3</v>
      </c>
      <c r="K179" s="1">
        <f t="shared" si="31"/>
        <v>754.02000000000214</v>
      </c>
      <c r="M179" s="2">
        <f t="shared" si="32"/>
        <v>1115.7549682442123</v>
      </c>
      <c r="N179" s="2">
        <f t="shared" si="33"/>
        <v>8.5909999999999986E-2</v>
      </c>
      <c r="O179" s="2">
        <f t="shared" si="34"/>
        <v>1211.6094775660724</v>
      </c>
      <c r="P179" s="2">
        <f t="shared" si="35"/>
        <v>7.6648776208625174E-2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221.48000000000002</v>
      </c>
      <c r="B180" s="1">
        <v>2.64</v>
      </c>
      <c r="C180" s="2">
        <f t="shared" si="25"/>
        <v>1134.3986887932801</v>
      </c>
      <c r="D180" s="27">
        <f t="shared" si="26"/>
        <v>2.64E-2</v>
      </c>
      <c r="E180" s="2">
        <f t="shared" si="27"/>
        <v>1164.3468141774226</v>
      </c>
      <c r="F180" s="2">
        <f t="shared" si="28"/>
        <v>2.6057534319289598E-2</v>
      </c>
      <c r="G180" s="24">
        <f t="shared" si="29"/>
        <v>2.0513025680349489E-2</v>
      </c>
      <c r="H180" s="2">
        <f t="shared" si="30"/>
        <v>1.920125590478599E-2</v>
      </c>
      <c r="J180" s="1">
        <v>5.5600000000000102E-3</v>
      </c>
      <c r="K180" s="1">
        <f t="shared" si="31"/>
        <v>758.28000000000213</v>
      </c>
      <c r="M180" s="2">
        <f t="shared" si="32"/>
        <v>1111.0428190944479</v>
      </c>
      <c r="N180" s="2">
        <f t="shared" si="33"/>
        <v>8.6560000000000012E-2</v>
      </c>
      <c r="O180" s="2">
        <f t="shared" si="34"/>
        <v>1207.2146855152632</v>
      </c>
      <c r="P180" s="2">
        <f t="shared" si="35"/>
        <v>7.7268101023747704E-2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221.91</v>
      </c>
      <c r="B181" s="1">
        <v>2.6739999999999999</v>
      </c>
      <c r="C181" s="2">
        <f t="shared" si="25"/>
        <v>1136.6011063306698</v>
      </c>
      <c r="D181" s="27">
        <f t="shared" si="26"/>
        <v>2.674E-2</v>
      </c>
      <c r="E181" s="2">
        <f t="shared" si="27"/>
        <v>1166.9938199139519</v>
      </c>
      <c r="F181" s="2">
        <f t="shared" si="28"/>
        <v>2.6388734337903029E-2</v>
      </c>
      <c r="G181" s="24">
        <f t="shared" si="29"/>
        <v>2.0831620909741354E-2</v>
      </c>
      <c r="H181" s="2">
        <f t="shared" si="30"/>
        <v>1.9519144564729397E-2</v>
      </c>
      <c r="J181" s="1">
        <v>5.5800000000000103E-3</v>
      </c>
      <c r="K181" s="1">
        <f t="shared" si="31"/>
        <v>762.54000000000224</v>
      </c>
      <c r="M181" s="2">
        <f t="shared" si="32"/>
        <v>1111.7086662569145</v>
      </c>
      <c r="N181" s="2">
        <f t="shared" si="33"/>
        <v>8.6869999999999989E-2</v>
      </c>
      <c r="O181" s="2">
        <f t="shared" si="34"/>
        <v>1208.2827980946527</v>
      </c>
      <c r="P181" s="2">
        <f t="shared" si="35"/>
        <v>7.7548278160828404E-2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221.56</v>
      </c>
      <c r="B182" s="1">
        <v>2.74</v>
      </c>
      <c r="C182" s="2">
        <f t="shared" si="25"/>
        <v>1134.8084408932596</v>
      </c>
      <c r="D182" s="27">
        <f t="shared" si="26"/>
        <v>2.7400000000000001E-2</v>
      </c>
      <c r="E182" s="2">
        <f t="shared" si="27"/>
        <v>1165.9021921737349</v>
      </c>
      <c r="F182" s="2">
        <f t="shared" si="28"/>
        <v>2.7031339051030518E-2</v>
      </c>
      <c r="G182" s="24">
        <f t="shared" si="29"/>
        <v>2.1479423850203211E-2</v>
      </c>
      <c r="H182" s="2">
        <f t="shared" si="30"/>
        <v>2.0172584104681323E-2</v>
      </c>
      <c r="J182" s="1">
        <v>5.6000000000000104E-3</v>
      </c>
      <c r="K182" s="1">
        <f t="shared" si="31"/>
        <v>766.80000000000223</v>
      </c>
      <c r="M182" s="2">
        <f t="shared" si="32"/>
        <v>1110.0696578569966</v>
      </c>
      <c r="N182" s="2">
        <f t="shared" si="33"/>
        <v>8.7059999999999998E-2</v>
      </c>
      <c r="O182" s="2">
        <f t="shared" si="34"/>
        <v>1206.7123222700266</v>
      </c>
      <c r="P182" s="2">
        <f t="shared" si="35"/>
        <v>7.7730555254151762E-2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222.07</v>
      </c>
      <c r="B183" s="1">
        <v>2.794</v>
      </c>
      <c r="C183" s="2">
        <f t="shared" si="25"/>
        <v>1137.4206105306289</v>
      </c>
      <c r="D183" s="27">
        <f t="shared" si="26"/>
        <v>2.794E-2</v>
      </c>
      <c r="E183" s="2">
        <f t="shared" si="27"/>
        <v>1169.2001423888548</v>
      </c>
      <c r="F183" s="2">
        <f t="shared" si="28"/>
        <v>2.7556799570871399E-2</v>
      </c>
      <c r="G183" s="24">
        <f t="shared" si="29"/>
        <v>2.1989179845210184E-2</v>
      </c>
      <c r="H183" s="2">
        <f t="shared" si="30"/>
        <v>2.0682256734006598E-2</v>
      </c>
      <c r="J183" s="1">
        <v>5.6200000000000104E-3</v>
      </c>
      <c r="K183" s="1">
        <f t="shared" si="31"/>
        <v>771.06000000000222</v>
      </c>
      <c r="M183" s="2">
        <f t="shared" si="32"/>
        <v>1106.1770129071911</v>
      </c>
      <c r="N183" s="2">
        <f t="shared" si="33"/>
        <v>8.7720000000000006E-2</v>
      </c>
      <c r="O183" s="2">
        <f t="shared" si="34"/>
        <v>1203.2108604794098</v>
      </c>
      <c r="P183" s="2">
        <f t="shared" si="35"/>
        <v>7.8354186845531193E-2</v>
      </c>
      <c r="R183" s="1">
        <v>3.62E-3</v>
      </c>
      <c r="S183" s="1">
        <f t="shared" si="36"/>
        <v>760.2</v>
      </c>
    </row>
    <row r="184" spans="1:19" x14ac:dyDescent="0.15">
      <c r="A184" s="1">
        <v>221.61</v>
      </c>
      <c r="B184" s="1">
        <v>2.8250000000000002</v>
      </c>
      <c r="C184" s="2">
        <f t="shared" si="25"/>
        <v>1135.0645359557468</v>
      </c>
      <c r="D184" s="27">
        <f t="shared" si="26"/>
        <v>2.8250000000000001E-2</v>
      </c>
      <c r="E184" s="2">
        <f t="shared" si="27"/>
        <v>1167.1301090964969</v>
      </c>
      <c r="F184" s="2">
        <f t="shared" si="28"/>
        <v>2.7858328128396517E-2</v>
      </c>
      <c r="G184" s="24">
        <f t="shared" si="29"/>
        <v>2.2300565704127483E-2</v>
      </c>
      <c r="H184" s="2">
        <f t="shared" si="30"/>
        <v>2.0998025349643831E-2</v>
      </c>
      <c r="J184" s="1">
        <v>5.6400000000000096E-3</v>
      </c>
      <c r="K184" s="1">
        <f t="shared" si="31"/>
        <v>775.32000000000198</v>
      </c>
      <c r="M184" s="2">
        <f t="shared" si="32"/>
        <v>1104.9989756197499</v>
      </c>
      <c r="N184" s="2">
        <f t="shared" si="33"/>
        <v>8.7870000000000004E-2</v>
      </c>
      <c r="O184" s="2">
        <f t="shared" si="34"/>
        <v>1202.0952356074574</v>
      </c>
      <c r="P184" s="2">
        <f t="shared" si="35"/>
        <v>7.8497392973994745E-2</v>
      </c>
      <c r="R184" s="1">
        <v>3.64E-3</v>
      </c>
      <c r="S184" s="1">
        <f t="shared" si="36"/>
        <v>764.4</v>
      </c>
    </row>
    <row r="185" spans="1:19" x14ac:dyDescent="0.15">
      <c r="A185" s="1">
        <v>222.20000000000002</v>
      </c>
      <c r="B185" s="1">
        <v>2.887</v>
      </c>
      <c r="C185" s="2">
        <f t="shared" si="25"/>
        <v>1138.0864576930958</v>
      </c>
      <c r="D185" s="27">
        <f t="shared" si="26"/>
        <v>2.887E-2</v>
      </c>
      <c r="E185" s="2">
        <f t="shared" si="27"/>
        <v>1170.9430137266954</v>
      </c>
      <c r="F185" s="2">
        <f t="shared" si="28"/>
        <v>2.8461112622031191E-2</v>
      </c>
      <c r="G185" s="24">
        <f t="shared" si="29"/>
        <v>2.2885193509046928E-2</v>
      </c>
      <c r="H185" s="2">
        <f t="shared" si="30"/>
        <v>2.158254542091731E-2</v>
      </c>
      <c r="J185" s="1">
        <v>5.6600000000000096E-3</v>
      </c>
      <c r="K185" s="1">
        <f t="shared" si="31"/>
        <v>779.58000000000209</v>
      </c>
      <c r="M185" s="2">
        <f t="shared" si="32"/>
        <v>1101.4648637574267</v>
      </c>
      <c r="N185" s="2">
        <f t="shared" si="33"/>
        <v>8.8759999999999992E-2</v>
      </c>
      <c r="O185" s="2">
        <f t="shared" si="34"/>
        <v>1199.2308850645359</v>
      </c>
      <c r="P185" s="2">
        <f t="shared" si="35"/>
        <v>7.93288107251887E-2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221.93</v>
      </c>
      <c r="B186" s="1">
        <v>2.956</v>
      </c>
      <c r="C186" s="2">
        <f t="shared" si="25"/>
        <v>1136.7035443556647</v>
      </c>
      <c r="D186" s="27">
        <f t="shared" si="26"/>
        <v>2.9559999999999999E-2</v>
      </c>
      <c r="E186" s="2">
        <f t="shared" si="27"/>
        <v>1170.3045011268182</v>
      </c>
      <c r="F186" s="2">
        <f t="shared" si="28"/>
        <v>2.9131526506247542E-2</v>
      </c>
      <c r="G186" s="24">
        <f t="shared" si="29"/>
        <v>2.3558647929453169E-2</v>
      </c>
      <c r="H186" s="2">
        <f t="shared" si="30"/>
        <v>2.2261317600112514E-2</v>
      </c>
      <c r="J186" s="1">
        <v>5.6800000000000097E-3</v>
      </c>
      <c r="K186" s="1">
        <f t="shared" si="31"/>
        <v>783.84000000000208</v>
      </c>
      <c r="M186" s="2">
        <f t="shared" si="32"/>
        <v>1100.6453595574678</v>
      </c>
      <c r="N186" s="2">
        <f t="shared" si="33"/>
        <v>8.9260000000000006E-2</v>
      </c>
      <c r="O186" s="2">
        <f t="shared" si="34"/>
        <v>1198.8889643515672</v>
      </c>
      <c r="P186" s="2">
        <f t="shared" si="35"/>
        <v>7.9789571533804907E-2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221.82</v>
      </c>
      <c r="B187" s="1">
        <v>2.9870000000000001</v>
      </c>
      <c r="C187" s="2">
        <f t="shared" si="25"/>
        <v>1136.1401352181929</v>
      </c>
      <c r="D187" s="27">
        <f t="shared" si="26"/>
        <v>2.9870000000000001E-2</v>
      </c>
      <c r="E187" s="2">
        <f t="shared" si="27"/>
        <v>1170.0766410571605</v>
      </c>
      <c r="F187" s="2">
        <f t="shared" si="28"/>
        <v>2.9432580683705769E-2</v>
      </c>
      <c r="G187" s="24">
        <f t="shared" si="29"/>
        <v>2.3860787154862149E-2</v>
      </c>
      <c r="H187" s="2">
        <f t="shared" si="30"/>
        <v>2.2565777008858423E-2</v>
      </c>
      <c r="J187" s="1">
        <v>5.7000000000000097E-3</v>
      </c>
      <c r="K187" s="1">
        <f t="shared" si="31"/>
        <v>788.10000000000207</v>
      </c>
      <c r="M187" s="2">
        <f t="shared" si="32"/>
        <v>1096.1893054701904</v>
      </c>
      <c r="N187" s="2">
        <f t="shared" si="33"/>
        <v>9.1150000000000009E-2</v>
      </c>
      <c r="O187" s="2">
        <f t="shared" si="34"/>
        <v>1196.1069606637984</v>
      </c>
      <c r="P187" s="2">
        <f t="shared" si="35"/>
        <v>8.1536438511139453E-2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221.91</v>
      </c>
      <c r="B188" s="1">
        <v>3.0569999999999999</v>
      </c>
      <c r="C188" s="2">
        <f t="shared" si="25"/>
        <v>1136.6011063306698</v>
      </c>
      <c r="D188" s="27">
        <f t="shared" si="26"/>
        <v>3.057E-2</v>
      </c>
      <c r="E188" s="2">
        <f t="shared" si="27"/>
        <v>1171.3470021511985</v>
      </c>
      <c r="F188" s="2">
        <f t="shared" si="28"/>
        <v>3.0112047231560551E-2</v>
      </c>
      <c r="G188" s="24">
        <f t="shared" si="29"/>
        <v>2.4534204364173893E-2</v>
      </c>
      <c r="H188" s="2">
        <f t="shared" si="30"/>
        <v>2.324245745838692E-2</v>
      </c>
      <c r="J188" s="1">
        <v>5.7200000000000098E-3</v>
      </c>
      <c r="K188" s="1">
        <f t="shared" si="31"/>
        <v>792.36000000000206</v>
      </c>
      <c r="M188" s="2">
        <f t="shared" si="32"/>
        <v>1095.4210202827289</v>
      </c>
      <c r="N188" s="2">
        <f t="shared" si="33"/>
        <v>8.9880000000000002E-2</v>
      </c>
      <c r="O188" s="2">
        <f t="shared" si="34"/>
        <v>1193.8774615857405</v>
      </c>
      <c r="P188" s="2">
        <f t="shared" si="35"/>
        <v>8.0382467667936358E-2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221.78</v>
      </c>
      <c r="B189" s="1">
        <v>3.2570000000000001</v>
      </c>
      <c r="C189" s="2">
        <f t="shared" si="25"/>
        <v>1135.9352591682032</v>
      </c>
      <c r="D189" s="27">
        <f t="shared" si="26"/>
        <v>3.2570000000000002E-2</v>
      </c>
      <c r="E189" s="2">
        <f t="shared" si="27"/>
        <v>1172.9326705593116</v>
      </c>
      <c r="F189" s="2">
        <f t="shared" si="28"/>
        <v>3.2050840165133938E-2</v>
      </c>
      <c r="G189" s="24">
        <f t="shared" si="29"/>
        <v>2.6465446495803884E-2</v>
      </c>
      <c r="H189" s="2">
        <f t="shared" si="30"/>
        <v>2.5185274756209384E-2</v>
      </c>
      <c r="J189" s="1">
        <v>5.7400000000000099E-3</v>
      </c>
      <c r="K189" s="1">
        <f t="shared" si="31"/>
        <v>796.62000000000205</v>
      </c>
      <c r="M189" s="2">
        <f t="shared" si="32"/>
        <v>1091.477156320426</v>
      </c>
      <c r="N189" s="2">
        <f t="shared" si="33"/>
        <v>9.042E-2</v>
      </c>
      <c r="O189" s="2">
        <f t="shared" si="34"/>
        <v>1190.168520794919</v>
      </c>
      <c r="P189" s="2">
        <f t="shared" si="35"/>
        <v>8.089547397821617E-2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222.24</v>
      </c>
      <c r="B190" s="1">
        <v>3.2029999999999998</v>
      </c>
      <c r="C190" s="2">
        <f t="shared" si="25"/>
        <v>1138.2913337430855</v>
      </c>
      <c r="D190" s="27">
        <f t="shared" si="26"/>
        <v>3.2029999999999996E-2</v>
      </c>
      <c r="E190" s="2">
        <f t="shared" si="27"/>
        <v>1174.7508051628765</v>
      </c>
      <c r="F190" s="2">
        <f t="shared" si="28"/>
        <v>3.1527736404295355E-2</v>
      </c>
      <c r="G190" s="24">
        <f t="shared" si="29"/>
        <v>2.5933684951138798E-2</v>
      </c>
      <c r="H190" s="2">
        <f t="shared" si="30"/>
        <v>2.4647930937258682E-2</v>
      </c>
      <c r="J190" s="1">
        <v>5.7600000000000099E-3</v>
      </c>
      <c r="K190" s="1">
        <f t="shared" si="31"/>
        <v>800.88000000000216</v>
      </c>
      <c r="M190" s="2">
        <f t="shared" si="32"/>
        <v>1091.0674042204466</v>
      </c>
      <c r="N190" s="2">
        <f t="shared" si="33"/>
        <v>9.1270000000000004E-2</v>
      </c>
      <c r="O190" s="2">
        <f t="shared" si="34"/>
        <v>1190.6491262036468</v>
      </c>
      <c r="P190" s="2">
        <f t="shared" si="35"/>
        <v>8.1672397865855936E-2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221.84</v>
      </c>
      <c r="B191" s="1">
        <v>3.157</v>
      </c>
      <c r="C191" s="2">
        <f t="shared" si="25"/>
        <v>1136.2425732431877</v>
      </c>
      <c r="D191" s="27">
        <f t="shared" si="26"/>
        <v>3.1570000000000001E-2</v>
      </c>
      <c r="E191" s="2">
        <f t="shared" si="27"/>
        <v>1172.1137512804753</v>
      </c>
      <c r="F191" s="2">
        <f t="shared" si="28"/>
        <v>3.1081913563028672E-2</v>
      </c>
      <c r="G191" s="24">
        <f t="shared" si="29"/>
        <v>2.5500419509312124E-2</v>
      </c>
      <c r="H191" s="2">
        <f t="shared" si="30"/>
        <v>2.421449075521993E-2</v>
      </c>
      <c r="J191" s="1">
        <v>5.78000000000001E-3</v>
      </c>
      <c r="K191" s="1">
        <f t="shared" si="31"/>
        <v>805.14000000000215</v>
      </c>
      <c r="M191" s="2">
        <f t="shared" si="32"/>
        <v>1086.5089121081744</v>
      </c>
      <c r="N191" s="2">
        <f t="shared" si="33"/>
        <v>9.3820000000000001E-2</v>
      </c>
      <c r="O191" s="2">
        <f t="shared" si="34"/>
        <v>1188.4451782421634</v>
      </c>
      <c r="P191" s="2">
        <f t="shared" si="35"/>
        <v>8.4016893888240421E-2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222.28</v>
      </c>
      <c r="B192" s="1">
        <v>3.3340000000000001</v>
      </c>
      <c r="C192" s="2">
        <f t="shared" si="25"/>
        <v>1138.4962097930752</v>
      </c>
      <c r="D192" s="27">
        <f t="shared" si="26"/>
        <v>3.3340000000000002E-2</v>
      </c>
      <c r="E192" s="2">
        <f t="shared" si="27"/>
        <v>1176.4536734275762</v>
      </c>
      <c r="F192" s="2">
        <f t="shared" si="28"/>
        <v>3.2796274415082462E-2</v>
      </c>
      <c r="G192" s="24">
        <f t="shared" si="29"/>
        <v>2.7194114065427336E-2</v>
      </c>
      <c r="H192" s="2">
        <f t="shared" si="30"/>
        <v>2.5915230682122998E-2</v>
      </c>
      <c r="J192" s="1">
        <v>5.80000000000001E-3</v>
      </c>
      <c r="K192" s="1">
        <f t="shared" si="31"/>
        <v>809.40000000000214</v>
      </c>
      <c r="M192" s="2">
        <f t="shared" si="32"/>
        <v>1086.5601311206722</v>
      </c>
      <c r="N192" s="2">
        <f t="shared" si="33"/>
        <v>9.2780000000000001E-2</v>
      </c>
      <c r="O192" s="2">
        <f t="shared" si="34"/>
        <v>1187.3711800860483</v>
      </c>
      <c r="P192" s="2">
        <f t="shared" si="35"/>
        <v>8.307075957977017E-2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3.2730000000000001</v>
      </c>
      <c r="C193" s="2">
        <f t="shared" si="25"/>
        <v>1138.2913337430855</v>
      </c>
      <c r="D193" s="27">
        <f t="shared" si="26"/>
        <v>3.2730000000000002E-2</v>
      </c>
      <c r="E193" s="2">
        <f t="shared" si="27"/>
        <v>1175.5476090964967</v>
      </c>
      <c r="F193" s="2">
        <f t="shared" si="28"/>
        <v>3.220578133621807E-2</v>
      </c>
      <c r="G193" s="24">
        <f t="shared" si="29"/>
        <v>2.6607935578615703E-2</v>
      </c>
      <c r="H193" s="2">
        <f t="shared" si="30"/>
        <v>2.5325975869181398E-2</v>
      </c>
      <c r="J193" s="1">
        <v>5.8200000000000101E-3</v>
      </c>
      <c r="K193" s="1">
        <f t="shared" si="31"/>
        <v>813.66000000000213</v>
      </c>
      <c r="M193" s="2">
        <f t="shared" si="32"/>
        <v>1080.6699446834664</v>
      </c>
      <c r="N193" s="2">
        <f t="shared" si="33"/>
        <v>9.4979999999999995E-2</v>
      </c>
      <c r="O193" s="2">
        <f t="shared" si="34"/>
        <v>1183.3119760295021</v>
      </c>
      <c r="P193" s="2">
        <f t="shared" si="35"/>
        <v>8.5101279328003501E-2</v>
      </c>
      <c r="R193" s="1">
        <v>3.82E-3</v>
      </c>
      <c r="S193" s="1">
        <f t="shared" si="36"/>
        <v>802.2</v>
      </c>
    </row>
    <row r="194" spans="1:30" x14ac:dyDescent="0.15">
      <c r="A194" s="1">
        <v>221.69</v>
      </c>
      <c r="B194" s="1">
        <v>3.589</v>
      </c>
      <c r="C194" s="2">
        <f t="shared" si="25"/>
        <v>1135.4742880557262</v>
      </c>
      <c r="D194" s="27">
        <f t="shared" si="26"/>
        <v>3.5889999999999998E-2</v>
      </c>
      <c r="E194" s="2">
        <f t="shared" si="27"/>
        <v>1176.2264602540463</v>
      </c>
      <c r="F194" s="2">
        <f t="shared" si="28"/>
        <v>3.5260960593872626E-2</v>
      </c>
      <c r="G194" s="24">
        <f t="shared" si="29"/>
        <v>2.9659882211710502E-2</v>
      </c>
      <c r="H194" s="2">
        <f t="shared" si="30"/>
        <v>2.8398181283274357E-2</v>
      </c>
      <c r="J194" s="1">
        <v>5.8400000000000101E-3</v>
      </c>
      <c r="K194" s="1">
        <f t="shared" si="31"/>
        <v>817.92000000000212</v>
      </c>
      <c r="M194" s="2">
        <f t="shared" si="32"/>
        <v>1080.0553165334973</v>
      </c>
      <c r="N194" s="2">
        <f t="shared" si="33"/>
        <v>9.2429999999999998E-2</v>
      </c>
      <c r="O194" s="2">
        <f t="shared" si="34"/>
        <v>1179.8848294406885</v>
      </c>
      <c r="P194" s="2">
        <f t="shared" si="35"/>
        <v>8.2786073520473874E-2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222.23000000000002</v>
      </c>
      <c r="B195" s="1">
        <v>3.3460000000000001</v>
      </c>
      <c r="C195" s="2">
        <f t="shared" ref="C195:C258" si="37">A195*1000/195.24</f>
        <v>1138.2401147305882</v>
      </c>
      <c r="D195" s="27">
        <f t="shared" ref="D195:D258" si="38">B195/100</f>
        <v>3.3460000000000004E-2</v>
      </c>
      <c r="E195" s="2">
        <f t="shared" ref="E195:E258" si="39">C195*(1+D195)</f>
        <v>1176.3256289694737</v>
      </c>
      <c r="F195" s="2">
        <f t="shared" ref="F195:F258" si="40">LN(1+D195)</f>
        <v>3.291239595575883E-2</v>
      </c>
      <c r="G195" s="24">
        <f t="shared" ref="G195:G258" si="41">F195-E195/210000</f>
        <v>2.731084534161848E-2</v>
      </c>
      <c r="H195" s="2">
        <f t="shared" ref="H195:H258" si="42">LN(1+D195)-C195/165454</f>
        <v>2.6032900055202854E-2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C331</f>
        <v>1076.9309567711537</v>
      </c>
      <c r="N195" s="2">
        <f t="shared" ref="N195:N258" si="45">D331</f>
        <v>9.3930000000000013E-2</v>
      </c>
      <c r="O195" s="2">
        <f t="shared" ref="O195:O258" si="46">E331</f>
        <v>1178.0870815406681</v>
      </c>
      <c r="P195" s="2">
        <f t="shared" ref="P195:P258" si="47">G331</f>
        <v>8.4166778094339631E-2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221.64000000000001</v>
      </c>
      <c r="B196" s="1">
        <v>3.5619999999999998</v>
      </c>
      <c r="C196" s="2">
        <f t="shared" si="37"/>
        <v>1135.2181929932392</v>
      </c>
      <c r="D196" s="27">
        <f t="shared" si="38"/>
        <v>3.5619999999999999E-2</v>
      </c>
      <c r="E196" s="2">
        <f t="shared" si="39"/>
        <v>1175.6546650276584</v>
      </c>
      <c r="F196" s="2">
        <f t="shared" si="40"/>
        <v>3.5000281184621451E-2</v>
      </c>
      <c r="G196" s="24">
        <f t="shared" si="41"/>
        <v>2.9401925636870697E-2</v>
      </c>
      <c r="H196" s="2">
        <f t="shared" si="42"/>
        <v>2.813904970642667E-2</v>
      </c>
      <c r="J196" s="1">
        <v>5.8800000000000102E-3</v>
      </c>
      <c r="K196" s="1">
        <f t="shared" si="43"/>
        <v>826.44000000000221</v>
      </c>
      <c r="M196" s="2">
        <f t="shared" si="44"/>
        <v>1075.5992624462199</v>
      </c>
      <c r="N196" s="2">
        <f t="shared" si="45"/>
        <v>9.4469999999999998E-2</v>
      </c>
      <c r="O196" s="2">
        <f t="shared" si="46"/>
        <v>1177.2111247695143</v>
      </c>
      <c r="P196" s="2">
        <f t="shared" si="47"/>
        <v>8.4664460568165151E-2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222.16</v>
      </c>
      <c r="B197" s="1">
        <v>3.4769999999999999</v>
      </c>
      <c r="C197" s="2">
        <f t="shared" si="37"/>
        <v>1137.8815816431058</v>
      </c>
      <c r="D197" s="27">
        <f t="shared" si="38"/>
        <v>3.4769999999999995E-2</v>
      </c>
      <c r="E197" s="2">
        <f t="shared" si="39"/>
        <v>1177.4457242368367</v>
      </c>
      <c r="F197" s="2">
        <f t="shared" si="40"/>
        <v>3.417917980009353E-2</v>
      </c>
      <c r="G197" s="24">
        <f t="shared" si="41"/>
        <v>2.8572295398965736E-2</v>
      </c>
      <c r="H197" s="2">
        <f t="shared" si="42"/>
        <v>2.7301850864902444E-2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9.4780000000000003E-2</v>
      </c>
      <c r="O197" s="2">
        <f t="shared" si="46"/>
        <v>1177.5445605408727</v>
      </c>
      <c r="P197" s="2">
        <f t="shared" si="47"/>
        <v>8.494607479049128E-2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221.70000000000002</v>
      </c>
      <c r="B198" s="1">
        <v>3.512</v>
      </c>
      <c r="C198" s="2">
        <f t="shared" si="37"/>
        <v>1135.5255070682238</v>
      </c>
      <c r="D198" s="27">
        <f t="shared" si="38"/>
        <v>3.5119999999999998E-2</v>
      </c>
      <c r="E198" s="2">
        <f t="shared" si="39"/>
        <v>1175.4051628764598</v>
      </c>
      <c r="F198" s="2">
        <f t="shared" si="40"/>
        <v>3.4517362025560376E-2</v>
      </c>
      <c r="G198" s="24">
        <f t="shared" si="41"/>
        <v>2.8920194583291519E-2</v>
      </c>
      <c r="H198" s="2">
        <f t="shared" si="42"/>
        <v>2.7654273148481408E-2</v>
      </c>
      <c r="J198" s="1">
        <v>5.9200000000000103E-3</v>
      </c>
      <c r="K198" s="1">
        <f t="shared" si="43"/>
        <v>834.9600000000022</v>
      </c>
      <c r="M198" s="2">
        <f t="shared" si="44"/>
        <v>1070.3237041589837</v>
      </c>
      <c r="N198" s="2">
        <f t="shared" si="45"/>
        <v>9.5479999999999995E-2</v>
      </c>
      <c r="O198" s="2">
        <f t="shared" si="46"/>
        <v>1172.5182114320835</v>
      </c>
      <c r="P198" s="2">
        <f t="shared" si="47"/>
        <v>8.560920332841418E-2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222.04000000000002</v>
      </c>
      <c r="B199" s="1">
        <v>3.5230000000000001</v>
      </c>
      <c r="C199" s="2">
        <f t="shared" si="37"/>
        <v>1137.2669534931367</v>
      </c>
      <c r="D199" s="27">
        <f t="shared" si="38"/>
        <v>3.5230000000000004E-2</v>
      </c>
      <c r="E199" s="2">
        <f t="shared" si="39"/>
        <v>1177.3328682647</v>
      </c>
      <c r="F199" s="2">
        <f t="shared" si="40"/>
        <v>3.4623624251854057E-2</v>
      </c>
      <c r="G199" s="24">
        <f t="shared" si="41"/>
        <v>2.901727726011739E-2</v>
      </c>
      <c r="H199" s="2">
        <f t="shared" si="42"/>
        <v>2.7750010114431348E-2</v>
      </c>
      <c r="J199" s="1">
        <v>5.9400000000000104E-3</v>
      </c>
      <c r="K199" s="1">
        <f t="shared" si="43"/>
        <v>839.22000000000219</v>
      </c>
      <c r="M199" s="2">
        <f t="shared" si="44"/>
        <v>1066.2774021716862</v>
      </c>
      <c r="N199" s="2">
        <f t="shared" si="45"/>
        <v>9.598000000000001E-2</v>
      </c>
      <c r="O199" s="2">
        <f t="shared" si="46"/>
        <v>1168.6187072321245</v>
      </c>
      <c r="P199" s="2">
        <f t="shared" si="47"/>
        <v>8.6084089197321662E-2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221.65</v>
      </c>
      <c r="B200" s="1">
        <v>3.77</v>
      </c>
      <c r="C200" s="2">
        <f t="shared" si="37"/>
        <v>1135.2694120057365</v>
      </c>
      <c r="D200" s="27">
        <f t="shared" si="38"/>
        <v>3.7699999999999997E-2</v>
      </c>
      <c r="E200" s="2">
        <f t="shared" si="39"/>
        <v>1178.0690688383529</v>
      </c>
      <c r="F200" s="2">
        <f t="shared" si="40"/>
        <v>3.7006725629095738E-2</v>
      </c>
      <c r="G200" s="24">
        <f t="shared" si="41"/>
        <v>3.1396872920341677E-2</v>
      </c>
      <c r="H200" s="2">
        <f t="shared" si="42"/>
        <v>3.0145184584420261E-2</v>
      </c>
      <c r="J200" s="1">
        <v>5.9600000000000104E-3</v>
      </c>
      <c r="K200" s="1">
        <f t="shared" si="43"/>
        <v>843.48000000000218</v>
      </c>
      <c r="M200" s="2">
        <f t="shared" si="44"/>
        <v>1064.4847367342757</v>
      </c>
      <c r="N200" s="2">
        <f t="shared" si="45"/>
        <v>9.6479999999999996E-2</v>
      </c>
      <c r="O200" s="2">
        <f t="shared" si="46"/>
        <v>1167.1862241343986</v>
      </c>
      <c r="P200" s="2">
        <f t="shared" si="47"/>
        <v>8.654701921664118E-2</v>
      </c>
      <c r="R200" s="1">
        <v>3.96E-3</v>
      </c>
      <c r="S200" s="1">
        <f t="shared" si="48"/>
        <v>831.6</v>
      </c>
    </row>
    <row r="201" spans="1:30" x14ac:dyDescent="0.15">
      <c r="A201" s="1">
        <v>222.06</v>
      </c>
      <c r="B201" s="1">
        <v>3.6549999999999998</v>
      </c>
      <c r="C201" s="2">
        <f t="shared" si="37"/>
        <v>1137.3693915181316</v>
      </c>
      <c r="D201" s="27">
        <f t="shared" si="38"/>
        <v>3.6549999999999999E-2</v>
      </c>
      <c r="E201" s="2">
        <f t="shared" si="39"/>
        <v>1178.9402427781195</v>
      </c>
      <c r="F201" s="2">
        <f t="shared" si="40"/>
        <v>3.5897890996984441E-2</v>
      </c>
      <c r="G201" s="24">
        <f t="shared" si="41"/>
        <v>3.0283889840898158E-2</v>
      </c>
      <c r="H201" s="2">
        <f t="shared" si="42"/>
        <v>2.9023657726600337E-2</v>
      </c>
      <c r="J201" s="1">
        <v>5.9800000000000096E-3</v>
      </c>
      <c r="K201" s="1">
        <f t="shared" si="43"/>
        <v>847.74000000000206</v>
      </c>
      <c r="M201" s="2">
        <f t="shared" si="44"/>
        <v>1060.6945298094652</v>
      </c>
      <c r="N201" s="2">
        <f t="shared" si="45"/>
        <v>9.8760000000000001E-2</v>
      </c>
      <c r="O201" s="2">
        <f t="shared" si="46"/>
        <v>1165.448721573448</v>
      </c>
      <c r="P201" s="2">
        <f t="shared" si="47"/>
        <v>8.8632515410239185E-2</v>
      </c>
      <c r="R201" s="1">
        <v>3.98E-3</v>
      </c>
      <c r="S201" s="1">
        <f t="shared" si="48"/>
        <v>835.8</v>
      </c>
    </row>
    <row r="202" spans="1:30" x14ac:dyDescent="0.15">
      <c r="A202" s="1">
        <v>221.64000000000001</v>
      </c>
      <c r="B202" s="1">
        <v>3.6859999999999999</v>
      </c>
      <c r="C202" s="2">
        <f t="shared" si="37"/>
        <v>1135.2181929932392</v>
      </c>
      <c r="D202" s="27">
        <f t="shared" si="38"/>
        <v>3.6859999999999997E-2</v>
      </c>
      <c r="E202" s="2">
        <f t="shared" si="39"/>
        <v>1177.0623355869698</v>
      </c>
      <c r="F202" s="2">
        <f t="shared" si="40"/>
        <v>3.6196915311818179E-2</v>
      </c>
      <c r="G202" s="24">
        <f t="shared" si="41"/>
        <v>3.0591856570927847E-2</v>
      </c>
      <c r="H202" s="2">
        <f t="shared" si="42"/>
        <v>2.9335683833623397E-2</v>
      </c>
      <c r="J202" s="1">
        <v>6.0000000000000097E-3</v>
      </c>
      <c r="K202" s="1">
        <f t="shared" si="43"/>
        <v>852.00000000000205</v>
      </c>
      <c r="M202" s="2">
        <f t="shared" si="44"/>
        <v>1059.4652735095267</v>
      </c>
      <c r="N202" s="2">
        <f t="shared" si="45"/>
        <v>9.7180000000000002E-2</v>
      </c>
      <c r="O202" s="2">
        <f t="shared" si="46"/>
        <v>1162.4241087891826</v>
      </c>
      <c r="P202" s="2">
        <f t="shared" si="47"/>
        <v>8.7207898798898731E-2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222.1</v>
      </c>
      <c r="B203" s="1">
        <v>3.7549999999999999</v>
      </c>
      <c r="C203" s="2">
        <f t="shared" si="37"/>
        <v>1137.5742675681213</v>
      </c>
      <c r="D203" s="27">
        <f t="shared" si="38"/>
        <v>3.755E-2</v>
      </c>
      <c r="E203" s="2">
        <f t="shared" si="39"/>
        <v>1180.2901813153042</v>
      </c>
      <c r="F203" s="2">
        <f t="shared" si="40"/>
        <v>3.6862164732566337E-2</v>
      </c>
      <c r="G203" s="24">
        <f t="shared" si="41"/>
        <v>3.1241735297731554E-2</v>
      </c>
      <c r="H203" s="2">
        <f t="shared" si="42"/>
        <v>2.9986693196259441E-2</v>
      </c>
      <c r="J203" s="1">
        <v>6.0200000000000097E-3</v>
      </c>
      <c r="K203" s="1">
        <f t="shared" si="43"/>
        <v>856.26000000000204</v>
      </c>
      <c r="M203" s="2">
        <f t="shared" si="44"/>
        <v>1059.2091784470394</v>
      </c>
      <c r="N203" s="2">
        <f t="shared" si="45"/>
        <v>0.10010999999999999</v>
      </c>
      <c r="O203" s="2">
        <f t="shared" si="46"/>
        <v>1165.2466093013725</v>
      </c>
      <c r="P203" s="2">
        <f t="shared" si="47"/>
        <v>8.9861381427032511E-2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222.09</v>
      </c>
      <c r="B204" s="1">
        <v>3.8359999999999999</v>
      </c>
      <c r="C204" s="2">
        <f t="shared" si="37"/>
        <v>1137.5230485556237</v>
      </c>
      <c r="D204" s="27">
        <f t="shared" si="38"/>
        <v>3.8359999999999998E-2</v>
      </c>
      <c r="E204" s="2">
        <f t="shared" si="39"/>
        <v>1181.1584326982174</v>
      </c>
      <c r="F204" s="2">
        <f t="shared" si="40"/>
        <v>3.7642545424510662E-2</v>
      </c>
      <c r="G204" s="24">
        <f t="shared" si="41"/>
        <v>3.2017981459281059E-2</v>
      </c>
      <c r="H204" s="2">
        <f t="shared" si="42"/>
        <v>3.0767383454684466E-2</v>
      </c>
      <c r="J204" s="1">
        <v>6.0400000000000098E-3</v>
      </c>
      <c r="K204" s="1">
        <f t="shared" si="43"/>
        <v>860.52000000000203</v>
      </c>
      <c r="M204" s="2">
        <f t="shared" si="44"/>
        <v>1054.5994673222699</v>
      </c>
      <c r="N204" s="2">
        <f t="shared" si="45"/>
        <v>9.8529999999999993E-2</v>
      </c>
      <c r="O204" s="2">
        <f t="shared" si="46"/>
        <v>1158.5091528375331</v>
      </c>
      <c r="P204" s="2">
        <f t="shared" si="47"/>
        <v>8.8456212186148533E-2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221.67000000000002</v>
      </c>
      <c r="B205" s="1">
        <v>3.8479999999999999</v>
      </c>
      <c r="C205" s="2">
        <f t="shared" si="37"/>
        <v>1135.3718500307316</v>
      </c>
      <c r="D205" s="27">
        <f t="shared" si="38"/>
        <v>3.848E-2</v>
      </c>
      <c r="E205" s="2">
        <f t="shared" si="39"/>
        <v>1179.0609588199143</v>
      </c>
      <c r="F205" s="2">
        <f t="shared" si="40"/>
        <v>3.7758105602602052E-2</v>
      </c>
      <c r="G205" s="24">
        <f t="shared" si="41"/>
        <v>3.2143529608221505E-2</v>
      </c>
      <c r="H205" s="2">
        <f t="shared" si="42"/>
        <v>3.0895945424965175E-2</v>
      </c>
      <c r="J205" s="1">
        <v>6.0600000000000098E-3</v>
      </c>
      <c r="K205" s="1">
        <f t="shared" si="43"/>
        <v>864.78000000000213</v>
      </c>
      <c r="M205" s="2">
        <f t="shared" si="44"/>
        <v>1050.4507273099773</v>
      </c>
      <c r="N205" s="2">
        <f t="shared" si="45"/>
        <v>9.887E-2</v>
      </c>
      <c r="O205" s="2">
        <f t="shared" si="46"/>
        <v>1154.3087907191148</v>
      </c>
      <c r="P205" s="2">
        <f t="shared" si="47"/>
        <v>8.8785670543554893E-2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222.02</v>
      </c>
      <c r="B206" s="1">
        <v>3.9129999999999998</v>
      </c>
      <c r="C206" s="2">
        <f t="shared" si="37"/>
        <v>1137.1645154681416</v>
      </c>
      <c r="D206" s="27">
        <f t="shared" si="38"/>
        <v>3.9129999999999998E-2</v>
      </c>
      <c r="E206" s="2">
        <f t="shared" si="39"/>
        <v>1181.6617629584102</v>
      </c>
      <c r="F206" s="2">
        <f t="shared" si="40"/>
        <v>3.8383824598186025E-2</v>
      </c>
      <c r="G206" s="24">
        <f t="shared" si="41"/>
        <v>3.2756863822193595E-2</v>
      </c>
      <c r="H206" s="2">
        <f t="shared" si="42"/>
        <v>3.1510829593724712E-2</v>
      </c>
      <c r="J206" s="1">
        <v>6.0800000000000099E-3</v>
      </c>
      <c r="K206" s="1">
        <f t="shared" si="43"/>
        <v>869.04000000000212</v>
      </c>
      <c r="M206" s="2">
        <f t="shared" si="44"/>
        <v>1049.6824421225158</v>
      </c>
      <c r="N206" s="2">
        <f t="shared" si="45"/>
        <v>9.9449999999999997E-2</v>
      </c>
      <c r="O206" s="2">
        <f t="shared" si="46"/>
        <v>1154.0733609916001</v>
      </c>
      <c r="P206" s="2">
        <f t="shared" si="47"/>
        <v>8.9314467329349265E-2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221.68</v>
      </c>
      <c r="B207" s="1">
        <v>3.9359999999999999</v>
      </c>
      <c r="C207" s="2">
        <f t="shared" si="37"/>
        <v>1135.4230690432289</v>
      </c>
      <c r="D207" s="27">
        <f t="shared" si="38"/>
        <v>3.9359999999999999E-2</v>
      </c>
      <c r="E207" s="2">
        <f t="shared" si="39"/>
        <v>1180.1133210407704</v>
      </c>
      <c r="F207" s="2">
        <f t="shared" si="40"/>
        <v>3.8605139111066757E-2</v>
      </c>
      <c r="G207" s="24">
        <f t="shared" si="41"/>
        <v>3.2985551868015467E-2</v>
      </c>
      <c r="H207" s="2">
        <f t="shared" si="42"/>
        <v>3.1742669366949181E-2</v>
      </c>
      <c r="J207" s="1">
        <v>6.1000000000000099E-3</v>
      </c>
      <c r="K207" s="1">
        <f t="shared" si="43"/>
        <v>873.30000000000211</v>
      </c>
      <c r="M207" s="2">
        <f t="shared" si="44"/>
        <v>1044.7141979102641</v>
      </c>
      <c r="N207" s="2">
        <f t="shared" si="45"/>
        <v>0.10227</v>
      </c>
      <c r="O207" s="2">
        <f t="shared" si="46"/>
        <v>1151.5571189305469</v>
      </c>
      <c r="P207" s="2">
        <f t="shared" si="47"/>
        <v>9.1888084467070696E-2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</v>
      </c>
      <c r="B208" s="1">
        <v>4.218</v>
      </c>
      <c r="C208" s="2">
        <f t="shared" si="37"/>
        <v>1137.0620774431468</v>
      </c>
      <c r="D208" s="27">
        <f t="shared" si="38"/>
        <v>4.2180000000000002E-2</v>
      </c>
      <c r="E208" s="2">
        <f t="shared" si="39"/>
        <v>1185.0233558696989</v>
      </c>
      <c r="F208" s="2">
        <f t="shared" si="40"/>
        <v>4.1314673134212956E-2</v>
      </c>
      <c r="G208" s="24">
        <f t="shared" si="41"/>
        <v>3.5671704772928678E-2</v>
      </c>
      <c r="H208" s="2">
        <f t="shared" si="42"/>
        <v>3.4442297262713042E-2</v>
      </c>
      <c r="J208" s="1">
        <v>6.12000000000001E-3</v>
      </c>
      <c r="K208" s="1">
        <f t="shared" si="43"/>
        <v>877.56000000000211</v>
      </c>
      <c r="M208" s="2">
        <f t="shared" si="44"/>
        <v>1044.5093218602744</v>
      </c>
      <c r="N208" s="2">
        <f t="shared" si="45"/>
        <v>0.10049</v>
      </c>
      <c r="O208" s="2">
        <f t="shared" si="46"/>
        <v>1149.4720636140135</v>
      </c>
      <c r="P208" s="2">
        <f t="shared" si="47"/>
        <v>9.0281858670957241E-2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221.67000000000002</v>
      </c>
      <c r="B209" s="1">
        <v>4.0369999999999999</v>
      </c>
      <c r="C209" s="2">
        <f t="shared" si="37"/>
        <v>1135.3718500307316</v>
      </c>
      <c r="D209" s="27">
        <f t="shared" si="38"/>
        <v>4.0369999999999996E-2</v>
      </c>
      <c r="E209" s="2">
        <f t="shared" si="39"/>
        <v>1181.2068116164724</v>
      </c>
      <c r="F209" s="2">
        <f t="shared" si="40"/>
        <v>3.9576419113183867E-2</v>
      </c>
      <c r="G209" s="24">
        <f t="shared" si="41"/>
        <v>3.395162477215305E-2</v>
      </c>
      <c r="H209" s="2">
        <f t="shared" si="42"/>
        <v>3.271425893554699E-2</v>
      </c>
      <c r="J209" s="1">
        <v>6.14000000000001E-3</v>
      </c>
      <c r="K209" s="1">
        <f t="shared" si="43"/>
        <v>881.8200000000021</v>
      </c>
      <c r="M209" s="2">
        <f t="shared" si="44"/>
        <v>1040.0020487604997</v>
      </c>
      <c r="N209" s="2">
        <f t="shared" si="45"/>
        <v>0.10092000000000001</v>
      </c>
      <c r="O209" s="2">
        <f t="shared" si="46"/>
        <v>1144.9590555214093</v>
      </c>
      <c r="P209" s="2">
        <f t="shared" si="47"/>
        <v>9.0694007904839946E-2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221.96</v>
      </c>
      <c r="B210" s="1">
        <v>4.3029999999999999</v>
      </c>
      <c r="C210" s="2">
        <f t="shared" si="37"/>
        <v>1136.8572013931571</v>
      </c>
      <c r="D210" s="27">
        <f t="shared" si="38"/>
        <v>4.3029999999999999E-2</v>
      </c>
      <c r="E210" s="2">
        <f t="shared" si="39"/>
        <v>1185.7761667691045</v>
      </c>
      <c r="F210" s="2">
        <f t="shared" si="40"/>
        <v>4.212993878810848E-2</v>
      </c>
      <c r="G210" s="24">
        <f t="shared" si="41"/>
        <v>3.6483385613017505E-2</v>
      </c>
      <c r="H210" s="2">
        <f t="shared" si="42"/>
        <v>3.5258801182531357E-2</v>
      </c>
      <c r="J210" s="1">
        <v>6.1600000000000101E-3</v>
      </c>
      <c r="K210" s="1">
        <f t="shared" si="43"/>
        <v>886.08000000000209</v>
      </c>
      <c r="M210" s="2">
        <f t="shared" si="44"/>
        <v>1037.9532882606022</v>
      </c>
      <c r="N210" s="2">
        <f t="shared" si="45"/>
        <v>0.10150000000000001</v>
      </c>
      <c r="O210" s="2">
        <f t="shared" si="46"/>
        <v>1143.3055470190532</v>
      </c>
      <c r="P210" s="2">
        <f t="shared" si="47"/>
        <v>9.122857513159853E-2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221.86</v>
      </c>
      <c r="B211" s="1">
        <v>4.3609999999999998</v>
      </c>
      <c r="C211" s="2">
        <f t="shared" si="37"/>
        <v>1136.3450112681826</v>
      </c>
      <c r="D211" s="27">
        <f t="shared" si="38"/>
        <v>4.3609999999999996E-2</v>
      </c>
      <c r="E211" s="2">
        <f t="shared" si="39"/>
        <v>1185.901017209588</v>
      </c>
      <c r="F211" s="2">
        <f t="shared" si="40"/>
        <v>4.2685856449935312E-2</v>
      </c>
      <c r="G211" s="24">
        <f t="shared" si="41"/>
        <v>3.7038708748937277E-2</v>
      </c>
      <c r="H211" s="2">
        <f t="shared" si="42"/>
        <v>3.5817814509165172E-2</v>
      </c>
      <c r="J211" s="1">
        <v>6.1800000000000101E-3</v>
      </c>
      <c r="K211" s="1">
        <f t="shared" si="43"/>
        <v>890.34000000000219</v>
      </c>
      <c r="M211" s="2">
        <f t="shared" si="44"/>
        <v>1034.2143003482895</v>
      </c>
      <c r="N211" s="2">
        <f t="shared" si="45"/>
        <v>0.10199999999999999</v>
      </c>
      <c r="O211" s="2">
        <f t="shared" si="46"/>
        <v>1139.7041589838152</v>
      </c>
      <c r="P211" s="2">
        <f t="shared" si="47"/>
        <v>9.1699548068895131E-2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221.66</v>
      </c>
      <c r="B212" s="1">
        <v>4.1829999999999998</v>
      </c>
      <c r="C212" s="2">
        <f t="shared" si="37"/>
        <v>1135.3206310182338</v>
      </c>
      <c r="D212" s="27">
        <f t="shared" si="38"/>
        <v>4.1829999999999999E-2</v>
      </c>
      <c r="E212" s="2">
        <f t="shared" si="39"/>
        <v>1182.8110930137266</v>
      </c>
      <c r="F212" s="2">
        <f t="shared" si="40"/>
        <v>4.0978782228420052E-2</v>
      </c>
      <c r="G212" s="24">
        <f t="shared" si="41"/>
        <v>3.5346348452164209E-2</v>
      </c>
      <c r="H212" s="2">
        <f t="shared" si="42"/>
        <v>3.4116931617263875E-2</v>
      </c>
      <c r="J212" s="1">
        <v>6.2000000000000102E-3</v>
      </c>
      <c r="K212" s="1">
        <f t="shared" si="43"/>
        <v>894.60000000000218</v>
      </c>
      <c r="M212" s="2">
        <f t="shared" si="44"/>
        <v>1032.1143208358944</v>
      </c>
      <c r="N212" s="2">
        <f t="shared" si="45"/>
        <v>0.10262</v>
      </c>
      <c r="O212" s="2">
        <f t="shared" si="46"/>
        <v>1138.0298924400738</v>
      </c>
      <c r="P212" s="2">
        <f t="shared" si="47"/>
        <v>9.2269975989250519E-2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221.77</v>
      </c>
      <c r="B213" s="1">
        <v>4.2839999999999998</v>
      </c>
      <c r="C213" s="2">
        <f t="shared" si="37"/>
        <v>1135.8840401557056</v>
      </c>
      <c r="D213" s="27">
        <f t="shared" si="38"/>
        <v>4.2839999999999996E-2</v>
      </c>
      <c r="E213" s="2">
        <f t="shared" si="39"/>
        <v>1184.545312435976</v>
      </c>
      <c r="F213" s="2">
        <f t="shared" si="40"/>
        <v>4.1947760607756492E-2</v>
      </c>
      <c r="G213" s="24">
        <f t="shared" si="41"/>
        <v>3.6307068643775656E-2</v>
      </c>
      <c r="H213" s="2">
        <f t="shared" si="42"/>
        <v>3.5082504765312633E-2</v>
      </c>
      <c r="J213" s="1">
        <v>6.2200000000000102E-3</v>
      </c>
      <c r="K213" s="1">
        <f t="shared" si="43"/>
        <v>898.86000000000217</v>
      </c>
      <c r="M213" s="2">
        <f t="shared" si="44"/>
        <v>1027.8631427986068</v>
      </c>
      <c r="N213" s="2">
        <f t="shared" si="45"/>
        <v>0.10289</v>
      </c>
      <c r="O213" s="2">
        <f t="shared" si="46"/>
        <v>1133.6199815611553</v>
      </c>
      <c r="P213" s="2">
        <f t="shared" si="47"/>
        <v>9.2535816895303921E-2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221.47</v>
      </c>
      <c r="B214" s="1">
        <v>4.2949999999999999</v>
      </c>
      <c r="C214" s="2">
        <f t="shared" si="37"/>
        <v>1134.3474697807826</v>
      </c>
      <c r="D214" s="27">
        <f t="shared" si="38"/>
        <v>4.2950000000000002E-2</v>
      </c>
      <c r="E214" s="2">
        <f t="shared" si="39"/>
        <v>1183.0676936078673</v>
      </c>
      <c r="F214" s="2">
        <f t="shared" si="40"/>
        <v>4.2053236230999512E-2</v>
      </c>
      <c r="G214" s="24">
        <f t="shared" si="41"/>
        <v>3.6419580547152525E-2</v>
      </c>
      <c r="H214" s="2">
        <f t="shared" si="42"/>
        <v>3.5197267382976599E-2</v>
      </c>
      <c r="J214" s="1">
        <v>6.2400000000000103E-3</v>
      </c>
      <c r="K214" s="1">
        <f t="shared" si="43"/>
        <v>903.12000000000216</v>
      </c>
      <c r="M214" s="2">
        <f t="shared" si="44"/>
        <v>1025.5070682237247</v>
      </c>
      <c r="N214" s="2">
        <f t="shared" si="45"/>
        <v>0.10377</v>
      </c>
      <c r="O214" s="2">
        <f t="shared" si="46"/>
        <v>1131.9239366933004</v>
      </c>
      <c r="P214" s="2">
        <f t="shared" si="47"/>
        <v>9.3341478832912911E-2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221.93</v>
      </c>
      <c r="B215" s="1">
        <v>4.2910000000000004</v>
      </c>
      <c r="C215" s="2">
        <f t="shared" si="37"/>
        <v>1136.7035443556647</v>
      </c>
      <c r="D215" s="27">
        <f t="shared" si="38"/>
        <v>4.2910000000000004E-2</v>
      </c>
      <c r="E215" s="2">
        <f t="shared" si="39"/>
        <v>1185.4794934439662</v>
      </c>
      <c r="F215" s="2">
        <f t="shared" si="40"/>
        <v>4.2014882746101254E-2</v>
      </c>
      <c r="G215" s="24">
        <f t="shared" si="41"/>
        <v>3.6369742301129986E-2</v>
      </c>
      <c r="H215" s="2">
        <f t="shared" si="42"/>
        <v>3.514467383996623E-2</v>
      </c>
      <c r="J215" s="1">
        <v>6.2600000000000103E-3</v>
      </c>
      <c r="K215" s="1">
        <f t="shared" si="43"/>
        <v>907.38000000000216</v>
      </c>
      <c r="M215" s="2">
        <f t="shared" si="44"/>
        <v>1023.0997746363449</v>
      </c>
      <c r="N215" s="2">
        <f t="shared" si="45"/>
        <v>0.10393000000000001</v>
      </c>
      <c r="O215" s="2">
        <f t="shared" si="46"/>
        <v>1129.4305342143005</v>
      </c>
      <c r="P215" s="2">
        <f t="shared" si="47"/>
        <v>9.3498299408453944E-2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221.5</v>
      </c>
      <c r="B216" s="1">
        <v>4.5540000000000003</v>
      </c>
      <c r="C216" s="2">
        <f t="shared" si="37"/>
        <v>1134.501126818275</v>
      </c>
      <c r="D216" s="27">
        <f t="shared" si="38"/>
        <v>4.5540000000000004E-2</v>
      </c>
      <c r="E216" s="2">
        <f t="shared" si="39"/>
        <v>1186.1663081335792</v>
      </c>
      <c r="F216" s="2">
        <f t="shared" si="40"/>
        <v>4.4533498360807847E-2</v>
      </c>
      <c r="G216" s="24">
        <f t="shared" si="41"/>
        <v>3.8885087369695565E-2</v>
      </c>
      <c r="H216" s="2">
        <f t="shared" si="42"/>
        <v>3.7676600813342842E-2</v>
      </c>
      <c r="J216" s="1">
        <v>6.2800000000000104E-3</v>
      </c>
      <c r="K216" s="1">
        <f t="shared" si="43"/>
        <v>911.64000000000226</v>
      </c>
      <c r="M216" s="2">
        <f t="shared" si="44"/>
        <v>1018.5925015365704</v>
      </c>
      <c r="N216" s="2">
        <f t="shared" si="45"/>
        <v>0.10435</v>
      </c>
      <c r="O216" s="2">
        <f t="shared" si="46"/>
        <v>1124.8826290719114</v>
      </c>
      <c r="P216" s="2">
        <f t="shared" si="47"/>
        <v>9.3900342649379173E-2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222.01000000000002</v>
      </c>
      <c r="B217" s="1">
        <v>4.3650000000000002</v>
      </c>
      <c r="C217" s="2">
        <f t="shared" si="37"/>
        <v>1137.1132964556443</v>
      </c>
      <c r="D217" s="27">
        <f t="shared" si="38"/>
        <v>4.3650000000000001E-2</v>
      </c>
      <c r="E217" s="2">
        <f t="shared" si="39"/>
        <v>1186.7482918459332</v>
      </c>
      <c r="F217" s="2">
        <f t="shared" si="40"/>
        <v>4.2724184209778304E-2</v>
      </c>
      <c r="G217" s="24">
        <f t="shared" si="41"/>
        <v>3.707300186765481E-2</v>
      </c>
      <c r="H217" s="2">
        <f t="shared" si="42"/>
        <v>3.5851498771797691E-2</v>
      </c>
      <c r="J217" s="1">
        <v>6.3000000000000096E-3</v>
      </c>
      <c r="K217" s="1">
        <f t="shared" si="43"/>
        <v>915.90000000000202</v>
      </c>
      <c r="M217" s="2">
        <f t="shared" si="44"/>
        <v>1017.1071501741446</v>
      </c>
      <c r="N217" s="2">
        <f t="shared" si="45"/>
        <v>0.10493000000000001</v>
      </c>
      <c r="O217" s="2">
        <f t="shared" si="46"/>
        <v>1123.8322034419175</v>
      </c>
      <c r="P217" s="2">
        <f t="shared" si="47"/>
        <v>9.4430402625678866E-2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221.51000000000002</v>
      </c>
      <c r="B218" s="1">
        <v>4.6429999999999998</v>
      </c>
      <c r="C218" s="2">
        <f t="shared" si="37"/>
        <v>1134.5523458307725</v>
      </c>
      <c r="D218" s="27">
        <f t="shared" si="38"/>
        <v>4.6429999999999999E-2</v>
      </c>
      <c r="E218" s="2">
        <f t="shared" si="39"/>
        <v>1187.2296112476952</v>
      </c>
      <c r="F218" s="2">
        <f t="shared" si="40"/>
        <v>4.5384371034599115E-2</v>
      </c>
      <c r="G218" s="24">
        <f t="shared" si="41"/>
        <v>3.9730896695324376E-2</v>
      </c>
      <c r="H218" s="2">
        <f t="shared" si="42"/>
        <v>3.8527163920653411E-2</v>
      </c>
      <c r="J218" s="1">
        <v>6.3200000000000096E-3</v>
      </c>
      <c r="K218" s="1">
        <f t="shared" si="43"/>
        <v>920.16000000000201</v>
      </c>
      <c r="M218" s="2">
        <f t="shared" si="44"/>
        <v>1016.9534931366522</v>
      </c>
      <c r="N218" s="2">
        <f t="shared" si="45"/>
        <v>0.10763</v>
      </c>
      <c r="O218" s="2">
        <f t="shared" si="46"/>
        <v>1126.4081976029499</v>
      </c>
      <c r="P218" s="2">
        <f t="shared" si="47"/>
        <v>9.6858748978313466E-2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</v>
      </c>
      <c r="B219" s="1">
        <v>4.5190000000000001</v>
      </c>
      <c r="C219" s="2">
        <f t="shared" si="37"/>
        <v>1137.0620774431468</v>
      </c>
      <c r="D219" s="27">
        <f t="shared" si="38"/>
        <v>4.5190000000000001E-2</v>
      </c>
      <c r="E219" s="2">
        <f t="shared" si="39"/>
        <v>1188.4459127228026</v>
      </c>
      <c r="F219" s="2">
        <f t="shared" si="40"/>
        <v>4.4198687071670184E-2</v>
      </c>
      <c r="G219" s="24">
        <f t="shared" si="41"/>
        <v>3.8539420820609217E-2</v>
      </c>
      <c r="H219" s="2">
        <f t="shared" si="42"/>
        <v>3.732631120017027E-2</v>
      </c>
      <c r="J219" s="1">
        <v>6.3400000000000097E-3</v>
      </c>
      <c r="K219" s="1">
        <f t="shared" si="43"/>
        <v>924.42000000000201</v>
      </c>
      <c r="M219" s="2">
        <f t="shared" si="44"/>
        <v>1012.3950010243802</v>
      </c>
      <c r="N219" s="2">
        <f t="shared" si="45"/>
        <v>0.10628</v>
      </c>
      <c r="O219" s="2">
        <f t="shared" si="46"/>
        <v>1119.9923417332514</v>
      </c>
      <c r="P219" s="2">
        <f t="shared" si="47"/>
        <v>9.5669738750969735E-2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221.70000000000002</v>
      </c>
      <c r="B220" s="1">
        <v>4.6429999999999998</v>
      </c>
      <c r="C220" s="2">
        <f t="shared" si="37"/>
        <v>1135.5255070682238</v>
      </c>
      <c r="D220" s="27">
        <f t="shared" si="38"/>
        <v>4.6429999999999999E-2</v>
      </c>
      <c r="E220" s="2">
        <f t="shared" si="39"/>
        <v>1188.2479563614013</v>
      </c>
      <c r="F220" s="2">
        <f t="shared" si="40"/>
        <v>4.5384371034599115E-2</v>
      </c>
      <c r="G220" s="24">
        <f t="shared" si="41"/>
        <v>3.9726047432878157E-2</v>
      </c>
      <c r="H220" s="2">
        <f t="shared" si="42"/>
        <v>3.8521282157520147E-2</v>
      </c>
      <c r="J220" s="1">
        <v>6.3600000000000097E-3</v>
      </c>
      <c r="K220" s="1">
        <f t="shared" si="43"/>
        <v>928.68000000000211</v>
      </c>
      <c r="M220" s="2">
        <f t="shared" si="44"/>
        <v>1007.7340708871133</v>
      </c>
      <c r="N220" s="2">
        <f t="shared" si="45"/>
        <v>0.10659</v>
      </c>
      <c r="O220" s="2">
        <f t="shared" si="46"/>
        <v>1115.1484455029706</v>
      </c>
      <c r="P220" s="2">
        <f t="shared" si="47"/>
        <v>9.5972984059212715E-2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222.21</v>
      </c>
      <c r="B221" s="1">
        <v>4.6429999999999998</v>
      </c>
      <c r="C221" s="2">
        <f t="shared" si="37"/>
        <v>1138.1376767055931</v>
      </c>
      <c r="D221" s="27">
        <f t="shared" si="38"/>
        <v>4.6429999999999999E-2</v>
      </c>
      <c r="E221" s="2">
        <f t="shared" si="39"/>
        <v>1190.9814090350337</v>
      </c>
      <c r="F221" s="2">
        <f t="shared" si="40"/>
        <v>4.5384371034599115E-2</v>
      </c>
      <c r="G221" s="24">
        <f t="shared" si="41"/>
        <v>3.9713030991575145E-2</v>
      </c>
      <c r="H221" s="2">
        <f t="shared" si="42"/>
        <v>3.8505494267004538E-2</v>
      </c>
      <c r="J221" s="1">
        <v>6.3800000000000098E-3</v>
      </c>
      <c r="K221" s="1">
        <f t="shared" si="43"/>
        <v>932.9400000000021</v>
      </c>
      <c r="M221" s="2">
        <f t="shared" si="44"/>
        <v>1006.4023765621798</v>
      </c>
      <c r="N221" s="2">
        <f t="shared" si="45"/>
        <v>0.10712999999999999</v>
      </c>
      <c r="O221" s="2">
        <f t="shared" si="46"/>
        <v>1114.2182631632861</v>
      </c>
      <c r="P221" s="2">
        <f t="shared" si="47"/>
        <v>9.6465280086127675E-2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222.27</v>
      </c>
      <c r="B222" s="1">
        <v>4.5810000000000004</v>
      </c>
      <c r="C222" s="2">
        <f t="shared" si="37"/>
        <v>1138.4449907805777</v>
      </c>
      <c r="D222" s="27">
        <f t="shared" si="38"/>
        <v>4.5810000000000003E-2</v>
      </c>
      <c r="E222" s="2">
        <f t="shared" si="39"/>
        <v>1190.5971558082358</v>
      </c>
      <c r="F222" s="2">
        <f t="shared" si="40"/>
        <v>4.4791704783931741E-2</v>
      </c>
      <c r="G222" s="24">
        <f t="shared" si="41"/>
        <v>3.9122194518178235E-2</v>
      </c>
      <c r="H222" s="2">
        <f t="shared" si="42"/>
        <v>3.7910970617452973E-2</v>
      </c>
      <c r="J222" s="1">
        <v>6.4000000000000098E-3</v>
      </c>
      <c r="K222" s="1">
        <f t="shared" si="43"/>
        <v>937.20000000000209</v>
      </c>
      <c r="M222" s="2">
        <f t="shared" si="44"/>
        <v>1001.2804753124359</v>
      </c>
      <c r="N222" s="2">
        <f t="shared" si="45"/>
        <v>0.10756</v>
      </c>
      <c r="O222" s="2">
        <f t="shared" si="46"/>
        <v>1108.9782032370415</v>
      </c>
      <c r="P222" s="2">
        <f t="shared" si="47"/>
        <v>9.6878548955075056E-2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221.87</v>
      </c>
      <c r="B223" s="1">
        <v>4.6040000000000001</v>
      </c>
      <c r="C223" s="2">
        <f t="shared" si="37"/>
        <v>1136.3962302806801</v>
      </c>
      <c r="D223" s="27">
        <f t="shared" si="38"/>
        <v>4.6039999999999998E-2</v>
      </c>
      <c r="E223" s="2">
        <f t="shared" si="39"/>
        <v>1188.7159127228028</v>
      </c>
      <c r="F223" s="2">
        <f t="shared" si="40"/>
        <v>4.5011605829348003E-2</v>
      </c>
      <c r="G223" s="24">
        <f t="shared" si="41"/>
        <v>3.9351053864001326E-2</v>
      </c>
      <c r="H223" s="2">
        <f t="shared" si="42"/>
        <v>3.8143254322097163E-2</v>
      </c>
      <c r="J223" s="1">
        <v>6.4200000000000099E-3</v>
      </c>
      <c r="K223" s="1">
        <f t="shared" si="43"/>
        <v>941.46000000000208</v>
      </c>
      <c r="M223" s="2">
        <f t="shared" si="44"/>
        <v>1000</v>
      </c>
      <c r="N223" s="2">
        <f t="shared" si="45"/>
        <v>0.11071999999999999</v>
      </c>
      <c r="O223" s="2">
        <f t="shared" si="46"/>
        <v>1110.72</v>
      </c>
      <c r="P223" s="2">
        <f t="shared" si="47"/>
        <v>9.971931083414147E-2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222.5</v>
      </c>
      <c r="B224" s="1">
        <v>4.8120000000000003</v>
      </c>
      <c r="C224" s="2">
        <f t="shared" si="37"/>
        <v>1139.6230280680188</v>
      </c>
      <c r="D224" s="27">
        <f t="shared" si="38"/>
        <v>4.8120000000000003E-2</v>
      </c>
      <c r="E224" s="2">
        <f t="shared" si="39"/>
        <v>1194.4616881786519</v>
      </c>
      <c r="F224" s="2">
        <f t="shared" si="40"/>
        <v>4.6998083160582606E-2</v>
      </c>
      <c r="G224" s="24">
        <f t="shared" si="41"/>
        <v>4.1310170359731883E-2</v>
      </c>
      <c r="H224" s="2">
        <f t="shared" si="42"/>
        <v>4.0110228965047783E-2</v>
      </c>
      <c r="J224" s="1">
        <v>6.44000000000001E-3</v>
      </c>
      <c r="K224" s="1">
        <f t="shared" si="43"/>
        <v>945.72000000000207</v>
      </c>
      <c r="M224" s="2">
        <f t="shared" si="44"/>
        <v>994.9293177627535</v>
      </c>
      <c r="N224" s="2">
        <f t="shared" si="45"/>
        <v>0.10922000000000001</v>
      </c>
      <c r="O224" s="2">
        <f t="shared" si="46"/>
        <v>1103.5954978488016</v>
      </c>
      <c r="P224" s="2">
        <f t="shared" si="47"/>
        <v>9.8401848953849319E-2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222.37</v>
      </c>
      <c r="B225" s="1">
        <v>4.5919999999999996</v>
      </c>
      <c r="C225" s="2">
        <f t="shared" si="37"/>
        <v>1138.9571809055521</v>
      </c>
      <c r="D225" s="27">
        <f t="shared" si="38"/>
        <v>4.5919999999999996E-2</v>
      </c>
      <c r="E225" s="2">
        <f t="shared" si="39"/>
        <v>1191.2580946527351</v>
      </c>
      <c r="F225" s="2">
        <f t="shared" si="40"/>
        <v>4.4896880882282345E-2</v>
      </c>
      <c r="G225" s="24">
        <f t="shared" si="41"/>
        <v>3.9224223288697894E-2</v>
      </c>
      <c r="H225" s="2">
        <f t="shared" si="42"/>
        <v>3.8013051050996595E-2</v>
      </c>
      <c r="J225" s="1">
        <v>6.46000000000001E-3</v>
      </c>
      <c r="K225" s="1">
        <f t="shared" si="43"/>
        <v>949.98000000000218</v>
      </c>
      <c r="M225" s="2">
        <f t="shared" si="44"/>
        <v>993.70006146281514</v>
      </c>
      <c r="N225" s="2">
        <f t="shared" si="45"/>
        <v>0.10929</v>
      </c>
      <c r="O225" s="2">
        <f t="shared" si="46"/>
        <v>1102.3015411800864</v>
      </c>
      <c r="P225" s="2">
        <f t="shared" si="47"/>
        <v>9.8471116069892839E-2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222.84</v>
      </c>
      <c r="B226" s="1">
        <v>4.6929999999999996</v>
      </c>
      <c r="C226" s="2">
        <f t="shared" si="37"/>
        <v>1141.3644744929318</v>
      </c>
      <c r="D226" s="27">
        <f t="shared" si="38"/>
        <v>4.6929999999999999E-2</v>
      </c>
      <c r="E226" s="2">
        <f t="shared" si="39"/>
        <v>1194.928709280885</v>
      </c>
      <c r="F226" s="2">
        <f t="shared" si="40"/>
        <v>4.5862071964690644E-2</v>
      </c>
      <c r="G226" s="24">
        <f t="shared" si="41"/>
        <v>4.017193525382929E-2</v>
      </c>
      <c r="H226" s="2">
        <f t="shared" si="42"/>
        <v>3.8963692508812084E-2</v>
      </c>
      <c r="J226" s="1">
        <v>6.4800000000000101E-3</v>
      </c>
      <c r="K226" s="1">
        <f t="shared" si="43"/>
        <v>954.24000000000217</v>
      </c>
      <c r="M226" s="2">
        <f t="shared" si="44"/>
        <v>990.06351157549682</v>
      </c>
      <c r="N226" s="2">
        <f t="shared" si="45"/>
        <v>0.11033</v>
      </c>
      <c r="O226" s="2">
        <f t="shared" si="46"/>
        <v>1099.2972188076214</v>
      </c>
      <c r="P226" s="2">
        <f t="shared" si="47"/>
        <v>9.9422519776466919E-2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222.58</v>
      </c>
      <c r="B227" s="1">
        <v>4.6500000000000004</v>
      </c>
      <c r="C227" s="2">
        <f t="shared" si="37"/>
        <v>1140.0327801679982</v>
      </c>
      <c r="D227" s="27">
        <f t="shared" si="38"/>
        <v>4.6500000000000007E-2</v>
      </c>
      <c r="E227" s="2">
        <f t="shared" si="39"/>
        <v>1193.0443044458102</v>
      </c>
      <c r="F227" s="2">
        <f t="shared" si="40"/>
        <v>4.5451262903917357E-2</v>
      </c>
      <c r="G227" s="24">
        <f t="shared" si="41"/>
        <v>3.9770099549413497E-2</v>
      </c>
      <c r="H227" s="2">
        <f t="shared" si="42"/>
        <v>3.8560932176536944E-2</v>
      </c>
      <c r="J227" s="1">
        <v>6.5000000000000101E-3</v>
      </c>
      <c r="K227" s="1">
        <f t="shared" si="43"/>
        <v>958.50000000000216</v>
      </c>
      <c r="M227" s="2">
        <f t="shared" si="44"/>
        <v>988.06597008809661</v>
      </c>
      <c r="N227" s="2">
        <f t="shared" si="45"/>
        <v>0.11219</v>
      </c>
      <c r="O227" s="2">
        <f t="shared" si="46"/>
        <v>1098.9170912722802</v>
      </c>
      <c r="P227" s="2">
        <f t="shared" si="47"/>
        <v>0.10109810601240245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223.03</v>
      </c>
      <c r="B228" s="1">
        <v>4.6740000000000004</v>
      </c>
      <c r="C228" s="2">
        <f t="shared" si="37"/>
        <v>1142.337635730383</v>
      </c>
      <c r="D228" s="27">
        <f t="shared" si="38"/>
        <v>4.6740000000000004E-2</v>
      </c>
      <c r="E228" s="2">
        <f t="shared" si="39"/>
        <v>1195.7304968244212</v>
      </c>
      <c r="F228" s="2">
        <f t="shared" si="40"/>
        <v>4.5680572491973839E-2</v>
      </c>
      <c r="G228" s="24">
        <f t="shared" si="41"/>
        <v>3.9986617745190883E-2</v>
      </c>
      <c r="H228" s="2">
        <f t="shared" si="42"/>
        <v>3.8776311272962008E-2</v>
      </c>
      <c r="J228" s="1">
        <v>6.5200000000000102E-3</v>
      </c>
      <c r="K228" s="1">
        <f t="shared" si="43"/>
        <v>962.76000000000215</v>
      </c>
      <c r="M228" s="2">
        <f t="shared" si="44"/>
        <v>982.07334562589631</v>
      </c>
      <c r="N228" s="2">
        <f t="shared" si="45"/>
        <v>0.11071999999999999</v>
      </c>
      <c r="O228" s="2">
        <f t="shared" si="46"/>
        <v>1090.8085064535956</v>
      </c>
      <c r="P228" s="2">
        <f t="shared" si="47"/>
        <v>9.981412747007673E-2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223.24</v>
      </c>
      <c r="B229" s="1">
        <v>4.9400000000000004</v>
      </c>
      <c r="C229" s="2">
        <f t="shared" si="37"/>
        <v>1143.4132349928293</v>
      </c>
      <c r="D229" s="27">
        <f t="shared" si="38"/>
        <v>4.9400000000000006E-2</v>
      </c>
      <c r="E229" s="2">
        <f t="shared" si="39"/>
        <v>1199.8978488014752</v>
      </c>
      <c r="F229" s="2">
        <f t="shared" si="40"/>
        <v>4.8218572270474443E-2</v>
      </c>
      <c r="G229" s="24">
        <f t="shared" si="41"/>
        <v>4.250477299046742E-2</v>
      </c>
      <c r="H229" s="2">
        <f t="shared" si="42"/>
        <v>4.1307810155367955E-2</v>
      </c>
      <c r="J229" s="1">
        <v>6.5400000000000102E-3</v>
      </c>
      <c r="K229" s="1">
        <f t="shared" si="43"/>
        <v>967.02000000000214</v>
      </c>
      <c r="M229" s="2">
        <f t="shared" si="44"/>
        <v>982.12456463839374</v>
      </c>
      <c r="N229" s="2">
        <f t="shared" si="45"/>
        <v>0.11122</v>
      </c>
      <c r="O229" s="2">
        <f t="shared" si="46"/>
        <v>1091.356458717476</v>
      </c>
      <c r="P229" s="2">
        <f t="shared" si="47"/>
        <v>0.10026157533843782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222.86</v>
      </c>
      <c r="B230" s="1">
        <v>4.9320000000000004</v>
      </c>
      <c r="C230" s="2">
        <f t="shared" si="37"/>
        <v>1141.4669125179266</v>
      </c>
      <c r="D230" s="27">
        <f t="shared" si="38"/>
        <v>4.9320000000000003E-2</v>
      </c>
      <c r="E230" s="2">
        <f t="shared" si="39"/>
        <v>1197.7640606433108</v>
      </c>
      <c r="F230" s="2">
        <f t="shared" si="40"/>
        <v>4.8142335326014168E-2</v>
      </c>
      <c r="G230" s="24">
        <f t="shared" si="41"/>
        <v>4.2438696941998401E-2</v>
      </c>
      <c r="H230" s="2">
        <f t="shared" si="42"/>
        <v>4.1243336737174209E-2</v>
      </c>
      <c r="J230" s="1">
        <v>6.5600000000000103E-3</v>
      </c>
      <c r="K230" s="1">
        <f t="shared" si="43"/>
        <v>971.28000000000213</v>
      </c>
      <c r="M230" s="2">
        <f t="shared" si="44"/>
        <v>976.43925425117811</v>
      </c>
      <c r="N230" s="2">
        <f t="shared" si="45"/>
        <v>0.11265</v>
      </c>
      <c r="O230" s="2">
        <f t="shared" si="46"/>
        <v>1086.4351362425732</v>
      </c>
      <c r="P230" s="2">
        <f t="shared" si="47"/>
        <v>0.10157105678121374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223.49</v>
      </c>
      <c r="B231" s="1">
        <v>4.774</v>
      </c>
      <c r="C231" s="2">
        <f t="shared" si="37"/>
        <v>1144.6937103052653</v>
      </c>
      <c r="D231" s="27">
        <f t="shared" si="38"/>
        <v>4.7739999999999998E-2</v>
      </c>
      <c r="E231" s="2">
        <f t="shared" si="39"/>
        <v>1199.3413880352387</v>
      </c>
      <c r="F231" s="2">
        <f t="shared" si="40"/>
        <v>4.6635463515984216E-2</v>
      </c>
      <c r="G231" s="24">
        <f t="shared" si="41"/>
        <v>4.0924314049149743E-2</v>
      </c>
      <c r="H231" s="2">
        <f t="shared" si="42"/>
        <v>3.9716962238860273E-2</v>
      </c>
      <c r="J231" s="1">
        <v>6.5800000000000103E-3</v>
      </c>
      <c r="K231" s="1">
        <f t="shared" si="43"/>
        <v>975.54000000000224</v>
      </c>
      <c r="M231" s="2">
        <f t="shared" si="44"/>
        <v>975.7221880762138</v>
      </c>
      <c r="N231" s="2">
        <f t="shared" si="45"/>
        <v>0.11230000000000001</v>
      </c>
      <c r="O231" s="2">
        <f t="shared" si="46"/>
        <v>1085.2957897971726</v>
      </c>
      <c r="P231" s="2">
        <f t="shared" si="47"/>
        <v>0.10126186842633626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223.18</v>
      </c>
      <c r="B232" s="1">
        <v>5.0250000000000004</v>
      </c>
      <c r="C232" s="2">
        <f t="shared" si="37"/>
        <v>1143.1059209178447</v>
      </c>
      <c r="D232" s="27">
        <f t="shared" si="38"/>
        <v>5.0250000000000003E-2</v>
      </c>
      <c r="E232" s="2">
        <f t="shared" si="39"/>
        <v>1200.5469934439664</v>
      </c>
      <c r="F232" s="2">
        <f t="shared" si="40"/>
        <v>4.9028231067354301E-2</v>
      </c>
      <c r="G232" s="24">
        <f t="shared" si="41"/>
        <v>4.3311340622383031E-2</v>
      </c>
      <c r="H232" s="2">
        <f t="shared" si="42"/>
        <v>4.2119326351131997E-2</v>
      </c>
      <c r="J232" s="1">
        <v>6.6000000000000104E-3</v>
      </c>
      <c r="K232" s="1">
        <f t="shared" si="43"/>
        <v>979.80000000000223</v>
      </c>
      <c r="M232" s="2">
        <f t="shared" si="44"/>
        <v>969.57590657652111</v>
      </c>
      <c r="N232" s="2">
        <f t="shared" si="45"/>
        <v>0.1128</v>
      </c>
      <c r="O232" s="2">
        <f t="shared" si="46"/>
        <v>1078.9440688383527</v>
      </c>
      <c r="P232" s="2">
        <f t="shared" si="47"/>
        <v>0.10174153272786586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223.55</v>
      </c>
      <c r="B233" s="1">
        <v>4.8319999999999999</v>
      </c>
      <c r="C233" s="2">
        <f t="shared" si="37"/>
        <v>1145.0010243802499</v>
      </c>
      <c r="D233" s="27">
        <f t="shared" si="38"/>
        <v>4.8320000000000002E-2</v>
      </c>
      <c r="E233" s="2">
        <f t="shared" si="39"/>
        <v>1200.3274738783034</v>
      </c>
      <c r="F233" s="2">
        <f t="shared" si="40"/>
        <v>4.7188882802458094E-2</v>
      </c>
      <c r="G233" s="24">
        <f t="shared" si="41"/>
        <v>4.1473037688751886E-2</v>
      </c>
      <c r="H233" s="2">
        <f t="shared" si="42"/>
        <v>4.0268524126449962E-2</v>
      </c>
      <c r="J233" s="1">
        <v>6.6200000000000104E-3</v>
      </c>
      <c r="K233" s="1">
        <f t="shared" si="43"/>
        <v>984.06000000000222</v>
      </c>
      <c r="M233" s="2">
        <f t="shared" si="44"/>
        <v>968.2442122515879</v>
      </c>
      <c r="N233" s="2">
        <f t="shared" si="45"/>
        <v>0.11327</v>
      </c>
      <c r="O233" s="2">
        <f t="shared" si="46"/>
        <v>1077.9172341733251</v>
      </c>
      <c r="P233" s="2">
        <f t="shared" si="47"/>
        <v>0.10216869126452245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223.34</v>
      </c>
      <c r="B234" s="1">
        <v>4.8860000000000001</v>
      </c>
      <c r="C234" s="2">
        <f t="shared" si="37"/>
        <v>1143.9254251178036</v>
      </c>
      <c r="D234" s="27">
        <f t="shared" si="38"/>
        <v>4.8860000000000001E-2</v>
      </c>
      <c r="E234" s="2">
        <f t="shared" si="39"/>
        <v>1199.8176213890592</v>
      </c>
      <c r="F234" s="2">
        <f t="shared" si="40"/>
        <v>4.7703860069010375E-2</v>
      </c>
      <c r="G234" s="24">
        <f t="shared" si="41"/>
        <v>4.1990442824300568E-2</v>
      </c>
      <c r="H234" s="2">
        <f t="shared" si="42"/>
        <v>4.0790002289096905E-2</v>
      </c>
      <c r="J234" s="1">
        <v>6.6400000000000096E-3</v>
      </c>
      <c r="K234" s="1">
        <f t="shared" si="43"/>
        <v>988.32000000000198</v>
      </c>
      <c r="M234" s="2">
        <f t="shared" si="44"/>
        <v>962.04671173939767</v>
      </c>
      <c r="N234" s="2">
        <f t="shared" si="45"/>
        <v>0.11624000000000001</v>
      </c>
      <c r="O234" s="2">
        <f t="shared" si="46"/>
        <v>1073.8750215119851</v>
      </c>
      <c r="P234" s="2">
        <f t="shared" si="47"/>
        <v>0.10485220402318562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223.74</v>
      </c>
      <c r="B235" s="1">
        <v>4.9169999999999998</v>
      </c>
      <c r="C235" s="2">
        <f t="shared" si="37"/>
        <v>1145.9741856177013</v>
      </c>
      <c r="D235" s="27">
        <f t="shared" si="38"/>
        <v>4.9169999999999998E-2</v>
      </c>
      <c r="E235" s="2">
        <f t="shared" si="39"/>
        <v>1202.3217363245237</v>
      </c>
      <c r="F235" s="2">
        <f t="shared" si="40"/>
        <v>4.799937538791052E-2</v>
      </c>
      <c r="G235" s="24">
        <f t="shared" si="41"/>
        <v>4.227403378636517E-2</v>
      </c>
      <c r="H235" s="2">
        <f t="shared" si="42"/>
        <v>4.1073134948769116E-2</v>
      </c>
      <c r="J235" s="1">
        <v>6.6600000000000097E-3</v>
      </c>
      <c r="K235" s="1">
        <f t="shared" si="43"/>
        <v>992.58000000000209</v>
      </c>
      <c r="M235" s="2">
        <f t="shared" si="44"/>
        <v>958.41016185207945</v>
      </c>
      <c r="N235" s="2">
        <f t="shared" si="45"/>
        <v>0.11439000000000001</v>
      </c>
      <c r="O235" s="2">
        <f t="shared" si="46"/>
        <v>1068.0427002663389</v>
      </c>
      <c r="P235" s="2">
        <f t="shared" si="47"/>
        <v>0.10322125238425976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223.4</v>
      </c>
      <c r="B236" s="1">
        <v>5.2329999999999997</v>
      </c>
      <c r="C236" s="2">
        <f t="shared" si="37"/>
        <v>1144.2327391927884</v>
      </c>
      <c r="D236" s="27">
        <f t="shared" si="38"/>
        <v>5.2329999999999995E-2</v>
      </c>
      <c r="E236" s="2">
        <f t="shared" si="39"/>
        <v>1204.110438434747</v>
      </c>
      <c r="F236" s="2">
        <f t="shared" si="40"/>
        <v>5.1006753338584981E-2</v>
      </c>
      <c r="G236" s="24">
        <f t="shared" si="41"/>
        <v>4.5272894107943329E-2</v>
      </c>
      <c r="H236" s="2">
        <f t="shared" si="42"/>
        <v>4.4091038159787321E-2</v>
      </c>
      <c r="J236" s="1">
        <v>6.6800000000000097E-3</v>
      </c>
      <c r="K236" s="1">
        <f t="shared" si="43"/>
        <v>996.84000000000208</v>
      </c>
      <c r="M236" s="2">
        <f t="shared" si="44"/>
        <v>955.64433517721773</v>
      </c>
      <c r="N236" s="2">
        <f t="shared" si="45"/>
        <v>0.11484999999999999</v>
      </c>
      <c r="O236" s="2">
        <f t="shared" si="46"/>
        <v>1065.4000870723212</v>
      </c>
      <c r="P236" s="2">
        <f t="shared" si="47"/>
        <v>0.103646532966279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223.92000000000002</v>
      </c>
      <c r="B237" s="1">
        <v>5.0170000000000003</v>
      </c>
      <c r="C237" s="2">
        <f t="shared" si="37"/>
        <v>1146.8961278426552</v>
      </c>
      <c r="D237" s="27">
        <f t="shared" si="38"/>
        <v>5.0170000000000006E-2</v>
      </c>
      <c r="E237" s="2">
        <f t="shared" si="39"/>
        <v>1204.4359065765213</v>
      </c>
      <c r="F237" s="2">
        <f t="shared" si="40"/>
        <v>4.8952055826175352E-2</v>
      </c>
      <c r="G237" s="24">
        <f t="shared" si="41"/>
        <v>4.3216646747239539E-2</v>
      </c>
      <c r="H237" s="2">
        <f t="shared" si="42"/>
        <v>4.2020243190381383E-2</v>
      </c>
      <c r="J237" s="1">
        <v>6.7000000000000098E-3</v>
      </c>
      <c r="K237" s="1">
        <f t="shared" si="43"/>
        <v>1001.1000000000021</v>
      </c>
      <c r="M237" s="2">
        <f t="shared" si="44"/>
        <v>951.39315713993028</v>
      </c>
      <c r="N237" s="2">
        <f t="shared" si="45"/>
        <v>0.11894</v>
      </c>
      <c r="O237" s="2">
        <f t="shared" si="46"/>
        <v>1064.5518592501537</v>
      </c>
      <c r="P237" s="2">
        <f t="shared" si="47"/>
        <v>0.10731251402141508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223.53</v>
      </c>
      <c r="B238" s="1">
        <v>5.0519999999999996</v>
      </c>
      <c r="C238" s="2">
        <f t="shared" si="37"/>
        <v>1144.898586355255</v>
      </c>
      <c r="D238" s="27">
        <f t="shared" si="38"/>
        <v>5.0519999999999995E-2</v>
      </c>
      <c r="E238" s="2">
        <f t="shared" si="39"/>
        <v>1202.7388629379225</v>
      </c>
      <c r="F238" s="2">
        <f t="shared" si="40"/>
        <v>4.9285279674756974E-2</v>
      </c>
      <c r="G238" s="24">
        <f t="shared" si="41"/>
        <v>4.3557951756004964E-2</v>
      </c>
      <c r="H238" s="2">
        <f t="shared" si="42"/>
        <v>4.2365540131710233E-2</v>
      </c>
      <c r="J238" s="1">
        <v>6.7200000000000098E-3</v>
      </c>
      <c r="K238" s="1">
        <f t="shared" si="43"/>
        <v>1005.3600000000021</v>
      </c>
      <c r="M238" s="2">
        <f t="shared" si="44"/>
        <v>951.08584306494561</v>
      </c>
      <c r="N238" s="2">
        <f t="shared" si="45"/>
        <v>0.11609</v>
      </c>
      <c r="O238" s="2">
        <f t="shared" si="46"/>
        <v>1061.4973985863551</v>
      </c>
      <c r="P238" s="2">
        <f t="shared" si="47"/>
        <v>0.10477675635168546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223.97</v>
      </c>
      <c r="B239" s="1">
        <v>5.0830000000000002</v>
      </c>
      <c r="C239" s="2">
        <f t="shared" si="37"/>
        <v>1147.1522229051423</v>
      </c>
      <c r="D239" s="27">
        <f t="shared" si="38"/>
        <v>5.083E-2</v>
      </c>
      <c r="E239" s="2">
        <f t="shared" si="39"/>
        <v>1205.4619703954106</v>
      </c>
      <c r="F239" s="2">
        <f t="shared" si="40"/>
        <v>4.9580328098150425E-2</v>
      </c>
      <c r="G239" s="24">
        <f t="shared" si="41"/>
        <v>4.384003300102942E-2</v>
      </c>
      <c r="H239" s="2">
        <f t="shared" si="42"/>
        <v>4.2646967629952966E-2</v>
      </c>
      <c r="J239" s="1">
        <v>6.7400000000000099E-3</v>
      </c>
      <c r="K239" s="1">
        <f t="shared" si="43"/>
        <v>1009.6200000000021</v>
      </c>
      <c r="M239" s="2">
        <f t="shared" si="44"/>
        <v>944.5298094652735</v>
      </c>
      <c r="N239" s="2">
        <f t="shared" si="45"/>
        <v>0.11631999999999999</v>
      </c>
      <c r="O239" s="2">
        <f t="shared" si="46"/>
        <v>1054.397516902274</v>
      </c>
      <c r="P239" s="2">
        <f t="shared" si="47"/>
        <v>0.10501662065211187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224.08</v>
      </c>
      <c r="B240" s="1">
        <v>5.1369999999999996</v>
      </c>
      <c r="C240" s="2">
        <f t="shared" si="37"/>
        <v>1147.7156320426141</v>
      </c>
      <c r="D240" s="27">
        <f t="shared" si="38"/>
        <v>5.1369999999999999E-2</v>
      </c>
      <c r="E240" s="2">
        <f t="shared" si="39"/>
        <v>1206.6737840606431</v>
      </c>
      <c r="F240" s="2">
        <f t="shared" si="40"/>
        <v>5.0094075612066448E-2</v>
      </c>
      <c r="G240" s="24">
        <f t="shared" si="41"/>
        <v>4.4348009973682434E-2</v>
      </c>
      <c r="H240" s="2">
        <f t="shared" si="42"/>
        <v>4.3157309912581307E-2</v>
      </c>
      <c r="J240" s="1">
        <v>6.7600000000000099E-3</v>
      </c>
      <c r="K240" s="1">
        <f t="shared" si="43"/>
        <v>1013.8800000000022</v>
      </c>
      <c r="M240" s="2">
        <f t="shared" si="44"/>
        <v>943.04445810284778</v>
      </c>
      <c r="N240" s="2">
        <f t="shared" si="45"/>
        <v>0.11836000000000001</v>
      </c>
      <c r="O240" s="2">
        <f t="shared" si="46"/>
        <v>1054.6632001639009</v>
      </c>
      <c r="P240" s="2">
        <f t="shared" si="47"/>
        <v>0.10684112076363315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223.52</v>
      </c>
      <c r="B241" s="1">
        <v>5.21</v>
      </c>
      <c r="C241" s="2">
        <f t="shared" si="37"/>
        <v>1144.8473673427575</v>
      </c>
      <c r="D241" s="27">
        <f t="shared" si="38"/>
        <v>5.21E-2</v>
      </c>
      <c r="E241" s="2">
        <f t="shared" si="39"/>
        <v>1204.4939151813153</v>
      </c>
      <c r="F241" s="2">
        <f t="shared" si="40"/>
        <v>5.0788166832105096E-2</v>
      </c>
      <c r="G241" s="24">
        <f t="shared" si="41"/>
        <v>4.5052481521717883E-2</v>
      </c>
      <c r="H241" s="2">
        <f t="shared" si="42"/>
        <v>4.3868736855539055E-2</v>
      </c>
      <c r="J241" s="1">
        <v>6.78000000000001E-3</v>
      </c>
      <c r="K241" s="1">
        <f t="shared" si="43"/>
        <v>1018.1400000000021</v>
      </c>
      <c r="M241" s="2">
        <f t="shared" si="44"/>
        <v>937.1030526531448</v>
      </c>
      <c r="N241" s="2">
        <f t="shared" si="45"/>
        <v>0.11705</v>
      </c>
      <c r="O241" s="2">
        <f t="shared" si="46"/>
        <v>1046.7909649661956</v>
      </c>
      <c r="P241" s="2">
        <f t="shared" si="47"/>
        <v>0.10570656296183586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224.11</v>
      </c>
      <c r="B242" s="1">
        <v>5.1870000000000003</v>
      </c>
      <c r="C242" s="2">
        <f t="shared" si="37"/>
        <v>1147.8692890801065</v>
      </c>
      <c r="D242" s="27">
        <f t="shared" si="38"/>
        <v>5.1869999999999999E-2</v>
      </c>
      <c r="E242" s="2">
        <f t="shared" si="39"/>
        <v>1207.4092691046917</v>
      </c>
      <c r="F242" s="2">
        <f t="shared" si="40"/>
        <v>5.0569532535117839E-2</v>
      </c>
      <c r="G242" s="24">
        <f t="shared" si="41"/>
        <v>4.4819964587000258E-2</v>
      </c>
      <c r="H242" s="2">
        <f t="shared" si="42"/>
        <v>4.3631838136190607E-2</v>
      </c>
      <c r="J242" s="1">
        <v>6.80000000000001E-3</v>
      </c>
      <c r="K242" s="1">
        <f t="shared" si="43"/>
        <v>1022.4000000000021</v>
      </c>
      <c r="M242" s="2">
        <f t="shared" si="44"/>
        <v>935.77135832821159</v>
      </c>
      <c r="N242" s="2">
        <f t="shared" si="45"/>
        <v>0.11813000000000001</v>
      </c>
      <c r="O242" s="2">
        <f t="shared" si="46"/>
        <v>1046.3140288875234</v>
      </c>
      <c r="P242" s="2">
        <f t="shared" si="47"/>
        <v>0.10667519928618066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223.71</v>
      </c>
      <c r="B243" s="1">
        <v>5.2720000000000002</v>
      </c>
      <c r="C243" s="2">
        <f t="shared" si="37"/>
        <v>1145.8205285802089</v>
      </c>
      <c r="D243" s="27">
        <f t="shared" si="38"/>
        <v>5.2720000000000003E-2</v>
      </c>
      <c r="E243" s="2">
        <f t="shared" si="39"/>
        <v>1206.2281868469577</v>
      </c>
      <c r="F243" s="2">
        <f t="shared" si="40"/>
        <v>5.1377290859748181E-2</v>
      </c>
      <c r="G243" s="24">
        <f t="shared" si="41"/>
        <v>4.5633347112857908E-2</v>
      </c>
      <c r="H243" s="2">
        <f t="shared" si="42"/>
        <v>4.4451979120048876E-2</v>
      </c>
      <c r="J243" s="1">
        <v>6.8200000000000101E-3</v>
      </c>
      <c r="K243" s="1">
        <f t="shared" si="43"/>
        <v>1026.6600000000021</v>
      </c>
      <c r="M243" s="2">
        <f t="shared" si="44"/>
        <v>928.29338250358524</v>
      </c>
      <c r="N243" s="2">
        <f t="shared" si="45"/>
        <v>0.11913</v>
      </c>
      <c r="O243" s="2">
        <f t="shared" si="46"/>
        <v>1038.8809731612373</v>
      </c>
      <c r="P243" s="2">
        <f t="shared" si="47"/>
        <v>0.10760454548521817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224.14000000000001</v>
      </c>
      <c r="B244" s="1">
        <v>5.53</v>
      </c>
      <c r="C244" s="2">
        <f t="shared" si="37"/>
        <v>1148.0229461175988</v>
      </c>
      <c r="D244" s="27">
        <f t="shared" si="38"/>
        <v>5.5300000000000002E-2</v>
      </c>
      <c r="E244" s="2">
        <f t="shared" si="39"/>
        <v>1211.508615037902</v>
      </c>
      <c r="F244" s="2">
        <f t="shared" si="40"/>
        <v>5.3825086694907369E-2</v>
      </c>
      <c r="G244" s="24">
        <f t="shared" si="41"/>
        <v>4.805599805186974E-2</v>
      </c>
      <c r="H244" s="2">
        <f t="shared" si="42"/>
        <v>4.6886463596538044E-2</v>
      </c>
      <c r="J244" s="1">
        <v>6.8400000000000101E-3</v>
      </c>
      <c r="K244" s="1">
        <f t="shared" si="43"/>
        <v>1030.9200000000021</v>
      </c>
      <c r="M244" s="2">
        <f t="shared" si="44"/>
        <v>925.62999385371847</v>
      </c>
      <c r="N244" s="2">
        <f t="shared" si="45"/>
        <v>0.11913</v>
      </c>
      <c r="O244" s="2">
        <f t="shared" si="46"/>
        <v>1035.900295021512</v>
      </c>
      <c r="P244" s="2">
        <f t="shared" si="47"/>
        <v>0.10761873919064542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223.87</v>
      </c>
      <c r="B245" s="1">
        <v>5.3410000000000002</v>
      </c>
      <c r="C245" s="2">
        <f t="shared" si="37"/>
        <v>1146.640032780168</v>
      </c>
      <c r="D245" s="27">
        <f t="shared" si="38"/>
        <v>5.3409999999999999E-2</v>
      </c>
      <c r="E245" s="2">
        <f t="shared" si="39"/>
        <v>1207.8820769309566</v>
      </c>
      <c r="F245" s="2">
        <f t="shared" si="40"/>
        <v>5.2032521092151826E-2</v>
      </c>
      <c r="G245" s="24">
        <f t="shared" si="41"/>
        <v>4.628070167819489E-2</v>
      </c>
      <c r="H245" s="2">
        <f t="shared" si="42"/>
        <v>4.5102256288761348E-2</v>
      </c>
      <c r="J245" s="1">
        <v>6.8600000000000102E-3</v>
      </c>
      <c r="K245" s="1">
        <f t="shared" si="43"/>
        <v>1035.1800000000021</v>
      </c>
      <c r="M245" s="2">
        <f t="shared" si="44"/>
        <v>921.3275968039336</v>
      </c>
      <c r="N245" s="2">
        <f t="shared" si="45"/>
        <v>0.11956</v>
      </c>
      <c r="O245" s="2">
        <f t="shared" si="46"/>
        <v>1031.4815242778118</v>
      </c>
      <c r="P245" s="2">
        <f t="shared" si="47"/>
        <v>0.10802393419328657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224.24</v>
      </c>
      <c r="B246" s="1">
        <v>5.3869999999999996</v>
      </c>
      <c r="C246" s="2">
        <f t="shared" si="37"/>
        <v>1148.5351362425731</v>
      </c>
      <c r="D246" s="27">
        <f t="shared" si="38"/>
        <v>5.3869999999999994E-2</v>
      </c>
      <c r="E246" s="2">
        <f t="shared" si="39"/>
        <v>1210.4067240319607</v>
      </c>
      <c r="F246" s="2">
        <f t="shared" si="40"/>
        <v>5.2469102853765472E-2</v>
      </c>
      <c r="G246" s="24">
        <f t="shared" si="41"/>
        <v>4.6705261310756134E-2</v>
      </c>
      <c r="H246" s="2">
        <f t="shared" si="42"/>
        <v>4.5527384090589165E-2</v>
      </c>
      <c r="J246" s="1">
        <v>6.8800000000000102E-3</v>
      </c>
      <c r="K246" s="1">
        <f t="shared" si="43"/>
        <v>1039.4400000000021</v>
      </c>
      <c r="M246" s="2">
        <f t="shared" si="44"/>
        <v>918.20323704158977</v>
      </c>
      <c r="N246" s="2">
        <f t="shared" si="45"/>
        <v>0.12014</v>
      </c>
      <c r="O246" s="2">
        <f t="shared" si="46"/>
        <v>1028.5161739397663</v>
      </c>
      <c r="P246" s="2">
        <f t="shared" si="47"/>
        <v>0.10855598142877423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223.73000000000002</v>
      </c>
      <c r="B247" s="1">
        <v>5.5609999999999999</v>
      </c>
      <c r="C247" s="2">
        <f t="shared" si="37"/>
        <v>1145.922966605204</v>
      </c>
      <c r="D247" s="27">
        <f t="shared" si="38"/>
        <v>5.561E-2</v>
      </c>
      <c r="E247" s="2">
        <f t="shared" si="39"/>
        <v>1209.6477427781194</v>
      </c>
      <c r="F247" s="2">
        <f t="shared" si="40"/>
        <v>5.4118798887495961E-2</v>
      </c>
      <c r="G247" s="24">
        <f t="shared" si="41"/>
        <v>4.8358571540933488E-2</v>
      </c>
      <c r="H247" s="2">
        <f t="shared" si="42"/>
        <v>4.7192868014835257E-2</v>
      </c>
      <c r="J247" s="1">
        <v>6.9000000000000103E-3</v>
      </c>
      <c r="K247" s="1">
        <f t="shared" si="43"/>
        <v>1043.7000000000021</v>
      </c>
      <c r="M247" s="2">
        <f t="shared" si="44"/>
        <v>913.33743085433309</v>
      </c>
      <c r="N247" s="2">
        <f t="shared" si="45"/>
        <v>0.12234</v>
      </c>
      <c r="O247" s="2">
        <f t="shared" si="46"/>
        <v>1025.0751321450521</v>
      </c>
      <c r="P247" s="2">
        <f t="shared" si="47"/>
        <v>0.1105344813460542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223.96</v>
      </c>
      <c r="B248" s="1">
        <v>5.5730000000000004</v>
      </c>
      <c r="C248" s="2">
        <f t="shared" si="37"/>
        <v>1147.1010038926449</v>
      </c>
      <c r="D248" s="27">
        <f t="shared" si="38"/>
        <v>5.5730000000000002E-2</v>
      </c>
      <c r="E248" s="2">
        <f t="shared" si="39"/>
        <v>1211.0289428395822</v>
      </c>
      <c r="F248" s="2">
        <f t="shared" si="40"/>
        <v>5.4232470773719246E-2</v>
      </c>
      <c r="G248" s="24">
        <f t="shared" si="41"/>
        <v>4.8465666284006947E-2</v>
      </c>
      <c r="H248" s="2">
        <f t="shared" si="42"/>
        <v>4.7299419872002486E-2</v>
      </c>
      <c r="J248" s="1">
        <v>6.9200000000000103E-3</v>
      </c>
      <c r="K248" s="1">
        <f t="shared" si="43"/>
        <v>1047.9600000000021</v>
      </c>
      <c r="M248" s="2">
        <f t="shared" si="44"/>
        <v>909.9057570170047</v>
      </c>
      <c r="N248" s="2">
        <f t="shared" si="45"/>
        <v>0.12130000000000001</v>
      </c>
      <c r="O248" s="2">
        <f t="shared" si="46"/>
        <v>1020.2773253431674</v>
      </c>
      <c r="P248" s="2">
        <f t="shared" si="47"/>
        <v>0.10963026303068286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224.41</v>
      </c>
      <c r="B249" s="1">
        <v>5.5149999999999997</v>
      </c>
      <c r="C249" s="2">
        <f t="shared" si="37"/>
        <v>1149.4058594550297</v>
      </c>
      <c r="D249" s="27">
        <f t="shared" si="38"/>
        <v>5.5149999999999998E-2</v>
      </c>
      <c r="E249" s="2">
        <f t="shared" si="39"/>
        <v>1212.7955926039747</v>
      </c>
      <c r="F249" s="2">
        <f t="shared" si="40"/>
        <v>5.3682936916184865E-2</v>
      </c>
      <c r="G249" s="24">
        <f t="shared" si="41"/>
        <v>4.7907719808546891E-2</v>
      </c>
      <c r="H249" s="2">
        <f t="shared" si="42"/>
        <v>4.6735955522836686E-2</v>
      </c>
      <c r="J249" s="1">
        <v>6.9400000000000104E-3</v>
      </c>
      <c r="K249" s="1">
        <f t="shared" si="43"/>
        <v>1052.2200000000023</v>
      </c>
      <c r="M249" s="2">
        <f t="shared" si="44"/>
        <v>909.80331899200974</v>
      </c>
      <c r="N249" s="2">
        <f t="shared" si="45"/>
        <v>0.12365</v>
      </c>
      <c r="O249" s="2">
        <f t="shared" si="46"/>
        <v>1022.3004993853717</v>
      </c>
      <c r="P249" s="2">
        <f t="shared" si="47"/>
        <v>0.11171421746374377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223.89000000000001</v>
      </c>
      <c r="B250" s="1">
        <v>5.6420000000000003</v>
      </c>
      <c r="C250" s="2">
        <f t="shared" si="37"/>
        <v>1146.7424708051631</v>
      </c>
      <c r="D250" s="27">
        <f t="shared" si="38"/>
        <v>5.6420000000000005E-2</v>
      </c>
      <c r="E250" s="2">
        <f t="shared" si="39"/>
        <v>1211.4416810079902</v>
      </c>
      <c r="F250" s="2">
        <f t="shared" si="40"/>
        <v>5.4885833484270695E-2</v>
      </c>
      <c r="G250" s="24">
        <f t="shared" si="41"/>
        <v>4.9117063574708839E-2</v>
      </c>
      <c r="H250" s="2">
        <f t="shared" si="42"/>
        <v>4.7954949547918818E-2</v>
      </c>
      <c r="J250" s="1">
        <v>6.9600000000000096E-3</v>
      </c>
      <c r="K250" s="1">
        <f t="shared" si="43"/>
        <v>1056.4800000000021</v>
      </c>
      <c r="M250" s="2">
        <f t="shared" si="44"/>
        <v>902.47900020487612</v>
      </c>
      <c r="N250" s="2">
        <f t="shared" si="45"/>
        <v>0.12396000000000001</v>
      </c>
      <c r="O250" s="2">
        <f t="shared" si="46"/>
        <v>1014.3502970702726</v>
      </c>
      <c r="P250" s="2">
        <f t="shared" si="47"/>
        <v>0.11202792413978983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224.17000000000002</v>
      </c>
      <c r="B251" s="1">
        <v>5.6040000000000001</v>
      </c>
      <c r="C251" s="2">
        <f t="shared" si="37"/>
        <v>1148.1766031550912</v>
      </c>
      <c r="D251" s="27">
        <f t="shared" si="38"/>
        <v>5.604E-2</v>
      </c>
      <c r="E251" s="2">
        <f t="shared" si="39"/>
        <v>1212.5204199959026</v>
      </c>
      <c r="F251" s="2">
        <f t="shared" si="40"/>
        <v>5.4526063354565432E-2</v>
      </c>
      <c r="G251" s="24">
        <f t="shared" si="41"/>
        <v>4.8752156592680181E-2</v>
      </c>
      <c r="H251" s="2">
        <f t="shared" si="42"/>
        <v>4.7586511556754009E-2</v>
      </c>
      <c r="J251" s="1">
        <v>6.9800000000000096E-3</v>
      </c>
      <c r="K251" s="1">
        <f t="shared" si="43"/>
        <v>1060.7400000000021</v>
      </c>
      <c r="M251" s="2">
        <f t="shared" si="44"/>
        <v>901.30096291743496</v>
      </c>
      <c r="N251" s="2">
        <f t="shared" si="45"/>
        <v>0.12272</v>
      </c>
      <c r="O251" s="2">
        <f t="shared" si="46"/>
        <v>1011.9086170866625</v>
      </c>
      <c r="P251" s="2">
        <f t="shared" si="47"/>
        <v>0.11093570005952405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223.87</v>
      </c>
      <c r="B252" s="1">
        <v>5.9009999999999998</v>
      </c>
      <c r="C252" s="2">
        <f t="shared" si="37"/>
        <v>1146.640032780168</v>
      </c>
      <c r="D252" s="27">
        <f t="shared" si="38"/>
        <v>5.901E-2</v>
      </c>
      <c r="E252" s="2">
        <f t="shared" si="39"/>
        <v>1214.3032611145256</v>
      </c>
      <c r="F252" s="2">
        <f t="shared" si="40"/>
        <v>5.7334509445318461E-2</v>
      </c>
      <c r="G252" s="24">
        <f t="shared" si="41"/>
        <v>5.1552112963820722E-2</v>
      </c>
      <c r="H252" s="2">
        <f t="shared" si="42"/>
        <v>5.0404244641927984E-2</v>
      </c>
      <c r="J252" s="1">
        <v>7.0000000000000097E-3</v>
      </c>
      <c r="K252" s="1">
        <f t="shared" si="43"/>
        <v>1065.000000000002</v>
      </c>
      <c r="M252" s="2">
        <f t="shared" si="44"/>
        <v>895.20590043023969</v>
      </c>
      <c r="N252" s="2">
        <f t="shared" si="45"/>
        <v>0.12337999999999999</v>
      </c>
      <c r="O252" s="2">
        <f t="shared" si="46"/>
        <v>1005.6564044253228</v>
      </c>
      <c r="P252" s="2">
        <f t="shared" si="47"/>
        <v>0.11155315783890633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224.33</v>
      </c>
      <c r="B253" s="1">
        <v>5.681</v>
      </c>
      <c r="C253" s="2">
        <f t="shared" si="37"/>
        <v>1148.9961073550501</v>
      </c>
      <c r="D253" s="27">
        <f t="shared" si="38"/>
        <v>5.6809999999999999E-2</v>
      </c>
      <c r="E253" s="2">
        <f t="shared" si="39"/>
        <v>1214.2705762138905</v>
      </c>
      <c r="F253" s="2">
        <f t="shared" si="40"/>
        <v>5.5254936709596685E-2</v>
      </c>
      <c r="G253" s="24">
        <f t="shared" si="41"/>
        <v>4.9472695870482919E-2</v>
      </c>
      <c r="H253" s="2">
        <f t="shared" si="42"/>
        <v>4.8310431848094089E-2</v>
      </c>
      <c r="J253" s="1">
        <v>7.0200000000000097E-3</v>
      </c>
      <c r="K253" s="1">
        <f t="shared" si="43"/>
        <v>1069.260000000002</v>
      </c>
      <c r="M253" s="2">
        <f t="shared" si="44"/>
        <v>889.36693300553179</v>
      </c>
      <c r="N253" s="2">
        <f t="shared" si="45"/>
        <v>0.12372999999999999</v>
      </c>
      <c r="O253" s="2">
        <f t="shared" si="46"/>
        <v>999.40830362630618</v>
      </c>
      <c r="P253" s="2">
        <f t="shared" si="47"/>
        <v>0.11189442193235281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224.02</v>
      </c>
      <c r="B254" s="1">
        <v>5.7389999999999999</v>
      </c>
      <c r="C254" s="2">
        <f t="shared" si="37"/>
        <v>1147.4083179676295</v>
      </c>
      <c r="D254" s="27">
        <f t="shared" si="38"/>
        <v>5.7389999999999997E-2</v>
      </c>
      <c r="E254" s="2">
        <f t="shared" si="39"/>
        <v>1213.2580813357918</v>
      </c>
      <c r="F254" s="2">
        <f t="shared" si="40"/>
        <v>5.580360761542421E-2</v>
      </c>
      <c r="G254" s="24">
        <f t="shared" si="41"/>
        <v>5.0026188180491871E-2</v>
      </c>
      <c r="H254" s="2">
        <f t="shared" si="42"/>
        <v>4.8868699314823259E-2</v>
      </c>
      <c r="J254" s="1">
        <v>7.0400000000000098E-3</v>
      </c>
      <c r="K254" s="1">
        <f t="shared" si="43"/>
        <v>1073.520000000002</v>
      </c>
      <c r="M254" s="2">
        <f t="shared" si="44"/>
        <v>887.67670559311614</v>
      </c>
      <c r="N254" s="2">
        <f t="shared" si="45"/>
        <v>0.12433999999999999</v>
      </c>
      <c r="O254" s="2">
        <f t="shared" si="46"/>
        <v>998.05042716656408</v>
      </c>
      <c r="P254" s="2">
        <f t="shared" si="47"/>
        <v>0.11244357575174677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224.22</v>
      </c>
      <c r="B255" s="1">
        <v>5.835</v>
      </c>
      <c r="C255" s="2">
        <f t="shared" si="37"/>
        <v>1148.4326982175783</v>
      </c>
      <c r="D255" s="27">
        <f t="shared" si="38"/>
        <v>5.8349999999999999E-2</v>
      </c>
      <c r="E255" s="2">
        <f t="shared" si="39"/>
        <v>1215.4437461585737</v>
      </c>
      <c r="F255" s="2">
        <f t="shared" si="40"/>
        <v>5.6711091584042306E-2</v>
      </c>
      <c r="G255" s="24">
        <f t="shared" si="41"/>
        <v>5.0923264221382429E-2</v>
      </c>
      <c r="H255" s="2">
        <f t="shared" si="42"/>
        <v>4.9769991953827392E-2</v>
      </c>
      <c r="J255" s="1">
        <v>7.0600000000000098E-3</v>
      </c>
      <c r="K255" s="1">
        <f t="shared" si="43"/>
        <v>1077.780000000002</v>
      </c>
      <c r="M255" s="2">
        <f t="shared" si="44"/>
        <v>881.2743290309362</v>
      </c>
      <c r="N255" s="2">
        <f t="shared" si="45"/>
        <v>0.12492</v>
      </c>
      <c r="O255" s="2">
        <f t="shared" si="46"/>
        <v>991.36311821348067</v>
      </c>
      <c r="P255" s="2">
        <f t="shared" si="47"/>
        <v>0.11299114526335982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224.13</v>
      </c>
      <c r="B256" s="1">
        <v>5.8159999999999998</v>
      </c>
      <c r="C256" s="2">
        <f t="shared" si="37"/>
        <v>1147.9717271051013</v>
      </c>
      <c r="D256" s="27">
        <f t="shared" si="38"/>
        <v>5.8159999999999996E-2</v>
      </c>
      <c r="E256" s="2">
        <f t="shared" si="39"/>
        <v>1214.7377627535341</v>
      </c>
      <c r="F256" s="2">
        <f t="shared" si="40"/>
        <v>5.6531550735654815E-2</v>
      </c>
      <c r="G256" s="24">
        <f t="shared" si="41"/>
        <v>5.0747085198733222E-2</v>
      </c>
      <c r="H256" s="2">
        <f t="shared" si="42"/>
        <v>4.9593237203766183E-2</v>
      </c>
      <c r="J256" s="1">
        <v>7.0800000000000099E-3</v>
      </c>
      <c r="K256" s="1">
        <f t="shared" si="43"/>
        <v>1082.040000000002</v>
      </c>
      <c r="M256" s="2">
        <f t="shared" si="44"/>
        <v>878.09875025609506</v>
      </c>
      <c r="N256" s="2">
        <f t="shared" si="45"/>
        <v>0.12670000000000001</v>
      </c>
      <c r="O256" s="2">
        <f t="shared" si="46"/>
        <v>989.35386191354235</v>
      </c>
      <c r="P256" s="2">
        <f t="shared" si="47"/>
        <v>0.11458179732172824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224.43</v>
      </c>
      <c r="B257" s="1">
        <v>5.8540000000000001</v>
      </c>
      <c r="C257" s="2">
        <f t="shared" si="37"/>
        <v>1149.5082974800246</v>
      </c>
      <c r="D257" s="27">
        <f t="shared" si="38"/>
        <v>5.8540000000000002E-2</v>
      </c>
      <c r="E257" s="2">
        <f t="shared" si="39"/>
        <v>1216.8005132145051</v>
      </c>
      <c r="F257" s="2">
        <f t="shared" si="40"/>
        <v>5.6890600203300119E-2</v>
      </c>
      <c r="G257" s="24">
        <f t="shared" si="41"/>
        <v>5.109631204513581E-2</v>
      </c>
      <c r="H257" s="2">
        <f t="shared" si="42"/>
        <v>4.9942999676990542E-2</v>
      </c>
      <c r="J257" s="1">
        <v>7.1000000000000099E-3</v>
      </c>
      <c r="K257" s="1">
        <f t="shared" si="43"/>
        <v>1086.300000000002</v>
      </c>
      <c r="M257" s="2">
        <f t="shared" si="44"/>
        <v>871.54271665642284</v>
      </c>
      <c r="N257" s="2">
        <f t="shared" si="45"/>
        <v>0.12542</v>
      </c>
      <c r="O257" s="2">
        <f t="shared" si="46"/>
        <v>980.85160417947145</v>
      </c>
      <c r="P257" s="2">
        <f t="shared" si="47"/>
        <v>0.11348557739350376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224.01000000000002</v>
      </c>
      <c r="B258" s="1">
        <v>5.8579999999999997</v>
      </c>
      <c r="C258" s="2">
        <f t="shared" si="37"/>
        <v>1147.3570989551322</v>
      </c>
      <c r="D258" s="27">
        <f t="shared" si="38"/>
        <v>5.8579999999999993E-2</v>
      </c>
      <c r="E258" s="2">
        <f t="shared" si="39"/>
        <v>1214.5692778119239</v>
      </c>
      <c r="F258" s="2">
        <f t="shared" si="40"/>
        <v>5.6928387385892315E-2</v>
      </c>
      <c r="G258" s="24">
        <f t="shared" si="41"/>
        <v>5.1144724158216484E-2</v>
      </c>
      <c r="H258" s="2">
        <f t="shared" si="42"/>
        <v>4.9993788651772064E-2</v>
      </c>
      <c r="J258" s="1">
        <v>7.12000000000001E-3</v>
      </c>
      <c r="K258" s="1">
        <f t="shared" si="43"/>
        <v>1090.5600000000022</v>
      </c>
      <c r="M258" s="2">
        <f t="shared" si="44"/>
        <v>869.54517516902274</v>
      </c>
      <c r="N258" s="2">
        <f t="shared" si="45"/>
        <v>0.12653999999999999</v>
      </c>
      <c r="O258" s="2">
        <f t="shared" si="46"/>
        <v>979.57742163491082</v>
      </c>
      <c r="P258" s="2">
        <f t="shared" si="47"/>
        <v>0.11448633408229654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224.38</v>
      </c>
      <c r="B259" s="1">
        <v>5.9470000000000001</v>
      </c>
      <c r="C259" s="2">
        <f t="shared" ref="C259:C322" si="49">A259*1000/195.24</f>
        <v>1149.2522024175373</v>
      </c>
      <c r="D259" s="27">
        <f t="shared" ref="D259:D322" si="50">B259/100</f>
        <v>5.9470000000000002E-2</v>
      </c>
      <c r="E259" s="2">
        <f t="shared" ref="E259:E322" si="51">C259*(1+D259)</f>
        <v>1217.5982308953082</v>
      </c>
      <c r="F259" s="2">
        <f t="shared" ref="F259:F322" si="52">LN(1+D259)</f>
        <v>5.7768783082293391E-2</v>
      </c>
      <c r="G259" s="24">
        <f t="shared" ref="G259:G322" si="53">F259-E259/210000</f>
        <v>5.1970696268506207E-2</v>
      </c>
      <c r="H259" s="2">
        <f t="shared" ref="H259:H322" si="54">LN(1+D259)-C259/165454</f>
        <v>5.0822730388387305E-2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C395</f>
        <v>787.59475517312023</v>
      </c>
      <c r="N259" s="2">
        <f t="shared" ref="N259:N266" si="57">D395</f>
        <v>0.12692999999999999</v>
      </c>
      <c r="O259" s="2">
        <f t="shared" ref="O259:O266" si="58">E395</f>
        <v>887.56415744724438</v>
      </c>
      <c r="P259" s="2">
        <f t="shared" ref="P259:P266" si="59">G395</f>
        <v>0.11527062533953517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224.09</v>
      </c>
      <c r="B260" s="1">
        <v>5.9859999999999998</v>
      </c>
      <c r="C260" s="2">
        <f t="shared" si="49"/>
        <v>1147.7668510551116</v>
      </c>
      <c r="D260" s="27">
        <f t="shared" si="50"/>
        <v>5.9859999999999997E-2</v>
      </c>
      <c r="E260" s="2">
        <f t="shared" si="51"/>
        <v>1216.4721747592705</v>
      </c>
      <c r="F260" s="2">
        <f t="shared" si="52"/>
        <v>5.8136823929544522E-2</v>
      </c>
      <c r="G260" s="24">
        <f t="shared" si="53"/>
        <v>5.2344099287833706E-2</v>
      </c>
      <c r="H260" s="2">
        <f t="shared" si="54"/>
        <v>5.1199748663578681E-2</v>
      </c>
      <c r="J260" s="1">
        <v>7.1600000000000101E-3</v>
      </c>
      <c r="K260" s="1">
        <f t="shared" si="55"/>
        <v>1099.0800000000022</v>
      </c>
      <c r="M260" s="2">
        <f t="shared" si="56"/>
        <v>789.89961073550501</v>
      </c>
      <c r="N260" s="2">
        <f t="shared" si="57"/>
        <v>0.12773999999999999</v>
      </c>
      <c r="O260" s="2">
        <f t="shared" si="58"/>
        <v>890.80138701085843</v>
      </c>
      <c r="P260" s="2">
        <f t="shared" si="59"/>
        <v>0.11597371868685771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224.46</v>
      </c>
      <c r="B261" s="1">
        <v>6.125</v>
      </c>
      <c r="C261" s="2">
        <f t="shared" si="49"/>
        <v>1149.661954517517</v>
      </c>
      <c r="D261" s="27">
        <f t="shared" si="50"/>
        <v>6.1249999999999999E-2</v>
      </c>
      <c r="E261" s="2">
        <f t="shared" si="51"/>
        <v>1220.0787492317149</v>
      </c>
      <c r="F261" s="2">
        <f t="shared" si="52"/>
        <v>5.9447458643420048E-2</v>
      </c>
      <c r="G261" s="24">
        <f t="shared" si="53"/>
        <v>5.3637559837554735E-2</v>
      </c>
      <c r="H261" s="2">
        <f t="shared" si="54"/>
        <v>5.2498929417668379E-2</v>
      </c>
      <c r="J261" s="1">
        <v>7.1800000000000102E-3</v>
      </c>
      <c r="K261" s="1">
        <f t="shared" si="55"/>
        <v>1103.3400000000022</v>
      </c>
      <c r="M261" s="2">
        <f t="shared" si="56"/>
        <v>791.84593321040768</v>
      </c>
      <c r="N261" s="2">
        <f t="shared" si="57"/>
        <v>0.12975</v>
      </c>
      <c r="O261" s="2">
        <f t="shared" si="58"/>
        <v>894.58794304445814</v>
      </c>
      <c r="P261" s="2">
        <f t="shared" si="59"/>
        <v>0.11773642672332604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224.46</v>
      </c>
      <c r="B262" s="1">
        <v>6.1669999999999998</v>
      </c>
      <c r="C262" s="2">
        <f t="shared" si="49"/>
        <v>1149.661954517517</v>
      </c>
      <c r="D262" s="27">
        <f t="shared" si="50"/>
        <v>6.1669999999999996E-2</v>
      </c>
      <c r="E262" s="2">
        <f t="shared" si="51"/>
        <v>1220.561607252612</v>
      </c>
      <c r="F262" s="2">
        <f t="shared" si="52"/>
        <v>5.9843140068513406E-2</v>
      </c>
      <c r="G262" s="24">
        <f t="shared" si="53"/>
        <v>5.4030941938739065E-2</v>
      </c>
      <c r="H262" s="2">
        <f t="shared" si="54"/>
        <v>5.2894610842761737E-2</v>
      </c>
      <c r="J262" s="1">
        <v>7.2000000000000102E-3</v>
      </c>
      <c r="K262" s="1">
        <f t="shared" si="55"/>
        <v>1107.6000000000022</v>
      </c>
      <c r="M262" s="2">
        <f t="shared" si="56"/>
        <v>792.61421839786931</v>
      </c>
      <c r="N262" s="2">
        <f t="shared" si="57"/>
        <v>0.12855</v>
      </c>
      <c r="O262" s="2">
        <f t="shared" si="58"/>
        <v>894.5047761729154</v>
      </c>
      <c r="P262" s="2">
        <f t="shared" si="59"/>
        <v>0.11667407634242409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224.16</v>
      </c>
      <c r="B263" s="1">
        <v>6.1210000000000004</v>
      </c>
      <c r="C263" s="2">
        <f t="shared" si="49"/>
        <v>1148.1253841425937</v>
      </c>
      <c r="D263" s="27">
        <f t="shared" si="50"/>
        <v>6.1210000000000007E-2</v>
      </c>
      <c r="E263" s="2">
        <f t="shared" si="51"/>
        <v>1218.4021389059619</v>
      </c>
      <c r="F263" s="2">
        <f t="shared" si="52"/>
        <v>5.9409766531432283E-2</v>
      </c>
      <c r="G263" s="24">
        <f t="shared" si="53"/>
        <v>5.3607851584261033E-2</v>
      </c>
      <c r="H263" s="2">
        <f t="shared" si="54"/>
        <v>5.2470524300101559E-2</v>
      </c>
      <c r="J263" s="1">
        <v>7.2200000000000103E-3</v>
      </c>
      <c r="K263" s="1">
        <f t="shared" si="55"/>
        <v>1111.8600000000022</v>
      </c>
      <c r="M263" s="2">
        <f t="shared" si="56"/>
        <v>783.08748207334577</v>
      </c>
      <c r="N263" s="2">
        <f t="shared" si="57"/>
        <v>0.13120999999999999</v>
      </c>
      <c r="O263" s="2">
        <f t="shared" si="58"/>
        <v>885.83639059618952</v>
      </c>
      <c r="P263" s="2">
        <f t="shared" si="59"/>
        <v>0.11906958776417996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224.31</v>
      </c>
      <c r="B264" s="1">
        <v>6.1589999999999998</v>
      </c>
      <c r="C264" s="2">
        <f t="shared" si="49"/>
        <v>1148.8936693300552</v>
      </c>
      <c r="D264" s="27">
        <f t="shared" si="50"/>
        <v>6.1589999999999999E-2</v>
      </c>
      <c r="E264" s="2">
        <f t="shared" si="51"/>
        <v>1219.6540304240934</v>
      </c>
      <c r="F264" s="2">
        <f t="shared" si="52"/>
        <v>5.9767784247711696E-2</v>
      </c>
      <c r="G264" s="24">
        <f t="shared" si="53"/>
        <v>5.395990791235887E-2</v>
      </c>
      <c r="H264" s="2">
        <f t="shared" si="54"/>
        <v>5.2823898519170499E-2</v>
      </c>
      <c r="J264" s="1">
        <v>7.2400000000000103E-3</v>
      </c>
      <c r="K264" s="1">
        <f t="shared" si="55"/>
        <v>1116.1200000000022</v>
      </c>
      <c r="M264" s="2">
        <f t="shared" si="56"/>
        <v>773.81684081130913</v>
      </c>
      <c r="N264" s="2">
        <f t="shared" si="57"/>
        <v>0.13152</v>
      </c>
      <c r="O264" s="2">
        <f t="shared" si="58"/>
        <v>875.58923171481263</v>
      </c>
      <c r="P264" s="2">
        <f t="shared" si="59"/>
        <v>0.11939238905505695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224.22</v>
      </c>
      <c r="B265" s="1">
        <v>6.2089999999999996</v>
      </c>
      <c r="C265" s="2">
        <f t="shared" si="49"/>
        <v>1148.4326982175783</v>
      </c>
      <c r="D265" s="27">
        <f t="shared" si="50"/>
        <v>6.2089999999999999E-2</v>
      </c>
      <c r="E265" s="2">
        <f t="shared" si="51"/>
        <v>1219.7388844499076</v>
      </c>
      <c r="F265" s="2">
        <f t="shared" si="52"/>
        <v>6.0238664991739653E-2</v>
      </c>
      <c r="G265" s="24">
        <f t="shared" si="53"/>
        <v>5.4430384589597237E-2</v>
      </c>
      <c r="H265" s="2">
        <f t="shared" si="54"/>
        <v>5.3297565361524739E-2</v>
      </c>
      <c r="J265" s="1">
        <v>7.2600000000000104E-3</v>
      </c>
      <c r="K265" s="1">
        <f t="shared" si="55"/>
        <v>1120.3800000000022</v>
      </c>
      <c r="M265" s="2">
        <f t="shared" si="56"/>
        <v>767.4144642491292</v>
      </c>
      <c r="N265" s="2">
        <f t="shared" si="57"/>
        <v>0.12716</v>
      </c>
      <c r="O265" s="2">
        <f t="shared" si="58"/>
        <v>864.99888752304844</v>
      </c>
      <c r="P265" s="2">
        <f t="shared" si="59"/>
        <v>0.11558215249074889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224.44</v>
      </c>
      <c r="B266" s="1">
        <v>6.2709999999999999</v>
      </c>
      <c r="C266" s="2">
        <f t="shared" si="49"/>
        <v>1149.5595164925219</v>
      </c>
      <c r="D266" s="27">
        <f t="shared" si="50"/>
        <v>6.2710000000000002E-2</v>
      </c>
      <c r="E266" s="2">
        <f t="shared" si="51"/>
        <v>1221.648393771768</v>
      </c>
      <c r="F266" s="2">
        <f t="shared" si="52"/>
        <v>6.0822249345651752E-2</v>
      </c>
      <c r="G266" s="24">
        <f t="shared" si="53"/>
        <v>5.5004876041976666E-2</v>
      </c>
      <c r="H266" s="2">
        <f t="shared" si="54"/>
        <v>5.3874339252861475E-2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224.04000000000002</v>
      </c>
      <c r="B267" s="1">
        <v>6.4139999999999997</v>
      </c>
      <c r="C267" s="2">
        <f t="shared" si="49"/>
        <v>1147.5107559926246</v>
      </c>
      <c r="D267" s="27">
        <f t="shared" si="50"/>
        <v>6.4140000000000003E-2</v>
      </c>
      <c r="E267" s="2">
        <f t="shared" si="51"/>
        <v>1221.1120958819915</v>
      </c>
      <c r="F267" s="2">
        <f t="shared" si="52"/>
        <v>6.2166961211070716E-2</v>
      </c>
      <c r="G267" s="24">
        <f t="shared" si="53"/>
        <v>5.6352141706870758E-2</v>
      </c>
      <c r="H267" s="2">
        <f t="shared" si="54"/>
        <v>5.5231433777508367E-2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224.48000000000002</v>
      </c>
      <c r="B268" s="1">
        <v>6.3449999999999998</v>
      </c>
      <c r="C268" s="2">
        <f t="shared" si="49"/>
        <v>1149.7643925425118</v>
      </c>
      <c r="D268" s="27">
        <f t="shared" si="50"/>
        <v>6.3449999999999993E-2</v>
      </c>
      <c r="E268" s="2">
        <f t="shared" si="51"/>
        <v>1222.7169432493342</v>
      </c>
      <c r="F268" s="2">
        <f t="shared" si="52"/>
        <v>6.1518339978416985E-2</v>
      </c>
      <c r="G268" s="24">
        <f t="shared" si="53"/>
        <v>5.5695878343896346E-2</v>
      </c>
      <c r="H268" s="2">
        <f t="shared" si="54"/>
        <v>5.4569191619703916E-2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224.21</v>
      </c>
      <c r="B269" s="1">
        <v>6.3949999999999996</v>
      </c>
      <c r="C269" s="2">
        <f t="shared" si="49"/>
        <v>1148.381479205081</v>
      </c>
      <c r="D269" s="27">
        <f t="shared" si="50"/>
        <v>6.3949999999999993E-2</v>
      </c>
      <c r="E269" s="2">
        <f t="shared" si="51"/>
        <v>1221.8204748002458</v>
      </c>
      <c r="F269" s="2">
        <f t="shared" si="52"/>
        <v>6.198839733406835E-2</v>
      </c>
      <c r="G269" s="24">
        <f t="shared" si="53"/>
        <v>5.6170204596924324E-2</v>
      </c>
      <c r="H269" s="2">
        <f t="shared" si="54"/>
        <v>5.5047607270334135E-2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224.48000000000002</v>
      </c>
      <c r="B270" s="1">
        <v>6.6459999999999999</v>
      </c>
      <c r="C270" s="2">
        <f t="shared" si="49"/>
        <v>1149.7643925425118</v>
      </c>
      <c r="D270" s="27">
        <f t="shared" si="50"/>
        <v>6.6460000000000005E-2</v>
      </c>
      <c r="E270" s="2">
        <f t="shared" si="51"/>
        <v>1226.177734070887</v>
      </c>
      <c r="F270" s="2">
        <f t="shared" si="52"/>
        <v>6.434475236561514E-2</v>
      </c>
      <c r="G270" s="24">
        <f t="shared" si="53"/>
        <v>5.8505810774801395E-2</v>
      </c>
      <c r="H270" s="2">
        <f t="shared" si="54"/>
        <v>5.7395604006902072E-2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224.21</v>
      </c>
      <c r="B271" s="1">
        <v>6.5919999999999996</v>
      </c>
      <c r="C271" s="2">
        <f t="shared" si="49"/>
        <v>1148.381479205081</v>
      </c>
      <c r="D271" s="27">
        <f t="shared" si="50"/>
        <v>6.5919999999999992E-2</v>
      </c>
      <c r="E271" s="2">
        <f t="shared" si="51"/>
        <v>1224.0827863142799</v>
      </c>
      <c r="F271" s="2">
        <f t="shared" si="52"/>
        <v>6.3838276023177765E-2</v>
      </c>
      <c r="G271" s="24">
        <f t="shared" si="53"/>
        <v>5.8009310374062144E-2</v>
      </c>
      <c r="H271" s="2">
        <f t="shared" si="54"/>
        <v>5.689748595944355E-2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224.39000000000001</v>
      </c>
      <c r="B272" s="1">
        <v>6.5259999999999998</v>
      </c>
      <c r="C272" s="2">
        <f t="shared" si="49"/>
        <v>1149.3034214300349</v>
      </c>
      <c r="D272" s="27">
        <f t="shared" si="50"/>
        <v>6.5259999999999999E-2</v>
      </c>
      <c r="E272" s="2">
        <f t="shared" si="51"/>
        <v>1224.306962712559</v>
      </c>
      <c r="F272" s="2">
        <f t="shared" si="52"/>
        <v>6.3218900821553028E-2</v>
      </c>
      <c r="G272" s="24">
        <f t="shared" si="53"/>
        <v>5.7388867665778935E-2</v>
      </c>
      <c r="H272" s="2">
        <f t="shared" si="54"/>
        <v>5.6272538561166242E-2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224.61</v>
      </c>
      <c r="B273" s="1">
        <v>6.5839999999999996</v>
      </c>
      <c r="C273" s="2">
        <f t="shared" si="49"/>
        <v>1150.4302397049785</v>
      </c>
      <c r="D273" s="27">
        <f t="shared" si="50"/>
        <v>6.5839999999999996E-2</v>
      </c>
      <c r="E273" s="2">
        <f t="shared" si="51"/>
        <v>1226.1745666871541</v>
      </c>
      <c r="F273" s="2">
        <f t="shared" si="52"/>
        <v>6.3763220669819376E-2</v>
      </c>
      <c r="G273" s="24">
        <f t="shared" si="53"/>
        <v>5.7924294161785309E-2</v>
      </c>
      <c r="H273" s="2">
        <f t="shared" si="54"/>
        <v>5.6810047946857234E-2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</v>
      </c>
      <c r="B274" s="1">
        <v>6.6109999999999998</v>
      </c>
      <c r="C274" s="2">
        <f t="shared" si="49"/>
        <v>1147.8180700676091</v>
      </c>
      <c r="D274" s="27">
        <f t="shared" si="50"/>
        <v>6.6110000000000002E-2</v>
      </c>
      <c r="E274" s="2">
        <f t="shared" si="51"/>
        <v>1223.700322679779</v>
      </c>
      <c r="F274" s="2">
        <f t="shared" si="52"/>
        <v>6.4016509913416744E-2</v>
      </c>
      <c r="G274" s="24">
        <f t="shared" si="53"/>
        <v>5.8189365519703509E-2</v>
      </c>
      <c r="H274" s="2">
        <f t="shared" si="54"/>
        <v>5.7079125080970211E-2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224.48000000000002</v>
      </c>
      <c r="B275" s="1">
        <v>6.7880000000000003</v>
      </c>
      <c r="C275" s="2">
        <f t="shared" si="49"/>
        <v>1149.7643925425118</v>
      </c>
      <c r="D275" s="27">
        <f t="shared" si="50"/>
        <v>6.7879999999999996E-2</v>
      </c>
      <c r="E275" s="2">
        <f t="shared" si="51"/>
        <v>1227.8103995082975</v>
      </c>
      <c r="F275" s="2">
        <f t="shared" si="52"/>
        <v>6.5675374674634066E-2</v>
      </c>
      <c r="G275" s="24">
        <f t="shared" si="53"/>
        <v>5.9828658486499313E-2</v>
      </c>
      <c r="H275" s="2">
        <f t="shared" si="54"/>
        <v>5.8726226315920997E-2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224.15</v>
      </c>
      <c r="B276" s="1">
        <v>6.7069999999999999</v>
      </c>
      <c r="C276" s="2">
        <f t="shared" si="49"/>
        <v>1148.0741651300962</v>
      </c>
      <c r="D276" s="27">
        <f t="shared" si="50"/>
        <v>6.7070000000000005E-2</v>
      </c>
      <c r="E276" s="2">
        <f t="shared" si="51"/>
        <v>1225.0754993853716</v>
      </c>
      <c r="F276" s="2">
        <f t="shared" si="52"/>
        <v>6.4916574666329468E-2</v>
      </c>
      <c r="G276" s="24">
        <f t="shared" si="53"/>
        <v>5.9082881812113415E-2</v>
      </c>
      <c r="H276" s="2">
        <f t="shared" si="54"/>
        <v>5.7977642001479444E-2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224.42000000000002</v>
      </c>
      <c r="B277" s="1">
        <v>6.7110000000000003</v>
      </c>
      <c r="C277" s="2">
        <f t="shared" si="49"/>
        <v>1149.4570784675273</v>
      </c>
      <c r="D277" s="27">
        <f t="shared" si="50"/>
        <v>6.7110000000000003E-2</v>
      </c>
      <c r="E277" s="2">
        <f t="shared" si="51"/>
        <v>1226.5971430034831</v>
      </c>
      <c r="F277" s="2">
        <f t="shared" si="52"/>
        <v>6.4954059789425672E-2</v>
      </c>
      <c r="G277" s="24">
        <f t="shared" si="53"/>
        <v>5.9113121013218611E-2</v>
      </c>
      <c r="H277" s="2">
        <f t="shared" si="54"/>
        <v>5.8006768829596794E-2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224.35</v>
      </c>
      <c r="B278" s="1">
        <v>6.7770000000000001</v>
      </c>
      <c r="C278" s="2">
        <f t="shared" si="49"/>
        <v>1149.0985453800449</v>
      </c>
      <c r="D278" s="27">
        <f t="shared" si="50"/>
        <v>6.7769999999999997E-2</v>
      </c>
      <c r="E278" s="2">
        <f t="shared" si="51"/>
        <v>1226.9729538004503</v>
      </c>
      <c r="F278" s="2">
        <f t="shared" si="52"/>
        <v>6.5572361540368315E-2</v>
      </c>
      <c r="G278" s="24">
        <f t="shared" si="53"/>
        <v>5.9729633188937599E-2</v>
      </c>
      <c r="H278" s="2">
        <f t="shared" si="54"/>
        <v>5.8627237545904327E-2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224.48000000000002</v>
      </c>
      <c r="B279" s="1">
        <v>6.85</v>
      </c>
      <c r="C279" s="2">
        <f t="shared" si="49"/>
        <v>1149.7643925425118</v>
      </c>
      <c r="D279" s="27">
        <f t="shared" si="50"/>
        <v>6.8499999999999991E-2</v>
      </c>
      <c r="E279" s="2">
        <f t="shared" si="51"/>
        <v>1228.523253431674</v>
      </c>
      <c r="F279" s="2">
        <f t="shared" si="52"/>
        <v>6.6255795777065266E-2</v>
      </c>
      <c r="G279" s="24">
        <f t="shared" si="53"/>
        <v>6.0405685046438243E-2</v>
      </c>
      <c r="H279" s="2">
        <f t="shared" si="54"/>
        <v>5.9306647418352197E-2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224.18</v>
      </c>
      <c r="B280" s="1">
        <v>6.8230000000000004</v>
      </c>
      <c r="C280" s="2">
        <f t="shared" si="49"/>
        <v>1148.2278221675886</v>
      </c>
      <c r="D280" s="27">
        <f t="shared" si="50"/>
        <v>6.8229999999999999E-2</v>
      </c>
      <c r="E280" s="2">
        <f t="shared" si="51"/>
        <v>1226.5714064740832</v>
      </c>
      <c r="F280" s="2">
        <f t="shared" si="52"/>
        <v>6.6003073157513859E-2</v>
      </c>
      <c r="G280" s="24">
        <f t="shared" si="53"/>
        <v>6.0162256936208698E-2</v>
      </c>
      <c r="H280" s="2">
        <f t="shared" si="54"/>
        <v>5.9063211793221736E-2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223.99</v>
      </c>
      <c r="B281" s="1">
        <v>6.9160000000000004</v>
      </c>
      <c r="C281" s="2">
        <f t="shared" si="49"/>
        <v>1147.2546609301371</v>
      </c>
      <c r="D281" s="27">
        <f t="shared" si="50"/>
        <v>6.9159999999999999E-2</v>
      </c>
      <c r="E281" s="2">
        <f t="shared" si="51"/>
        <v>1226.5987932800656</v>
      </c>
      <c r="F281" s="2">
        <f t="shared" si="52"/>
        <v>6.6873293434290257E-2</v>
      </c>
      <c r="G281" s="24">
        <f t="shared" si="53"/>
        <v>6.1032346799623279E-2</v>
      </c>
      <c r="H281" s="2">
        <f t="shared" si="54"/>
        <v>5.9939313833131405E-2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224.41</v>
      </c>
      <c r="B282" s="1">
        <v>7.2009999999999996</v>
      </c>
      <c r="C282" s="2">
        <f t="shared" si="49"/>
        <v>1149.4058594550297</v>
      </c>
      <c r="D282" s="27">
        <f t="shared" si="50"/>
        <v>7.2009999999999991E-2</v>
      </c>
      <c r="E282" s="2">
        <f t="shared" si="51"/>
        <v>1232.1745753943862</v>
      </c>
      <c r="F282" s="2">
        <f t="shared" si="52"/>
        <v>6.9535390963310253E-2</v>
      </c>
      <c r="G282" s="24">
        <f t="shared" si="53"/>
        <v>6.3667892985241753E-2</v>
      </c>
      <c r="H282" s="2">
        <f t="shared" si="54"/>
        <v>6.2588409569962075E-2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224.11</v>
      </c>
      <c r="B283" s="1">
        <v>7.024</v>
      </c>
      <c r="C283" s="2">
        <f t="shared" si="49"/>
        <v>1147.8692890801065</v>
      </c>
      <c r="D283" s="27">
        <f t="shared" si="50"/>
        <v>7.0239999999999997E-2</v>
      </c>
      <c r="E283" s="2">
        <f t="shared" si="51"/>
        <v>1228.4956279450932</v>
      </c>
      <c r="F283" s="2">
        <f t="shared" si="52"/>
        <v>6.7882922387960939E-2</v>
      </c>
      <c r="G283" s="24">
        <f t="shared" si="53"/>
        <v>6.2032943207270021E-2</v>
      </c>
      <c r="H283" s="2">
        <f t="shared" si="54"/>
        <v>6.0945227989033707E-2</v>
      </c>
      <c r="O283" s="5"/>
      <c r="P283" s="5"/>
      <c r="AC283" s="2"/>
      <c r="AD283" s="2"/>
    </row>
    <row r="284" spans="1:30" x14ac:dyDescent="0.15">
      <c r="A284" s="1">
        <v>224.1</v>
      </c>
      <c r="B284" s="1">
        <v>7.3170000000000002</v>
      </c>
      <c r="C284" s="2">
        <f t="shared" si="49"/>
        <v>1147.8180700676091</v>
      </c>
      <c r="D284" s="27">
        <f t="shared" si="50"/>
        <v>7.3169999999999999E-2</v>
      </c>
      <c r="E284" s="2">
        <f t="shared" si="51"/>
        <v>1231.803918254456</v>
      </c>
      <c r="F284" s="2">
        <f t="shared" si="52"/>
        <v>7.0616885395539064E-2</v>
      </c>
      <c r="G284" s="24">
        <f t="shared" si="53"/>
        <v>6.4751152451470229E-2</v>
      </c>
      <c r="H284" s="2">
        <f t="shared" si="54"/>
        <v>6.3679500563092531E-2</v>
      </c>
      <c r="O284" s="5"/>
      <c r="P284" s="5"/>
      <c r="AC284" s="2"/>
      <c r="AD284" s="2"/>
    </row>
    <row r="285" spans="1:30" x14ac:dyDescent="0.15">
      <c r="A285" s="1">
        <v>223.84</v>
      </c>
      <c r="B285" s="1">
        <v>7.2169999999999996</v>
      </c>
      <c r="C285" s="2">
        <f t="shared" si="49"/>
        <v>1146.4863757426756</v>
      </c>
      <c r="D285" s="27">
        <f t="shared" si="50"/>
        <v>7.2169999999999998E-2</v>
      </c>
      <c r="E285" s="2">
        <f t="shared" si="51"/>
        <v>1229.2282974800246</v>
      </c>
      <c r="F285" s="2">
        <f t="shared" si="52"/>
        <v>6.9684632165352187E-2</v>
      </c>
      <c r="G285" s="24">
        <f t="shared" si="53"/>
        <v>6.3831164082113978E-2</v>
      </c>
      <c r="H285" s="2">
        <f t="shared" si="54"/>
        <v>6.2755296061403801E-2</v>
      </c>
      <c r="O285" s="5"/>
      <c r="P285" s="5"/>
      <c r="AC285" s="2"/>
      <c r="AD285" s="2"/>
    </row>
    <row r="286" spans="1:30" x14ac:dyDescent="0.15">
      <c r="A286" s="1">
        <v>224.14000000000001</v>
      </c>
      <c r="B286" s="1">
        <v>7.2510000000000003</v>
      </c>
      <c r="C286" s="2">
        <f t="shared" si="49"/>
        <v>1148.0229461175988</v>
      </c>
      <c r="D286" s="27">
        <f t="shared" si="50"/>
        <v>7.2510000000000005E-2</v>
      </c>
      <c r="E286" s="2">
        <f t="shared" si="51"/>
        <v>1231.266089940586</v>
      </c>
      <c r="F286" s="2">
        <f t="shared" si="52"/>
        <v>7.0001695785890758E-2</v>
      </c>
      <c r="G286" s="24">
        <f t="shared" si="53"/>
        <v>6.4138523929030827E-2</v>
      </c>
      <c r="H286" s="2">
        <f t="shared" si="54"/>
        <v>6.3063072687521426E-2</v>
      </c>
      <c r="O286" s="5"/>
      <c r="P286" s="5"/>
      <c r="AC286" s="2"/>
      <c r="AD286" s="2"/>
    </row>
    <row r="287" spans="1:30" x14ac:dyDescent="0.15">
      <c r="A287" s="1">
        <v>223.87</v>
      </c>
      <c r="B287" s="1">
        <v>7.2089999999999996</v>
      </c>
      <c r="C287" s="2">
        <f t="shared" si="49"/>
        <v>1146.640032780168</v>
      </c>
      <c r="D287" s="27">
        <f t="shared" si="50"/>
        <v>7.2090000000000001E-2</v>
      </c>
      <c r="E287" s="2">
        <f t="shared" si="51"/>
        <v>1229.3013127432903</v>
      </c>
      <c r="F287" s="2">
        <f t="shared" si="52"/>
        <v>6.9610014348448268E-2</v>
      </c>
      <c r="G287" s="24">
        <f t="shared" si="53"/>
        <v>6.3756198573480222E-2</v>
      </c>
      <c r="H287" s="2">
        <f t="shared" si="54"/>
        <v>6.2679749545057797E-2</v>
      </c>
      <c r="O287" s="5"/>
      <c r="P287" s="5"/>
      <c r="AC287" s="2"/>
      <c r="AD287" s="2"/>
    </row>
    <row r="288" spans="1:30" x14ac:dyDescent="0.15">
      <c r="A288" s="1">
        <v>224.01000000000002</v>
      </c>
      <c r="B288" s="1">
        <v>7.2590000000000003</v>
      </c>
      <c r="C288" s="2">
        <f t="shared" si="49"/>
        <v>1147.3570989551322</v>
      </c>
      <c r="D288" s="27">
        <f t="shared" si="50"/>
        <v>7.2590000000000002E-2</v>
      </c>
      <c r="E288" s="2">
        <f t="shared" si="51"/>
        <v>1230.6437507682851</v>
      </c>
      <c r="F288" s="2">
        <f t="shared" si="52"/>
        <v>7.0076284383193396E-2</v>
      </c>
      <c r="G288" s="24">
        <f t="shared" si="53"/>
        <v>6.4216076046201567E-2</v>
      </c>
      <c r="H288" s="2">
        <f t="shared" si="54"/>
        <v>6.3141685649073145E-2</v>
      </c>
      <c r="O288" s="5"/>
      <c r="P288" s="5"/>
      <c r="AC288" s="2"/>
      <c r="AD288" s="2"/>
    </row>
    <row r="289" spans="1:30" x14ac:dyDescent="0.15">
      <c r="A289" s="1">
        <v>223.65</v>
      </c>
      <c r="B289" s="1">
        <v>7.3129999999999997</v>
      </c>
      <c r="C289" s="2">
        <f t="shared" si="49"/>
        <v>1145.5132145052244</v>
      </c>
      <c r="D289" s="27">
        <f t="shared" si="50"/>
        <v>7.3130000000000001E-2</v>
      </c>
      <c r="E289" s="2">
        <f t="shared" si="51"/>
        <v>1229.2845958819914</v>
      </c>
      <c r="F289" s="2">
        <f t="shared" si="52"/>
        <v>7.057961194820675E-2</v>
      </c>
      <c r="G289" s="24">
        <f t="shared" si="53"/>
        <v>6.4725875777340125E-2</v>
      </c>
      <c r="H289" s="2">
        <f t="shared" si="54"/>
        <v>6.3656157607391628E-2</v>
      </c>
      <c r="O289" s="5"/>
      <c r="P289" s="5"/>
      <c r="AC289" s="2"/>
      <c r="AD289" s="2"/>
    </row>
    <row r="290" spans="1:30" x14ac:dyDescent="0.15">
      <c r="A290" s="1">
        <v>223.86</v>
      </c>
      <c r="B290" s="1">
        <v>7.3209999999999997</v>
      </c>
      <c r="C290" s="2">
        <f t="shared" si="49"/>
        <v>1146.5888137676704</v>
      </c>
      <c r="D290" s="27">
        <f t="shared" si="50"/>
        <v>7.3209999999999997E-2</v>
      </c>
      <c r="E290" s="2">
        <f t="shared" si="51"/>
        <v>1230.5305808236017</v>
      </c>
      <c r="F290" s="2">
        <f t="shared" si="52"/>
        <v>7.0654157453613281E-2</v>
      </c>
      <c r="G290" s="24">
        <f t="shared" si="53"/>
        <v>6.4794488021119936E-2</v>
      </c>
      <c r="H290" s="2">
        <f t="shared" si="54"/>
        <v>6.3724202216703496E-2</v>
      </c>
      <c r="O290" s="5"/>
      <c r="P290" s="5"/>
      <c r="AC290" s="2"/>
      <c r="AD290" s="2"/>
    </row>
    <row r="291" spans="1:30" x14ac:dyDescent="0.15">
      <c r="A291" s="1">
        <v>223.95000000000002</v>
      </c>
      <c r="B291" s="1">
        <v>7.5490000000000004</v>
      </c>
      <c r="C291" s="2">
        <f t="shared" si="49"/>
        <v>1147.0497848801476</v>
      </c>
      <c r="D291" s="27">
        <f t="shared" si="50"/>
        <v>7.5490000000000002E-2</v>
      </c>
      <c r="E291" s="2">
        <f t="shared" si="51"/>
        <v>1233.6405731407501</v>
      </c>
      <c r="F291" s="2">
        <f t="shared" si="52"/>
        <v>7.2776371681491259E-2</v>
      </c>
      <c r="G291" s="24">
        <f t="shared" si="53"/>
        <v>6.6901892761773399E-2</v>
      </c>
      <c r="H291" s="2">
        <f t="shared" si="54"/>
        <v>6.5843630346255191E-2</v>
      </c>
      <c r="O291" s="5"/>
      <c r="P291" s="5"/>
      <c r="AC291" s="2"/>
      <c r="AD291" s="2"/>
    </row>
    <row r="292" spans="1:30" x14ac:dyDescent="0.15">
      <c r="A292" s="1">
        <v>223.39000000000001</v>
      </c>
      <c r="B292" s="1">
        <v>7.63</v>
      </c>
      <c r="C292" s="2">
        <f t="shared" si="49"/>
        <v>1144.181520180291</v>
      </c>
      <c r="D292" s="27">
        <f t="shared" si="50"/>
        <v>7.6299999999999993E-2</v>
      </c>
      <c r="E292" s="2">
        <f t="shared" si="51"/>
        <v>1231.4825701700472</v>
      </c>
      <c r="F292" s="2">
        <f t="shared" si="52"/>
        <v>7.3529233288115531E-2</v>
      </c>
      <c r="G292" s="24">
        <f t="shared" si="53"/>
        <v>6.7665030573020063E-2</v>
      </c>
      <c r="H292" s="2">
        <f t="shared" si="54"/>
        <v>6.661382767579857E-2</v>
      </c>
      <c r="O292" s="5"/>
      <c r="P292" s="5"/>
      <c r="AC292" s="2"/>
      <c r="AD292" s="2"/>
    </row>
    <row r="293" spans="1:30" x14ac:dyDescent="0.15">
      <c r="A293" s="1">
        <v>223.34</v>
      </c>
      <c r="B293" s="1">
        <v>7.4909999999999997</v>
      </c>
      <c r="C293" s="2">
        <f t="shared" si="49"/>
        <v>1143.9254251178036</v>
      </c>
      <c r="D293" s="27">
        <f t="shared" si="50"/>
        <v>7.490999999999999E-2</v>
      </c>
      <c r="E293" s="2">
        <f t="shared" si="51"/>
        <v>1229.6168787133784</v>
      </c>
      <c r="F293" s="2">
        <f t="shared" si="52"/>
        <v>7.2236937144600902E-2</v>
      </c>
      <c r="G293" s="24">
        <f t="shared" si="53"/>
        <v>6.6381618674537193E-2</v>
      </c>
      <c r="H293" s="2">
        <f t="shared" si="54"/>
        <v>6.5323079364687425E-2</v>
      </c>
      <c r="O293" s="5"/>
      <c r="P293" s="5"/>
      <c r="AC293" s="2"/>
      <c r="AD293" s="2"/>
    </row>
    <row r="294" spans="1:30" x14ac:dyDescent="0.15">
      <c r="A294" s="1">
        <v>223.46</v>
      </c>
      <c r="B294" s="1">
        <v>7.742</v>
      </c>
      <c r="C294" s="2">
        <f t="shared" si="49"/>
        <v>1144.5400532677729</v>
      </c>
      <c r="D294" s="27">
        <f t="shared" si="50"/>
        <v>7.7420000000000003E-2</v>
      </c>
      <c r="E294" s="2">
        <f t="shared" si="51"/>
        <v>1233.1503441917639</v>
      </c>
      <c r="F294" s="2">
        <f t="shared" si="52"/>
        <v>7.4569294299724462E-2</v>
      </c>
      <c r="G294" s="24">
        <f t="shared" si="53"/>
        <v>6.8697149803573207E-2</v>
      </c>
      <c r="H294" s="2">
        <f t="shared" si="54"/>
        <v>6.7651721722042618E-2</v>
      </c>
      <c r="O294" s="5"/>
      <c r="P294" s="5"/>
      <c r="AC294" s="2"/>
      <c r="AD294" s="2"/>
    </row>
    <row r="295" spans="1:30" x14ac:dyDescent="0.15">
      <c r="A295" s="1">
        <v>223.67000000000002</v>
      </c>
      <c r="B295" s="1">
        <v>7.6059999999999999</v>
      </c>
      <c r="C295" s="2">
        <f t="shared" si="49"/>
        <v>1145.6156525302192</v>
      </c>
      <c r="D295" s="27">
        <f t="shared" si="50"/>
        <v>7.6060000000000003E-2</v>
      </c>
      <c r="E295" s="2">
        <f t="shared" si="51"/>
        <v>1232.7511790616677</v>
      </c>
      <c r="F295" s="2">
        <f t="shared" si="52"/>
        <v>7.330622226672999E-2</v>
      </c>
      <c r="G295" s="24">
        <f t="shared" si="53"/>
        <v>6.7435978556912524E-2</v>
      </c>
      <c r="H295" s="2">
        <f t="shared" si="54"/>
        <v>6.6382148792953483E-2</v>
      </c>
      <c r="O295" s="5"/>
      <c r="P295" s="5"/>
      <c r="AC295" s="2"/>
      <c r="AD295" s="2"/>
    </row>
    <row r="296" spans="1:30" x14ac:dyDescent="0.15">
      <c r="A296" s="1">
        <v>222.97</v>
      </c>
      <c r="B296" s="1">
        <v>7.6369999999999996</v>
      </c>
      <c r="C296" s="2">
        <f t="shared" si="49"/>
        <v>1142.0303216553984</v>
      </c>
      <c r="D296" s="27">
        <f t="shared" si="50"/>
        <v>7.6369999999999993E-2</v>
      </c>
      <c r="E296" s="2">
        <f t="shared" si="51"/>
        <v>1229.2471773202212</v>
      </c>
      <c r="F296" s="2">
        <f t="shared" si="52"/>
        <v>7.3594268802174526E-2</v>
      </c>
      <c r="G296" s="24">
        <f t="shared" si="53"/>
        <v>6.7740710814935379E-2</v>
      </c>
      <c r="H296" s="2">
        <f t="shared" si="54"/>
        <v>6.6691864982046892E-2</v>
      </c>
      <c r="O296" s="5"/>
      <c r="P296" s="5"/>
      <c r="AC296" s="2"/>
      <c r="AD296" s="2"/>
    </row>
    <row r="297" spans="1:30" x14ac:dyDescent="0.15">
      <c r="A297" s="1">
        <v>223.24</v>
      </c>
      <c r="B297" s="1">
        <v>7.7110000000000003</v>
      </c>
      <c r="C297" s="2">
        <f t="shared" si="49"/>
        <v>1143.4132349928293</v>
      </c>
      <c r="D297" s="27">
        <f t="shared" si="50"/>
        <v>7.7109999999999998E-2</v>
      </c>
      <c r="E297" s="2">
        <f t="shared" si="51"/>
        <v>1231.5818295431263</v>
      </c>
      <c r="F297" s="2">
        <f t="shared" si="52"/>
        <v>7.4281528520515741E-2</v>
      </c>
      <c r="G297" s="24">
        <f t="shared" si="53"/>
        <v>6.8416853141738954E-2</v>
      </c>
      <c r="H297" s="2">
        <f t="shared" si="54"/>
        <v>6.7370766405409246E-2</v>
      </c>
      <c r="O297" s="5"/>
      <c r="P297" s="5"/>
      <c r="AC297" s="2"/>
      <c r="AD297" s="2"/>
    </row>
    <row r="298" spans="1:30" x14ac:dyDescent="0.15">
      <c r="A298" s="1">
        <v>222.63</v>
      </c>
      <c r="B298" s="1">
        <v>7.8959999999999999</v>
      </c>
      <c r="C298" s="2">
        <f t="shared" si="49"/>
        <v>1140.2888752304855</v>
      </c>
      <c r="D298" s="27">
        <f t="shared" si="50"/>
        <v>7.8960000000000002E-2</v>
      </c>
      <c r="E298" s="2">
        <f t="shared" si="51"/>
        <v>1230.3260848186844</v>
      </c>
      <c r="F298" s="2">
        <f t="shared" si="52"/>
        <v>7.5997614226465032E-2</v>
      </c>
      <c r="G298" s="24">
        <f t="shared" si="53"/>
        <v>7.0138918584471299E-2</v>
      </c>
      <c r="H298" s="2">
        <f t="shared" si="54"/>
        <v>6.9105735666681128E-2</v>
      </c>
      <c r="O298" s="5"/>
      <c r="P298" s="5"/>
      <c r="AC298" s="2"/>
      <c r="AD298" s="2"/>
    </row>
    <row r="299" spans="1:30" x14ac:dyDescent="0.15">
      <c r="A299" s="1">
        <v>222.94</v>
      </c>
      <c r="B299" s="1">
        <v>7.7990000000000004</v>
      </c>
      <c r="C299" s="2">
        <f t="shared" si="49"/>
        <v>1141.876664617906</v>
      </c>
      <c r="D299" s="27">
        <f t="shared" si="50"/>
        <v>7.7990000000000004E-2</v>
      </c>
      <c r="E299" s="2">
        <f t="shared" si="51"/>
        <v>1230.9316256914565</v>
      </c>
      <c r="F299" s="2">
        <f t="shared" si="52"/>
        <v>7.5098196005931137E-2</v>
      </c>
      <c r="G299" s="24">
        <f t="shared" si="53"/>
        <v>6.923661683597182E-2</v>
      </c>
      <c r="H299" s="2">
        <f t="shared" si="54"/>
        <v>6.8196720885245588E-2</v>
      </c>
      <c r="O299" s="5"/>
      <c r="P299" s="5"/>
      <c r="AC299" s="2"/>
      <c r="AD299" s="2"/>
    </row>
    <row r="300" spans="1:30" x14ac:dyDescent="0.15">
      <c r="A300" s="1">
        <v>222.81</v>
      </c>
      <c r="B300" s="1">
        <v>7.819</v>
      </c>
      <c r="C300" s="2">
        <f t="shared" si="49"/>
        <v>1141.2108174554394</v>
      </c>
      <c r="D300" s="27">
        <f t="shared" si="50"/>
        <v>7.8189999999999996E-2</v>
      </c>
      <c r="E300" s="2">
        <f t="shared" si="51"/>
        <v>1230.4420912722801</v>
      </c>
      <c r="F300" s="2">
        <f t="shared" si="52"/>
        <v>7.5283709275299704E-2</v>
      </c>
      <c r="G300" s="24">
        <f t="shared" si="53"/>
        <v>6.9424461221622186E-2</v>
      </c>
      <c r="H300" s="2">
        <f t="shared" si="54"/>
        <v>6.8386258518863235E-2</v>
      </c>
      <c r="O300" s="5"/>
      <c r="P300" s="5"/>
      <c r="AC300" s="2"/>
      <c r="AD300" s="2"/>
    </row>
    <row r="301" spans="1:30" x14ac:dyDescent="0.15">
      <c r="A301" s="1">
        <v>222.20000000000002</v>
      </c>
      <c r="B301" s="1">
        <v>7.8810000000000002</v>
      </c>
      <c r="C301" s="2">
        <f t="shared" si="49"/>
        <v>1138.0864576930958</v>
      </c>
      <c r="D301" s="27">
        <f t="shared" si="50"/>
        <v>7.8810000000000005E-2</v>
      </c>
      <c r="E301" s="2">
        <f t="shared" si="51"/>
        <v>1227.7790514238886</v>
      </c>
      <c r="F301" s="2">
        <f t="shared" si="52"/>
        <v>7.5858581799244804E-2</v>
      </c>
      <c r="G301" s="24">
        <f t="shared" si="53"/>
        <v>7.0012014887702478E-2</v>
      </c>
      <c r="H301" s="2">
        <f t="shared" si="54"/>
        <v>6.8980014598130926E-2</v>
      </c>
      <c r="O301" s="5"/>
      <c r="P301" s="5"/>
      <c r="AC301" s="2"/>
      <c r="AD301" s="2"/>
    </row>
    <row r="302" spans="1:30" x14ac:dyDescent="0.15">
      <c r="A302" s="1">
        <v>221.86</v>
      </c>
      <c r="B302" s="1">
        <v>8.0229999999999997</v>
      </c>
      <c r="C302" s="2">
        <f t="shared" si="49"/>
        <v>1136.3450112681826</v>
      </c>
      <c r="D302" s="27">
        <f t="shared" si="50"/>
        <v>8.0229999999999996E-2</v>
      </c>
      <c r="E302" s="2">
        <f t="shared" si="51"/>
        <v>1227.513971522229</v>
      </c>
      <c r="F302" s="2">
        <f t="shared" si="52"/>
        <v>7.7173981425698521E-2</v>
      </c>
      <c r="G302" s="24">
        <f t="shared" si="53"/>
        <v>7.1328676799402191E-2</v>
      </c>
      <c r="H302" s="2">
        <f t="shared" si="54"/>
        <v>7.0305939484928387E-2</v>
      </c>
      <c r="O302" s="5"/>
      <c r="P302" s="5"/>
      <c r="AC302" s="2"/>
      <c r="AD302" s="2"/>
    </row>
    <row r="303" spans="1:30" x14ac:dyDescent="0.15">
      <c r="A303" s="1">
        <v>221.69</v>
      </c>
      <c r="B303" s="1">
        <v>8</v>
      </c>
      <c r="C303" s="2">
        <f t="shared" si="49"/>
        <v>1135.4742880557262</v>
      </c>
      <c r="D303" s="27">
        <f t="shared" si="50"/>
        <v>0.08</v>
      </c>
      <c r="E303" s="2">
        <f t="shared" si="51"/>
        <v>1226.3122311001844</v>
      </c>
      <c r="F303" s="2">
        <f t="shared" si="52"/>
        <v>7.6961041136128394E-2</v>
      </c>
      <c r="G303" s="24">
        <f t="shared" si="53"/>
        <v>7.1121459083270375E-2</v>
      </c>
      <c r="H303" s="2">
        <f t="shared" si="54"/>
        <v>7.0098261825530125E-2</v>
      </c>
      <c r="O303" s="5"/>
      <c r="P303" s="5"/>
      <c r="AC303" s="2"/>
      <c r="AD303" s="2"/>
    </row>
    <row r="304" spans="1:30" x14ac:dyDescent="0.15">
      <c r="A304" s="1">
        <v>221.48000000000002</v>
      </c>
      <c r="B304" s="1">
        <v>8.0269999999999992</v>
      </c>
      <c r="C304" s="2">
        <f t="shared" si="49"/>
        <v>1134.3986887932801</v>
      </c>
      <c r="D304" s="27">
        <f t="shared" si="50"/>
        <v>8.0269999999999994E-2</v>
      </c>
      <c r="E304" s="2">
        <f t="shared" si="51"/>
        <v>1225.4568715427167</v>
      </c>
      <c r="F304" s="2">
        <f t="shared" si="52"/>
        <v>7.7211009891335738E-2</v>
      </c>
      <c r="G304" s="24">
        <f t="shared" si="53"/>
        <v>7.1375500979227569E-2</v>
      </c>
      <c r="H304" s="2">
        <f t="shared" si="54"/>
        <v>7.0354731476832133E-2</v>
      </c>
      <c r="O304" s="5"/>
      <c r="P304" s="5"/>
      <c r="AC304" s="2"/>
      <c r="AD304" s="2"/>
    </row>
    <row r="305" spans="1:30" x14ac:dyDescent="0.15">
      <c r="A305" s="1">
        <v>221.15</v>
      </c>
      <c r="B305" s="1">
        <v>8.1199999999999992</v>
      </c>
      <c r="C305" s="2">
        <f t="shared" si="49"/>
        <v>1132.7084613808645</v>
      </c>
      <c r="D305" s="27">
        <f t="shared" si="50"/>
        <v>8.1199999999999994E-2</v>
      </c>
      <c r="E305" s="2">
        <f t="shared" si="51"/>
        <v>1224.6843884449906</v>
      </c>
      <c r="F305" s="2">
        <f t="shared" si="52"/>
        <v>7.8071535420155436E-2</v>
      </c>
      <c r="G305" s="24">
        <f t="shared" si="53"/>
        <v>7.223970499898881E-2</v>
      </c>
      <c r="H305" s="2">
        <f t="shared" si="54"/>
        <v>7.1225472699514875E-2</v>
      </c>
      <c r="O305" s="5"/>
      <c r="P305" s="5"/>
      <c r="AC305" s="2"/>
      <c r="AD305" s="2"/>
    </row>
    <row r="306" spans="1:30" x14ac:dyDescent="0.15">
      <c r="A306" s="1">
        <v>220.86</v>
      </c>
      <c r="B306" s="1">
        <v>8.1270000000000007</v>
      </c>
      <c r="C306" s="2">
        <f t="shared" si="49"/>
        <v>1131.2231100184388</v>
      </c>
      <c r="D306" s="27">
        <f t="shared" si="50"/>
        <v>8.1270000000000009E-2</v>
      </c>
      <c r="E306" s="2">
        <f t="shared" si="51"/>
        <v>1223.1576121696373</v>
      </c>
      <c r="F306" s="2">
        <f t="shared" si="52"/>
        <v>7.8136276202709146E-2</v>
      </c>
      <c r="G306" s="24">
        <f t="shared" si="53"/>
        <v>7.2311716144758495E-2</v>
      </c>
      <c r="H306" s="2">
        <f t="shared" si="54"/>
        <v>7.1299190910008831E-2</v>
      </c>
      <c r="O306" s="5"/>
      <c r="P306" s="5"/>
      <c r="AC306" s="2"/>
      <c r="AD306" s="2"/>
    </row>
    <row r="307" spans="1:30" x14ac:dyDescent="0.15">
      <c r="A307" s="1">
        <v>220.65</v>
      </c>
      <c r="B307" s="1">
        <v>8.1850000000000005</v>
      </c>
      <c r="C307" s="2">
        <f t="shared" si="49"/>
        <v>1130.1475107559925</v>
      </c>
      <c r="D307" s="27">
        <f t="shared" si="50"/>
        <v>8.1850000000000006E-2</v>
      </c>
      <c r="E307" s="2">
        <f t="shared" si="51"/>
        <v>1222.6500845113703</v>
      </c>
      <c r="F307" s="2">
        <f t="shared" si="52"/>
        <v>7.8672538651301555E-2</v>
      </c>
      <c r="G307" s="24">
        <f t="shared" si="53"/>
        <v>7.2850395391723596E-2</v>
      </c>
      <c r="H307" s="2">
        <f t="shared" si="54"/>
        <v>7.1841954254695903E-2</v>
      </c>
      <c r="O307" s="5"/>
      <c r="P307" s="5"/>
      <c r="AC307" s="2"/>
      <c r="AD307" s="2"/>
    </row>
    <row r="308" spans="1:30" x14ac:dyDescent="0.15">
      <c r="A308" s="1">
        <v>220.24</v>
      </c>
      <c r="B308" s="1">
        <v>8.2240000000000002</v>
      </c>
      <c r="C308" s="2">
        <f t="shared" si="49"/>
        <v>1128.0475312435976</v>
      </c>
      <c r="D308" s="27">
        <f t="shared" si="50"/>
        <v>8.2240000000000008E-2</v>
      </c>
      <c r="E308" s="2">
        <f t="shared" si="51"/>
        <v>1220.8181602130712</v>
      </c>
      <c r="F308" s="2">
        <f t="shared" si="52"/>
        <v>7.9032967288023823E-2</v>
      </c>
      <c r="G308" s="24">
        <f t="shared" si="53"/>
        <v>7.3219547477485394E-2</v>
      </c>
      <c r="H308" s="2">
        <f t="shared" si="54"/>
        <v>7.2215075117126784E-2</v>
      </c>
      <c r="O308" s="5"/>
      <c r="P308" s="5"/>
      <c r="AC308" s="2"/>
      <c r="AD308" s="2"/>
    </row>
    <row r="309" spans="1:30" x14ac:dyDescent="0.15">
      <c r="A309" s="1">
        <v>219.86</v>
      </c>
      <c r="B309" s="1">
        <v>8.4009999999999998</v>
      </c>
      <c r="C309" s="2">
        <f t="shared" si="49"/>
        <v>1126.101208768695</v>
      </c>
      <c r="D309" s="27">
        <f t="shared" si="50"/>
        <v>8.4010000000000001E-2</v>
      </c>
      <c r="E309" s="2">
        <f t="shared" si="51"/>
        <v>1220.7049713173528</v>
      </c>
      <c r="F309" s="2">
        <f t="shared" si="52"/>
        <v>8.0667128067154412E-2</v>
      </c>
      <c r="G309" s="24">
        <f t="shared" si="53"/>
        <v>7.4854247251357489E-2</v>
      </c>
      <c r="H309" s="2">
        <f t="shared" si="54"/>
        <v>7.3860999422523915E-2</v>
      </c>
      <c r="O309" s="5"/>
      <c r="P309" s="5"/>
      <c r="AC309" s="2"/>
      <c r="AD309" s="2"/>
    </row>
    <row r="310" spans="1:30" x14ac:dyDescent="0.15">
      <c r="A310" s="1">
        <v>219.56</v>
      </c>
      <c r="B310" s="1">
        <v>8.3320000000000007</v>
      </c>
      <c r="C310" s="2">
        <f t="shared" si="49"/>
        <v>1124.5646383937717</v>
      </c>
      <c r="D310" s="27">
        <f t="shared" si="50"/>
        <v>8.3320000000000005E-2</v>
      </c>
      <c r="E310" s="2">
        <f t="shared" si="51"/>
        <v>1218.2633640647409</v>
      </c>
      <c r="F310" s="2">
        <f t="shared" si="52"/>
        <v>8.003039990548852E-2</v>
      </c>
      <c r="G310" s="24">
        <f t="shared" si="53"/>
        <v>7.4229145790894513E-2</v>
      </c>
      <c r="H310" s="2">
        <f t="shared" si="54"/>
        <v>7.3233558255278969E-2</v>
      </c>
      <c r="O310" s="5"/>
      <c r="P310" s="5"/>
      <c r="AC310" s="2"/>
      <c r="AD310" s="2"/>
    </row>
    <row r="311" spans="1:30" x14ac:dyDescent="0.15">
      <c r="A311" s="1">
        <v>219.14000000000001</v>
      </c>
      <c r="B311" s="1">
        <v>8.3780000000000001</v>
      </c>
      <c r="C311" s="2">
        <f t="shared" si="49"/>
        <v>1122.4134398688793</v>
      </c>
      <c r="D311" s="27">
        <f t="shared" si="50"/>
        <v>8.3780000000000007E-2</v>
      </c>
      <c r="E311" s="2">
        <f t="shared" si="51"/>
        <v>1216.4492378610939</v>
      </c>
      <c r="F311" s="2">
        <f t="shared" si="52"/>
        <v>8.045493039038408E-2</v>
      </c>
      <c r="G311" s="24">
        <f t="shared" si="53"/>
        <v>7.466231497199792E-2</v>
      </c>
      <c r="H311" s="2">
        <f t="shared" si="54"/>
        <v>7.3671090532363842E-2</v>
      </c>
      <c r="O311" s="5"/>
      <c r="P311" s="5"/>
      <c r="AC311" s="2"/>
      <c r="AD311" s="2"/>
    </row>
    <row r="312" spans="1:30" x14ac:dyDescent="0.15">
      <c r="A312" s="1">
        <v>218.87</v>
      </c>
      <c r="B312" s="1">
        <v>8.4290000000000003</v>
      </c>
      <c r="C312" s="2">
        <f t="shared" si="49"/>
        <v>1121.0305265314485</v>
      </c>
      <c r="D312" s="27">
        <f t="shared" si="50"/>
        <v>8.4290000000000004E-2</v>
      </c>
      <c r="E312" s="2">
        <f t="shared" si="51"/>
        <v>1215.5221896127841</v>
      </c>
      <c r="F312" s="2">
        <f t="shared" si="52"/>
        <v>8.0925394913583817E-2</v>
      </c>
      <c r="G312" s="24">
        <f t="shared" si="53"/>
        <v>7.5137194010665792E-2</v>
      </c>
      <c r="H312" s="2">
        <f t="shared" si="54"/>
        <v>7.414991335054244E-2</v>
      </c>
      <c r="O312" s="5"/>
      <c r="P312" s="5"/>
      <c r="AC312" s="2"/>
      <c r="AD312" s="2"/>
    </row>
    <row r="313" spans="1:30" x14ac:dyDescent="0.15">
      <c r="A313" s="1">
        <v>218.75</v>
      </c>
      <c r="B313" s="1">
        <v>8.4939999999999998</v>
      </c>
      <c r="C313" s="2">
        <f t="shared" si="49"/>
        <v>1120.4158983814791</v>
      </c>
      <c r="D313" s="27">
        <f t="shared" si="50"/>
        <v>8.4940000000000002E-2</v>
      </c>
      <c r="E313" s="2">
        <f t="shared" si="51"/>
        <v>1215.5840247900019</v>
      </c>
      <c r="F313" s="2">
        <f t="shared" si="52"/>
        <v>8.1524685924176499E-2</v>
      </c>
      <c r="G313" s="24">
        <f t="shared" si="53"/>
        <v>7.5736190568033629E-2</v>
      </c>
      <c r="H313" s="2">
        <f t="shared" si="54"/>
        <v>7.4752919158903502E-2</v>
      </c>
      <c r="O313" s="5"/>
      <c r="P313" s="5"/>
      <c r="AC313" s="2"/>
      <c r="AD313" s="2"/>
    </row>
    <row r="314" spans="1:30" x14ac:dyDescent="0.15">
      <c r="A314" s="1">
        <v>217.71</v>
      </c>
      <c r="B314" s="1">
        <v>8.6059999999999999</v>
      </c>
      <c r="C314" s="2">
        <f t="shared" si="49"/>
        <v>1115.0891210817456</v>
      </c>
      <c r="D314" s="27">
        <f t="shared" si="50"/>
        <v>8.6059999999999998E-2</v>
      </c>
      <c r="E314" s="2">
        <f t="shared" si="51"/>
        <v>1211.0536908420406</v>
      </c>
      <c r="F314" s="2">
        <f t="shared" si="52"/>
        <v>8.2556468604379526E-2</v>
      </c>
      <c r="G314" s="24">
        <f t="shared" si="53"/>
        <v>7.6789546267036476E-2</v>
      </c>
      <c r="H314" s="2">
        <f t="shared" si="54"/>
        <v>7.5816896753099133E-2</v>
      </c>
      <c r="O314" s="5"/>
      <c r="P314" s="5"/>
      <c r="AC314" s="2"/>
      <c r="AD314" s="2"/>
    </row>
    <row r="315" spans="1:30" x14ac:dyDescent="0.15">
      <c r="A315" s="1">
        <v>217.84</v>
      </c>
      <c r="B315" s="1">
        <v>8.5909999999999993</v>
      </c>
      <c r="C315" s="2">
        <f t="shared" si="49"/>
        <v>1115.7549682442123</v>
      </c>
      <c r="D315" s="27">
        <f t="shared" si="50"/>
        <v>8.5909999999999986E-2</v>
      </c>
      <c r="E315" s="2">
        <f t="shared" si="51"/>
        <v>1211.6094775660724</v>
      </c>
      <c r="F315" s="2">
        <f t="shared" si="52"/>
        <v>8.2418345149415997E-2</v>
      </c>
      <c r="G315" s="24">
        <f t="shared" si="53"/>
        <v>7.6648776208625174E-2</v>
      </c>
      <c r="H315" s="2">
        <f t="shared" si="54"/>
        <v>7.5674748933886538E-2</v>
      </c>
      <c r="O315" s="5"/>
      <c r="P315" s="5"/>
      <c r="AC315" s="2"/>
      <c r="AD315" s="2"/>
    </row>
    <row r="316" spans="1:30" x14ac:dyDescent="0.15">
      <c r="A316" s="1">
        <v>216.92000000000002</v>
      </c>
      <c r="B316" s="1">
        <v>8.6560000000000006</v>
      </c>
      <c r="C316" s="2">
        <f t="shared" si="49"/>
        <v>1111.0428190944479</v>
      </c>
      <c r="D316" s="27">
        <f t="shared" si="50"/>
        <v>8.6560000000000012E-2</v>
      </c>
      <c r="E316" s="2">
        <f t="shared" si="51"/>
        <v>1207.2146855152632</v>
      </c>
      <c r="F316" s="2">
        <f t="shared" si="52"/>
        <v>8.3016742383344194E-2</v>
      </c>
      <c r="G316" s="24">
        <f t="shared" si="53"/>
        <v>7.7268101023747704E-2</v>
      </c>
      <c r="H316" s="2">
        <f t="shared" si="54"/>
        <v>7.6301626284038956E-2</v>
      </c>
      <c r="O316" s="5"/>
      <c r="P316" s="5"/>
      <c r="AC316" s="2"/>
      <c r="AD316" s="2"/>
    </row>
    <row r="317" spans="1:30" x14ac:dyDescent="0.15">
      <c r="A317" s="1">
        <v>217.05</v>
      </c>
      <c r="B317" s="1">
        <v>8.6869999999999994</v>
      </c>
      <c r="C317" s="2">
        <f t="shared" si="49"/>
        <v>1111.7086662569145</v>
      </c>
      <c r="D317" s="27">
        <f t="shared" si="50"/>
        <v>8.6869999999999989E-2</v>
      </c>
      <c r="E317" s="2">
        <f t="shared" si="51"/>
        <v>1208.2827980946527</v>
      </c>
      <c r="F317" s="2">
        <f t="shared" si="52"/>
        <v>8.3302005770802934E-2</v>
      </c>
      <c r="G317" s="24">
        <f t="shared" si="53"/>
        <v>7.7548278160828404E-2</v>
      </c>
      <c r="H317" s="2">
        <f t="shared" si="54"/>
        <v>7.6582865307248629E-2</v>
      </c>
      <c r="O317" s="5"/>
      <c r="P317" s="5"/>
      <c r="AC317" s="2"/>
      <c r="AD317" s="2"/>
    </row>
    <row r="318" spans="1:30" x14ac:dyDescent="0.15">
      <c r="A318" s="1">
        <v>216.73000000000002</v>
      </c>
      <c r="B318" s="1">
        <v>8.7059999999999995</v>
      </c>
      <c r="C318" s="2">
        <f t="shared" si="49"/>
        <v>1110.0696578569966</v>
      </c>
      <c r="D318" s="27">
        <f t="shared" si="50"/>
        <v>8.7059999999999998E-2</v>
      </c>
      <c r="E318" s="2">
        <f t="shared" si="51"/>
        <v>1206.7123222700266</v>
      </c>
      <c r="F318" s="2">
        <f t="shared" si="52"/>
        <v>8.3476804407818558E-2</v>
      </c>
      <c r="G318" s="24">
        <f t="shared" si="53"/>
        <v>7.7730555254151762E-2</v>
      </c>
      <c r="H318" s="2">
        <f t="shared" si="54"/>
        <v>7.6767570071646585E-2</v>
      </c>
      <c r="O318" s="5"/>
      <c r="P318" s="5"/>
      <c r="AC318" s="2"/>
      <c r="AD318" s="2"/>
    </row>
    <row r="319" spans="1:30" x14ac:dyDescent="0.15">
      <c r="A319" s="1">
        <v>215.97</v>
      </c>
      <c r="B319" s="1">
        <v>8.7720000000000002</v>
      </c>
      <c r="C319" s="2">
        <f t="shared" si="49"/>
        <v>1106.1770129071911</v>
      </c>
      <c r="D319" s="27">
        <f t="shared" si="50"/>
        <v>8.7720000000000006E-2</v>
      </c>
      <c r="E319" s="2">
        <f t="shared" si="51"/>
        <v>1203.2108604794098</v>
      </c>
      <c r="F319" s="2">
        <f t="shared" si="52"/>
        <v>8.4083762371623627E-2</v>
      </c>
      <c r="G319" s="24">
        <f t="shared" si="53"/>
        <v>7.8354186845531193E-2</v>
      </c>
      <c r="H319" s="2">
        <f t="shared" si="54"/>
        <v>7.7398055087984724E-2</v>
      </c>
      <c r="O319" s="5"/>
      <c r="P319" s="5"/>
      <c r="AC319" s="2"/>
      <c r="AD319" s="2"/>
    </row>
    <row r="320" spans="1:30" x14ac:dyDescent="0.15">
      <c r="A320" s="1">
        <v>215.74</v>
      </c>
      <c r="B320" s="1">
        <v>8.7870000000000008</v>
      </c>
      <c r="C320" s="2">
        <f t="shared" si="49"/>
        <v>1104.9989756197499</v>
      </c>
      <c r="D320" s="27">
        <f t="shared" si="50"/>
        <v>8.7870000000000004E-2</v>
      </c>
      <c r="E320" s="2">
        <f t="shared" si="51"/>
        <v>1202.0952356074574</v>
      </c>
      <c r="F320" s="2">
        <f t="shared" si="52"/>
        <v>8.4221656000696921E-2</v>
      </c>
      <c r="G320" s="24">
        <f t="shared" si="53"/>
        <v>7.8497392973994745E-2</v>
      </c>
      <c r="H320" s="2">
        <f t="shared" si="54"/>
        <v>7.754306874611408E-2</v>
      </c>
      <c r="O320" s="5"/>
      <c r="P320" s="5"/>
      <c r="AC320" s="2"/>
      <c r="AD320" s="2"/>
    </row>
    <row r="321" spans="1:30" x14ac:dyDescent="0.15">
      <c r="A321" s="1">
        <v>215.05</v>
      </c>
      <c r="B321" s="1">
        <v>8.8759999999999994</v>
      </c>
      <c r="C321" s="2">
        <f t="shared" si="49"/>
        <v>1101.4648637574267</v>
      </c>
      <c r="D321" s="27">
        <f t="shared" si="50"/>
        <v>8.8759999999999992E-2</v>
      </c>
      <c r="E321" s="2">
        <f t="shared" si="51"/>
        <v>1199.2308850645359</v>
      </c>
      <c r="F321" s="2">
        <f t="shared" si="52"/>
        <v>8.503943398740077E-2</v>
      </c>
      <c r="G321" s="24">
        <f t="shared" si="53"/>
        <v>7.93288107251887E-2</v>
      </c>
      <c r="H321" s="2">
        <f t="shared" si="54"/>
        <v>7.8382206819986103E-2</v>
      </c>
      <c r="O321" s="5"/>
      <c r="P321" s="5"/>
      <c r="AC321" s="2"/>
      <c r="AD321" s="2"/>
    </row>
    <row r="322" spans="1:30" x14ac:dyDescent="0.15">
      <c r="A322" s="1">
        <v>214.89000000000001</v>
      </c>
      <c r="B322" s="1">
        <v>8.9260000000000002</v>
      </c>
      <c r="C322" s="2">
        <f t="shared" si="49"/>
        <v>1100.6453595574678</v>
      </c>
      <c r="D322" s="27">
        <f t="shared" si="50"/>
        <v>8.9260000000000006E-2</v>
      </c>
      <c r="E322" s="2">
        <f t="shared" si="51"/>
        <v>1198.8889643515672</v>
      </c>
      <c r="F322" s="2">
        <f t="shared" si="52"/>
        <v>8.5498566602145706E-2</v>
      </c>
      <c r="G322" s="24">
        <f t="shared" si="53"/>
        <v>7.9789571533804907E-2</v>
      </c>
      <c r="H322" s="2">
        <f t="shared" si="54"/>
        <v>7.8846292498422205E-2</v>
      </c>
      <c r="O322" s="5"/>
      <c r="P322" s="5"/>
      <c r="AC322" s="2"/>
      <c r="AD322" s="2"/>
    </row>
    <row r="323" spans="1:30" x14ac:dyDescent="0.15">
      <c r="A323" s="1">
        <v>214.02</v>
      </c>
      <c r="B323" s="1">
        <v>9.1150000000000002</v>
      </c>
      <c r="C323" s="2">
        <f t="shared" ref="C323:C386" si="61">A323*1000/195.24</f>
        <v>1096.1893054701904</v>
      </c>
      <c r="D323" s="27">
        <f t="shared" ref="D323:D386" si="62">B323/100</f>
        <v>9.1150000000000009E-2</v>
      </c>
      <c r="E323" s="2">
        <f t="shared" ref="E323:E386" si="63">C323*(1+D323)</f>
        <v>1196.1069606637984</v>
      </c>
      <c r="F323" s="2">
        <f t="shared" ref="F323:F386" si="64">LN(1+D323)</f>
        <v>8.7232185942871826E-2</v>
      </c>
      <c r="G323" s="24">
        <f t="shared" ref="G323:G386" si="65">F323-E323/210000</f>
        <v>8.1536438511139453E-2</v>
      </c>
      <c r="H323" s="2">
        <f t="shared" ref="H323:H386" si="66">LN(1+D323)-C323/165454</f>
        <v>8.0606844122969076E-2</v>
      </c>
      <c r="O323" s="5"/>
      <c r="P323" s="5"/>
      <c r="AC323" s="2"/>
      <c r="AD323" s="2"/>
    </row>
    <row r="324" spans="1:30" x14ac:dyDescent="0.15">
      <c r="A324" s="1">
        <v>213.87</v>
      </c>
      <c r="B324" s="1">
        <v>8.9879999999999995</v>
      </c>
      <c r="C324" s="2">
        <f t="shared" si="61"/>
        <v>1095.4210202827289</v>
      </c>
      <c r="D324" s="27">
        <f t="shared" si="62"/>
        <v>8.9880000000000002E-2</v>
      </c>
      <c r="E324" s="2">
        <f t="shared" si="63"/>
        <v>1193.8774615857405</v>
      </c>
      <c r="F324" s="2">
        <f t="shared" si="64"/>
        <v>8.606759843739227E-2</v>
      </c>
      <c r="G324" s="24">
        <f t="shared" si="65"/>
        <v>8.0382467667936358E-2</v>
      </c>
      <c r="H324" s="2">
        <f t="shared" si="66"/>
        <v>7.9446900114699986E-2</v>
      </c>
      <c r="O324" s="5"/>
      <c r="P324" s="5"/>
      <c r="AC324" s="2"/>
      <c r="AD324" s="2"/>
    </row>
    <row r="325" spans="1:30" x14ac:dyDescent="0.15">
      <c r="A325" s="1">
        <v>213.1</v>
      </c>
      <c r="B325" s="1">
        <v>9.0419999999999998</v>
      </c>
      <c r="C325" s="2">
        <f t="shared" si="61"/>
        <v>1091.477156320426</v>
      </c>
      <c r="D325" s="27">
        <f t="shared" si="62"/>
        <v>9.042E-2</v>
      </c>
      <c r="E325" s="2">
        <f t="shared" si="63"/>
        <v>1190.168520794919</v>
      </c>
      <c r="F325" s="2">
        <f t="shared" si="64"/>
        <v>8.6562943124858641E-2</v>
      </c>
      <c r="G325" s="24">
        <f t="shared" si="65"/>
        <v>8.089547397821617E-2</v>
      </c>
      <c r="H325" s="2">
        <f t="shared" si="66"/>
        <v>7.9966081421180113E-2</v>
      </c>
      <c r="O325" s="5"/>
      <c r="P325" s="5"/>
      <c r="AC325" s="2"/>
      <c r="AD325" s="2"/>
    </row>
    <row r="326" spans="1:30" x14ac:dyDescent="0.15">
      <c r="A326" s="1">
        <v>213.02</v>
      </c>
      <c r="B326" s="1">
        <v>9.1270000000000007</v>
      </c>
      <c r="C326" s="2">
        <f t="shared" si="61"/>
        <v>1091.0674042204466</v>
      </c>
      <c r="D326" s="27">
        <f t="shared" si="62"/>
        <v>9.1270000000000004E-2</v>
      </c>
      <c r="E326" s="2">
        <f t="shared" si="63"/>
        <v>1190.6491262036468</v>
      </c>
      <c r="F326" s="2">
        <f t="shared" si="64"/>
        <v>8.7342155609682823E-2</v>
      </c>
      <c r="G326" s="24">
        <f t="shared" si="65"/>
        <v>8.1672397865855936E-2</v>
      </c>
      <c r="H326" s="2">
        <f t="shared" si="66"/>
        <v>8.0747770437849892E-2</v>
      </c>
      <c r="O326" s="5"/>
      <c r="P326" s="5"/>
      <c r="AC326" s="2"/>
      <c r="AD326" s="2"/>
    </row>
    <row r="327" spans="1:30" x14ac:dyDescent="0.15">
      <c r="A327" s="1">
        <v>212.13</v>
      </c>
      <c r="B327" s="1">
        <v>9.3819999999999997</v>
      </c>
      <c r="C327" s="2">
        <f t="shared" si="61"/>
        <v>1086.5089121081744</v>
      </c>
      <c r="D327" s="27">
        <f t="shared" si="62"/>
        <v>9.3820000000000001E-2</v>
      </c>
      <c r="E327" s="2">
        <f t="shared" si="63"/>
        <v>1188.4451782421634</v>
      </c>
      <c r="F327" s="2">
        <f t="shared" si="64"/>
        <v>8.9676156641774529E-2</v>
      </c>
      <c r="G327" s="24">
        <f t="shared" si="65"/>
        <v>8.4016893888240421E-2</v>
      </c>
      <c r="H327" s="2">
        <f t="shared" si="66"/>
        <v>8.3109322886723735E-2</v>
      </c>
      <c r="O327" s="5"/>
      <c r="P327" s="5"/>
      <c r="AC327" s="2"/>
      <c r="AD327" s="2"/>
    </row>
    <row r="328" spans="1:30" x14ac:dyDescent="0.15">
      <c r="A328" s="1">
        <v>212.14000000000001</v>
      </c>
      <c r="B328" s="1">
        <v>9.2780000000000005</v>
      </c>
      <c r="C328" s="2">
        <f t="shared" si="61"/>
        <v>1086.5601311206722</v>
      </c>
      <c r="D328" s="27">
        <f t="shared" si="62"/>
        <v>9.2780000000000001E-2</v>
      </c>
      <c r="E328" s="2">
        <f t="shared" si="63"/>
        <v>1187.3711800860483</v>
      </c>
      <c r="F328" s="2">
        <f t="shared" si="64"/>
        <v>8.87249080563704E-2</v>
      </c>
      <c r="G328" s="24">
        <f t="shared" si="65"/>
        <v>8.307075957977017E-2</v>
      </c>
      <c r="H328" s="2">
        <f t="shared" si="66"/>
        <v>8.2157764734838906E-2</v>
      </c>
      <c r="O328" s="5"/>
      <c r="P328" s="5"/>
      <c r="AC328" s="2"/>
      <c r="AD328" s="2"/>
    </row>
    <row r="329" spans="1:30" x14ac:dyDescent="0.15">
      <c r="A329" s="1">
        <v>210.99</v>
      </c>
      <c r="B329" s="1">
        <v>9.4979999999999993</v>
      </c>
      <c r="C329" s="2">
        <f t="shared" si="61"/>
        <v>1080.6699446834664</v>
      </c>
      <c r="D329" s="27">
        <f t="shared" si="62"/>
        <v>9.4979999999999995E-2</v>
      </c>
      <c r="E329" s="2">
        <f t="shared" si="63"/>
        <v>1183.3119760295021</v>
      </c>
      <c r="F329" s="2">
        <f t="shared" si="64"/>
        <v>9.0736098261477327E-2</v>
      </c>
      <c r="G329" s="24">
        <f t="shared" si="65"/>
        <v>8.5101279328003501E-2</v>
      </c>
      <c r="H329" s="2">
        <f t="shared" si="66"/>
        <v>8.4204555085226118E-2</v>
      </c>
      <c r="O329" s="5"/>
      <c r="P329" s="5"/>
      <c r="AC329" s="2"/>
      <c r="AD329" s="2"/>
    </row>
    <row r="330" spans="1:30" x14ac:dyDescent="0.15">
      <c r="A330" s="1">
        <v>210.87</v>
      </c>
      <c r="B330" s="1">
        <v>9.2430000000000003</v>
      </c>
      <c r="C330" s="2">
        <f t="shared" si="61"/>
        <v>1080.0553165334973</v>
      </c>
      <c r="D330" s="27">
        <f t="shared" si="62"/>
        <v>9.2429999999999998E-2</v>
      </c>
      <c r="E330" s="2">
        <f t="shared" si="63"/>
        <v>1179.8848294406885</v>
      </c>
      <c r="F330" s="2">
        <f t="shared" si="64"/>
        <v>8.840457270828668E-2</v>
      </c>
      <c r="G330" s="24">
        <f t="shared" si="65"/>
        <v>8.2786073520473874E-2</v>
      </c>
      <c r="H330" s="2">
        <f t="shared" si="66"/>
        <v>8.1876744329803852E-2</v>
      </c>
      <c r="O330" s="5"/>
      <c r="P330" s="5"/>
      <c r="AC330" s="2"/>
      <c r="AD330" s="2"/>
    </row>
    <row r="331" spans="1:30" x14ac:dyDescent="0.15">
      <c r="A331" s="1">
        <v>210.26000000000002</v>
      </c>
      <c r="B331" s="1">
        <v>9.3930000000000007</v>
      </c>
      <c r="C331" s="2">
        <f t="shared" si="61"/>
        <v>1076.9309567711537</v>
      </c>
      <c r="D331" s="27">
        <f t="shared" si="62"/>
        <v>9.3930000000000013E-2</v>
      </c>
      <c r="E331" s="2">
        <f t="shared" si="63"/>
        <v>1178.0870815406681</v>
      </c>
      <c r="F331" s="2">
        <f t="shared" si="64"/>
        <v>8.9776716577866622E-2</v>
      </c>
      <c r="G331" s="24">
        <f t="shared" si="65"/>
        <v>8.4166778094339631E-2</v>
      </c>
      <c r="H331" s="2">
        <f t="shared" si="66"/>
        <v>8.3267771754706385E-2</v>
      </c>
      <c r="O331" s="5"/>
      <c r="P331" s="5"/>
      <c r="AC331" s="2"/>
      <c r="AD331" s="2"/>
    </row>
    <row r="332" spans="1:30" x14ac:dyDescent="0.15">
      <c r="A332" s="1">
        <v>210</v>
      </c>
      <c r="B332" s="1">
        <v>9.4469999999999992</v>
      </c>
      <c r="C332" s="2">
        <f t="shared" si="61"/>
        <v>1075.5992624462199</v>
      </c>
      <c r="D332" s="27">
        <f t="shared" si="62"/>
        <v>9.4469999999999998E-2</v>
      </c>
      <c r="E332" s="2">
        <f t="shared" si="63"/>
        <v>1177.2111247695143</v>
      </c>
      <c r="F332" s="2">
        <f t="shared" si="64"/>
        <v>9.0270227828972358E-2</v>
      </c>
      <c r="G332" s="24">
        <f t="shared" si="65"/>
        <v>8.4664460568165151E-2</v>
      </c>
      <c r="H332" s="2">
        <f t="shared" si="66"/>
        <v>8.3769331734310282E-2</v>
      </c>
      <c r="O332" s="5"/>
      <c r="P332" s="5"/>
      <c r="AC332" s="2"/>
      <c r="AD332" s="2"/>
    </row>
    <row r="333" spans="1:30" x14ac:dyDescent="0.15">
      <c r="A333" s="1">
        <v>210</v>
      </c>
      <c r="B333" s="1">
        <v>9.4779999999999998</v>
      </c>
      <c r="C333" s="2">
        <f t="shared" si="61"/>
        <v>1075.5992624462199</v>
      </c>
      <c r="D333" s="27">
        <f t="shared" si="62"/>
        <v>9.4780000000000003E-2</v>
      </c>
      <c r="E333" s="2">
        <f t="shared" si="63"/>
        <v>1177.5445605408727</v>
      </c>
      <c r="F333" s="2">
        <f t="shared" si="64"/>
        <v>9.0553429840685914E-2</v>
      </c>
      <c r="G333" s="24">
        <f t="shared" si="65"/>
        <v>8.494607479049128E-2</v>
      </c>
      <c r="H333" s="2">
        <f t="shared" si="66"/>
        <v>8.4052533746023839E-2</v>
      </c>
      <c r="O333" s="5"/>
      <c r="P333" s="5"/>
      <c r="AC333" s="2"/>
      <c r="AD333" s="2"/>
    </row>
    <row r="334" spans="1:30" x14ac:dyDescent="0.15">
      <c r="A334" s="1">
        <v>208.97</v>
      </c>
      <c r="B334" s="1">
        <v>9.548</v>
      </c>
      <c r="C334" s="2">
        <f t="shared" si="61"/>
        <v>1070.3237041589837</v>
      </c>
      <c r="D334" s="27">
        <f t="shared" si="62"/>
        <v>9.5479999999999995E-2</v>
      </c>
      <c r="E334" s="2">
        <f t="shared" si="63"/>
        <v>1172.5182114320835</v>
      </c>
      <c r="F334" s="2">
        <f t="shared" si="64"/>
        <v>9.1192623382852667E-2</v>
      </c>
      <c r="G334" s="24">
        <f t="shared" si="65"/>
        <v>8.560920332841418E-2</v>
      </c>
      <c r="H334" s="2">
        <f t="shared" si="66"/>
        <v>8.4723612635702494E-2</v>
      </c>
      <c r="O334" s="5"/>
      <c r="P334" s="5"/>
      <c r="AC334" s="2"/>
      <c r="AD334" s="2"/>
    </row>
    <row r="335" spans="1:30" x14ac:dyDescent="0.15">
      <c r="A335" s="1">
        <v>208.18</v>
      </c>
      <c r="B335" s="1">
        <v>9.5980000000000008</v>
      </c>
      <c r="C335" s="2">
        <f t="shared" si="61"/>
        <v>1066.2774021716862</v>
      </c>
      <c r="D335" s="27">
        <f t="shared" si="62"/>
        <v>9.598000000000001E-2</v>
      </c>
      <c r="E335" s="2">
        <f t="shared" si="63"/>
        <v>1168.6187072321245</v>
      </c>
      <c r="F335" s="2">
        <f t="shared" si="64"/>
        <v>9.1648940184141298E-2</v>
      </c>
      <c r="G335" s="24">
        <f t="shared" si="65"/>
        <v>8.6084089197321662E-2</v>
      </c>
      <c r="H335" s="2">
        <f t="shared" si="66"/>
        <v>8.5204385188966281E-2</v>
      </c>
      <c r="O335" s="5"/>
      <c r="P335" s="5"/>
      <c r="AC335" s="2"/>
      <c r="AD335" s="2"/>
    </row>
    <row r="336" spans="1:30" x14ac:dyDescent="0.15">
      <c r="A336" s="1">
        <v>207.83</v>
      </c>
      <c r="B336" s="1">
        <v>9.6479999999999997</v>
      </c>
      <c r="C336" s="2">
        <f t="shared" si="61"/>
        <v>1064.4847367342757</v>
      </c>
      <c r="D336" s="27">
        <f t="shared" si="62"/>
        <v>9.6479999999999996E-2</v>
      </c>
      <c r="E336" s="2">
        <f t="shared" si="63"/>
        <v>1167.1862241343986</v>
      </c>
      <c r="F336" s="2">
        <f t="shared" si="64"/>
        <v>9.2105048855376417E-2</v>
      </c>
      <c r="G336" s="24">
        <f t="shared" si="65"/>
        <v>8.654701921664118E-2</v>
      </c>
      <c r="H336" s="2">
        <f t="shared" si="66"/>
        <v>8.5671328687025844E-2</v>
      </c>
      <c r="O336" s="5"/>
      <c r="P336" s="5"/>
      <c r="AC336" s="2"/>
      <c r="AD336" s="2"/>
    </row>
    <row r="337" spans="1:30" x14ac:dyDescent="0.15">
      <c r="A337" s="1">
        <v>207.09</v>
      </c>
      <c r="B337" s="1">
        <v>9.8759999999999994</v>
      </c>
      <c r="C337" s="2">
        <f t="shared" si="61"/>
        <v>1060.6945298094652</v>
      </c>
      <c r="D337" s="27">
        <f t="shared" si="62"/>
        <v>9.8760000000000001E-2</v>
      </c>
      <c r="E337" s="2">
        <f t="shared" si="63"/>
        <v>1165.448721573448</v>
      </c>
      <c r="F337" s="2">
        <f t="shared" si="64"/>
        <v>9.4182271227255601E-2</v>
      </c>
      <c r="G337" s="24">
        <f t="shared" si="65"/>
        <v>8.8632515410239185E-2</v>
      </c>
      <c r="H337" s="2">
        <f t="shared" si="66"/>
        <v>8.7771458978476699E-2</v>
      </c>
      <c r="O337" s="5"/>
      <c r="P337" s="5"/>
      <c r="AC337" s="2"/>
      <c r="AD337" s="2"/>
    </row>
    <row r="338" spans="1:30" x14ac:dyDescent="0.15">
      <c r="A338" s="1">
        <v>206.85</v>
      </c>
      <c r="B338" s="1">
        <v>9.718</v>
      </c>
      <c r="C338" s="2">
        <f t="shared" si="61"/>
        <v>1059.4652735095267</v>
      </c>
      <c r="D338" s="27">
        <f t="shared" si="62"/>
        <v>9.7180000000000002E-2</v>
      </c>
      <c r="E338" s="2">
        <f t="shared" si="63"/>
        <v>1162.4241087891826</v>
      </c>
      <c r="F338" s="2">
        <f t="shared" si="64"/>
        <v>9.2743251697894838E-2</v>
      </c>
      <c r="G338" s="24">
        <f t="shared" si="65"/>
        <v>8.7207898798898731E-2</v>
      </c>
      <c r="H338" s="2">
        <f t="shared" si="66"/>
        <v>8.6339869044652684E-2</v>
      </c>
      <c r="O338" s="5"/>
      <c r="P338" s="5"/>
      <c r="AC338" s="2"/>
      <c r="AD338" s="2"/>
    </row>
    <row r="339" spans="1:30" x14ac:dyDescent="0.15">
      <c r="A339" s="1">
        <v>206.8</v>
      </c>
      <c r="B339" s="1">
        <v>10.010999999999999</v>
      </c>
      <c r="C339" s="2">
        <f t="shared" si="61"/>
        <v>1059.2091784470394</v>
      </c>
      <c r="D339" s="27">
        <f t="shared" si="62"/>
        <v>0.10010999999999999</v>
      </c>
      <c r="E339" s="2">
        <f t="shared" si="63"/>
        <v>1165.2466093013725</v>
      </c>
      <c r="F339" s="2">
        <f t="shared" si="64"/>
        <v>9.5410174804658091E-2</v>
      </c>
      <c r="G339" s="24">
        <f t="shared" si="65"/>
        <v>8.9861381427032511E-2</v>
      </c>
      <c r="H339" s="2">
        <f t="shared" si="66"/>
        <v>8.9008339983819434E-2</v>
      </c>
      <c r="O339" s="5"/>
      <c r="P339" s="5"/>
      <c r="AC339" s="2"/>
      <c r="AD339" s="2"/>
    </row>
    <row r="340" spans="1:30" x14ac:dyDescent="0.15">
      <c r="A340" s="1">
        <v>205.9</v>
      </c>
      <c r="B340" s="1">
        <v>9.8529999999999998</v>
      </c>
      <c r="C340" s="2">
        <f t="shared" si="61"/>
        <v>1054.5994673222699</v>
      </c>
      <c r="D340" s="27">
        <f t="shared" si="62"/>
        <v>9.8529999999999993E-2</v>
      </c>
      <c r="E340" s="2">
        <f t="shared" si="63"/>
        <v>1158.5091528375331</v>
      </c>
      <c r="F340" s="2">
        <f t="shared" si="64"/>
        <v>9.3972922437755832E-2</v>
      </c>
      <c r="G340" s="24">
        <f t="shared" si="65"/>
        <v>8.8456212186148533E-2</v>
      </c>
      <c r="H340" s="2">
        <f t="shared" si="66"/>
        <v>8.7598948600180013E-2</v>
      </c>
      <c r="O340" s="5"/>
      <c r="P340" s="5"/>
      <c r="AC340" s="2"/>
      <c r="AD340" s="2"/>
    </row>
    <row r="341" spans="1:30" x14ac:dyDescent="0.15">
      <c r="A341" s="1">
        <v>205.09</v>
      </c>
      <c r="B341" s="1">
        <v>9.8870000000000005</v>
      </c>
      <c r="C341" s="2">
        <f t="shared" si="61"/>
        <v>1050.4507273099773</v>
      </c>
      <c r="D341" s="27">
        <f t="shared" si="62"/>
        <v>9.887E-2</v>
      </c>
      <c r="E341" s="2">
        <f t="shared" si="63"/>
        <v>1154.3087907191148</v>
      </c>
      <c r="F341" s="2">
        <f t="shared" si="64"/>
        <v>9.4282379070788777E-2</v>
      </c>
      <c r="G341" s="24">
        <f t="shared" si="65"/>
        <v>8.8785670543554893E-2</v>
      </c>
      <c r="H341" s="2">
        <f t="shared" si="66"/>
        <v>8.7933480118149512E-2</v>
      </c>
      <c r="O341" s="5"/>
      <c r="P341" s="5"/>
      <c r="AC341" s="2"/>
      <c r="AD341" s="2"/>
    </row>
    <row r="342" spans="1:30" x14ac:dyDescent="0.15">
      <c r="A342" s="1">
        <v>204.94</v>
      </c>
      <c r="B342" s="1">
        <v>9.9450000000000003</v>
      </c>
      <c r="C342" s="2">
        <f t="shared" si="61"/>
        <v>1049.6824421225158</v>
      </c>
      <c r="D342" s="27">
        <f t="shared" si="62"/>
        <v>9.9449999999999997E-2</v>
      </c>
      <c r="E342" s="2">
        <f t="shared" si="63"/>
        <v>1154.0733609916001</v>
      </c>
      <c r="F342" s="2">
        <f t="shared" si="64"/>
        <v>9.4810054762642593E-2</v>
      </c>
      <c r="G342" s="24">
        <f t="shared" si="65"/>
        <v>8.9314467329349265E-2</v>
      </c>
      <c r="H342" s="2">
        <f t="shared" si="66"/>
        <v>8.8465799307213794E-2</v>
      </c>
      <c r="O342" s="5"/>
      <c r="P342" s="5"/>
      <c r="AC342" s="2"/>
      <c r="AD342" s="2"/>
    </row>
    <row r="343" spans="1:30" x14ac:dyDescent="0.15">
      <c r="A343" s="1">
        <v>203.97</v>
      </c>
      <c r="B343" s="1">
        <v>10.227</v>
      </c>
      <c r="C343" s="2">
        <f t="shared" si="61"/>
        <v>1044.7141979102641</v>
      </c>
      <c r="D343" s="27">
        <f t="shared" si="62"/>
        <v>0.10227</v>
      </c>
      <c r="E343" s="2">
        <f t="shared" si="63"/>
        <v>1151.5571189305469</v>
      </c>
      <c r="F343" s="2">
        <f t="shared" si="64"/>
        <v>9.7371689795311397E-2</v>
      </c>
      <c r="G343" s="24">
        <f t="shared" si="65"/>
        <v>9.1888084467070696E-2</v>
      </c>
      <c r="H343" s="2">
        <f t="shared" si="66"/>
        <v>9.1057462288510332E-2</v>
      </c>
      <c r="O343" s="5"/>
      <c r="P343" s="5"/>
      <c r="AC343" s="2"/>
      <c r="AD343" s="2"/>
    </row>
    <row r="344" spans="1:30" x14ac:dyDescent="0.15">
      <c r="A344" s="1">
        <v>203.93</v>
      </c>
      <c r="B344" s="1">
        <v>10.048999999999999</v>
      </c>
      <c r="C344" s="2">
        <f t="shared" si="61"/>
        <v>1044.5093218602744</v>
      </c>
      <c r="D344" s="27">
        <f t="shared" si="62"/>
        <v>0.10049</v>
      </c>
      <c r="E344" s="2">
        <f t="shared" si="63"/>
        <v>1149.4720636140135</v>
      </c>
      <c r="F344" s="2">
        <f t="shared" si="64"/>
        <v>9.5755535164357308E-2</v>
      </c>
      <c r="G344" s="24">
        <f t="shared" si="65"/>
        <v>9.0281858670957241E-2</v>
      </c>
      <c r="H344" s="2">
        <f t="shared" si="66"/>
        <v>8.9442545923479028E-2</v>
      </c>
      <c r="O344" s="5"/>
      <c r="P344" s="5"/>
      <c r="AC344" s="2"/>
      <c r="AD344" s="2"/>
    </row>
    <row r="345" spans="1:30" x14ac:dyDescent="0.15">
      <c r="A345" s="1">
        <v>203.05</v>
      </c>
      <c r="B345" s="1">
        <v>10.092000000000001</v>
      </c>
      <c r="C345" s="2">
        <f t="shared" si="61"/>
        <v>1040.0020487604997</v>
      </c>
      <c r="D345" s="27">
        <f t="shared" si="62"/>
        <v>0.10092000000000001</v>
      </c>
      <c r="E345" s="2">
        <f t="shared" si="63"/>
        <v>1144.9590555214093</v>
      </c>
      <c r="F345" s="2">
        <f t="shared" si="64"/>
        <v>9.6146193883513323E-2</v>
      </c>
      <c r="G345" s="24">
        <f t="shared" si="65"/>
        <v>9.0694007904839946E-2</v>
      </c>
      <c r="H345" s="2">
        <f t="shared" si="66"/>
        <v>8.9860446492936494E-2</v>
      </c>
      <c r="O345" s="5"/>
      <c r="P345" s="5"/>
    </row>
    <row r="346" spans="1:30" x14ac:dyDescent="0.15">
      <c r="A346" s="1">
        <v>202.65</v>
      </c>
      <c r="B346" s="1">
        <v>10.15</v>
      </c>
      <c r="C346" s="2">
        <f t="shared" si="61"/>
        <v>1037.9532882606022</v>
      </c>
      <c r="D346" s="27">
        <f t="shared" si="62"/>
        <v>0.10150000000000001</v>
      </c>
      <c r="E346" s="2">
        <f t="shared" si="63"/>
        <v>1143.3055470190532</v>
      </c>
      <c r="F346" s="2">
        <f t="shared" si="64"/>
        <v>9.6672887260260687E-2</v>
      </c>
      <c r="G346" s="24">
        <f t="shared" si="65"/>
        <v>9.122857513159853E-2</v>
      </c>
      <c r="H346" s="2">
        <f t="shared" si="66"/>
        <v>9.0399522528911785E-2</v>
      </c>
      <c r="O346" s="5"/>
      <c r="P346" s="5"/>
    </row>
    <row r="347" spans="1:30" x14ac:dyDescent="0.15">
      <c r="A347" s="1">
        <v>201.92000000000002</v>
      </c>
      <c r="B347" s="1">
        <v>10.199999999999999</v>
      </c>
      <c r="C347" s="2">
        <f t="shared" si="61"/>
        <v>1034.2143003482895</v>
      </c>
      <c r="D347" s="27">
        <f t="shared" si="62"/>
        <v>0.10199999999999999</v>
      </c>
      <c r="E347" s="2">
        <f t="shared" si="63"/>
        <v>1139.7041589838152</v>
      </c>
      <c r="F347" s="2">
        <f t="shared" si="64"/>
        <v>9.7126710730722821E-2</v>
      </c>
      <c r="G347" s="24">
        <f t="shared" si="65"/>
        <v>9.1699548068895131E-2</v>
      </c>
      <c r="H347" s="2">
        <f t="shared" si="66"/>
        <v>9.0875944352464877E-2</v>
      </c>
      <c r="O347" s="5"/>
      <c r="P347" s="5"/>
    </row>
    <row r="348" spans="1:30" x14ac:dyDescent="0.15">
      <c r="A348" s="1">
        <v>201.51000000000002</v>
      </c>
      <c r="B348" s="1">
        <v>10.262</v>
      </c>
      <c r="C348" s="2">
        <f t="shared" si="61"/>
        <v>1032.1143208358944</v>
      </c>
      <c r="D348" s="27">
        <f t="shared" si="62"/>
        <v>0.10262</v>
      </c>
      <c r="E348" s="2">
        <f t="shared" si="63"/>
        <v>1138.0298924400738</v>
      </c>
      <c r="F348" s="2">
        <f t="shared" si="64"/>
        <v>9.7689165953250875E-2</v>
      </c>
      <c r="G348" s="24">
        <f t="shared" si="65"/>
        <v>9.2269975989250519E-2</v>
      </c>
      <c r="H348" s="2">
        <f t="shared" si="66"/>
        <v>9.1451091800701559E-2</v>
      </c>
      <c r="O348" s="5"/>
      <c r="P348" s="5"/>
    </row>
    <row r="349" spans="1:30" x14ac:dyDescent="0.15">
      <c r="A349" s="1">
        <v>200.68</v>
      </c>
      <c r="B349" s="1">
        <v>10.289</v>
      </c>
      <c r="C349" s="2">
        <f t="shared" si="61"/>
        <v>1027.8631427986068</v>
      </c>
      <c r="D349" s="27">
        <f t="shared" si="62"/>
        <v>0.10289</v>
      </c>
      <c r="E349" s="2">
        <f t="shared" si="63"/>
        <v>1133.6199815611553</v>
      </c>
      <c r="F349" s="2">
        <f t="shared" si="64"/>
        <v>9.793400728369038E-2</v>
      </c>
      <c r="G349" s="24">
        <f t="shared" si="65"/>
        <v>9.2535816895303921E-2</v>
      </c>
      <c r="H349" s="2">
        <f t="shared" si="66"/>
        <v>9.1721627149039017E-2</v>
      </c>
      <c r="O349" s="5"/>
      <c r="P349" s="5"/>
    </row>
    <row r="350" spans="1:30" x14ac:dyDescent="0.15">
      <c r="A350" s="1">
        <v>200.22</v>
      </c>
      <c r="B350" s="1">
        <v>10.377000000000001</v>
      </c>
      <c r="C350" s="2">
        <f t="shared" si="61"/>
        <v>1025.5070682237247</v>
      </c>
      <c r="D350" s="27">
        <f t="shared" si="62"/>
        <v>0.10377</v>
      </c>
      <c r="E350" s="2">
        <f t="shared" si="63"/>
        <v>1131.9239366933004</v>
      </c>
      <c r="F350" s="2">
        <f t="shared" si="64"/>
        <v>9.8731592817166716E-2</v>
      </c>
      <c r="G350" s="24">
        <f t="shared" si="65"/>
        <v>9.3341478832912911E-2</v>
      </c>
      <c r="H350" s="2">
        <f t="shared" si="66"/>
        <v>9.2533452740627464E-2</v>
      </c>
      <c r="O350" s="5"/>
      <c r="P350" s="5"/>
    </row>
    <row r="351" spans="1:30" x14ac:dyDescent="0.15">
      <c r="A351" s="1">
        <v>199.75</v>
      </c>
      <c r="B351" s="1">
        <v>10.393000000000001</v>
      </c>
      <c r="C351" s="2">
        <f t="shared" si="61"/>
        <v>1023.0997746363449</v>
      </c>
      <c r="D351" s="27">
        <f t="shared" si="62"/>
        <v>0.10393000000000001</v>
      </c>
      <c r="E351" s="2">
        <f t="shared" si="63"/>
        <v>1129.4305342143005</v>
      </c>
      <c r="F351" s="2">
        <f t="shared" si="64"/>
        <v>9.8876540047569655E-2</v>
      </c>
      <c r="G351" s="24">
        <f t="shared" si="65"/>
        <v>9.3498299408453944E-2</v>
      </c>
      <c r="H351" s="2">
        <f t="shared" si="66"/>
        <v>9.2692949595623228E-2</v>
      </c>
      <c r="O351" s="5"/>
      <c r="P351" s="5"/>
    </row>
    <row r="352" spans="1:30" x14ac:dyDescent="0.15">
      <c r="A352" s="1">
        <v>198.87</v>
      </c>
      <c r="B352" s="1">
        <v>10.435</v>
      </c>
      <c r="C352" s="2">
        <f t="shared" si="61"/>
        <v>1018.5925015365704</v>
      </c>
      <c r="D352" s="27">
        <f t="shared" si="62"/>
        <v>0.10435</v>
      </c>
      <c r="E352" s="2">
        <f t="shared" si="63"/>
        <v>1124.8826290719114</v>
      </c>
      <c r="F352" s="2">
        <f t="shared" si="64"/>
        <v>9.9256926597340658E-2</v>
      </c>
      <c r="G352" s="24">
        <f t="shared" si="65"/>
        <v>9.3900342649379173E-2</v>
      </c>
      <c r="H352" s="2">
        <f t="shared" si="66"/>
        <v>9.3100577995695669E-2</v>
      </c>
      <c r="O352" s="5"/>
      <c r="P352" s="5"/>
    </row>
    <row r="353" spans="1:16" x14ac:dyDescent="0.15">
      <c r="A353" s="1">
        <v>198.58</v>
      </c>
      <c r="B353" s="1">
        <v>10.493</v>
      </c>
      <c r="C353" s="2">
        <f t="shared" si="61"/>
        <v>1017.1071501741446</v>
      </c>
      <c r="D353" s="27">
        <f t="shared" si="62"/>
        <v>0.10493000000000001</v>
      </c>
      <c r="E353" s="2">
        <f t="shared" si="63"/>
        <v>1123.8322034419175</v>
      </c>
      <c r="F353" s="2">
        <f t="shared" si="64"/>
        <v>9.9781984546830849E-2</v>
      </c>
      <c r="G353" s="24">
        <f t="shared" si="65"/>
        <v>9.4430402625678866E-2</v>
      </c>
      <c r="H353" s="2">
        <f t="shared" si="66"/>
        <v>9.3634613373126105E-2</v>
      </c>
      <c r="O353" s="5"/>
      <c r="P353" s="5"/>
    </row>
    <row r="354" spans="1:16" x14ac:dyDescent="0.15">
      <c r="A354" s="1">
        <v>198.55</v>
      </c>
      <c r="B354" s="1">
        <v>10.763</v>
      </c>
      <c r="C354" s="2">
        <f t="shared" si="61"/>
        <v>1016.9534931366522</v>
      </c>
      <c r="D354" s="27">
        <f t="shared" si="62"/>
        <v>0.10763</v>
      </c>
      <c r="E354" s="2">
        <f t="shared" si="63"/>
        <v>1126.4081976029499</v>
      </c>
      <c r="F354" s="2">
        <f t="shared" si="64"/>
        <v>0.10222259753832752</v>
      </c>
      <c r="G354" s="24">
        <f t="shared" si="65"/>
        <v>9.6858748978313466E-2</v>
      </c>
      <c r="H354" s="2">
        <f t="shared" si="66"/>
        <v>9.6076155064064875E-2</v>
      </c>
      <c r="O354" s="5"/>
      <c r="P354" s="5"/>
    </row>
    <row r="355" spans="1:16" x14ac:dyDescent="0.15">
      <c r="A355" s="1">
        <v>197.66</v>
      </c>
      <c r="B355" s="1">
        <v>10.628</v>
      </c>
      <c r="C355" s="2">
        <f t="shared" si="61"/>
        <v>1012.3950010243802</v>
      </c>
      <c r="D355" s="27">
        <f t="shared" si="62"/>
        <v>0.10628</v>
      </c>
      <c r="E355" s="2">
        <f t="shared" si="63"/>
        <v>1119.9923417332514</v>
      </c>
      <c r="F355" s="2">
        <f t="shared" si="64"/>
        <v>0.10100303561636617</v>
      </c>
      <c r="G355" s="24">
        <f t="shared" si="65"/>
        <v>9.5669738750969735E-2</v>
      </c>
      <c r="H355" s="2">
        <f t="shared" si="66"/>
        <v>9.4884144558885664E-2</v>
      </c>
      <c r="O355" s="5"/>
      <c r="P355" s="5"/>
    </row>
    <row r="356" spans="1:16" x14ac:dyDescent="0.15">
      <c r="A356" s="1">
        <v>196.75</v>
      </c>
      <c r="B356" s="1">
        <v>10.659000000000001</v>
      </c>
      <c r="C356" s="2">
        <f t="shared" si="61"/>
        <v>1007.7340708871133</v>
      </c>
      <c r="D356" s="27">
        <f t="shared" si="62"/>
        <v>0.10659</v>
      </c>
      <c r="E356" s="2">
        <f t="shared" si="63"/>
        <v>1115.1484455029706</v>
      </c>
      <c r="F356" s="2">
        <f t="shared" si="64"/>
        <v>0.101283214752084</v>
      </c>
      <c r="G356" s="24">
        <f t="shared" si="65"/>
        <v>9.5972984059212715E-2</v>
      </c>
      <c r="H356" s="2">
        <f t="shared" si="66"/>
        <v>9.5192494244347031E-2</v>
      </c>
      <c r="O356" s="5"/>
      <c r="P356" s="5"/>
    </row>
    <row r="357" spans="1:16" x14ac:dyDescent="0.15">
      <c r="A357" s="1">
        <v>196.49</v>
      </c>
      <c r="B357" s="1">
        <v>10.712999999999999</v>
      </c>
      <c r="C357" s="2">
        <f t="shared" si="61"/>
        <v>1006.4023765621798</v>
      </c>
      <c r="D357" s="27">
        <f t="shared" si="62"/>
        <v>0.10712999999999999</v>
      </c>
      <c r="E357" s="2">
        <f t="shared" si="63"/>
        <v>1114.2182631632861</v>
      </c>
      <c r="F357" s="2">
        <f t="shared" si="64"/>
        <v>0.10177108133928618</v>
      </c>
      <c r="G357" s="24">
        <f t="shared" si="65"/>
        <v>9.6465280086127675E-2</v>
      </c>
      <c r="H357" s="2">
        <f t="shared" si="66"/>
        <v>9.5688409560047358E-2</v>
      </c>
      <c r="O357" s="5"/>
      <c r="P357" s="5"/>
    </row>
    <row r="358" spans="1:16" x14ac:dyDescent="0.15">
      <c r="A358" s="1">
        <v>195.49</v>
      </c>
      <c r="B358" s="1">
        <v>10.756</v>
      </c>
      <c r="C358" s="2">
        <f t="shared" si="61"/>
        <v>1001.2804753124359</v>
      </c>
      <c r="D358" s="27">
        <f t="shared" si="62"/>
        <v>0.10756</v>
      </c>
      <c r="E358" s="2">
        <f t="shared" si="63"/>
        <v>1108.9782032370415</v>
      </c>
      <c r="F358" s="2">
        <f t="shared" si="64"/>
        <v>0.10215939754191811</v>
      </c>
      <c r="G358" s="24">
        <f t="shared" si="65"/>
        <v>9.6878548955075056E-2</v>
      </c>
      <c r="H358" s="2">
        <f t="shared" si="66"/>
        <v>9.6107682410749101E-2</v>
      </c>
      <c r="O358" s="5"/>
      <c r="P358" s="5"/>
    </row>
    <row r="359" spans="1:16" x14ac:dyDescent="0.15">
      <c r="A359" s="1">
        <v>195.24</v>
      </c>
      <c r="B359" s="1">
        <v>11.071999999999999</v>
      </c>
      <c r="C359" s="2">
        <f t="shared" si="61"/>
        <v>1000</v>
      </c>
      <c r="D359" s="27">
        <f t="shared" si="62"/>
        <v>0.11071999999999999</v>
      </c>
      <c r="E359" s="2">
        <f t="shared" si="63"/>
        <v>1110.72</v>
      </c>
      <c r="F359" s="2">
        <f t="shared" si="64"/>
        <v>0.10500845369128432</v>
      </c>
      <c r="G359" s="24">
        <f t="shared" si="65"/>
        <v>9.971931083414147E-2</v>
      </c>
      <c r="H359" s="2">
        <f t="shared" si="66"/>
        <v>9.8964477722132779E-2</v>
      </c>
      <c r="O359" s="5"/>
      <c r="P359" s="5"/>
    </row>
    <row r="360" spans="1:16" x14ac:dyDescent="0.15">
      <c r="A360" s="1">
        <v>194.25</v>
      </c>
      <c r="B360" s="1">
        <v>10.922000000000001</v>
      </c>
      <c r="C360" s="2">
        <f t="shared" si="61"/>
        <v>994.9293177627535</v>
      </c>
      <c r="D360" s="27">
        <f t="shared" si="62"/>
        <v>0.10922000000000001</v>
      </c>
      <c r="E360" s="2">
        <f t="shared" si="63"/>
        <v>1103.5954978488016</v>
      </c>
      <c r="F360" s="2">
        <f t="shared" si="64"/>
        <v>0.10365706561027219</v>
      </c>
      <c r="G360" s="24">
        <f t="shared" si="65"/>
        <v>9.8401848953849319E-2</v>
      </c>
      <c r="H360" s="2">
        <f t="shared" si="66"/>
        <v>9.7643736722709762E-2</v>
      </c>
      <c r="O360" s="5"/>
      <c r="P360" s="5"/>
    </row>
    <row r="361" spans="1:16" x14ac:dyDescent="0.15">
      <c r="A361" s="1">
        <v>194.01000000000002</v>
      </c>
      <c r="B361" s="1">
        <v>10.929</v>
      </c>
      <c r="C361" s="2">
        <f t="shared" si="61"/>
        <v>993.70006146281514</v>
      </c>
      <c r="D361" s="27">
        <f t="shared" si="62"/>
        <v>0.10929</v>
      </c>
      <c r="E361" s="2">
        <f t="shared" si="63"/>
        <v>1102.3015411800864</v>
      </c>
      <c r="F361" s="2">
        <f t="shared" si="64"/>
        <v>0.10372017102789324</v>
      </c>
      <c r="G361" s="24">
        <f t="shared" si="65"/>
        <v>9.8471116069892839E-2</v>
      </c>
      <c r="H361" s="2">
        <f t="shared" si="66"/>
        <v>9.7714271735867581E-2</v>
      </c>
      <c r="O361" s="5"/>
      <c r="P361" s="5"/>
    </row>
    <row r="362" spans="1:16" x14ac:dyDescent="0.15">
      <c r="A362" s="1">
        <v>193.3</v>
      </c>
      <c r="B362" s="1">
        <v>11.032999999999999</v>
      </c>
      <c r="C362" s="2">
        <f t="shared" si="61"/>
        <v>990.06351157549682</v>
      </c>
      <c r="D362" s="27">
        <f t="shared" si="62"/>
        <v>0.11033</v>
      </c>
      <c r="E362" s="2">
        <f t="shared" si="63"/>
        <v>1099.2972188076214</v>
      </c>
      <c r="F362" s="2">
        <f t="shared" si="64"/>
        <v>0.1046572684374556</v>
      </c>
      <c r="G362" s="24">
        <f t="shared" si="65"/>
        <v>9.9422519776466919E-2</v>
      </c>
      <c r="H362" s="2">
        <f t="shared" si="66"/>
        <v>9.8673348365559493E-2</v>
      </c>
    </row>
    <row r="363" spans="1:16" x14ac:dyDescent="0.15">
      <c r="A363" s="1">
        <v>192.91</v>
      </c>
      <c r="B363" s="1">
        <v>11.218999999999999</v>
      </c>
      <c r="C363" s="2">
        <f t="shared" si="61"/>
        <v>988.06597008809661</v>
      </c>
      <c r="D363" s="27">
        <f t="shared" si="62"/>
        <v>0.11219</v>
      </c>
      <c r="E363" s="2">
        <f t="shared" si="63"/>
        <v>1098.9170912722802</v>
      </c>
      <c r="F363" s="2">
        <f t="shared" si="64"/>
        <v>0.10633104454227045</v>
      </c>
      <c r="G363" s="24">
        <f t="shared" si="65"/>
        <v>0.10109810601240245</v>
      </c>
      <c r="H363" s="2">
        <f t="shared" si="66"/>
        <v>0.10035919756312159</v>
      </c>
    </row>
    <row r="364" spans="1:16" x14ac:dyDescent="0.15">
      <c r="A364" s="1">
        <v>191.74</v>
      </c>
      <c r="B364" s="1">
        <v>11.071999999999999</v>
      </c>
      <c r="C364" s="2">
        <f t="shared" si="61"/>
        <v>982.07334562589631</v>
      </c>
      <c r="D364" s="27">
        <f t="shared" si="62"/>
        <v>0.11071999999999999</v>
      </c>
      <c r="E364" s="2">
        <f t="shared" si="63"/>
        <v>1090.8085064535956</v>
      </c>
      <c r="F364" s="2">
        <f t="shared" si="64"/>
        <v>0.10500845369128432</v>
      </c>
      <c r="G364" s="24">
        <f t="shared" si="65"/>
        <v>9.981412747007673E-2</v>
      </c>
      <c r="H364" s="2">
        <f t="shared" si="66"/>
        <v>9.9072825990377145E-2</v>
      </c>
    </row>
    <row r="365" spans="1:16" x14ac:dyDescent="0.15">
      <c r="A365" s="1">
        <v>191.75</v>
      </c>
      <c r="B365" s="1">
        <v>11.122</v>
      </c>
      <c r="C365" s="2">
        <f t="shared" si="61"/>
        <v>982.12456463839374</v>
      </c>
      <c r="D365" s="27">
        <f t="shared" si="62"/>
        <v>0.11122</v>
      </c>
      <c r="E365" s="2">
        <f t="shared" si="63"/>
        <v>1091.356458717476</v>
      </c>
      <c r="F365" s="2">
        <f t="shared" si="64"/>
        <v>0.10545851085614009</v>
      </c>
      <c r="G365" s="24">
        <f t="shared" si="65"/>
        <v>0.10026157533843782</v>
      </c>
      <c r="H365" s="2">
        <f t="shared" si="66"/>
        <v>9.9522573588752217E-2</v>
      </c>
    </row>
    <row r="366" spans="1:16" x14ac:dyDescent="0.15">
      <c r="A366" s="1">
        <v>190.64000000000001</v>
      </c>
      <c r="B366" s="1">
        <v>11.265000000000001</v>
      </c>
      <c r="C366" s="2">
        <f t="shared" si="61"/>
        <v>976.43925425117811</v>
      </c>
      <c r="D366" s="27">
        <f t="shared" si="62"/>
        <v>0.11265</v>
      </c>
      <c r="E366" s="2">
        <f t="shared" si="63"/>
        <v>1086.4351362425732</v>
      </c>
      <c r="F366" s="2">
        <f t="shared" si="64"/>
        <v>0.1067445574299879</v>
      </c>
      <c r="G366" s="24">
        <f t="shared" si="65"/>
        <v>0.10157105678121374</v>
      </c>
      <c r="H366" s="2">
        <f t="shared" si="66"/>
        <v>0.10084298204195752</v>
      </c>
    </row>
    <row r="367" spans="1:16" x14ac:dyDescent="0.15">
      <c r="A367" s="1">
        <v>190.5</v>
      </c>
      <c r="B367" s="1">
        <v>11.23</v>
      </c>
      <c r="C367" s="2">
        <f t="shared" si="61"/>
        <v>975.7221880762138</v>
      </c>
      <c r="D367" s="27">
        <f t="shared" si="62"/>
        <v>0.11230000000000001</v>
      </c>
      <c r="E367" s="2">
        <f t="shared" si="63"/>
        <v>1085.2957897971726</v>
      </c>
      <c r="F367" s="2">
        <f t="shared" si="64"/>
        <v>0.10642994361584661</v>
      </c>
      <c r="G367" s="24">
        <f t="shared" si="65"/>
        <v>0.10126186842633626</v>
      </c>
      <c r="H367" s="2">
        <f t="shared" si="66"/>
        <v>0.10053270215854601</v>
      </c>
    </row>
    <row r="368" spans="1:16" x14ac:dyDescent="0.15">
      <c r="A368" s="1">
        <v>189.3</v>
      </c>
      <c r="B368" s="1">
        <v>11.28</v>
      </c>
      <c r="C368" s="2">
        <f t="shared" si="61"/>
        <v>969.57590657652111</v>
      </c>
      <c r="D368" s="27">
        <f t="shared" si="62"/>
        <v>0.1128</v>
      </c>
      <c r="E368" s="2">
        <f t="shared" si="63"/>
        <v>1078.9440688383527</v>
      </c>
      <c r="F368" s="2">
        <f t="shared" si="64"/>
        <v>0.10687936162709612</v>
      </c>
      <c r="G368" s="24">
        <f t="shared" si="65"/>
        <v>0.10174153272786586</v>
      </c>
      <c r="H368" s="2">
        <f t="shared" si="66"/>
        <v>0.1010192681474793</v>
      </c>
    </row>
    <row r="369" spans="1:8" x14ac:dyDescent="0.15">
      <c r="A369" s="1">
        <v>189.04000000000002</v>
      </c>
      <c r="B369" s="1">
        <v>11.327</v>
      </c>
      <c r="C369" s="2">
        <f t="shared" si="61"/>
        <v>968.2442122515879</v>
      </c>
      <c r="D369" s="27">
        <f t="shared" si="62"/>
        <v>0.11327</v>
      </c>
      <c r="E369" s="2">
        <f t="shared" si="63"/>
        <v>1077.9172341733251</v>
      </c>
      <c r="F369" s="2">
        <f t="shared" si="64"/>
        <v>0.10730163047487162</v>
      </c>
      <c r="G369" s="24">
        <f t="shared" si="65"/>
        <v>0.10216869126452245</v>
      </c>
      <c r="H369" s="2">
        <f t="shared" si="66"/>
        <v>0.10144958572375296</v>
      </c>
    </row>
    <row r="370" spans="1:8" x14ac:dyDescent="0.15">
      <c r="A370" s="1">
        <v>187.83</v>
      </c>
      <c r="B370" s="1">
        <v>11.624000000000001</v>
      </c>
      <c r="C370" s="2">
        <f t="shared" si="61"/>
        <v>962.04671173939767</v>
      </c>
      <c r="D370" s="27">
        <f t="shared" si="62"/>
        <v>0.11624000000000001</v>
      </c>
      <c r="E370" s="2">
        <f t="shared" si="63"/>
        <v>1073.8750215119851</v>
      </c>
      <c r="F370" s="2">
        <f t="shared" si="64"/>
        <v>0.10996589460181412</v>
      </c>
      <c r="G370" s="24">
        <f t="shared" si="65"/>
        <v>0.10485220402318562</v>
      </c>
      <c r="H370" s="2">
        <f t="shared" si="66"/>
        <v>0.10415130739485993</v>
      </c>
    </row>
    <row r="371" spans="1:8" x14ac:dyDescent="0.15">
      <c r="A371" s="1">
        <v>187.12</v>
      </c>
      <c r="B371" s="1">
        <v>11.439</v>
      </c>
      <c r="C371" s="2">
        <f t="shared" si="61"/>
        <v>958.41016185207945</v>
      </c>
      <c r="D371" s="27">
        <f t="shared" si="62"/>
        <v>0.11439000000000001</v>
      </c>
      <c r="E371" s="2">
        <f t="shared" si="63"/>
        <v>1068.0427002663389</v>
      </c>
      <c r="F371" s="2">
        <f t="shared" si="64"/>
        <v>0.10830717000457567</v>
      </c>
      <c r="G371" s="24">
        <f t="shared" si="65"/>
        <v>0.10322125238425976</v>
      </c>
      <c r="H371" s="2">
        <f t="shared" si="66"/>
        <v>0.10251456201775105</v>
      </c>
    </row>
    <row r="372" spans="1:8" x14ac:dyDescent="0.15">
      <c r="A372" s="1">
        <v>186.58</v>
      </c>
      <c r="B372" s="1">
        <v>11.484999999999999</v>
      </c>
      <c r="C372" s="2">
        <f t="shared" si="61"/>
        <v>955.64433517721773</v>
      </c>
      <c r="D372" s="27">
        <f t="shared" si="62"/>
        <v>0.11484999999999999</v>
      </c>
      <c r="E372" s="2">
        <f t="shared" si="63"/>
        <v>1065.4000870723212</v>
      </c>
      <c r="F372" s="2">
        <f t="shared" si="64"/>
        <v>0.10871986671424244</v>
      </c>
      <c r="G372" s="24">
        <f t="shared" si="65"/>
        <v>0.103646532966279</v>
      </c>
      <c r="H372" s="2">
        <f t="shared" si="66"/>
        <v>0.10294397531737554</v>
      </c>
    </row>
    <row r="373" spans="1:8" x14ac:dyDescent="0.15">
      <c r="A373" s="1">
        <v>185.75</v>
      </c>
      <c r="B373" s="1">
        <v>11.894</v>
      </c>
      <c r="C373" s="2">
        <f t="shared" si="61"/>
        <v>951.39315713993028</v>
      </c>
      <c r="D373" s="27">
        <f t="shared" si="62"/>
        <v>0.11894</v>
      </c>
      <c r="E373" s="2">
        <f t="shared" si="63"/>
        <v>1064.5518592501537</v>
      </c>
      <c r="F373" s="2">
        <f t="shared" si="64"/>
        <v>0.11238180858927295</v>
      </c>
      <c r="G373" s="24">
        <f t="shared" si="65"/>
        <v>0.10731251402141508</v>
      </c>
      <c r="H373" s="2">
        <f t="shared" si="66"/>
        <v>0.10663161121030398</v>
      </c>
    </row>
    <row r="374" spans="1:8" x14ac:dyDescent="0.15">
      <c r="A374" s="1">
        <v>185.69</v>
      </c>
      <c r="B374" s="1">
        <v>11.609</v>
      </c>
      <c r="C374" s="2">
        <f t="shared" si="61"/>
        <v>951.08584306494561</v>
      </c>
      <c r="D374" s="27">
        <f t="shared" si="62"/>
        <v>0.11609</v>
      </c>
      <c r="E374" s="2">
        <f t="shared" si="63"/>
        <v>1061.4973985863551</v>
      </c>
      <c r="F374" s="2">
        <f t="shared" si="64"/>
        <v>0.10983150586876333</v>
      </c>
      <c r="G374" s="24">
        <f t="shared" si="65"/>
        <v>0.10477675635168546</v>
      </c>
      <c r="H374" s="2">
        <f t="shared" si="66"/>
        <v>0.10408316588867857</v>
      </c>
    </row>
    <row r="375" spans="1:8" x14ac:dyDescent="0.15">
      <c r="A375" s="1">
        <v>184.41</v>
      </c>
      <c r="B375" s="1">
        <v>11.632</v>
      </c>
      <c r="C375" s="2">
        <f t="shared" si="61"/>
        <v>944.5298094652735</v>
      </c>
      <c r="D375" s="27">
        <f t="shared" si="62"/>
        <v>0.11631999999999999</v>
      </c>
      <c r="E375" s="2">
        <f t="shared" si="63"/>
        <v>1054.397516902274</v>
      </c>
      <c r="F375" s="2">
        <f t="shared" si="64"/>
        <v>0.11003756120878937</v>
      </c>
      <c r="G375" s="24">
        <f t="shared" si="65"/>
        <v>0.10501662065211187</v>
      </c>
      <c r="H375" s="2">
        <f t="shared" si="66"/>
        <v>0.10432884573823396</v>
      </c>
    </row>
    <row r="376" spans="1:8" x14ac:dyDescent="0.15">
      <c r="A376" s="1">
        <v>184.12</v>
      </c>
      <c r="B376" s="1">
        <v>11.836</v>
      </c>
      <c r="C376" s="2">
        <f t="shared" si="61"/>
        <v>943.04445810284778</v>
      </c>
      <c r="D376" s="27">
        <f t="shared" si="62"/>
        <v>0.11836000000000001</v>
      </c>
      <c r="E376" s="2">
        <f t="shared" si="63"/>
        <v>1054.6632001639009</v>
      </c>
      <c r="F376" s="2">
        <f t="shared" si="64"/>
        <v>0.11186332647869934</v>
      </c>
      <c r="G376" s="24">
        <f t="shared" si="65"/>
        <v>0.10684112076363315</v>
      </c>
      <c r="H376" s="2">
        <f t="shared" si="66"/>
        <v>0.10616358843608419</v>
      </c>
    </row>
    <row r="377" spans="1:8" x14ac:dyDescent="0.15">
      <c r="A377" s="1">
        <v>182.96</v>
      </c>
      <c r="B377" s="1">
        <v>11.705</v>
      </c>
      <c r="C377" s="2">
        <f t="shared" si="61"/>
        <v>937.1030526531448</v>
      </c>
      <c r="D377" s="27">
        <f t="shared" si="62"/>
        <v>0.11705</v>
      </c>
      <c r="E377" s="2">
        <f t="shared" si="63"/>
        <v>1046.7909649661956</v>
      </c>
      <c r="F377" s="2">
        <f t="shared" si="64"/>
        <v>0.11069128184262728</v>
      </c>
      <c r="G377" s="24">
        <f t="shared" si="65"/>
        <v>0.10570656296183586</v>
      </c>
      <c r="H377" s="2">
        <f t="shared" si="66"/>
        <v>0.10502745351177312</v>
      </c>
    </row>
    <row r="378" spans="1:8" x14ac:dyDescent="0.15">
      <c r="A378" s="1">
        <v>182.70000000000002</v>
      </c>
      <c r="B378" s="1">
        <v>11.813000000000001</v>
      </c>
      <c r="C378" s="2">
        <f t="shared" si="61"/>
        <v>935.77135832821159</v>
      </c>
      <c r="D378" s="27">
        <f t="shared" si="62"/>
        <v>0.11813000000000001</v>
      </c>
      <c r="E378" s="2">
        <f t="shared" si="63"/>
        <v>1046.3140288875234</v>
      </c>
      <c r="F378" s="2">
        <f t="shared" si="64"/>
        <v>0.11165764704278791</v>
      </c>
      <c r="G378" s="24">
        <f t="shared" si="65"/>
        <v>0.10667519928618066</v>
      </c>
      <c r="H378" s="2">
        <f t="shared" si="66"/>
        <v>0.1060018674404319</v>
      </c>
    </row>
    <row r="379" spans="1:8" x14ac:dyDescent="0.15">
      <c r="A379" s="1">
        <v>181.24</v>
      </c>
      <c r="B379" s="1">
        <v>11.913</v>
      </c>
      <c r="C379" s="2">
        <f t="shared" si="61"/>
        <v>928.29338250358524</v>
      </c>
      <c r="D379" s="27">
        <f t="shared" si="62"/>
        <v>0.11913</v>
      </c>
      <c r="E379" s="2">
        <f t="shared" si="63"/>
        <v>1038.8809731612373</v>
      </c>
      <c r="F379" s="2">
        <f t="shared" si="64"/>
        <v>0.11255159773836691</v>
      </c>
      <c r="G379" s="24">
        <f t="shared" si="65"/>
        <v>0.10760454548521817</v>
      </c>
      <c r="H379" s="2">
        <f t="shared" si="66"/>
        <v>0.10694101484219284</v>
      </c>
    </row>
    <row r="380" spans="1:8" x14ac:dyDescent="0.15">
      <c r="A380" s="1">
        <v>180.72</v>
      </c>
      <c r="B380" s="1">
        <v>11.913</v>
      </c>
      <c r="C380" s="2">
        <f t="shared" si="61"/>
        <v>925.62999385371847</v>
      </c>
      <c r="D380" s="27">
        <f t="shared" si="62"/>
        <v>0.11913</v>
      </c>
      <c r="E380" s="2">
        <f t="shared" si="63"/>
        <v>1035.900295021512</v>
      </c>
      <c r="F380" s="2">
        <f t="shared" si="64"/>
        <v>0.11255159773836691</v>
      </c>
      <c r="G380" s="24">
        <f t="shared" si="65"/>
        <v>0.10761873919064542</v>
      </c>
      <c r="H380" s="2">
        <f t="shared" si="66"/>
        <v>0.10695711229918914</v>
      </c>
    </row>
    <row r="381" spans="1:8" x14ac:dyDescent="0.15">
      <c r="A381" s="1">
        <v>179.88</v>
      </c>
      <c r="B381" s="1">
        <v>11.956</v>
      </c>
      <c r="C381" s="2">
        <f t="shared" si="61"/>
        <v>921.3275968039336</v>
      </c>
      <c r="D381" s="27">
        <f t="shared" si="62"/>
        <v>0.11956</v>
      </c>
      <c r="E381" s="2">
        <f t="shared" si="63"/>
        <v>1031.4815242778118</v>
      </c>
      <c r="F381" s="2">
        <f t="shared" si="64"/>
        <v>0.11293575097556187</v>
      </c>
      <c r="G381" s="24">
        <f t="shared" si="65"/>
        <v>0.10802393419328657</v>
      </c>
      <c r="H381" s="2">
        <f t="shared" si="66"/>
        <v>0.10736726912076275</v>
      </c>
    </row>
    <row r="382" spans="1:8" x14ac:dyDescent="0.15">
      <c r="A382" s="1">
        <v>179.27</v>
      </c>
      <c r="B382" s="1">
        <v>12.013999999999999</v>
      </c>
      <c r="C382" s="2">
        <f t="shared" si="61"/>
        <v>918.20323704158977</v>
      </c>
      <c r="D382" s="27">
        <f t="shared" si="62"/>
        <v>0.12014</v>
      </c>
      <c r="E382" s="2">
        <f t="shared" si="63"/>
        <v>1028.5161739397663</v>
      </c>
      <c r="F382" s="2">
        <f t="shared" si="64"/>
        <v>0.11345367749515407</v>
      </c>
      <c r="G382" s="24">
        <f t="shared" si="65"/>
        <v>0.10855598142877423</v>
      </c>
      <c r="H382" s="2">
        <f t="shared" si="66"/>
        <v>0.10790407919567754</v>
      </c>
    </row>
    <row r="383" spans="1:8" x14ac:dyDescent="0.15">
      <c r="A383" s="1">
        <v>178.32</v>
      </c>
      <c r="B383" s="1">
        <v>12.234</v>
      </c>
      <c r="C383" s="2">
        <f t="shared" si="61"/>
        <v>913.33743085433309</v>
      </c>
      <c r="D383" s="27">
        <f t="shared" si="62"/>
        <v>0.12234</v>
      </c>
      <c r="E383" s="2">
        <f t="shared" si="63"/>
        <v>1025.0751321450521</v>
      </c>
      <c r="F383" s="2">
        <f t="shared" si="64"/>
        <v>0.11541579149912588</v>
      </c>
      <c r="G383" s="24">
        <f t="shared" si="65"/>
        <v>0.1105344813460542</v>
      </c>
      <c r="H383" s="2">
        <f t="shared" si="66"/>
        <v>0.10989560201531567</v>
      </c>
    </row>
    <row r="384" spans="1:8" x14ac:dyDescent="0.15">
      <c r="A384" s="1">
        <v>177.65</v>
      </c>
      <c r="B384" s="1">
        <v>12.13</v>
      </c>
      <c r="C384" s="2">
        <f t="shared" si="61"/>
        <v>909.9057570170047</v>
      </c>
      <c r="D384" s="27">
        <f t="shared" si="62"/>
        <v>0.12130000000000001</v>
      </c>
      <c r="E384" s="2">
        <f t="shared" si="63"/>
        <v>1020.2773253431674</v>
      </c>
      <c r="F384" s="2">
        <f t="shared" si="64"/>
        <v>0.11448872648469795</v>
      </c>
      <c r="G384" s="24">
        <f t="shared" si="65"/>
        <v>0.10963026303068286</v>
      </c>
      <c r="H384" s="2">
        <f t="shared" si="66"/>
        <v>0.10898927795509453</v>
      </c>
    </row>
    <row r="385" spans="1:8" x14ac:dyDescent="0.15">
      <c r="A385" s="1">
        <v>177.63</v>
      </c>
      <c r="B385" s="1">
        <v>12.365</v>
      </c>
      <c r="C385" s="2">
        <f t="shared" si="61"/>
        <v>909.80331899200974</v>
      </c>
      <c r="D385" s="27">
        <f t="shared" si="62"/>
        <v>0.12365</v>
      </c>
      <c r="E385" s="2">
        <f t="shared" si="63"/>
        <v>1022.3004993853717</v>
      </c>
      <c r="F385" s="2">
        <f t="shared" si="64"/>
        <v>0.11658231507986459</v>
      </c>
      <c r="G385" s="24">
        <f t="shared" si="65"/>
        <v>0.11171421746374377</v>
      </c>
      <c r="H385" s="2">
        <f t="shared" si="66"/>
        <v>0.11108348568322257</v>
      </c>
    </row>
    <row r="386" spans="1:8" x14ac:dyDescent="0.15">
      <c r="A386" s="1">
        <v>176.20000000000002</v>
      </c>
      <c r="B386" s="1">
        <v>12.396000000000001</v>
      </c>
      <c r="C386" s="2">
        <f t="shared" si="61"/>
        <v>902.47900020487612</v>
      </c>
      <c r="D386" s="27">
        <f t="shared" si="62"/>
        <v>0.12396000000000001</v>
      </c>
      <c r="E386" s="2">
        <f t="shared" si="63"/>
        <v>1014.3502970702726</v>
      </c>
      <c r="F386" s="2">
        <f t="shared" si="64"/>
        <v>0.11685816364964828</v>
      </c>
      <c r="G386" s="24">
        <f t="shared" si="65"/>
        <v>0.11202792413978983</v>
      </c>
      <c r="H386" s="2">
        <f t="shared" si="66"/>
        <v>0.11140360225974609</v>
      </c>
    </row>
    <row r="387" spans="1:8" x14ac:dyDescent="0.15">
      <c r="A387" s="1">
        <v>175.97</v>
      </c>
      <c r="B387" s="1">
        <v>12.272</v>
      </c>
      <c r="C387" s="2">
        <f t="shared" ref="C387:C401" si="67">A387*1000/195.24</f>
        <v>901.30096291743496</v>
      </c>
      <c r="D387" s="27">
        <f t="shared" ref="D387:D401" si="68">B387/100</f>
        <v>0.12272</v>
      </c>
      <c r="E387" s="2">
        <f t="shared" ref="E387:E401" si="69">C387*(1+D387)</f>
        <v>1011.9086170866625</v>
      </c>
      <c r="F387" s="2">
        <f t="shared" ref="F387:F401" si="70">LN(1+D387)</f>
        <v>0.11575431252184148</v>
      </c>
      <c r="G387" s="24">
        <f t="shared" ref="G387:G401" si="71">F387-E387/210000</f>
        <v>0.11093570005952405</v>
      </c>
      <c r="H387" s="2">
        <f t="shared" ref="H387:H401" si="72">LN(1+D387)-C387/165454</f>
        <v>0.11030687116099536</v>
      </c>
    </row>
    <row r="388" spans="1:8" x14ac:dyDescent="0.15">
      <c r="A388" s="1">
        <v>174.78</v>
      </c>
      <c r="B388" s="1">
        <v>12.337999999999999</v>
      </c>
      <c r="C388" s="2">
        <f t="shared" si="67"/>
        <v>895.20590043023969</v>
      </c>
      <c r="D388" s="27">
        <f t="shared" si="68"/>
        <v>0.12337999999999999</v>
      </c>
      <c r="E388" s="2">
        <f t="shared" si="69"/>
        <v>1005.6564044253228</v>
      </c>
      <c r="F388" s="2">
        <f t="shared" si="70"/>
        <v>0.1163419978599793</v>
      </c>
      <c r="G388" s="24">
        <f t="shared" si="71"/>
        <v>0.11155315783890633</v>
      </c>
      <c r="H388" s="2">
        <f t="shared" si="72"/>
        <v>0.11093139491033625</v>
      </c>
    </row>
    <row r="389" spans="1:8" x14ac:dyDescent="0.15">
      <c r="A389" s="1">
        <v>173.64000000000001</v>
      </c>
      <c r="B389" s="1">
        <v>12.372999999999999</v>
      </c>
      <c r="C389" s="2">
        <f t="shared" si="67"/>
        <v>889.36693300553179</v>
      </c>
      <c r="D389" s="27">
        <f t="shared" si="68"/>
        <v>0.12372999999999999</v>
      </c>
      <c r="E389" s="2">
        <f t="shared" si="69"/>
        <v>999.40830362630618</v>
      </c>
      <c r="F389" s="2">
        <f t="shared" si="70"/>
        <v>0.11665350909247808</v>
      </c>
      <c r="G389" s="24">
        <f t="shared" si="71"/>
        <v>0.11189442193235281</v>
      </c>
      <c r="H389" s="2">
        <f t="shared" si="72"/>
        <v>0.11127819672163464</v>
      </c>
    </row>
    <row r="390" spans="1:8" x14ac:dyDescent="0.15">
      <c r="A390" s="1">
        <v>173.31</v>
      </c>
      <c r="B390" s="1">
        <v>12.433999999999999</v>
      </c>
      <c r="C390" s="2">
        <f t="shared" si="67"/>
        <v>887.67670559311614</v>
      </c>
      <c r="D390" s="27">
        <f t="shared" si="68"/>
        <v>0.12433999999999999</v>
      </c>
      <c r="E390" s="2">
        <f t="shared" si="69"/>
        <v>998.05042716656408</v>
      </c>
      <c r="F390" s="2">
        <f t="shared" si="70"/>
        <v>0.11719619683349231</v>
      </c>
      <c r="G390" s="24">
        <f t="shared" si="71"/>
        <v>0.11244357575174677</v>
      </c>
      <c r="H390" s="2">
        <f t="shared" si="72"/>
        <v>0.1118311001565119</v>
      </c>
    </row>
    <row r="391" spans="1:8" x14ac:dyDescent="0.15">
      <c r="A391" s="1">
        <v>172.06</v>
      </c>
      <c r="B391" s="1">
        <v>12.492000000000001</v>
      </c>
      <c r="C391" s="2">
        <f t="shared" si="67"/>
        <v>881.2743290309362</v>
      </c>
      <c r="D391" s="27">
        <f t="shared" si="68"/>
        <v>0.12492</v>
      </c>
      <c r="E391" s="2">
        <f t="shared" si="69"/>
        <v>991.36311821348067</v>
      </c>
      <c r="F391" s="2">
        <f t="shared" si="70"/>
        <v>0.11771192201675734</v>
      </c>
      <c r="G391" s="24">
        <f t="shared" si="71"/>
        <v>0.11299114526335982</v>
      </c>
      <c r="H391" s="2">
        <f t="shared" si="72"/>
        <v>0.11238552114986421</v>
      </c>
    </row>
    <row r="392" spans="1:8" x14ac:dyDescent="0.15">
      <c r="A392" s="1">
        <v>171.44</v>
      </c>
      <c r="B392" s="1">
        <v>12.67</v>
      </c>
      <c r="C392" s="2">
        <f t="shared" si="67"/>
        <v>878.09875025609506</v>
      </c>
      <c r="D392" s="27">
        <f t="shared" si="68"/>
        <v>0.12670000000000001</v>
      </c>
      <c r="E392" s="2">
        <f t="shared" si="69"/>
        <v>989.35386191354235</v>
      </c>
      <c r="F392" s="2">
        <f t="shared" si="70"/>
        <v>0.11929300618798321</v>
      </c>
      <c r="G392" s="24">
        <f t="shared" si="71"/>
        <v>0.11458179732172824</v>
      </c>
      <c r="H392" s="2">
        <f t="shared" si="72"/>
        <v>0.11398579844289336</v>
      </c>
    </row>
    <row r="393" spans="1:8" x14ac:dyDescent="0.15">
      <c r="A393" s="1">
        <v>170.16</v>
      </c>
      <c r="B393" s="1">
        <v>12.542</v>
      </c>
      <c r="C393" s="2">
        <f t="shared" si="67"/>
        <v>871.54271665642284</v>
      </c>
      <c r="D393" s="27">
        <f t="shared" si="68"/>
        <v>0.12542</v>
      </c>
      <c r="E393" s="2">
        <f t="shared" si="69"/>
        <v>980.85160417947145</v>
      </c>
      <c r="F393" s="2">
        <f t="shared" si="70"/>
        <v>0.11815629931816791</v>
      </c>
      <c r="G393" s="24">
        <f t="shared" si="71"/>
        <v>0.11348557739350376</v>
      </c>
      <c r="H393" s="2">
        <f t="shared" si="72"/>
        <v>0.11288871608260743</v>
      </c>
    </row>
    <row r="394" spans="1:8" x14ac:dyDescent="0.15">
      <c r="A394" s="1">
        <v>169.77</v>
      </c>
      <c r="B394" s="1">
        <v>12.654</v>
      </c>
      <c r="C394" s="2">
        <f t="shared" si="67"/>
        <v>869.54517516902274</v>
      </c>
      <c r="D394" s="27">
        <f t="shared" si="68"/>
        <v>0.12653999999999999</v>
      </c>
      <c r="E394" s="2">
        <f t="shared" si="69"/>
        <v>979.57742163491082</v>
      </c>
      <c r="F394" s="2">
        <f t="shared" si="70"/>
        <v>0.11915098847103421</v>
      </c>
      <c r="G394" s="24">
        <f t="shared" si="71"/>
        <v>0.11448633408229654</v>
      </c>
      <c r="H394" s="2">
        <f t="shared" si="72"/>
        <v>0.11389547832822097</v>
      </c>
    </row>
    <row r="395" spans="1:8" x14ac:dyDescent="0.15">
      <c r="A395" s="1">
        <v>153.77000000000001</v>
      </c>
      <c r="B395" s="1">
        <v>12.693</v>
      </c>
      <c r="C395" s="2">
        <f t="shared" si="67"/>
        <v>787.59475517312023</v>
      </c>
      <c r="D395" s="27">
        <f t="shared" si="68"/>
        <v>0.12692999999999999</v>
      </c>
      <c r="E395" s="2">
        <f t="shared" si="69"/>
        <v>887.56415744724438</v>
      </c>
      <c r="F395" s="2">
        <f t="shared" si="70"/>
        <v>0.11949712132737919</v>
      </c>
      <c r="G395" s="24">
        <f t="shared" si="71"/>
        <v>0.11527062533953517</v>
      </c>
      <c r="H395" s="2">
        <f t="shared" si="72"/>
        <v>0.11473691755368305</v>
      </c>
    </row>
    <row r="396" spans="1:8" x14ac:dyDescent="0.15">
      <c r="A396" s="1">
        <v>154.22</v>
      </c>
      <c r="B396" s="1">
        <v>12.773999999999999</v>
      </c>
      <c r="C396" s="2">
        <f t="shared" si="67"/>
        <v>789.89961073550501</v>
      </c>
      <c r="D396" s="27">
        <f t="shared" si="68"/>
        <v>0.12773999999999999</v>
      </c>
      <c r="E396" s="2">
        <f t="shared" si="69"/>
        <v>890.80138701085843</v>
      </c>
      <c r="F396" s="2">
        <f t="shared" si="70"/>
        <v>0.12021563005357609</v>
      </c>
      <c r="G396" s="24">
        <f t="shared" si="71"/>
        <v>0.11597371868685771</v>
      </c>
      <c r="H396" s="2">
        <f t="shared" si="72"/>
        <v>0.11544149578824854</v>
      </c>
    </row>
    <row r="397" spans="1:8" x14ac:dyDescent="0.15">
      <c r="A397" s="1">
        <v>154.6</v>
      </c>
      <c r="B397" s="1">
        <v>12.975</v>
      </c>
      <c r="C397" s="2">
        <f t="shared" si="67"/>
        <v>791.84593321040768</v>
      </c>
      <c r="D397" s="27">
        <f t="shared" si="68"/>
        <v>0.12975</v>
      </c>
      <c r="E397" s="2">
        <f t="shared" si="69"/>
        <v>894.58794304445814</v>
      </c>
      <c r="F397" s="2">
        <f t="shared" si="70"/>
        <v>0.12199636930925203</v>
      </c>
      <c r="G397" s="24">
        <f t="shared" si="71"/>
        <v>0.11773642672332604</v>
      </c>
      <c r="H397" s="2">
        <f t="shared" si="72"/>
        <v>0.11721047151765795</v>
      </c>
    </row>
    <row r="398" spans="1:8" x14ac:dyDescent="0.15">
      <c r="A398" s="1">
        <v>154.75</v>
      </c>
      <c r="B398" s="1">
        <v>12.855</v>
      </c>
      <c r="C398" s="2">
        <f t="shared" si="67"/>
        <v>792.61421839786931</v>
      </c>
      <c r="D398" s="27">
        <f t="shared" si="68"/>
        <v>0.12855</v>
      </c>
      <c r="E398" s="2">
        <f t="shared" si="69"/>
        <v>894.5047761729154</v>
      </c>
      <c r="F398" s="2">
        <f t="shared" si="70"/>
        <v>0.12093362289562845</v>
      </c>
      <c r="G398" s="24">
        <f t="shared" si="71"/>
        <v>0.11667407634242409</v>
      </c>
      <c r="H398" s="2">
        <f t="shared" si="72"/>
        <v>0.11614308160682389</v>
      </c>
    </row>
    <row r="399" spans="1:8" x14ac:dyDescent="0.15">
      <c r="A399" s="1">
        <v>152.89000000000001</v>
      </c>
      <c r="B399" s="1">
        <v>13.121</v>
      </c>
      <c r="C399" s="2">
        <f t="shared" si="67"/>
        <v>783.08748207334577</v>
      </c>
      <c r="D399" s="27">
        <f t="shared" si="68"/>
        <v>0.13120999999999999</v>
      </c>
      <c r="E399" s="2">
        <f t="shared" si="69"/>
        <v>885.83639059618952</v>
      </c>
      <c r="F399" s="2">
        <f t="shared" si="70"/>
        <v>0.12328785629082849</v>
      </c>
      <c r="G399" s="24">
        <f t="shared" si="71"/>
        <v>0.11906958776417996</v>
      </c>
      <c r="H399" s="2">
        <f t="shared" si="72"/>
        <v>0.1185548943674338</v>
      </c>
    </row>
    <row r="400" spans="1:8" x14ac:dyDescent="0.15">
      <c r="A400" s="1">
        <v>151.08000000000001</v>
      </c>
      <c r="B400" s="1">
        <v>13.151999999999999</v>
      </c>
      <c r="C400" s="2">
        <f t="shared" si="67"/>
        <v>773.81684081130913</v>
      </c>
      <c r="D400" s="27">
        <f t="shared" si="68"/>
        <v>0.13152</v>
      </c>
      <c r="E400" s="2">
        <f t="shared" si="69"/>
        <v>875.58923171481263</v>
      </c>
      <c r="F400" s="2">
        <f t="shared" si="70"/>
        <v>0.12356186158703225</v>
      </c>
      <c r="G400" s="24">
        <f t="shared" si="71"/>
        <v>0.11939238905505695</v>
      </c>
      <c r="H400" s="2">
        <f t="shared" si="72"/>
        <v>0.11888493119664394</v>
      </c>
    </row>
    <row r="401" spans="1:8" x14ac:dyDescent="0.15">
      <c r="A401" s="1">
        <v>149.83000000000001</v>
      </c>
      <c r="B401" s="1">
        <v>12.715999999999999</v>
      </c>
      <c r="C401" s="2">
        <f t="shared" si="67"/>
        <v>767.4144642491292</v>
      </c>
      <c r="D401" s="27">
        <f t="shared" si="68"/>
        <v>0.12716</v>
      </c>
      <c r="E401" s="2">
        <f t="shared" si="69"/>
        <v>864.99888752304844</v>
      </c>
      <c r="F401" s="2">
        <f t="shared" si="70"/>
        <v>0.11970119481228722</v>
      </c>
      <c r="G401" s="24">
        <f t="shared" si="71"/>
        <v>0.11558215249074889</v>
      </c>
      <c r="H401" s="2">
        <f t="shared" si="72"/>
        <v>0.11506296023198617</v>
      </c>
    </row>
    <row r="402" spans="1:8" x14ac:dyDescent="0.15">
      <c r="B402" s="1"/>
    </row>
    <row r="403" spans="1:8" x14ac:dyDescent="0.15">
      <c r="B403" s="1"/>
    </row>
    <row r="404" spans="1:8" x14ac:dyDescent="0.15">
      <c r="B404" s="1"/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519"/>
  <sheetViews>
    <sheetView topLeftCell="J1" zoomScaleNormal="100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MAX(A2:A493)</f>
        <v>224.66000000000003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1102.0220117737392</v>
      </c>
      <c r="M2" s="2">
        <f>C137</f>
        <v>1102.0220117737392</v>
      </c>
      <c r="N2" s="2">
        <f t="shared" ref="N2:O2" si="0">D137</f>
        <v>6.6800000000000002E-3</v>
      </c>
      <c r="O2" s="2">
        <f t="shared" si="0"/>
        <v>1109.3835188123878</v>
      </c>
      <c r="P2" s="2">
        <f>G137</f>
        <v>1.3750090030551334E-3</v>
      </c>
      <c r="R2" s="1">
        <v>0</v>
      </c>
      <c r="S2" s="1">
        <f>210*1000*(R2)</f>
        <v>0</v>
      </c>
      <c r="U2" s="2" t="s">
        <v>8</v>
      </c>
      <c r="V2" s="12">
        <f>MAX(C:C)</f>
        <v>1150.0383926286154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4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C138</f>
        <v>1121.576657281802</v>
      </c>
      <c r="N3" s="2">
        <f t="shared" ref="N3:N66" si="9">D138</f>
        <v>7.5599999999999999E-3</v>
      </c>
      <c r="O3" s="2">
        <f t="shared" ref="O3:O66" si="10">E138</f>
        <v>1130.0557768108524</v>
      </c>
      <c r="P3" s="2">
        <f t="shared" ref="P3:P66" si="11">G138</f>
        <v>2.1503484305330136E-3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274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4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MATCH(L2,C:C,0)</f>
        <v>137</v>
      </c>
      <c r="M4" s="2">
        <f t="shared" si="8"/>
        <v>1137.9063219861789</v>
      </c>
      <c r="N4" s="2">
        <f t="shared" si="9"/>
        <v>8.9099999999999995E-3</v>
      </c>
      <c r="O4" s="2">
        <f t="shared" si="10"/>
        <v>1148.0450673150758</v>
      </c>
      <c r="P4" s="2">
        <f t="shared" si="11"/>
        <v>3.4036588952586801E-3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7.078000000000001E-2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4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1143.4348605067828</v>
      </c>
      <c r="N5" s="2">
        <f t="shared" si="9"/>
        <v>7.9900000000000006E-3</v>
      </c>
      <c r="O5" s="2">
        <f t="shared" si="10"/>
        <v>1152.570905042232</v>
      </c>
      <c r="P5" s="2">
        <f t="shared" si="11"/>
        <v>2.4698160838928706E-3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4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7.5599999999999999E-3</v>
      </c>
      <c r="M6" s="2">
        <f t="shared" si="8"/>
        <v>1143.5884310212439</v>
      </c>
      <c r="N6" s="2">
        <f t="shared" si="9"/>
        <v>1.119E-2</v>
      </c>
      <c r="O6" s="2">
        <f t="shared" si="10"/>
        <v>1156.3851855643716</v>
      </c>
      <c r="P6" s="2">
        <f t="shared" si="11"/>
        <v>5.6212589993156646E-3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159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4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1142.3598669055543</v>
      </c>
      <c r="N7" s="2">
        <f t="shared" si="9"/>
        <v>9.0299999999999998E-3</v>
      </c>
      <c r="O7" s="2">
        <f t="shared" si="10"/>
        <v>1152.6753765037115</v>
      </c>
      <c r="P7" s="2">
        <f t="shared" si="11"/>
        <v>3.5005429734943925E-3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4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145770.10737747874</v>
      </c>
      <c r="M8" s="2">
        <f t="shared" si="8"/>
        <v>1138.9813155874072</v>
      </c>
      <c r="N8" s="2">
        <f t="shared" si="9"/>
        <v>9.4599999999999997E-3</v>
      </c>
      <c r="O8" s="2">
        <f t="shared" si="10"/>
        <v>1149.756078832864</v>
      </c>
      <c r="P8" s="2">
        <f t="shared" si="11"/>
        <v>3.9405054628696336E-3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4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1135.2956232403378</v>
      </c>
      <c r="N9" s="2">
        <f t="shared" si="9"/>
        <v>1.2470000000000002E-2</v>
      </c>
      <c r="O9" s="2">
        <f t="shared" si="10"/>
        <v>1149.4527596621449</v>
      </c>
      <c r="P9" s="2">
        <f t="shared" si="11"/>
        <v>6.9193053601416211E-3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4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L10" s="9">
        <v>1133.8111082672128</v>
      </c>
      <c r="M10" s="2">
        <f t="shared" si="8"/>
        <v>1134.7837215254672</v>
      </c>
      <c r="N10" s="2">
        <f t="shared" si="9"/>
        <v>1.111E-2</v>
      </c>
      <c r="O10" s="2">
        <f t="shared" si="10"/>
        <v>1147.3911686716151</v>
      </c>
      <c r="P10" s="2">
        <f t="shared" si="11"/>
        <v>5.5849698150174012E-3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4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1133.8111082672128</v>
      </c>
      <c r="N11" s="2">
        <f t="shared" si="9"/>
        <v>1.065E-2</v>
      </c>
      <c r="O11" s="2">
        <f t="shared" si="10"/>
        <v>1145.8861965702588</v>
      </c>
      <c r="P11" s="2">
        <f t="shared" si="11"/>
        <v>5.1370872748210629E-3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4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L12" s="11">
        <f>MATCH(L10,C:C,0)</f>
        <v>146</v>
      </c>
      <c r="M12" s="2">
        <f t="shared" si="8"/>
        <v>1136.4729971845406</v>
      </c>
      <c r="N12" s="2">
        <f t="shared" si="9"/>
        <v>1.3429999999999999E-2</v>
      </c>
      <c r="O12" s="2">
        <f t="shared" si="10"/>
        <v>1151.7358295367292</v>
      </c>
      <c r="P12" s="2">
        <f t="shared" si="11"/>
        <v>7.8561606059469533E-3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4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1135.551574097773</v>
      </c>
      <c r="N13" s="2">
        <f t="shared" si="9"/>
        <v>1.154E-2</v>
      </c>
      <c r="O13" s="2">
        <f t="shared" si="10"/>
        <v>1148.6558392628615</v>
      </c>
      <c r="P13" s="2">
        <f t="shared" si="11"/>
        <v>6.0041323628523382E-3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4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L14" s="25">
        <f>INDEX(D2:D515,L12,1)</f>
        <v>1.3429999999999999E-2</v>
      </c>
      <c r="M14" s="2">
        <f t="shared" si="8"/>
        <v>1137.6503711287432</v>
      </c>
      <c r="N14" s="2">
        <f t="shared" si="9"/>
        <v>1.204E-2</v>
      </c>
      <c r="O14" s="2">
        <f t="shared" si="10"/>
        <v>1151.3476815971333</v>
      </c>
      <c r="P14" s="2">
        <f t="shared" si="11"/>
        <v>6.4854877682484916E-3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4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1135.551574097773</v>
      </c>
      <c r="N15" s="2">
        <f t="shared" si="9"/>
        <v>1.4199999999999999E-2</v>
      </c>
      <c r="O15" s="2">
        <f t="shared" si="10"/>
        <v>1151.6764064499614</v>
      </c>
      <c r="P15" s="2">
        <f t="shared" si="11"/>
        <v>8.6159510147341897E-3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4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1138.2646531865882</v>
      </c>
      <c r="N16" s="2">
        <f t="shared" si="9"/>
        <v>1.3009999999999999E-2</v>
      </c>
      <c r="O16" s="2">
        <f t="shared" si="10"/>
        <v>1153.0734763245457</v>
      </c>
      <c r="P16" s="2">
        <f t="shared" si="11"/>
        <v>7.4352708083977098E-3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4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1136.3706168415665</v>
      </c>
      <c r="N17" s="2">
        <f t="shared" si="9"/>
        <v>1.3509999999999999E-2</v>
      </c>
      <c r="O17" s="2">
        <f t="shared" si="10"/>
        <v>1151.7229838750959</v>
      </c>
      <c r="P17" s="2">
        <f t="shared" si="11"/>
        <v>7.9351584981550496E-3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4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1135.8075249552087</v>
      </c>
      <c r="N18" s="2">
        <f t="shared" si="9"/>
        <v>1.3819999999999999E-2</v>
      </c>
      <c r="O18" s="2">
        <f t="shared" si="10"/>
        <v>1151.5043849500896</v>
      </c>
      <c r="P18" s="2">
        <f t="shared" si="11"/>
        <v>8.242020404428228E-3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4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1136.5241873560276</v>
      </c>
      <c r="N19" s="2">
        <f t="shared" si="9"/>
        <v>1.5129999999999999E-2</v>
      </c>
      <c r="O19" s="2">
        <f t="shared" si="10"/>
        <v>1153.7197983107244</v>
      </c>
      <c r="P19" s="2">
        <f t="shared" si="11"/>
        <v>9.5227793086135916E-3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4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1136.1146659841311</v>
      </c>
      <c r="N20" s="2">
        <f t="shared" si="9"/>
        <v>1.451E-2</v>
      </c>
      <c r="O20" s="2">
        <f t="shared" si="10"/>
        <v>1152.5996897875609</v>
      </c>
      <c r="P20" s="2">
        <f t="shared" si="11"/>
        <v>8.9171673562319295E-3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4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1138.7253647299719</v>
      </c>
      <c r="N21" s="2">
        <f t="shared" si="9"/>
        <v>1.5049999999999999E-2</v>
      </c>
      <c r="O21" s="2">
        <f t="shared" si="10"/>
        <v>1155.863181469158</v>
      </c>
      <c r="P21" s="2">
        <f t="shared" si="11"/>
        <v>9.4337619762587914E-3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4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1136.4729971845406</v>
      </c>
      <c r="N22" s="2">
        <f t="shared" si="9"/>
        <v>1.5480000000000001E-2</v>
      </c>
      <c r="O22" s="2">
        <f t="shared" si="10"/>
        <v>1154.0655991809572</v>
      </c>
      <c r="P22" s="2">
        <f t="shared" si="11"/>
        <v>9.8658566404089335E-3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4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1138.9813155874072</v>
      </c>
      <c r="N23" s="2">
        <f t="shared" si="9"/>
        <v>1.609E-2</v>
      </c>
      <c r="O23" s="2">
        <f t="shared" si="10"/>
        <v>1157.3075249552085</v>
      </c>
      <c r="P23" s="2">
        <f t="shared" si="11"/>
        <v>1.0450939696169358E-2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4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1136.626567699002</v>
      </c>
      <c r="N24" s="2">
        <f t="shared" si="9"/>
        <v>1.6289999999999999E-2</v>
      </c>
      <c r="O24" s="2">
        <f t="shared" si="10"/>
        <v>1155.1422144868186</v>
      </c>
      <c r="P24" s="2">
        <f t="shared" si="11"/>
        <v>1.0658064287045188E-2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4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1138.4694138725363</v>
      </c>
      <c r="N25" s="2">
        <f t="shared" si="9"/>
        <v>1.899E-2</v>
      </c>
      <c r="O25" s="2">
        <f t="shared" si="10"/>
        <v>1160.0889480419758</v>
      </c>
      <c r="P25" s="2">
        <f t="shared" si="11"/>
        <v>1.3287707563831616E-2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4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1138.05989250064</v>
      </c>
      <c r="N26" s="2">
        <f t="shared" si="9"/>
        <v>1.7129999999999999E-2</v>
      </c>
      <c r="O26" s="2">
        <f t="shared" si="10"/>
        <v>1157.5548584591761</v>
      </c>
      <c r="P26" s="2">
        <f t="shared" si="11"/>
        <v>1.1472769846579082E-2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4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1136.9337087279243</v>
      </c>
      <c r="N27" s="2">
        <f t="shared" si="9"/>
        <v>1.7909999999999999E-2</v>
      </c>
      <c r="O27" s="2">
        <f t="shared" si="10"/>
        <v>1157.2961914512416</v>
      </c>
      <c r="P27" s="2">
        <f t="shared" si="11"/>
        <v>1.2240571330649836E-2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4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1138.7765549014589</v>
      </c>
      <c r="N28" s="2">
        <f t="shared" si="9"/>
        <v>1.8370000000000001E-2</v>
      </c>
      <c r="O28" s="2">
        <f t="shared" si="10"/>
        <v>1159.6958802149986</v>
      </c>
      <c r="P28" s="2">
        <f t="shared" si="11"/>
        <v>1.2680948519516521E-2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4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1136.5753775275145</v>
      </c>
      <c r="N29" s="2">
        <f t="shared" si="9"/>
        <v>1.941E-2</v>
      </c>
      <c r="O29" s="2">
        <f t="shared" si="10"/>
        <v>1158.6363056053235</v>
      </c>
      <c r="P29" s="2">
        <f t="shared" si="11"/>
        <v>1.3706712826687445E-2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4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1139.4932173022783</v>
      </c>
      <c r="N30" s="2">
        <f t="shared" si="9"/>
        <v>1.933E-2</v>
      </c>
      <c r="O30" s="2">
        <f t="shared" si="10"/>
        <v>1161.5196211927314</v>
      </c>
      <c r="P30" s="2">
        <f t="shared" si="11"/>
        <v>1.3614502907026847E-2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4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1137.3432300998209</v>
      </c>
      <c r="N31" s="2">
        <f t="shared" si="9"/>
        <v>1.976E-2</v>
      </c>
      <c r="O31" s="2">
        <f t="shared" si="10"/>
        <v>1159.8171323265933</v>
      </c>
      <c r="P31" s="2">
        <f t="shared" si="11"/>
        <v>1.4044366767164038E-2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4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1138.9813155874072</v>
      </c>
      <c r="N32" s="2">
        <f t="shared" si="9"/>
        <v>2.1690000000000001E-2</v>
      </c>
      <c r="O32" s="2">
        <f t="shared" si="10"/>
        <v>1163.6858203224981</v>
      </c>
      <c r="P32" s="2">
        <f t="shared" si="11"/>
        <v>1.5916757909300056E-2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4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1137.0872792423854</v>
      </c>
      <c r="N33" s="2">
        <f t="shared" si="9"/>
        <v>2.0840000000000001E-2</v>
      </c>
      <c r="O33" s="2">
        <f t="shared" si="10"/>
        <v>1160.7841781417967</v>
      </c>
      <c r="P33" s="2">
        <f t="shared" si="11"/>
        <v>1.5098274088219066E-2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4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1139.5955976452522</v>
      </c>
      <c r="N34" s="2">
        <f t="shared" si="9"/>
        <v>2.1259999999999998E-2</v>
      </c>
      <c r="O34" s="2">
        <f t="shared" si="10"/>
        <v>1163.8234000511902</v>
      </c>
      <c r="P34" s="2">
        <f t="shared" si="11"/>
        <v>1.5495142875079762E-2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4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1136.8825185564369</v>
      </c>
      <c r="N35" s="2">
        <f t="shared" si="9"/>
        <v>2.2189999999999998E-2</v>
      </c>
      <c r="O35" s="2">
        <f t="shared" si="10"/>
        <v>1162.1099416432041</v>
      </c>
      <c r="P35" s="2">
        <f t="shared" si="11"/>
        <v>1.6413527617856642E-2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4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1139.544407473765</v>
      </c>
      <c r="N36" s="2">
        <f t="shared" si="9"/>
        <v>2.2269999999999998E-2</v>
      </c>
      <c r="O36" s="2">
        <f t="shared" si="10"/>
        <v>1164.9220614282058</v>
      </c>
      <c r="P36" s="2">
        <f t="shared" si="11"/>
        <v>1.6478396845408028E-2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4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1137.9575121576659</v>
      </c>
      <c r="N37" s="2">
        <f t="shared" si="9"/>
        <v>2.2890000000000001E-2</v>
      </c>
      <c r="O37" s="2">
        <f t="shared" si="10"/>
        <v>1164.0053596109549</v>
      </c>
      <c r="P37" s="2">
        <f t="shared" si="11"/>
        <v>1.7089071641525413E-2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4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1136.83132838495</v>
      </c>
      <c r="N38" s="2">
        <f t="shared" si="9"/>
        <v>2.3269999999999999E-2</v>
      </c>
      <c r="O38" s="2">
        <f t="shared" si="10"/>
        <v>1163.2853933964677</v>
      </c>
      <c r="P38" s="2">
        <f t="shared" si="11"/>
        <v>1.7463927510694068E-2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4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1138.8789352444333</v>
      </c>
      <c r="N39" s="2">
        <f t="shared" si="9"/>
        <v>2.4540000000000003E-2</v>
      </c>
      <c r="O39" s="2">
        <f t="shared" si="10"/>
        <v>1166.8270243153318</v>
      </c>
      <c r="P39" s="2">
        <f t="shared" si="11"/>
        <v>1.8687412207058308E-2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4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1137.240849756847</v>
      </c>
      <c r="N40" s="2">
        <f t="shared" si="9"/>
        <v>2.3929999999999996E-2</v>
      </c>
      <c r="O40" s="2">
        <f t="shared" si="10"/>
        <v>1164.4550232915283</v>
      </c>
      <c r="P40" s="2">
        <f t="shared" si="11"/>
        <v>1.8103140985271639E-2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4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1138.6229843869978</v>
      </c>
      <c r="N41" s="2">
        <f t="shared" si="9"/>
        <v>2.5430000000000001E-2</v>
      </c>
      <c r="O41" s="2">
        <f t="shared" si="10"/>
        <v>1167.5781668799593</v>
      </c>
      <c r="P41" s="2">
        <f t="shared" si="11"/>
        <v>1.9552140782093184E-2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4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1136.83132838495</v>
      </c>
      <c r="N42" s="2">
        <f t="shared" si="9"/>
        <v>2.5080000000000002E-2</v>
      </c>
      <c r="O42" s="2">
        <f t="shared" si="10"/>
        <v>1165.3430581008445</v>
      </c>
      <c r="P42" s="2">
        <f t="shared" si="11"/>
        <v>1.9221405667588634E-2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4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1138.9813155874072</v>
      </c>
      <c r="N43" s="2">
        <f t="shared" si="9"/>
        <v>2.5550000000000003E-2</v>
      </c>
      <c r="O43" s="2">
        <f t="shared" si="10"/>
        <v>1168.0822882006653</v>
      </c>
      <c r="P43" s="2">
        <f t="shared" si="11"/>
        <v>1.9666757435296198E-2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4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1138.6741745584848</v>
      </c>
      <c r="N44" s="2">
        <f t="shared" si="9"/>
        <v>2.6089999999999999E-2</v>
      </c>
      <c r="O44" s="2">
        <f t="shared" si="10"/>
        <v>1168.3821837727155</v>
      </c>
      <c r="P44" s="2">
        <f t="shared" si="11"/>
        <v>2.0191737515078707E-2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4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1136.1658561556183</v>
      </c>
      <c r="N45" s="2">
        <f t="shared" si="9"/>
        <v>2.7789999999999999E-2</v>
      </c>
      <c r="O45" s="2">
        <f t="shared" si="10"/>
        <v>1167.739905298183</v>
      </c>
      <c r="P45" s="2">
        <f t="shared" si="11"/>
        <v>2.1850199793592699E-2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4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1138.2646531865882</v>
      </c>
      <c r="N46" s="2">
        <f t="shared" si="9"/>
        <v>2.9140000000000003E-2</v>
      </c>
      <c r="O46" s="2">
        <f t="shared" si="10"/>
        <v>1171.4336851804453</v>
      </c>
      <c r="P46" s="2">
        <f t="shared" si="11"/>
        <v>2.3145246375401364E-2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4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1136.626567699002</v>
      </c>
      <c r="N47" s="2">
        <f t="shared" si="9"/>
        <v>2.7440000000000003E-2</v>
      </c>
      <c r="O47" s="2">
        <f t="shared" si="10"/>
        <v>1167.8156007166624</v>
      </c>
      <c r="P47" s="2">
        <f t="shared" si="11"/>
        <v>2.1509244852583875E-2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4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1138.7765549014589</v>
      </c>
      <c r="N48" s="2">
        <f t="shared" si="9"/>
        <v>2.7859999999999999E-2</v>
      </c>
      <c r="O48" s="2">
        <f t="shared" si="10"/>
        <v>1170.5028697210134</v>
      </c>
      <c r="P48" s="2">
        <f t="shared" si="11"/>
        <v>2.1905147799137412E-2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4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1136.5241873560276</v>
      </c>
      <c r="N49" s="2">
        <f t="shared" si="9"/>
        <v>2.9020000000000001E-2</v>
      </c>
      <c r="O49" s="2">
        <f t="shared" si="10"/>
        <v>1169.5061192730996</v>
      </c>
      <c r="P49" s="2">
        <f t="shared" si="11"/>
        <v>2.30378162505529E-2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4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1139.2884566163298</v>
      </c>
      <c r="N50" s="2">
        <f t="shared" si="9"/>
        <v>2.9600000000000001E-2</v>
      </c>
      <c r="O50" s="2">
        <f t="shared" si="10"/>
        <v>1173.0113949321733</v>
      </c>
      <c r="P50" s="2">
        <f t="shared" si="11"/>
        <v>2.358460875248386E-2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4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1137.0360890708985</v>
      </c>
      <c r="N51" s="2">
        <f t="shared" si="9"/>
        <v>3.0640000000000001E-2</v>
      </c>
      <c r="O51" s="2">
        <f t="shared" si="10"/>
        <v>1171.8748748400308</v>
      </c>
      <c r="P51" s="2">
        <f t="shared" si="11"/>
        <v>2.4599611954274944E-2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4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1139.0836959303813</v>
      </c>
      <c r="N52" s="2">
        <f t="shared" si="9"/>
        <v>3.134E-2</v>
      </c>
      <c r="O52" s="2">
        <f t="shared" si="10"/>
        <v>1174.7825789608394</v>
      </c>
      <c r="P52" s="2">
        <f t="shared" si="11"/>
        <v>2.5264724829027058E-2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4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1138.0087023291528</v>
      </c>
      <c r="N53" s="2">
        <f t="shared" si="9"/>
        <v>3.0139999999999997E-2</v>
      </c>
      <c r="O53" s="2">
        <f t="shared" si="10"/>
        <v>1172.3082846173536</v>
      </c>
      <c r="P53" s="2">
        <f t="shared" si="11"/>
        <v>2.4112294932098818E-2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4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1139.9539288456617</v>
      </c>
      <c r="N54" s="2">
        <f t="shared" si="9"/>
        <v>3.1800000000000002E-2</v>
      </c>
      <c r="O54" s="2">
        <f t="shared" si="10"/>
        <v>1176.2044637829538</v>
      </c>
      <c r="P54" s="2">
        <f t="shared" si="11"/>
        <v>2.5703876191350845E-2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4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1139.9539288456617</v>
      </c>
      <c r="N55" s="2">
        <f t="shared" si="9"/>
        <v>3.1379999999999998E-2</v>
      </c>
      <c r="O55" s="2">
        <f t="shared" si="10"/>
        <v>1175.7256831328386</v>
      </c>
      <c r="P55" s="2">
        <f t="shared" si="11"/>
        <v>2.5299017598639756E-2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4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1138.0087023291528</v>
      </c>
      <c r="N56" s="2">
        <f t="shared" si="9"/>
        <v>3.1719999999999998E-2</v>
      </c>
      <c r="O56" s="2">
        <f t="shared" si="10"/>
        <v>1174.1063383670335</v>
      </c>
      <c r="P56" s="2">
        <f t="shared" si="11"/>
        <v>2.5636329852919873E-2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4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1140.2610698745841</v>
      </c>
      <c r="N57" s="2">
        <f t="shared" si="9"/>
        <v>3.2759999999999997E-2</v>
      </c>
      <c r="O57" s="2">
        <f t="shared" si="10"/>
        <v>1177.6160225236754</v>
      </c>
      <c r="P57" s="2">
        <f t="shared" si="11"/>
        <v>2.6627134788006983E-2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4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1138.5717942155109</v>
      </c>
      <c r="N58" s="2">
        <f t="shared" si="9"/>
        <v>3.2690000000000004E-2</v>
      </c>
      <c r="O58" s="2">
        <f t="shared" si="10"/>
        <v>1175.7917061684161</v>
      </c>
      <c r="P58" s="2">
        <f t="shared" si="11"/>
        <v>2.6568040169411937E-2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4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1141.1824929613515</v>
      </c>
      <c r="N59" s="2">
        <f t="shared" si="9"/>
        <v>3.3300000000000003E-2</v>
      </c>
      <c r="O59" s="2">
        <f t="shared" si="10"/>
        <v>1179.1838699769646</v>
      </c>
      <c r="P59" s="2">
        <f t="shared" si="11"/>
        <v>2.7142402952567698E-2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4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1138.8789352444333</v>
      </c>
      <c r="N60" s="2">
        <f t="shared" si="9"/>
        <v>3.4929999999999996E-2</v>
      </c>
      <c r="O60" s="2">
        <f t="shared" si="10"/>
        <v>1178.6599764525213</v>
      </c>
      <c r="P60" s="2">
        <f t="shared" si="11"/>
        <v>2.8721125025350604E-2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4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1141.4384438187869</v>
      </c>
      <c r="N61" s="2">
        <f t="shared" si="9"/>
        <v>3.431E-2</v>
      </c>
      <c r="O61" s="2">
        <f t="shared" si="10"/>
        <v>1180.6011968262096</v>
      </c>
      <c r="P61" s="2">
        <f t="shared" si="11"/>
        <v>2.811262726855154E-2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4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1139.1348861018682</v>
      </c>
      <c r="N62" s="2">
        <f t="shared" si="9"/>
        <v>3.4769999999999995E-2</v>
      </c>
      <c r="O62" s="2">
        <f t="shared" si="10"/>
        <v>1178.7426060916303</v>
      </c>
      <c r="P62" s="2">
        <f t="shared" si="11"/>
        <v>2.8566119771085766E-2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4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1141.3360634758126</v>
      </c>
      <c r="N63" s="2">
        <f t="shared" si="9"/>
        <v>3.5200000000000002E-2</v>
      </c>
      <c r="O63" s="2">
        <f t="shared" si="10"/>
        <v>1181.5110929101611</v>
      </c>
      <c r="P63" s="2">
        <f t="shared" si="11"/>
        <v>2.8968401464926768E-2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4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1140.9265421039161</v>
      </c>
      <c r="N64" s="2">
        <f t="shared" si="9"/>
        <v>3.7400000000000003E-2</v>
      </c>
      <c r="O64" s="2">
        <f t="shared" si="10"/>
        <v>1183.5971947786027</v>
      </c>
      <c r="P64" s="2">
        <f t="shared" si="11"/>
        <v>3.1081405817169516E-2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4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1138.6741745584848</v>
      </c>
      <c r="N65" s="2">
        <f t="shared" si="9"/>
        <v>3.7200000000000004E-2</v>
      </c>
      <c r="O65" s="2">
        <f t="shared" si="10"/>
        <v>1181.0328538520603</v>
      </c>
      <c r="P65" s="2">
        <f t="shared" si="11"/>
        <v>3.0900808711648072E-2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4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3.678E-2</v>
      </c>
      <c r="O66" s="2">
        <f t="shared" si="10"/>
        <v>1183.6328415664191</v>
      </c>
      <c r="P66" s="2">
        <f t="shared" si="11"/>
        <v>3.048340944175762E-2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4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C202</f>
        <v>1139.4932173022783</v>
      </c>
      <c r="N67" s="2">
        <f t="shared" ref="N67:N130" si="21">D202</f>
        <v>3.6970000000000003E-2</v>
      </c>
      <c r="O67" s="2">
        <f t="shared" ref="O67:O130" si="22">E202</f>
        <v>1181.6202815459435</v>
      </c>
      <c r="P67" s="2">
        <f t="shared" ref="P67:P130" si="23">G202</f>
        <v>3.0676235978835533E-2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4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1141.643204504735</v>
      </c>
      <c r="N68" s="2">
        <f t="shared" si="21"/>
        <v>3.755E-2</v>
      </c>
      <c r="O68" s="2">
        <f t="shared" si="22"/>
        <v>1184.5119068338877</v>
      </c>
      <c r="P68" s="2">
        <f t="shared" si="23"/>
        <v>3.1221631842881157E-2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4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1139.0325057588943</v>
      </c>
      <c r="N69" s="2">
        <f t="shared" si="21"/>
        <v>4.0709999999999996E-2</v>
      </c>
      <c r="O69" s="2">
        <f t="shared" si="22"/>
        <v>1185.402519068339</v>
      </c>
      <c r="P69" s="2">
        <f t="shared" si="23"/>
        <v>3.4258398632260961E-2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4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1141.3360634758126</v>
      </c>
      <c r="N70" s="2">
        <f t="shared" si="21"/>
        <v>3.8550000000000001E-2</v>
      </c>
      <c r="O70" s="2">
        <f t="shared" si="22"/>
        <v>1185.3345687228052</v>
      </c>
      <c r="P70" s="2">
        <f t="shared" si="23"/>
        <v>3.2181059212728992E-2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4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1139.2884566163298</v>
      </c>
      <c r="N71" s="2">
        <f t="shared" si="21"/>
        <v>4.1489999999999999E-2</v>
      </c>
      <c r="O71" s="2">
        <f t="shared" si="22"/>
        <v>1186.5575346813414</v>
      </c>
      <c r="P71" s="2">
        <f t="shared" si="23"/>
        <v>3.5002106161875761E-2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4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1141.0289224468902</v>
      </c>
      <c r="N72" s="2">
        <f t="shared" si="21"/>
        <v>3.9559999999999998E-2</v>
      </c>
      <c r="O72" s="2">
        <f t="shared" si="22"/>
        <v>1186.1680266188891</v>
      </c>
      <c r="P72" s="2">
        <f t="shared" si="23"/>
        <v>3.3149127533536563E-2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4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1138.9813155874072</v>
      </c>
      <c r="N73" s="2">
        <f t="shared" si="21"/>
        <v>4.0099999999999997E-2</v>
      </c>
      <c r="O73" s="2">
        <f t="shared" si="22"/>
        <v>1184.6544663424622</v>
      </c>
      <c r="P73" s="2">
        <f t="shared" si="23"/>
        <v>3.3675650632462494E-2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4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1140.9265421039161</v>
      </c>
      <c r="N74" s="2">
        <f t="shared" si="21"/>
        <v>4.2640000000000004E-2</v>
      </c>
      <c r="O74" s="2">
        <f t="shared" si="22"/>
        <v>1189.575649859227</v>
      </c>
      <c r="P74" s="2">
        <f t="shared" si="23"/>
        <v>3.6091312288616693E-2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4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1141.3872536472995</v>
      </c>
      <c r="N75" s="2">
        <f t="shared" si="21"/>
        <v>4.1180000000000001E-2</v>
      </c>
      <c r="O75" s="2">
        <f t="shared" si="22"/>
        <v>1188.3895807524952</v>
      </c>
      <c r="P75" s="2">
        <f t="shared" si="23"/>
        <v>3.4695687344747074E-2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4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4.3220000000000001E-2</v>
      </c>
      <c r="O76" s="2">
        <f t="shared" si="22"/>
        <v>1188.0478802149987</v>
      </c>
      <c r="P76" s="2">
        <f t="shared" si="23"/>
        <v>3.6654712927449727E-2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4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1141.1824929613515</v>
      </c>
      <c r="N77" s="2">
        <f t="shared" si="21"/>
        <v>4.2220000000000008E-2</v>
      </c>
      <c r="O77" s="2">
        <f t="shared" si="22"/>
        <v>1189.3632178141797</v>
      </c>
      <c r="P77" s="2">
        <f t="shared" si="23"/>
        <v>3.5689419112934953E-2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4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1138.8277450729458</v>
      </c>
      <c r="N78" s="2">
        <f t="shared" si="21"/>
        <v>4.2450000000000002E-2</v>
      </c>
      <c r="O78" s="2">
        <f t="shared" si="22"/>
        <v>1187.1709828512926</v>
      </c>
      <c r="P78" s="2">
        <f t="shared" si="23"/>
        <v>3.59205167534936E-2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4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1141.5408241617611</v>
      </c>
      <c r="N79" s="2">
        <f t="shared" si="21"/>
        <v>4.3339999999999997E-2</v>
      </c>
      <c r="O79" s="2">
        <f t="shared" si="22"/>
        <v>1191.0152034809316</v>
      </c>
      <c r="P79" s="2">
        <f t="shared" si="23"/>
        <v>3.6755604670938566E-2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4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1139.8003583312006</v>
      </c>
      <c r="N80" s="2">
        <f t="shared" si="21"/>
        <v>4.3609999999999996E-2</v>
      </c>
      <c r="O80" s="2">
        <f t="shared" si="22"/>
        <v>1189.5070519580242</v>
      </c>
      <c r="P80" s="2">
        <f t="shared" si="23"/>
        <v>3.7021537154897102E-2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4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1141.8991553621704</v>
      </c>
      <c r="N81" s="2">
        <f t="shared" si="21"/>
        <v>4.4269999999999997E-2</v>
      </c>
      <c r="O81" s="2">
        <f t="shared" si="22"/>
        <v>1192.4510309700538</v>
      </c>
      <c r="P81" s="2">
        <f t="shared" si="23"/>
        <v>3.763973847082188E-2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4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1139.7491681597132</v>
      </c>
      <c r="N82" s="2">
        <f t="shared" si="21"/>
        <v>4.4539999999999996E-2</v>
      </c>
      <c r="O82" s="2">
        <f t="shared" si="22"/>
        <v>1190.5135961095468</v>
      </c>
      <c r="P82" s="2">
        <f t="shared" si="23"/>
        <v>3.7907484754118162E-2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4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1142.4110570770413</v>
      </c>
      <c r="N83" s="2">
        <f t="shared" si="21"/>
        <v>4.5110000000000004E-2</v>
      </c>
      <c r="O83" s="2">
        <f t="shared" si="22"/>
        <v>1193.9452198617867</v>
      </c>
      <c r="P83" s="2">
        <f t="shared" si="23"/>
        <v>3.8436689606978325E-2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4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1139.9539288456617</v>
      </c>
      <c r="N84" s="2">
        <f t="shared" si="21"/>
        <v>4.6969999999999998E-2</v>
      </c>
      <c r="O84" s="2">
        <f t="shared" si="22"/>
        <v>1193.4975648835425</v>
      </c>
      <c r="P84" s="2">
        <f t="shared" si="23"/>
        <v>4.0216956445216639E-2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4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1142.8205784489378</v>
      </c>
      <c r="N85" s="2">
        <f t="shared" si="21"/>
        <v>4.6120000000000001E-2</v>
      </c>
      <c r="O85" s="2">
        <f t="shared" si="22"/>
        <v>1195.5274635270027</v>
      </c>
      <c r="P85" s="2">
        <f t="shared" si="23"/>
        <v>3.9395093894368217E-2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4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1140.5682109035065</v>
      </c>
      <c r="N86" s="2">
        <f t="shared" si="21"/>
        <v>4.6189999999999995E-2</v>
      </c>
      <c r="O86" s="2">
        <f t="shared" si="22"/>
        <v>1193.2510565651394</v>
      </c>
      <c r="P86" s="2">
        <f t="shared" si="23"/>
        <v>3.9472845618451144E-2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4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1141.7967750191963</v>
      </c>
      <c r="N87" s="2">
        <f t="shared" si="21"/>
        <v>4.6849999999999996E-2</v>
      </c>
      <c r="O87" s="2">
        <f t="shared" si="22"/>
        <v>1195.2899539288458</v>
      </c>
      <c r="P87" s="2">
        <f t="shared" si="23"/>
        <v>4.0093798225662641E-2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4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1142.6158177629893</v>
      </c>
      <c r="N88" s="2">
        <f t="shared" si="21"/>
        <v>4.7350000000000003E-2</v>
      </c>
      <c r="O88" s="2">
        <f t="shared" si="22"/>
        <v>1196.7186767340668</v>
      </c>
      <c r="P88" s="2">
        <f t="shared" si="23"/>
        <v>4.0564504104237821E-2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4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1139.9539288456617</v>
      </c>
      <c r="N89" s="2">
        <f t="shared" si="21"/>
        <v>4.7579999999999997E-2</v>
      </c>
      <c r="O89" s="2">
        <f t="shared" si="22"/>
        <v>1194.1929367801383</v>
      </c>
      <c r="P89" s="2">
        <f t="shared" si="23"/>
        <v>4.0796109180688357E-2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4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1142.9741489633989</v>
      </c>
      <c r="N90" s="2">
        <f t="shared" si="21"/>
        <v>4.8430000000000001E-2</v>
      </c>
      <c r="O90" s="2">
        <f t="shared" si="22"/>
        <v>1198.3283869976963</v>
      </c>
      <c r="P90" s="2">
        <f t="shared" si="23"/>
        <v>4.1587481437772356E-2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4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4.8899999999999999E-2</v>
      </c>
      <c r="O91" s="2">
        <f t="shared" si="22"/>
        <v>1196.6641566419248</v>
      </c>
      <c r="P91" s="2">
        <f t="shared" si="23"/>
        <v>4.2043595239507174E-2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4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1142.5646275915024</v>
      </c>
      <c r="N92" s="2">
        <f t="shared" si="21"/>
        <v>4.9240000000000006E-2</v>
      </c>
      <c r="O92" s="2">
        <f t="shared" si="22"/>
        <v>1198.8245098541079</v>
      </c>
      <c r="P92" s="2">
        <f t="shared" si="23"/>
        <v>4.2357404426876653E-2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4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1140.8753519324291</v>
      </c>
      <c r="N93" s="2">
        <f t="shared" si="21"/>
        <v>4.947E-2</v>
      </c>
      <c r="O93" s="2">
        <f t="shared" si="22"/>
        <v>1197.3144555925262</v>
      </c>
      <c r="P93" s="2">
        <f t="shared" si="23"/>
        <v>4.2583777421911544E-2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4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1142.4110570770413</v>
      </c>
      <c r="N94" s="2">
        <f t="shared" si="21"/>
        <v>5.2990000000000002E-2</v>
      </c>
      <c r="O94" s="2">
        <f t="shared" si="22"/>
        <v>1202.9474189915538</v>
      </c>
      <c r="P94" s="2">
        <f t="shared" si="23"/>
        <v>4.5905415387764555E-2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4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1140.4146403890452</v>
      </c>
      <c r="N95" s="2">
        <f t="shared" si="21"/>
        <v>5.287E-2</v>
      </c>
      <c r="O95" s="2">
        <f t="shared" si="22"/>
        <v>1200.7083624264139</v>
      </c>
      <c r="P95" s="2">
        <f t="shared" si="23"/>
        <v>4.5802109871600959E-2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4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1143.2300998208343</v>
      </c>
      <c r="N96" s="2">
        <f t="shared" si="21"/>
        <v>5.1210000000000006E-2</v>
      </c>
      <c r="O96" s="2">
        <f t="shared" si="22"/>
        <v>1201.7749132326592</v>
      </c>
      <c r="P96" s="2">
        <f t="shared" si="23"/>
        <v>4.4219143958496139E-2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4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1140.6705912464806</v>
      </c>
      <c r="N97" s="2">
        <f t="shared" si="21"/>
        <v>5.1639999999999998E-2</v>
      </c>
      <c r="O97" s="2">
        <f t="shared" si="22"/>
        <v>1199.5748205784487</v>
      </c>
      <c r="P97" s="2">
        <f t="shared" si="23"/>
        <v>4.4638589376347584E-2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4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1142.5134374200154</v>
      </c>
      <c r="N98" s="2">
        <f t="shared" si="21"/>
        <v>5.2179999999999997E-2</v>
      </c>
      <c r="O98" s="2">
        <f t="shared" si="22"/>
        <v>1202.1297885845918</v>
      </c>
      <c r="P98" s="2">
        <f t="shared" si="23"/>
        <v>4.513977477603557E-2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4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1142.206296391093</v>
      </c>
      <c r="N99" s="2">
        <f t="shared" si="21"/>
        <v>5.3490000000000003E-2</v>
      </c>
      <c r="O99" s="2">
        <f t="shared" si="22"/>
        <v>1203.3029111850526</v>
      </c>
      <c r="P99" s="2">
        <f t="shared" si="23"/>
        <v>4.6378448185309215E-2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4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1140.5682109035065</v>
      </c>
      <c r="N100" s="2">
        <f t="shared" si="21"/>
        <v>5.2910000000000006E-2</v>
      </c>
      <c r="O100" s="2">
        <f t="shared" si="22"/>
        <v>1200.915674942411</v>
      </c>
      <c r="P100" s="2">
        <f t="shared" si="23"/>
        <v>4.5839113342438141E-2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4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1142.4110570770413</v>
      </c>
      <c r="N101" s="2">
        <f t="shared" si="21"/>
        <v>5.4219999999999997E-2</v>
      </c>
      <c r="O101" s="2">
        <f t="shared" si="22"/>
        <v>1204.3525845917584</v>
      </c>
      <c r="P101" s="2">
        <f t="shared" si="23"/>
        <v>4.7066144683547702E-2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4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5.3719999999999997E-2</v>
      </c>
      <c r="O102" s="2">
        <f t="shared" si="22"/>
        <v>1202.271056053238</v>
      </c>
      <c r="P102" s="2">
        <f t="shared" si="23"/>
        <v>4.6601659910847235E-2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4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1141.7455848477093</v>
      </c>
      <c r="N103" s="2">
        <f t="shared" si="21"/>
        <v>5.4029999999999995E-2</v>
      </c>
      <c r="O103" s="2">
        <f t="shared" si="22"/>
        <v>1203.4340987970311</v>
      </c>
      <c r="P103" s="2">
        <f t="shared" si="23"/>
        <v>4.6890274146509481E-2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4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1140.9777322754032</v>
      </c>
      <c r="N104" s="2">
        <f t="shared" si="21"/>
        <v>5.4379999999999998E-2</v>
      </c>
      <c r="O104" s="2">
        <f t="shared" si="22"/>
        <v>1203.0241013565399</v>
      </c>
      <c r="P104" s="2">
        <f t="shared" si="23"/>
        <v>4.7224230255736931E-2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4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1141.0801126183774</v>
      </c>
      <c r="N105" s="2">
        <f t="shared" si="21"/>
        <v>5.5419999999999997E-2</v>
      </c>
      <c r="O105" s="2">
        <f t="shared" si="22"/>
        <v>1204.3187724596878</v>
      </c>
      <c r="P105" s="2">
        <f t="shared" si="23"/>
        <v>4.8203940673527713E-2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4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1142.4110570770413</v>
      </c>
      <c r="N106" s="2">
        <f t="shared" si="21"/>
        <v>5.5109999999999999E-2</v>
      </c>
      <c r="O106" s="2">
        <f t="shared" si="22"/>
        <v>1205.369330432557</v>
      </c>
      <c r="P106" s="2">
        <f t="shared" si="23"/>
        <v>4.7905172941173357E-2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4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1140.2610698745841</v>
      </c>
      <c r="N107" s="2">
        <f t="shared" si="21"/>
        <v>5.5300000000000002E-2</v>
      </c>
      <c r="O107" s="2">
        <f t="shared" si="22"/>
        <v>1203.3175070386485</v>
      </c>
      <c r="P107" s="2">
        <f t="shared" si="23"/>
        <v>4.8095003328056662E-2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4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1141.1824929613515</v>
      </c>
      <c r="N108" s="2">
        <f t="shared" si="21"/>
        <v>5.8390000000000004E-2</v>
      </c>
      <c r="O108" s="2">
        <f t="shared" si="22"/>
        <v>1207.8161387253647</v>
      </c>
      <c r="P108" s="2">
        <f t="shared" si="23"/>
        <v>5.0997380127738398E-2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4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1140.8753519324291</v>
      </c>
      <c r="N109" s="2">
        <f t="shared" si="21"/>
        <v>5.5919999999999997E-2</v>
      </c>
      <c r="O109" s="2">
        <f t="shared" si="22"/>
        <v>1204.6731016124904</v>
      </c>
      <c r="P109" s="2">
        <f t="shared" si="23"/>
        <v>4.8675886259454952E-2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4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1142.871768620425</v>
      </c>
      <c r="N110" s="2">
        <f t="shared" si="21"/>
        <v>5.6270000000000001E-2</v>
      </c>
      <c r="O110" s="2">
        <f t="shared" si="22"/>
        <v>1207.1811630406964</v>
      </c>
      <c r="P110" s="2">
        <f t="shared" si="23"/>
        <v>4.8995352692460803E-2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4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1141.8991553621704</v>
      </c>
      <c r="N111" s="2">
        <f t="shared" si="21"/>
        <v>5.7350000000000005E-2</v>
      </c>
      <c r="O111" s="2">
        <f t="shared" si="22"/>
        <v>1207.3870719221909</v>
      </c>
      <c r="P111" s="2">
        <f t="shared" si="23"/>
        <v>5.0016315658608729E-2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4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1144.6634246224726</v>
      </c>
      <c r="N112" s="2">
        <f t="shared" si="21"/>
        <v>5.6730000000000003E-2</v>
      </c>
      <c r="O112" s="2">
        <f t="shared" si="22"/>
        <v>1209.6001807013054</v>
      </c>
      <c r="P112" s="2">
        <f t="shared" si="23"/>
        <v>4.9419233472969712E-2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4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1143.8955720501663</v>
      </c>
      <c r="N113" s="2">
        <f t="shared" si="21"/>
        <v>5.7119999999999997E-2</v>
      </c>
      <c r="O113" s="2">
        <f t="shared" si="22"/>
        <v>1209.2348871256718</v>
      </c>
      <c r="P113" s="2">
        <f t="shared" si="23"/>
        <v>4.9789967932173468E-2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4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1146.0455592526234</v>
      </c>
      <c r="N114" s="2">
        <f t="shared" si="21"/>
        <v>5.7460000000000004E-2</v>
      </c>
      <c r="O114" s="2">
        <f t="shared" si="22"/>
        <v>1211.8973370872793</v>
      </c>
      <c r="P114" s="2">
        <f t="shared" si="23"/>
        <v>5.0098866463393184E-2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4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1145.4312771947787</v>
      </c>
      <c r="N115" s="2">
        <f t="shared" si="21"/>
        <v>5.7770000000000002E-2</v>
      </c>
      <c r="O115" s="2">
        <f t="shared" si="22"/>
        <v>1211.6028420783211</v>
      </c>
      <c r="P115" s="2">
        <f t="shared" si="23"/>
        <v>5.0393381155615077E-2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4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1147.5812643972358</v>
      </c>
      <c r="N116" s="2">
        <f t="shared" si="21"/>
        <v>5.808E-2</v>
      </c>
      <c r="O116" s="2">
        <f t="shared" si="22"/>
        <v>1214.2327842334271</v>
      </c>
      <c r="P116" s="2">
        <f t="shared" si="23"/>
        <v>5.0673884066913068E-2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4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1145.9431789096493</v>
      </c>
      <c r="N117" s="2">
        <f t="shared" si="21"/>
        <v>5.9429999999999997E-2</v>
      </c>
      <c r="O117" s="2">
        <f t="shared" si="22"/>
        <v>1214.0465820322499</v>
      </c>
      <c r="P117" s="2">
        <f t="shared" si="23"/>
        <v>5.1949853442992563E-2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4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1148.4514973125163</v>
      </c>
      <c r="N118" s="2">
        <f t="shared" si="21"/>
        <v>5.8700000000000002E-2</v>
      </c>
      <c r="O118" s="2">
        <f t="shared" si="22"/>
        <v>1215.865600204761</v>
      </c>
      <c r="P118" s="2">
        <f t="shared" si="23"/>
        <v>5.1251904175745752E-2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4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1149.0657793703608</v>
      </c>
      <c r="N119" s="2">
        <f t="shared" si="21"/>
        <v>5.9119999999999999E-2</v>
      </c>
      <c r="O119" s="2">
        <f t="shared" si="22"/>
        <v>1216.9985482467366</v>
      </c>
      <c r="P119" s="2">
        <f t="shared" si="23"/>
        <v>5.1643143465137147E-2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4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1147.018172510878</v>
      </c>
      <c r="N120" s="2">
        <f t="shared" si="21"/>
        <v>5.9549999999999999E-2</v>
      </c>
      <c r="O120" s="2">
        <f t="shared" si="22"/>
        <v>1215.3231046839007</v>
      </c>
      <c r="P120" s="2">
        <f t="shared" si="23"/>
        <v>5.2057036804990721E-2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4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1149.0145891988736</v>
      </c>
      <c r="N121" s="2">
        <f t="shared" si="21"/>
        <v>5.9930000000000004E-2</v>
      </c>
      <c r="O121" s="2">
        <f t="shared" si="22"/>
        <v>1217.8750335295622</v>
      </c>
      <c r="P121" s="2">
        <f t="shared" si="23"/>
        <v>5.2403463285970134E-2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4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1147.3765037112876</v>
      </c>
      <c r="N122" s="2">
        <f t="shared" si="21"/>
        <v>6.0670000000000002E-2</v>
      </c>
      <c r="O122" s="2">
        <f t="shared" si="22"/>
        <v>1216.9878361914514</v>
      </c>
      <c r="P122" s="2">
        <f t="shared" si="23"/>
        <v>5.3105603747768272E-2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4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1147.4276938827743</v>
      </c>
      <c r="N123" s="2">
        <f t="shared" si="21"/>
        <v>6.0629999999999996E-2</v>
      </c>
      <c r="O123" s="2">
        <f t="shared" si="22"/>
        <v>1216.9962349628868</v>
      </c>
      <c r="P123" s="2">
        <f t="shared" si="23"/>
        <v>5.3067851030284038E-2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4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1147.9907857691323</v>
      </c>
      <c r="N124" s="2">
        <f t="shared" si="21"/>
        <v>6.0860000000000004E-2</v>
      </c>
      <c r="O124" s="2">
        <f t="shared" si="22"/>
        <v>1217.8575049910417</v>
      </c>
      <c r="P124" s="2">
        <f t="shared" si="23"/>
        <v>5.3280578483577576E-2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4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1147.68364474021</v>
      </c>
      <c r="N125" s="2">
        <f t="shared" si="21"/>
        <v>6.1940000000000002E-2</v>
      </c>
      <c r="O125" s="2">
        <f t="shared" si="22"/>
        <v>1218.7711696954186</v>
      </c>
      <c r="P125" s="2">
        <f t="shared" si="23"/>
        <v>5.4293751811935582E-2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4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1148.4514973125163</v>
      </c>
      <c r="N126" s="2">
        <f t="shared" si="21"/>
        <v>6.1900000000000004E-2</v>
      </c>
      <c r="O126" s="2">
        <f t="shared" si="22"/>
        <v>1219.5406449961611</v>
      </c>
      <c r="P126" s="2">
        <f t="shared" si="23"/>
        <v>5.4252420022919252E-2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4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1148.1443562835937</v>
      </c>
      <c r="N127" s="2">
        <f t="shared" si="21"/>
        <v>6.2169999999999996E-2</v>
      </c>
      <c r="O127" s="2">
        <f t="shared" si="22"/>
        <v>1219.5244909137448</v>
      </c>
      <c r="P127" s="2">
        <f t="shared" si="23"/>
        <v>5.4506725858083888E-2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4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1149.731251599693</v>
      </c>
      <c r="N128" s="2">
        <f t="shared" si="21"/>
        <v>6.3099999999999989E-2</v>
      </c>
      <c r="O128" s="2">
        <f t="shared" si="22"/>
        <v>1222.2792935756336</v>
      </c>
      <c r="P128" s="2">
        <f t="shared" si="23"/>
        <v>5.5368790723966999E-2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4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1147.9907857691323</v>
      </c>
      <c r="N129" s="2">
        <f t="shared" si="21"/>
        <v>6.3289999999999999E-2</v>
      </c>
      <c r="O129" s="2">
        <f t="shared" si="22"/>
        <v>1220.6471226004608</v>
      </c>
      <c r="P129" s="2">
        <f t="shared" si="23"/>
        <v>5.5555269601430292E-2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4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1148.9633990273867</v>
      </c>
      <c r="N130" s="2">
        <f t="shared" si="21"/>
        <v>6.4909999999999995E-2</v>
      </c>
      <c r="O130" s="2">
        <f t="shared" si="22"/>
        <v>1223.5426132582543</v>
      </c>
      <c r="P130" s="2">
        <f t="shared" si="23"/>
        <v>5.7063895151745779E-2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4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C266</f>
        <v>1148.2467366265678</v>
      </c>
      <c r="N131" s="2">
        <f t="shared" ref="N131:N194" si="33">D266</f>
        <v>6.3909999999999995E-2</v>
      </c>
      <c r="O131" s="2">
        <f t="shared" ref="O131:O194" si="34">E266</f>
        <v>1221.6311855643717</v>
      </c>
      <c r="P131" s="2">
        <f t="shared" ref="P131:P194" si="35">G266</f>
        <v>5.6133509515819927E-2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4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1149.3217302277963</v>
      </c>
      <c r="N132" s="2">
        <f t="shared" si="33"/>
        <v>6.5070000000000003E-2</v>
      </c>
      <c r="O132" s="2">
        <f t="shared" si="34"/>
        <v>1224.1080952137188</v>
      </c>
      <c r="P132" s="2">
        <f t="shared" si="35"/>
        <v>5.7211438533263936E-2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4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1148.0419759406193</v>
      </c>
      <c r="N133" s="2">
        <f t="shared" si="33"/>
        <v>6.7650000000000002E-2</v>
      </c>
      <c r="O133" s="2">
        <f t="shared" si="34"/>
        <v>1225.7070156130021</v>
      </c>
      <c r="P133" s="2">
        <f t="shared" si="35"/>
        <v>5.9623271397438199E-2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4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1149.1681597133352</v>
      </c>
      <c r="N134" s="2">
        <f t="shared" si="33"/>
        <v>6.7000000000000004E-2</v>
      </c>
      <c r="O134" s="2">
        <f t="shared" si="34"/>
        <v>1226.1624264141285</v>
      </c>
      <c r="P134" s="2">
        <f t="shared" si="35"/>
        <v>5.9012103622406137E-2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4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1147.3253135398004</v>
      </c>
      <c r="N135" s="2">
        <f t="shared" si="33"/>
        <v>6.5919999999999992E-2</v>
      </c>
      <c r="O135" s="2">
        <f t="shared" si="34"/>
        <v>1222.956998208344</v>
      </c>
      <c r="P135" s="2">
        <f t="shared" si="35"/>
        <v>5.8014671269804696E-2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4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1149.7824417711799</v>
      </c>
      <c r="N136" s="2">
        <f t="shared" si="33"/>
        <v>6.6220000000000001E-2</v>
      </c>
      <c r="O136" s="2">
        <f t="shared" si="34"/>
        <v>1225.9210350652675</v>
      </c>
      <c r="P136" s="2">
        <f t="shared" si="35"/>
        <v>5.8281964222709509E-2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4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1147.7348349116969</v>
      </c>
      <c r="N137" s="2">
        <f t="shared" si="33"/>
        <v>6.6570000000000004E-2</v>
      </c>
      <c r="O137" s="2">
        <f t="shared" si="34"/>
        <v>1224.1395428717685</v>
      </c>
      <c r="P137" s="2">
        <f t="shared" si="35"/>
        <v>5.861865611244077E-2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4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1149.3729203992832</v>
      </c>
      <c r="N138" s="2">
        <f t="shared" si="33"/>
        <v>6.7030000000000006E-2</v>
      </c>
      <c r="O138" s="2">
        <f t="shared" si="34"/>
        <v>1226.4153872536472</v>
      </c>
      <c r="P138" s="2">
        <f t="shared" si="35"/>
        <v>5.9039014865409731E-2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4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1150.0383926286154</v>
      </c>
      <c r="N139" s="2">
        <f t="shared" si="33"/>
        <v>6.7539999999999989E-2</v>
      </c>
      <c r="O139" s="2">
        <f t="shared" si="34"/>
        <v>1227.7119856667521</v>
      </c>
      <c r="P139" s="2">
        <f t="shared" si="35"/>
        <v>5.9510688593833648E-2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0.79900000000000004</v>
      </c>
      <c r="C140" s="2">
        <f t="shared" si="25"/>
        <v>1143.4348605067828</v>
      </c>
      <c r="D140" s="27">
        <f t="shared" si="26"/>
        <v>7.9900000000000006E-3</v>
      </c>
      <c r="E140" s="2">
        <f t="shared" si="27"/>
        <v>1152.570905042232</v>
      </c>
      <c r="F140" s="2">
        <f t="shared" si="28"/>
        <v>7.9582489650463564E-3</v>
      </c>
      <c r="G140" s="24">
        <f t="shared" si="29"/>
        <v>2.4698160838928706E-3</v>
      </c>
      <c r="H140" s="2">
        <f t="shared" si="30"/>
        <v>1.0473561458532107E-3</v>
      </c>
      <c r="J140" s="1">
        <v>4.7600000000000099E-3</v>
      </c>
      <c r="K140" s="1">
        <f t="shared" si="31"/>
        <v>587.88000000000204</v>
      </c>
      <c r="M140" s="2">
        <f t="shared" si="32"/>
        <v>1148.1955464550806</v>
      </c>
      <c r="N140" s="2">
        <f t="shared" si="33"/>
        <v>7.078000000000001E-2</v>
      </c>
      <c r="O140" s="2">
        <f t="shared" si="34"/>
        <v>1229.4648272331713</v>
      </c>
      <c r="P140" s="2">
        <f t="shared" si="35"/>
        <v>6.2532760450029201E-2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223.39999999999998</v>
      </c>
      <c r="B141" s="1">
        <v>1.119</v>
      </c>
      <c r="C141" s="2">
        <f t="shared" si="25"/>
        <v>1143.5884310212439</v>
      </c>
      <c r="D141" s="27">
        <f t="shared" si="26"/>
        <v>1.119E-2</v>
      </c>
      <c r="E141" s="2">
        <f t="shared" si="27"/>
        <v>1156.3851855643716</v>
      </c>
      <c r="F141" s="2">
        <f t="shared" si="28"/>
        <v>1.1127855121050767E-2</v>
      </c>
      <c r="G141" s="24">
        <f t="shared" si="29"/>
        <v>5.6212589993156646E-3</v>
      </c>
      <c r="H141" s="2">
        <f t="shared" si="30"/>
        <v>4.2160341253586484E-3</v>
      </c>
      <c r="J141" s="1">
        <v>4.7800000000000099E-3</v>
      </c>
      <c r="K141" s="1">
        <f t="shared" si="31"/>
        <v>592.14000000000215</v>
      </c>
      <c r="M141" s="2">
        <f t="shared" si="32"/>
        <v>1147.9907857691323</v>
      </c>
      <c r="N141" s="2">
        <f t="shared" si="33"/>
        <v>6.8419999999999995E-2</v>
      </c>
      <c r="O141" s="2">
        <f t="shared" si="34"/>
        <v>1226.5363153314563</v>
      </c>
      <c r="P141" s="2">
        <f t="shared" si="35"/>
        <v>6.0340272538514927E-2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223.16000000000003</v>
      </c>
      <c r="B142" s="1">
        <v>0.90300000000000002</v>
      </c>
      <c r="C142" s="2">
        <f t="shared" si="25"/>
        <v>1142.3598669055543</v>
      </c>
      <c r="D142" s="27">
        <f t="shared" si="26"/>
        <v>9.0299999999999998E-3</v>
      </c>
      <c r="E142" s="2">
        <f t="shared" si="27"/>
        <v>1152.6753765037115</v>
      </c>
      <c r="F142" s="2">
        <f t="shared" si="28"/>
        <v>8.9894733377977806E-3</v>
      </c>
      <c r="G142" s="24">
        <f t="shared" si="29"/>
        <v>3.5005429734943925E-3</v>
      </c>
      <c r="H142" s="2">
        <f t="shared" si="30"/>
        <v>2.0850777540974514E-3</v>
      </c>
      <c r="J142" s="1">
        <v>4.80000000000001E-3</v>
      </c>
      <c r="K142" s="1">
        <f t="shared" si="31"/>
        <v>596.40000000000214</v>
      </c>
      <c r="M142" s="2">
        <f t="shared" si="32"/>
        <v>1148.5538776554902</v>
      </c>
      <c r="N142" s="2">
        <f t="shared" si="33"/>
        <v>6.8849999999999995E-2</v>
      </c>
      <c r="O142" s="2">
        <f t="shared" si="34"/>
        <v>1227.6318121320708</v>
      </c>
      <c r="P142" s="2">
        <f t="shared" si="35"/>
        <v>6.073743837109527E-2</v>
      </c>
      <c r="R142" s="1">
        <v>2.8E-3</v>
      </c>
      <c r="S142" s="1">
        <f t="shared" si="36"/>
        <v>588</v>
      </c>
    </row>
    <row r="143" spans="1:19" x14ac:dyDescent="0.15">
      <c r="A143" s="1">
        <v>222.5</v>
      </c>
      <c r="B143" s="1">
        <v>0.94599999999999995</v>
      </c>
      <c r="C143" s="2">
        <f t="shared" si="25"/>
        <v>1138.9813155874072</v>
      </c>
      <c r="D143" s="27">
        <f t="shared" si="26"/>
        <v>9.4599999999999997E-3</v>
      </c>
      <c r="E143" s="2">
        <f t="shared" si="27"/>
        <v>1149.756078832864</v>
      </c>
      <c r="F143" s="2">
        <f t="shared" si="28"/>
        <v>9.415534409692795E-3</v>
      </c>
      <c r="G143" s="24">
        <f t="shared" si="29"/>
        <v>3.9405054628696336E-3</v>
      </c>
      <c r="H143" s="2">
        <f t="shared" si="30"/>
        <v>2.5315587089698921E-3</v>
      </c>
      <c r="J143" s="1">
        <v>4.82000000000001E-3</v>
      </c>
      <c r="K143" s="1">
        <f t="shared" si="31"/>
        <v>600.66000000000213</v>
      </c>
      <c r="M143" s="2">
        <f t="shared" si="32"/>
        <v>1147.2229331968263</v>
      </c>
      <c r="N143" s="2">
        <f t="shared" si="33"/>
        <v>7.1010000000000004E-2</v>
      </c>
      <c r="O143" s="2">
        <f t="shared" si="34"/>
        <v>1228.6872336831329</v>
      </c>
      <c r="P143" s="2">
        <f t="shared" si="35"/>
        <v>6.2751236901214882E-2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221.77999999999997</v>
      </c>
      <c r="B144" s="1">
        <v>1.2470000000000001</v>
      </c>
      <c r="C144" s="2">
        <f t="shared" si="25"/>
        <v>1135.2956232403378</v>
      </c>
      <c r="D144" s="27">
        <f t="shared" si="26"/>
        <v>1.2470000000000002E-2</v>
      </c>
      <c r="E144" s="2">
        <f t="shared" si="27"/>
        <v>1149.4527596621449</v>
      </c>
      <c r="F144" s="2">
        <f t="shared" si="28"/>
        <v>1.2392889929961359E-2</v>
      </c>
      <c r="G144" s="24">
        <f t="shared" si="29"/>
        <v>6.9193053601416211E-3</v>
      </c>
      <c r="H144" s="2">
        <f t="shared" si="30"/>
        <v>5.5311904652138285E-3</v>
      </c>
      <c r="J144" s="1">
        <v>4.8400000000000101E-3</v>
      </c>
      <c r="K144" s="1">
        <f t="shared" si="31"/>
        <v>604.92000000000212</v>
      </c>
      <c r="M144" s="2">
        <f t="shared" si="32"/>
        <v>1148.5026874840032</v>
      </c>
      <c r="N144" s="2">
        <f t="shared" si="33"/>
        <v>6.9769999999999999E-2</v>
      </c>
      <c r="O144" s="2">
        <f t="shared" si="34"/>
        <v>1228.6337199897623</v>
      </c>
      <c r="P144" s="2">
        <f t="shared" si="35"/>
        <v>6.1593035335165337E-2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221.68</v>
      </c>
      <c r="B145" s="1">
        <v>1.111</v>
      </c>
      <c r="C145" s="2">
        <f t="shared" si="25"/>
        <v>1134.7837215254672</v>
      </c>
      <c r="D145" s="27">
        <f t="shared" si="26"/>
        <v>1.111E-2</v>
      </c>
      <c r="E145" s="2">
        <f t="shared" si="27"/>
        <v>1147.3911686716151</v>
      </c>
      <c r="F145" s="2">
        <f t="shared" si="28"/>
        <v>1.1048737284882235E-2</v>
      </c>
      <c r="G145" s="24">
        <f t="shared" si="29"/>
        <v>5.5849698150174012E-3</v>
      </c>
      <c r="H145" s="2">
        <f t="shared" si="30"/>
        <v>4.1901317417979509E-3</v>
      </c>
      <c r="J145" s="1">
        <v>4.8600000000000101E-3</v>
      </c>
      <c r="K145" s="1">
        <f t="shared" si="31"/>
        <v>609.18000000000211</v>
      </c>
      <c r="M145" s="2">
        <f t="shared" si="32"/>
        <v>1147.4788840542617</v>
      </c>
      <c r="N145" s="2">
        <f t="shared" si="33"/>
        <v>7.0199999999999999E-2</v>
      </c>
      <c r="O145" s="2">
        <f t="shared" si="34"/>
        <v>1228.0319017148709</v>
      </c>
      <c r="P145" s="2">
        <f t="shared" si="35"/>
        <v>6.199777593452023E-2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221.49</v>
      </c>
      <c r="B146" s="1">
        <v>1.0649999999999999</v>
      </c>
      <c r="C146" s="2">
        <f t="shared" si="25"/>
        <v>1133.8111082672128</v>
      </c>
      <c r="D146" s="27">
        <f t="shared" si="26"/>
        <v>1.065E-2</v>
      </c>
      <c r="E146" s="2">
        <f t="shared" si="27"/>
        <v>1145.8861965702588</v>
      </c>
      <c r="F146" s="2">
        <f t="shared" si="28"/>
        <v>1.0593688210869914E-2</v>
      </c>
      <c r="G146" s="24">
        <f t="shared" si="29"/>
        <v>5.1370872748210629E-3</v>
      </c>
      <c r="H146" s="2">
        <f t="shared" si="30"/>
        <v>3.7409611189457969E-3</v>
      </c>
      <c r="J146" s="1">
        <v>4.8800000000000102E-3</v>
      </c>
      <c r="K146" s="1">
        <f t="shared" si="31"/>
        <v>613.44000000000221</v>
      </c>
      <c r="M146" s="2">
        <f t="shared" si="32"/>
        <v>1147.7348349116969</v>
      </c>
      <c r="N146" s="2">
        <f t="shared" si="33"/>
        <v>7.1429999999999993E-2</v>
      </c>
      <c r="O146" s="2">
        <f t="shared" si="34"/>
        <v>1229.7175341694392</v>
      </c>
      <c r="P146" s="2">
        <f t="shared" si="35"/>
        <v>6.3138407037636554E-2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222.01</v>
      </c>
      <c r="B147" s="1">
        <v>1.343</v>
      </c>
      <c r="C147" s="2">
        <f t="shared" si="25"/>
        <v>1136.4729971845406</v>
      </c>
      <c r="D147" s="27">
        <f t="shared" si="26"/>
        <v>1.3429999999999999E-2</v>
      </c>
      <c r="E147" s="2">
        <f t="shared" si="27"/>
        <v>1151.7358295367292</v>
      </c>
      <c r="F147" s="2">
        <f t="shared" si="28"/>
        <v>1.3340616937074236E-2</v>
      </c>
      <c r="G147" s="24">
        <f t="shared" si="29"/>
        <v>7.8561606059469533E-3</v>
      </c>
      <c r="H147" s="2">
        <f t="shared" si="30"/>
        <v>6.4718014525012389E-3</v>
      </c>
      <c r="J147" s="1">
        <v>4.9000000000000103E-3</v>
      </c>
      <c r="K147" s="1">
        <f t="shared" si="31"/>
        <v>617.70000000000221</v>
      </c>
      <c r="M147" s="2">
        <f t="shared" si="32"/>
        <v>1146.9669823393908</v>
      </c>
      <c r="N147" s="2">
        <f t="shared" si="33"/>
        <v>7.3480000000000004E-2</v>
      </c>
      <c r="O147" s="2">
        <f t="shared" si="34"/>
        <v>1231.2461162016893</v>
      </c>
      <c r="P147" s="2">
        <f t="shared" si="35"/>
        <v>6.5042630771913426E-2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221.82999999999998</v>
      </c>
      <c r="B148" s="1">
        <v>1.1539999999999999</v>
      </c>
      <c r="C148" s="2">
        <f t="shared" si="25"/>
        <v>1135.551574097773</v>
      </c>
      <c r="D148" s="27">
        <f t="shared" si="26"/>
        <v>1.154E-2</v>
      </c>
      <c r="E148" s="2">
        <f t="shared" si="27"/>
        <v>1148.6558392628615</v>
      </c>
      <c r="F148" s="2">
        <f t="shared" si="28"/>
        <v>1.1473922073627869E-2</v>
      </c>
      <c r="G148" s="24">
        <f t="shared" si="29"/>
        <v>6.0041323628523382E-3</v>
      </c>
      <c r="H148" s="2">
        <f t="shared" si="30"/>
        <v>4.610675648048717E-3</v>
      </c>
      <c r="J148" s="1">
        <v>4.9200000000000103E-3</v>
      </c>
      <c r="K148" s="1">
        <f t="shared" si="31"/>
        <v>621.9600000000022</v>
      </c>
      <c r="M148" s="2">
        <f t="shared" si="32"/>
        <v>1147.4788840542617</v>
      </c>
      <c r="N148" s="2">
        <f t="shared" si="33"/>
        <v>7.4209999999999998E-2</v>
      </c>
      <c r="O148" s="2">
        <f t="shared" si="34"/>
        <v>1232.6332920399284</v>
      </c>
      <c r="P148" s="2">
        <f t="shared" si="35"/>
        <v>6.5715825356241597E-2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222.24</v>
      </c>
      <c r="B149" s="1">
        <v>1.204</v>
      </c>
      <c r="C149" s="2">
        <f t="shared" si="25"/>
        <v>1137.6503711287432</v>
      </c>
      <c r="D149" s="27">
        <f t="shared" si="26"/>
        <v>1.204E-2</v>
      </c>
      <c r="E149" s="2">
        <f t="shared" si="27"/>
        <v>1151.3476815971333</v>
      </c>
      <c r="F149" s="2">
        <f t="shared" si="28"/>
        <v>1.1968095775853888E-2</v>
      </c>
      <c r="G149" s="24">
        <f t="shared" si="29"/>
        <v>6.4854877682484916E-3</v>
      </c>
      <c r="H149" s="2">
        <f t="shared" si="30"/>
        <v>5.0921642714554256E-3</v>
      </c>
      <c r="J149" s="1">
        <v>4.9400000000000104E-3</v>
      </c>
      <c r="K149" s="1">
        <f t="shared" si="31"/>
        <v>626.22000000000219</v>
      </c>
      <c r="M149" s="2">
        <f t="shared" si="32"/>
        <v>1146.8646019964169</v>
      </c>
      <c r="N149" s="2">
        <f t="shared" si="33"/>
        <v>7.3669999999999999E-2</v>
      </c>
      <c r="O149" s="2">
        <f t="shared" si="34"/>
        <v>1231.3541172254929</v>
      </c>
      <c r="P149" s="2">
        <f t="shared" si="35"/>
        <v>6.5219095267618127E-2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221.82999999999998</v>
      </c>
      <c r="B150" s="1">
        <v>1.42</v>
      </c>
      <c r="C150" s="2">
        <f t="shared" si="25"/>
        <v>1135.551574097773</v>
      </c>
      <c r="D150" s="27">
        <f t="shared" si="26"/>
        <v>1.4199999999999999E-2</v>
      </c>
      <c r="E150" s="2">
        <f t="shared" si="27"/>
        <v>1151.6764064499614</v>
      </c>
      <c r="F150" s="2">
        <f t="shared" si="28"/>
        <v>1.4100124378781626E-2</v>
      </c>
      <c r="G150" s="24">
        <f t="shared" si="29"/>
        <v>8.6159510147341897E-3</v>
      </c>
      <c r="H150" s="2">
        <f t="shared" si="30"/>
        <v>7.2368779532024745E-3</v>
      </c>
      <c r="J150" s="1">
        <v>4.9600000000000104E-3</v>
      </c>
      <c r="K150" s="1">
        <f t="shared" si="31"/>
        <v>630.48000000000218</v>
      </c>
      <c r="M150" s="2">
        <f t="shared" si="32"/>
        <v>1147.68364474021</v>
      </c>
      <c r="N150" s="2">
        <f t="shared" si="33"/>
        <v>7.2510000000000005E-2</v>
      </c>
      <c r="O150" s="2">
        <f t="shared" si="34"/>
        <v>1230.9021858203228</v>
      </c>
      <c r="P150" s="2">
        <f t="shared" si="35"/>
        <v>6.414025680579398E-2</v>
      </c>
      <c r="R150" s="1">
        <v>2.96E-3</v>
      </c>
      <c r="S150" s="1">
        <f t="shared" si="36"/>
        <v>621.6</v>
      </c>
    </row>
    <row r="151" spans="1:19" x14ac:dyDescent="0.15">
      <c r="A151" s="1">
        <v>222.36</v>
      </c>
      <c r="B151" s="1">
        <v>1.3009999999999999</v>
      </c>
      <c r="C151" s="2">
        <f t="shared" si="25"/>
        <v>1138.2646531865882</v>
      </c>
      <c r="D151" s="27">
        <f t="shared" si="26"/>
        <v>1.3009999999999999E-2</v>
      </c>
      <c r="E151" s="2">
        <f t="shared" si="27"/>
        <v>1153.0734763245457</v>
      </c>
      <c r="F151" s="2">
        <f t="shared" si="28"/>
        <v>1.2926096886133642E-2</v>
      </c>
      <c r="G151" s="24">
        <f t="shared" si="29"/>
        <v>7.4352708083977098E-3</v>
      </c>
      <c r="H151" s="2">
        <f t="shared" si="30"/>
        <v>6.046452675739283E-3</v>
      </c>
      <c r="J151" s="1">
        <v>4.9800000000000096E-3</v>
      </c>
      <c r="K151" s="1">
        <f t="shared" si="31"/>
        <v>634.74000000000206</v>
      </c>
      <c r="M151" s="2">
        <f t="shared" si="32"/>
        <v>1147.069362682365</v>
      </c>
      <c r="N151" s="2">
        <f t="shared" si="33"/>
        <v>7.4290000000000009E-2</v>
      </c>
      <c r="O151" s="2">
        <f t="shared" si="34"/>
        <v>1232.2851456360379</v>
      </c>
      <c r="P151" s="2">
        <f t="shared" si="35"/>
        <v>6.5791953757151009E-2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221.99</v>
      </c>
      <c r="B152" s="1">
        <v>1.351</v>
      </c>
      <c r="C152" s="2">
        <f t="shared" si="25"/>
        <v>1136.3706168415665</v>
      </c>
      <c r="D152" s="27">
        <f t="shared" si="26"/>
        <v>1.3509999999999999E-2</v>
      </c>
      <c r="E152" s="2">
        <f t="shared" si="27"/>
        <v>1151.7229838750959</v>
      </c>
      <c r="F152" s="2">
        <f t="shared" si="28"/>
        <v>1.341955365946503E-2</v>
      </c>
      <c r="G152" s="24">
        <f t="shared" si="29"/>
        <v>7.9351584981550496E-3</v>
      </c>
      <c r="H152" s="2">
        <f t="shared" si="30"/>
        <v>6.5513569592246827E-3</v>
      </c>
      <c r="J152" s="1">
        <v>5.0000000000000096E-3</v>
      </c>
      <c r="K152" s="1">
        <f t="shared" si="31"/>
        <v>639.00000000000205</v>
      </c>
      <c r="M152" s="2">
        <f t="shared" si="32"/>
        <v>1149.1169695418482</v>
      </c>
      <c r="N152" s="2">
        <f t="shared" si="33"/>
        <v>7.3520000000000002E-2</v>
      </c>
      <c r="O152" s="2">
        <f t="shared" si="34"/>
        <v>1233.600049142565</v>
      </c>
      <c r="P152" s="2">
        <f t="shared" si="35"/>
        <v>6.5068682862267399E-2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221.88</v>
      </c>
      <c r="B153" s="1">
        <v>1.3819999999999999</v>
      </c>
      <c r="C153" s="2">
        <f t="shared" si="25"/>
        <v>1135.8075249552087</v>
      </c>
      <c r="D153" s="27">
        <f t="shared" si="26"/>
        <v>1.3819999999999999E-2</v>
      </c>
      <c r="E153" s="2">
        <f t="shared" si="27"/>
        <v>1151.5043849500896</v>
      </c>
      <c r="F153" s="2">
        <f t="shared" si="28"/>
        <v>1.3725374618476274E-2</v>
      </c>
      <c r="G153" s="24">
        <f t="shared" si="29"/>
        <v>8.242020404428228E-3</v>
      </c>
      <c r="H153" s="2">
        <f t="shared" si="30"/>
        <v>6.8605812320654972E-3</v>
      </c>
      <c r="J153" s="1">
        <v>5.0200000000000097E-3</v>
      </c>
      <c r="K153" s="1">
        <f t="shared" si="31"/>
        <v>643.26000000000204</v>
      </c>
      <c r="M153" s="2">
        <f t="shared" si="32"/>
        <v>1145.8919887381624</v>
      </c>
      <c r="N153" s="2">
        <f t="shared" si="33"/>
        <v>7.4020000000000002E-2</v>
      </c>
      <c r="O153" s="2">
        <f t="shared" si="34"/>
        <v>1230.7109137445611</v>
      </c>
      <c r="P153" s="2">
        <f t="shared" si="35"/>
        <v>6.5548089726526967E-2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222.01999999999998</v>
      </c>
      <c r="B154" s="1">
        <v>1.5129999999999999</v>
      </c>
      <c r="C154" s="2">
        <f t="shared" si="25"/>
        <v>1136.5241873560276</v>
      </c>
      <c r="D154" s="27">
        <f t="shared" si="26"/>
        <v>1.5129999999999999E-2</v>
      </c>
      <c r="E154" s="2">
        <f t="shared" si="27"/>
        <v>1153.7197983107244</v>
      </c>
      <c r="F154" s="2">
        <f t="shared" si="28"/>
        <v>1.5016683110093231E-2</v>
      </c>
      <c r="G154" s="24">
        <f t="shared" si="29"/>
        <v>9.5227793086135916E-3</v>
      </c>
      <c r="H154" s="2">
        <f t="shared" si="30"/>
        <v>8.14755823335391E-3</v>
      </c>
      <c r="J154" s="1">
        <v>5.0400000000000097E-3</v>
      </c>
      <c r="K154" s="1">
        <f t="shared" si="31"/>
        <v>647.52000000000203</v>
      </c>
      <c r="M154" s="2">
        <f t="shared" si="32"/>
        <v>1147.069362682365</v>
      </c>
      <c r="N154" s="2">
        <f t="shared" si="33"/>
        <v>7.5910000000000005E-2</v>
      </c>
      <c r="O154" s="2">
        <f t="shared" si="34"/>
        <v>1234.1433980035831</v>
      </c>
      <c r="P154" s="2">
        <f t="shared" si="35"/>
        <v>6.7289941794808378E-2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221.94</v>
      </c>
      <c r="B155" s="1">
        <v>1.4510000000000001</v>
      </c>
      <c r="C155" s="2">
        <f t="shared" si="25"/>
        <v>1136.1146659841311</v>
      </c>
      <c r="D155" s="27">
        <f t="shared" si="26"/>
        <v>1.451E-2</v>
      </c>
      <c r="E155" s="2">
        <f t="shared" si="27"/>
        <v>1152.5996897875609</v>
      </c>
      <c r="F155" s="2">
        <f t="shared" si="28"/>
        <v>1.4405737307601267E-2</v>
      </c>
      <c r="G155" s="24">
        <f t="shared" si="29"/>
        <v>8.9171673562319295E-3</v>
      </c>
      <c r="H155" s="2">
        <f t="shared" si="30"/>
        <v>7.5390875681925432E-3</v>
      </c>
      <c r="J155" s="1">
        <v>5.0600000000000098E-3</v>
      </c>
      <c r="K155" s="1">
        <f t="shared" si="31"/>
        <v>651.78000000000213</v>
      </c>
      <c r="M155" s="2">
        <f t="shared" si="32"/>
        <v>1145.738418223701</v>
      </c>
      <c r="N155" s="2">
        <f t="shared" si="33"/>
        <v>7.4950000000000003E-2</v>
      </c>
      <c r="O155" s="2">
        <f t="shared" si="34"/>
        <v>1231.6115126695674</v>
      </c>
      <c r="P155" s="2">
        <f t="shared" si="35"/>
        <v>6.6409332143021957E-2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222.45</v>
      </c>
      <c r="B156" s="1">
        <v>1.5049999999999999</v>
      </c>
      <c r="C156" s="2">
        <f t="shared" si="25"/>
        <v>1138.7253647299719</v>
      </c>
      <c r="D156" s="27">
        <f t="shared" si="26"/>
        <v>1.5049999999999999E-2</v>
      </c>
      <c r="E156" s="2">
        <f t="shared" si="27"/>
        <v>1155.863181469158</v>
      </c>
      <c r="F156" s="2">
        <f t="shared" si="28"/>
        <v>1.4937872364207164E-2</v>
      </c>
      <c r="G156" s="24">
        <f t="shared" si="29"/>
        <v>9.4337619762587914E-3</v>
      </c>
      <c r="H156" s="2">
        <f t="shared" si="30"/>
        <v>8.0554436243158827E-3</v>
      </c>
      <c r="J156" s="1">
        <v>5.0800000000000099E-3</v>
      </c>
      <c r="K156" s="1">
        <f t="shared" si="31"/>
        <v>656.04000000000212</v>
      </c>
      <c r="M156" s="2">
        <f t="shared" si="32"/>
        <v>1146.7622216534423</v>
      </c>
      <c r="N156" s="2">
        <f t="shared" si="33"/>
        <v>7.7450000000000005E-2</v>
      </c>
      <c r="O156" s="2">
        <f t="shared" si="34"/>
        <v>1235.5789557205014</v>
      </c>
      <c r="P156" s="2">
        <f t="shared" si="35"/>
        <v>6.871342889382849E-2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222.01</v>
      </c>
      <c r="B157" s="1">
        <v>1.548</v>
      </c>
      <c r="C157" s="2">
        <f t="shared" si="25"/>
        <v>1136.4729971845406</v>
      </c>
      <c r="D157" s="27">
        <f t="shared" si="26"/>
        <v>1.5480000000000001E-2</v>
      </c>
      <c r="E157" s="2">
        <f t="shared" si="27"/>
        <v>1154.0655991809572</v>
      </c>
      <c r="F157" s="2">
        <f t="shared" si="28"/>
        <v>1.5361407112699206E-2</v>
      </c>
      <c r="G157" s="24">
        <f t="shared" si="29"/>
        <v>9.8658566404089335E-3</v>
      </c>
      <c r="H157" s="2">
        <f t="shared" si="30"/>
        <v>8.4925916281262098E-3</v>
      </c>
      <c r="J157" s="1">
        <v>5.1000000000000099E-3</v>
      </c>
      <c r="K157" s="1">
        <f t="shared" si="31"/>
        <v>660.30000000000211</v>
      </c>
      <c r="M157" s="2">
        <f t="shared" si="32"/>
        <v>1145.8407985666752</v>
      </c>
      <c r="N157" s="2">
        <f t="shared" si="33"/>
        <v>7.5830000000000009E-2</v>
      </c>
      <c r="O157" s="2">
        <f t="shared" si="34"/>
        <v>1232.7299063219862</v>
      </c>
      <c r="P157" s="2">
        <f t="shared" si="35"/>
        <v>6.7222314281339846E-2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222.5</v>
      </c>
      <c r="B158" s="1">
        <v>1.609</v>
      </c>
      <c r="C158" s="2">
        <f t="shared" si="25"/>
        <v>1138.9813155874072</v>
      </c>
      <c r="D158" s="27">
        <f t="shared" si="26"/>
        <v>1.609E-2</v>
      </c>
      <c r="E158" s="2">
        <f t="shared" si="27"/>
        <v>1157.3075249552085</v>
      </c>
      <c r="F158" s="2">
        <f t="shared" si="28"/>
        <v>1.5961927910241779E-2</v>
      </c>
      <c r="G158" s="24">
        <f t="shared" si="29"/>
        <v>1.0450939696169358E-2</v>
      </c>
      <c r="H158" s="2">
        <f t="shared" si="30"/>
        <v>9.0779522095188747E-3</v>
      </c>
      <c r="J158" s="1">
        <v>5.12000000000001E-3</v>
      </c>
      <c r="K158" s="1">
        <f t="shared" si="31"/>
        <v>664.56000000000211</v>
      </c>
      <c r="M158" s="2">
        <f t="shared" si="32"/>
        <v>1146.6598413104684</v>
      </c>
      <c r="N158" s="2">
        <f t="shared" si="33"/>
        <v>7.6299999999999993E-2</v>
      </c>
      <c r="O158" s="2">
        <f t="shared" si="34"/>
        <v>1234.1499872024572</v>
      </c>
      <c r="P158" s="2">
        <f t="shared" si="35"/>
        <v>6.765232858715145E-2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222.04000000000002</v>
      </c>
      <c r="B159" s="1">
        <v>1.629</v>
      </c>
      <c r="C159" s="2">
        <f t="shared" si="25"/>
        <v>1136.626567699002</v>
      </c>
      <c r="D159" s="27">
        <f t="shared" si="26"/>
        <v>1.6289999999999999E-2</v>
      </c>
      <c r="E159" s="2">
        <f t="shared" si="27"/>
        <v>1155.1422144868186</v>
      </c>
      <c r="F159" s="2">
        <f t="shared" si="28"/>
        <v>1.6158741498887182E-2</v>
      </c>
      <c r="G159" s="24">
        <f t="shared" si="29"/>
        <v>1.0658064287045188E-2</v>
      </c>
      <c r="H159" s="2">
        <f t="shared" si="30"/>
        <v>9.2889978378152098E-3</v>
      </c>
      <c r="J159" s="1">
        <v>5.14000000000001E-3</v>
      </c>
      <c r="K159" s="1">
        <f t="shared" si="31"/>
        <v>668.8200000000021</v>
      </c>
      <c r="M159" s="2">
        <f t="shared" si="32"/>
        <v>1147.069362682365</v>
      </c>
      <c r="N159" s="2">
        <f t="shared" si="33"/>
        <v>7.7990000000000004E-2</v>
      </c>
      <c r="O159" s="2">
        <f t="shared" si="34"/>
        <v>1236.5293022779626</v>
      </c>
      <c r="P159" s="2">
        <f t="shared" si="35"/>
        <v>6.9209961233178935E-2</v>
      </c>
      <c r="R159" s="1">
        <v>3.14E-3</v>
      </c>
      <c r="S159" s="1">
        <f t="shared" si="36"/>
        <v>659.4</v>
      </c>
    </row>
    <row r="160" spans="1:19" x14ac:dyDescent="0.15">
      <c r="A160" s="1">
        <v>222.39999999999998</v>
      </c>
      <c r="B160" s="1">
        <v>1.899</v>
      </c>
      <c r="C160" s="2">
        <f t="shared" si="25"/>
        <v>1138.4694138725363</v>
      </c>
      <c r="D160" s="27">
        <f t="shared" si="26"/>
        <v>1.899E-2</v>
      </c>
      <c r="E160" s="2">
        <f t="shared" si="27"/>
        <v>1160.0889480419758</v>
      </c>
      <c r="F160" s="2">
        <f t="shared" si="28"/>
        <v>1.8811940649745788E-2</v>
      </c>
      <c r="G160" s="24">
        <f t="shared" si="29"/>
        <v>1.3287707563831616E-2</v>
      </c>
      <c r="H160" s="2">
        <f t="shared" si="30"/>
        <v>1.1931058870686132E-2</v>
      </c>
      <c r="J160" s="1">
        <v>5.1600000000000101E-3</v>
      </c>
      <c r="K160" s="1">
        <f t="shared" si="31"/>
        <v>673.08000000000209</v>
      </c>
      <c r="M160" s="2">
        <f t="shared" si="32"/>
        <v>1145.4312771947787</v>
      </c>
      <c r="N160" s="2">
        <f t="shared" si="33"/>
        <v>7.7179999999999999E-2</v>
      </c>
      <c r="O160" s="2">
        <f t="shared" si="34"/>
        <v>1233.8356631686718</v>
      </c>
      <c r="P160" s="2">
        <f t="shared" si="35"/>
        <v>6.8471107208804644E-2</v>
      </c>
      <c r="R160" s="1">
        <v>3.16E-3</v>
      </c>
      <c r="S160" s="1">
        <f t="shared" si="36"/>
        <v>663.6</v>
      </c>
    </row>
    <row r="161" spans="1:19" x14ac:dyDescent="0.15">
      <c r="A161" s="1">
        <v>222.32</v>
      </c>
      <c r="B161" s="1">
        <v>1.7130000000000001</v>
      </c>
      <c r="C161" s="2">
        <f t="shared" si="25"/>
        <v>1138.05989250064</v>
      </c>
      <c r="D161" s="27">
        <f t="shared" si="26"/>
        <v>1.7129999999999999E-2</v>
      </c>
      <c r="E161" s="2">
        <f t="shared" si="27"/>
        <v>1157.5548584591761</v>
      </c>
      <c r="F161" s="2">
        <f t="shared" si="28"/>
        <v>1.6984935839241825E-2</v>
      </c>
      <c r="G161" s="24">
        <f t="shared" si="29"/>
        <v>1.1472769846579082E-2</v>
      </c>
      <c r="H161" s="2">
        <f t="shared" si="30"/>
        <v>1.0106529197512764E-2</v>
      </c>
      <c r="J161" s="1">
        <v>5.1800000000000101E-3</v>
      </c>
      <c r="K161" s="1">
        <f t="shared" si="31"/>
        <v>677.34000000000219</v>
      </c>
      <c r="M161" s="2">
        <f t="shared" si="32"/>
        <v>1143.5884310212439</v>
      </c>
      <c r="N161" s="2">
        <f t="shared" si="33"/>
        <v>7.7609999999999998E-2</v>
      </c>
      <c r="O161" s="2">
        <f t="shared" si="34"/>
        <v>1232.3423291528027</v>
      </c>
      <c r="P161" s="2">
        <f t="shared" si="35"/>
        <v>6.8877329146687288E-2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222.10000000000002</v>
      </c>
      <c r="B162" s="1">
        <v>1.7909999999999999</v>
      </c>
      <c r="C162" s="2">
        <f t="shared" si="25"/>
        <v>1136.9337087279243</v>
      </c>
      <c r="D162" s="27">
        <f t="shared" si="26"/>
        <v>1.7909999999999999E-2</v>
      </c>
      <c r="E162" s="2">
        <f t="shared" si="27"/>
        <v>1157.2961914512416</v>
      </c>
      <c r="F162" s="2">
        <f t="shared" si="28"/>
        <v>1.775150557565575E-2</v>
      </c>
      <c r="G162" s="24">
        <f t="shared" si="29"/>
        <v>1.2240571330649836E-2</v>
      </c>
      <c r="H162" s="2">
        <f t="shared" si="30"/>
        <v>1.087990556158583E-2</v>
      </c>
      <c r="J162" s="1">
        <v>5.2000000000000102E-3</v>
      </c>
      <c r="K162" s="1">
        <f t="shared" si="31"/>
        <v>681.60000000000218</v>
      </c>
      <c r="M162" s="2">
        <f t="shared" si="32"/>
        <v>1144.6122344509856</v>
      </c>
      <c r="N162" s="2">
        <f t="shared" si="33"/>
        <v>7.8109999999999999E-2</v>
      </c>
      <c r="O162" s="2">
        <f t="shared" si="34"/>
        <v>1234.0178960839521</v>
      </c>
      <c r="P162" s="2">
        <f t="shared" si="35"/>
        <v>6.9333232401684014E-2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222.45999999999998</v>
      </c>
      <c r="B163" s="1">
        <v>1.837</v>
      </c>
      <c r="C163" s="2">
        <f t="shared" si="25"/>
        <v>1138.7765549014589</v>
      </c>
      <c r="D163" s="27">
        <f t="shared" si="26"/>
        <v>1.8370000000000001E-2</v>
      </c>
      <c r="E163" s="2">
        <f t="shared" si="27"/>
        <v>1159.6958802149986</v>
      </c>
      <c r="F163" s="2">
        <f t="shared" si="28"/>
        <v>1.8203309853873657E-2</v>
      </c>
      <c r="G163" s="24">
        <f t="shared" si="29"/>
        <v>1.2680948519516521E-2</v>
      </c>
      <c r="H163" s="2">
        <f t="shared" si="30"/>
        <v>1.1320571721816053E-2</v>
      </c>
      <c r="J163" s="1">
        <v>5.2200000000000102E-3</v>
      </c>
      <c r="K163" s="1">
        <f t="shared" si="31"/>
        <v>685.86000000000217</v>
      </c>
      <c r="M163" s="2">
        <f t="shared" si="32"/>
        <v>1143.5372408497569</v>
      </c>
      <c r="N163" s="2">
        <f t="shared" si="33"/>
        <v>7.8570000000000001E-2</v>
      </c>
      <c r="O163" s="2">
        <f t="shared" si="34"/>
        <v>1233.3849618633224</v>
      </c>
      <c r="P163" s="2">
        <f t="shared" si="35"/>
        <v>6.9762827978272962E-2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222.02999999999997</v>
      </c>
      <c r="B164" s="1">
        <v>1.9410000000000001</v>
      </c>
      <c r="C164" s="2">
        <f t="shared" si="25"/>
        <v>1136.5753775275145</v>
      </c>
      <c r="D164" s="27">
        <f t="shared" si="26"/>
        <v>1.941E-2</v>
      </c>
      <c r="E164" s="2">
        <f t="shared" si="27"/>
        <v>1158.6363056053235</v>
      </c>
      <c r="F164" s="2">
        <f t="shared" si="28"/>
        <v>1.9224028567665176E-2</v>
      </c>
      <c r="G164" s="24">
        <f t="shared" si="29"/>
        <v>1.3706712826687445E-2</v>
      </c>
      <c r="H164" s="2">
        <f t="shared" si="30"/>
        <v>1.2354594298759531E-2</v>
      </c>
      <c r="J164" s="1">
        <v>5.2400000000000103E-3</v>
      </c>
      <c r="K164" s="1">
        <f t="shared" si="31"/>
        <v>690.12000000000216</v>
      </c>
      <c r="M164" s="2">
        <f t="shared" si="32"/>
        <v>1144.0491425646276</v>
      </c>
      <c r="N164" s="2">
        <f t="shared" si="33"/>
        <v>7.9079999999999998E-2</v>
      </c>
      <c r="O164" s="2">
        <f t="shared" si="34"/>
        <v>1234.5205487586384</v>
      </c>
      <c r="P164" s="2">
        <f t="shared" si="35"/>
        <v>7.0230156972503774E-2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222.60000000000002</v>
      </c>
      <c r="B165" s="1">
        <v>1.9330000000000001</v>
      </c>
      <c r="C165" s="2">
        <f t="shared" si="25"/>
        <v>1139.4932173022783</v>
      </c>
      <c r="D165" s="27">
        <f t="shared" si="26"/>
        <v>1.933E-2</v>
      </c>
      <c r="E165" s="2">
        <f t="shared" si="27"/>
        <v>1161.5196211927314</v>
      </c>
      <c r="F165" s="2">
        <f t="shared" si="28"/>
        <v>1.9145548722230329E-2</v>
      </c>
      <c r="G165" s="24">
        <f t="shared" si="29"/>
        <v>1.3614502907026847E-2</v>
      </c>
      <c r="H165" s="2">
        <f t="shared" si="30"/>
        <v>1.2258479099844177E-2</v>
      </c>
      <c r="J165" s="1">
        <v>5.2600000000000103E-3</v>
      </c>
      <c r="K165" s="1">
        <f t="shared" si="31"/>
        <v>694.38000000000216</v>
      </c>
      <c r="M165" s="2">
        <f t="shared" si="32"/>
        <v>1142.0527258766319</v>
      </c>
      <c r="N165" s="2">
        <f t="shared" si="33"/>
        <v>7.954E-2</v>
      </c>
      <c r="O165" s="2">
        <f t="shared" si="34"/>
        <v>1232.8915996928592</v>
      </c>
      <c r="P165" s="2">
        <f t="shared" si="35"/>
        <v>7.0664112098500972E-2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222.18</v>
      </c>
      <c r="B166" s="1">
        <v>1.976</v>
      </c>
      <c r="C166" s="2">
        <f t="shared" si="25"/>
        <v>1137.3432300998209</v>
      </c>
      <c r="D166" s="27">
        <f t="shared" si="26"/>
        <v>1.976E-2</v>
      </c>
      <c r="E166" s="2">
        <f t="shared" si="27"/>
        <v>1159.8171323265933</v>
      </c>
      <c r="F166" s="2">
        <f t="shared" si="28"/>
        <v>1.9567305492528768E-2</v>
      </c>
      <c r="G166" s="24">
        <f t="shared" si="29"/>
        <v>1.4044366767164038E-2</v>
      </c>
      <c r="H166" s="2">
        <f t="shared" si="30"/>
        <v>1.2693230341128252E-2</v>
      </c>
      <c r="J166" s="1">
        <v>5.2800000000000104E-3</v>
      </c>
      <c r="K166" s="1">
        <f t="shared" si="31"/>
        <v>698.64000000000215</v>
      </c>
      <c r="M166" s="2">
        <f t="shared" si="32"/>
        <v>1143.1277194778602</v>
      </c>
      <c r="N166" s="2">
        <f t="shared" si="33"/>
        <v>8.0079999999999985E-2</v>
      </c>
      <c r="O166" s="2">
        <f t="shared" si="34"/>
        <v>1234.6693872536471</v>
      </c>
      <c r="P166" s="2">
        <f t="shared" si="35"/>
        <v>7.1155734432312406E-2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222.5</v>
      </c>
      <c r="B167" s="1">
        <v>2.169</v>
      </c>
      <c r="C167" s="2">
        <f t="shared" si="25"/>
        <v>1138.9813155874072</v>
      </c>
      <c r="D167" s="27">
        <f t="shared" si="26"/>
        <v>2.1690000000000001E-2</v>
      </c>
      <c r="E167" s="2">
        <f t="shared" si="27"/>
        <v>1163.6858203224981</v>
      </c>
      <c r="F167" s="2">
        <f t="shared" si="28"/>
        <v>2.1458118958454807E-2</v>
      </c>
      <c r="G167" s="24">
        <f t="shared" si="29"/>
        <v>1.5916757909300056E-2</v>
      </c>
      <c r="H167" s="2">
        <f t="shared" si="30"/>
        <v>1.4574143257731903E-2</v>
      </c>
      <c r="J167" s="1">
        <v>5.3000000000000104E-3</v>
      </c>
      <c r="K167" s="1">
        <f t="shared" si="31"/>
        <v>702.90000000000225</v>
      </c>
      <c r="M167" s="2">
        <f t="shared" si="32"/>
        <v>1141.592014333248</v>
      </c>
      <c r="N167" s="2">
        <f t="shared" si="33"/>
        <v>8.045999999999999E-2</v>
      </c>
      <c r="O167" s="2">
        <f t="shared" si="34"/>
        <v>1233.4445078065012</v>
      </c>
      <c r="P167" s="2">
        <f t="shared" si="35"/>
        <v>7.1513331106085917E-2</v>
      </c>
      <c r="R167" s="1">
        <v>3.3E-3</v>
      </c>
      <c r="S167" s="1">
        <f t="shared" si="36"/>
        <v>693</v>
      </c>
    </row>
    <row r="168" spans="1:19" x14ac:dyDescent="0.15">
      <c r="A168" s="1">
        <v>222.13</v>
      </c>
      <c r="B168" s="1">
        <v>2.0840000000000001</v>
      </c>
      <c r="C168" s="2">
        <f t="shared" si="25"/>
        <v>1137.0872792423854</v>
      </c>
      <c r="D168" s="27">
        <f t="shared" si="26"/>
        <v>2.0840000000000001E-2</v>
      </c>
      <c r="E168" s="2">
        <f t="shared" si="27"/>
        <v>1160.7841781417967</v>
      </c>
      <c r="F168" s="2">
        <f t="shared" si="28"/>
        <v>2.0625817793656194E-2</v>
      </c>
      <c r="G168" s="24">
        <f t="shared" si="29"/>
        <v>1.5098274088219066E-2</v>
      </c>
      <c r="H168" s="2">
        <f t="shared" si="30"/>
        <v>1.3753289603087302E-2</v>
      </c>
      <c r="J168" s="1">
        <v>5.3200000000000096E-3</v>
      </c>
      <c r="K168" s="1">
        <f t="shared" si="31"/>
        <v>707.16000000000201</v>
      </c>
      <c r="M168" s="2">
        <f t="shared" si="32"/>
        <v>1141.8479651906835</v>
      </c>
      <c r="N168" s="2">
        <f t="shared" si="33"/>
        <v>8.1000000000000003E-2</v>
      </c>
      <c r="O168" s="2">
        <f t="shared" si="34"/>
        <v>1234.3376503711288</v>
      </c>
      <c r="P168" s="2">
        <f t="shared" si="35"/>
        <v>7.2008740321970577E-2</v>
      </c>
      <c r="R168" s="1">
        <v>3.32E-3</v>
      </c>
      <c r="S168" s="1">
        <f t="shared" si="36"/>
        <v>697.2</v>
      </c>
    </row>
    <row r="169" spans="1:19" x14ac:dyDescent="0.15">
      <c r="A169" s="1">
        <v>222.62</v>
      </c>
      <c r="B169" s="1">
        <v>2.1259999999999999</v>
      </c>
      <c r="C169" s="2">
        <f t="shared" si="25"/>
        <v>1139.5955976452522</v>
      </c>
      <c r="D169" s="27">
        <f t="shared" si="26"/>
        <v>2.1259999999999998E-2</v>
      </c>
      <c r="E169" s="2">
        <f t="shared" si="27"/>
        <v>1163.8234000511902</v>
      </c>
      <c r="F169" s="2">
        <f t="shared" si="28"/>
        <v>2.1037159065799716E-2</v>
      </c>
      <c r="G169" s="24">
        <f t="shared" si="29"/>
        <v>1.5495142875079762E-2</v>
      </c>
      <c r="H169" s="2">
        <f t="shared" si="30"/>
        <v>1.4149470659080917E-2</v>
      </c>
      <c r="J169" s="1">
        <v>5.3400000000000097E-3</v>
      </c>
      <c r="K169" s="1">
        <f t="shared" si="31"/>
        <v>711.42000000000201</v>
      </c>
      <c r="M169" s="2">
        <f t="shared" si="32"/>
        <v>1140.4146403890452</v>
      </c>
      <c r="N169" s="2">
        <f t="shared" si="33"/>
        <v>8.1509999999999999E-2</v>
      </c>
      <c r="O169" s="2">
        <f t="shared" si="34"/>
        <v>1233.3698377271562</v>
      </c>
      <c r="P169" s="2">
        <f t="shared" si="35"/>
        <v>7.2485023081779287E-2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222.08999999999997</v>
      </c>
      <c r="B170" s="1">
        <v>2.2189999999999999</v>
      </c>
      <c r="C170" s="2">
        <f t="shared" si="25"/>
        <v>1136.8825185564369</v>
      </c>
      <c r="D170" s="27">
        <f t="shared" si="26"/>
        <v>2.2189999999999998E-2</v>
      </c>
      <c r="E170" s="2">
        <f t="shared" si="27"/>
        <v>1162.1099416432041</v>
      </c>
      <c r="F170" s="2">
        <f t="shared" si="28"/>
        <v>2.1947384482824281E-2</v>
      </c>
      <c r="G170" s="24">
        <f t="shared" si="29"/>
        <v>1.6413527617856642E-2</v>
      </c>
      <c r="H170" s="2">
        <f t="shared" si="30"/>
        <v>1.5076093860920688E-2</v>
      </c>
      <c r="J170" s="1">
        <v>5.3600000000000097E-3</v>
      </c>
      <c r="K170" s="1">
        <f t="shared" si="31"/>
        <v>715.68000000000211</v>
      </c>
      <c r="M170" s="2">
        <f t="shared" si="32"/>
        <v>1141.7455848477093</v>
      </c>
      <c r="N170" s="2">
        <f t="shared" si="33"/>
        <v>8.2089999999999996E-2</v>
      </c>
      <c r="O170" s="2">
        <f t="shared" si="34"/>
        <v>1235.4714799078579</v>
      </c>
      <c r="P170" s="2">
        <f t="shared" si="35"/>
        <v>7.3011158739310106E-2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222.61</v>
      </c>
      <c r="B171" s="1">
        <v>2.2269999999999999</v>
      </c>
      <c r="C171" s="2">
        <f t="shared" si="25"/>
        <v>1139.544407473765</v>
      </c>
      <c r="D171" s="27">
        <f t="shared" si="26"/>
        <v>2.2269999999999998E-2</v>
      </c>
      <c r="E171" s="2">
        <f t="shared" si="27"/>
        <v>1164.9220614282058</v>
      </c>
      <c r="F171" s="2">
        <f t="shared" si="28"/>
        <v>2.2025644756970914E-2</v>
      </c>
      <c r="G171" s="24">
        <f t="shared" si="29"/>
        <v>1.6478396845408028E-2</v>
      </c>
      <c r="H171" s="2">
        <f t="shared" si="30"/>
        <v>1.5138265742418441E-2</v>
      </c>
      <c r="J171" s="1">
        <v>5.3800000000000098E-3</v>
      </c>
      <c r="K171" s="1">
        <f t="shared" si="31"/>
        <v>719.9400000000021</v>
      </c>
      <c r="M171" s="2">
        <f t="shared" si="32"/>
        <v>1138.1622728436139</v>
      </c>
      <c r="N171" s="2">
        <f t="shared" si="33"/>
        <v>8.2659999999999997E-2</v>
      </c>
      <c r="O171" s="2">
        <f t="shared" si="34"/>
        <v>1232.2427663168669</v>
      </c>
      <c r="P171" s="2">
        <f t="shared" si="35"/>
        <v>7.3553153280148498E-2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222.3</v>
      </c>
      <c r="B172" s="1">
        <v>2.2890000000000001</v>
      </c>
      <c r="C172" s="2">
        <f t="shared" si="25"/>
        <v>1137.9575121576659</v>
      </c>
      <c r="D172" s="27">
        <f t="shared" si="26"/>
        <v>2.2890000000000001E-2</v>
      </c>
      <c r="E172" s="2">
        <f t="shared" si="27"/>
        <v>1164.0053596109549</v>
      </c>
      <c r="F172" s="2">
        <f t="shared" si="28"/>
        <v>2.2631954306339484E-2</v>
      </c>
      <c r="G172" s="24">
        <f t="shared" si="29"/>
        <v>1.7089071641525413E-2</v>
      </c>
      <c r="H172" s="2">
        <f t="shared" si="30"/>
        <v>1.5754166448943074E-2</v>
      </c>
      <c r="J172" s="1">
        <v>5.4000000000000098E-3</v>
      </c>
      <c r="K172" s="1">
        <f t="shared" si="31"/>
        <v>724.20000000000209</v>
      </c>
      <c r="M172" s="2">
        <f t="shared" si="32"/>
        <v>1139.0325057588943</v>
      </c>
      <c r="N172" s="2">
        <f t="shared" si="33"/>
        <v>8.3049999999999999E-2</v>
      </c>
      <c r="O172" s="2">
        <f t="shared" si="34"/>
        <v>1233.6291553621706</v>
      </c>
      <c r="P172" s="2">
        <f t="shared" si="35"/>
        <v>7.3906710455506466E-2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222.07999999999998</v>
      </c>
      <c r="B173" s="1">
        <v>2.327</v>
      </c>
      <c r="C173" s="2">
        <f t="shared" si="25"/>
        <v>1136.83132838495</v>
      </c>
      <c r="D173" s="27">
        <f t="shared" si="26"/>
        <v>2.3269999999999999E-2</v>
      </c>
      <c r="E173" s="2">
        <f t="shared" si="27"/>
        <v>1163.2853933964677</v>
      </c>
      <c r="F173" s="2">
        <f t="shared" si="28"/>
        <v>2.3003381764962961E-2</v>
      </c>
      <c r="G173" s="24">
        <f t="shared" si="29"/>
        <v>1.7463927510694068E-2</v>
      </c>
      <c r="H173" s="2">
        <f t="shared" si="30"/>
        <v>1.6132400535225692E-2</v>
      </c>
      <c r="J173" s="1">
        <v>5.4200000000000099E-3</v>
      </c>
      <c r="K173" s="1">
        <f t="shared" si="31"/>
        <v>728.46000000000208</v>
      </c>
      <c r="M173" s="2">
        <f t="shared" si="32"/>
        <v>1136.5241873560276</v>
      </c>
      <c r="N173" s="2">
        <f t="shared" si="33"/>
        <v>8.3549999999999999E-2</v>
      </c>
      <c r="O173" s="2">
        <f t="shared" si="34"/>
        <v>1231.4807832096237</v>
      </c>
      <c r="P173" s="2">
        <f t="shared" si="35"/>
        <v>7.4378493470442592E-2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222.48000000000002</v>
      </c>
      <c r="B174" s="1">
        <v>2.4540000000000002</v>
      </c>
      <c r="C174" s="2">
        <f t="shared" si="25"/>
        <v>1138.8789352444333</v>
      </c>
      <c r="D174" s="27">
        <f t="shared" si="26"/>
        <v>2.4540000000000003E-2</v>
      </c>
      <c r="E174" s="2">
        <f t="shared" si="27"/>
        <v>1166.8270243153318</v>
      </c>
      <c r="F174" s="2">
        <f t="shared" si="28"/>
        <v>2.424373137046465E-2</v>
      </c>
      <c r="G174" s="24">
        <f t="shared" si="29"/>
        <v>1.8687412207058308E-2</v>
      </c>
      <c r="H174" s="2">
        <f t="shared" si="30"/>
        <v>1.7360374454074394E-2</v>
      </c>
      <c r="J174" s="1">
        <v>5.4400000000000099E-3</v>
      </c>
      <c r="K174" s="1">
        <f t="shared" si="31"/>
        <v>732.72000000000207</v>
      </c>
      <c r="M174" s="2">
        <f t="shared" si="32"/>
        <v>1135.551574097773</v>
      </c>
      <c r="N174" s="2">
        <f t="shared" si="33"/>
        <v>8.4290000000000004E-2</v>
      </c>
      <c r="O174" s="2">
        <f t="shared" si="34"/>
        <v>1231.2672162784743</v>
      </c>
      <c r="P174" s="2">
        <f t="shared" si="35"/>
        <v>7.5062217693210129E-2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222.16000000000003</v>
      </c>
      <c r="B175" s="1">
        <v>2.3929999999999998</v>
      </c>
      <c r="C175" s="2">
        <f t="shared" si="25"/>
        <v>1137.240849756847</v>
      </c>
      <c r="D175" s="27">
        <f t="shared" si="26"/>
        <v>2.3929999999999996E-2</v>
      </c>
      <c r="E175" s="2">
        <f t="shared" si="27"/>
        <v>1164.4550232915283</v>
      </c>
      <c r="F175" s="2">
        <f t="shared" si="28"/>
        <v>2.3648164905707487E-2</v>
      </c>
      <c r="G175" s="24">
        <f t="shared" si="29"/>
        <v>1.8103140985271639E-2</v>
      </c>
      <c r="H175" s="2">
        <f t="shared" si="30"/>
        <v>1.6774708538639618E-2</v>
      </c>
      <c r="J175" s="1">
        <v>5.46000000000001E-3</v>
      </c>
      <c r="K175" s="1">
        <f t="shared" si="31"/>
        <v>736.98000000000206</v>
      </c>
      <c r="M175" s="2">
        <f t="shared" si="32"/>
        <v>1137.1896595853595</v>
      </c>
      <c r="N175" s="2">
        <f t="shared" si="33"/>
        <v>8.4290000000000004E-2</v>
      </c>
      <c r="O175" s="2">
        <f t="shared" si="34"/>
        <v>1233.0433759918094</v>
      </c>
      <c r="P175" s="2">
        <f t="shared" si="35"/>
        <v>7.5053759789813296E-2</v>
      </c>
      <c r="R175" s="1">
        <v>3.46E-3</v>
      </c>
      <c r="S175" s="1">
        <f t="shared" si="36"/>
        <v>726.6</v>
      </c>
    </row>
    <row r="176" spans="1:19" x14ac:dyDescent="0.15">
      <c r="A176" s="1">
        <v>222.43</v>
      </c>
      <c r="B176" s="1">
        <v>2.5430000000000001</v>
      </c>
      <c r="C176" s="2">
        <f t="shared" si="25"/>
        <v>1138.6229843869978</v>
      </c>
      <c r="D176" s="27">
        <f t="shared" si="26"/>
        <v>2.5430000000000001E-2</v>
      </c>
      <c r="E176" s="2">
        <f t="shared" si="27"/>
        <v>1167.5781668799593</v>
      </c>
      <c r="F176" s="2">
        <f t="shared" si="28"/>
        <v>2.5112036814854896E-2</v>
      </c>
      <c r="G176" s="24">
        <f t="shared" si="29"/>
        <v>1.9552140782093184E-2</v>
      </c>
      <c r="H176" s="2">
        <f t="shared" si="30"/>
        <v>1.8230226859296265E-2</v>
      </c>
      <c r="J176" s="1">
        <v>5.48000000000001E-3</v>
      </c>
      <c r="K176" s="1">
        <f t="shared" si="31"/>
        <v>741.24000000000217</v>
      </c>
      <c r="M176" s="2">
        <f t="shared" si="32"/>
        <v>1133.4527770668033</v>
      </c>
      <c r="N176" s="2">
        <f t="shared" si="33"/>
        <v>8.478999999999999E-2</v>
      </c>
      <c r="O176" s="2">
        <f t="shared" si="34"/>
        <v>1229.5582380342973</v>
      </c>
      <c r="P176" s="2">
        <f t="shared" si="35"/>
        <v>7.5531380643685017E-2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2.508</v>
      </c>
      <c r="C177" s="2">
        <f t="shared" si="25"/>
        <v>1136.83132838495</v>
      </c>
      <c r="D177" s="27">
        <f t="shared" si="26"/>
        <v>2.5080000000000002E-2</v>
      </c>
      <c r="E177" s="2">
        <f t="shared" si="27"/>
        <v>1165.3430581008445</v>
      </c>
      <c r="F177" s="2">
        <f t="shared" si="28"/>
        <v>2.4770658325211702E-2</v>
      </c>
      <c r="G177" s="24">
        <f t="shared" si="29"/>
        <v>1.9221405667588634E-2</v>
      </c>
      <c r="H177" s="2">
        <f t="shared" si="30"/>
        <v>1.7899677095474433E-2</v>
      </c>
      <c r="J177" s="1">
        <v>5.5000000000000101E-3</v>
      </c>
      <c r="K177" s="1">
        <f t="shared" si="31"/>
        <v>745.50000000000216</v>
      </c>
      <c r="M177" s="2">
        <f t="shared" si="32"/>
        <v>1134.7837215254672</v>
      </c>
      <c r="N177" s="2">
        <f t="shared" si="33"/>
        <v>8.5370000000000001E-2</v>
      </c>
      <c r="O177" s="2">
        <f t="shared" si="34"/>
        <v>1231.6602078320961</v>
      </c>
      <c r="P177" s="2">
        <f t="shared" si="35"/>
        <v>7.6055894076584474E-2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222.5</v>
      </c>
      <c r="B178" s="1">
        <v>2.5550000000000002</v>
      </c>
      <c r="C178" s="2">
        <f t="shared" si="25"/>
        <v>1138.9813155874072</v>
      </c>
      <c r="D178" s="27">
        <f t="shared" si="26"/>
        <v>2.5550000000000003E-2</v>
      </c>
      <c r="E178" s="2">
        <f t="shared" si="27"/>
        <v>1168.0822882006653</v>
      </c>
      <c r="F178" s="2">
        <f t="shared" si="28"/>
        <v>2.5229054045775558E-2</v>
      </c>
      <c r="G178" s="24">
        <f t="shared" si="29"/>
        <v>1.9666757435296198E-2</v>
      </c>
      <c r="H178" s="2">
        <f t="shared" si="30"/>
        <v>1.8345078345052654E-2</v>
      </c>
      <c r="J178" s="1">
        <v>5.5200000000000101E-3</v>
      </c>
      <c r="K178" s="1">
        <f t="shared" si="31"/>
        <v>749.76000000000215</v>
      </c>
      <c r="M178" s="2">
        <f t="shared" si="32"/>
        <v>1130.7908881494752</v>
      </c>
      <c r="N178" s="2">
        <f t="shared" si="33"/>
        <v>8.5790000000000005E-2</v>
      </c>
      <c r="O178" s="2">
        <f t="shared" si="34"/>
        <v>1227.8014384438188</v>
      </c>
      <c r="P178" s="2">
        <f t="shared" si="35"/>
        <v>7.6461159131177708E-2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222.44</v>
      </c>
      <c r="B179" s="1">
        <v>2.609</v>
      </c>
      <c r="C179" s="2">
        <f t="shared" si="25"/>
        <v>1138.6741745584848</v>
      </c>
      <c r="D179" s="27">
        <f t="shared" si="26"/>
        <v>2.6089999999999999E-2</v>
      </c>
      <c r="E179" s="2">
        <f t="shared" si="27"/>
        <v>1168.3821837727155</v>
      </c>
      <c r="F179" s="2">
        <f t="shared" si="28"/>
        <v>2.5755462199710685E-2</v>
      </c>
      <c r="G179" s="24">
        <f t="shared" si="29"/>
        <v>2.0191737515078707E-2</v>
      </c>
      <c r="H179" s="2">
        <f t="shared" si="30"/>
        <v>1.887334285198573E-2</v>
      </c>
      <c r="J179" s="1">
        <v>5.5400000000000102E-3</v>
      </c>
      <c r="K179" s="1">
        <f t="shared" si="31"/>
        <v>754.02000000000214</v>
      </c>
      <c r="M179" s="2">
        <f t="shared" si="32"/>
        <v>1131.7635014077296</v>
      </c>
      <c r="N179" s="2">
        <f t="shared" si="33"/>
        <v>8.6449999999999999E-2</v>
      </c>
      <c r="O179" s="2">
        <f t="shared" si="34"/>
        <v>1229.6044561044278</v>
      </c>
      <c r="P179" s="2">
        <f t="shared" si="35"/>
        <v>7.7060241012524636E-2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221.95</v>
      </c>
      <c r="B180" s="1">
        <v>2.7789999999999999</v>
      </c>
      <c r="C180" s="2">
        <f t="shared" si="25"/>
        <v>1136.1658561556183</v>
      </c>
      <c r="D180" s="27">
        <f t="shared" si="26"/>
        <v>2.7789999999999999E-2</v>
      </c>
      <c r="E180" s="2">
        <f t="shared" si="27"/>
        <v>1167.739905298183</v>
      </c>
      <c r="F180" s="2">
        <f t="shared" si="28"/>
        <v>2.7410866009298332E-2</v>
      </c>
      <c r="G180" s="24">
        <f t="shared" si="29"/>
        <v>2.1850199793592699E-2</v>
      </c>
      <c r="H180" s="2">
        <f t="shared" si="30"/>
        <v>2.0543906877723284E-2</v>
      </c>
      <c r="J180" s="1">
        <v>5.5600000000000102E-3</v>
      </c>
      <c r="K180" s="1">
        <f t="shared" si="31"/>
        <v>758.28000000000213</v>
      </c>
      <c r="M180" s="2">
        <f t="shared" si="32"/>
        <v>1126.9516252879446</v>
      </c>
      <c r="N180" s="2">
        <f t="shared" si="33"/>
        <v>8.7599999999999997E-2</v>
      </c>
      <c r="O180" s="2">
        <f t="shared" si="34"/>
        <v>1225.6725876631683</v>
      </c>
      <c r="P180" s="2">
        <f t="shared" si="35"/>
        <v>7.8136897644449144E-2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222.36</v>
      </c>
      <c r="B181" s="1">
        <v>2.9140000000000001</v>
      </c>
      <c r="C181" s="2">
        <f t="shared" si="25"/>
        <v>1138.2646531865882</v>
      </c>
      <c r="D181" s="27">
        <f t="shared" si="26"/>
        <v>2.9140000000000003E-2</v>
      </c>
      <c r="E181" s="2">
        <f t="shared" si="27"/>
        <v>1171.4336851804453</v>
      </c>
      <c r="F181" s="2">
        <f t="shared" si="28"/>
        <v>2.8723502019117771E-2</v>
      </c>
      <c r="G181" s="24">
        <f t="shared" si="29"/>
        <v>2.3145246375401364E-2</v>
      </c>
      <c r="H181" s="2">
        <f t="shared" si="30"/>
        <v>2.1843857808723412E-2</v>
      </c>
      <c r="J181" s="1">
        <v>5.5800000000000103E-3</v>
      </c>
      <c r="K181" s="1">
        <f t="shared" si="31"/>
        <v>762.54000000000224</v>
      </c>
      <c r="M181" s="2">
        <f t="shared" si="32"/>
        <v>1125.5694906577937</v>
      </c>
      <c r="N181" s="2">
        <f t="shared" si="33"/>
        <v>8.7490000000000012E-2</v>
      </c>
      <c r="O181" s="2">
        <f t="shared" si="34"/>
        <v>1224.0455653954441</v>
      </c>
      <c r="P181" s="2">
        <f t="shared" si="35"/>
        <v>7.8043500129480373E-2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222.04000000000002</v>
      </c>
      <c r="B182" s="1">
        <v>2.7440000000000002</v>
      </c>
      <c r="C182" s="2">
        <f t="shared" si="25"/>
        <v>1136.626567699002</v>
      </c>
      <c r="D182" s="27">
        <f t="shared" si="26"/>
        <v>2.7440000000000003E-2</v>
      </c>
      <c r="E182" s="2">
        <f t="shared" si="27"/>
        <v>1167.8156007166624</v>
      </c>
      <c r="F182" s="2">
        <f t="shared" si="28"/>
        <v>2.7070271522663218E-2</v>
      </c>
      <c r="G182" s="24">
        <f t="shared" si="29"/>
        <v>2.1509244852583875E-2</v>
      </c>
      <c r="H182" s="2">
        <f t="shared" si="30"/>
        <v>2.0200527861591246E-2</v>
      </c>
      <c r="J182" s="1">
        <v>5.6000000000000104E-3</v>
      </c>
      <c r="K182" s="1">
        <f t="shared" si="31"/>
        <v>766.80000000000223</v>
      </c>
      <c r="M182" s="2">
        <f t="shared" si="32"/>
        <v>1125.5694906577937</v>
      </c>
      <c r="N182" s="2">
        <f t="shared" si="33"/>
        <v>8.7840000000000001E-2</v>
      </c>
      <c r="O182" s="2">
        <f t="shared" si="34"/>
        <v>1224.4395147171742</v>
      </c>
      <c r="P182" s="2">
        <f t="shared" si="35"/>
        <v>7.83634144402163E-2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222.45999999999998</v>
      </c>
      <c r="B183" s="1">
        <v>2.786</v>
      </c>
      <c r="C183" s="2">
        <f t="shared" si="25"/>
        <v>1138.7765549014589</v>
      </c>
      <c r="D183" s="27">
        <f t="shared" si="26"/>
        <v>2.7859999999999999E-2</v>
      </c>
      <c r="E183" s="2">
        <f t="shared" si="27"/>
        <v>1170.5028697210134</v>
      </c>
      <c r="F183" s="2">
        <f t="shared" si="28"/>
        <v>2.7478970988285095E-2</v>
      </c>
      <c r="G183" s="24">
        <f t="shared" si="29"/>
        <v>2.1905147799137412E-2</v>
      </c>
      <c r="H183" s="2">
        <f t="shared" si="30"/>
        <v>2.0596232856227491E-2</v>
      </c>
      <c r="J183" s="1">
        <v>5.6200000000000104E-3</v>
      </c>
      <c r="K183" s="1">
        <f t="shared" si="31"/>
        <v>771.06000000000222</v>
      </c>
      <c r="M183" s="2">
        <f t="shared" si="32"/>
        <v>1122.4980803685692</v>
      </c>
      <c r="N183" s="2">
        <f t="shared" si="33"/>
        <v>8.8719999999999993E-2</v>
      </c>
      <c r="O183" s="2">
        <f t="shared" si="34"/>
        <v>1222.0861100588686</v>
      </c>
      <c r="P183" s="2">
        <f t="shared" si="35"/>
        <v>7.9183236602978019E-2</v>
      </c>
      <c r="R183" s="1">
        <v>3.62E-3</v>
      </c>
      <c r="S183" s="1">
        <f t="shared" si="36"/>
        <v>760.2</v>
      </c>
    </row>
    <row r="184" spans="1:19" x14ac:dyDescent="0.15">
      <c r="A184" s="1">
        <v>222.01999999999998</v>
      </c>
      <c r="B184" s="1">
        <v>2.9020000000000001</v>
      </c>
      <c r="C184" s="2">
        <f t="shared" si="25"/>
        <v>1136.5241873560276</v>
      </c>
      <c r="D184" s="27">
        <f t="shared" si="26"/>
        <v>2.9020000000000001E-2</v>
      </c>
      <c r="E184" s="2">
        <f t="shared" si="27"/>
        <v>1169.5061192730996</v>
      </c>
      <c r="F184" s="2">
        <f t="shared" si="28"/>
        <v>2.8606893008996232E-2</v>
      </c>
      <c r="G184" s="24">
        <f t="shared" si="29"/>
        <v>2.30378162505529E-2</v>
      </c>
      <c r="H184" s="2">
        <f t="shared" si="30"/>
        <v>2.1737768132256911E-2</v>
      </c>
      <c r="J184" s="1">
        <v>5.6400000000000096E-3</v>
      </c>
      <c r="K184" s="1">
        <f t="shared" si="31"/>
        <v>775.32000000000198</v>
      </c>
      <c r="M184" s="2">
        <f t="shared" si="32"/>
        <v>1121.3718965958537</v>
      </c>
      <c r="N184" s="2">
        <f t="shared" si="33"/>
        <v>8.8880000000000001E-2</v>
      </c>
      <c r="O184" s="2">
        <f t="shared" si="34"/>
        <v>1221.0394307652932</v>
      </c>
      <c r="P184" s="2">
        <f t="shared" si="35"/>
        <v>7.933517156184644E-2</v>
      </c>
      <c r="R184" s="1">
        <v>3.64E-3</v>
      </c>
      <c r="S184" s="1">
        <f t="shared" si="36"/>
        <v>764.4</v>
      </c>
    </row>
    <row r="185" spans="1:19" x14ac:dyDescent="0.15">
      <c r="A185" s="1">
        <v>222.56</v>
      </c>
      <c r="B185" s="1">
        <v>2.96</v>
      </c>
      <c r="C185" s="2">
        <f t="shared" si="25"/>
        <v>1139.2884566163298</v>
      </c>
      <c r="D185" s="27">
        <f t="shared" si="26"/>
        <v>2.9600000000000001E-2</v>
      </c>
      <c r="E185" s="2">
        <f t="shared" si="27"/>
        <v>1173.0113949321733</v>
      </c>
      <c r="F185" s="2">
        <f t="shared" si="28"/>
        <v>2.9170377299779924E-2</v>
      </c>
      <c r="G185" s="24">
        <f t="shared" si="29"/>
        <v>2.358460875248386E-2</v>
      </c>
      <c r="H185" s="2">
        <f t="shared" si="30"/>
        <v>2.2284545246059072E-2</v>
      </c>
      <c r="J185" s="1">
        <v>5.6600000000000096E-3</v>
      </c>
      <c r="K185" s="1">
        <f t="shared" si="31"/>
        <v>779.58000000000209</v>
      </c>
      <c r="M185" s="2">
        <f t="shared" si="32"/>
        <v>1119.5802405938059</v>
      </c>
      <c r="N185" s="2">
        <f t="shared" si="33"/>
        <v>8.9380000000000001E-2</v>
      </c>
      <c r="O185" s="2">
        <f t="shared" si="34"/>
        <v>1219.6483224980802</v>
      </c>
      <c r="P185" s="2">
        <f t="shared" si="35"/>
        <v>7.9800877914584845E-2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222.12</v>
      </c>
      <c r="B186" s="1">
        <v>3.0640000000000001</v>
      </c>
      <c r="C186" s="2">
        <f t="shared" si="25"/>
        <v>1137.0360890708985</v>
      </c>
      <c r="D186" s="27">
        <f t="shared" si="26"/>
        <v>3.0640000000000001E-2</v>
      </c>
      <c r="E186" s="2">
        <f t="shared" si="27"/>
        <v>1171.8748748400308</v>
      </c>
      <c r="F186" s="2">
        <f t="shared" si="28"/>
        <v>3.0179968501132234E-2</v>
      </c>
      <c r="G186" s="24">
        <f t="shared" si="29"/>
        <v>2.4599611954274944E-2</v>
      </c>
      <c r="H186" s="2">
        <f t="shared" si="30"/>
        <v>2.3307749702729665E-2</v>
      </c>
      <c r="J186" s="1">
        <v>5.6800000000000097E-3</v>
      </c>
      <c r="K186" s="1">
        <f t="shared" si="31"/>
        <v>783.84000000000208</v>
      </c>
      <c r="M186" s="2">
        <f t="shared" si="32"/>
        <v>1117.7885845917583</v>
      </c>
      <c r="N186" s="2">
        <f t="shared" si="33"/>
        <v>8.9959999999999998E-2</v>
      </c>
      <c r="O186" s="2">
        <f t="shared" si="34"/>
        <v>1218.3448456616329</v>
      </c>
      <c r="P186" s="2">
        <f t="shared" si="35"/>
        <v>8.0339356197787232E-2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222.51999999999998</v>
      </c>
      <c r="B187" s="1">
        <v>3.1339999999999999</v>
      </c>
      <c r="C187" s="2">
        <f t="shared" si="25"/>
        <v>1139.0836959303813</v>
      </c>
      <c r="D187" s="27">
        <f t="shared" si="26"/>
        <v>3.134E-2</v>
      </c>
      <c r="E187" s="2">
        <f t="shared" si="27"/>
        <v>1174.7825789608394</v>
      </c>
      <c r="F187" s="2">
        <f t="shared" si="28"/>
        <v>3.0858927585983437E-2</v>
      </c>
      <c r="G187" s="24">
        <f t="shared" si="29"/>
        <v>2.5264724829027058E-2</v>
      </c>
      <c r="H187" s="2">
        <f t="shared" si="30"/>
        <v>2.3974333100927885E-2</v>
      </c>
      <c r="J187" s="1">
        <v>5.7000000000000097E-3</v>
      </c>
      <c r="K187" s="1">
        <f t="shared" si="31"/>
        <v>788.10000000000207</v>
      </c>
      <c r="M187" s="2">
        <f t="shared" si="32"/>
        <v>1115.5362170463272</v>
      </c>
      <c r="N187" s="2">
        <f t="shared" si="33"/>
        <v>9.2310000000000003E-2</v>
      </c>
      <c r="O187" s="2">
        <f t="shared" si="34"/>
        <v>1218.5113652418736</v>
      </c>
      <c r="P187" s="2">
        <f t="shared" si="35"/>
        <v>8.2492284746922495E-2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222.31</v>
      </c>
      <c r="B188" s="1">
        <v>3.0139999999999998</v>
      </c>
      <c r="C188" s="2">
        <f t="shared" si="25"/>
        <v>1138.0087023291528</v>
      </c>
      <c r="D188" s="27">
        <f t="shared" si="26"/>
        <v>3.0139999999999997E-2</v>
      </c>
      <c r="E188" s="2">
        <f t="shared" si="27"/>
        <v>1172.3082846173536</v>
      </c>
      <c r="F188" s="2">
        <f t="shared" si="28"/>
        <v>2.9694715335038598E-2</v>
      </c>
      <c r="G188" s="24">
        <f t="shared" si="29"/>
        <v>2.4112294932098818E-2</v>
      </c>
      <c r="H188" s="2">
        <f t="shared" si="30"/>
        <v>2.2816618085475863E-2</v>
      </c>
      <c r="J188" s="1">
        <v>5.7200000000000098E-3</v>
      </c>
      <c r="K188" s="1">
        <f t="shared" si="31"/>
        <v>792.36000000000206</v>
      </c>
      <c r="M188" s="2">
        <f t="shared" si="32"/>
        <v>1113.7957512157664</v>
      </c>
      <c r="N188" s="2">
        <f t="shared" si="33"/>
        <v>9.0999999999999998E-2</v>
      </c>
      <c r="O188" s="2">
        <f t="shared" si="34"/>
        <v>1215.151164576401</v>
      </c>
      <c r="P188" s="2">
        <f t="shared" si="35"/>
        <v>8.1308272733903258E-2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222.69</v>
      </c>
      <c r="B189" s="1">
        <v>3.18</v>
      </c>
      <c r="C189" s="2">
        <f t="shared" si="25"/>
        <v>1139.9539288456617</v>
      </c>
      <c r="D189" s="27">
        <f t="shared" si="26"/>
        <v>3.1800000000000002E-2</v>
      </c>
      <c r="E189" s="2">
        <f t="shared" si="27"/>
        <v>1176.2044637829538</v>
      </c>
      <c r="F189" s="2">
        <f t="shared" si="28"/>
        <v>3.1304849828412529E-2</v>
      </c>
      <c r="G189" s="24">
        <f t="shared" si="29"/>
        <v>2.5703876191350845E-2</v>
      </c>
      <c r="H189" s="2">
        <f t="shared" si="30"/>
        <v>2.4414995676529459E-2</v>
      </c>
      <c r="J189" s="1">
        <v>5.7400000000000099E-3</v>
      </c>
      <c r="K189" s="1">
        <f t="shared" si="31"/>
        <v>796.62000000000205</v>
      </c>
      <c r="M189" s="2">
        <f t="shared" si="32"/>
        <v>1111.7993345277707</v>
      </c>
      <c r="N189" s="2">
        <f t="shared" si="33"/>
        <v>9.3079999999999996E-2</v>
      </c>
      <c r="O189" s="2">
        <f t="shared" si="34"/>
        <v>1215.2856165856156</v>
      </c>
      <c r="P189" s="2">
        <f t="shared" si="35"/>
        <v>8.3212325197888376E-2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222.69</v>
      </c>
      <c r="B190" s="1">
        <v>3.1379999999999999</v>
      </c>
      <c r="C190" s="2">
        <f t="shared" si="25"/>
        <v>1139.9539288456617</v>
      </c>
      <c r="D190" s="27">
        <f t="shared" si="26"/>
        <v>3.1379999999999998E-2</v>
      </c>
      <c r="E190" s="2">
        <f t="shared" si="27"/>
        <v>1175.7256831328386</v>
      </c>
      <c r="F190" s="2">
        <f t="shared" si="28"/>
        <v>3.089771132784375E-2</v>
      </c>
      <c r="G190" s="24">
        <f t="shared" si="29"/>
        <v>2.5299017598639756E-2</v>
      </c>
      <c r="H190" s="2">
        <f t="shared" si="30"/>
        <v>2.4007857175960677E-2</v>
      </c>
      <c r="J190" s="1">
        <v>5.7600000000000099E-3</v>
      </c>
      <c r="K190" s="1">
        <f t="shared" si="31"/>
        <v>800.88000000000216</v>
      </c>
      <c r="M190" s="2">
        <f t="shared" si="32"/>
        <v>1112.3624264141285</v>
      </c>
      <c r="N190" s="2">
        <f t="shared" si="33"/>
        <v>9.2119999999999994E-2</v>
      </c>
      <c r="O190" s="2">
        <f t="shared" si="34"/>
        <v>1214.8332531353981</v>
      </c>
      <c r="P190" s="2">
        <f t="shared" si="35"/>
        <v>8.2335841142101851E-2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222.31</v>
      </c>
      <c r="B191" s="1">
        <v>3.1720000000000002</v>
      </c>
      <c r="C191" s="2">
        <f t="shared" si="25"/>
        <v>1138.0087023291528</v>
      </c>
      <c r="D191" s="27">
        <f t="shared" si="26"/>
        <v>3.1719999999999998E-2</v>
      </c>
      <c r="E191" s="2">
        <f t="shared" si="27"/>
        <v>1174.1063383670335</v>
      </c>
      <c r="F191" s="2">
        <f t="shared" si="28"/>
        <v>3.1227312416572412E-2</v>
      </c>
      <c r="G191" s="24">
        <f t="shared" si="29"/>
        <v>2.5636329852919873E-2</v>
      </c>
      <c r="H191" s="2">
        <f t="shared" si="30"/>
        <v>2.4349215167009677E-2</v>
      </c>
      <c r="J191" s="1">
        <v>5.78000000000001E-3</v>
      </c>
      <c r="K191" s="1">
        <f t="shared" si="31"/>
        <v>805.14000000000215</v>
      </c>
      <c r="M191" s="2">
        <f t="shared" si="32"/>
        <v>1109.8541080112618</v>
      </c>
      <c r="N191" s="2">
        <f t="shared" si="33"/>
        <v>9.2390000000000014E-2</v>
      </c>
      <c r="O191" s="2">
        <f t="shared" si="34"/>
        <v>1212.3935290504223</v>
      </c>
      <c r="P191" s="2">
        <f t="shared" si="35"/>
        <v>8.2594653900238776E-2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222.75</v>
      </c>
      <c r="B192" s="1">
        <v>3.2759999999999998</v>
      </c>
      <c r="C192" s="2">
        <f t="shared" si="25"/>
        <v>1140.2610698745841</v>
      </c>
      <c r="D192" s="27">
        <f t="shared" si="26"/>
        <v>3.2759999999999997E-2</v>
      </c>
      <c r="E192" s="2">
        <f t="shared" si="27"/>
        <v>1177.6160225236754</v>
      </c>
      <c r="F192" s="2">
        <f t="shared" si="28"/>
        <v>3.2234830133357817E-2</v>
      </c>
      <c r="G192" s="24">
        <f t="shared" si="29"/>
        <v>2.6627134788006983E-2</v>
      </c>
      <c r="H192" s="2">
        <f t="shared" si="30"/>
        <v>2.5343119628476799E-2</v>
      </c>
      <c r="J192" s="1">
        <v>5.80000000000001E-3</v>
      </c>
      <c r="K192" s="1">
        <f t="shared" si="31"/>
        <v>809.40000000000214</v>
      </c>
      <c r="M192" s="2">
        <f t="shared" si="32"/>
        <v>1104.5815203480931</v>
      </c>
      <c r="N192" s="2">
        <f t="shared" si="33"/>
        <v>9.3699999999999992E-2</v>
      </c>
      <c r="O192" s="2">
        <f t="shared" si="34"/>
        <v>1208.0808088047092</v>
      </c>
      <c r="P192" s="2">
        <f t="shared" si="35"/>
        <v>8.3813677602830039E-2</v>
      </c>
      <c r="R192" s="1">
        <v>3.8E-3</v>
      </c>
      <c r="S192" s="1">
        <f t="shared" si="36"/>
        <v>798</v>
      </c>
    </row>
    <row r="193" spans="1:30" x14ac:dyDescent="0.15">
      <c r="A193" s="1">
        <v>222.42000000000002</v>
      </c>
      <c r="B193" s="1">
        <v>3.2690000000000001</v>
      </c>
      <c r="C193" s="2">
        <f t="shared" si="25"/>
        <v>1138.5717942155109</v>
      </c>
      <c r="D193" s="27">
        <f t="shared" si="26"/>
        <v>3.2690000000000004E-2</v>
      </c>
      <c r="E193" s="2">
        <f t="shared" si="27"/>
        <v>1175.7917061684161</v>
      </c>
      <c r="F193" s="2">
        <f t="shared" si="28"/>
        <v>3.2167048294023441E-2</v>
      </c>
      <c r="G193" s="24">
        <f t="shared" si="29"/>
        <v>2.6568040169411937E-2</v>
      </c>
      <c r="H193" s="2">
        <f t="shared" si="30"/>
        <v>2.5285547730631134E-2</v>
      </c>
      <c r="J193" s="1">
        <v>5.8200000000000101E-3</v>
      </c>
      <c r="K193" s="1">
        <f t="shared" si="31"/>
        <v>813.66000000000213</v>
      </c>
      <c r="M193" s="2">
        <f t="shared" si="32"/>
        <v>1105.758894292296</v>
      </c>
      <c r="N193" s="2">
        <f t="shared" si="33"/>
        <v>9.3350000000000002E-2</v>
      </c>
      <c r="O193" s="2">
        <f t="shared" si="34"/>
        <v>1208.9814870744819</v>
      </c>
      <c r="P193" s="2">
        <f t="shared" si="35"/>
        <v>8.3489322813839958E-2</v>
      </c>
      <c r="R193" s="1">
        <v>3.82E-3</v>
      </c>
      <c r="S193" s="1">
        <f t="shared" si="36"/>
        <v>802.2</v>
      </c>
    </row>
    <row r="194" spans="1:30" x14ac:dyDescent="0.15">
      <c r="A194" s="1">
        <v>222.93</v>
      </c>
      <c r="B194" s="1">
        <v>3.33</v>
      </c>
      <c r="C194" s="2">
        <f t="shared" si="25"/>
        <v>1141.1824929613515</v>
      </c>
      <c r="D194" s="27">
        <f t="shared" si="26"/>
        <v>3.3300000000000003E-2</v>
      </c>
      <c r="E194" s="2">
        <f t="shared" si="27"/>
        <v>1179.1838699769646</v>
      </c>
      <c r="F194" s="2">
        <f t="shared" si="28"/>
        <v>3.275756423817229E-2</v>
      </c>
      <c r="G194" s="24">
        <f t="shared" si="29"/>
        <v>2.7142402952567698E-2</v>
      </c>
      <c r="H194" s="2">
        <f t="shared" si="30"/>
        <v>2.5860284674297428E-2</v>
      </c>
      <c r="J194" s="1">
        <v>5.8400000000000101E-3</v>
      </c>
      <c r="K194" s="1">
        <f t="shared" si="31"/>
        <v>817.92000000000212</v>
      </c>
      <c r="M194" s="2">
        <f t="shared" si="32"/>
        <v>1102.3291528026618</v>
      </c>
      <c r="N194" s="2">
        <f t="shared" si="33"/>
        <v>9.5250000000000001E-2</v>
      </c>
      <c r="O194" s="2">
        <f t="shared" si="34"/>
        <v>1207.3260046071155</v>
      </c>
      <c r="P194" s="2">
        <f t="shared" si="35"/>
        <v>8.5233476261360769E-2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222.48000000000002</v>
      </c>
      <c r="B195" s="1">
        <v>3.4929999999999999</v>
      </c>
      <c r="C195" s="2">
        <f t="shared" ref="C195:C258" si="37">A195*1000/195.35</f>
        <v>1138.8789352444333</v>
      </c>
      <c r="D195" s="27">
        <f t="shared" ref="D195:D258" si="38">B195/100</f>
        <v>3.4929999999999996E-2</v>
      </c>
      <c r="E195" s="2">
        <f t="shared" ref="E195:E258" si="39">C195*(1+D195)</f>
        <v>1178.6599764525213</v>
      </c>
      <c r="F195" s="2">
        <f t="shared" ref="F195:F258" si="40">LN(1+D195)</f>
        <v>3.4333791579886419E-2</v>
      </c>
      <c r="G195" s="24">
        <f t="shared" ref="G195:G258" si="41">F195-E195/210000</f>
        <v>2.8721125025350604E-2</v>
      </c>
      <c r="H195" s="2">
        <f t="shared" ref="H195:H258" si="42">LN(1+D195)-C195/165454</f>
        <v>2.7450434663496164E-2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C330</f>
        <v>1098.5922702841056</v>
      </c>
      <c r="N195" s="2">
        <f t="shared" ref="N195:N258" si="45">D330</f>
        <v>9.4399999999999998E-2</v>
      </c>
      <c r="O195" s="2">
        <f t="shared" ref="O195:O258" si="46">E330</f>
        <v>1202.2993805989252</v>
      </c>
      <c r="P195" s="2">
        <f t="shared" ref="P195:P258" si="47">G330</f>
        <v>8.4481032740439832E-2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222.98000000000002</v>
      </c>
      <c r="B196" s="1">
        <v>3.431</v>
      </c>
      <c r="C196" s="2">
        <f t="shared" si="37"/>
        <v>1141.4384438187869</v>
      </c>
      <c r="D196" s="27">
        <f t="shared" si="38"/>
        <v>3.431E-2</v>
      </c>
      <c r="E196" s="2">
        <f t="shared" si="39"/>
        <v>1180.6011968262096</v>
      </c>
      <c r="F196" s="2">
        <f t="shared" si="40"/>
        <v>3.3734537729628727E-2</v>
      </c>
      <c r="G196" s="24">
        <f t="shared" si="41"/>
        <v>2.811262726855154E-2</v>
      </c>
      <c r="H196" s="2">
        <f t="shared" si="42"/>
        <v>2.6835711204922241E-2</v>
      </c>
      <c r="J196" s="1">
        <v>5.8800000000000102E-3</v>
      </c>
      <c r="K196" s="1">
        <f t="shared" si="43"/>
        <v>826.44000000000221</v>
      </c>
      <c r="M196" s="2">
        <f t="shared" si="44"/>
        <v>1098.0803685692347</v>
      </c>
      <c r="N196" s="2">
        <f t="shared" si="45"/>
        <v>9.5549999999999996E-2</v>
      </c>
      <c r="O196" s="2">
        <f t="shared" si="46"/>
        <v>1203.0019477860251</v>
      </c>
      <c r="P196" s="2">
        <f t="shared" si="47"/>
        <v>8.5527939567809366E-2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222.52999999999997</v>
      </c>
      <c r="B197" s="1">
        <v>3.4769999999999999</v>
      </c>
      <c r="C197" s="2">
        <f t="shared" si="37"/>
        <v>1139.1348861018682</v>
      </c>
      <c r="D197" s="27">
        <f t="shared" si="38"/>
        <v>3.4769999999999995E-2</v>
      </c>
      <c r="E197" s="2">
        <f t="shared" si="39"/>
        <v>1178.7426060916303</v>
      </c>
      <c r="F197" s="2">
        <f t="shared" si="40"/>
        <v>3.417917980009353E-2</v>
      </c>
      <c r="G197" s="24">
        <f t="shared" si="41"/>
        <v>2.8566119771085766E-2</v>
      </c>
      <c r="H197" s="2">
        <f t="shared" si="42"/>
        <v>2.7294275922871654E-2</v>
      </c>
      <c r="J197" s="1">
        <v>5.9000000000000103E-3</v>
      </c>
      <c r="K197" s="1">
        <f t="shared" si="43"/>
        <v>830.70000000000221</v>
      </c>
      <c r="M197" s="2">
        <f t="shared" si="44"/>
        <v>1094.0363450217558</v>
      </c>
      <c r="N197" s="2">
        <f t="shared" si="45"/>
        <v>9.5399999999999985E-2</v>
      </c>
      <c r="O197" s="2">
        <f t="shared" si="46"/>
        <v>1198.4074123368312</v>
      </c>
      <c r="P197" s="2">
        <f t="shared" si="47"/>
        <v>8.5412891403975108E-2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222.95999999999998</v>
      </c>
      <c r="B198" s="1">
        <v>3.52</v>
      </c>
      <c r="C198" s="2">
        <f t="shared" si="37"/>
        <v>1141.3360634758126</v>
      </c>
      <c r="D198" s="27">
        <f t="shared" si="38"/>
        <v>3.5200000000000002E-2</v>
      </c>
      <c r="E198" s="2">
        <f t="shared" si="39"/>
        <v>1181.5110929101611</v>
      </c>
      <c r="F198" s="2">
        <f t="shared" si="40"/>
        <v>3.4594644764498965E-2</v>
      </c>
      <c r="G198" s="24">
        <f t="shared" si="41"/>
        <v>2.8968401464926768E-2</v>
      </c>
      <c r="H198" s="2">
        <f t="shared" si="42"/>
        <v>2.769643702412513E-2</v>
      </c>
      <c r="J198" s="1">
        <v>5.9200000000000103E-3</v>
      </c>
      <c r="K198" s="1">
        <f t="shared" si="43"/>
        <v>834.9600000000022</v>
      </c>
      <c r="M198" s="2">
        <f t="shared" si="44"/>
        <v>1092.6030202201177</v>
      </c>
      <c r="N198" s="2">
        <f t="shared" si="45"/>
        <v>9.8019999999999996E-2</v>
      </c>
      <c r="O198" s="2">
        <f t="shared" si="46"/>
        <v>1199.6999682620938</v>
      </c>
      <c r="P198" s="2">
        <f t="shared" si="47"/>
        <v>8.7795700865972409E-2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222.88</v>
      </c>
      <c r="B199" s="1">
        <v>3.74</v>
      </c>
      <c r="C199" s="2">
        <f t="shared" si="37"/>
        <v>1140.9265421039161</v>
      </c>
      <c r="D199" s="27">
        <f t="shared" si="38"/>
        <v>3.7400000000000003E-2</v>
      </c>
      <c r="E199" s="2">
        <f t="shared" si="39"/>
        <v>1183.5971947786027</v>
      </c>
      <c r="F199" s="2">
        <f t="shared" si="40"/>
        <v>3.6717582935162862E-2</v>
      </c>
      <c r="G199" s="24">
        <f t="shared" si="41"/>
        <v>3.1081405817169516E-2</v>
      </c>
      <c r="H199" s="2">
        <f t="shared" si="42"/>
        <v>2.9821850332119624E-2</v>
      </c>
      <c r="J199" s="1">
        <v>5.9400000000000104E-3</v>
      </c>
      <c r="K199" s="1">
        <f t="shared" si="43"/>
        <v>839.22000000000219</v>
      </c>
      <c r="M199" s="2">
        <f t="shared" si="44"/>
        <v>1089.3780394164321</v>
      </c>
      <c r="N199" s="2">
        <f t="shared" si="45"/>
        <v>9.6630000000000008E-2</v>
      </c>
      <c r="O199" s="2">
        <f t="shared" si="46"/>
        <v>1194.644639365242</v>
      </c>
      <c r="P199" s="2">
        <f t="shared" si="47"/>
        <v>8.6553056902787182E-2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222.44</v>
      </c>
      <c r="B200" s="1">
        <v>3.72</v>
      </c>
      <c r="C200" s="2">
        <f t="shared" si="37"/>
        <v>1138.6741745584848</v>
      </c>
      <c r="D200" s="27">
        <f t="shared" si="38"/>
        <v>3.7200000000000004E-2</v>
      </c>
      <c r="E200" s="2">
        <f t="shared" si="39"/>
        <v>1181.0328538520603</v>
      </c>
      <c r="F200" s="2">
        <f t="shared" si="40"/>
        <v>3.6524774682372169E-2</v>
      </c>
      <c r="G200" s="24">
        <f t="shared" si="41"/>
        <v>3.0900808711648072E-2</v>
      </c>
      <c r="H200" s="2">
        <f t="shared" si="42"/>
        <v>2.9642655334647213E-2</v>
      </c>
      <c r="J200" s="1">
        <v>5.9600000000000104E-3</v>
      </c>
      <c r="K200" s="1">
        <f t="shared" si="43"/>
        <v>843.48000000000218</v>
      </c>
      <c r="M200" s="2">
        <f t="shared" si="44"/>
        <v>1091.0673150755056</v>
      </c>
      <c r="N200" s="2">
        <f t="shared" si="45"/>
        <v>9.6790000000000001E-2</v>
      </c>
      <c r="O200" s="2">
        <f t="shared" si="46"/>
        <v>1196.6717205016637</v>
      </c>
      <c r="P200" s="2">
        <f t="shared" si="47"/>
        <v>8.6689295027578855E-2</v>
      </c>
      <c r="R200" s="1">
        <v>3.96E-3</v>
      </c>
      <c r="S200" s="1">
        <f t="shared" si="48"/>
        <v>831.6</v>
      </c>
    </row>
    <row r="201" spans="1:30" x14ac:dyDescent="0.15">
      <c r="A201" s="1">
        <v>223.01999999999998</v>
      </c>
      <c r="B201" s="1">
        <v>3.6779999999999999</v>
      </c>
      <c r="C201" s="2">
        <f t="shared" si="37"/>
        <v>1141.643204504735</v>
      </c>
      <c r="D201" s="27">
        <f t="shared" si="38"/>
        <v>3.678E-2</v>
      </c>
      <c r="E201" s="2">
        <f t="shared" si="39"/>
        <v>1183.6328415664191</v>
      </c>
      <c r="F201" s="2">
        <f t="shared" si="40"/>
        <v>3.6119756306359614E-2</v>
      </c>
      <c r="G201" s="24">
        <f t="shared" si="41"/>
        <v>3.048340944175762E-2</v>
      </c>
      <c r="H201" s="2">
        <f t="shared" si="42"/>
        <v>2.9219692212987831E-2</v>
      </c>
      <c r="J201" s="1">
        <v>5.9800000000000096E-3</v>
      </c>
      <c r="K201" s="1">
        <f t="shared" si="43"/>
        <v>847.74000000000206</v>
      </c>
      <c r="M201" s="2">
        <f t="shared" si="44"/>
        <v>1085.282825697466</v>
      </c>
      <c r="N201" s="2">
        <f t="shared" si="45"/>
        <v>9.8720000000000002E-2</v>
      </c>
      <c r="O201" s="2">
        <f t="shared" si="46"/>
        <v>1192.4219462503197</v>
      </c>
      <c r="P201" s="2">
        <f t="shared" si="47"/>
        <v>8.8467666146179999E-2</v>
      </c>
      <c r="R201" s="1">
        <v>3.98E-3</v>
      </c>
      <c r="S201" s="1">
        <f t="shared" si="48"/>
        <v>835.8</v>
      </c>
    </row>
    <row r="202" spans="1:30" x14ac:dyDescent="0.15">
      <c r="A202" s="1">
        <v>222.60000000000002</v>
      </c>
      <c r="B202" s="1">
        <v>3.6970000000000001</v>
      </c>
      <c r="C202" s="2">
        <f t="shared" si="37"/>
        <v>1139.4932173022783</v>
      </c>
      <c r="D202" s="27">
        <f t="shared" si="38"/>
        <v>3.6970000000000003E-2</v>
      </c>
      <c r="E202" s="2">
        <f t="shared" si="39"/>
        <v>1181.6202815459435</v>
      </c>
      <c r="F202" s="2">
        <f t="shared" si="40"/>
        <v>3.6302999224292407E-2</v>
      </c>
      <c r="G202" s="24">
        <f t="shared" si="41"/>
        <v>3.0676235978835533E-2</v>
      </c>
      <c r="H202" s="2">
        <f t="shared" si="42"/>
        <v>2.9415929601906254E-2</v>
      </c>
      <c r="J202" s="1">
        <v>6.0000000000000097E-3</v>
      </c>
      <c r="K202" s="1">
        <f t="shared" si="43"/>
        <v>852.00000000000205</v>
      </c>
      <c r="M202" s="2">
        <f t="shared" si="44"/>
        <v>1085.4363962119276</v>
      </c>
      <c r="N202" s="2">
        <f t="shared" si="45"/>
        <v>9.9949999999999997E-2</v>
      </c>
      <c r="O202" s="2">
        <f t="shared" si="46"/>
        <v>1193.9257640133096</v>
      </c>
      <c r="P202" s="2">
        <f t="shared" si="47"/>
        <v>8.9579363444765372E-2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223.01999999999998</v>
      </c>
      <c r="B203" s="1">
        <v>3.7549999999999999</v>
      </c>
      <c r="C203" s="2">
        <f t="shared" si="37"/>
        <v>1141.643204504735</v>
      </c>
      <c r="D203" s="27">
        <f t="shared" si="38"/>
        <v>3.755E-2</v>
      </c>
      <c r="E203" s="2">
        <f t="shared" si="39"/>
        <v>1184.5119068338877</v>
      </c>
      <c r="F203" s="2">
        <f t="shared" si="40"/>
        <v>3.6862164732566337E-2</v>
      </c>
      <c r="G203" s="24">
        <f t="shared" si="41"/>
        <v>3.1221631842881157E-2</v>
      </c>
      <c r="H203" s="2">
        <f t="shared" si="42"/>
        <v>2.9962100639194553E-2</v>
      </c>
      <c r="J203" s="1">
        <v>6.0200000000000097E-3</v>
      </c>
      <c r="K203" s="1">
        <f t="shared" si="43"/>
        <v>856.26000000000204</v>
      </c>
      <c r="M203" s="2">
        <f t="shared" si="44"/>
        <v>1080.3685692347069</v>
      </c>
      <c r="N203" s="2">
        <f t="shared" si="45"/>
        <v>0.10045999999999999</v>
      </c>
      <c r="O203" s="2">
        <f t="shared" si="46"/>
        <v>1188.9023957000256</v>
      </c>
      <c r="P203" s="2">
        <f t="shared" si="47"/>
        <v>9.006683422933523E-2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222.51</v>
      </c>
      <c r="B204" s="1">
        <v>4.0709999999999997</v>
      </c>
      <c r="C204" s="2">
        <f t="shared" si="37"/>
        <v>1139.0325057588943</v>
      </c>
      <c r="D204" s="27">
        <f t="shared" si="38"/>
        <v>4.0709999999999996E-2</v>
      </c>
      <c r="E204" s="2">
        <f t="shared" si="39"/>
        <v>1185.402519068339</v>
      </c>
      <c r="F204" s="2">
        <f t="shared" si="40"/>
        <v>3.9903172532586385E-2</v>
      </c>
      <c r="G204" s="24">
        <f t="shared" si="41"/>
        <v>3.4258398632260961E-2</v>
      </c>
      <c r="H204" s="2">
        <f t="shared" si="42"/>
        <v>3.3018887439697157E-2</v>
      </c>
      <c r="J204" s="1">
        <v>6.0400000000000098E-3</v>
      </c>
      <c r="K204" s="1">
        <f t="shared" si="43"/>
        <v>860.52000000000203</v>
      </c>
      <c r="M204" s="2">
        <f t="shared" si="44"/>
        <v>1080.522139749168</v>
      </c>
      <c r="N204" s="2">
        <f t="shared" si="45"/>
        <v>9.8909999999999998E-2</v>
      </c>
      <c r="O204" s="2">
        <f t="shared" si="46"/>
        <v>1187.3965845917583</v>
      </c>
      <c r="P204" s="2">
        <f t="shared" si="47"/>
        <v>8.8664509987999615E-2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222.95999999999998</v>
      </c>
      <c r="B205" s="1">
        <v>3.855</v>
      </c>
      <c r="C205" s="2">
        <f t="shared" si="37"/>
        <v>1141.3360634758126</v>
      </c>
      <c r="D205" s="27">
        <f t="shared" si="38"/>
        <v>3.8550000000000001E-2</v>
      </c>
      <c r="E205" s="2">
        <f t="shared" si="39"/>
        <v>1185.3345687228052</v>
      </c>
      <c r="F205" s="2">
        <f t="shared" si="40"/>
        <v>3.7825509539980443E-2</v>
      </c>
      <c r="G205" s="24">
        <f t="shared" si="41"/>
        <v>3.2181059212728992E-2</v>
      </c>
      <c r="H205" s="2">
        <f t="shared" si="42"/>
        <v>3.0927301799606607E-2</v>
      </c>
      <c r="J205" s="1">
        <v>6.0600000000000098E-3</v>
      </c>
      <c r="K205" s="1">
        <f t="shared" si="43"/>
        <v>864.78000000000213</v>
      </c>
      <c r="M205" s="2">
        <f t="shared" si="44"/>
        <v>1075.8126439723576</v>
      </c>
      <c r="N205" s="2">
        <f t="shared" si="45"/>
        <v>9.9489999999999995E-2</v>
      </c>
      <c r="O205" s="2">
        <f t="shared" si="46"/>
        <v>1182.8452439211676</v>
      </c>
      <c r="P205" s="2">
        <f t="shared" si="47"/>
        <v>8.9213839528492683E-2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222.56</v>
      </c>
      <c r="B206" s="1">
        <v>4.149</v>
      </c>
      <c r="C206" s="2">
        <f t="shared" si="37"/>
        <v>1139.2884566163298</v>
      </c>
      <c r="D206" s="27">
        <f t="shared" si="38"/>
        <v>4.1489999999999999E-2</v>
      </c>
      <c r="E206" s="2">
        <f t="shared" si="39"/>
        <v>1186.5575346813414</v>
      </c>
      <c r="F206" s="2">
        <f t="shared" si="40"/>
        <v>4.0652380136548816E-2</v>
      </c>
      <c r="G206" s="24">
        <f t="shared" si="41"/>
        <v>3.5002106161875761E-2</v>
      </c>
      <c r="H206" s="2">
        <f t="shared" si="42"/>
        <v>3.3766548082827967E-2</v>
      </c>
      <c r="J206" s="1">
        <v>6.0800000000000099E-3</v>
      </c>
      <c r="K206" s="1">
        <f t="shared" si="43"/>
        <v>869.04000000000212</v>
      </c>
      <c r="M206" s="2">
        <f t="shared" si="44"/>
        <v>1072.6388533401589</v>
      </c>
      <c r="N206" s="2">
        <f t="shared" si="45"/>
        <v>0.1013</v>
      </c>
      <c r="O206" s="2">
        <f t="shared" si="46"/>
        <v>1181.2971691835169</v>
      </c>
      <c r="P206" s="2">
        <f t="shared" si="47"/>
        <v>9.0866075573601601E-2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222.89999999999998</v>
      </c>
      <c r="B207" s="1">
        <v>3.956</v>
      </c>
      <c r="C207" s="2">
        <f t="shared" si="37"/>
        <v>1141.0289224468902</v>
      </c>
      <c r="D207" s="27">
        <f t="shared" si="38"/>
        <v>3.9559999999999998E-2</v>
      </c>
      <c r="E207" s="2">
        <f t="shared" si="39"/>
        <v>1186.1680266188891</v>
      </c>
      <c r="F207" s="2">
        <f t="shared" si="40"/>
        <v>3.8797546707912224E-2</v>
      </c>
      <c r="G207" s="24">
        <f t="shared" si="41"/>
        <v>3.3149127533536563E-2</v>
      </c>
      <c r="H207" s="2">
        <f t="shared" si="42"/>
        <v>3.1901195320536334E-2</v>
      </c>
      <c r="J207" s="1">
        <v>6.1000000000000099E-3</v>
      </c>
      <c r="K207" s="1">
        <f t="shared" si="43"/>
        <v>873.30000000000211</v>
      </c>
      <c r="M207" s="2">
        <f t="shared" si="44"/>
        <v>1071.6662400819046</v>
      </c>
      <c r="N207" s="2">
        <f t="shared" si="45"/>
        <v>0.1008</v>
      </c>
      <c r="O207" s="2">
        <f t="shared" si="46"/>
        <v>1179.6901970821605</v>
      </c>
      <c r="P207" s="2">
        <f t="shared" si="47"/>
        <v>9.0419615829884253E-2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</v>
      </c>
      <c r="B208" s="1">
        <v>4.01</v>
      </c>
      <c r="C208" s="2">
        <f t="shared" si="37"/>
        <v>1138.9813155874072</v>
      </c>
      <c r="D208" s="27">
        <f t="shared" si="38"/>
        <v>4.0099999999999997E-2</v>
      </c>
      <c r="E208" s="2">
        <f t="shared" si="39"/>
        <v>1184.6544663424622</v>
      </c>
      <c r="F208" s="2">
        <f t="shared" si="40"/>
        <v>3.9316862376950409E-2</v>
      </c>
      <c r="G208" s="24">
        <f t="shared" si="41"/>
        <v>3.3675650632462494E-2</v>
      </c>
      <c r="H208" s="2">
        <f t="shared" si="42"/>
        <v>3.2432886676227506E-2</v>
      </c>
      <c r="J208" s="1">
        <v>6.12000000000001E-3</v>
      </c>
      <c r="K208" s="1">
        <f t="shared" si="43"/>
        <v>877.56000000000211</v>
      </c>
      <c r="M208" s="2">
        <f t="shared" si="44"/>
        <v>1067.8781673918609</v>
      </c>
      <c r="N208" s="2">
        <f t="shared" si="45"/>
        <v>0.10106999999999999</v>
      </c>
      <c r="O208" s="2">
        <f t="shared" si="46"/>
        <v>1175.8086137701562</v>
      </c>
      <c r="P208" s="2">
        <f t="shared" si="47"/>
        <v>9.0683345647451827E-2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222.88</v>
      </c>
      <c r="B209" s="1">
        <v>4.2640000000000002</v>
      </c>
      <c r="C209" s="2">
        <f t="shared" si="37"/>
        <v>1140.9265421039161</v>
      </c>
      <c r="D209" s="27">
        <f t="shared" si="38"/>
        <v>4.2640000000000004E-2</v>
      </c>
      <c r="E209" s="2">
        <f t="shared" si="39"/>
        <v>1189.575649859227</v>
      </c>
      <c r="F209" s="2">
        <f t="shared" si="40"/>
        <v>4.1755958240327296E-2</v>
      </c>
      <c r="G209" s="24">
        <f t="shared" si="41"/>
        <v>3.6091312288616693E-2</v>
      </c>
      <c r="H209" s="2">
        <f t="shared" si="42"/>
        <v>3.4860225637284054E-2</v>
      </c>
      <c r="J209" s="1">
        <v>6.14000000000001E-3</v>
      </c>
      <c r="K209" s="1">
        <f t="shared" si="43"/>
        <v>881.8200000000021</v>
      </c>
      <c r="M209" s="2">
        <f t="shared" si="44"/>
        <v>1066.4960327617096</v>
      </c>
      <c r="N209" s="2">
        <f t="shared" si="45"/>
        <v>0.10164999999999999</v>
      </c>
      <c r="O209" s="2">
        <f t="shared" si="46"/>
        <v>1174.9053544919373</v>
      </c>
      <c r="P209" s="2">
        <f t="shared" si="47"/>
        <v>9.121426852571822E-2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222.96999999999997</v>
      </c>
      <c r="B210" s="1">
        <v>4.1180000000000003</v>
      </c>
      <c r="C210" s="2">
        <f t="shared" si="37"/>
        <v>1141.3872536472995</v>
      </c>
      <c r="D210" s="27">
        <f t="shared" si="38"/>
        <v>4.1180000000000001E-2</v>
      </c>
      <c r="E210" s="2">
        <f t="shared" si="39"/>
        <v>1188.3895807524952</v>
      </c>
      <c r="F210" s="2">
        <f t="shared" si="40"/>
        <v>4.0354685348330387E-2</v>
      </c>
      <c r="G210" s="24">
        <f t="shared" si="41"/>
        <v>3.4695687344747074E-2</v>
      </c>
      <c r="H210" s="2">
        <f t="shared" si="42"/>
        <v>3.3456168215790227E-2</v>
      </c>
      <c r="J210" s="1">
        <v>6.1600000000000101E-3</v>
      </c>
      <c r="K210" s="1">
        <f t="shared" si="43"/>
        <v>886.08000000000209</v>
      </c>
      <c r="M210" s="2">
        <f t="shared" si="44"/>
        <v>1063.6293831584335</v>
      </c>
      <c r="N210" s="2">
        <f t="shared" si="45"/>
        <v>0.10188000000000001</v>
      </c>
      <c r="O210" s="2">
        <f t="shared" si="46"/>
        <v>1171.9919447146146</v>
      </c>
      <c r="P210" s="2">
        <f t="shared" si="47"/>
        <v>9.1436897857047436E-2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222.46999999999997</v>
      </c>
      <c r="B211" s="1">
        <v>4.3220000000000001</v>
      </c>
      <c r="C211" s="2">
        <f t="shared" si="37"/>
        <v>1138.8277450729458</v>
      </c>
      <c r="D211" s="27">
        <f t="shared" si="38"/>
        <v>4.3220000000000001E-2</v>
      </c>
      <c r="E211" s="2">
        <f t="shared" si="39"/>
        <v>1188.0478802149987</v>
      </c>
      <c r="F211" s="2">
        <f t="shared" si="40"/>
        <v>4.2312083785616385E-2</v>
      </c>
      <c r="G211" s="24">
        <f t="shared" si="41"/>
        <v>3.6654712927449727E-2</v>
      </c>
      <c r="H211" s="2">
        <f t="shared" si="42"/>
        <v>3.5429036261392453E-2</v>
      </c>
      <c r="J211" s="1">
        <v>6.1800000000000101E-3</v>
      </c>
      <c r="K211" s="1">
        <f t="shared" si="43"/>
        <v>890.34000000000219</v>
      </c>
      <c r="M211" s="2">
        <f t="shared" si="44"/>
        <v>1063.3734323009985</v>
      </c>
      <c r="N211" s="2">
        <f t="shared" si="45"/>
        <v>0.10407999999999999</v>
      </c>
      <c r="O211" s="2">
        <f t="shared" si="46"/>
        <v>1174.0493391348864</v>
      </c>
      <c r="P211" s="2">
        <f t="shared" si="47"/>
        <v>9.3421697858909886E-2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222.93</v>
      </c>
      <c r="B212" s="1">
        <v>4.2220000000000004</v>
      </c>
      <c r="C212" s="2">
        <f t="shared" si="37"/>
        <v>1141.1824929613515</v>
      </c>
      <c r="D212" s="27">
        <f t="shared" si="38"/>
        <v>4.2220000000000008E-2</v>
      </c>
      <c r="E212" s="2">
        <f t="shared" si="39"/>
        <v>1189.3632178141797</v>
      </c>
      <c r="F212" s="2">
        <f t="shared" si="40"/>
        <v>4.1353053483478668E-2</v>
      </c>
      <c r="G212" s="24">
        <f t="shared" si="41"/>
        <v>3.5689419112934953E-2</v>
      </c>
      <c r="H212" s="2">
        <f t="shared" si="42"/>
        <v>3.4455773919603805E-2</v>
      </c>
      <c r="J212" s="1">
        <v>6.2000000000000102E-3</v>
      </c>
      <c r="K212" s="1">
        <f t="shared" si="43"/>
        <v>894.60000000000218</v>
      </c>
      <c r="M212" s="2">
        <f t="shared" si="44"/>
        <v>1057.74251343742</v>
      </c>
      <c r="N212" s="2">
        <f t="shared" si="45"/>
        <v>0.10496999999999999</v>
      </c>
      <c r="O212" s="2">
        <f t="shared" si="46"/>
        <v>1168.773745072946</v>
      </c>
      <c r="P212" s="2">
        <f t="shared" si="47"/>
        <v>9.4252596017647572E-2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222.46999999999997</v>
      </c>
      <c r="B213" s="1">
        <v>4.2450000000000001</v>
      </c>
      <c r="C213" s="2">
        <f t="shared" si="37"/>
        <v>1138.8277450729458</v>
      </c>
      <c r="D213" s="27">
        <f t="shared" si="38"/>
        <v>4.2450000000000002E-2</v>
      </c>
      <c r="E213" s="2">
        <f t="shared" si="39"/>
        <v>1187.1709828512926</v>
      </c>
      <c r="F213" s="2">
        <f t="shared" si="40"/>
        <v>4.1573711909928326E-2</v>
      </c>
      <c r="G213" s="24">
        <f t="shared" si="41"/>
        <v>3.59205167534936E-2</v>
      </c>
      <c r="H213" s="2">
        <f t="shared" si="42"/>
        <v>3.4690664385704395E-2</v>
      </c>
      <c r="J213" s="1">
        <v>6.2200000000000102E-3</v>
      </c>
      <c r="K213" s="1">
        <f t="shared" si="43"/>
        <v>898.86000000000217</v>
      </c>
      <c r="M213" s="2">
        <f t="shared" si="44"/>
        <v>1058.6639365241874</v>
      </c>
      <c r="N213" s="2">
        <f t="shared" si="45"/>
        <v>0.10342999999999999</v>
      </c>
      <c r="O213" s="2">
        <f t="shared" si="46"/>
        <v>1168.1615474788841</v>
      </c>
      <c r="P213" s="2">
        <f t="shared" si="47"/>
        <v>9.2860836140478978E-2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223</v>
      </c>
      <c r="B214" s="1">
        <v>4.3339999999999996</v>
      </c>
      <c r="C214" s="2">
        <f t="shared" si="37"/>
        <v>1141.5408241617611</v>
      </c>
      <c r="D214" s="27">
        <f t="shared" si="38"/>
        <v>4.3339999999999997E-2</v>
      </c>
      <c r="E214" s="2">
        <f t="shared" si="39"/>
        <v>1191.0152034809316</v>
      </c>
      <c r="F214" s="2">
        <f t="shared" si="40"/>
        <v>4.2427105639895386E-2</v>
      </c>
      <c r="G214" s="24">
        <f t="shared" si="41"/>
        <v>3.6755604670938566E-2</v>
      </c>
      <c r="H214" s="2">
        <f t="shared" si="42"/>
        <v>3.5527660330856248E-2</v>
      </c>
      <c r="J214" s="1">
        <v>6.2400000000000103E-3</v>
      </c>
      <c r="K214" s="1">
        <f t="shared" si="43"/>
        <v>903.12000000000216</v>
      </c>
      <c r="M214" s="2">
        <f t="shared" si="44"/>
        <v>1054.5687228052213</v>
      </c>
      <c r="N214" s="2">
        <f t="shared" si="45"/>
        <v>0.10628</v>
      </c>
      <c r="O214" s="2">
        <f t="shared" si="46"/>
        <v>1166.6482866649601</v>
      </c>
      <c r="P214" s="2">
        <f t="shared" si="47"/>
        <v>9.5447567584628273E-2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222.66000000000003</v>
      </c>
      <c r="B215" s="1">
        <v>4.3609999999999998</v>
      </c>
      <c r="C215" s="2">
        <f t="shared" si="37"/>
        <v>1139.8003583312006</v>
      </c>
      <c r="D215" s="27">
        <f t="shared" si="38"/>
        <v>4.3609999999999996E-2</v>
      </c>
      <c r="E215" s="2">
        <f t="shared" si="39"/>
        <v>1189.5070519580242</v>
      </c>
      <c r="F215" s="2">
        <f t="shared" si="40"/>
        <v>4.2685856449935312E-2</v>
      </c>
      <c r="G215" s="24">
        <f t="shared" si="41"/>
        <v>3.7021537154897102E-2</v>
      </c>
      <c r="H215" s="2">
        <f t="shared" si="42"/>
        <v>3.5796930474551215E-2</v>
      </c>
      <c r="J215" s="1">
        <v>6.2600000000000103E-3</v>
      </c>
      <c r="K215" s="1">
        <f t="shared" si="43"/>
        <v>907.38000000000216</v>
      </c>
      <c r="M215" s="2">
        <f t="shared" si="44"/>
        <v>1050.0127975428718</v>
      </c>
      <c r="N215" s="2">
        <f t="shared" si="45"/>
        <v>0.10461999999999999</v>
      </c>
      <c r="O215" s="2">
        <f t="shared" si="46"/>
        <v>1159.8651364218069</v>
      </c>
      <c r="P215" s="2">
        <f t="shared" si="47"/>
        <v>9.3978217106498549E-2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223.07</v>
      </c>
      <c r="B216" s="1">
        <v>4.4269999999999996</v>
      </c>
      <c r="C216" s="2">
        <f t="shared" si="37"/>
        <v>1141.8991553621704</v>
      </c>
      <c r="D216" s="27">
        <f t="shared" si="38"/>
        <v>4.4269999999999997E-2</v>
      </c>
      <c r="E216" s="2">
        <f t="shared" si="39"/>
        <v>1192.4510309700538</v>
      </c>
      <c r="F216" s="2">
        <f t="shared" si="40"/>
        <v>4.3318076713536421E-2</v>
      </c>
      <c r="G216" s="24">
        <f t="shared" si="41"/>
        <v>3.763973847082188E-2</v>
      </c>
      <c r="H216" s="2">
        <f t="shared" si="42"/>
        <v>3.6416465659333014E-2</v>
      </c>
      <c r="J216" s="1">
        <v>6.2800000000000104E-3</v>
      </c>
      <c r="K216" s="1">
        <f t="shared" si="43"/>
        <v>911.64000000000226</v>
      </c>
      <c r="M216" s="2">
        <f t="shared" si="44"/>
        <v>1049.7568466854364</v>
      </c>
      <c r="N216" s="2">
        <f t="shared" si="45"/>
        <v>0.10500999999999999</v>
      </c>
      <c r="O216" s="2">
        <f t="shared" si="46"/>
        <v>1159.9918131558741</v>
      </c>
      <c r="P216" s="2">
        <f t="shared" si="47"/>
        <v>9.4330614163685378E-2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222.64999999999998</v>
      </c>
      <c r="B217" s="1">
        <v>4.4539999999999997</v>
      </c>
      <c r="C217" s="2">
        <f t="shared" si="37"/>
        <v>1139.7491681597132</v>
      </c>
      <c r="D217" s="27">
        <f t="shared" si="38"/>
        <v>4.4539999999999996E-2</v>
      </c>
      <c r="E217" s="2">
        <f t="shared" si="39"/>
        <v>1190.5135961095468</v>
      </c>
      <c r="F217" s="2">
        <f t="shared" si="40"/>
        <v>4.3576597116544574E-2</v>
      </c>
      <c r="G217" s="24">
        <f t="shared" si="41"/>
        <v>3.7907484754118162E-2</v>
      </c>
      <c r="H217" s="2">
        <f t="shared" si="42"/>
        <v>3.6687980533326801E-2</v>
      </c>
      <c r="J217" s="1">
        <v>6.3000000000000096E-3</v>
      </c>
      <c r="K217" s="1">
        <f t="shared" si="43"/>
        <v>915.90000000000202</v>
      </c>
      <c r="M217" s="2">
        <f t="shared" si="44"/>
        <v>1044.2283081648325</v>
      </c>
      <c r="N217" s="2">
        <f t="shared" si="45"/>
        <v>0.10732</v>
      </c>
      <c r="O217" s="2">
        <f t="shared" si="46"/>
        <v>1156.2948901970824</v>
      </c>
      <c r="P217" s="2">
        <f t="shared" si="47"/>
        <v>9.6436515367511924E-2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223.17000000000002</v>
      </c>
      <c r="B218" s="1">
        <v>4.5110000000000001</v>
      </c>
      <c r="C218" s="2">
        <f t="shared" si="37"/>
        <v>1142.4110570770413</v>
      </c>
      <c r="D218" s="27">
        <f t="shared" si="38"/>
        <v>4.5110000000000004E-2</v>
      </c>
      <c r="E218" s="2">
        <f t="shared" si="39"/>
        <v>1193.9452198617867</v>
      </c>
      <c r="F218" s="2">
        <f t="shared" si="40"/>
        <v>4.4122143034891592E-2</v>
      </c>
      <c r="G218" s="24">
        <f t="shared" si="41"/>
        <v>3.8436689606978325E-2</v>
      </c>
      <c r="H218" s="2">
        <f t="shared" si="42"/>
        <v>3.7217438059024936E-2</v>
      </c>
      <c r="J218" s="1">
        <v>6.3200000000000096E-3</v>
      </c>
      <c r="K218" s="1">
        <f t="shared" si="43"/>
        <v>920.16000000000201</v>
      </c>
      <c r="M218" s="2">
        <f t="shared" si="44"/>
        <v>1044.5866393652418</v>
      </c>
      <c r="N218" s="2">
        <f t="shared" si="45"/>
        <v>0.10663</v>
      </c>
      <c r="O218" s="2">
        <f t="shared" si="46"/>
        <v>1155.9709127207575</v>
      </c>
      <c r="P218" s="2">
        <f t="shared" si="47"/>
        <v>9.581473778736424E-2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222.69</v>
      </c>
      <c r="B219" s="1">
        <v>4.6970000000000001</v>
      </c>
      <c r="C219" s="2">
        <f t="shared" si="37"/>
        <v>1139.9539288456617</v>
      </c>
      <c r="D219" s="27">
        <f t="shared" si="38"/>
        <v>4.6969999999999998E-2</v>
      </c>
      <c r="E219" s="2">
        <f t="shared" si="39"/>
        <v>1193.4975648835425</v>
      </c>
      <c r="F219" s="2">
        <f t="shared" si="40"/>
        <v>4.5900278182757319E-2</v>
      </c>
      <c r="G219" s="24">
        <f t="shared" si="41"/>
        <v>4.0216956445216639E-2</v>
      </c>
      <c r="H219" s="2">
        <f t="shared" si="42"/>
        <v>3.9010424030874249E-2</v>
      </c>
      <c r="J219" s="1">
        <v>6.3400000000000097E-3</v>
      </c>
      <c r="K219" s="1">
        <f t="shared" si="43"/>
        <v>924.42000000000201</v>
      </c>
      <c r="M219" s="2">
        <f t="shared" si="44"/>
        <v>1038.8533401586897</v>
      </c>
      <c r="N219" s="2">
        <f t="shared" si="45"/>
        <v>0.10766999999999999</v>
      </c>
      <c r="O219" s="2">
        <f t="shared" si="46"/>
        <v>1150.7066792935757</v>
      </c>
      <c r="P219" s="2">
        <f t="shared" si="47"/>
        <v>9.6779154413055415E-2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223.25</v>
      </c>
      <c r="B220" s="1">
        <v>4.6120000000000001</v>
      </c>
      <c r="C220" s="2">
        <f t="shared" si="37"/>
        <v>1142.8205784489378</v>
      </c>
      <c r="D220" s="27">
        <f t="shared" si="38"/>
        <v>4.6120000000000001E-2</v>
      </c>
      <c r="E220" s="2">
        <f t="shared" si="39"/>
        <v>1195.5274635270027</v>
      </c>
      <c r="F220" s="2">
        <f t="shared" si="40"/>
        <v>4.5088081815925371E-2</v>
      </c>
      <c r="G220" s="24">
        <f t="shared" si="41"/>
        <v>3.9395093894368217E-2</v>
      </c>
      <c r="H220" s="2">
        <f t="shared" si="42"/>
        <v>3.8180901702728122E-2</v>
      </c>
      <c r="J220" s="1">
        <v>6.3600000000000097E-3</v>
      </c>
      <c r="K220" s="1">
        <f t="shared" si="43"/>
        <v>928.68000000000211</v>
      </c>
      <c r="M220" s="2">
        <f t="shared" si="44"/>
        <v>1039.262861530586</v>
      </c>
      <c r="N220" s="2">
        <f t="shared" si="45"/>
        <v>0.10705000000000001</v>
      </c>
      <c r="O220" s="2">
        <f t="shared" si="46"/>
        <v>1150.5159508574352</v>
      </c>
      <c r="P220" s="2">
        <f t="shared" si="47"/>
        <v>9.6220172439798773E-2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222.81</v>
      </c>
      <c r="B221" s="1">
        <v>4.6189999999999998</v>
      </c>
      <c r="C221" s="2">
        <f t="shared" si="37"/>
        <v>1140.5682109035065</v>
      </c>
      <c r="D221" s="27">
        <f t="shared" si="38"/>
        <v>4.6189999999999995E-2</v>
      </c>
      <c r="E221" s="2">
        <f t="shared" si="39"/>
        <v>1193.2510565651394</v>
      </c>
      <c r="F221" s="2">
        <f t="shared" si="40"/>
        <v>4.5154993506856568E-2</v>
      </c>
      <c r="G221" s="24">
        <f t="shared" si="41"/>
        <v>3.9472845618451144E-2</v>
      </c>
      <c r="H221" s="2">
        <f t="shared" si="42"/>
        <v>3.8261426648977602E-2</v>
      </c>
      <c r="J221" s="1">
        <v>6.3800000000000098E-3</v>
      </c>
      <c r="K221" s="1">
        <f t="shared" si="43"/>
        <v>932.9400000000021</v>
      </c>
      <c r="M221" s="2">
        <f t="shared" si="44"/>
        <v>1033.6319426670082</v>
      </c>
      <c r="N221" s="2">
        <f t="shared" si="45"/>
        <v>0.10752</v>
      </c>
      <c r="O221" s="2">
        <f t="shared" si="46"/>
        <v>1144.7680491425649</v>
      </c>
      <c r="P221" s="2">
        <f t="shared" si="47"/>
        <v>9.6672005040354031E-2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223.05</v>
      </c>
      <c r="B222" s="1">
        <v>4.6849999999999996</v>
      </c>
      <c r="C222" s="2">
        <f t="shared" si="37"/>
        <v>1141.7967750191963</v>
      </c>
      <c r="D222" s="27">
        <f t="shared" si="38"/>
        <v>4.6849999999999996E-2</v>
      </c>
      <c r="E222" s="2">
        <f t="shared" si="39"/>
        <v>1195.2899539288458</v>
      </c>
      <c r="F222" s="2">
        <f t="shared" si="40"/>
        <v>4.5785655149133339E-2</v>
      </c>
      <c r="G222" s="24">
        <f t="shared" si="41"/>
        <v>4.0093798225662641E-2</v>
      </c>
      <c r="H222" s="2">
        <f t="shared" si="42"/>
        <v>3.888466287926258E-2</v>
      </c>
      <c r="J222" s="1">
        <v>6.4000000000000098E-3</v>
      </c>
      <c r="K222" s="1">
        <f t="shared" si="43"/>
        <v>937.20000000000209</v>
      </c>
      <c r="M222" s="2">
        <f t="shared" si="44"/>
        <v>1033.4271819810597</v>
      </c>
      <c r="N222" s="2">
        <f t="shared" si="45"/>
        <v>0.10843999999999999</v>
      </c>
      <c r="O222" s="2">
        <f t="shared" si="46"/>
        <v>1145.4920255950858</v>
      </c>
      <c r="P222" s="2">
        <f t="shared" si="47"/>
        <v>9.7498897478976873E-2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223.20999999999998</v>
      </c>
      <c r="B223" s="1">
        <v>4.7350000000000003</v>
      </c>
      <c r="C223" s="2">
        <f t="shared" si="37"/>
        <v>1142.6158177629893</v>
      </c>
      <c r="D223" s="27">
        <f t="shared" si="38"/>
        <v>4.7350000000000003E-2</v>
      </c>
      <c r="E223" s="2">
        <f t="shared" si="39"/>
        <v>1196.7186767340668</v>
      </c>
      <c r="F223" s="2">
        <f t="shared" si="40"/>
        <v>4.6263164469638136E-2</v>
      </c>
      <c r="G223" s="24">
        <f t="shared" si="41"/>
        <v>4.0564504104237821E-2</v>
      </c>
      <c r="H223" s="2">
        <f t="shared" si="42"/>
        <v>3.9357221925106184E-2</v>
      </c>
      <c r="J223" s="1">
        <v>6.4200000000000099E-3</v>
      </c>
      <c r="K223" s="1">
        <f t="shared" si="43"/>
        <v>941.46000000000208</v>
      </c>
      <c r="M223" s="2">
        <f t="shared" si="44"/>
        <v>1027.6938827745073</v>
      </c>
      <c r="N223" s="2">
        <f t="shared" si="45"/>
        <v>0.10887000000000001</v>
      </c>
      <c r="O223" s="2">
        <f t="shared" si="46"/>
        <v>1139.5789157921679</v>
      </c>
      <c r="P223" s="2">
        <f t="shared" si="47"/>
        <v>9.7914912508258595E-2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222.69</v>
      </c>
      <c r="B224" s="1">
        <v>4.758</v>
      </c>
      <c r="C224" s="2">
        <f t="shared" si="37"/>
        <v>1139.9539288456617</v>
      </c>
      <c r="D224" s="27">
        <f t="shared" si="38"/>
        <v>4.7579999999999997E-2</v>
      </c>
      <c r="E224" s="2">
        <f t="shared" si="39"/>
        <v>1194.1929367801383</v>
      </c>
      <c r="F224" s="2">
        <f t="shared" si="40"/>
        <v>4.6482742212974729E-2</v>
      </c>
      <c r="G224" s="24">
        <f t="shared" si="41"/>
        <v>4.0796109180688357E-2</v>
      </c>
      <c r="H224" s="2">
        <f t="shared" si="42"/>
        <v>3.9592888061091659E-2</v>
      </c>
      <c r="J224" s="1">
        <v>6.44000000000001E-3</v>
      </c>
      <c r="K224" s="1">
        <f t="shared" si="43"/>
        <v>945.72000000000207</v>
      </c>
      <c r="M224" s="2">
        <f t="shared" si="44"/>
        <v>1026.2093678013821</v>
      </c>
      <c r="N224" s="2">
        <f t="shared" si="45"/>
        <v>0.11095000000000001</v>
      </c>
      <c r="O224" s="2">
        <f t="shared" si="46"/>
        <v>1140.0672971589456</v>
      </c>
      <c r="P224" s="2">
        <f t="shared" si="47"/>
        <v>9.9786613253077E-2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223.27999999999997</v>
      </c>
      <c r="B225" s="1">
        <v>4.843</v>
      </c>
      <c r="C225" s="2">
        <f t="shared" si="37"/>
        <v>1142.9741489633989</v>
      </c>
      <c r="D225" s="27">
        <f t="shared" si="38"/>
        <v>4.8430000000000001E-2</v>
      </c>
      <c r="E225" s="2">
        <f t="shared" si="39"/>
        <v>1198.3283869976963</v>
      </c>
      <c r="F225" s="2">
        <f t="shared" si="40"/>
        <v>4.7293807090142338E-2</v>
      </c>
      <c r="G225" s="24">
        <f t="shared" si="41"/>
        <v>4.1587481437772356E-2</v>
      </c>
      <c r="H225" s="2">
        <f t="shared" si="42"/>
        <v>4.0385698800446117E-2</v>
      </c>
      <c r="J225" s="1">
        <v>6.46000000000001E-3</v>
      </c>
      <c r="K225" s="1">
        <f t="shared" si="43"/>
        <v>949.98000000000218</v>
      </c>
      <c r="M225" s="2">
        <f t="shared" si="44"/>
        <v>1023.1891476836448</v>
      </c>
      <c r="N225" s="2">
        <f t="shared" si="45"/>
        <v>0.10945000000000001</v>
      </c>
      <c r="O225" s="2">
        <f t="shared" si="46"/>
        <v>1135.1771998976199</v>
      </c>
      <c r="P225" s="2">
        <f t="shared" si="47"/>
        <v>9.8458791316490366E-2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222.87</v>
      </c>
      <c r="B226" s="1">
        <v>4.8899999999999997</v>
      </c>
      <c r="C226" s="2">
        <f t="shared" si="37"/>
        <v>1140.8753519324291</v>
      </c>
      <c r="D226" s="27">
        <f t="shared" si="38"/>
        <v>4.8899999999999999E-2</v>
      </c>
      <c r="E226" s="2">
        <f t="shared" si="39"/>
        <v>1196.6641566419248</v>
      </c>
      <c r="F226" s="2">
        <f t="shared" si="40"/>
        <v>4.7741995985421101E-2</v>
      </c>
      <c r="G226" s="24">
        <f t="shared" si="41"/>
        <v>4.2043595239507174E-2</v>
      </c>
      <c r="H226" s="2">
        <f t="shared" si="42"/>
        <v>4.0846572774544183E-2</v>
      </c>
      <c r="J226" s="1">
        <v>6.4800000000000101E-3</v>
      </c>
      <c r="K226" s="1">
        <f t="shared" si="43"/>
        <v>954.24000000000217</v>
      </c>
      <c r="M226" s="2">
        <f t="shared" si="44"/>
        <v>1023.5986690555412</v>
      </c>
      <c r="N226" s="2">
        <f t="shared" si="45"/>
        <v>0.11003</v>
      </c>
      <c r="O226" s="2">
        <f t="shared" si="46"/>
        <v>1136.2252306117225</v>
      </c>
      <c r="P226" s="2">
        <f t="shared" si="47"/>
        <v>9.8976445649800043E-2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</v>
      </c>
      <c r="B227" s="1">
        <v>4.9240000000000004</v>
      </c>
      <c r="C227" s="2">
        <f t="shared" si="37"/>
        <v>1142.5646275915024</v>
      </c>
      <c r="D227" s="27">
        <f t="shared" si="38"/>
        <v>4.9240000000000006E-2</v>
      </c>
      <c r="E227" s="2">
        <f t="shared" si="39"/>
        <v>1198.8245098541079</v>
      </c>
      <c r="F227" s="2">
        <f t="shared" si="40"/>
        <v>4.8066092569039071E-2</v>
      </c>
      <c r="G227" s="24">
        <f t="shared" si="41"/>
        <v>4.2357404426876653E-2</v>
      </c>
      <c r="H227" s="2">
        <f t="shared" si="42"/>
        <v>4.1160459416673442E-2</v>
      </c>
      <c r="J227" s="1">
        <v>6.5000000000000101E-3</v>
      </c>
      <c r="K227" s="1">
        <f t="shared" si="43"/>
        <v>958.50000000000216</v>
      </c>
      <c r="M227" s="2">
        <f t="shared" si="44"/>
        <v>1018.9403634502175</v>
      </c>
      <c r="N227" s="2">
        <f t="shared" si="45"/>
        <v>0.11061</v>
      </c>
      <c r="O227" s="2">
        <f t="shared" si="46"/>
        <v>1131.6453570514461</v>
      </c>
      <c r="P227" s="2">
        <f t="shared" si="47"/>
        <v>9.9520626512207402E-2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222.87</v>
      </c>
      <c r="B228" s="1">
        <v>4.9470000000000001</v>
      </c>
      <c r="C228" s="2">
        <f t="shared" si="37"/>
        <v>1140.8753519324291</v>
      </c>
      <c r="D228" s="27">
        <f t="shared" si="38"/>
        <v>4.947E-2</v>
      </c>
      <c r="E228" s="2">
        <f t="shared" si="39"/>
        <v>1197.3144555925262</v>
      </c>
      <c r="F228" s="2">
        <f t="shared" si="40"/>
        <v>4.8285274829495003E-2</v>
      </c>
      <c r="G228" s="24">
        <f t="shared" si="41"/>
        <v>4.2583777421911544E-2</v>
      </c>
      <c r="H228" s="2">
        <f t="shared" si="42"/>
        <v>4.1389851618618086E-2</v>
      </c>
      <c r="J228" s="1">
        <v>6.5200000000000102E-3</v>
      </c>
      <c r="K228" s="1">
        <f t="shared" si="43"/>
        <v>962.76000000000215</v>
      </c>
      <c r="M228" s="2">
        <f t="shared" si="44"/>
        <v>1013.4630151011007</v>
      </c>
      <c r="N228" s="2">
        <f t="shared" si="45"/>
        <v>0.11308</v>
      </c>
      <c r="O228" s="2">
        <f t="shared" si="46"/>
        <v>1128.0654128487333</v>
      </c>
      <c r="P228" s="2">
        <f t="shared" si="47"/>
        <v>0.10175920745686441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223.17000000000002</v>
      </c>
      <c r="B229" s="1">
        <v>5.2990000000000004</v>
      </c>
      <c r="C229" s="2">
        <f t="shared" si="37"/>
        <v>1142.4110570770413</v>
      </c>
      <c r="D229" s="27">
        <f t="shared" si="38"/>
        <v>5.2990000000000002E-2</v>
      </c>
      <c r="E229" s="2">
        <f t="shared" si="39"/>
        <v>1202.9474189915538</v>
      </c>
      <c r="F229" s="2">
        <f t="shared" si="40"/>
        <v>5.163373643058148E-2</v>
      </c>
      <c r="G229" s="24">
        <f t="shared" si="41"/>
        <v>4.5905415387764555E-2</v>
      </c>
      <c r="H229" s="2">
        <f t="shared" si="42"/>
        <v>4.4729031454714824E-2</v>
      </c>
      <c r="J229" s="1">
        <v>6.5400000000000102E-3</v>
      </c>
      <c r="K229" s="1">
        <f t="shared" si="43"/>
        <v>967.02000000000214</v>
      </c>
      <c r="M229" s="2">
        <f t="shared" si="44"/>
        <v>1013.7189659585358</v>
      </c>
      <c r="N229" s="2">
        <f t="shared" si="45"/>
        <v>0.1118</v>
      </c>
      <c r="O229" s="2">
        <f t="shared" si="46"/>
        <v>1127.0527463527001</v>
      </c>
      <c r="P229" s="2">
        <f t="shared" si="47"/>
        <v>0.10061340569745719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222.77999999999997</v>
      </c>
      <c r="B230" s="1">
        <v>5.2869999999999999</v>
      </c>
      <c r="C230" s="2">
        <f t="shared" si="37"/>
        <v>1140.4146403890452</v>
      </c>
      <c r="D230" s="27">
        <f t="shared" si="38"/>
        <v>5.287E-2</v>
      </c>
      <c r="E230" s="2">
        <f t="shared" si="39"/>
        <v>1200.7083624264139</v>
      </c>
      <c r="F230" s="2">
        <f t="shared" si="40"/>
        <v>5.151976874029817E-2</v>
      </c>
      <c r="G230" s="24">
        <f t="shared" si="41"/>
        <v>4.5802109871600959E-2</v>
      </c>
      <c r="H230" s="2">
        <f t="shared" si="42"/>
        <v>4.4627130058918177E-2</v>
      </c>
      <c r="J230" s="1">
        <v>6.5600000000000103E-3</v>
      </c>
      <c r="K230" s="1">
        <f t="shared" si="43"/>
        <v>971.28000000000213</v>
      </c>
      <c r="M230" s="2">
        <f t="shared" si="44"/>
        <v>1007.9344765804964</v>
      </c>
      <c r="N230" s="2">
        <f t="shared" si="45"/>
        <v>0.11358</v>
      </c>
      <c r="O230" s="2">
        <f t="shared" si="46"/>
        <v>1122.4156744305092</v>
      </c>
      <c r="P230" s="2">
        <f t="shared" si="47"/>
        <v>0.10223521412171743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223.32999999999998</v>
      </c>
      <c r="B231" s="1">
        <v>5.1210000000000004</v>
      </c>
      <c r="C231" s="2">
        <f t="shared" si="37"/>
        <v>1143.2300998208343</v>
      </c>
      <c r="D231" s="27">
        <f t="shared" si="38"/>
        <v>5.1210000000000006E-2</v>
      </c>
      <c r="E231" s="2">
        <f t="shared" si="39"/>
        <v>1201.7749132326592</v>
      </c>
      <c r="F231" s="2">
        <f t="shared" si="40"/>
        <v>4.9941881640556421E-2</v>
      </c>
      <c r="G231" s="24">
        <f t="shared" si="41"/>
        <v>4.4219143958496139E-2</v>
      </c>
      <c r="H231" s="2">
        <f t="shared" si="42"/>
        <v>4.3032226390028572E-2</v>
      </c>
      <c r="J231" s="1">
        <v>6.5800000000000103E-3</v>
      </c>
      <c r="K231" s="1">
        <f t="shared" si="43"/>
        <v>975.54000000000224</v>
      </c>
      <c r="M231" s="2">
        <f t="shared" si="44"/>
        <v>1007.3201945226515</v>
      </c>
      <c r="N231" s="2">
        <f t="shared" si="45"/>
        <v>0.11277</v>
      </c>
      <c r="O231" s="2">
        <f t="shared" si="46"/>
        <v>1120.9156928589709</v>
      </c>
      <c r="P231" s="2">
        <f t="shared" si="47"/>
        <v>0.10151470846589013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222.82999999999998</v>
      </c>
      <c r="B232" s="1">
        <v>5.1639999999999997</v>
      </c>
      <c r="C232" s="2">
        <f t="shared" si="37"/>
        <v>1140.6705912464806</v>
      </c>
      <c r="D232" s="27">
        <f t="shared" si="38"/>
        <v>5.1639999999999998E-2</v>
      </c>
      <c r="E232" s="2">
        <f t="shared" si="39"/>
        <v>1199.5748205784487</v>
      </c>
      <c r="F232" s="2">
        <f t="shared" si="40"/>
        <v>5.0350850426721147E-2</v>
      </c>
      <c r="G232" s="24">
        <f t="shared" si="41"/>
        <v>4.4638589376347584E-2</v>
      </c>
      <c r="H232" s="2">
        <f t="shared" si="42"/>
        <v>4.3456664784509533E-2</v>
      </c>
      <c r="J232" s="1">
        <v>6.6000000000000104E-3</v>
      </c>
      <c r="K232" s="1">
        <f t="shared" si="43"/>
        <v>979.80000000000223</v>
      </c>
      <c r="M232" s="2">
        <f t="shared" si="44"/>
        <v>1002.0987970309701</v>
      </c>
      <c r="N232" s="2">
        <f t="shared" si="45"/>
        <v>0.11531000000000001</v>
      </c>
      <c r="O232" s="2">
        <f t="shared" si="46"/>
        <v>1117.6508093166112</v>
      </c>
      <c r="P232" s="2">
        <f t="shared" si="47"/>
        <v>0.10381024646456227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223.19</v>
      </c>
      <c r="B233" s="1">
        <v>5.218</v>
      </c>
      <c r="C233" s="2">
        <f t="shared" si="37"/>
        <v>1142.5134374200154</v>
      </c>
      <c r="D233" s="27">
        <f t="shared" si="38"/>
        <v>5.2179999999999997E-2</v>
      </c>
      <c r="E233" s="2">
        <f t="shared" si="39"/>
        <v>1202.1297885845918</v>
      </c>
      <c r="F233" s="2">
        <f t="shared" si="40"/>
        <v>5.0864202340724099E-2</v>
      </c>
      <c r="G233" s="24">
        <f t="shared" si="41"/>
        <v>4.513977477603557E-2</v>
      </c>
      <c r="H233" s="2">
        <f t="shared" si="42"/>
        <v>4.3958878580524795E-2</v>
      </c>
      <c r="J233" s="1">
        <v>6.6200000000000104E-3</v>
      </c>
      <c r="K233" s="1">
        <f t="shared" si="43"/>
        <v>984.06000000000222</v>
      </c>
      <c r="M233" s="2">
        <f t="shared" si="44"/>
        <v>1002.9690299462503</v>
      </c>
      <c r="N233" s="2">
        <f t="shared" si="45"/>
        <v>0.11574</v>
      </c>
      <c r="O233" s="2">
        <f t="shared" si="46"/>
        <v>1119.0526654722294</v>
      </c>
      <c r="P233" s="2">
        <f t="shared" si="47"/>
        <v>0.10418903968932021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223.13</v>
      </c>
      <c r="B234" s="1">
        <v>5.3490000000000002</v>
      </c>
      <c r="C234" s="2">
        <f t="shared" si="37"/>
        <v>1142.206296391093</v>
      </c>
      <c r="D234" s="27">
        <f t="shared" si="38"/>
        <v>5.3490000000000003E-2</v>
      </c>
      <c r="E234" s="2">
        <f t="shared" si="39"/>
        <v>1203.3029111850526</v>
      </c>
      <c r="F234" s="2">
        <f t="shared" si="40"/>
        <v>5.2108462048095182E-2</v>
      </c>
      <c r="G234" s="24">
        <f t="shared" si="41"/>
        <v>4.6378448185309215E-2</v>
      </c>
      <c r="H234" s="2">
        <f t="shared" si="42"/>
        <v>4.5204994640893829E-2</v>
      </c>
      <c r="J234" s="1">
        <v>6.6400000000000096E-3</v>
      </c>
      <c r="K234" s="1">
        <f t="shared" si="43"/>
        <v>988.32000000000198</v>
      </c>
      <c r="M234" s="2">
        <f t="shared" si="44"/>
        <v>997.03097005374957</v>
      </c>
      <c r="N234" s="2">
        <f t="shared" si="45"/>
        <v>0.11033</v>
      </c>
      <c r="O234" s="2">
        <f t="shared" si="46"/>
        <v>1107.0333969797798</v>
      </c>
      <c r="P234" s="2">
        <f t="shared" si="47"/>
        <v>9.938568083278998E-2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222.81</v>
      </c>
      <c r="B235" s="1">
        <v>5.2910000000000004</v>
      </c>
      <c r="C235" s="2">
        <f t="shared" si="37"/>
        <v>1140.5682109035065</v>
      </c>
      <c r="D235" s="27">
        <f t="shared" si="38"/>
        <v>5.2910000000000006E-2</v>
      </c>
      <c r="E235" s="2">
        <f t="shared" si="39"/>
        <v>1200.915674942411</v>
      </c>
      <c r="F235" s="2">
        <f t="shared" si="40"/>
        <v>5.1557759413592481E-2</v>
      </c>
      <c r="G235" s="24">
        <f t="shared" si="41"/>
        <v>4.5839113342438141E-2</v>
      </c>
      <c r="H235" s="2">
        <f t="shared" si="42"/>
        <v>4.4664192555713515E-2</v>
      </c>
      <c r="J235" s="1">
        <v>6.6600000000000097E-3</v>
      </c>
      <c r="K235" s="1">
        <f t="shared" si="43"/>
        <v>992.58000000000209</v>
      </c>
      <c r="M235" s="2">
        <f t="shared" si="44"/>
        <v>996.67263885334023</v>
      </c>
      <c r="N235" s="2">
        <f t="shared" si="45"/>
        <v>0.11489000000000001</v>
      </c>
      <c r="O235" s="2">
        <f t="shared" si="46"/>
        <v>1111.1803583312005</v>
      </c>
      <c r="P235" s="2">
        <f t="shared" si="47"/>
        <v>0.10346441029719362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223.17000000000002</v>
      </c>
      <c r="B236" s="1">
        <v>5.4219999999999997</v>
      </c>
      <c r="C236" s="2">
        <f t="shared" si="37"/>
        <v>1142.4110570770413</v>
      </c>
      <c r="D236" s="27">
        <f t="shared" si="38"/>
        <v>5.4219999999999997E-2</v>
      </c>
      <c r="E236" s="2">
        <f t="shared" si="39"/>
        <v>1204.3525845917584</v>
      </c>
      <c r="F236" s="2">
        <f t="shared" si="40"/>
        <v>5.2801156991127501E-2</v>
      </c>
      <c r="G236" s="24">
        <f t="shared" si="41"/>
        <v>4.7066144683547702E-2</v>
      </c>
      <c r="H236" s="2">
        <f t="shared" si="42"/>
        <v>4.5896452015260845E-2</v>
      </c>
      <c r="J236" s="1">
        <v>6.6800000000000097E-3</v>
      </c>
      <c r="K236" s="1">
        <f t="shared" si="43"/>
        <v>996.84000000000208</v>
      </c>
      <c r="M236" s="2">
        <f t="shared" si="44"/>
        <v>992.06552341950351</v>
      </c>
      <c r="N236" s="2">
        <f t="shared" si="45"/>
        <v>0.11562</v>
      </c>
      <c r="O236" s="2">
        <f t="shared" si="46"/>
        <v>1106.7681392372665</v>
      </c>
      <c r="P236" s="2">
        <f t="shared" si="47"/>
        <v>0.10413997971054813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222.89</v>
      </c>
      <c r="B237" s="1">
        <v>5.3719999999999999</v>
      </c>
      <c r="C237" s="2">
        <f t="shared" si="37"/>
        <v>1140.9777322754032</v>
      </c>
      <c r="D237" s="27">
        <f t="shared" si="38"/>
        <v>5.3719999999999997E-2</v>
      </c>
      <c r="E237" s="2">
        <f t="shared" si="39"/>
        <v>1202.271056053238</v>
      </c>
      <c r="F237" s="2">
        <f t="shared" si="40"/>
        <v>5.2326760177767419E-2</v>
      </c>
      <c r="G237" s="24">
        <f t="shared" si="41"/>
        <v>4.6601659910847235E-2</v>
      </c>
      <c r="H237" s="2">
        <f t="shared" si="42"/>
        <v>4.5430718182557853E-2</v>
      </c>
      <c r="J237" s="1">
        <v>6.7000000000000098E-3</v>
      </c>
      <c r="K237" s="1">
        <f t="shared" si="43"/>
        <v>1001.1000000000021</v>
      </c>
      <c r="M237" s="2">
        <f t="shared" si="44"/>
        <v>987.04888661377015</v>
      </c>
      <c r="N237" s="2">
        <f t="shared" si="45"/>
        <v>0.11601</v>
      </c>
      <c r="O237" s="2">
        <f t="shared" si="46"/>
        <v>1101.5564279498335</v>
      </c>
      <c r="P237" s="2">
        <f t="shared" si="47"/>
        <v>0.10451431769268904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223.04000000000002</v>
      </c>
      <c r="B238" s="1">
        <v>5.4029999999999996</v>
      </c>
      <c r="C238" s="2">
        <f t="shared" si="37"/>
        <v>1141.7455848477093</v>
      </c>
      <c r="D238" s="27">
        <f t="shared" si="38"/>
        <v>5.4029999999999995E-2</v>
      </c>
      <c r="E238" s="2">
        <f t="shared" si="39"/>
        <v>1203.4340987970311</v>
      </c>
      <c r="F238" s="2">
        <f t="shared" si="40"/>
        <v>5.262091271220963E-2</v>
      </c>
      <c r="G238" s="24">
        <f t="shared" si="41"/>
        <v>4.6890274146509481E-2</v>
      </c>
      <c r="H238" s="2">
        <f t="shared" si="42"/>
        <v>4.5720229834505195E-2</v>
      </c>
      <c r="J238" s="1">
        <v>6.7200000000000098E-3</v>
      </c>
      <c r="K238" s="1">
        <f t="shared" si="43"/>
        <v>1005.3600000000021</v>
      </c>
      <c r="M238" s="2">
        <f t="shared" si="44"/>
        <v>986.12746352700287</v>
      </c>
      <c r="N238" s="2">
        <f t="shared" si="45"/>
        <v>0.11616</v>
      </c>
      <c r="O238" s="2">
        <f t="shared" si="46"/>
        <v>1100.6760296902996</v>
      </c>
      <c r="P238" s="2">
        <f t="shared" si="47"/>
        <v>0.10465290843127176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222.89</v>
      </c>
      <c r="B239" s="1">
        <v>5.4379999999999997</v>
      </c>
      <c r="C239" s="2">
        <f t="shared" si="37"/>
        <v>1140.9777322754032</v>
      </c>
      <c r="D239" s="27">
        <f t="shared" si="38"/>
        <v>5.4379999999999998E-2</v>
      </c>
      <c r="E239" s="2">
        <f t="shared" si="39"/>
        <v>1203.0241013565399</v>
      </c>
      <c r="F239" s="2">
        <f t="shared" si="40"/>
        <v>5.2952916452672832E-2</v>
      </c>
      <c r="G239" s="24">
        <f t="shared" si="41"/>
        <v>4.7224230255736931E-2</v>
      </c>
      <c r="H239" s="2">
        <f t="shared" si="42"/>
        <v>4.6056874457463266E-2</v>
      </c>
      <c r="J239" s="1">
        <v>6.7400000000000099E-3</v>
      </c>
      <c r="K239" s="1">
        <f t="shared" si="43"/>
        <v>1009.6200000000021</v>
      </c>
      <c r="M239" s="2">
        <f t="shared" si="44"/>
        <v>980.75249552085984</v>
      </c>
      <c r="N239" s="2">
        <f t="shared" si="45"/>
        <v>0.11689999999999999</v>
      </c>
      <c r="O239" s="2">
        <f t="shared" si="46"/>
        <v>1095.4024622472484</v>
      </c>
      <c r="P239" s="2">
        <f t="shared" si="47"/>
        <v>0.10534078836346648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222.91000000000003</v>
      </c>
      <c r="B240" s="1">
        <v>5.5419999999999998</v>
      </c>
      <c r="C240" s="2">
        <f t="shared" si="37"/>
        <v>1141.0801126183774</v>
      </c>
      <c r="D240" s="27">
        <f t="shared" si="38"/>
        <v>5.5419999999999997E-2</v>
      </c>
      <c r="E240" s="2">
        <f t="shared" si="39"/>
        <v>1204.3187724596878</v>
      </c>
      <c r="F240" s="2">
        <f t="shared" si="40"/>
        <v>5.3938791970954796E-2</v>
      </c>
      <c r="G240" s="24">
        <f t="shared" si="41"/>
        <v>4.8203940673527713E-2</v>
      </c>
      <c r="H240" s="2">
        <f t="shared" si="42"/>
        <v>4.7042131191412581E-2</v>
      </c>
      <c r="J240" s="1">
        <v>6.7600000000000099E-3</v>
      </c>
      <c r="K240" s="1">
        <f t="shared" si="43"/>
        <v>1013.8800000000022</v>
      </c>
      <c r="M240" s="2">
        <f t="shared" si="44"/>
        <v>979.72869209111855</v>
      </c>
      <c r="N240" s="2">
        <f t="shared" si="45"/>
        <v>0.11759</v>
      </c>
      <c r="O240" s="2">
        <f t="shared" si="46"/>
        <v>1094.9349889941132</v>
      </c>
      <c r="P240" s="2">
        <f t="shared" si="47"/>
        <v>0.10596060503734835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223.17000000000002</v>
      </c>
      <c r="B241" s="1">
        <v>5.5110000000000001</v>
      </c>
      <c r="C241" s="2">
        <f t="shared" si="37"/>
        <v>1142.4110570770413</v>
      </c>
      <c r="D241" s="27">
        <f t="shared" si="38"/>
        <v>5.5109999999999999E-2</v>
      </c>
      <c r="E241" s="2">
        <f t="shared" si="39"/>
        <v>1205.369330432557</v>
      </c>
      <c r="F241" s="2">
        <f t="shared" si="40"/>
        <v>5.3645026895614102E-2</v>
      </c>
      <c r="G241" s="24">
        <f t="shared" si="41"/>
        <v>4.7905172941173357E-2</v>
      </c>
      <c r="H241" s="2">
        <f t="shared" si="42"/>
        <v>4.6740321919747446E-2</v>
      </c>
      <c r="J241" s="1">
        <v>6.78000000000001E-3</v>
      </c>
      <c r="K241" s="1">
        <f t="shared" si="43"/>
        <v>1018.1400000000021</v>
      </c>
      <c r="M241" s="2">
        <f t="shared" si="44"/>
        <v>974.81443562835943</v>
      </c>
      <c r="N241" s="2">
        <f t="shared" si="45"/>
        <v>0.11836000000000001</v>
      </c>
      <c r="O241" s="2">
        <f t="shared" si="46"/>
        <v>1090.193472229332</v>
      </c>
      <c r="P241" s="2">
        <f t="shared" si="47"/>
        <v>0.106671928991893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222.75</v>
      </c>
      <c r="B242" s="1">
        <v>5.53</v>
      </c>
      <c r="C242" s="2">
        <f t="shared" si="37"/>
        <v>1140.2610698745841</v>
      </c>
      <c r="D242" s="27">
        <f t="shared" si="38"/>
        <v>5.5300000000000002E-2</v>
      </c>
      <c r="E242" s="2">
        <f t="shared" si="39"/>
        <v>1203.3175070386485</v>
      </c>
      <c r="F242" s="2">
        <f t="shared" si="40"/>
        <v>5.3825086694907369E-2</v>
      </c>
      <c r="G242" s="24">
        <f t="shared" si="41"/>
        <v>4.8095003328056662E-2</v>
      </c>
      <c r="H242" s="2">
        <f t="shared" si="42"/>
        <v>4.6933376190026348E-2</v>
      </c>
      <c r="J242" s="1">
        <v>6.80000000000001E-3</v>
      </c>
      <c r="K242" s="1">
        <f t="shared" si="43"/>
        <v>1022.4000000000021</v>
      </c>
      <c r="M242" s="2">
        <f t="shared" si="44"/>
        <v>974.50729459943693</v>
      </c>
      <c r="N242" s="2">
        <f t="shared" si="45"/>
        <v>0.11885999999999999</v>
      </c>
      <c r="O242" s="2">
        <f t="shared" si="46"/>
        <v>1090.337231635526</v>
      </c>
      <c r="P242" s="2">
        <f t="shared" si="47"/>
        <v>0.1071182277403773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222.93</v>
      </c>
      <c r="B243" s="1">
        <v>5.8390000000000004</v>
      </c>
      <c r="C243" s="2">
        <f t="shared" si="37"/>
        <v>1141.1824929613515</v>
      </c>
      <c r="D243" s="27">
        <f t="shared" si="38"/>
        <v>5.8390000000000004E-2</v>
      </c>
      <c r="E243" s="2">
        <f t="shared" si="39"/>
        <v>1207.8161387253647</v>
      </c>
      <c r="F243" s="2">
        <f t="shared" si="40"/>
        <v>5.6748885550240137E-2</v>
      </c>
      <c r="G243" s="24">
        <f t="shared" si="41"/>
        <v>5.0997380127738398E-2</v>
      </c>
      <c r="H243" s="2">
        <f t="shared" si="42"/>
        <v>4.9851605986365274E-2</v>
      </c>
      <c r="J243" s="1">
        <v>6.8200000000000101E-3</v>
      </c>
      <c r="K243" s="1">
        <f t="shared" si="43"/>
        <v>1026.6600000000021</v>
      </c>
      <c r="M243" s="2">
        <f t="shared" si="44"/>
        <v>968.56923470693619</v>
      </c>
      <c r="N243" s="2">
        <f t="shared" si="45"/>
        <v>0.11878999999999999</v>
      </c>
      <c r="O243" s="2">
        <f t="shared" si="46"/>
        <v>1083.6255740977731</v>
      </c>
      <c r="P243" s="2">
        <f t="shared" si="47"/>
        <v>0.10708762237628838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222.87</v>
      </c>
      <c r="B244" s="1">
        <v>5.5919999999999996</v>
      </c>
      <c r="C244" s="2">
        <f t="shared" si="37"/>
        <v>1140.8753519324291</v>
      </c>
      <c r="D244" s="27">
        <f t="shared" si="38"/>
        <v>5.5919999999999997E-2</v>
      </c>
      <c r="E244" s="2">
        <f t="shared" si="39"/>
        <v>1204.6731016124904</v>
      </c>
      <c r="F244" s="2">
        <f t="shared" si="40"/>
        <v>5.4412424838562047E-2</v>
      </c>
      <c r="G244" s="24">
        <f t="shared" si="41"/>
        <v>4.8675886259454952E-2</v>
      </c>
      <c r="H244" s="2">
        <f t="shared" si="42"/>
        <v>4.7517001627685129E-2</v>
      </c>
      <c r="J244" s="1">
        <v>6.8400000000000101E-3</v>
      </c>
      <c r="K244" s="1">
        <f t="shared" si="43"/>
        <v>1030.9200000000021</v>
      </c>
      <c r="M244" s="2">
        <f t="shared" si="44"/>
        <v>968.21090350652673</v>
      </c>
      <c r="N244" s="2">
        <f t="shared" si="45"/>
        <v>0.12037</v>
      </c>
      <c r="O244" s="2">
        <f t="shared" si="46"/>
        <v>1084.7544499616074</v>
      </c>
      <c r="P244" s="2">
        <f t="shared" si="47"/>
        <v>0.10849349051318488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223.26</v>
      </c>
      <c r="B245" s="1">
        <v>5.6269999999999998</v>
      </c>
      <c r="C245" s="2">
        <f t="shared" si="37"/>
        <v>1142.871768620425</v>
      </c>
      <c r="D245" s="27">
        <f t="shared" si="38"/>
        <v>5.6270000000000001E-2</v>
      </c>
      <c r="E245" s="2">
        <f t="shared" si="39"/>
        <v>1207.1811630406964</v>
      </c>
      <c r="F245" s="2">
        <f t="shared" si="40"/>
        <v>5.4743834421226024E-2</v>
      </c>
      <c r="G245" s="24">
        <f t="shared" si="41"/>
        <v>4.8995352692460803E-2</v>
      </c>
      <c r="H245" s="2">
        <f t="shared" si="42"/>
        <v>4.7836344915862451E-2</v>
      </c>
      <c r="J245" s="1">
        <v>6.8600000000000102E-3</v>
      </c>
      <c r="K245" s="1">
        <f t="shared" si="43"/>
        <v>1035.1800000000021</v>
      </c>
      <c r="M245" s="2">
        <f t="shared" si="44"/>
        <v>962.37522395700023</v>
      </c>
      <c r="N245" s="2">
        <f t="shared" si="45"/>
        <v>0.11997999999999999</v>
      </c>
      <c r="O245" s="2">
        <f t="shared" si="46"/>
        <v>1077.841003327361</v>
      </c>
      <c r="P245" s="2">
        <f t="shared" si="47"/>
        <v>0.10817825179838457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223.07</v>
      </c>
      <c r="B246" s="1">
        <v>5.7350000000000003</v>
      </c>
      <c r="C246" s="2">
        <f t="shared" si="37"/>
        <v>1141.8991553621704</v>
      </c>
      <c r="D246" s="27">
        <f t="shared" si="38"/>
        <v>5.7350000000000005E-2</v>
      </c>
      <c r="E246" s="2">
        <f t="shared" si="39"/>
        <v>1207.3870719221909</v>
      </c>
      <c r="F246" s="2">
        <f t="shared" si="40"/>
        <v>5.576577790585726E-2</v>
      </c>
      <c r="G246" s="24">
        <f t="shared" si="41"/>
        <v>5.0016315658608729E-2</v>
      </c>
      <c r="H246" s="2">
        <f t="shared" si="42"/>
        <v>4.8864166851653852E-2</v>
      </c>
      <c r="J246" s="1">
        <v>6.8800000000000102E-3</v>
      </c>
      <c r="K246" s="1">
        <f t="shared" si="43"/>
        <v>1039.4400000000021</v>
      </c>
      <c r="M246" s="2">
        <f t="shared" si="44"/>
        <v>960.94189915536208</v>
      </c>
      <c r="N246" s="2">
        <f t="shared" si="45"/>
        <v>0.12265000000000001</v>
      </c>
      <c r="O246" s="2">
        <f t="shared" si="46"/>
        <v>1078.8014230867673</v>
      </c>
      <c r="P246" s="2">
        <f t="shared" si="47"/>
        <v>0.11055481236232623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223.61</v>
      </c>
      <c r="B247" s="1">
        <v>5.673</v>
      </c>
      <c r="C247" s="2">
        <f t="shared" si="37"/>
        <v>1144.6634246224726</v>
      </c>
      <c r="D247" s="27">
        <f t="shared" si="38"/>
        <v>5.6730000000000003E-2</v>
      </c>
      <c r="E247" s="2">
        <f t="shared" si="39"/>
        <v>1209.6001807013054</v>
      </c>
      <c r="F247" s="2">
        <f t="shared" si="40"/>
        <v>5.5179234333452121E-2</v>
      </c>
      <c r="G247" s="24">
        <f t="shared" si="41"/>
        <v>4.9419233472969712E-2</v>
      </c>
      <c r="H247" s="2">
        <f t="shared" si="42"/>
        <v>4.8260916102267182E-2</v>
      </c>
      <c r="J247" s="1">
        <v>6.9000000000000103E-3</v>
      </c>
      <c r="K247" s="1">
        <f t="shared" si="43"/>
        <v>1043.7000000000021</v>
      </c>
      <c r="M247" s="2">
        <f t="shared" si="44"/>
        <v>954.85026874840014</v>
      </c>
      <c r="N247" s="2">
        <f t="shared" si="45"/>
        <v>0.12090999999999999</v>
      </c>
      <c r="O247" s="2">
        <f t="shared" si="46"/>
        <v>1070.3012147427692</v>
      </c>
      <c r="P247" s="2">
        <f t="shared" si="47"/>
        <v>0.10904418295640564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223.45999999999998</v>
      </c>
      <c r="B248" s="1">
        <v>5.7119999999999997</v>
      </c>
      <c r="C248" s="2">
        <f t="shared" si="37"/>
        <v>1143.8955720501663</v>
      </c>
      <c r="D248" s="27">
        <f t="shared" si="38"/>
        <v>5.7119999999999997E-2</v>
      </c>
      <c r="E248" s="2">
        <f t="shared" si="39"/>
        <v>1209.2348871256718</v>
      </c>
      <c r="F248" s="2">
        <f t="shared" si="40"/>
        <v>5.5548229299438569E-2</v>
      </c>
      <c r="G248" s="24">
        <f t="shared" si="41"/>
        <v>4.9789967932173468E-2</v>
      </c>
      <c r="H248" s="2">
        <f t="shared" si="42"/>
        <v>4.8634551950748506E-2</v>
      </c>
      <c r="J248" s="1">
        <v>6.9200000000000103E-3</v>
      </c>
      <c r="K248" s="1">
        <f t="shared" si="43"/>
        <v>1047.9600000000021</v>
      </c>
      <c r="M248" s="2">
        <f t="shared" si="44"/>
        <v>954.79907857691308</v>
      </c>
      <c r="N248" s="2">
        <f t="shared" si="45"/>
        <v>0.12357</v>
      </c>
      <c r="O248" s="2">
        <f t="shared" si="46"/>
        <v>1072.7836007166622</v>
      </c>
      <c r="P248" s="2">
        <f t="shared" si="47"/>
        <v>0.11140262266155658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223.88</v>
      </c>
      <c r="B249" s="1">
        <v>5.7460000000000004</v>
      </c>
      <c r="C249" s="2">
        <f t="shared" si="37"/>
        <v>1146.0455592526234</v>
      </c>
      <c r="D249" s="27">
        <f t="shared" si="38"/>
        <v>5.7460000000000004E-2</v>
      </c>
      <c r="E249" s="2">
        <f t="shared" si="39"/>
        <v>1211.8973370872793</v>
      </c>
      <c r="F249" s="2">
        <f t="shared" si="40"/>
        <v>5.5869806163808801E-2</v>
      </c>
      <c r="G249" s="24">
        <f t="shared" si="41"/>
        <v>5.0098866463393184E-2</v>
      </c>
      <c r="H249" s="2">
        <f t="shared" si="42"/>
        <v>4.8943134344133096E-2</v>
      </c>
      <c r="J249" s="1">
        <v>6.9400000000000104E-3</v>
      </c>
      <c r="K249" s="1">
        <f t="shared" si="43"/>
        <v>1052.2200000000023</v>
      </c>
      <c r="M249" s="2">
        <f t="shared" si="44"/>
        <v>948.91220885589973</v>
      </c>
      <c r="N249" s="2">
        <f t="shared" si="45"/>
        <v>0.12237999999999999</v>
      </c>
      <c r="O249" s="2">
        <f t="shared" si="46"/>
        <v>1065.0400849756847</v>
      </c>
      <c r="P249" s="2">
        <f t="shared" si="47"/>
        <v>0.11037981123571659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223.76</v>
      </c>
      <c r="B250" s="1">
        <v>5.7770000000000001</v>
      </c>
      <c r="C250" s="2">
        <f t="shared" si="37"/>
        <v>1145.4312771947787</v>
      </c>
      <c r="D250" s="27">
        <f t="shared" si="38"/>
        <v>5.7770000000000002E-2</v>
      </c>
      <c r="E250" s="2">
        <f t="shared" si="39"/>
        <v>1211.6028420783211</v>
      </c>
      <c r="F250" s="2">
        <f t="shared" si="40"/>
        <v>5.616291849884518E-2</v>
      </c>
      <c r="G250" s="24">
        <f t="shared" si="41"/>
        <v>5.0393381155615077E-2</v>
      </c>
      <c r="H250" s="2">
        <f t="shared" si="42"/>
        <v>4.9239959385165372E-2</v>
      </c>
      <c r="J250" s="1">
        <v>6.9600000000000096E-3</v>
      </c>
      <c r="K250" s="1">
        <f t="shared" si="43"/>
        <v>1056.4800000000021</v>
      </c>
      <c r="M250" s="2">
        <f t="shared" si="44"/>
        <v>944.20271307908888</v>
      </c>
      <c r="N250" s="2">
        <f t="shared" si="45"/>
        <v>0.12237999999999999</v>
      </c>
      <c r="O250" s="2">
        <f t="shared" si="46"/>
        <v>1059.7542411057077</v>
      </c>
      <c r="P250" s="2">
        <f t="shared" si="47"/>
        <v>0.11040498192081173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224.18</v>
      </c>
      <c r="B251" s="1">
        <v>5.8079999999999998</v>
      </c>
      <c r="C251" s="2">
        <f t="shared" si="37"/>
        <v>1147.5812643972358</v>
      </c>
      <c r="D251" s="27">
        <f t="shared" si="38"/>
        <v>5.808E-2</v>
      </c>
      <c r="E251" s="2">
        <f t="shared" si="39"/>
        <v>1214.2327842334271</v>
      </c>
      <c r="F251" s="2">
        <f t="shared" si="40"/>
        <v>5.6455944944215103E-2</v>
      </c>
      <c r="G251" s="24">
        <f t="shared" si="41"/>
        <v>5.0673884066913068E-2</v>
      </c>
      <c r="H251" s="2">
        <f t="shared" si="42"/>
        <v>4.951999135954966E-2</v>
      </c>
      <c r="J251" s="1">
        <v>6.9800000000000096E-3</v>
      </c>
      <c r="K251" s="1">
        <f t="shared" si="43"/>
        <v>1060.7400000000021</v>
      </c>
      <c r="M251" s="2">
        <f t="shared" si="44"/>
        <v>942.76938827745096</v>
      </c>
      <c r="N251" s="2">
        <f t="shared" si="45"/>
        <v>0.12292</v>
      </c>
      <c r="O251" s="2">
        <f t="shared" si="46"/>
        <v>1058.6546014845151</v>
      </c>
      <c r="P251" s="2">
        <f t="shared" si="47"/>
        <v>0.11089122307474442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223.86</v>
      </c>
      <c r="B252" s="1">
        <v>5.9429999999999996</v>
      </c>
      <c r="C252" s="2">
        <f t="shared" si="37"/>
        <v>1145.9431789096493</v>
      </c>
      <c r="D252" s="27">
        <f t="shared" si="38"/>
        <v>5.9429999999999997E-2</v>
      </c>
      <c r="E252" s="2">
        <f t="shared" si="39"/>
        <v>1214.0465820322499</v>
      </c>
      <c r="F252" s="2">
        <f t="shared" si="40"/>
        <v>5.7731027643146131E-2</v>
      </c>
      <c r="G252" s="24">
        <f t="shared" si="41"/>
        <v>5.1949853442992563E-2</v>
      </c>
      <c r="H252" s="2">
        <f t="shared" si="42"/>
        <v>5.0804974607803081E-2</v>
      </c>
      <c r="J252" s="1">
        <v>7.0000000000000097E-3</v>
      </c>
      <c r="K252" s="1">
        <f t="shared" si="43"/>
        <v>1065.000000000002</v>
      </c>
      <c r="M252" s="2">
        <f t="shared" si="44"/>
        <v>937.08727924238553</v>
      </c>
      <c r="N252" s="2">
        <f t="shared" si="45"/>
        <v>0.12346</v>
      </c>
      <c r="O252" s="2">
        <f t="shared" si="46"/>
        <v>1052.7800747376505</v>
      </c>
      <c r="P252" s="2">
        <f t="shared" si="47"/>
        <v>0.11139997053205504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224.35000000000002</v>
      </c>
      <c r="B253" s="1">
        <v>5.87</v>
      </c>
      <c r="C253" s="2">
        <f t="shared" si="37"/>
        <v>1148.4514973125163</v>
      </c>
      <c r="D253" s="27">
        <f t="shared" si="38"/>
        <v>5.8700000000000002E-2</v>
      </c>
      <c r="E253" s="2">
        <f t="shared" si="39"/>
        <v>1215.865600204761</v>
      </c>
      <c r="F253" s="2">
        <f t="shared" si="40"/>
        <v>5.7041740367196996E-2</v>
      </c>
      <c r="G253" s="24">
        <f t="shared" si="41"/>
        <v>5.1251904175745752E-2</v>
      </c>
      <c r="H253" s="2">
        <f t="shared" si="42"/>
        <v>5.0100527115704035E-2</v>
      </c>
      <c r="J253" s="1">
        <v>7.0200000000000097E-3</v>
      </c>
      <c r="K253" s="1">
        <f t="shared" si="43"/>
        <v>1069.260000000002</v>
      </c>
      <c r="M253" s="2">
        <f t="shared" si="44"/>
        <v>935.96109546966966</v>
      </c>
      <c r="N253" s="2">
        <f t="shared" si="45"/>
        <v>0.12391999999999999</v>
      </c>
      <c r="O253" s="2">
        <f t="shared" si="46"/>
        <v>1051.9453944202712</v>
      </c>
      <c r="P253" s="2">
        <f t="shared" si="47"/>
        <v>0.11181331077830531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224.46999999999997</v>
      </c>
      <c r="B254" s="1">
        <v>5.9119999999999999</v>
      </c>
      <c r="C254" s="2">
        <f t="shared" si="37"/>
        <v>1149.0657793703608</v>
      </c>
      <c r="D254" s="27">
        <f t="shared" si="38"/>
        <v>5.9119999999999999E-2</v>
      </c>
      <c r="E254" s="2">
        <f t="shared" si="39"/>
        <v>1216.9985482467366</v>
      </c>
      <c r="F254" s="2">
        <f t="shared" si="40"/>
        <v>5.7438374647264465E-2</v>
      </c>
      <c r="G254" s="24">
        <f t="shared" si="41"/>
        <v>5.1643143465137147E-2</v>
      </c>
      <c r="H254" s="2">
        <f t="shared" si="42"/>
        <v>5.0493448689775608E-2</v>
      </c>
      <c r="J254" s="1">
        <v>7.0400000000000098E-3</v>
      </c>
      <c r="K254" s="1">
        <f t="shared" si="43"/>
        <v>1073.520000000002</v>
      </c>
      <c r="M254" s="2">
        <f t="shared" si="44"/>
        <v>929.20399283337588</v>
      </c>
      <c r="N254" s="2">
        <f t="shared" si="45"/>
        <v>0.12595999999999999</v>
      </c>
      <c r="O254" s="2">
        <f t="shared" si="46"/>
        <v>1046.2465277706681</v>
      </c>
      <c r="P254" s="2">
        <f t="shared" si="47"/>
        <v>0.11365387878510415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224.07</v>
      </c>
      <c r="B255" s="1">
        <v>5.9550000000000001</v>
      </c>
      <c r="C255" s="2">
        <f t="shared" si="37"/>
        <v>1147.018172510878</v>
      </c>
      <c r="D255" s="27">
        <f t="shared" si="38"/>
        <v>5.9549999999999999E-2</v>
      </c>
      <c r="E255" s="2">
        <f t="shared" si="39"/>
        <v>1215.3231046839007</v>
      </c>
      <c r="F255" s="2">
        <f t="shared" si="40"/>
        <v>5.7844289684437868E-2</v>
      </c>
      <c r="G255" s="24">
        <f t="shared" si="41"/>
        <v>5.2057036804990721E-2</v>
      </c>
      <c r="H255" s="2">
        <f t="shared" si="42"/>
        <v>5.0911739413601997E-2</v>
      </c>
      <c r="J255" s="1">
        <v>7.0600000000000098E-3</v>
      </c>
      <c r="K255" s="1">
        <f t="shared" si="43"/>
        <v>1077.780000000002</v>
      </c>
      <c r="M255" s="2">
        <f t="shared" si="44"/>
        <v>928.48733043255697</v>
      </c>
      <c r="N255" s="2">
        <f t="shared" si="45"/>
        <v>0.12512000000000001</v>
      </c>
      <c r="O255" s="2">
        <f t="shared" si="46"/>
        <v>1044.6596652162784</v>
      </c>
      <c r="P255" s="2">
        <f t="shared" si="47"/>
        <v>0.11291512680020242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224.45999999999998</v>
      </c>
      <c r="B256" s="1">
        <v>5.9930000000000003</v>
      </c>
      <c r="C256" s="2">
        <f t="shared" si="37"/>
        <v>1149.0145891988736</v>
      </c>
      <c r="D256" s="27">
        <f t="shared" si="38"/>
        <v>5.9930000000000004E-2</v>
      </c>
      <c r="E256" s="2">
        <f t="shared" si="39"/>
        <v>1217.8750335295622</v>
      </c>
      <c r="F256" s="2">
        <f t="shared" si="40"/>
        <v>5.8202868207539477E-2</v>
      </c>
      <c r="G256" s="24">
        <f t="shared" si="41"/>
        <v>5.2403463285970134E-2</v>
      </c>
      <c r="H256" s="2">
        <f t="shared" si="42"/>
        <v>5.1258251642216951E-2</v>
      </c>
      <c r="J256" s="1">
        <v>7.0800000000000099E-3</v>
      </c>
      <c r="K256" s="1">
        <f t="shared" si="43"/>
        <v>1082.040000000002</v>
      </c>
      <c r="M256" s="2">
        <f t="shared" si="44"/>
        <v>925.56949065779372</v>
      </c>
      <c r="N256" s="2">
        <f t="shared" si="45"/>
        <v>0.12534999999999999</v>
      </c>
      <c r="O256" s="2">
        <f t="shared" si="46"/>
        <v>1041.5896263117481</v>
      </c>
      <c r="P256" s="2">
        <f t="shared" si="47"/>
        <v>0.11313414778098353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224.14</v>
      </c>
      <c r="B257" s="1">
        <v>6.0670000000000002</v>
      </c>
      <c r="C257" s="2">
        <f t="shared" si="37"/>
        <v>1147.3765037112876</v>
      </c>
      <c r="D257" s="27">
        <f t="shared" si="38"/>
        <v>6.0670000000000002E-2</v>
      </c>
      <c r="E257" s="2">
        <f t="shared" si="39"/>
        <v>1216.9878361914514</v>
      </c>
      <c r="F257" s="2">
        <f t="shared" si="40"/>
        <v>5.8900783920108515E-2</v>
      </c>
      <c r="G257" s="24">
        <f t="shared" si="41"/>
        <v>5.3105603747768272E-2</v>
      </c>
      <c r="H257" s="2">
        <f t="shared" si="42"/>
        <v>5.1966067904108376E-2</v>
      </c>
      <c r="J257" s="1">
        <v>7.1000000000000099E-3</v>
      </c>
      <c r="K257" s="1">
        <f t="shared" si="43"/>
        <v>1086.300000000002</v>
      </c>
      <c r="M257" s="2">
        <f t="shared" si="44"/>
        <v>919.01714870744809</v>
      </c>
      <c r="N257" s="2">
        <f t="shared" si="45"/>
        <v>0.12581000000000001</v>
      </c>
      <c r="O257" s="2">
        <f t="shared" si="46"/>
        <v>1034.638696186332</v>
      </c>
      <c r="P257" s="2">
        <f t="shared" si="47"/>
        <v>0.11357592564651166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224.14999999999998</v>
      </c>
      <c r="B258" s="1">
        <v>6.0629999999999997</v>
      </c>
      <c r="C258" s="2">
        <f t="shared" si="37"/>
        <v>1147.4276938827743</v>
      </c>
      <c r="D258" s="27">
        <f t="shared" si="38"/>
        <v>6.0629999999999996E-2</v>
      </c>
      <c r="E258" s="2">
        <f t="shared" si="39"/>
        <v>1216.9962349628868</v>
      </c>
      <c r="F258" s="2">
        <f t="shared" si="40"/>
        <v>5.8863071196773975E-2</v>
      </c>
      <c r="G258" s="24">
        <f t="shared" si="41"/>
        <v>5.3067851030284038E-2</v>
      </c>
      <c r="H258" s="2">
        <f t="shared" si="42"/>
        <v>5.1928045788607512E-2</v>
      </c>
      <c r="J258" s="1">
        <v>7.12000000000001E-3</v>
      </c>
      <c r="K258" s="1">
        <f t="shared" si="43"/>
        <v>1090.5600000000022</v>
      </c>
      <c r="M258" s="2">
        <f t="shared" si="44"/>
        <v>917.78858459175854</v>
      </c>
      <c r="N258" s="2">
        <f t="shared" si="45"/>
        <v>0.12820000000000001</v>
      </c>
      <c r="O258" s="2">
        <f t="shared" si="46"/>
        <v>1035.4490811364221</v>
      </c>
      <c r="P258" s="2">
        <f t="shared" si="47"/>
        <v>0.11569273241356531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224.26</v>
      </c>
      <c r="B259" s="1">
        <v>6.0860000000000003</v>
      </c>
      <c r="C259" s="2">
        <f t="shared" ref="C259:C322" si="49">A259*1000/195.35</f>
        <v>1147.9907857691323</v>
      </c>
      <c r="D259" s="27">
        <f t="shared" ref="D259:D322" si="50">B259/100</f>
        <v>6.0860000000000004E-2</v>
      </c>
      <c r="E259" s="2">
        <f t="shared" ref="E259:E322" si="51">C259*(1+D259)</f>
        <v>1217.8575049910417</v>
      </c>
      <c r="F259" s="2">
        <f t="shared" ref="F259:F322" si="52">LN(1+D259)</f>
        <v>5.9079899935915871E-2</v>
      </c>
      <c r="G259" s="24">
        <f t="shared" ref="G259:G322" si="53">F259-E259/210000</f>
        <v>5.3280578483577576E-2</v>
      </c>
      <c r="H259" s="2">
        <f t="shared" ref="H259:H322" si="54">LN(1+D259)-C259/165454</f>
        <v>5.2141471213919835E-2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2" si="56">C394</f>
        <v>911.95290504223181</v>
      </c>
      <c r="N259" s="2">
        <f t="shared" ref="N259:N282" si="57">D394</f>
        <v>0.12708</v>
      </c>
      <c r="O259" s="2">
        <f t="shared" ref="O259:O282" si="58">E394</f>
        <v>1027.8438802149988</v>
      </c>
      <c r="P259" s="2">
        <f t="shared" ref="P259:P282" si="59">G394</f>
        <v>0.11473572278634435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224.2</v>
      </c>
      <c r="B260" s="1">
        <v>6.194</v>
      </c>
      <c r="C260" s="2">
        <f t="shared" si="49"/>
        <v>1147.68364474021</v>
      </c>
      <c r="D260" s="27">
        <f t="shared" si="50"/>
        <v>6.1940000000000002E-2</v>
      </c>
      <c r="E260" s="2">
        <f t="shared" si="51"/>
        <v>1218.7711696954186</v>
      </c>
      <c r="F260" s="2">
        <f t="shared" si="52"/>
        <v>6.0097424048580435E-2</v>
      </c>
      <c r="G260" s="24">
        <f t="shared" si="53"/>
        <v>5.4293751811935582E-2</v>
      </c>
      <c r="H260" s="2">
        <f t="shared" si="54"/>
        <v>5.3160851679582344E-2</v>
      </c>
      <c r="J260" s="1">
        <v>7.1600000000000101E-3</v>
      </c>
      <c r="K260" s="1">
        <f t="shared" si="55"/>
        <v>1099.0800000000022</v>
      </c>
      <c r="M260" s="2">
        <f t="shared" si="56"/>
        <v>909.54696698233943</v>
      </c>
      <c r="N260" s="2">
        <f t="shared" si="57"/>
        <v>0.12786</v>
      </c>
      <c r="O260" s="2">
        <f t="shared" si="58"/>
        <v>1025.8416421807015</v>
      </c>
      <c r="P260" s="2">
        <f t="shared" si="59"/>
        <v>0.11543707169711473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224.35000000000002</v>
      </c>
      <c r="B261" s="1">
        <v>6.19</v>
      </c>
      <c r="C261" s="2">
        <f t="shared" si="49"/>
        <v>1148.4514973125163</v>
      </c>
      <c r="D261" s="27">
        <f t="shared" si="50"/>
        <v>6.1900000000000004E-2</v>
      </c>
      <c r="E261" s="2">
        <f t="shared" si="51"/>
        <v>1219.5406449961611</v>
      </c>
      <c r="F261" s="2">
        <f t="shared" si="52"/>
        <v>6.0059756427662876E-2</v>
      </c>
      <c r="G261" s="24">
        <f t="shared" si="53"/>
        <v>5.4252420022919252E-2</v>
      </c>
      <c r="H261" s="2">
        <f t="shared" si="54"/>
        <v>5.3118543176169916E-2</v>
      </c>
      <c r="J261" s="1">
        <v>7.1800000000000102E-3</v>
      </c>
      <c r="K261" s="1">
        <f t="shared" si="55"/>
        <v>1103.3400000000022</v>
      </c>
      <c r="M261" s="2">
        <f t="shared" si="56"/>
        <v>904.06961863322249</v>
      </c>
      <c r="N261" s="2">
        <f t="shared" si="57"/>
        <v>0.12832000000000002</v>
      </c>
      <c r="O261" s="2">
        <f t="shared" si="58"/>
        <v>1020.0798320962376</v>
      </c>
      <c r="P261" s="2">
        <f t="shared" si="59"/>
        <v>0.11587227777733157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224.29000000000002</v>
      </c>
      <c r="B262" s="1">
        <v>6.2169999999999996</v>
      </c>
      <c r="C262" s="2">
        <f t="shared" si="49"/>
        <v>1148.1443562835937</v>
      </c>
      <c r="D262" s="27">
        <f t="shared" si="50"/>
        <v>6.2169999999999996E-2</v>
      </c>
      <c r="E262" s="2">
        <f t="shared" si="51"/>
        <v>1219.5244909137448</v>
      </c>
      <c r="F262" s="2">
        <f t="shared" si="52"/>
        <v>6.0313985338625531E-2</v>
      </c>
      <c r="G262" s="24">
        <f t="shared" si="53"/>
        <v>5.4506725858083888E-2</v>
      </c>
      <c r="H262" s="2">
        <f t="shared" si="54"/>
        <v>5.3374628440130523E-2</v>
      </c>
      <c r="J262" s="1">
        <v>7.2000000000000102E-3</v>
      </c>
      <c r="K262" s="1">
        <f t="shared" si="55"/>
        <v>1107.6000000000022</v>
      </c>
      <c r="M262" s="2">
        <f t="shared" si="56"/>
        <v>897.97798822626078</v>
      </c>
      <c r="N262" s="2">
        <f t="shared" si="57"/>
        <v>0.13055999999999998</v>
      </c>
      <c r="O262" s="2">
        <f t="shared" si="58"/>
        <v>1015.2179943690813</v>
      </c>
      <c r="P262" s="2">
        <f t="shared" si="59"/>
        <v>0.11787871378688582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224.60000000000002</v>
      </c>
      <c r="B263" s="1">
        <v>6.31</v>
      </c>
      <c r="C263" s="2">
        <f t="shared" si="49"/>
        <v>1149.731251599693</v>
      </c>
      <c r="D263" s="27">
        <f t="shared" si="50"/>
        <v>6.3099999999999989E-2</v>
      </c>
      <c r="E263" s="2">
        <f t="shared" si="51"/>
        <v>1222.2792935756336</v>
      </c>
      <c r="F263" s="2">
        <f t="shared" si="52"/>
        <v>6.1189168312422396E-2</v>
      </c>
      <c r="G263" s="24">
        <f t="shared" si="53"/>
        <v>5.5368790723966999E-2</v>
      </c>
      <c r="H263" s="2">
        <f t="shared" si="54"/>
        <v>5.4240220256771318E-2</v>
      </c>
      <c r="J263" s="1">
        <v>7.2200000000000103E-3</v>
      </c>
      <c r="K263" s="1">
        <f t="shared" si="55"/>
        <v>1111.8600000000022</v>
      </c>
      <c r="M263" s="2">
        <f t="shared" si="56"/>
        <v>895.26490913744567</v>
      </c>
      <c r="N263" s="2">
        <f t="shared" si="57"/>
        <v>0.13006000000000001</v>
      </c>
      <c r="O263" s="2">
        <f t="shared" si="58"/>
        <v>1011.7030632198619</v>
      </c>
      <c r="P263" s="2">
        <f t="shared" si="59"/>
        <v>0.11745309502538757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224.26</v>
      </c>
      <c r="B264" s="1">
        <v>6.3289999999999997</v>
      </c>
      <c r="C264" s="2">
        <f t="shared" si="49"/>
        <v>1147.9907857691323</v>
      </c>
      <c r="D264" s="27">
        <f t="shared" si="50"/>
        <v>6.3289999999999999E-2</v>
      </c>
      <c r="E264" s="2">
        <f t="shared" si="51"/>
        <v>1220.6471226004608</v>
      </c>
      <c r="F264" s="2">
        <f t="shared" si="52"/>
        <v>6.1367874947146774E-2</v>
      </c>
      <c r="G264" s="24">
        <f t="shared" si="53"/>
        <v>5.5555269601430292E-2</v>
      </c>
      <c r="H264" s="2">
        <f t="shared" si="54"/>
        <v>5.4429446225150738E-2</v>
      </c>
      <c r="J264" s="1">
        <v>7.2400000000000103E-3</v>
      </c>
      <c r="K264" s="1">
        <f t="shared" si="55"/>
        <v>1116.1200000000022</v>
      </c>
      <c r="M264" s="2">
        <f t="shared" si="56"/>
        <v>891.3232659329409</v>
      </c>
      <c r="N264" s="2">
        <f t="shared" si="57"/>
        <v>0.13059999999999999</v>
      </c>
      <c r="O264" s="2">
        <f t="shared" si="58"/>
        <v>1007.730084463783</v>
      </c>
      <c r="P264" s="2">
        <f t="shared" si="59"/>
        <v>0.11794975057113065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224.45</v>
      </c>
      <c r="B265" s="1">
        <v>6.4909999999999997</v>
      </c>
      <c r="C265" s="2">
        <f t="shared" si="49"/>
        <v>1148.9633990273867</v>
      </c>
      <c r="D265" s="27">
        <f t="shared" si="50"/>
        <v>6.4909999999999995E-2</v>
      </c>
      <c r="E265" s="2">
        <f t="shared" si="51"/>
        <v>1223.5426132582543</v>
      </c>
      <c r="F265" s="2">
        <f t="shared" si="52"/>
        <v>6.2890288548213658E-2</v>
      </c>
      <c r="G265" s="24">
        <f t="shared" si="53"/>
        <v>5.7063895151745779E-2</v>
      </c>
      <c r="H265" s="2">
        <f t="shared" si="54"/>
        <v>5.5945981375057449E-2</v>
      </c>
      <c r="J265" s="1">
        <v>7.2600000000000104E-3</v>
      </c>
      <c r="K265" s="1">
        <f t="shared" si="55"/>
        <v>1120.3800000000022</v>
      </c>
      <c r="M265" s="2">
        <f t="shared" si="56"/>
        <v>889.99232147427699</v>
      </c>
      <c r="N265" s="2">
        <f t="shared" si="57"/>
        <v>0.13345000000000001</v>
      </c>
      <c r="O265" s="2">
        <f t="shared" si="58"/>
        <v>1008.7617967750193</v>
      </c>
      <c r="P265" s="2">
        <f t="shared" si="59"/>
        <v>0.12046245122870677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224.31</v>
      </c>
      <c r="B266" s="1">
        <v>6.391</v>
      </c>
      <c r="C266" s="2">
        <f t="shared" si="49"/>
        <v>1148.2467366265678</v>
      </c>
      <c r="D266" s="27">
        <f t="shared" si="50"/>
        <v>6.3909999999999995E-2</v>
      </c>
      <c r="E266" s="2">
        <f t="shared" si="51"/>
        <v>1221.6311855643717</v>
      </c>
      <c r="F266" s="2">
        <f t="shared" si="52"/>
        <v>6.1950800875650268E-2</v>
      </c>
      <c r="G266" s="24">
        <f t="shared" si="53"/>
        <v>5.6133509515819927E-2</v>
      </c>
      <c r="H266" s="2">
        <f t="shared" si="54"/>
        <v>5.5010825192822604E-2</v>
      </c>
      <c r="J266" s="1">
        <v>7.2800000000000104E-3</v>
      </c>
      <c r="K266" s="1">
        <f t="shared" si="55"/>
        <v>1124.6400000000021</v>
      </c>
      <c r="M266" s="2">
        <f t="shared" si="56"/>
        <v>883.69593038136679</v>
      </c>
      <c r="N266" s="2">
        <f t="shared" si="57"/>
        <v>0.13055999999999998</v>
      </c>
      <c r="O266" s="2">
        <f t="shared" si="58"/>
        <v>999.07127105195809</v>
      </c>
      <c r="P266" s="2">
        <f t="shared" si="59"/>
        <v>0.11795560294553879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224.51999999999998</v>
      </c>
      <c r="B267" s="1">
        <v>6.5069999999999997</v>
      </c>
      <c r="C267" s="2">
        <f t="shared" si="49"/>
        <v>1149.3217302277963</v>
      </c>
      <c r="D267" s="27">
        <f t="shared" si="50"/>
        <v>6.5070000000000003E-2</v>
      </c>
      <c r="E267" s="2">
        <f t="shared" si="51"/>
        <v>1224.1080952137188</v>
      </c>
      <c r="F267" s="2">
        <f t="shared" si="52"/>
        <v>6.3040524700948314E-2</v>
      </c>
      <c r="G267" s="24">
        <f t="shared" si="53"/>
        <v>5.7211438533263936E-2</v>
      </c>
      <c r="H267" s="2">
        <f t="shared" si="54"/>
        <v>5.6094051782627836E-2</v>
      </c>
      <c r="J267" s="1">
        <v>7.3000000000000096E-3</v>
      </c>
      <c r="K267" s="1">
        <f t="shared" si="55"/>
        <v>1128.9000000000021</v>
      </c>
      <c r="M267" s="2">
        <f t="shared" si="56"/>
        <v>881.4435628359355</v>
      </c>
      <c r="N267" s="2">
        <f t="shared" si="57"/>
        <v>0.13114000000000001</v>
      </c>
      <c r="O267" s="2">
        <f t="shared" si="58"/>
        <v>997.0360716662401</v>
      </c>
      <c r="P267" s="2">
        <f t="shared" si="59"/>
        <v>0.1184781829176009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224.26999999999998</v>
      </c>
      <c r="B268" s="1">
        <v>6.7649999999999997</v>
      </c>
      <c r="C268" s="2">
        <f t="shared" si="49"/>
        <v>1148.0419759406193</v>
      </c>
      <c r="D268" s="27">
        <f t="shared" si="50"/>
        <v>6.7650000000000002E-2</v>
      </c>
      <c r="E268" s="2">
        <f t="shared" si="51"/>
        <v>1225.7070156130021</v>
      </c>
      <c r="F268" s="2">
        <f t="shared" si="52"/>
        <v>6.5459971471785824E-2</v>
      </c>
      <c r="G268" s="24">
        <f t="shared" si="53"/>
        <v>5.9623271397438199E-2</v>
      </c>
      <c r="H268" s="2">
        <f t="shared" si="54"/>
        <v>5.8521233357623464E-2</v>
      </c>
      <c r="J268" s="1">
        <v>7.3200000000000097E-3</v>
      </c>
      <c r="K268" s="1">
        <f t="shared" si="55"/>
        <v>1133.1600000000021</v>
      </c>
      <c r="M268" s="2">
        <f t="shared" si="56"/>
        <v>874.2769388277452</v>
      </c>
      <c r="N268" s="2">
        <f t="shared" si="57"/>
        <v>0.13170999999999999</v>
      </c>
      <c r="O268" s="2">
        <f t="shared" si="58"/>
        <v>989.4279544407475</v>
      </c>
      <c r="P268" s="2">
        <f t="shared" si="59"/>
        <v>0.11901820152693378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224.49</v>
      </c>
      <c r="B269" s="1">
        <v>6.7</v>
      </c>
      <c r="C269" s="2">
        <f t="shared" si="49"/>
        <v>1149.1681597133352</v>
      </c>
      <c r="D269" s="27">
        <f t="shared" si="50"/>
        <v>6.7000000000000004E-2</v>
      </c>
      <c r="E269" s="2">
        <f t="shared" si="51"/>
        <v>1226.1624264141285</v>
      </c>
      <c r="F269" s="2">
        <f t="shared" si="52"/>
        <v>6.4850972319616271E-2</v>
      </c>
      <c r="G269" s="24">
        <f t="shared" si="53"/>
        <v>5.9012103622406137E-2</v>
      </c>
      <c r="H269" s="2">
        <f t="shared" si="54"/>
        <v>5.7905427577794766E-2</v>
      </c>
      <c r="J269" s="1">
        <v>7.3400000000000097E-3</v>
      </c>
      <c r="K269" s="1">
        <f t="shared" si="55"/>
        <v>1137.4200000000021</v>
      </c>
      <c r="M269" s="2">
        <f t="shared" si="56"/>
        <v>872.74123368313292</v>
      </c>
      <c r="N269" s="2">
        <f t="shared" si="57"/>
        <v>0.13336999999999999</v>
      </c>
      <c r="O269" s="2">
        <f t="shared" si="58"/>
        <v>989.13873201945239</v>
      </c>
      <c r="P269" s="2">
        <f t="shared" si="59"/>
        <v>0.12048531093364949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224.13</v>
      </c>
      <c r="B270" s="1">
        <v>6.5919999999999996</v>
      </c>
      <c r="C270" s="2">
        <f t="shared" si="49"/>
        <v>1147.3253135398004</v>
      </c>
      <c r="D270" s="27">
        <f t="shared" si="50"/>
        <v>6.5919999999999992E-2</v>
      </c>
      <c r="E270" s="2">
        <f t="shared" si="51"/>
        <v>1222.956998208344</v>
      </c>
      <c r="F270" s="2">
        <f t="shared" si="52"/>
        <v>6.3838276023177765E-2</v>
      </c>
      <c r="G270" s="24">
        <f t="shared" si="53"/>
        <v>5.8014671269804696E-2</v>
      </c>
      <c r="H270" s="2">
        <f t="shared" si="54"/>
        <v>5.690386939934395E-2</v>
      </c>
      <c r="J270" s="1">
        <v>7.3600000000000098E-3</v>
      </c>
      <c r="K270" s="1">
        <f t="shared" si="55"/>
        <v>1141.6800000000021</v>
      </c>
      <c r="M270" s="2">
        <f t="shared" si="56"/>
        <v>865.62579984642969</v>
      </c>
      <c r="N270" s="2">
        <f t="shared" si="57"/>
        <v>0.13217999999999999</v>
      </c>
      <c r="O270" s="2">
        <f t="shared" si="58"/>
        <v>980.04421807013068</v>
      </c>
      <c r="P270" s="2">
        <f t="shared" si="59"/>
        <v>0.11947810051194692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224.61</v>
      </c>
      <c r="B271" s="1">
        <v>6.6219999999999999</v>
      </c>
      <c r="C271" s="2">
        <f t="shared" si="49"/>
        <v>1149.7824417711799</v>
      </c>
      <c r="D271" s="27">
        <f t="shared" si="50"/>
        <v>6.6220000000000001E-2</v>
      </c>
      <c r="E271" s="2">
        <f t="shared" si="51"/>
        <v>1225.9210350652675</v>
      </c>
      <c r="F271" s="2">
        <f t="shared" si="52"/>
        <v>6.4119683437306021E-2</v>
      </c>
      <c r="G271" s="24">
        <f t="shared" si="53"/>
        <v>5.8281964222709509E-2</v>
      </c>
      <c r="H271" s="2">
        <f t="shared" si="54"/>
        <v>5.717042598948862E-2</v>
      </c>
      <c r="J271" s="1">
        <v>7.3800000000000098E-3</v>
      </c>
      <c r="K271" s="1">
        <f t="shared" si="55"/>
        <v>1145.9400000000021</v>
      </c>
      <c r="M271" s="2">
        <f t="shared" si="56"/>
        <v>863.37343230099839</v>
      </c>
      <c r="N271" s="2">
        <f t="shared" si="57"/>
        <v>0.13525999999999999</v>
      </c>
      <c r="O271" s="2">
        <f t="shared" si="58"/>
        <v>980.15332275403136</v>
      </c>
      <c r="P271" s="2">
        <f t="shared" si="59"/>
        <v>0.12219430281456824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224.20999999999998</v>
      </c>
      <c r="B272" s="1">
        <v>6.657</v>
      </c>
      <c r="C272" s="2">
        <f t="shared" si="49"/>
        <v>1147.7348349116969</v>
      </c>
      <c r="D272" s="27">
        <f t="shared" si="50"/>
        <v>6.6570000000000004E-2</v>
      </c>
      <c r="E272" s="2">
        <f t="shared" si="51"/>
        <v>1224.1395428717685</v>
      </c>
      <c r="F272" s="2">
        <f t="shared" si="52"/>
        <v>6.4447892030877765E-2</v>
      </c>
      <c r="G272" s="24">
        <f t="shared" si="53"/>
        <v>5.861865611244077E-2</v>
      </c>
      <c r="H272" s="2">
        <f t="shared" si="54"/>
        <v>5.751101026971335E-2</v>
      </c>
      <c r="J272" s="1">
        <v>7.4000000000000099E-3</v>
      </c>
      <c r="K272" s="1">
        <f t="shared" si="55"/>
        <v>1150.2000000000021</v>
      </c>
      <c r="M272" s="2">
        <f t="shared" si="56"/>
        <v>856.05323777834678</v>
      </c>
      <c r="N272" s="2">
        <f t="shared" si="57"/>
        <v>0.13391</v>
      </c>
      <c r="O272" s="2">
        <f t="shared" si="58"/>
        <v>970.68732684924521</v>
      </c>
      <c r="P272" s="2">
        <f t="shared" si="59"/>
        <v>0.12104951647257664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224.52999999999997</v>
      </c>
      <c r="B273" s="1">
        <v>6.7030000000000003</v>
      </c>
      <c r="C273" s="2">
        <f t="shared" si="49"/>
        <v>1149.3729203992832</v>
      </c>
      <c r="D273" s="27">
        <f t="shared" si="50"/>
        <v>6.7030000000000006E-2</v>
      </c>
      <c r="E273" s="2">
        <f t="shared" si="51"/>
        <v>1226.4153872536472</v>
      </c>
      <c r="F273" s="2">
        <f t="shared" si="52"/>
        <v>6.4879088138046145E-2</v>
      </c>
      <c r="G273" s="24">
        <f t="shared" si="53"/>
        <v>5.9039014865409731E-2</v>
      </c>
      <c r="H273" s="2">
        <f t="shared" si="54"/>
        <v>5.7932305827559344E-2</v>
      </c>
      <c r="J273" s="1">
        <v>7.4200000000000099E-3</v>
      </c>
      <c r="K273" s="1">
        <f t="shared" si="55"/>
        <v>1154.4600000000021</v>
      </c>
      <c r="M273" s="2">
        <f t="shared" si="56"/>
        <v>853.54491937547994</v>
      </c>
      <c r="N273" s="2">
        <f t="shared" si="57"/>
        <v>0.13457</v>
      </c>
      <c r="O273" s="2">
        <f t="shared" si="58"/>
        <v>968.40645917583834</v>
      </c>
      <c r="P273" s="2">
        <f t="shared" si="59"/>
        <v>0.12164226519486208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224.66000000000003</v>
      </c>
      <c r="B274" s="1">
        <v>6.7539999999999996</v>
      </c>
      <c r="C274" s="2">
        <f t="shared" si="49"/>
        <v>1150.0383926286154</v>
      </c>
      <c r="D274" s="27">
        <f t="shared" si="50"/>
        <v>6.7539999999999989E-2</v>
      </c>
      <c r="E274" s="2">
        <f t="shared" si="51"/>
        <v>1227.7119856667521</v>
      </c>
      <c r="F274" s="2">
        <f t="shared" si="52"/>
        <v>6.5356936144627703E-2</v>
      </c>
      <c r="G274" s="24">
        <f t="shared" si="53"/>
        <v>5.9510688593833648E-2</v>
      </c>
      <c r="H274" s="2">
        <f t="shared" si="54"/>
        <v>5.8406131735978681E-2</v>
      </c>
      <c r="J274" s="1">
        <v>7.44000000000001E-3</v>
      </c>
      <c r="K274" s="1">
        <f t="shared" si="55"/>
        <v>1158.7200000000021</v>
      </c>
      <c r="M274" s="2">
        <f t="shared" si="56"/>
        <v>850.06398771435886</v>
      </c>
      <c r="N274" s="2">
        <f t="shared" si="57"/>
        <v>0.13417999999999999</v>
      </c>
      <c r="O274" s="2">
        <f t="shared" si="58"/>
        <v>964.12557358587151</v>
      </c>
      <c r="P274" s="2">
        <f t="shared" si="59"/>
        <v>0.12131884870805902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</v>
      </c>
      <c r="B275" s="1">
        <v>7.0780000000000003</v>
      </c>
      <c r="C275" s="2">
        <f t="shared" si="49"/>
        <v>1148.1955464550806</v>
      </c>
      <c r="D275" s="27">
        <f t="shared" si="50"/>
        <v>7.078000000000001E-2</v>
      </c>
      <c r="E275" s="2">
        <f t="shared" si="51"/>
        <v>1229.4648272331713</v>
      </c>
      <c r="F275" s="2">
        <f t="shared" si="52"/>
        <v>6.8387354865425257E-2</v>
      </c>
      <c r="G275" s="24">
        <f t="shared" si="53"/>
        <v>6.2532760450029201E-2</v>
      </c>
      <c r="H275" s="2">
        <f t="shared" si="54"/>
        <v>6.1447688574763917E-2</v>
      </c>
      <c r="J275" s="1">
        <v>7.46000000000001E-3</v>
      </c>
      <c r="K275" s="1">
        <f t="shared" si="55"/>
        <v>1162.9800000000021</v>
      </c>
      <c r="M275" s="2">
        <f t="shared" si="56"/>
        <v>841.41284873304323</v>
      </c>
      <c r="N275" s="2">
        <f t="shared" si="57"/>
        <v>0.13538</v>
      </c>
      <c r="O275" s="2">
        <f t="shared" si="58"/>
        <v>955.32332019452269</v>
      </c>
      <c r="P275" s="2">
        <f t="shared" si="59"/>
        <v>0.12241823799428407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224.26</v>
      </c>
      <c r="B276" s="1">
        <v>6.8419999999999996</v>
      </c>
      <c r="C276" s="2">
        <f t="shared" si="49"/>
        <v>1147.9907857691323</v>
      </c>
      <c r="D276" s="27">
        <f t="shared" si="50"/>
        <v>6.8419999999999995E-2</v>
      </c>
      <c r="E276" s="2">
        <f t="shared" si="51"/>
        <v>1226.5363153314563</v>
      </c>
      <c r="F276" s="2">
        <f t="shared" si="52"/>
        <v>6.6180921659140912E-2</v>
      </c>
      <c r="G276" s="24">
        <f t="shared" si="53"/>
        <v>6.0340272538514927E-2</v>
      </c>
      <c r="H276" s="2">
        <f t="shared" si="54"/>
        <v>5.9242492937144876E-2</v>
      </c>
      <c r="J276" s="1">
        <v>7.4800000000000101E-3</v>
      </c>
      <c r="K276" s="1">
        <f t="shared" si="55"/>
        <v>1167.2400000000021</v>
      </c>
      <c r="M276" s="2">
        <f t="shared" si="56"/>
        <v>840.84975684668541</v>
      </c>
      <c r="N276" s="2">
        <f t="shared" si="57"/>
        <v>0.13588</v>
      </c>
      <c r="O276" s="2">
        <f t="shared" si="58"/>
        <v>955.10442180701307</v>
      </c>
      <c r="P276" s="2">
        <f t="shared" si="59"/>
        <v>0.12285956462218051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224.37</v>
      </c>
      <c r="B277" s="1">
        <v>6.8849999999999998</v>
      </c>
      <c r="C277" s="2">
        <f t="shared" si="49"/>
        <v>1148.5538776554902</v>
      </c>
      <c r="D277" s="27">
        <f t="shared" si="50"/>
        <v>6.8849999999999995E-2</v>
      </c>
      <c r="E277" s="2">
        <f t="shared" si="51"/>
        <v>1227.6318121320708</v>
      </c>
      <c r="F277" s="2">
        <f t="shared" si="52"/>
        <v>6.6583304143152749E-2</v>
      </c>
      <c r="G277" s="24">
        <f t="shared" si="53"/>
        <v>6.073743837109527E-2</v>
      </c>
      <c r="H277" s="2">
        <f t="shared" si="54"/>
        <v>5.9641472107327141E-2</v>
      </c>
      <c r="J277" s="1">
        <v>7.5000000000000101E-3</v>
      </c>
      <c r="K277" s="1">
        <f t="shared" si="55"/>
        <v>1171.500000000002</v>
      </c>
      <c r="M277" s="2">
        <f t="shared" si="56"/>
        <v>832.3521883798312</v>
      </c>
      <c r="N277" s="2">
        <f t="shared" si="57"/>
        <v>0.13824</v>
      </c>
      <c r="O277" s="2">
        <f t="shared" si="58"/>
        <v>947.41655490145899</v>
      </c>
      <c r="P277" s="2">
        <f t="shared" si="59"/>
        <v>0.12497170237366058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224.11</v>
      </c>
      <c r="B278" s="1">
        <v>7.101</v>
      </c>
      <c r="C278" s="2">
        <f t="shared" si="49"/>
        <v>1147.2229331968263</v>
      </c>
      <c r="D278" s="27">
        <f t="shared" si="50"/>
        <v>7.1010000000000004E-2</v>
      </c>
      <c r="E278" s="2">
        <f t="shared" si="51"/>
        <v>1228.6872336831329</v>
      </c>
      <c r="F278" s="2">
        <f t="shared" si="52"/>
        <v>6.8602128490182185E-2</v>
      </c>
      <c r="G278" s="24">
        <f t="shared" si="53"/>
        <v>6.2751236901214882E-2</v>
      </c>
      <c r="H278" s="2">
        <f t="shared" si="54"/>
        <v>6.1668340650681018E-2</v>
      </c>
      <c r="J278" s="1">
        <v>7.5200000000000102E-3</v>
      </c>
      <c r="K278" s="1">
        <f t="shared" si="55"/>
        <v>1175.7600000000023</v>
      </c>
      <c r="M278" s="2">
        <f t="shared" si="56"/>
        <v>741.28487330432563</v>
      </c>
      <c r="N278" s="2">
        <f t="shared" si="57"/>
        <v>0.13835</v>
      </c>
      <c r="O278" s="2">
        <f t="shared" si="58"/>
        <v>843.84163552597909</v>
      </c>
      <c r="P278" s="2">
        <f t="shared" si="59"/>
        <v>0.12556155203338978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224.36</v>
      </c>
      <c r="B279" s="1">
        <v>6.9770000000000003</v>
      </c>
      <c r="C279" s="2">
        <f t="shared" si="49"/>
        <v>1148.5026874840032</v>
      </c>
      <c r="D279" s="27">
        <f t="shared" si="50"/>
        <v>6.9769999999999999E-2</v>
      </c>
      <c r="E279" s="2">
        <f t="shared" si="51"/>
        <v>1228.6337199897623</v>
      </c>
      <c r="F279" s="2">
        <f t="shared" si="52"/>
        <v>6.7443672097021345E-2</v>
      </c>
      <c r="G279" s="24">
        <f t="shared" si="53"/>
        <v>6.1593035335165337E-2</v>
      </c>
      <c r="H279" s="2">
        <f t="shared" si="54"/>
        <v>6.0502149453362061E-2</v>
      </c>
      <c r="J279" s="1">
        <v>7.5400000000000102E-3</v>
      </c>
      <c r="K279" s="1">
        <f t="shared" si="55"/>
        <v>1180.0200000000023</v>
      </c>
      <c r="M279" s="2">
        <f t="shared" si="56"/>
        <v>746.04555925262355</v>
      </c>
      <c r="N279" s="2">
        <f t="shared" si="57"/>
        <v>0.13839000000000001</v>
      </c>
      <c r="O279" s="2">
        <f t="shared" si="58"/>
        <v>849.29080419759418</v>
      </c>
      <c r="P279" s="2">
        <f t="shared" si="59"/>
        <v>0.12557074157156473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224.16000000000003</v>
      </c>
      <c r="B280" s="1">
        <v>7.02</v>
      </c>
      <c r="C280" s="2">
        <f t="shared" si="49"/>
        <v>1147.4788840542617</v>
      </c>
      <c r="D280" s="27">
        <f t="shared" si="50"/>
        <v>7.0199999999999999E-2</v>
      </c>
      <c r="E280" s="2">
        <f t="shared" si="51"/>
        <v>1228.0319017148709</v>
      </c>
      <c r="F280" s="2">
        <f t="shared" si="52"/>
        <v>6.7845546895067235E-2</v>
      </c>
      <c r="G280" s="24">
        <f t="shared" si="53"/>
        <v>6.199777593452023E-2</v>
      </c>
      <c r="H280" s="2">
        <f t="shared" si="54"/>
        <v>6.0910212094734441E-2</v>
      </c>
      <c r="J280" s="1">
        <v>7.5600000000000103E-3</v>
      </c>
      <c r="K280" s="1">
        <f t="shared" si="55"/>
        <v>1184.2800000000022</v>
      </c>
      <c r="M280" s="2">
        <f t="shared" si="56"/>
        <v>745.53365753775279</v>
      </c>
      <c r="N280" s="2">
        <f t="shared" si="57"/>
        <v>0.14019999999999999</v>
      </c>
      <c r="O280" s="2">
        <f t="shared" si="58"/>
        <v>850.05747632454586</v>
      </c>
      <c r="P280" s="2">
        <f t="shared" si="59"/>
        <v>0.12715579287094195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224.20999999999998</v>
      </c>
      <c r="B281" s="1">
        <v>7.1429999999999998</v>
      </c>
      <c r="C281" s="2">
        <f t="shared" si="49"/>
        <v>1147.7348349116969</v>
      </c>
      <c r="D281" s="27">
        <f t="shared" si="50"/>
        <v>7.1429999999999993E-2</v>
      </c>
      <c r="E281" s="2">
        <f t="shared" si="51"/>
        <v>1229.7175341694392</v>
      </c>
      <c r="F281" s="2">
        <f t="shared" si="52"/>
        <v>6.8994204819395791E-2</v>
      </c>
      <c r="G281" s="24">
        <f t="shared" si="53"/>
        <v>6.3138407037636554E-2</v>
      </c>
      <c r="H281" s="2">
        <f t="shared" si="54"/>
        <v>6.2057323058231376E-2</v>
      </c>
      <c r="J281" s="1">
        <v>7.5800000000000103E-3</v>
      </c>
      <c r="K281" s="1">
        <f t="shared" si="55"/>
        <v>1188.5400000000022</v>
      </c>
      <c r="M281" s="2">
        <f t="shared" si="56"/>
        <v>741.54082416176095</v>
      </c>
      <c r="N281" s="2">
        <f t="shared" si="57"/>
        <v>0.13955000000000001</v>
      </c>
      <c r="O281" s="2">
        <f t="shared" si="58"/>
        <v>845.02284617353473</v>
      </c>
      <c r="P281" s="2">
        <f t="shared" si="59"/>
        <v>0.12660952932009123</v>
      </c>
      <c r="AC281" s="2"/>
      <c r="AD281" s="2"/>
    </row>
    <row r="282" spans="1:30" x14ac:dyDescent="0.15">
      <c r="A282" s="1">
        <v>224.06</v>
      </c>
      <c r="B282" s="1">
        <v>7.3479999999999999</v>
      </c>
      <c r="C282" s="2">
        <f t="shared" si="49"/>
        <v>1146.9669823393908</v>
      </c>
      <c r="D282" s="27">
        <f t="shared" si="50"/>
        <v>7.3480000000000004E-2</v>
      </c>
      <c r="E282" s="2">
        <f t="shared" si="51"/>
        <v>1231.2461162016893</v>
      </c>
      <c r="F282" s="2">
        <f t="shared" si="52"/>
        <v>7.0905707515730998E-2</v>
      </c>
      <c r="G282" s="24">
        <f t="shared" si="53"/>
        <v>6.5042630771913426E-2</v>
      </c>
      <c r="H282" s="2">
        <f t="shared" si="54"/>
        <v>6.3973466637061452E-2</v>
      </c>
      <c r="J282" s="1">
        <v>7.6000000000000104E-3</v>
      </c>
      <c r="K282" s="1">
        <f t="shared" si="55"/>
        <v>1192.8000000000022</v>
      </c>
      <c r="M282" s="2">
        <f t="shared" si="56"/>
        <v>731.66112106475555</v>
      </c>
      <c r="N282" s="2">
        <f t="shared" si="57"/>
        <v>0.14171</v>
      </c>
      <c r="O282" s="2">
        <f t="shared" si="58"/>
        <v>835.34481853084208</v>
      </c>
      <c r="P282" s="2">
        <f t="shared" si="59"/>
        <v>0.1285493060609455</v>
      </c>
      <c r="AC282" s="2"/>
      <c r="AD282" s="2"/>
    </row>
    <row r="283" spans="1:30" x14ac:dyDescent="0.15">
      <c r="A283" s="1">
        <v>224.16000000000003</v>
      </c>
      <c r="B283" s="1">
        <v>7.4210000000000003</v>
      </c>
      <c r="C283" s="2">
        <f t="shared" si="49"/>
        <v>1147.4788840542617</v>
      </c>
      <c r="D283" s="27">
        <f t="shared" si="50"/>
        <v>7.4209999999999998E-2</v>
      </c>
      <c r="E283" s="2">
        <f t="shared" si="51"/>
        <v>1232.6332920399284</v>
      </c>
      <c r="F283" s="2">
        <f t="shared" si="52"/>
        <v>7.1585507699288869E-2</v>
      </c>
      <c r="G283" s="24">
        <f t="shared" si="53"/>
        <v>6.5715825356241597E-2</v>
      </c>
      <c r="H283" s="2">
        <f t="shared" si="54"/>
        <v>6.4650172898956082E-2</v>
      </c>
      <c r="AC283" s="2"/>
      <c r="AD283" s="2"/>
    </row>
    <row r="284" spans="1:30" x14ac:dyDescent="0.15">
      <c r="A284" s="1">
        <v>224.04000000000002</v>
      </c>
      <c r="B284" s="1">
        <v>7.367</v>
      </c>
      <c r="C284" s="2">
        <f t="shared" si="49"/>
        <v>1146.8646019964169</v>
      </c>
      <c r="D284" s="27">
        <f t="shared" si="50"/>
        <v>7.3669999999999999E-2</v>
      </c>
      <c r="E284" s="2">
        <f t="shared" si="51"/>
        <v>1231.3541172254929</v>
      </c>
      <c r="F284" s="2">
        <f t="shared" si="52"/>
        <v>7.108268630202523E-2</v>
      </c>
      <c r="G284" s="24">
        <f t="shared" si="53"/>
        <v>6.5219095267618127E-2</v>
      </c>
      <c r="H284" s="2">
        <f t="shared" si="54"/>
        <v>6.4151064207688333E-2</v>
      </c>
      <c r="AC284" s="2"/>
      <c r="AD284" s="2"/>
    </row>
    <row r="285" spans="1:30" x14ac:dyDescent="0.15">
      <c r="A285" s="1">
        <v>224.2</v>
      </c>
      <c r="B285" s="1">
        <v>7.2510000000000003</v>
      </c>
      <c r="C285" s="2">
        <f t="shared" si="49"/>
        <v>1147.68364474021</v>
      </c>
      <c r="D285" s="27">
        <f t="shared" si="50"/>
        <v>7.2510000000000005E-2</v>
      </c>
      <c r="E285" s="2">
        <f t="shared" si="51"/>
        <v>1230.9021858203228</v>
      </c>
      <c r="F285" s="2">
        <f t="shared" si="52"/>
        <v>7.0001695785890758E-2</v>
      </c>
      <c r="G285" s="24">
        <f t="shared" si="53"/>
        <v>6.414025680579398E-2</v>
      </c>
      <c r="H285" s="2">
        <f t="shared" si="54"/>
        <v>6.3065123416892674E-2</v>
      </c>
      <c r="AC285" s="2"/>
      <c r="AD285" s="2"/>
    </row>
    <row r="286" spans="1:30" x14ac:dyDescent="0.15">
      <c r="A286" s="1">
        <v>224.07999999999998</v>
      </c>
      <c r="B286" s="1">
        <v>7.4290000000000003</v>
      </c>
      <c r="C286" s="2">
        <f t="shared" si="49"/>
        <v>1147.069362682365</v>
      </c>
      <c r="D286" s="27">
        <f t="shared" si="50"/>
        <v>7.4290000000000009E-2</v>
      </c>
      <c r="E286" s="2">
        <f t="shared" si="51"/>
        <v>1232.2851456360379</v>
      </c>
      <c r="F286" s="2">
        <f t="shared" si="52"/>
        <v>7.1659978260179766E-2</v>
      </c>
      <c r="G286" s="24">
        <f t="shared" si="53"/>
        <v>6.5791953757151009E-2</v>
      </c>
      <c r="H286" s="2">
        <f t="shared" si="54"/>
        <v>6.4727118597177571E-2</v>
      </c>
      <c r="AC286" s="2"/>
      <c r="AD286" s="2"/>
    </row>
    <row r="287" spans="1:30" x14ac:dyDescent="0.15">
      <c r="A287" s="1">
        <v>224.48000000000002</v>
      </c>
      <c r="B287" s="1">
        <v>7.3520000000000003</v>
      </c>
      <c r="C287" s="2">
        <f t="shared" si="49"/>
        <v>1149.1169695418482</v>
      </c>
      <c r="D287" s="27">
        <f t="shared" si="50"/>
        <v>7.3520000000000002E-2</v>
      </c>
      <c r="E287" s="2">
        <f t="shared" si="51"/>
        <v>1233.600049142565</v>
      </c>
      <c r="F287" s="2">
        <f t="shared" si="52"/>
        <v>7.0942968810565332E-2</v>
      </c>
      <c r="G287" s="24">
        <f t="shared" si="53"/>
        <v>6.5068682862267399E-2</v>
      </c>
      <c r="H287" s="2">
        <f t="shared" si="54"/>
        <v>6.3997733460910144E-2</v>
      </c>
      <c r="AC287" s="2"/>
      <c r="AD287" s="2"/>
    </row>
    <row r="288" spans="1:30" x14ac:dyDescent="0.15">
      <c r="A288" s="1">
        <v>223.85000000000002</v>
      </c>
      <c r="B288" s="1">
        <v>7.4020000000000001</v>
      </c>
      <c r="C288" s="2">
        <f t="shared" si="49"/>
        <v>1145.8919887381624</v>
      </c>
      <c r="D288" s="27">
        <f t="shared" si="50"/>
        <v>7.4020000000000002E-2</v>
      </c>
      <c r="E288" s="2">
        <f t="shared" si="51"/>
        <v>1230.7109137445611</v>
      </c>
      <c r="F288" s="2">
        <f t="shared" si="52"/>
        <v>7.140861788721535E-2</v>
      </c>
      <c r="G288" s="24">
        <f t="shared" si="53"/>
        <v>6.5548089726526967E-2</v>
      </c>
      <c r="H288" s="2">
        <f t="shared" si="54"/>
        <v>6.4482874244038618E-2</v>
      </c>
      <c r="AC288" s="2"/>
      <c r="AD288" s="2"/>
    </row>
    <row r="289" spans="1:30" x14ac:dyDescent="0.15">
      <c r="A289" s="1">
        <v>224.07999999999998</v>
      </c>
      <c r="B289" s="1">
        <v>7.5910000000000002</v>
      </c>
      <c r="C289" s="2">
        <f t="shared" si="49"/>
        <v>1147.069362682365</v>
      </c>
      <c r="D289" s="27">
        <f t="shared" si="50"/>
        <v>7.5910000000000005E-2</v>
      </c>
      <c r="E289" s="2">
        <f t="shared" si="51"/>
        <v>1234.1433980035831</v>
      </c>
      <c r="F289" s="2">
        <f t="shared" si="52"/>
        <v>7.3166815118634959E-2</v>
      </c>
      <c r="G289" s="24">
        <f t="shared" si="53"/>
        <v>6.7289941794808378E-2</v>
      </c>
      <c r="H289" s="2">
        <f t="shared" si="54"/>
        <v>6.6233955455632765E-2</v>
      </c>
      <c r="AC289" s="2"/>
      <c r="AD289" s="2"/>
    </row>
    <row r="290" spans="1:30" x14ac:dyDescent="0.15">
      <c r="A290" s="1">
        <v>223.82</v>
      </c>
      <c r="B290" s="1">
        <v>7.4950000000000001</v>
      </c>
      <c r="C290" s="2">
        <f t="shared" si="49"/>
        <v>1145.738418223701</v>
      </c>
      <c r="D290" s="27">
        <f t="shared" si="50"/>
        <v>7.4950000000000003E-2</v>
      </c>
      <c r="E290" s="2">
        <f t="shared" si="51"/>
        <v>1231.6115126695674</v>
      </c>
      <c r="F290" s="2">
        <f t="shared" si="52"/>
        <v>7.22741488700199E-2</v>
      </c>
      <c r="G290" s="24">
        <f t="shared" si="53"/>
        <v>6.6409332143021957E-2</v>
      </c>
      <c r="H290" s="2">
        <f t="shared" si="54"/>
        <v>6.5349333403342147E-2</v>
      </c>
      <c r="AC290" s="2"/>
      <c r="AD290" s="2"/>
    </row>
    <row r="291" spans="1:30" x14ac:dyDescent="0.15">
      <c r="A291" s="1">
        <v>224.01999999999998</v>
      </c>
      <c r="B291" s="1">
        <v>7.7450000000000001</v>
      </c>
      <c r="C291" s="2">
        <f t="shared" si="49"/>
        <v>1146.7622216534423</v>
      </c>
      <c r="D291" s="27">
        <f t="shared" si="50"/>
        <v>7.7450000000000005E-2</v>
      </c>
      <c r="E291" s="2">
        <f t="shared" si="51"/>
        <v>1235.5789557205014</v>
      </c>
      <c r="F291" s="2">
        <f t="shared" si="52"/>
        <v>7.4597138206783264E-2</v>
      </c>
      <c r="G291" s="24">
        <f t="shared" si="53"/>
        <v>6.871342889382849E-2</v>
      </c>
      <c r="H291" s="2">
        <f t="shared" si="54"/>
        <v>6.7666134896779015E-2</v>
      </c>
      <c r="AC291" s="2"/>
      <c r="AD291" s="2"/>
    </row>
    <row r="292" spans="1:30" x14ac:dyDescent="0.15">
      <c r="A292" s="1">
        <v>223.83999999999997</v>
      </c>
      <c r="B292" s="1">
        <v>7.5830000000000002</v>
      </c>
      <c r="C292" s="2">
        <f t="shared" si="49"/>
        <v>1145.8407985666752</v>
      </c>
      <c r="D292" s="27">
        <f t="shared" si="50"/>
        <v>7.5830000000000009E-2</v>
      </c>
      <c r="E292" s="2">
        <f t="shared" si="51"/>
        <v>1232.7299063219862</v>
      </c>
      <c r="F292" s="2">
        <f t="shared" si="52"/>
        <v>7.3092456692396918E-2</v>
      </c>
      <c r="G292" s="24">
        <f t="shared" si="53"/>
        <v>6.7222314281339846E-2</v>
      </c>
      <c r="H292" s="2">
        <f t="shared" si="54"/>
        <v>6.6167022441386517E-2</v>
      </c>
      <c r="AC292" s="2"/>
      <c r="AD292" s="2"/>
    </row>
    <row r="293" spans="1:30" x14ac:dyDescent="0.15">
      <c r="A293" s="1">
        <v>224</v>
      </c>
      <c r="B293" s="1">
        <v>7.63</v>
      </c>
      <c r="C293" s="2">
        <f t="shared" si="49"/>
        <v>1146.6598413104684</v>
      </c>
      <c r="D293" s="27">
        <f t="shared" si="50"/>
        <v>7.6299999999999993E-2</v>
      </c>
      <c r="E293" s="2">
        <f t="shared" si="51"/>
        <v>1234.1499872024572</v>
      </c>
      <c r="F293" s="2">
        <f t="shared" si="52"/>
        <v>7.3529233288115531E-2</v>
      </c>
      <c r="G293" s="24">
        <f t="shared" si="53"/>
        <v>6.765232858715145E-2</v>
      </c>
      <c r="H293" s="2">
        <f t="shared" si="54"/>
        <v>6.659884876244393E-2</v>
      </c>
      <c r="AC293" s="2"/>
      <c r="AD293" s="2"/>
    </row>
    <row r="294" spans="1:30" x14ac:dyDescent="0.15">
      <c r="A294" s="1">
        <v>224.07999999999998</v>
      </c>
      <c r="B294" s="1">
        <v>7.7990000000000004</v>
      </c>
      <c r="C294" s="2">
        <f t="shared" si="49"/>
        <v>1147.069362682365</v>
      </c>
      <c r="D294" s="27">
        <f t="shared" si="50"/>
        <v>7.7990000000000004E-2</v>
      </c>
      <c r="E294" s="2">
        <f t="shared" si="51"/>
        <v>1236.5293022779626</v>
      </c>
      <c r="F294" s="2">
        <f t="shared" si="52"/>
        <v>7.5098196005931137E-2</v>
      </c>
      <c r="G294" s="24">
        <f t="shared" si="53"/>
        <v>6.9209961233178935E-2</v>
      </c>
      <c r="H294" s="2">
        <f t="shared" si="54"/>
        <v>6.8165336342928942E-2</v>
      </c>
      <c r="AC294" s="2"/>
      <c r="AD294" s="2"/>
    </row>
    <row r="295" spans="1:30" x14ac:dyDescent="0.15">
      <c r="A295" s="1">
        <v>223.76</v>
      </c>
      <c r="B295" s="1">
        <v>7.718</v>
      </c>
      <c r="C295" s="2">
        <f t="shared" si="49"/>
        <v>1145.4312771947787</v>
      </c>
      <c r="D295" s="27">
        <f t="shared" si="50"/>
        <v>7.7179999999999999E-2</v>
      </c>
      <c r="E295" s="2">
        <f t="shared" si="51"/>
        <v>1233.8356631686718</v>
      </c>
      <c r="F295" s="2">
        <f t="shared" si="52"/>
        <v>7.4346515128655463E-2</v>
      </c>
      <c r="G295" s="24">
        <f t="shared" si="53"/>
        <v>6.8471107208804644E-2</v>
      </c>
      <c r="H295" s="2">
        <f t="shared" si="54"/>
        <v>6.7423556014975655E-2</v>
      </c>
      <c r="AC295" s="2"/>
      <c r="AD295" s="2"/>
    </row>
    <row r="296" spans="1:30" x14ac:dyDescent="0.15">
      <c r="A296" s="1">
        <v>223.39999999999998</v>
      </c>
      <c r="B296" s="1">
        <v>7.7610000000000001</v>
      </c>
      <c r="C296" s="2">
        <f t="shared" si="49"/>
        <v>1143.5884310212439</v>
      </c>
      <c r="D296" s="27">
        <f t="shared" si="50"/>
        <v>7.7609999999999998E-2</v>
      </c>
      <c r="E296" s="2">
        <f t="shared" si="51"/>
        <v>1232.3423291528027</v>
      </c>
      <c r="F296" s="2">
        <f t="shared" si="52"/>
        <v>7.474562595217682E-2</v>
      </c>
      <c r="G296" s="24">
        <f t="shared" si="53"/>
        <v>6.8877329146687288E-2</v>
      </c>
      <c r="H296" s="2">
        <f t="shared" si="54"/>
        <v>6.7833804956484695E-2</v>
      </c>
      <c r="AC296" s="2"/>
      <c r="AD296" s="2"/>
    </row>
    <row r="297" spans="1:30" x14ac:dyDescent="0.15">
      <c r="A297" s="1">
        <v>223.60000000000002</v>
      </c>
      <c r="B297" s="1">
        <v>7.8109999999999999</v>
      </c>
      <c r="C297" s="2">
        <f t="shared" si="49"/>
        <v>1144.6122344509856</v>
      </c>
      <c r="D297" s="27">
        <f t="shared" si="50"/>
        <v>7.8109999999999999E-2</v>
      </c>
      <c r="E297" s="2">
        <f t="shared" si="51"/>
        <v>1234.0178960839521</v>
      </c>
      <c r="F297" s="2">
        <f t="shared" si="52"/>
        <v>7.5209508097321881E-2</v>
      </c>
      <c r="G297" s="24">
        <f t="shared" si="53"/>
        <v>6.9333232401684014E-2</v>
      </c>
      <c r="H297" s="2">
        <f t="shared" si="54"/>
        <v>6.8291499258303273E-2</v>
      </c>
      <c r="AC297" s="2"/>
      <c r="AD297" s="2"/>
    </row>
    <row r="298" spans="1:30" x14ac:dyDescent="0.15">
      <c r="A298" s="1">
        <v>223.39</v>
      </c>
      <c r="B298" s="1">
        <v>7.8570000000000002</v>
      </c>
      <c r="C298" s="2">
        <f t="shared" si="49"/>
        <v>1143.5372408497569</v>
      </c>
      <c r="D298" s="27">
        <f t="shared" si="50"/>
        <v>7.8570000000000001E-2</v>
      </c>
      <c r="E298" s="2">
        <f t="shared" si="51"/>
        <v>1233.3849618633224</v>
      </c>
      <c r="F298" s="2">
        <f t="shared" si="52"/>
        <v>7.5636089701431639E-2</v>
      </c>
      <c r="G298" s="24">
        <f t="shared" si="53"/>
        <v>6.9762827978272962E-2</v>
      </c>
      <c r="H298" s="2">
        <f t="shared" si="54"/>
        <v>6.8724578097905845E-2</v>
      </c>
      <c r="AC298" s="2"/>
      <c r="AD298" s="2"/>
    </row>
    <row r="299" spans="1:30" x14ac:dyDescent="0.15">
      <c r="A299" s="1">
        <v>223.49</v>
      </c>
      <c r="B299" s="1">
        <v>7.9080000000000004</v>
      </c>
      <c r="C299" s="2">
        <f t="shared" si="49"/>
        <v>1144.0491425646276</v>
      </c>
      <c r="D299" s="27">
        <f t="shared" si="50"/>
        <v>7.9079999999999998E-2</v>
      </c>
      <c r="E299" s="2">
        <f t="shared" si="51"/>
        <v>1234.5205487586384</v>
      </c>
      <c r="F299" s="2">
        <f t="shared" si="52"/>
        <v>7.6108826252306819E-2</v>
      </c>
      <c r="G299" s="24">
        <f t="shared" si="53"/>
        <v>7.0230156972503774E-2</v>
      </c>
      <c r="H299" s="2">
        <f t="shared" si="54"/>
        <v>6.9194220727117783E-2</v>
      </c>
      <c r="AC299" s="2"/>
      <c r="AD299" s="2"/>
    </row>
    <row r="300" spans="1:30" x14ac:dyDescent="0.15">
      <c r="A300" s="1">
        <v>223.10000000000002</v>
      </c>
      <c r="B300" s="1">
        <v>7.9539999999999997</v>
      </c>
      <c r="C300" s="2">
        <f t="shared" si="49"/>
        <v>1142.0527258766319</v>
      </c>
      <c r="D300" s="27">
        <f t="shared" si="50"/>
        <v>7.954E-2</v>
      </c>
      <c r="E300" s="2">
        <f t="shared" si="51"/>
        <v>1232.8915996928592</v>
      </c>
      <c r="F300" s="2">
        <f t="shared" si="52"/>
        <v>7.6535024477990779E-2</v>
      </c>
      <c r="G300" s="24">
        <f t="shared" si="53"/>
        <v>7.0664112098500972E-2</v>
      </c>
      <c r="H300" s="2">
        <f t="shared" si="54"/>
        <v>6.9632485247288392E-2</v>
      </c>
      <c r="AC300" s="2"/>
      <c r="AD300" s="2"/>
    </row>
    <row r="301" spans="1:30" x14ac:dyDescent="0.15">
      <c r="A301" s="1">
        <v>223.31</v>
      </c>
      <c r="B301" s="1">
        <v>8.0079999999999991</v>
      </c>
      <c r="C301" s="2">
        <f t="shared" si="49"/>
        <v>1143.1277194778602</v>
      </c>
      <c r="D301" s="27">
        <f t="shared" si="50"/>
        <v>8.0079999999999985E-2</v>
      </c>
      <c r="E301" s="2">
        <f t="shared" si="51"/>
        <v>1234.6693872536471</v>
      </c>
      <c r="F301" s="2">
        <f t="shared" si="52"/>
        <v>7.7035112466853586E-2</v>
      </c>
      <c r="G301" s="24">
        <f t="shared" si="53"/>
        <v>7.1155734432312406E-2</v>
      </c>
      <c r="H301" s="2">
        <f t="shared" si="54"/>
        <v>7.0126076000658386E-2</v>
      </c>
      <c r="AC301" s="2"/>
      <c r="AD301" s="2"/>
    </row>
    <row r="302" spans="1:30" x14ac:dyDescent="0.15">
      <c r="A302" s="1">
        <v>223.01</v>
      </c>
      <c r="B302" s="1">
        <v>8.0459999999999994</v>
      </c>
      <c r="C302" s="2">
        <f t="shared" si="49"/>
        <v>1141.592014333248</v>
      </c>
      <c r="D302" s="27">
        <f t="shared" si="50"/>
        <v>8.045999999999999E-2</v>
      </c>
      <c r="E302" s="2">
        <f t="shared" si="51"/>
        <v>1233.4445078065012</v>
      </c>
      <c r="F302" s="2">
        <f t="shared" si="52"/>
        <v>7.7386876381354969E-2</v>
      </c>
      <c r="G302" s="24">
        <f t="shared" si="53"/>
        <v>7.1513331106085917E-2</v>
      </c>
      <c r="H302" s="2">
        <f t="shared" si="54"/>
        <v>7.0487121680149506E-2</v>
      </c>
      <c r="AC302" s="2"/>
      <c r="AD302" s="2"/>
    </row>
    <row r="303" spans="1:30" x14ac:dyDescent="0.15">
      <c r="A303" s="1">
        <v>223.06</v>
      </c>
      <c r="B303" s="1">
        <v>8.1</v>
      </c>
      <c r="C303" s="2">
        <f t="shared" si="49"/>
        <v>1141.8479651906835</v>
      </c>
      <c r="D303" s="27">
        <f t="shared" si="50"/>
        <v>8.1000000000000003E-2</v>
      </c>
      <c r="E303" s="2">
        <f t="shared" si="51"/>
        <v>1234.3376503711288</v>
      </c>
      <c r="F303" s="2">
        <f t="shared" si="52"/>
        <v>7.7886538657071194E-2</v>
      </c>
      <c r="G303" s="24">
        <f t="shared" si="53"/>
        <v>7.2008740321970577E-2</v>
      </c>
      <c r="H303" s="2">
        <f t="shared" si="54"/>
        <v>7.0985236995034118E-2</v>
      </c>
      <c r="AC303" s="2"/>
      <c r="AD303" s="2"/>
    </row>
    <row r="304" spans="1:30" x14ac:dyDescent="0.15">
      <c r="A304" s="1">
        <v>222.77999999999997</v>
      </c>
      <c r="B304" s="1">
        <v>8.1509999999999998</v>
      </c>
      <c r="C304" s="2">
        <f t="shared" si="49"/>
        <v>1140.4146403890452</v>
      </c>
      <c r="D304" s="27">
        <f t="shared" si="50"/>
        <v>8.1509999999999999E-2</v>
      </c>
      <c r="E304" s="2">
        <f t="shared" si="51"/>
        <v>1233.3698377271562</v>
      </c>
      <c r="F304" s="2">
        <f t="shared" si="52"/>
        <v>7.8358212785241937E-2</v>
      </c>
      <c r="G304" s="24">
        <f t="shared" si="53"/>
        <v>7.2485023081779287E-2</v>
      </c>
      <c r="H304" s="2">
        <f t="shared" si="54"/>
        <v>7.1465574103861951E-2</v>
      </c>
      <c r="AC304" s="2"/>
      <c r="AD304" s="2"/>
    </row>
    <row r="305" spans="1:30" x14ac:dyDescent="0.15">
      <c r="A305" s="1">
        <v>223.04000000000002</v>
      </c>
      <c r="B305" s="1">
        <v>8.2089999999999996</v>
      </c>
      <c r="C305" s="2">
        <f t="shared" si="49"/>
        <v>1141.7455848477093</v>
      </c>
      <c r="D305" s="27">
        <f t="shared" si="50"/>
        <v>8.2089999999999996E-2</v>
      </c>
      <c r="E305" s="2">
        <f t="shared" si="51"/>
        <v>1235.4714799078579</v>
      </c>
      <c r="F305" s="2">
        <f t="shared" si="52"/>
        <v>7.8894356262680862E-2</v>
      </c>
      <c r="G305" s="24">
        <f t="shared" si="53"/>
        <v>7.3011158739310106E-2</v>
      </c>
      <c r="H305" s="2">
        <f t="shared" si="54"/>
        <v>7.1993673384976434E-2</v>
      </c>
      <c r="AC305" s="2"/>
      <c r="AD305" s="2"/>
    </row>
    <row r="306" spans="1:30" x14ac:dyDescent="0.15">
      <c r="A306" s="1">
        <v>222.33999999999997</v>
      </c>
      <c r="B306" s="1">
        <v>8.266</v>
      </c>
      <c r="C306" s="2">
        <f t="shared" si="49"/>
        <v>1138.1622728436139</v>
      </c>
      <c r="D306" s="27">
        <f t="shared" si="50"/>
        <v>8.2659999999999997E-2</v>
      </c>
      <c r="E306" s="2">
        <f t="shared" si="51"/>
        <v>1232.2427663168669</v>
      </c>
      <c r="F306" s="2">
        <f t="shared" si="52"/>
        <v>7.9420975976895486E-2</v>
      </c>
      <c r="G306" s="24">
        <f t="shared" si="53"/>
        <v>7.3553153280148498E-2</v>
      </c>
      <c r="H306" s="2">
        <f t="shared" si="54"/>
        <v>7.2541950550833775E-2</v>
      </c>
      <c r="AC306" s="2"/>
      <c r="AD306" s="2"/>
    </row>
    <row r="307" spans="1:30" x14ac:dyDescent="0.15">
      <c r="A307" s="1">
        <v>222.51</v>
      </c>
      <c r="B307" s="1">
        <v>8.3049999999999997</v>
      </c>
      <c r="C307" s="2">
        <f t="shared" si="49"/>
        <v>1139.0325057588943</v>
      </c>
      <c r="D307" s="27">
        <f t="shared" si="50"/>
        <v>8.3049999999999999E-2</v>
      </c>
      <c r="E307" s="2">
        <f t="shared" si="51"/>
        <v>1233.6291553621706</v>
      </c>
      <c r="F307" s="2">
        <f t="shared" si="52"/>
        <v>7.9781135004850137E-2</v>
      </c>
      <c r="G307" s="24">
        <f t="shared" si="53"/>
        <v>7.3906710455506466E-2</v>
      </c>
      <c r="H307" s="2">
        <f t="shared" si="54"/>
        <v>7.2896849911960909E-2</v>
      </c>
      <c r="AC307" s="2"/>
      <c r="AD307" s="2"/>
    </row>
    <row r="308" spans="1:30" x14ac:dyDescent="0.15">
      <c r="A308" s="1">
        <v>222.01999999999998</v>
      </c>
      <c r="B308" s="1">
        <v>8.3550000000000004</v>
      </c>
      <c r="C308" s="2">
        <f t="shared" si="49"/>
        <v>1136.5241873560276</v>
      </c>
      <c r="D308" s="27">
        <f t="shared" si="50"/>
        <v>8.3549999999999999E-2</v>
      </c>
      <c r="E308" s="2">
        <f t="shared" si="51"/>
        <v>1231.4807832096237</v>
      </c>
      <c r="F308" s="2">
        <f t="shared" si="52"/>
        <v>8.0242687676202698E-2</v>
      </c>
      <c r="G308" s="24">
        <f t="shared" si="53"/>
        <v>7.4378493470442592E-2</v>
      </c>
      <c r="H308" s="2">
        <f t="shared" si="54"/>
        <v>7.3373562799463374E-2</v>
      </c>
      <c r="AC308" s="2"/>
      <c r="AD308" s="2"/>
    </row>
    <row r="309" spans="1:30" x14ac:dyDescent="0.15">
      <c r="A309" s="1">
        <v>221.82999999999998</v>
      </c>
      <c r="B309" s="1">
        <v>8.4290000000000003</v>
      </c>
      <c r="C309" s="2">
        <f t="shared" si="49"/>
        <v>1135.551574097773</v>
      </c>
      <c r="D309" s="27">
        <f t="shared" si="50"/>
        <v>8.4290000000000004E-2</v>
      </c>
      <c r="E309" s="2">
        <f t="shared" si="51"/>
        <v>1231.2672162784743</v>
      </c>
      <c r="F309" s="2">
        <f t="shared" si="52"/>
        <v>8.0925394913583817E-2</v>
      </c>
      <c r="G309" s="24">
        <f t="shared" si="53"/>
        <v>7.5062217693210129E-2</v>
      </c>
      <c r="H309" s="2">
        <f t="shared" si="54"/>
        <v>7.4062148488004659E-2</v>
      </c>
      <c r="AC309" s="2"/>
      <c r="AD309" s="2"/>
    </row>
    <row r="310" spans="1:30" x14ac:dyDescent="0.15">
      <c r="A310" s="1">
        <v>222.14999999999998</v>
      </c>
      <c r="B310" s="1">
        <v>8.4290000000000003</v>
      </c>
      <c r="C310" s="2">
        <f t="shared" si="49"/>
        <v>1137.1896595853595</v>
      </c>
      <c r="D310" s="27">
        <f t="shared" si="50"/>
        <v>8.4290000000000004E-2</v>
      </c>
      <c r="E310" s="2">
        <f t="shared" si="51"/>
        <v>1233.0433759918094</v>
      </c>
      <c r="F310" s="2">
        <f t="shared" si="52"/>
        <v>8.0925394913583817E-2</v>
      </c>
      <c r="G310" s="24">
        <f t="shared" si="53"/>
        <v>7.5053759789813296E-2</v>
      </c>
      <c r="H310" s="2">
        <f t="shared" si="54"/>
        <v>7.4052247938682272E-2</v>
      </c>
      <c r="AC310" s="2"/>
      <c r="AD310" s="2"/>
    </row>
    <row r="311" spans="1:30" x14ac:dyDescent="0.15">
      <c r="A311" s="1">
        <v>221.42000000000002</v>
      </c>
      <c r="B311" s="1">
        <v>8.4789999999999992</v>
      </c>
      <c r="C311" s="2">
        <f t="shared" si="49"/>
        <v>1133.4527770668033</v>
      </c>
      <c r="D311" s="27">
        <f t="shared" si="50"/>
        <v>8.478999999999999E-2</v>
      </c>
      <c r="E311" s="2">
        <f t="shared" si="51"/>
        <v>1229.5582380342973</v>
      </c>
      <c r="F311" s="2">
        <f t="shared" si="52"/>
        <v>8.1386419872419763E-2</v>
      </c>
      <c r="G311" s="24">
        <f t="shared" si="53"/>
        <v>7.5531380643685017E-2</v>
      </c>
      <c r="H311" s="2">
        <f t="shared" si="54"/>
        <v>7.4535858525659915E-2</v>
      </c>
      <c r="AC311" s="2"/>
      <c r="AD311" s="2"/>
    </row>
    <row r="312" spans="1:30" x14ac:dyDescent="0.15">
      <c r="A312" s="1">
        <v>221.68</v>
      </c>
      <c r="B312" s="1">
        <v>8.5370000000000008</v>
      </c>
      <c r="C312" s="2">
        <f t="shared" si="49"/>
        <v>1134.7837215254672</v>
      </c>
      <c r="D312" s="27">
        <f t="shared" si="50"/>
        <v>8.5370000000000001E-2</v>
      </c>
      <c r="E312" s="2">
        <f t="shared" si="51"/>
        <v>1231.6602078320961</v>
      </c>
      <c r="F312" s="2">
        <f t="shared" si="52"/>
        <v>8.1920942685308737E-2</v>
      </c>
      <c r="G312" s="24">
        <f t="shared" si="53"/>
        <v>7.6055894076584474E-2</v>
      </c>
      <c r="H312" s="2">
        <f t="shared" si="54"/>
        <v>7.5062337142224447E-2</v>
      </c>
      <c r="AC312" s="2"/>
      <c r="AD312" s="2"/>
    </row>
    <row r="313" spans="1:30" x14ac:dyDescent="0.15">
      <c r="A313" s="1">
        <v>220.89999999999998</v>
      </c>
      <c r="B313" s="1">
        <v>8.5790000000000006</v>
      </c>
      <c r="C313" s="2">
        <f t="shared" si="49"/>
        <v>1130.7908881494752</v>
      </c>
      <c r="D313" s="27">
        <f t="shared" si="50"/>
        <v>8.5790000000000005E-2</v>
      </c>
      <c r="E313" s="2">
        <f t="shared" si="51"/>
        <v>1227.8014384438188</v>
      </c>
      <c r="F313" s="2">
        <f t="shared" si="52"/>
        <v>8.2307832647576851E-2</v>
      </c>
      <c r="G313" s="24">
        <f t="shared" si="53"/>
        <v>7.6461159131177708E-2</v>
      </c>
      <c r="H313" s="2">
        <f t="shared" si="54"/>
        <v>7.5473359693465886E-2</v>
      </c>
      <c r="AC313" s="2"/>
      <c r="AD313" s="2"/>
    </row>
    <row r="314" spans="1:30" x14ac:dyDescent="0.15">
      <c r="A314" s="1">
        <v>221.08999999999997</v>
      </c>
      <c r="B314" s="1">
        <v>8.6449999999999996</v>
      </c>
      <c r="C314" s="2">
        <f t="shared" si="49"/>
        <v>1131.7635014077296</v>
      </c>
      <c r="D314" s="27">
        <f t="shared" si="50"/>
        <v>8.6449999999999999E-2</v>
      </c>
      <c r="E314" s="2">
        <f t="shared" si="51"/>
        <v>1229.6044561044278</v>
      </c>
      <c r="F314" s="2">
        <f t="shared" si="52"/>
        <v>8.2915500327307629E-2</v>
      </c>
      <c r="G314" s="24">
        <f t="shared" si="53"/>
        <v>7.7060241012524636E-2</v>
      </c>
      <c r="H314" s="2">
        <f t="shared" si="54"/>
        <v>7.6075148922036498E-2</v>
      </c>
      <c r="AC314" s="2"/>
      <c r="AD314" s="2"/>
    </row>
    <row r="315" spans="1:30" x14ac:dyDescent="0.15">
      <c r="A315" s="1">
        <v>220.14999999999998</v>
      </c>
      <c r="B315" s="1">
        <v>8.76</v>
      </c>
      <c r="C315" s="2">
        <f t="shared" si="49"/>
        <v>1126.9516252879446</v>
      </c>
      <c r="D315" s="27">
        <f t="shared" si="50"/>
        <v>8.7599999999999997E-2</v>
      </c>
      <c r="E315" s="2">
        <f t="shared" si="51"/>
        <v>1225.6725876631683</v>
      </c>
      <c r="F315" s="2">
        <f t="shared" si="52"/>
        <v>8.397343377617851E-2</v>
      </c>
      <c r="G315" s="24">
        <f t="shared" si="53"/>
        <v>7.8136897644449144E-2</v>
      </c>
      <c r="H315" s="2">
        <f t="shared" si="54"/>
        <v>7.7162165234541891E-2</v>
      </c>
      <c r="AC315" s="2"/>
      <c r="AD315" s="2"/>
    </row>
    <row r="316" spans="1:30" x14ac:dyDescent="0.15">
      <c r="A316" s="1">
        <v>219.88</v>
      </c>
      <c r="B316" s="1">
        <v>8.7490000000000006</v>
      </c>
      <c r="C316" s="2">
        <f t="shared" si="49"/>
        <v>1125.5694906577937</v>
      </c>
      <c r="D316" s="27">
        <f t="shared" si="50"/>
        <v>8.7490000000000012E-2</v>
      </c>
      <c r="E316" s="2">
        <f t="shared" si="51"/>
        <v>1224.0455653954441</v>
      </c>
      <c r="F316" s="2">
        <f t="shared" si="52"/>
        <v>8.3872288536125342E-2</v>
      </c>
      <c r="G316" s="24">
        <f t="shared" si="53"/>
        <v>7.8043500129480373E-2</v>
      </c>
      <c r="H316" s="2">
        <f t="shared" si="54"/>
        <v>7.7069373582979495E-2</v>
      </c>
      <c r="AC316" s="2"/>
      <c r="AD316" s="2"/>
    </row>
    <row r="317" spans="1:30" x14ac:dyDescent="0.15">
      <c r="A317" s="1">
        <v>219.88</v>
      </c>
      <c r="B317" s="1">
        <v>8.7840000000000007</v>
      </c>
      <c r="C317" s="2">
        <f t="shared" si="49"/>
        <v>1125.5694906577937</v>
      </c>
      <c r="D317" s="27">
        <f t="shared" si="50"/>
        <v>8.7840000000000001E-2</v>
      </c>
      <c r="E317" s="2">
        <f t="shared" si="51"/>
        <v>1224.4395147171742</v>
      </c>
      <c r="F317" s="2">
        <f t="shared" si="52"/>
        <v>8.4194078796012373E-2</v>
      </c>
      <c r="G317" s="24">
        <f t="shared" si="53"/>
        <v>7.83634144402163E-2</v>
      </c>
      <c r="H317" s="2">
        <f t="shared" si="54"/>
        <v>7.7391163842866526E-2</v>
      </c>
      <c r="AC317" s="2"/>
      <c r="AD317" s="2"/>
    </row>
    <row r="318" spans="1:30" x14ac:dyDescent="0.15">
      <c r="A318" s="1">
        <v>219.27999999999997</v>
      </c>
      <c r="B318" s="1">
        <v>8.8719999999999999</v>
      </c>
      <c r="C318" s="2">
        <f t="shared" si="49"/>
        <v>1122.4980803685692</v>
      </c>
      <c r="D318" s="27">
        <f t="shared" si="50"/>
        <v>8.8719999999999993E-2</v>
      </c>
      <c r="E318" s="2">
        <f t="shared" si="51"/>
        <v>1222.0861100588686</v>
      </c>
      <c r="F318" s="2">
        <f t="shared" si="52"/>
        <v>8.5002694269925017E-2</v>
      </c>
      <c r="G318" s="24">
        <f t="shared" si="53"/>
        <v>7.9183236602978019E-2</v>
      </c>
      <c r="H318" s="2">
        <f t="shared" si="54"/>
        <v>7.8218342846758646E-2</v>
      </c>
      <c r="AC318" s="2"/>
      <c r="AD318" s="2"/>
    </row>
    <row r="319" spans="1:30" x14ac:dyDescent="0.15">
      <c r="A319" s="1">
        <v>219.06</v>
      </c>
      <c r="B319" s="1">
        <v>8.8879999999999999</v>
      </c>
      <c r="C319" s="2">
        <f t="shared" si="49"/>
        <v>1121.3718965958537</v>
      </c>
      <c r="D319" s="27">
        <f t="shared" si="50"/>
        <v>8.8880000000000001E-2</v>
      </c>
      <c r="E319" s="2">
        <f t="shared" si="51"/>
        <v>1221.0394307652932</v>
      </c>
      <c r="F319" s="2">
        <f t="shared" si="52"/>
        <v>8.5149645041681168E-2</v>
      </c>
      <c r="G319" s="24">
        <f t="shared" si="53"/>
        <v>7.933517156184644E-2</v>
      </c>
      <c r="H319" s="2">
        <f t="shared" si="54"/>
        <v>7.8372100246173942E-2</v>
      </c>
      <c r="AC319" s="2"/>
      <c r="AD319" s="2"/>
    </row>
    <row r="320" spans="1:30" x14ac:dyDescent="0.15">
      <c r="A320" s="1">
        <v>218.70999999999998</v>
      </c>
      <c r="B320" s="1">
        <v>8.9380000000000006</v>
      </c>
      <c r="C320" s="2">
        <f t="shared" si="49"/>
        <v>1119.5802405938059</v>
      </c>
      <c r="D320" s="27">
        <f t="shared" si="50"/>
        <v>8.9380000000000001E-2</v>
      </c>
      <c r="E320" s="2">
        <f t="shared" si="51"/>
        <v>1219.6483224980802</v>
      </c>
      <c r="F320" s="2">
        <f t="shared" si="52"/>
        <v>8.5608727069337601E-2</v>
      </c>
      <c r="G320" s="24">
        <f t="shared" si="53"/>
        <v>7.9800877914584845E-2</v>
      </c>
      <c r="H320" s="2">
        <f t="shared" si="54"/>
        <v>7.8842010999651727E-2</v>
      </c>
      <c r="AC320" s="2"/>
      <c r="AD320" s="2"/>
    </row>
    <row r="321" spans="1:30" x14ac:dyDescent="0.15">
      <c r="A321" s="1">
        <v>218.36</v>
      </c>
      <c r="B321" s="1">
        <v>8.9960000000000004</v>
      </c>
      <c r="C321" s="2">
        <f t="shared" si="49"/>
        <v>1117.7885845917583</v>
      </c>
      <c r="D321" s="27">
        <f t="shared" si="50"/>
        <v>8.9959999999999998E-2</v>
      </c>
      <c r="E321" s="2">
        <f t="shared" si="51"/>
        <v>1218.3448456616329</v>
      </c>
      <c r="F321" s="2">
        <f t="shared" si="52"/>
        <v>8.6140998319985479E-2</v>
      </c>
      <c r="G321" s="24">
        <f t="shared" si="53"/>
        <v>8.0339356197787232E-2</v>
      </c>
      <c r="H321" s="2">
        <f t="shared" si="54"/>
        <v>7.9385110976120971E-2</v>
      </c>
      <c r="AC321" s="2"/>
      <c r="AD321" s="2"/>
    </row>
    <row r="322" spans="1:30" x14ac:dyDescent="0.15">
      <c r="A322" s="1">
        <v>217.92000000000002</v>
      </c>
      <c r="B322" s="1">
        <v>9.2309999999999999</v>
      </c>
      <c r="C322" s="2">
        <f t="shared" si="49"/>
        <v>1115.5362170463272</v>
      </c>
      <c r="D322" s="27">
        <f t="shared" si="50"/>
        <v>9.2310000000000003E-2</v>
      </c>
      <c r="E322" s="2">
        <f t="shared" si="51"/>
        <v>1218.5113652418736</v>
      </c>
      <c r="F322" s="2">
        <f t="shared" si="52"/>
        <v>8.8294719819502848E-2</v>
      </c>
      <c r="G322" s="24">
        <f t="shared" si="53"/>
        <v>8.2492284746922495E-2</v>
      </c>
      <c r="H322" s="2">
        <f t="shared" si="54"/>
        <v>8.155244573095663E-2</v>
      </c>
      <c r="AC322" s="2"/>
      <c r="AD322" s="2"/>
    </row>
    <row r="323" spans="1:30" x14ac:dyDescent="0.15">
      <c r="A323" s="1">
        <v>217.57999999999998</v>
      </c>
      <c r="B323" s="1">
        <v>9.1</v>
      </c>
      <c r="C323" s="2">
        <f t="shared" ref="C323:C386" si="61">A323*1000/195.35</f>
        <v>1113.7957512157664</v>
      </c>
      <c r="D323" s="27">
        <f t="shared" ref="D323:D386" si="62">B323/100</f>
        <v>9.0999999999999998E-2</v>
      </c>
      <c r="E323" s="2">
        <f t="shared" ref="E323:E386" si="63">C323*(1+D323)</f>
        <v>1215.151164576401</v>
      </c>
      <c r="F323" s="2">
        <f t="shared" ref="F323:F386" si="64">LN(1+D323)</f>
        <v>8.7094706850933734E-2</v>
      </c>
      <c r="G323" s="24">
        <f t="shared" ref="G323:G386" si="65">F323-E323/210000</f>
        <v>8.1308272733903258E-2</v>
      </c>
      <c r="H323" s="2">
        <f t="shared" ref="H323:H386" si="66">LN(1+D323)-C323/165454</f>
        <v>8.036295209604255E-2</v>
      </c>
      <c r="AC323" s="2"/>
      <c r="AD323" s="2"/>
    </row>
    <row r="324" spans="1:30" x14ac:dyDescent="0.15">
      <c r="A324" s="1">
        <v>217.19</v>
      </c>
      <c r="B324" s="1">
        <v>9.3079999999999998</v>
      </c>
      <c r="C324" s="2">
        <f t="shared" si="61"/>
        <v>1111.7993345277707</v>
      </c>
      <c r="D324" s="27">
        <f t="shared" si="62"/>
        <v>9.3079999999999996E-2</v>
      </c>
      <c r="E324" s="2">
        <f t="shared" si="63"/>
        <v>1215.2856165856156</v>
      </c>
      <c r="F324" s="2">
        <f t="shared" si="64"/>
        <v>8.899939956258178E-2</v>
      </c>
      <c r="G324" s="24">
        <f t="shared" si="65"/>
        <v>8.3212325197888376E-2</v>
      </c>
      <c r="H324" s="2">
        <f t="shared" si="66"/>
        <v>8.2279711102177258E-2</v>
      </c>
      <c r="AC324" s="2"/>
      <c r="AD324" s="2"/>
    </row>
    <row r="325" spans="1:30" x14ac:dyDescent="0.15">
      <c r="A325" s="1">
        <v>217.3</v>
      </c>
      <c r="B325" s="1">
        <v>9.2119999999999997</v>
      </c>
      <c r="C325" s="2">
        <f t="shared" si="61"/>
        <v>1112.3624264141285</v>
      </c>
      <c r="D325" s="27">
        <f t="shared" si="62"/>
        <v>9.2119999999999994E-2</v>
      </c>
      <c r="E325" s="2">
        <f t="shared" si="63"/>
        <v>1214.8332531353981</v>
      </c>
      <c r="F325" s="2">
        <f t="shared" si="64"/>
        <v>8.8120761395127561E-2</v>
      </c>
      <c r="G325" s="24">
        <f t="shared" si="65"/>
        <v>8.2335841142101851E-2</v>
      </c>
      <c r="H325" s="2">
        <f t="shared" si="66"/>
        <v>8.1397669620893467E-2</v>
      </c>
      <c r="AC325" s="2"/>
      <c r="AD325" s="2"/>
    </row>
    <row r="326" spans="1:30" x14ac:dyDescent="0.15">
      <c r="A326" s="1">
        <v>216.81</v>
      </c>
      <c r="B326" s="1">
        <v>9.2390000000000008</v>
      </c>
      <c r="C326" s="2">
        <f t="shared" si="61"/>
        <v>1109.8541080112618</v>
      </c>
      <c r="D326" s="27">
        <f t="shared" si="62"/>
        <v>9.2390000000000014E-2</v>
      </c>
      <c r="E326" s="2">
        <f t="shared" si="63"/>
        <v>1212.3935290504223</v>
      </c>
      <c r="F326" s="2">
        <f t="shared" si="64"/>
        <v>8.8367956419526508E-2</v>
      </c>
      <c r="G326" s="24">
        <f t="shared" si="65"/>
        <v>8.2594653900238776E-2</v>
      </c>
      <c r="H326" s="2">
        <f t="shared" si="66"/>
        <v>8.1660024861442318E-2</v>
      </c>
      <c r="AC326" s="2"/>
      <c r="AD326" s="2"/>
    </row>
    <row r="327" spans="1:30" x14ac:dyDescent="0.15">
      <c r="A327" s="1">
        <v>215.77999999999997</v>
      </c>
      <c r="B327" s="1">
        <v>9.3699999999999992</v>
      </c>
      <c r="C327" s="2">
        <f t="shared" si="61"/>
        <v>1104.5815203480931</v>
      </c>
      <c r="D327" s="27">
        <f t="shared" si="62"/>
        <v>9.3699999999999992E-2</v>
      </c>
      <c r="E327" s="2">
        <f t="shared" si="63"/>
        <v>1208.0808088047092</v>
      </c>
      <c r="F327" s="2">
        <f t="shared" si="64"/>
        <v>8.9566443359042944E-2</v>
      </c>
      <c r="G327" s="24">
        <f t="shared" si="65"/>
        <v>8.3813677602830039E-2</v>
      </c>
      <c r="H327" s="2">
        <f t="shared" si="66"/>
        <v>8.2890379194090189E-2</v>
      </c>
      <c r="AC327" s="2"/>
      <c r="AD327" s="2"/>
    </row>
    <row r="328" spans="1:30" x14ac:dyDescent="0.15">
      <c r="A328" s="1">
        <v>216.01</v>
      </c>
      <c r="B328" s="1">
        <v>9.3350000000000009</v>
      </c>
      <c r="C328" s="2">
        <f t="shared" si="61"/>
        <v>1105.758894292296</v>
      </c>
      <c r="D328" s="27">
        <f t="shared" si="62"/>
        <v>9.3350000000000002E-2</v>
      </c>
      <c r="E328" s="2">
        <f t="shared" si="63"/>
        <v>1208.9814870744819</v>
      </c>
      <c r="F328" s="2">
        <f t="shared" si="64"/>
        <v>8.9246377514194633E-2</v>
      </c>
      <c r="G328" s="24">
        <f t="shared" si="65"/>
        <v>8.3489322813839958E-2</v>
      </c>
      <c r="H328" s="2">
        <f t="shared" si="66"/>
        <v>8.2563197329416416E-2</v>
      </c>
      <c r="AC328" s="2"/>
      <c r="AD328" s="2"/>
    </row>
    <row r="329" spans="1:30" x14ac:dyDescent="0.15">
      <c r="A329" s="1">
        <v>215.33999999999997</v>
      </c>
      <c r="B329" s="1">
        <v>9.5250000000000004</v>
      </c>
      <c r="C329" s="2">
        <f t="shared" si="61"/>
        <v>1102.3291528026618</v>
      </c>
      <c r="D329" s="27">
        <f t="shared" si="62"/>
        <v>9.5250000000000001E-2</v>
      </c>
      <c r="E329" s="2">
        <f t="shared" si="63"/>
        <v>1207.3260046071155</v>
      </c>
      <c r="F329" s="2">
        <f t="shared" si="64"/>
        <v>9.098264771187084E-2</v>
      </c>
      <c r="G329" s="24">
        <f t="shared" si="65"/>
        <v>8.5233476261360769E-2</v>
      </c>
      <c r="H329" s="2">
        <f t="shared" si="66"/>
        <v>8.4320196802236375E-2</v>
      </c>
      <c r="AC329" s="2"/>
      <c r="AD329" s="2"/>
    </row>
    <row r="330" spans="1:30" x14ac:dyDescent="0.15">
      <c r="A330" s="1">
        <v>214.61</v>
      </c>
      <c r="B330" s="1">
        <v>9.44</v>
      </c>
      <c r="C330" s="2">
        <f t="shared" si="61"/>
        <v>1098.5922702841056</v>
      </c>
      <c r="D330" s="27">
        <f t="shared" si="62"/>
        <v>9.4399999999999998E-2</v>
      </c>
      <c r="E330" s="2">
        <f t="shared" si="63"/>
        <v>1202.2993805989252</v>
      </c>
      <c r="F330" s="2">
        <f t="shared" si="64"/>
        <v>9.0206267886148994E-2</v>
      </c>
      <c r="G330" s="24">
        <f t="shared" si="65"/>
        <v>8.4481032740439832E-2</v>
      </c>
      <c r="H330" s="2">
        <f t="shared" si="66"/>
        <v>8.3566402604656226E-2</v>
      </c>
      <c r="AC330" s="2"/>
      <c r="AD330" s="2"/>
    </row>
    <row r="331" spans="1:30" x14ac:dyDescent="0.15">
      <c r="A331" s="1">
        <v>214.51</v>
      </c>
      <c r="B331" s="1">
        <v>9.5549999999999997</v>
      </c>
      <c r="C331" s="2">
        <f t="shared" si="61"/>
        <v>1098.0803685692347</v>
      </c>
      <c r="D331" s="27">
        <f t="shared" si="62"/>
        <v>9.5549999999999996E-2</v>
      </c>
      <c r="E331" s="2">
        <f t="shared" si="63"/>
        <v>1203.0019477860251</v>
      </c>
      <c r="F331" s="2">
        <f t="shared" si="64"/>
        <v>9.1256520271552344E-2</v>
      </c>
      <c r="G331" s="24">
        <f t="shared" si="65"/>
        <v>8.5527939567809366E-2</v>
      </c>
      <c r="H331" s="2">
        <f t="shared" si="66"/>
        <v>8.4619748911722817E-2</v>
      </c>
      <c r="AC331" s="2"/>
      <c r="AD331" s="2"/>
    </row>
    <row r="332" spans="1:30" x14ac:dyDescent="0.15">
      <c r="A332" s="1">
        <v>213.71999999999997</v>
      </c>
      <c r="B332" s="1">
        <v>9.5399999999999991</v>
      </c>
      <c r="C332" s="2">
        <f t="shared" si="61"/>
        <v>1094.0363450217558</v>
      </c>
      <c r="D332" s="27">
        <f t="shared" si="62"/>
        <v>9.5399999999999985E-2</v>
      </c>
      <c r="E332" s="2">
        <f t="shared" si="63"/>
        <v>1198.4074123368312</v>
      </c>
      <c r="F332" s="2">
        <f t="shared" si="64"/>
        <v>9.1119593367483834E-2</v>
      </c>
      <c r="G332" s="24">
        <f t="shared" si="65"/>
        <v>8.5412891403975108E-2</v>
      </c>
      <c r="H332" s="2">
        <f t="shared" si="66"/>
        <v>8.4507263988793949E-2</v>
      </c>
      <c r="AC332" s="2"/>
      <c r="AD332" s="2"/>
    </row>
    <row r="333" spans="1:30" x14ac:dyDescent="0.15">
      <c r="A333" s="1">
        <v>213.44</v>
      </c>
      <c r="B333" s="1">
        <v>9.8019999999999996</v>
      </c>
      <c r="C333" s="2">
        <f t="shared" si="61"/>
        <v>1092.6030202201177</v>
      </c>
      <c r="D333" s="27">
        <f t="shared" si="62"/>
        <v>9.8019999999999996E-2</v>
      </c>
      <c r="E333" s="2">
        <f t="shared" si="63"/>
        <v>1199.6999682620938</v>
      </c>
      <c r="F333" s="2">
        <f t="shared" si="64"/>
        <v>9.350855785769667E-2</v>
      </c>
      <c r="G333" s="24">
        <f t="shared" si="65"/>
        <v>8.7795700865972409E-2</v>
      </c>
      <c r="H333" s="2">
        <f t="shared" si="66"/>
        <v>8.6904891459663874E-2</v>
      </c>
      <c r="AC333" s="2"/>
      <c r="AD333" s="2"/>
    </row>
    <row r="334" spans="1:30" x14ac:dyDescent="0.15">
      <c r="A334" s="1">
        <v>212.81</v>
      </c>
      <c r="B334" s="1">
        <v>9.6630000000000003</v>
      </c>
      <c r="C334" s="2">
        <f t="shared" si="61"/>
        <v>1089.3780394164321</v>
      </c>
      <c r="D334" s="27">
        <f t="shared" si="62"/>
        <v>9.6630000000000008E-2</v>
      </c>
      <c r="E334" s="2">
        <f t="shared" si="63"/>
        <v>1194.644639365242</v>
      </c>
      <c r="F334" s="2">
        <f t="shared" si="64"/>
        <v>9.2241840899764518E-2</v>
      </c>
      <c r="G334" s="24">
        <f t="shared" si="65"/>
        <v>8.6553056902787182E-2</v>
      </c>
      <c r="H334" s="2">
        <f t="shared" si="66"/>
        <v>8.5657666208210179E-2</v>
      </c>
      <c r="AC334" s="2"/>
      <c r="AD334" s="2"/>
    </row>
    <row r="335" spans="1:30" x14ac:dyDescent="0.15">
      <c r="A335" s="1">
        <v>213.14</v>
      </c>
      <c r="B335" s="1">
        <v>9.6790000000000003</v>
      </c>
      <c r="C335" s="2">
        <f t="shared" si="61"/>
        <v>1091.0673150755056</v>
      </c>
      <c r="D335" s="27">
        <f t="shared" si="62"/>
        <v>9.6790000000000001E-2</v>
      </c>
      <c r="E335" s="2">
        <f t="shared" si="63"/>
        <v>1196.6717205016637</v>
      </c>
      <c r="F335" s="2">
        <f t="shared" si="64"/>
        <v>9.2387731791872485E-2</v>
      </c>
      <c r="G335" s="24">
        <f t="shared" si="65"/>
        <v>8.6689295027578855E-2</v>
      </c>
      <c r="H335" s="2">
        <f t="shared" si="66"/>
        <v>8.5793347158829428E-2</v>
      </c>
      <c r="AC335" s="2"/>
      <c r="AD335" s="2"/>
    </row>
    <row r="336" spans="1:30" x14ac:dyDescent="0.15">
      <c r="A336" s="1">
        <v>212.01</v>
      </c>
      <c r="B336" s="1">
        <v>9.8719999999999999</v>
      </c>
      <c r="C336" s="2">
        <f t="shared" si="61"/>
        <v>1085.282825697466</v>
      </c>
      <c r="D336" s="27">
        <f t="shared" si="62"/>
        <v>9.8720000000000002E-2</v>
      </c>
      <c r="E336" s="2">
        <f t="shared" si="63"/>
        <v>1192.4219462503197</v>
      </c>
      <c r="F336" s="2">
        <f t="shared" si="64"/>
        <v>9.4145865890229136E-2</v>
      </c>
      <c r="G336" s="24">
        <f t="shared" si="65"/>
        <v>8.8467666146179999E-2</v>
      </c>
      <c r="H336" s="2">
        <f t="shared" si="66"/>
        <v>8.7586442571980769E-2</v>
      </c>
      <c r="AC336" s="2"/>
      <c r="AD336" s="2"/>
    </row>
    <row r="337" spans="1:30" x14ac:dyDescent="0.15">
      <c r="A337" s="1">
        <v>212.04000000000002</v>
      </c>
      <c r="B337" s="1">
        <v>9.9949999999999992</v>
      </c>
      <c r="C337" s="2">
        <f t="shared" si="61"/>
        <v>1085.4363962119276</v>
      </c>
      <c r="D337" s="27">
        <f t="shared" si="62"/>
        <v>9.9949999999999997E-2</v>
      </c>
      <c r="E337" s="2">
        <f t="shared" si="63"/>
        <v>1193.9257640133096</v>
      </c>
      <c r="F337" s="2">
        <f t="shared" si="64"/>
        <v>9.5264724225781139E-2</v>
      </c>
      <c r="G337" s="24">
        <f t="shared" si="65"/>
        <v>8.9579363444765372E-2</v>
      </c>
      <c r="H337" s="2">
        <f t="shared" si="66"/>
        <v>8.8704372731033793E-2</v>
      </c>
      <c r="AC337" s="2"/>
      <c r="AD337" s="2"/>
    </row>
    <row r="338" spans="1:30" x14ac:dyDescent="0.15">
      <c r="A338" s="1">
        <v>211.05</v>
      </c>
      <c r="B338" s="1">
        <v>10.045999999999999</v>
      </c>
      <c r="C338" s="2">
        <f t="shared" si="61"/>
        <v>1080.3685692347069</v>
      </c>
      <c r="D338" s="27">
        <f t="shared" si="62"/>
        <v>0.10045999999999999</v>
      </c>
      <c r="E338" s="2">
        <f t="shared" si="63"/>
        <v>1188.9023957000256</v>
      </c>
      <c r="F338" s="2">
        <f t="shared" si="64"/>
        <v>9.5728274208859154E-2</v>
      </c>
      <c r="G338" s="24">
        <f t="shared" si="65"/>
        <v>9.006683422933523E-2</v>
      </c>
      <c r="H338" s="2">
        <f t="shared" si="66"/>
        <v>8.9198552538577947E-2</v>
      </c>
      <c r="AC338" s="2"/>
      <c r="AD338" s="2"/>
    </row>
    <row r="339" spans="1:30" x14ac:dyDescent="0.15">
      <c r="A339" s="1">
        <v>211.07999999999998</v>
      </c>
      <c r="B339" s="1">
        <v>9.891</v>
      </c>
      <c r="C339" s="2">
        <f t="shared" si="61"/>
        <v>1080.522139749168</v>
      </c>
      <c r="D339" s="27">
        <f t="shared" si="62"/>
        <v>9.8909999999999998E-2</v>
      </c>
      <c r="E339" s="2">
        <f t="shared" si="63"/>
        <v>1187.3965845917583</v>
      </c>
      <c r="F339" s="2">
        <f t="shared" si="64"/>
        <v>9.4318779438436556E-2</v>
      </c>
      <c r="G339" s="24">
        <f t="shared" si="65"/>
        <v>8.8664509987999615E-2</v>
      </c>
      <c r="H339" s="2">
        <f t="shared" si="66"/>
        <v>8.7788129591656383E-2</v>
      </c>
      <c r="AC339" s="2"/>
      <c r="AD339" s="2"/>
    </row>
    <row r="340" spans="1:30" x14ac:dyDescent="0.15">
      <c r="A340" s="1">
        <v>210.16000000000003</v>
      </c>
      <c r="B340" s="1">
        <v>9.9489999999999998</v>
      </c>
      <c r="C340" s="2">
        <f t="shared" si="61"/>
        <v>1075.8126439723576</v>
      </c>
      <c r="D340" s="27">
        <f t="shared" si="62"/>
        <v>9.9489999999999995E-2</v>
      </c>
      <c r="E340" s="2">
        <f t="shared" si="63"/>
        <v>1182.8452439211676</v>
      </c>
      <c r="F340" s="2">
        <f t="shared" si="64"/>
        <v>9.4846435928117284E-2</v>
      </c>
      <c r="G340" s="24">
        <f t="shared" si="65"/>
        <v>8.9213839528492683E-2</v>
      </c>
      <c r="H340" s="2">
        <f t="shared" si="66"/>
        <v>8.834425016063896E-2</v>
      </c>
      <c r="AC340" s="2"/>
      <c r="AD340" s="2"/>
    </row>
    <row r="341" spans="1:30" x14ac:dyDescent="0.15">
      <c r="A341" s="1">
        <v>209.54000000000002</v>
      </c>
      <c r="B341" s="1">
        <v>10.130000000000001</v>
      </c>
      <c r="C341" s="2">
        <f t="shared" si="61"/>
        <v>1072.6388533401589</v>
      </c>
      <c r="D341" s="27">
        <f t="shared" si="62"/>
        <v>0.1013</v>
      </c>
      <c r="E341" s="2">
        <f t="shared" si="63"/>
        <v>1181.2971691835169</v>
      </c>
      <c r="F341" s="2">
        <f t="shared" si="64"/>
        <v>9.6491300188761203E-2</v>
      </c>
      <c r="G341" s="24">
        <f t="shared" si="65"/>
        <v>9.0866075573601601E-2</v>
      </c>
      <c r="H341" s="2">
        <f t="shared" si="66"/>
        <v>9.0008296735595017E-2</v>
      </c>
      <c r="AC341" s="2"/>
      <c r="AD341" s="2"/>
    </row>
    <row r="342" spans="1:30" x14ac:dyDescent="0.15">
      <c r="A342" s="1">
        <v>209.35000000000002</v>
      </c>
      <c r="B342" s="1">
        <v>10.08</v>
      </c>
      <c r="C342" s="2">
        <f t="shared" si="61"/>
        <v>1071.6662400819046</v>
      </c>
      <c r="D342" s="27">
        <f t="shared" si="62"/>
        <v>0.1008</v>
      </c>
      <c r="E342" s="2">
        <f t="shared" si="63"/>
        <v>1179.6901970821605</v>
      </c>
      <c r="F342" s="2">
        <f t="shared" si="64"/>
        <v>9.6037188196942166E-2</v>
      </c>
      <c r="G342" s="24">
        <f t="shared" si="65"/>
        <v>9.0419615829884253E-2</v>
      </c>
      <c r="H342" s="2">
        <f t="shared" si="66"/>
        <v>8.9560063194936146E-2</v>
      </c>
      <c r="AC342" s="2"/>
      <c r="AD342" s="2"/>
    </row>
    <row r="343" spans="1:30" x14ac:dyDescent="0.15">
      <c r="A343" s="1">
        <v>208.61</v>
      </c>
      <c r="B343" s="1">
        <v>10.106999999999999</v>
      </c>
      <c r="C343" s="2">
        <f t="shared" si="61"/>
        <v>1067.8781673918609</v>
      </c>
      <c r="D343" s="27">
        <f t="shared" si="62"/>
        <v>0.10106999999999999</v>
      </c>
      <c r="E343" s="2">
        <f t="shared" si="63"/>
        <v>1175.8086137701562</v>
      </c>
      <c r="F343" s="2">
        <f t="shared" si="64"/>
        <v>9.6282434284452573E-2</v>
      </c>
      <c r="G343" s="24">
        <f t="shared" si="65"/>
        <v>9.0683345647451827E-2</v>
      </c>
      <c r="H343" s="2">
        <f t="shared" si="66"/>
        <v>8.9828204302754566E-2</v>
      </c>
      <c r="AC343" s="2"/>
      <c r="AD343" s="2"/>
    </row>
    <row r="344" spans="1:30" x14ac:dyDescent="0.15">
      <c r="A344" s="1">
        <v>208.33999999999997</v>
      </c>
      <c r="B344" s="1">
        <v>10.164999999999999</v>
      </c>
      <c r="C344" s="2">
        <f t="shared" si="61"/>
        <v>1066.4960327617096</v>
      </c>
      <c r="D344" s="27">
        <f t="shared" si="62"/>
        <v>0.10164999999999999</v>
      </c>
      <c r="E344" s="2">
        <f t="shared" si="63"/>
        <v>1174.9053544919373</v>
      </c>
      <c r="F344" s="2">
        <f t="shared" si="64"/>
        <v>9.6809055928060772E-2</v>
      </c>
      <c r="G344" s="24">
        <f t="shared" si="65"/>
        <v>9.121426852571822E-2</v>
      </c>
      <c r="H344" s="2">
        <f t="shared" si="66"/>
        <v>9.0363179534853538E-2</v>
      </c>
      <c r="AC344" s="2"/>
      <c r="AD344" s="2"/>
    </row>
    <row r="345" spans="1:30" x14ac:dyDescent="0.15">
      <c r="A345" s="1">
        <v>207.77999999999997</v>
      </c>
      <c r="B345" s="1">
        <v>10.188000000000001</v>
      </c>
      <c r="C345" s="2">
        <f t="shared" si="61"/>
        <v>1063.6293831584335</v>
      </c>
      <c r="D345" s="27">
        <f t="shared" si="62"/>
        <v>0.10188000000000001</v>
      </c>
      <c r="E345" s="2">
        <f t="shared" si="63"/>
        <v>1171.9919447146146</v>
      </c>
      <c r="F345" s="2">
        <f t="shared" si="64"/>
        <v>9.7017811879497984E-2</v>
      </c>
      <c r="G345" s="24">
        <f t="shared" si="65"/>
        <v>9.1436897857047436E-2</v>
      </c>
      <c r="H345" s="2">
        <f t="shared" si="66"/>
        <v>9.058926144760493E-2</v>
      </c>
    </row>
    <row r="346" spans="1:30" x14ac:dyDescent="0.15">
      <c r="A346" s="1">
        <v>207.73000000000002</v>
      </c>
      <c r="B346" s="1">
        <v>10.407999999999999</v>
      </c>
      <c r="C346" s="2">
        <f t="shared" si="61"/>
        <v>1063.3734323009985</v>
      </c>
      <c r="D346" s="27">
        <f t="shared" si="62"/>
        <v>0.10407999999999999</v>
      </c>
      <c r="E346" s="2">
        <f t="shared" si="63"/>
        <v>1174.0493391348864</v>
      </c>
      <c r="F346" s="2">
        <f t="shared" si="64"/>
        <v>9.9012408997647447E-2</v>
      </c>
      <c r="G346" s="24">
        <f t="shared" si="65"/>
        <v>9.3421697858909886E-2</v>
      </c>
      <c r="H346" s="2">
        <f t="shared" si="66"/>
        <v>9.2585405526586007E-2</v>
      </c>
    </row>
    <row r="347" spans="1:30" x14ac:dyDescent="0.15">
      <c r="A347" s="1">
        <v>206.63</v>
      </c>
      <c r="B347" s="1">
        <v>10.497</v>
      </c>
      <c r="C347" s="2">
        <f t="shared" si="61"/>
        <v>1057.74251343742</v>
      </c>
      <c r="D347" s="27">
        <f t="shared" si="62"/>
        <v>0.10496999999999999</v>
      </c>
      <c r="E347" s="2">
        <f t="shared" si="63"/>
        <v>1168.773745072946</v>
      </c>
      <c r="F347" s="2">
        <f t="shared" si="64"/>
        <v>9.981818527989969E-2</v>
      </c>
      <c r="G347" s="24">
        <f t="shared" si="65"/>
        <v>9.4252596017647572E-2</v>
      </c>
      <c r="H347" s="2">
        <f t="shared" si="66"/>
        <v>9.3425214947133961E-2</v>
      </c>
    </row>
    <row r="348" spans="1:30" x14ac:dyDescent="0.15">
      <c r="A348" s="1">
        <v>206.81</v>
      </c>
      <c r="B348" s="1">
        <v>10.343</v>
      </c>
      <c r="C348" s="2">
        <f t="shared" si="61"/>
        <v>1058.6639365241874</v>
      </c>
      <c r="D348" s="27">
        <f t="shared" si="62"/>
        <v>0.10342999999999999</v>
      </c>
      <c r="E348" s="2">
        <f t="shared" si="63"/>
        <v>1168.1615474788841</v>
      </c>
      <c r="F348" s="2">
        <f t="shared" si="64"/>
        <v>9.8423510176092716E-2</v>
      </c>
      <c r="G348" s="24">
        <f t="shared" si="65"/>
        <v>9.2860836140478978E-2</v>
      </c>
      <c r="H348" s="2">
        <f t="shared" si="66"/>
        <v>9.2024970784333152E-2</v>
      </c>
    </row>
    <row r="349" spans="1:30" x14ac:dyDescent="0.15">
      <c r="A349" s="1">
        <v>206.01</v>
      </c>
      <c r="B349" s="1">
        <v>10.628</v>
      </c>
      <c r="C349" s="2">
        <f t="shared" si="61"/>
        <v>1054.5687228052213</v>
      </c>
      <c r="D349" s="27">
        <f t="shared" si="62"/>
        <v>0.10628</v>
      </c>
      <c r="E349" s="2">
        <f t="shared" si="63"/>
        <v>1166.6482866649601</v>
      </c>
      <c r="F349" s="2">
        <f t="shared" si="64"/>
        <v>0.10100303561636617</v>
      </c>
      <c r="G349" s="24">
        <f t="shared" si="65"/>
        <v>9.5447567584628273E-2</v>
      </c>
      <c r="H349" s="2">
        <f t="shared" si="66"/>
        <v>9.462924759791258E-2</v>
      </c>
    </row>
    <row r="350" spans="1:30" x14ac:dyDescent="0.15">
      <c r="A350" s="1">
        <v>205.12</v>
      </c>
      <c r="B350" s="1">
        <v>10.462</v>
      </c>
      <c r="C350" s="2">
        <f t="shared" si="61"/>
        <v>1050.0127975428718</v>
      </c>
      <c r="D350" s="27">
        <f t="shared" si="62"/>
        <v>0.10461999999999999</v>
      </c>
      <c r="E350" s="2">
        <f t="shared" si="63"/>
        <v>1159.8651364218069</v>
      </c>
      <c r="F350" s="2">
        <f t="shared" si="64"/>
        <v>9.9501384422792868E-2</v>
      </c>
      <c r="G350" s="24">
        <f t="shared" si="65"/>
        <v>9.3978217106498549E-2</v>
      </c>
      <c r="H350" s="2">
        <f t="shared" si="66"/>
        <v>9.3155132307142161E-2</v>
      </c>
    </row>
    <row r="351" spans="1:30" x14ac:dyDescent="0.15">
      <c r="A351" s="1">
        <v>205.07</v>
      </c>
      <c r="B351" s="1">
        <v>10.500999999999999</v>
      </c>
      <c r="C351" s="2">
        <f t="shared" si="61"/>
        <v>1049.7568466854364</v>
      </c>
      <c r="D351" s="27">
        <f t="shared" si="62"/>
        <v>0.10500999999999999</v>
      </c>
      <c r="E351" s="2">
        <f t="shared" si="63"/>
        <v>1159.9918131558741</v>
      </c>
      <c r="F351" s="2">
        <f t="shared" si="64"/>
        <v>9.9854384702522878E-2</v>
      </c>
      <c r="G351" s="24">
        <f t="shared" si="65"/>
        <v>9.4330614163685378E-2</v>
      </c>
      <c r="H351" s="2">
        <f t="shared" si="66"/>
        <v>9.3509679547703797E-2</v>
      </c>
    </row>
    <row r="352" spans="1:30" x14ac:dyDescent="0.15">
      <c r="A352" s="1">
        <v>203.99</v>
      </c>
      <c r="B352" s="1">
        <v>10.731999999999999</v>
      </c>
      <c r="C352" s="2">
        <f t="shared" si="61"/>
        <v>1044.2283081648325</v>
      </c>
      <c r="D352" s="27">
        <f t="shared" si="62"/>
        <v>0.10732</v>
      </c>
      <c r="E352" s="2">
        <f t="shared" si="63"/>
        <v>1156.2948901970824</v>
      </c>
      <c r="F352" s="2">
        <f t="shared" si="64"/>
        <v>0.10194268151130756</v>
      </c>
      <c r="G352" s="24">
        <f t="shared" si="65"/>
        <v>9.6436515367511924E-2</v>
      </c>
      <c r="H352" s="2">
        <f t="shared" si="66"/>
        <v>9.5631390710451541E-2</v>
      </c>
    </row>
    <row r="353" spans="1:8" x14ac:dyDescent="0.15">
      <c r="A353" s="1">
        <v>204.06</v>
      </c>
      <c r="B353" s="1">
        <v>10.663</v>
      </c>
      <c r="C353" s="2">
        <f t="shared" si="61"/>
        <v>1044.5866393652418</v>
      </c>
      <c r="D353" s="27">
        <f t="shared" si="62"/>
        <v>0.10663</v>
      </c>
      <c r="E353" s="2">
        <f t="shared" si="63"/>
        <v>1155.9709127207575</v>
      </c>
      <c r="F353" s="2">
        <f t="shared" si="64"/>
        <v>0.1013193611812726</v>
      </c>
      <c r="G353" s="24">
        <f t="shared" si="65"/>
        <v>9.581473778736424E-2</v>
      </c>
      <c r="H353" s="2">
        <f t="shared" si="66"/>
        <v>9.5005904635252311E-2</v>
      </c>
    </row>
    <row r="354" spans="1:8" x14ac:dyDescent="0.15">
      <c r="A354" s="1">
        <v>202.94</v>
      </c>
      <c r="B354" s="1">
        <v>10.766999999999999</v>
      </c>
      <c r="C354" s="2">
        <f t="shared" si="61"/>
        <v>1038.8533401586897</v>
      </c>
      <c r="D354" s="27">
        <f t="shared" si="62"/>
        <v>0.10766999999999999</v>
      </c>
      <c r="E354" s="2">
        <f t="shared" si="63"/>
        <v>1150.7066792935757</v>
      </c>
      <c r="F354" s="2">
        <f t="shared" si="64"/>
        <v>0.10225871002873911</v>
      </c>
      <c r="G354" s="24">
        <f t="shared" si="65"/>
        <v>9.6779154413055415E-2</v>
      </c>
      <c r="H354" s="2">
        <f t="shared" si="66"/>
        <v>9.5979905405347177E-2</v>
      </c>
    </row>
    <row r="355" spans="1:8" x14ac:dyDescent="0.15">
      <c r="A355" s="1">
        <v>203.01999999999998</v>
      </c>
      <c r="B355" s="1">
        <v>10.705</v>
      </c>
      <c r="C355" s="2">
        <f t="shared" si="61"/>
        <v>1039.262861530586</v>
      </c>
      <c r="D355" s="27">
        <f t="shared" si="62"/>
        <v>0.10705000000000001</v>
      </c>
      <c r="E355" s="2">
        <f t="shared" si="63"/>
        <v>1150.5159508574352</v>
      </c>
      <c r="F355" s="2">
        <f t="shared" si="64"/>
        <v>0.10169881982483418</v>
      </c>
      <c r="G355" s="24">
        <f t="shared" si="65"/>
        <v>9.6220172439798773E-2</v>
      </c>
      <c r="H355" s="2">
        <f t="shared" si="66"/>
        <v>9.5417540064111656E-2</v>
      </c>
    </row>
    <row r="356" spans="1:8" x14ac:dyDescent="0.15">
      <c r="A356" s="1">
        <v>201.92000000000002</v>
      </c>
      <c r="B356" s="1">
        <v>10.752000000000001</v>
      </c>
      <c r="C356" s="2">
        <f t="shared" si="61"/>
        <v>1033.6319426670082</v>
      </c>
      <c r="D356" s="27">
        <f t="shared" si="62"/>
        <v>0.10752</v>
      </c>
      <c r="E356" s="2">
        <f t="shared" si="63"/>
        <v>1144.7680491425649</v>
      </c>
      <c r="F356" s="2">
        <f t="shared" si="64"/>
        <v>0.10212328146484244</v>
      </c>
      <c r="G356" s="24">
        <f t="shared" si="65"/>
        <v>9.6672005040354031E-2</v>
      </c>
      <c r="H356" s="2">
        <f t="shared" si="66"/>
        <v>9.5876034842415608E-2</v>
      </c>
    </row>
    <row r="357" spans="1:8" x14ac:dyDescent="0.15">
      <c r="A357" s="1">
        <v>201.88</v>
      </c>
      <c r="B357" s="1">
        <v>10.843999999999999</v>
      </c>
      <c r="C357" s="2">
        <f t="shared" si="61"/>
        <v>1033.4271819810597</v>
      </c>
      <c r="D357" s="27">
        <f t="shared" si="62"/>
        <v>0.10843999999999999</v>
      </c>
      <c r="E357" s="2">
        <f t="shared" si="63"/>
        <v>1145.4920255950858</v>
      </c>
      <c r="F357" s="2">
        <f t="shared" si="64"/>
        <v>0.10295362141038204</v>
      </c>
      <c r="G357" s="24">
        <f t="shared" si="65"/>
        <v>9.7498897478976873E-2</v>
      </c>
      <c r="H357" s="2">
        <f t="shared" si="66"/>
        <v>9.6707612356620509E-2</v>
      </c>
    </row>
    <row r="358" spans="1:8" x14ac:dyDescent="0.15">
      <c r="A358" s="1">
        <v>200.76</v>
      </c>
      <c r="B358" s="1">
        <v>10.887</v>
      </c>
      <c r="C358" s="2">
        <f t="shared" si="61"/>
        <v>1027.6938827745073</v>
      </c>
      <c r="D358" s="27">
        <f t="shared" si="62"/>
        <v>0.10887000000000001</v>
      </c>
      <c r="E358" s="2">
        <f t="shared" si="63"/>
        <v>1139.5789157921679</v>
      </c>
      <c r="F358" s="2">
        <f t="shared" si="64"/>
        <v>0.10334147877393558</v>
      </c>
      <c r="G358" s="24">
        <f t="shared" si="65"/>
        <v>9.7914912508258595E-2</v>
      </c>
      <c r="H358" s="2">
        <f t="shared" si="66"/>
        <v>9.7130121642802408E-2</v>
      </c>
    </row>
    <row r="359" spans="1:8" x14ac:dyDescent="0.15">
      <c r="A359" s="1">
        <v>200.46999999999997</v>
      </c>
      <c r="B359" s="1">
        <v>11.095000000000001</v>
      </c>
      <c r="C359" s="2">
        <f t="shared" si="61"/>
        <v>1026.2093678013821</v>
      </c>
      <c r="D359" s="27">
        <f t="shared" si="62"/>
        <v>0.11095000000000001</v>
      </c>
      <c r="E359" s="2">
        <f t="shared" si="63"/>
        <v>1140.0672971589456</v>
      </c>
      <c r="F359" s="2">
        <f t="shared" si="64"/>
        <v>0.10521550514431008</v>
      </c>
      <c r="G359" s="24">
        <f t="shared" si="65"/>
        <v>9.9786613253077E-2</v>
      </c>
      <c r="H359" s="2">
        <f t="shared" si="66"/>
        <v>9.9013120386000325E-2</v>
      </c>
    </row>
    <row r="360" spans="1:8" x14ac:dyDescent="0.15">
      <c r="A360" s="1">
        <v>199.88</v>
      </c>
      <c r="B360" s="1">
        <v>10.945</v>
      </c>
      <c r="C360" s="2">
        <f t="shared" si="61"/>
        <v>1023.1891476836448</v>
      </c>
      <c r="D360" s="27">
        <f t="shared" si="62"/>
        <v>0.10945000000000001</v>
      </c>
      <c r="E360" s="2">
        <f t="shared" si="63"/>
        <v>1135.1771998976199</v>
      </c>
      <c r="F360" s="2">
        <f t="shared" si="64"/>
        <v>0.10386439703028856</v>
      </c>
      <c r="G360" s="24">
        <f t="shared" si="65"/>
        <v>9.8458791316490366E-2</v>
      </c>
      <c r="H360" s="2">
        <f t="shared" si="66"/>
        <v>9.7680266409791952E-2</v>
      </c>
    </row>
    <row r="361" spans="1:8" x14ac:dyDescent="0.15">
      <c r="A361" s="1">
        <v>199.95999999999998</v>
      </c>
      <c r="B361" s="1">
        <v>11.003</v>
      </c>
      <c r="C361" s="2">
        <f t="shared" si="61"/>
        <v>1023.5986690555412</v>
      </c>
      <c r="D361" s="27">
        <f t="shared" si="62"/>
        <v>0.11003</v>
      </c>
      <c r="E361" s="2">
        <f t="shared" si="63"/>
        <v>1136.2252306117225</v>
      </c>
      <c r="F361" s="2">
        <f t="shared" si="64"/>
        <v>0.10438704198604634</v>
      </c>
      <c r="G361" s="24">
        <f t="shared" si="65"/>
        <v>9.8976445649800043E-2</v>
      </c>
      <c r="H361" s="2">
        <f t="shared" si="66"/>
        <v>9.820043622821914E-2</v>
      </c>
    </row>
    <row r="362" spans="1:8" x14ac:dyDescent="0.15">
      <c r="A362" s="1">
        <v>199.05</v>
      </c>
      <c r="B362" s="1">
        <v>11.061</v>
      </c>
      <c r="C362" s="2">
        <f t="shared" si="61"/>
        <v>1018.9403634502175</v>
      </c>
      <c r="D362" s="27">
        <f t="shared" si="62"/>
        <v>0.11061</v>
      </c>
      <c r="E362" s="2">
        <f t="shared" si="63"/>
        <v>1131.6453570514461</v>
      </c>
      <c r="F362" s="2">
        <f t="shared" si="64"/>
        <v>0.1049094139267381</v>
      </c>
      <c r="G362" s="24">
        <f t="shared" si="65"/>
        <v>9.9520626512207402E-2</v>
      </c>
      <c r="H362" s="2">
        <f t="shared" si="66"/>
        <v>9.875096285604644E-2</v>
      </c>
    </row>
    <row r="363" spans="1:8" x14ac:dyDescent="0.15">
      <c r="A363" s="1">
        <v>197.98000000000002</v>
      </c>
      <c r="B363" s="1">
        <v>11.308</v>
      </c>
      <c r="C363" s="2">
        <f t="shared" si="61"/>
        <v>1013.4630151011007</v>
      </c>
      <c r="D363" s="27">
        <f t="shared" si="62"/>
        <v>0.11308</v>
      </c>
      <c r="E363" s="2">
        <f t="shared" si="63"/>
        <v>1128.0654128487333</v>
      </c>
      <c r="F363" s="2">
        <f t="shared" si="64"/>
        <v>0.10713094751804886</v>
      </c>
      <c r="G363" s="24">
        <f t="shared" si="65"/>
        <v>0.10175920745686441</v>
      </c>
      <c r="H363" s="2">
        <f t="shared" si="66"/>
        <v>0.10100560140915393</v>
      </c>
    </row>
    <row r="364" spans="1:8" x14ac:dyDescent="0.15">
      <c r="A364" s="1">
        <v>198.02999999999997</v>
      </c>
      <c r="B364" s="1">
        <v>11.18</v>
      </c>
      <c r="C364" s="2">
        <f t="shared" si="61"/>
        <v>1013.7189659585358</v>
      </c>
      <c r="D364" s="27">
        <f t="shared" si="62"/>
        <v>0.1118</v>
      </c>
      <c r="E364" s="2">
        <f t="shared" si="63"/>
        <v>1127.0527463527001</v>
      </c>
      <c r="F364" s="2">
        <f t="shared" si="64"/>
        <v>0.10598032353723195</v>
      </c>
      <c r="G364" s="24">
        <f t="shared" si="65"/>
        <v>0.10061340569745719</v>
      </c>
      <c r="H364" s="2">
        <f t="shared" si="66"/>
        <v>9.9853430467505416E-2</v>
      </c>
    </row>
    <row r="365" spans="1:8" x14ac:dyDescent="0.15">
      <c r="A365" s="1">
        <v>196.89999999999998</v>
      </c>
      <c r="B365" s="1">
        <v>11.358000000000001</v>
      </c>
      <c r="C365" s="2">
        <f t="shared" si="61"/>
        <v>1007.9344765804964</v>
      </c>
      <c r="D365" s="27">
        <f t="shared" si="62"/>
        <v>0.11358</v>
      </c>
      <c r="E365" s="2">
        <f t="shared" si="63"/>
        <v>1122.4156744305092</v>
      </c>
      <c r="F365" s="2">
        <f t="shared" si="64"/>
        <v>0.10758005066662461</v>
      </c>
      <c r="G365" s="24">
        <f t="shared" si="65"/>
        <v>0.10223521412171743</v>
      </c>
      <c r="H365" s="2">
        <f t="shared" si="66"/>
        <v>0.10148811891169275</v>
      </c>
    </row>
    <row r="366" spans="1:8" x14ac:dyDescent="0.15">
      <c r="A366" s="1">
        <v>196.77999999999997</v>
      </c>
      <c r="B366" s="1">
        <v>11.276999999999999</v>
      </c>
      <c r="C366" s="2">
        <f t="shared" si="61"/>
        <v>1007.3201945226515</v>
      </c>
      <c r="D366" s="27">
        <f t="shared" si="62"/>
        <v>0.11277</v>
      </c>
      <c r="E366" s="2">
        <f t="shared" si="63"/>
        <v>1120.9156928589709</v>
      </c>
      <c r="F366" s="2">
        <f t="shared" si="64"/>
        <v>0.10685240224140903</v>
      </c>
      <c r="G366" s="24">
        <f t="shared" si="65"/>
        <v>0.10151470846589013</v>
      </c>
      <c r="H366" s="2">
        <f t="shared" si="66"/>
        <v>0.10076418319247306</v>
      </c>
    </row>
    <row r="367" spans="1:8" x14ac:dyDescent="0.15">
      <c r="A367" s="1">
        <v>195.76</v>
      </c>
      <c r="B367" s="1">
        <v>11.531000000000001</v>
      </c>
      <c r="C367" s="2">
        <f t="shared" si="61"/>
        <v>1002.0987970309701</v>
      </c>
      <c r="D367" s="27">
        <f t="shared" si="62"/>
        <v>0.11531000000000001</v>
      </c>
      <c r="E367" s="2">
        <f t="shared" si="63"/>
        <v>1117.6508093166112</v>
      </c>
      <c r="F367" s="2">
        <f t="shared" si="64"/>
        <v>0.10913239317559376</v>
      </c>
      <c r="G367" s="24">
        <f t="shared" si="65"/>
        <v>0.10381024646456227</v>
      </c>
      <c r="H367" s="2">
        <f t="shared" si="66"/>
        <v>0.1030757321276229</v>
      </c>
    </row>
    <row r="368" spans="1:8" x14ac:dyDescent="0.15">
      <c r="A368" s="1">
        <v>195.93</v>
      </c>
      <c r="B368" s="1">
        <v>11.574</v>
      </c>
      <c r="C368" s="2">
        <f t="shared" si="61"/>
        <v>1002.9690299462503</v>
      </c>
      <c r="D368" s="27">
        <f t="shared" si="62"/>
        <v>0.11574</v>
      </c>
      <c r="E368" s="2">
        <f t="shared" si="63"/>
        <v>1119.0526654722294</v>
      </c>
      <c r="F368" s="2">
        <f t="shared" si="64"/>
        <v>0.10951786190585464</v>
      </c>
      <c r="G368" s="24">
        <f t="shared" si="65"/>
        <v>0.10418903968932021</v>
      </c>
      <c r="H368" s="2">
        <f t="shared" si="66"/>
        <v>0.10345594119105626</v>
      </c>
    </row>
    <row r="369" spans="1:8" x14ac:dyDescent="0.15">
      <c r="A369" s="1">
        <v>194.76999999999998</v>
      </c>
      <c r="B369" s="1">
        <v>11.032999999999999</v>
      </c>
      <c r="C369" s="2">
        <f t="shared" si="61"/>
        <v>997.03097005374957</v>
      </c>
      <c r="D369" s="27">
        <f t="shared" si="62"/>
        <v>0.11033</v>
      </c>
      <c r="E369" s="2">
        <f t="shared" si="63"/>
        <v>1107.0333969797798</v>
      </c>
      <c r="F369" s="2">
        <f t="shared" si="64"/>
        <v>0.1046572684374556</v>
      </c>
      <c r="G369" s="24">
        <f t="shared" si="65"/>
        <v>9.938568083278998E-2</v>
      </c>
      <c r="H369" s="2">
        <f t="shared" si="66"/>
        <v>9.8631237213950881E-2</v>
      </c>
    </row>
    <row r="370" spans="1:8" x14ac:dyDescent="0.15">
      <c r="A370" s="1">
        <v>194.7</v>
      </c>
      <c r="B370" s="1">
        <v>11.489000000000001</v>
      </c>
      <c r="C370" s="2">
        <f t="shared" si="61"/>
        <v>996.67263885334023</v>
      </c>
      <c r="D370" s="27">
        <f t="shared" si="62"/>
        <v>0.11489000000000001</v>
      </c>
      <c r="E370" s="2">
        <f t="shared" si="63"/>
        <v>1111.1803583312005</v>
      </c>
      <c r="F370" s="2">
        <f t="shared" si="64"/>
        <v>0.10875574533686601</v>
      </c>
      <c r="G370" s="24">
        <f t="shared" si="65"/>
        <v>0.10346441029719362</v>
      </c>
      <c r="H370" s="2">
        <f t="shared" si="66"/>
        <v>0.10273187985852555</v>
      </c>
    </row>
    <row r="371" spans="1:8" x14ac:dyDescent="0.15">
      <c r="A371" s="1">
        <v>193.8</v>
      </c>
      <c r="B371" s="1">
        <v>11.561999999999999</v>
      </c>
      <c r="C371" s="2">
        <f t="shared" si="61"/>
        <v>992.06552341950351</v>
      </c>
      <c r="D371" s="27">
        <f t="shared" si="62"/>
        <v>0.11562</v>
      </c>
      <c r="E371" s="2">
        <f t="shared" si="63"/>
        <v>1106.7681392372665</v>
      </c>
      <c r="F371" s="2">
        <f t="shared" si="64"/>
        <v>0.10941030418310654</v>
      </c>
      <c r="G371" s="24">
        <f t="shared" si="65"/>
        <v>0.10413997971054813</v>
      </c>
      <c r="H371" s="2">
        <f t="shared" si="66"/>
        <v>0.10341428399973532</v>
      </c>
    </row>
    <row r="372" spans="1:8" x14ac:dyDescent="0.15">
      <c r="A372" s="1">
        <v>192.82</v>
      </c>
      <c r="B372" s="1">
        <v>11.601000000000001</v>
      </c>
      <c r="C372" s="2">
        <f t="shared" si="61"/>
        <v>987.04888661377015</v>
      </c>
      <c r="D372" s="27">
        <f t="shared" si="62"/>
        <v>0.11601</v>
      </c>
      <c r="E372" s="2">
        <f t="shared" si="63"/>
        <v>1101.5564279498335</v>
      </c>
      <c r="F372" s="2">
        <f t="shared" si="64"/>
        <v>0.10975982449245016</v>
      </c>
      <c r="G372" s="24">
        <f t="shared" si="65"/>
        <v>0.10451431769268904</v>
      </c>
      <c r="H372" s="2">
        <f t="shared" si="66"/>
        <v>0.10379412474137874</v>
      </c>
    </row>
    <row r="373" spans="1:8" x14ac:dyDescent="0.15">
      <c r="A373" s="1">
        <v>192.64</v>
      </c>
      <c r="B373" s="1">
        <v>11.616</v>
      </c>
      <c r="C373" s="2">
        <f t="shared" si="61"/>
        <v>986.12746352700287</v>
      </c>
      <c r="D373" s="27">
        <f t="shared" si="62"/>
        <v>0.11616</v>
      </c>
      <c r="E373" s="2">
        <f t="shared" si="63"/>
        <v>1100.6760296902996</v>
      </c>
      <c r="F373" s="2">
        <f t="shared" si="64"/>
        <v>0.10989422285836842</v>
      </c>
      <c r="G373" s="24">
        <f t="shared" si="65"/>
        <v>0.10465290843127176</v>
      </c>
      <c r="H373" s="2">
        <f t="shared" si="66"/>
        <v>0.10393409216629085</v>
      </c>
    </row>
    <row r="374" spans="1:8" x14ac:dyDescent="0.15">
      <c r="A374" s="1">
        <v>191.58999999999997</v>
      </c>
      <c r="B374" s="1">
        <v>11.69</v>
      </c>
      <c r="C374" s="2">
        <f t="shared" si="61"/>
        <v>980.75249552085984</v>
      </c>
      <c r="D374" s="27">
        <f t="shared" si="62"/>
        <v>0.11689999999999999</v>
      </c>
      <c r="E374" s="2">
        <f t="shared" si="63"/>
        <v>1095.4024622472484</v>
      </c>
      <c r="F374" s="2">
        <f t="shared" si="64"/>
        <v>0.11055699056464385</v>
      </c>
      <c r="G374" s="24">
        <f t="shared" si="65"/>
        <v>0.10534078836346648</v>
      </c>
      <c r="H374" s="2">
        <f t="shared" si="66"/>
        <v>0.10462934605003037</v>
      </c>
    </row>
    <row r="375" spans="1:8" x14ac:dyDescent="0.15">
      <c r="A375" s="1">
        <v>191.39</v>
      </c>
      <c r="B375" s="1">
        <v>11.759</v>
      </c>
      <c r="C375" s="2">
        <f t="shared" si="61"/>
        <v>979.72869209111855</v>
      </c>
      <c r="D375" s="27">
        <f t="shared" si="62"/>
        <v>0.11759</v>
      </c>
      <c r="E375" s="2">
        <f t="shared" si="63"/>
        <v>1094.9349889941132</v>
      </c>
      <c r="F375" s="2">
        <f t="shared" si="64"/>
        <v>0.11117458117541555</v>
      </c>
      <c r="G375" s="24">
        <f t="shared" si="65"/>
        <v>0.10596060503734835</v>
      </c>
      <c r="H375" s="2">
        <f t="shared" si="66"/>
        <v>0.10525312450412856</v>
      </c>
    </row>
    <row r="376" spans="1:8" x14ac:dyDescent="0.15">
      <c r="A376" s="1">
        <v>190.43</v>
      </c>
      <c r="B376" s="1">
        <v>11.836</v>
      </c>
      <c r="C376" s="2">
        <f t="shared" si="61"/>
        <v>974.81443562835943</v>
      </c>
      <c r="D376" s="27">
        <f t="shared" si="62"/>
        <v>0.11836000000000001</v>
      </c>
      <c r="E376" s="2">
        <f t="shared" si="63"/>
        <v>1090.193472229332</v>
      </c>
      <c r="F376" s="2">
        <f t="shared" si="64"/>
        <v>0.11186332647869934</v>
      </c>
      <c r="G376" s="24">
        <f t="shared" si="65"/>
        <v>0.106671928991893</v>
      </c>
      <c r="H376" s="2">
        <f t="shared" si="66"/>
        <v>0.10597157145537951</v>
      </c>
    </row>
    <row r="377" spans="1:8" x14ac:dyDescent="0.15">
      <c r="A377" s="1">
        <v>190.37</v>
      </c>
      <c r="B377" s="1">
        <v>11.885999999999999</v>
      </c>
      <c r="C377" s="2">
        <f t="shared" si="61"/>
        <v>974.50729459943693</v>
      </c>
      <c r="D377" s="27">
        <f t="shared" si="62"/>
        <v>0.11885999999999999</v>
      </c>
      <c r="E377" s="2">
        <f t="shared" si="63"/>
        <v>1090.337231635526</v>
      </c>
      <c r="F377" s="2">
        <f t="shared" si="64"/>
        <v>0.11231030979578456</v>
      </c>
      <c r="G377" s="24">
        <f t="shared" si="65"/>
        <v>0.1071182277403773</v>
      </c>
      <c r="H377" s="2">
        <f t="shared" si="66"/>
        <v>0.10642041112546267</v>
      </c>
    </row>
    <row r="378" spans="1:8" x14ac:dyDescent="0.15">
      <c r="A378" s="1">
        <v>189.20999999999998</v>
      </c>
      <c r="B378" s="1">
        <v>11.879</v>
      </c>
      <c r="C378" s="2">
        <f t="shared" si="61"/>
        <v>968.56923470693619</v>
      </c>
      <c r="D378" s="27">
        <f t="shared" si="62"/>
        <v>0.11878999999999999</v>
      </c>
      <c r="E378" s="2">
        <f t="shared" si="63"/>
        <v>1083.6255740977731</v>
      </c>
      <c r="F378" s="2">
        <f t="shared" si="64"/>
        <v>0.11224774415770634</v>
      </c>
      <c r="G378" s="24">
        <f t="shared" si="65"/>
        <v>0.10708762237628838</v>
      </c>
      <c r="H378" s="2">
        <f t="shared" si="66"/>
        <v>0.10639373497867811</v>
      </c>
    </row>
    <row r="379" spans="1:8" x14ac:dyDescent="0.15">
      <c r="A379" s="1">
        <v>189.14</v>
      </c>
      <c r="B379" s="1">
        <v>12.037000000000001</v>
      </c>
      <c r="C379" s="2">
        <f t="shared" si="61"/>
        <v>968.21090350652673</v>
      </c>
      <c r="D379" s="27">
        <f t="shared" si="62"/>
        <v>0.12037</v>
      </c>
      <c r="E379" s="2">
        <f t="shared" si="63"/>
        <v>1084.7544499616074</v>
      </c>
      <c r="F379" s="2">
        <f t="shared" si="64"/>
        <v>0.11365898789395444</v>
      </c>
      <c r="G379" s="24">
        <f t="shared" si="65"/>
        <v>0.10849349051318488</v>
      </c>
      <c r="H379" s="2">
        <f t="shared" si="66"/>
        <v>0.10780714446009049</v>
      </c>
    </row>
    <row r="380" spans="1:8" x14ac:dyDescent="0.15">
      <c r="A380" s="1">
        <v>188</v>
      </c>
      <c r="B380" s="1">
        <v>11.997999999999999</v>
      </c>
      <c r="C380" s="2">
        <f t="shared" si="61"/>
        <v>962.37522395700023</v>
      </c>
      <c r="D380" s="27">
        <f t="shared" si="62"/>
        <v>0.11997999999999999</v>
      </c>
      <c r="E380" s="2">
        <f t="shared" si="63"/>
        <v>1077.841003327361</v>
      </c>
      <c r="F380" s="2">
        <f t="shared" si="64"/>
        <v>0.11331082800470534</v>
      </c>
      <c r="G380" s="24">
        <f t="shared" si="65"/>
        <v>0.10817825179838457</v>
      </c>
      <c r="H380" s="2">
        <f t="shared" si="66"/>
        <v>0.10749425527780239</v>
      </c>
    </row>
    <row r="381" spans="1:8" x14ac:dyDescent="0.15">
      <c r="A381" s="1">
        <v>187.71999999999997</v>
      </c>
      <c r="B381" s="1">
        <v>12.265000000000001</v>
      </c>
      <c r="C381" s="2">
        <f t="shared" si="61"/>
        <v>960.94189915536208</v>
      </c>
      <c r="D381" s="27">
        <f t="shared" si="62"/>
        <v>0.12265000000000001</v>
      </c>
      <c r="E381" s="2">
        <f t="shared" si="63"/>
        <v>1078.8014230867673</v>
      </c>
      <c r="F381" s="2">
        <f t="shared" si="64"/>
        <v>0.11569196199607273</v>
      </c>
      <c r="G381" s="24">
        <f t="shared" si="65"/>
        <v>0.11055481236232623</v>
      </c>
      <c r="H381" s="2">
        <f t="shared" si="66"/>
        <v>0.10988405224982688</v>
      </c>
    </row>
    <row r="382" spans="1:8" x14ac:dyDescent="0.15">
      <c r="A382" s="1">
        <v>186.52999999999997</v>
      </c>
      <c r="B382" s="1">
        <v>12.090999999999999</v>
      </c>
      <c r="C382" s="2">
        <f t="shared" si="61"/>
        <v>954.85026874840014</v>
      </c>
      <c r="D382" s="27">
        <f t="shared" si="62"/>
        <v>0.12090999999999999</v>
      </c>
      <c r="E382" s="2">
        <f t="shared" si="63"/>
        <v>1070.3012147427692</v>
      </c>
      <c r="F382" s="2">
        <f t="shared" si="64"/>
        <v>0.11414085540756168</v>
      </c>
      <c r="G382" s="24">
        <f t="shared" si="65"/>
        <v>0.10904418295640564</v>
      </c>
      <c r="H382" s="2">
        <f t="shared" si="66"/>
        <v>0.10836976332910846</v>
      </c>
    </row>
    <row r="383" spans="1:8" x14ac:dyDescent="0.15">
      <c r="A383" s="1">
        <v>186.51999999999998</v>
      </c>
      <c r="B383" s="1">
        <v>12.356999999999999</v>
      </c>
      <c r="C383" s="2">
        <f t="shared" si="61"/>
        <v>954.79907857691308</v>
      </c>
      <c r="D383" s="27">
        <f t="shared" si="62"/>
        <v>0.12357</v>
      </c>
      <c r="E383" s="2">
        <f t="shared" si="63"/>
        <v>1072.7836007166622</v>
      </c>
      <c r="F383" s="2">
        <f t="shared" si="64"/>
        <v>0.11651111599830259</v>
      </c>
      <c r="G383" s="24">
        <f t="shared" si="65"/>
        <v>0.11140262266155658</v>
      </c>
      <c r="H383" s="2">
        <f t="shared" si="66"/>
        <v>0.11074033331201569</v>
      </c>
    </row>
    <row r="384" spans="1:8" x14ac:dyDescent="0.15">
      <c r="A384" s="1">
        <v>185.37</v>
      </c>
      <c r="B384" s="1">
        <v>12.238</v>
      </c>
      <c r="C384" s="2">
        <f t="shared" si="61"/>
        <v>948.91220885589973</v>
      </c>
      <c r="D384" s="27">
        <f t="shared" si="62"/>
        <v>0.12237999999999999</v>
      </c>
      <c r="E384" s="2">
        <f t="shared" si="63"/>
        <v>1065.0400849756847</v>
      </c>
      <c r="F384" s="2">
        <f t="shared" si="64"/>
        <v>0.11545143068798176</v>
      </c>
      <c r="G384" s="24">
        <f t="shared" si="65"/>
        <v>0.11037981123571659</v>
      </c>
      <c r="H384" s="2">
        <f t="shared" si="66"/>
        <v>0.1097162281008222</v>
      </c>
    </row>
    <row r="385" spans="1:8" x14ac:dyDescent="0.15">
      <c r="A385" s="1">
        <v>184.45</v>
      </c>
      <c r="B385" s="1">
        <v>12.238</v>
      </c>
      <c r="C385" s="2">
        <f t="shared" si="61"/>
        <v>944.20271307908888</v>
      </c>
      <c r="D385" s="27">
        <f t="shared" si="62"/>
        <v>0.12237999999999999</v>
      </c>
      <c r="E385" s="2">
        <f t="shared" si="63"/>
        <v>1059.7542411057077</v>
      </c>
      <c r="F385" s="2">
        <f t="shared" si="64"/>
        <v>0.11545143068798176</v>
      </c>
      <c r="G385" s="24">
        <f t="shared" si="65"/>
        <v>0.11040498192081173</v>
      </c>
      <c r="H385" s="2">
        <f t="shared" si="66"/>
        <v>0.10974469218012406</v>
      </c>
    </row>
    <row r="386" spans="1:8" x14ac:dyDescent="0.15">
      <c r="A386" s="1">
        <v>184.17000000000002</v>
      </c>
      <c r="B386" s="1">
        <v>12.292</v>
      </c>
      <c r="C386" s="2">
        <f t="shared" si="61"/>
        <v>942.76938827745096</v>
      </c>
      <c r="D386" s="27">
        <f t="shared" si="62"/>
        <v>0.12292</v>
      </c>
      <c r="E386" s="2">
        <f t="shared" si="63"/>
        <v>1058.6546014845151</v>
      </c>
      <c r="F386" s="2">
        <f t="shared" si="64"/>
        <v>0.11593243546276592</v>
      </c>
      <c r="G386" s="24">
        <f t="shared" si="65"/>
        <v>0.11089122307474442</v>
      </c>
      <c r="H386" s="2">
        <f t="shared" si="66"/>
        <v>0.11023435993556531</v>
      </c>
    </row>
    <row r="387" spans="1:8" x14ac:dyDescent="0.15">
      <c r="A387" s="1">
        <v>183.06</v>
      </c>
      <c r="B387" s="1">
        <v>12.346</v>
      </c>
      <c r="C387" s="2">
        <f t="shared" ref="C387:C417" si="67">A387*1000/195.35</f>
        <v>937.08727924238553</v>
      </c>
      <c r="D387" s="27">
        <f t="shared" ref="D387:D417" si="68">B387/100</f>
        <v>0.12346</v>
      </c>
      <c r="E387" s="2">
        <f t="shared" ref="E387:E417" si="69">C387*(1+D387)</f>
        <v>1052.7800747376505</v>
      </c>
      <c r="F387" s="2">
        <f t="shared" ref="F387:F417" si="70">LN(1+D387)</f>
        <v>0.1164132089831867</v>
      </c>
      <c r="G387" s="24">
        <f t="shared" ref="G387:G417" si="71">F387-E387/210000</f>
        <v>0.11139997053205504</v>
      </c>
      <c r="H387" s="2">
        <f t="shared" ref="H387:H417" si="72">LN(1+D387)-C387/165454</f>
        <v>0.11074947598644812</v>
      </c>
    </row>
    <row r="388" spans="1:8" x14ac:dyDescent="0.15">
      <c r="A388" s="1">
        <v>182.83999999999997</v>
      </c>
      <c r="B388" s="1">
        <v>12.391999999999999</v>
      </c>
      <c r="C388" s="2">
        <f t="shared" si="67"/>
        <v>935.96109546966966</v>
      </c>
      <c r="D388" s="27">
        <f t="shared" si="68"/>
        <v>0.12391999999999999</v>
      </c>
      <c r="E388" s="2">
        <f t="shared" si="69"/>
        <v>1051.9453944202712</v>
      </c>
      <c r="F388" s="2">
        <f t="shared" si="70"/>
        <v>0.11682257456125898</v>
      </c>
      <c r="G388" s="24">
        <f t="shared" si="71"/>
        <v>0.11181331077830531</v>
      </c>
      <c r="H388" s="2">
        <f t="shared" si="72"/>
        <v>0.11116564819217954</v>
      </c>
    </row>
    <row r="389" spans="1:8" x14ac:dyDescent="0.15">
      <c r="A389" s="1">
        <v>181.51999999999998</v>
      </c>
      <c r="B389" s="1">
        <v>12.596</v>
      </c>
      <c r="C389" s="2">
        <f t="shared" si="67"/>
        <v>929.20399283337588</v>
      </c>
      <c r="D389" s="27">
        <f t="shared" si="68"/>
        <v>0.12595999999999999</v>
      </c>
      <c r="E389" s="2">
        <f t="shared" si="69"/>
        <v>1046.2465277706681</v>
      </c>
      <c r="F389" s="2">
        <f t="shared" si="70"/>
        <v>0.11863600510782162</v>
      </c>
      <c r="G389" s="24">
        <f t="shared" si="71"/>
        <v>0.11365387878510415</v>
      </c>
      <c r="H389" s="2">
        <f t="shared" si="72"/>
        <v>0.11301991850469703</v>
      </c>
    </row>
    <row r="390" spans="1:8" x14ac:dyDescent="0.15">
      <c r="A390" s="1">
        <v>181.38</v>
      </c>
      <c r="B390" s="1">
        <v>12.512</v>
      </c>
      <c r="C390" s="2">
        <f t="shared" si="67"/>
        <v>928.48733043255697</v>
      </c>
      <c r="D390" s="27">
        <f t="shared" si="68"/>
        <v>0.12512000000000001</v>
      </c>
      <c r="E390" s="2">
        <f t="shared" si="69"/>
        <v>1044.6596652162784</v>
      </c>
      <c r="F390" s="2">
        <f t="shared" si="70"/>
        <v>0.11788969663456565</v>
      </c>
      <c r="G390" s="24">
        <f t="shared" si="71"/>
        <v>0.11291512680020242</v>
      </c>
      <c r="H390" s="2">
        <f t="shared" si="72"/>
        <v>0.11227794152176961</v>
      </c>
    </row>
    <row r="391" spans="1:8" x14ac:dyDescent="0.15">
      <c r="A391" s="1">
        <v>180.81</v>
      </c>
      <c r="B391" s="1">
        <v>12.535</v>
      </c>
      <c r="C391" s="2">
        <f t="shared" si="67"/>
        <v>925.56949065779372</v>
      </c>
      <c r="D391" s="27">
        <f t="shared" si="68"/>
        <v>0.12534999999999999</v>
      </c>
      <c r="E391" s="2">
        <f t="shared" si="69"/>
        <v>1041.5896263117481</v>
      </c>
      <c r="F391" s="2">
        <f t="shared" si="70"/>
        <v>0.11809409838246805</v>
      </c>
      <c r="G391" s="24">
        <f t="shared" si="71"/>
        <v>0.11313414778098353</v>
      </c>
      <c r="H391" s="2">
        <f t="shared" si="72"/>
        <v>0.1124999786231525</v>
      </c>
    </row>
    <row r="392" spans="1:8" x14ac:dyDescent="0.15">
      <c r="A392" s="1">
        <v>179.52999999999997</v>
      </c>
      <c r="B392" s="1">
        <v>12.581</v>
      </c>
      <c r="C392" s="2">
        <f t="shared" si="67"/>
        <v>919.01714870744809</v>
      </c>
      <c r="D392" s="27">
        <f t="shared" si="68"/>
        <v>0.12581000000000001</v>
      </c>
      <c r="E392" s="2">
        <f t="shared" si="69"/>
        <v>1034.638696186332</v>
      </c>
      <c r="F392" s="2">
        <f t="shared" si="70"/>
        <v>0.11850277658073229</v>
      </c>
      <c r="G392" s="24">
        <f t="shared" si="71"/>
        <v>0.11357592564651166</v>
      </c>
      <c r="H392" s="2">
        <f t="shared" si="72"/>
        <v>0.1129482590187063</v>
      </c>
    </row>
    <row r="393" spans="1:8" x14ac:dyDescent="0.15">
      <c r="A393" s="1">
        <v>179.29000000000002</v>
      </c>
      <c r="B393" s="1">
        <v>12.82</v>
      </c>
      <c r="C393" s="2">
        <f t="shared" si="67"/>
        <v>917.78858459175854</v>
      </c>
      <c r="D393" s="27">
        <f t="shared" si="68"/>
        <v>0.12820000000000001</v>
      </c>
      <c r="E393" s="2">
        <f t="shared" si="69"/>
        <v>1035.4490811364221</v>
      </c>
      <c r="F393" s="2">
        <f t="shared" si="70"/>
        <v>0.12062344232373876</v>
      </c>
      <c r="G393" s="24">
        <f t="shared" si="71"/>
        <v>0.11569273241356531</v>
      </c>
      <c r="H393" s="2">
        <f t="shared" si="72"/>
        <v>0.11507635017370456</v>
      </c>
    </row>
    <row r="394" spans="1:8" x14ac:dyDescent="0.15">
      <c r="A394" s="1">
        <v>178.14999999999998</v>
      </c>
      <c r="B394" s="1">
        <v>12.708</v>
      </c>
      <c r="C394" s="2">
        <f t="shared" si="67"/>
        <v>911.95290504223181</v>
      </c>
      <c r="D394" s="27">
        <f t="shared" si="68"/>
        <v>0.12708</v>
      </c>
      <c r="E394" s="2">
        <f t="shared" si="69"/>
        <v>1027.8438802149988</v>
      </c>
      <c r="F394" s="2">
        <f t="shared" si="70"/>
        <v>0.11963021745403482</v>
      </c>
      <c r="G394" s="24">
        <f t="shared" si="71"/>
        <v>0.11473572278634435</v>
      </c>
      <c r="H394" s="2">
        <f t="shared" si="72"/>
        <v>0.11411839601096163</v>
      </c>
    </row>
    <row r="395" spans="1:8" x14ac:dyDescent="0.15">
      <c r="A395" s="1">
        <v>177.68</v>
      </c>
      <c r="B395" s="1">
        <v>12.786</v>
      </c>
      <c r="C395" s="2">
        <f t="shared" si="67"/>
        <v>909.54696698233943</v>
      </c>
      <c r="D395" s="27">
        <f t="shared" si="68"/>
        <v>0.12786</v>
      </c>
      <c r="E395" s="2">
        <f t="shared" si="69"/>
        <v>1025.8416421807015</v>
      </c>
      <c r="F395" s="2">
        <f t="shared" si="70"/>
        <v>0.12032203189797522</v>
      </c>
      <c r="G395" s="24">
        <f t="shared" si="71"/>
        <v>0.11543707169711473</v>
      </c>
      <c r="H395" s="2">
        <f t="shared" si="72"/>
        <v>0.11482475188671928</v>
      </c>
    </row>
    <row r="396" spans="1:8" x14ac:dyDescent="0.15">
      <c r="A396" s="1">
        <v>176.61</v>
      </c>
      <c r="B396" s="1">
        <v>12.832000000000001</v>
      </c>
      <c r="C396" s="2">
        <f t="shared" si="67"/>
        <v>904.06961863322249</v>
      </c>
      <c r="D396" s="27">
        <f t="shared" si="68"/>
        <v>0.12832000000000002</v>
      </c>
      <c r="E396" s="2">
        <f t="shared" si="69"/>
        <v>1020.0798320962376</v>
      </c>
      <c r="F396" s="2">
        <f t="shared" si="70"/>
        <v>0.12072980078731366</v>
      </c>
      <c r="G396" s="24">
        <f t="shared" si="71"/>
        <v>0.11587227777733157</v>
      </c>
      <c r="H396" s="2">
        <f t="shared" si="72"/>
        <v>0.11526562573785445</v>
      </c>
    </row>
    <row r="397" spans="1:8" x14ac:dyDescent="0.15">
      <c r="A397" s="1">
        <v>175.42000000000002</v>
      </c>
      <c r="B397" s="1">
        <v>13.055999999999999</v>
      </c>
      <c r="C397" s="2">
        <f t="shared" si="67"/>
        <v>897.97798822626078</v>
      </c>
      <c r="D397" s="27">
        <f t="shared" si="68"/>
        <v>0.13055999999999998</v>
      </c>
      <c r="E397" s="2">
        <f t="shared" si="69"/>
        <v>1015.2179943690813</v>
      </c>
      <c r="F397" s="2">
        <f t="shared" si="70"/>
        <v>0.12271308518864335</v>
      </c>
      <c r="G397" s="24">
        <f t="shared" si="71"/>
        <v>0.11787871378688582</v>
      </c>
      <c r="H397" s="2">
        <f t="shared" si="72"/>
        <v>0.11728572780697678</v>
      </c>
    </row>
    <row r="398" spans="1:8" x14ac:dyDescent="0.15">
      <c r="A398" s="1">
        <v>174.89</v>
      </c>
      <c r="B398" s="1">
        <v>13.006</v>
      </c>
      <c r="C398" s="2">
        <f t="shared" si="67"/>
        <v>895.26490913744567</v>
      </c>
      <c r="D398" s="27">
        <f t="shared" si="68"/>
        <v>0.13006000000000001</v>
      </c>
      <c r="E398" s="2">
        <f t="shared" si="69"/>
        <v>1011.7030632198619</v>
      </c>
      <c r="F398" s="2">
        <f t="shared" si="70"/>
        <v>0.12227072865976787</v>
      </c>
      <c r="G398" s="24">
        <f t="shared" si="71"/>
        <v>0.11745309502538757</v>
      </c>
      <c r="H398" s="2">
        <f t="shared" si="72"/>
        <v>0.11685976906291651</v>
      </c>
    </row>
    <row r="399" spans="1:8" x14ac:dyDescent="0.15">
      <c r="A399" s="1">
        <v>174.12</v>
      </c>
      <c r="B399" s="1">
        <v>13.06</v>
      </c>
      <c r="C399" s="2">
        <f t="shared" si="67"/>
        <v>891.3232659329409</v>
      </c>
      <c r="D399" s="27">
        <f t="shared" si="68"/>
        <v>0.13059999999999999</v>
      </c>
      <c r="E399" s="2">
        <f t="shared" si="69"/>
        <v>1007.730084463783</v>
      </c>
      <c r="F399" s="2">
        <f t="shared" si="70"/>
        <v>0.12274846525905342</v>
      </c>
      <c r="G399" s="24">
        <f t="shared" si="71"/>
        <v>0.11794975057113065</v>
      </c>
      <c r="H399" s="2">
        <f t="shared" si="72"/>
        <v>0.11736132885900905</v>
      </c>
    </row>
    <row r="400" spans="1:8" x14ac:dyDescent="0.15">
      <c r="A400" s="1">
        <v>173.86</v>
      </c>
      <c r="B400" s="1">
        <v>13.345000000000001</v>
      </c>
      <c r="C400" s="2">
        <f t="shared" si="67"/>
        <v>889.99232147427699</v>
      </c>
      <c r="D400" s="27">
        <f t="shared" si="68"/>
        <v>0.13345000000000001</v>
      </c>
      <c r="E400" s="2">
        <f t="shared" si="69"/>
        <v>1008.7617967750193</v>
      </c>
      <c r="F400" s="2">
        <f t="shared" si="70"/>
        <v>0.12526607883239735</v>
      </c>
      <c r="G400" s="24">
        <f t="shared" si="71"/>
        <v>0.12046245122870677</v>
      </c>
      <c r="H400" s="2">
        <f t="shared" si="72"/>
        <v>0.11988698662867742</v>
      </c>
    </row>
    <row r="401" spans="1:8" x14ac:dyDescent="0.15">
      <c r="A401" s="1">
        <v>172.63</v>
      </c>
      <c r="B401" s="1">
        <v>13.055999999999999</v>
      </c>
      <c r="C401" s="2">
        <f t="shared" si="67"/>
        <v>883.69593038136679</v>
      </c>
      <c r="D401" s="27">
        <f t="shared" si="68"/>
        <v>0.13055999999999998</v>
      </c>
      <c r="E401" s="2">
        <f t="shared" si="69"/>
        <v>999.07127105195809</v>
      </c>
      <c r="F401" s="2">
        <f t="shared" si="70"/>
        <v>0.12271308518864335</v>
      </c>
      <c r="G401" s="24">
        <f t="shared" si="71"/>
        <v>0.11795560294553879</v>
      </c>
      <c r="H401" s="2">
        <f t="shared" si="72"/>
        <v>0.11737204822138135</v>
      </c>
    </row>
    <row r="402" spans="1:8" x14ac:dyDescent="0.15">
      <c r="A402" s="1">
        <v>172.19</v>
      </c>
      <c r="B402" s="1">
        <v>13.114000000000001</v>
      </c>
      <c r="C402" s="2">
        <f t="shared" si="67"/>
        <v>881.4435628359355</v>
      </c>
      <c r="D402" s="27">
        <f t="shared" si="68"/>
        <v>0.13114000000000001</v>
      </c>
      <c r="E402" s="2">
        <f t="shared" si="69"/>
        <v>997.0360716662401</v>
      </c>
      <c r="F402" s="2">
        <f t="shared" si="70"/>
        <v>0.12322597373505918</v>
      </c>
      <c r="G402" s="24">
        <f t="shared" si="71"/>
        <v>0.1184781829176009</v>
      </c>
      <c r="H402" s="2">
        <f t="shared" si="72"/>
        <v>0.11789855002311547</v>
      </c>
    </row>
    <row r="403" spans="1:8" x14ac:dyDescent="0.15">
      <c r="A403" s="1">
        <v>170.79000000000002</v>
      </c>
      <c r="B403" s="1">
        <v>13.170999999999999</v>
      </c>
      <c r="C403" s="2">
        <f t="shared" si="67"/>
        <v>874.2769388277452</v>
      </c>
      <c r="D403" s="27">
        <f t="shared" si="68"/>
        <v>0.13170999999999999</v>
      </c>
      <c r="E403" s="2">
        <f t="shared" si="69"/>
        <v>989.4279544407475</v>
      </c>
      <c r="F403" s="2">
        <f t="shared" si="70"/>
        <v>0.12372976321474687</v>
      </c>
      <c r="G403" s="24">
        <f t="shared" si="71"/>
        <v>0.11901820152693378</v>
      </c>
      <c r="H403" s="2">
        <f t="shared" si="72"/>
        <v>0.11844565440608859</v>
      </c>
    </row>
    <row r="404" spans="1:8" x14ac:dyDescent="0.15">
      <c r="A404" s="1">
        <v>170.49</v>
      </c>
      <c r="B404" s="1">
        <v>13.337</v>
      </c>
      <c r="C404" s="2">
        <f t="shared" si="67"/>
        <v>872.74123368313292</v>
      </c>
      <c r="D404" s="27">
        <f t="shared" si="68"/>
        <v>0.13336999999999999</v>
      </c>
      <c r="E404" s="2">
        <f t="shared" si="69"/>
        <v>989.13873201945239</v>
      </c>
      <c r="F404" s="2">
        <f t="shared" si="70"/>
        <v>0.12519549537183736</v>
      </c>
      <c r="G404" s="24">
        <f t="shared" si="71"/>
        <v>0.12048531093364949</v>
      </c>
      <c r="H404" s="2">
        <f t="shared" si="72"/>
        <v>0.11992066832816883</v>
      </c>
    </row>
    <row r="405" spans="1:8" x14ac:dyDescent="0.15">
      <c r="A405" s="1">
        <v>169.10000000000002</v>
      </c>
      <c r="B405" s="1">
        <v>13.218</v>
      </c>
      <c r="C405" s="2">
        <f t="shared" si="67"/>
        <v>865.62579984642969</v>
      </c>
      <c r="D405" s="27">
        <f t="shared" si="68"/>
        <v>0.13217999999999999</v>
      </c>
      <c r="E405" s="2">
        <f t="shared" si="69"/>
        <v>980.04421807013068</v>
      </c>
      <c r="F405" s="2">
        <f t="shared" si="70"/>
        <v>0.1241449777408523</v>
      </c>
      <c r="G405" s="24">
        <f t="shared" si="71"/>
        <v>0.11947810051194692</v>
      </c>
      <c r="H405" s="2">
        <f t="shared" si="72"/>
        <v>0.11891315620830289</v>
      </c>
    </row>
    <row r="406" spans="1:8" x14ac:dyDescent="0.15">
      <c r="A406" s="1">
        <v>168.66000000000003</v>
      </c>
      <c r="B406" s="1">
        <v>13.526</v>
      </c>
      <c r="C406" s="2">
        <f t="shared" si="67"/>
        <v>863.37343230099839</v>
      </c>
      <c r="D406" s="27">
        <f t="shared" si="68"/>
        <v>0.13525999999999999</v>
      </c>
      <c r="E406" s="2">
        <f t="shared" si="69"/>
        <v>980.15332275403136</v>
      </c>
      <c r="F406" s="2">
        <f t="shared" si="70"/>
        <v>0.12686169958958743</v>
      </c>
      <c r="G406" s="24">
        <f t="shared" si="71"/>
        <v>0.12219430281456824</v>
      </c>
      <c r="H406" s="2">
        <f t="shared" si="72"/>
        <v>0.1216434913123563</v>
      </c>
    </row>
    <row r="407" spans="1:8" x14ac:dyDescent="0.15">
      <c r="A407" s="1">
        <v>167.23000000000002</v>
      </c>
      <c r="B407" s="1">
        <v>13.391</v>
      </c>
      <c r="C407" s="2">
        <f t="shared" si="67"/>
        <v>856.05323777834678</v>
      </c>
      <c r="D407" s="27">
        <f t="shared" si="68"/>
        <v>0.13391</v>
      </c>
      <c r="E407" s="2">
        <f t="shared" si="69"/>
        <v>970.68732684924521</v>
      </c>
      <c r="F407" s="2">
        <f t="shared" si="70"/>
        <v>0.12567183707662066</v>
      </c>
      <c r="G407" s="24">
        <f t="shared" si="71"/>
        <v>0.12104951647257664</v>
      </c>
      <c r="H407" s="2">
        <f t="shared" si="72"/>
        <v>0.12049787187917396</v>
      </c>
    </row>
    <row r="408" spans="1:8" x14ac:dyDescent="0.15">
      <c r="A408" s="1">
        <v>166.74</v>
      </c>
      <c r="B408" s="1">
        <v>13.457000000000001</v>
      </c>
      <c r="C408" s="2">
        <f t="shared" si="67"/>
        <v>853.54491937547994</v>
      </c>
      <c r="D408" s="27">
        <f t="shared" si="68"/>
        <v>0.13457</v>
      </c>
      <c r="E408" s="2">
        <f t="shared" si="69"/>
        <v>968.40645917583834</v>
      </c>
      <c r="F408" s="2">
        <f t="shared" si="70"/>
        <v>0.12625372452427083</v>
      </c>
      <c r="G408" s="24">
        <f t="shared" si="71"/>
        <v>0.12164226519486208</v>
      </c>
      <c r="H408" s="2">
        <f t="shared" si="72"/>
        <v>0.12109491954297404</v>
      </c>
    </row>
    <row r="409" spans="1:8" x14ac:dyDescent="0.15">
      <c r="A409" s="1">
        <v>166.06</v>
      </c>
      <c r="B409" s="1">
        <v>13.417999999999999</v>
      </c>
      <c r="C409" s="2">
        <f t="shared" si="67"/>
        <v>850.06398771435886</v>
      </c>
      <c r="D409" s="27">
        <f t="shared" si="68"/>
        <v>0.13417999999999999</v>
      </c>
      <c r="E409" s="2">
        <f t="shared" si="69"/>
        <v>964.12557358587151</v>
      </c>
      <c r="F409" s="2">
        <f t="shared" si="70"/>
        <v>0.12590992286799174</v>
      </c>
      <c r="G409" s="24">
        <f t="shared" si="71"/>
        <v>0.12131884870805902</v>
      </c>
      <c r="H409" s="2">
        <f t="shared" si="72"/>
        <v>0.12077215655400503</v>
      </c>
    </row>
    <row r="410" spans="1:8" x14ac:dyDescent="0.15">
      <c r="A410" s="1">
        <v>164.37</v>
      </c>
      <c r="B410" s="1">
        <v>13.538</v>
      </c>
      <c r="C410" s="2">
        <f t="shared" si="67"/>
        <v>841.41284873304323</v>
      </c>
      <c r="D410" s="27">
        <f t="shared" si="68"/>
        <v>0.13538</v>
      </c>
      <c r="E410" s="2">
        <f t="shared" si="69"/>
        <v>955.32332019452269</v>
      </c>
      <c r="F410" s="2">
        <f t="shared" si="70"/>
        <v>0.12696739666187704</v>
      </c>
      <c r="G410" s="24">
        <f t="shared" si="71"/>
        <v>0.12241823799428407</v>
      </c>
      <c r="H410" s="2">
        <f t="shared" si="72"/>
        <v>0.12188191762399918</v>
      </c>
    </row>
    <row r="411" spans="1:8" x14ac:dyDescent="0.15">
      <c r="A411" s="1">
        <v>164.26</v>
      </c>
      <c r="B411" s="1">
        <v>13.587999999999999</v>
      </c>
      <c r="C411" s="2">
        <f t="shared" si="67"/>
        <v>840.84975684668541</v>
      </c>
      <c r="D411" s="27">
        <f t="shared" si="68"/>
        <v>0.13588</v>
      </c>
      <c r="E411" s="2">
        <f t="shared" si="69"/>
        <v>955.10442180701307</v>
      </c>
      <c r="F411" s="2">
        <f t="shared" si="70"/>
        <v>0.12740768091649962</v>
      </c>
      <c r="G411" s="24">
        <f t="shared" si="71"/>
        <v>0.12285956462218051</v>
      </c>
      <c r="H411" s="2">
        <f t="shared" si="72"/>
        <v>0.12232560519245134</v>
      </c>
    </row>
    <row r="412" spans="1:8" x14ac:dyDescent="0.15">
      <c r="A412" s="1">
        <v>162.60000000000002</v>
      </c>
      <c r="B412" s="1">
        <v>13.824</v>
      </c>
      <c r="C412" s="2">
        <f t="shared" si="67"/>
        <v>832.3521883798312</v>
      </c>
      <c r="D412" s="27">
        <f t="shared" si="68"/>
        <v>0.13824</v>
      </c>
      <c r="E412" s="2">
        <f t="shared" si="69"/>
        <v>947.41655490145899</v>
      </c>
      <c r="F412" s="2">
        <f t="shared" si="70"/>
        <v>0.12948320977795325</v>
      </c>
      <c r="G412" s="24">
        <f t="shared" si="71"/>
        <v>0.12497170237366058</v>
      </c>
      <c r="H412" s="2">
        <f t="shared" si="72"/>
        <v>0.12445249315351484</v>
      </c>
    </row>
    <row r="413" spans="1:8" x14ac:dyDescent="0.15">
      <c r="A413" s="1">
        <v>144.81</v>
      </c>
      <c r="B413" s="1">
        <v>13.835000000000001</v>
      </c>
      <c r="C413" s="2">
        <f t="shared" si="67"/>
        <v>741.28487330432563</v>
      </c>
      <c r="D413" s="27">
        <f t="shared" si="68"/>
        <v>0.13835</v>
      </c>
      <c r="E413" s="2">
        <f t="shared" si="69"/>
        <v>843.84163552597909</v>
      </c>
      <c r="F413" s="2">
        <f t="shared" si="70"/>
        <v>0.12957984553589444</v>
      </c>
      <c r="G413" s="24">
        <f t="shared" si="71"/>
        <v>0.12556155203338978</v>
      </c>
      <c r="H413" s="2">
        <f t="shared" si="72"/>
        <v>0.12509953757534756</v>
      </c>
    </row>
    <row r="414" spans="1:8" x14ac:dyDescent="0.15">
      <c r="A414" s="1">
        <v>145.74</v>
      </c>
      <c r="B414" s="1">
        <v>13.839</v>
      </c>
      <c r="C414" s="2">
        <f t="shared" si="67"/>
        <v>746.04555925262355</v>
      </c>
      <c r="D414" s="27">
        <f t="shared" si="68"/>
        <v>0.13839000000000001</v>
      </c>
      <c r="E414" s="2">
        <f t="shared" si="69"/>
        <v>849.29080419759418</v>
      </c>
      <c r="F414" s="2">
        <f t="shared" si="70"/>
        <v>0.12961498349631517</v>
      </c>
      <c r="G414" s="24">
        <f t="shared" si="71"/>
        <v>0.12557074157156473</v>
      </c>
      <c r="H414" s="2">
        <f t="shared" si="72"/>
        <v>0.12510590206430008</v>
      </c>
    </row>
    <row r="415" spans="1:8" x14ac:dyDescent="0.15">
      <c r="A415" s="1">
        <v>145.63999999999999</v>
      </c>
      <c r="B415" s="1">
        <v>14.02</v>
      </c>
      <c r="C415" s="2">
        <f t="shared" si="67"/>
        <v>745.53365753775279</v>
      </c>
      <c r="D415" s="27">
        <f t="shared" si="68"/>
        <v>0.14019999999999999</v>
      </c>
      <c r="E415" s="2">
        <f t="shared" si="69"/>
        <v>850.05747632454586</v>
      </c>
      <c r="F415" s="2">
        <f t="shared" si="70"/>
        <v>0.13120368561534454</v>
      </c>
      <c r="G415" s="24">
        <f t="shared" si="71"/>
        <v>0.12715579287094195</v>
      </c>
      <c r="H415" s="2">
        <f t="shared" si="72"/>
        <v>0.12669769810499271</v>
      </c>
    </row>
    <row r="416" spans="1:8" x14ac:dyDescent="0.15">
      <c r="A416" s="1">
        <v>144.86000000000001</v>
      </c>
      <c r="B416" s="1">
        <v>13.955</v>
      </c>
      <c r="C416" s="2">
        <f t="shared" si="67"/>
        <v>741.54082416176095</v>
      </c>
      <c r="D416" s="27">
        <f t="shared" si="68"/>
        <v>0.13955000000000001</v>
      </c>
      <c r="E416" s="2">
        <f t="shared" si="69"/>
        <v>845.02284617353473</v>
      </c>
      <c r="F416" s="2">
        <f t="shared" si="70"/>
        <v>0.13063344763520329</v>
      </c>
      <c r="G416" s="24">
        <f t="shared" si="71"/>
        <v>0.12660952932009123</v>
      </c>
      <c r="H416" s="2">
        <f t="shared" si="72"/>
        <v>0.12615159271382478</v>
      </c>
    </row>
    <row r="417" spans="1:8" x14ac:dyDescent="0.15">
      <c r="A417" s="1">
        <v>142.93</v>
      </c>
      <c r="B417" s="1">
        <v>14.170999999999999</v>
      </c>
      <c r="C417" s="2">
        <f t="shared" si="67"/>
        <v>731.66112106475555</v>
      </c>
      <c r="D417" s="27">
        <f t="shared" si="68"/>
        <v>0.14171</v>
      </c>
      <c r="E417" s="2">
        <f t="shared" si="69"/>
        <v>835.34481853084208</v>
      </c>
      <c r="F417" s="2">
        <f t="shared" si="70"/>
        <v>0.13252713853013998</v>
      </c>
      <c r="G417" s="24">
        <f t="shared" si="71"/>
        <v>0.1285493060609455</v>
      </c>
      <c r="H417" s="2">
        <f t="shared" si="72"/>
        <v>0.12810499629686212</v>
      </c>
    </row>
    <row r="418" spans="1:8" x14ac:dyDescent="0.15">
      <c r="B418" s="1"/>
    </row>
    <row r="419" spans="1:8" x14ac:dyDescent="0.15">
      <c r="B419" s="1"/>
    </row>
    <row r="420" spans="1:8" x14ac:dyDescent="0.15">
      <c r="B420" s="1"/>
    </row>
    <row r="421" spans="1:8" x14ac:dyDescent="0.15">
      <c r="B421" s="1"/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00"/>
  <sheetViews>
    <sheetView topLeftCell="B1" zoomScale="85" zoomScaleNormal="85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7" customWidth="1"/>
    <col min="8" max="8" width="13.875" style="27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26" t="s">
        <v>24</v>
      </c>
      <c r="H1" s="2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MAX(A2:A474)</f>
        <v>223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7">
        <f>F2-E2/210000</f>
        <v>1.1999280057584615E-4</v>
      </c>
      <c r="H2" s="27">
        <f>LN(1+D2)-C2/165454</f>
        <v>1.1999280057584615E-4</v>
      </c>
      <c r="J2" s="1">
        <v>2E-3</v>
      </c>
      <c r="K2" s="1">
        <f>213*1000*(J2-0.002)</f>
        <v>0</v>
      </c>
      <c r="L2" s="9">
        <v>1094.9641020418558</v>
      </c>
      <c r="M2" s="2">
        <f>C151</f>
        <v>1094.9641020418558</v>
      </c>
      <c r="N2" s="2">
        <f t="shared" ref="N2:O2" si="0">D151</f>
        <v>6.9399999999999991E-3</v>
      </c>
      <c r="O2" s="2">
        <f t="shared" si="0"/>
        <v>1102.5631529100262</v>
      </c>
      <c r="P2" s="2">
        <f>G151</f>
        <v>1.665728313586484E-3</v>
      </c>
      <c r="R2" s="1">
        <v>0</v>
      </c>
      <c r="S2" s="1">
        <f>210*1000*(R2)</f>
        <v>0</v>
      </c>
      <c r="U2" s="2" t="s">
        <v>8</v>
      </c>
      <c r="V2" s="12">
        <f>MAX(C:C)</f>
        <v>1135.4956973369317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7">
        <f t="shared" ref="G3:G66" si="5">F3-E3/210000</f>
        <v>-1.5122342854661586E-4</v>
      </c>
      <c r="H3" s="27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C152</f>
        <v>1108.8140944039924</v>
      </c>
      <c r="N3" s="2">
        <f t="shared" ref="N3:N66" si="9">D152</f>
        <v>6.9399999999999991E-3</v>
      </c>
      <c r="O3" s="2">
        <f t="shared" ref="O3:O66" si="10">E152</f>
        <v>1116.509264219156</v>
      </c>
      <c r="P3" s="2">
        <f t="shared" ref="P3:P66" si="11">G152</f>
        <v>1.5993182597334853E-3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271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7">
        <f t="shared" si="5"/>
        <v>-3.5103081225510124E-4</v>
      </c>
      <c r="H4" s="27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MATCH(L2,C:C,0)</f>
        <v>151</v>
      </c>
      <c r="M4" s="2">
        <f t="shared" si="8"/>
        <v>1128.4179438871633</v>
      </c>
      <c r="N4" s="2">
        <f t="shared" si="9"/>
        <v>6.9799999999999992E-3</v>
      </c>
      <c r="O4" s="2">
        <f t="shared" si="10"/>
        <v>1136.2943011354957</v>
      </c>
      <c r="P4" s="2">
        <f t="shared" si="11"/>
        <v>1.5448273225034418E-3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5.9729999999999998E-2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7">
        <f t="shared" si="5"/>
        <v>7.8299361400941634E-5</v>
      </c>
      <c r="H5" s="27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1117.572177809461</v>
      </c>
      <c r="N5" s="2">
        <f t="shared" si="9"/>
        <v>7.0999999999999995E-3</v>
      </c>
      <c r="O5" s="2">
        <f t="shared" si="10"/>
        <v>1125.5069402719082</v>
      </c>
      <c r="P5" s="2">
        <f t="shared" si="11"/>
        <v>1.7153568135243264E-3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7">
        <f t="shared" si="5"/>
        <v>1.1829529391393192E-4</v>
      </c>
      <c r="H6" s="27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6.9399999999999991E-3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7">
        <f t="shared" si="5"/>
        <v>-2.3172336666218811E-4</v>
      </c>
      <c r="H7" s="27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7">
        <f t="shared" si="5"/>
        <v>7.6359431378318962E-5</v>
      </c>
      <c r="H8" s="27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157775.80721064206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7">
        <f t="shared" si="5"/>
        <v>-2.7343014598982105E-4</v>
      </c>
      <c r="H9" s="27">
        <f t="shared" si="6"/>
        <v>-2.7434500911429049E-4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7">
        <f t="shared" si="5"/>
        <v>-8.3155082115949063E-5</v>
      </c>
      <c r="H10" s="27">
        <f t="shared" si="6"/>
        <v>-8.4003998968902908E-5</v>
      </c>
      <c r="J10" s="1">
        <v>2.16E-3</v>
      </c>
      <c r="K10" s="1">
        <f t="shared" si="7"/>
        <v>34.08</v>
      </c>
      <c r="L10" s="9">
        <v>1123.1223585722289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7">
        <f t="shared" si="5"/>
        <v>-4.4122656676862737E-5</v>
      </c>
      <c r="H11" s="27">
        <f t="shared" si="6"/>
        <v>-4.5232613834479397E-5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7">
        <f t="shared" si="5"/>
        <v>-3.1416880364234915E-4</v>
      </c>
      <c r="H12" s="27">
        <f t="shared" si="6"/>
        <v>-3.152798737457806E-4</v>
      </c>
      <c r="J12" s="1">
        <v>2.2000000000000001E-3</v>
      </c>
      <c r="K12" s="1">
        <f t="shared" si="7"/>
        <v>42.600000000000023</v>
      </c>
      <c r="L12" s="11">
        <f>MATCH(L10,C:C,0)</f>
        <v>161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7">
        <f t="shared" si="5"/>
        <v>3.5392050496253794E-5</v>
      </c>
      <c r="H13" s="27">
        <f t="shared" si="6"/>
        <v>3.4151878700843132E-5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7">
        <f t="shared" si="5"/>
        <v>-3.941964837267379E-4</v>
      </c>
      <c r="H14" s="27">
        <f t="shared" si="6"/>
        <v>-3.9530788359189227E-4</v>
      </c>
      <c r="J14" s="1">
        <v>2.2399999999999998E-3</v>
      </c>
      <c r="K14" s="1">
        <f t="shared" si="7"/>
        <v>51.119999999999948</v>
      </c>
      <c r="L14" s="25">
        <f>INDEX(D2:D515,L12,1)</f>
        <v>1.1379999999999999E-2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7">
        <f t="shared" si="5"/>
        <v>-2.7561180347892802E-4</v>
      </c>
      <c r="H15" s="27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7">
        <f t="shared" si="5"/>
        <v>7.5389466367007667E-5</v>
      </c>
      <c r="H16" s="27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7">
        <f t="shared" si="5"/>
        <v>3.442212428043931E-5</v>
      </c>
      <c r="H17" s="27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7">
        <f t="shared" si="5"/>
        <v>-8.5094701774597224E-5</v>
      </c>
      <c r="H18" s="27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7">
        <f t="shared" si="5"/>
        <v>-1.960786969223566E-4</v>
      </c>
      <c r="H19" s="27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7">
        <f t="shared" si="5"/>
        <v>1.1344527487989132E-4</v>
      </c>
      <c r="H20" s="27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7">
        <f t="shared" si="5"/>
        <v>1.1871339762752206E-5</v>
      </c>
      <c r="H21" s="27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7">
        <f t="shared" si="5"/>
        <v>-2.1983267060384404E-4</v>
      </c>
      <c r="H22" s="27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7">
        <f t="shared" si="5"/>
        <v>-3.3523503562021383E-4</v>
      </c>
      <c r="H23" s="27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7">
        <f t="shared" si="5"/>
        <v>-1.3140221908568967E-5</v>
      </c>
      <c r="H24" s="27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7">
        <f t="shared" si="5"/>
        <v>-3.6634890679594113E-7</v>
      </c>
      <c r="H25" s="27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7">
        <f t="shared" si="5"/>
        <v>-3.4237804706645697E-5</v>
      </c>
      <c r="H26" s="27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7">
        <f t="shared" si="5"/>
        <v>-1.3946809554826257E-5</v>
      </c>
      <c r="H27" s="27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7">
        <f t="shared" si="5"/>
        <v>-3.0194860687291039E-5</v>
      </c>
      <c r="H28" s="27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7">
        <f t="shared" si="5"/>
        <v>4.6622670608715655E-5</v>
      </c>
      <c r="H29" s="27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7">
        <f t="shared" si="5"/>
        <v>-2.8948212330464317E-4</v>
      </c>
      <c r="H30" s="27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7">
        <f t="shared" si="5"/>
        <v>8.3033060789534474E-6</v>
      </c>
      <c r="H31" s="27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7">
        <f t="shared" si="5"/>
        <v>-4.3081303485632014E-6</v>
      </c>
      <c r="H32" s="27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7">
        <f t="shared" si="5"/>
        <v>1.1587152926729357E-4</v>
      </c>
      <c r="H33" s="27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7">
        <f t="shared" si="5"/>
        <v>8.1185918274589563E-5</v>
      </c>
      <c r="H34" s="27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7">
        <f t="shared" si="5"/>
        <v>3.9001137987825581E-6</v>
      </c>
      <c r="H35" s="27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7">
        <f t="shared" si="5"/>
        <v>2.6856004193594331E-4</v>
      </c>
      <c r="H36" s="27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7">
        <f t="shared" si="5"/>
        <v>1.6970584479051844E-4</v>
      </c>
      <c r="H37" s="27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7">
        <f t="shared" si="5"/>
        <v>6.6724527303854166E-5</v>
      </c>
      <c r="H38" s="27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7">
        <f t="shared" si="5"/>
        <v>1.8007431507296952E-4</v>
      </c>
      <c r="H39" s="27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7">
        <f t="shared" si="5"/>
        <v>3.3761312259493118E-4</v>
      </c>
      <c r="H40" s="27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7">
        <f t="shared" si="5"/>
        <v>4.0271745957745598E-4</v>
      </c>
      <c r="H41" s="27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7">
        <f t="shared" si="5"/>
        <v>2.9248043472167599E-4</v>
      </c>
      <c r="H42" s="27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7">
        <f t="shared" si="5"/>
        <v>2.4160752970848207E-4</v>
      </c>
      <c r="H43" s="27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7">
        <f t="shared" si="5"/>
        <v>2.7500971683525456E-4</v>
      </c>
      <c r="H44" s="27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7">
        <f t="shared" si="5"/>
        <v>2.9967407445380341E-4</v>
      </c>
      <c r="H45" s="27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7">
        <f t="shared" si="5"/>
        <v>3.7229141481861535E-4</v>
      </c>
      <c r="H46" s="27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7">
        <f t="shared" si="5"/>
        <v>3.6598178795855315E-4</v>
      </c>
      <c r="H47" s="27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7">
        <f t="shared" si="5"/>
        <v>3.2627695853361459E-4</v>
      </c>
      <c r="H48" s="27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7">
        <f t="shared" si="5"/>
        <v>3.6646714387086562E-4</v>
      </c>
      <c r="H49" s="27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7">
        <f t="shared" si="5"/>
        <v>3.2724763156274272E-4</v>
      </c>
      <c r="H50" s="27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7">
        <f t="shared" si="5"/>
        <v>3.2676229504817857E-4</v>
      </c>
      <c r="H51" s="27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7">
        <f t="shared" si="5"/>
        <v>3.2603429027633254E-4</v>
      </c>
      <c r="H52" s="27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7">
        <f t="shared" si="5"/>
        <v>3.2700496330546072E-4</v>
      </c>
      <c r="H53" s="27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7">
        <f t="shared" si="5"/>
        <v>3.6695249978317815E-4</v>
      </c>
      <c r="H54" s="27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7">
        <f t="shared" si="5"/>
        <v>2.4734774684842092E-4</v>
      </c>
      <c r="H55" s="27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7">
        <f t="shared" si="5"/>
        <v>2.8826912220863532E-4</v>
      </c>
      <c r="H56" s="27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7">
        <f t="shared" si="5"/>
        <v>3.6768053365164686E-4</v>
      </c>
      <c r="H57" s="27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7">
        <f t="shared" si="5"/>
        <v>2.8632785374137259E-4</v>
      </c>
      <c r="H58" s="27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7">
        <f t="shared" si="5"/>
        <v>3.2773296807730675E-4</v>
      </c>
      <c r="H59" s="27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7">
        <f t="shared" si="5"/>
        <v>2.480756934270218E-4</v>
      </c>
      <c r="H60" s="27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7">
        <f t="shared" si="5"/>
        <v>3.282183045918709E-4</v>
      </c>
      <c r="H61" s="27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7">
        <f t="shared" si="5"/>
        <v>2.8584253662455698E-4</v>
      </c>
      <c r="H62" s="27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7">
        <f t="shared" si="5"/>
        <v>2.4249476965774818E-4</v>
      </c>
      <c r="H63" s="27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7">
        <f t="shared" si="5"/>
        <v>2.9812744068889838E-4</v>
      </c>
      <c r="H64" s="27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7">
        <f t="shared" si="5"/>
        <v>3.1963029833271151E-4</v>
      </c>
      <c r="H65" s="27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7">
        <f t="shared" si="5"/>
        <v>2.4182840499946596E-4</v>
      </c>
      <c r="H66" s="27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7">
        <f t="shared" ref="G67:G130" si="17">F67-E67/210000</f>
        <v>2.4512816579274602E-4</v>
      </c>
      <c r="H67" s="27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C216</f>
        <v>1125.3118794235959</v>
      </c>
      <c r="N67" s="2">
        <f t="shared" ref="N67:N130" si="21">D216</f>
        <v>3.7269999999999998E-2</v>
      </c>
      <c r="O67" s="2">
        <f t="shared" ref="O67:O130" si="22">E216</f>
        <v>1167.2522531697132</v>
      </c>
      <c r="P67" s="2">
        <f t="shared" ref="P67:P130" si="23">G216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7">
        <f t="shared" si="17"/>
        <v>1.8941206142654616E-4</v>
      </c>
      <c r="H68" s="27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7">
        <f t="shared" si="17"/>
        <v>2.3192063970048121E-4</v>
      </c>
      <c r="H69" s="27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7">
        <f t="shared" si="17"/>
        <v>1.5485196610262489E-4</v>
      </c>
      <c r="H70" s="27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7">
        <f t="shared" si="17"/>
        <v>1.8969298772518418E-4</v>
      </c>
      <c r="H71" s="27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7">
        <f t="shared" si="17"/>
        <v>5.06058182612217E-5</v>
      </c>
      <c r="H72" s="27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7">
        <f t="shared" si="17"/>
        <v>6.5061122324816664E-5</v>
      </c>
      <c r="H73" s="27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7">
        <f t="shared" si="17"/>
        <v>1.0051365699395413E-4</v>
      </c>
      <c r="H74" s="27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7">
        <f t="shared" si="17"/>
        <v>2.2717911220245315E-4</v>
      </c>
      <c r="H75" s="27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7">
        <f t="shared" si="17"/>
        <v>6.193257150496369E-4</v>
      </c>
      <c r="H76" s="27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7">
        <f t="shared" si="17"/>
        <v>6.8438887041886477E-4</v>
      </c>
      <c r="H77" s="27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7">
        <f t="shared" si="17"/>
        <v>2.467535933860579E-4</v>
      </c>
      <c r="H78" s="27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7">
        <f t="shared" si="17"/>
        <v>1.9424249527734633E-4</v>
      </c>
      <c r="H79" s="27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7">
        <f t="shared" si="17"/>
        <v>4.4594112316613988E-4</v>
      </c>
      <c r="H80" s="27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7">
        <f t="shared" si="17"/>
        <v>7.3814450160579882E-4</v>
      </c>
      <c r="H81" s="27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7">
        <f t="shared" si="17"/>
        <v>2.3415567924676907E-4</v>
      </c>
      <c r="H82" s="27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7">
        <f t="shared" si="17"/>
        <v>2.7517674039447557E-4</v>
      </c>
      <c r="H83" s="27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7">
        <f t="shared" si="17"/>
        <v>3.2452334173511932E-4</v>
      </c>
      <c r="H84" s="27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7">
        <f t="shared" si="17"/>
        <v>1.8727289988276297E-4</v>
      </c>
      <c r="H85" s="27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7">
        <f t="shared" si="17"/>
        <v>1.9096378216099693E-4</v>
      </c>
      <c r="H86" s="27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7">
        <f t="shared" si="17"/>
        <v>6.6321758178367897E-4</v>
      </c>
      <c r="H87" s="27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7">
        <f t="shared" si="17"/>
        <v>1.8306565458630535E-4</v>
      </c>
      <c r="H88" s="27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7">
        <f t="shared" si="17"/>
        <v>2.0259194450818608E-4</v>
      </c>
      <c r="H89" s="27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7">
        <f t="shared" si="17"/>
        <v>1.2086703162522284E-3</v>
      </c>
      <c r="H90" s="27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7">
        <f t="shared" si="17"/>
        <v>8.7802417813594505E-4</v>
      </c>
      <c r="H91" s="27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7">
        <f t="shared" si="17"/>
        <v>1.9616541461805895E-4</v>
      </c>
      <c r="H92" s="27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7">
        <f t="shared" si="17"/>
        <v>6.3820320385929463E-4</v>
      </c>
      <c r="H93" s="27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7">
        <f t="shared" si="17"/>
        <v>6.8019877146197213E-4</v>
      </c>
      <c r="H94" s="27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7">
        <f t="shared" si="17"/>
        <v>3.2622439412340661E-4</v>
      </c>
      <c r="H95" s="27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7">
        <f t="shared" si="17"/>
        <v>3.5658720894862447E-4</v>
      </c>
      <c r="H96" s="27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7">
        <f t="shared" si="17"/>
        <v>3.5973451131361082E-4</v>
      </c>
      <c r="H97" s="27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7">
        <f t="shared" si="17"/>
        <v>1.3029097802273618E-3</v>
      </c>
      <c r="H98" s="27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7">
        <f t="shared" si="17"/>
        <v>1.0819968112005956E-3</v>
      </c>
      <c r="H99" s="27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7">
        <f t="shared" si="17"/>
        <v>2.9430228506113461E-4</v>
      </c>
      <c r="H100" s="27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7">
        <f t="shared" si="17"/>
        <v>1.0171268070795999E-3</v>
      </c>
      <c r="H101" s="27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7">
        <f t="shared" si="17"/>
        <v>2.8135148508573807E-4</v>
      </c>
      <c r="H102" s="27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7">
        <f t="shared" si="17"/>
        <v>5.0634321479729651E-4</v>
      </c>
      <c r="H103" s="27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7">
        <f t="shared" si="17"/>
        <v>6.4742820704998764E-4</v>
      </c>
      <c r="H104" s="27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7">
        <f t="shared" si="17"/>
        <v>5.5435818400059256E-4</v>
      </c>
      <c r="H105" s="27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7">
        <f t="shared" si="17"/>
        <v>6.3581893692026036E-4</v>
      </c>
      <c r="H106" s="27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7">
        <f t="shared" si="17"/>
        <v>5.7453455380503029E-4</v>
      </c>
      <c r="H107" s="27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7">
        <f t="shared" si="17"/>
        <v>1.6145857813896392E-3</v>
      </c>
      <c r="H108" s="27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7">
        <f t="shared" si="17"/>
        <v>5.3298448348770497E-4</v>
      </c>
      <c r="H109" s="27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7">
        <f t="shared" si="17"/>
        <v>5.8982904777221505E-4</v>
      </c>
      <c r="H110" s="27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7">
        <f t="shared" si="17"/>
        <v>6.2801552688528236E-4</v>
      </c>
      <c r="H111" s="27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7">
        <f t="shared" si="17"/>
        <v>5.7096128669720161E-4</v>
      </c>
      <c r="H112" s="27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7">
        <f t="shared" si="17"/>
        <v>5.208482511678005E-4</v>
      </c>
      <c r="H113" s="27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7">
        <f t="shared" si="17"/>
        <v>6.5275235382147336E-4</v>
      </c>
      <c r="H114" s="27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7">
        <f t="shared" si="17"/>
        <v>6.8901432743200463E-4</v>
      </c>
      <c r="H115" s="27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7">
        <f t="shared" si="17"/>
        <v>6.6621360756387348E-4</v>
      </c>
      <c r="H116" s="27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7">
        <f t="shared" si="17"/>
        <v>7.2802678246172876E-4</v>
      </c>
      <c r="H117" s="27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7">
        <f t="shared" si="17"/>
        <v>6.940105090491441E-4</v>
      </c>
      <c r="H118" s="27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7">
        <f t="shared" si="17"/>
        <v>6.9800427362718851E-4</v>
      </c>
      <c r="H119" s="27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7">
        <f t="shared" si="17"/>
        <v>1.0145558350988632E-3</v>
      </c>
      <c r="H120" s="27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7">
        <f t="shared" si="17"/>
        <v>7.7564375883490758E-4</v>
      </c>
      <c r="H121" s="27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7">
        <f t="shared" si="17"/>
        <v>8.3194361306253642E-4</v>
      </c>
      <c r="H122" s="27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7">
        <f t="shared" si="17"/>
        <v>8.2075412370369782E-4</v>
      </c>
      <c r="H123" s="27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7">
        <f t="shared" si="17"/>
        <v>9.9006053569524518E-4</v>
      </c>
      <c r="H124" s="27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7">
        <f t="shared" si="17"/>
        <v>9.6470607902508342E-4</v>
      </c>
      <c r="H125" s="27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7">
        <f t="shared" si="17"/>
        <v>1.0805837026626841E-3</v>
      </c>
      <c r="H126" s="27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7">
        <f t="shared" si="17"/>
        <v>1.1832409891257773E-3</v>
      </c>
      <c r="H127" s="27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7">
        <f t="shared" si="17"/>
        <v>1.2978912212464381E-3</v>
      </c>
      <c r="H128" s="27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7">
        <f t="shared" si="17"/>
        <v>1.1546134576128509E-3</v>
      </c>
      <c r="H129" s="27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7">
        <f t="shared" si="17"/>
        <v>1.1328586497989768E-3</v>
      </c>
      <c r="H130" s="27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7">
        <f t="shared" ref="G131:G194" si="29">F131-E131/210000</f>
        <v>1.0468398339830223E-3</v>
      </c>
      <c r="H131" s="27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C280</f>
        <v>1133.5098528438311</v>
      </c>
      <c r="N131" s="2">
        <f t="shared" ref="N131:N194" si="33">D280</f>
        <v>6.3390000000000002E-2</v>
      </c>
      <c r="O131" s="2">
        <f t="shared" ref="O131:O194" si="34">E280</f>
        <v>1205.3630424156017</v>
      </c>
      <c r="P131" s="2">
        <f t="shared" ref="P131:P194" si="35">G280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7">
        <f t="shared" si="29"/>
        <v>1.0083384943260229E-3</v>
      </c>
      <c r="H132" s="27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7">
        <f t="shared" si="29"/>
        <v>9.3685968895902347E-4</v>
      </c>
      <c r="H133" s="27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7">
        <f t="shared" si="29"/>
        <v>8.2752840555707675E-4</v>
      </c>
      <c r="H134" s="27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7">
        <f t="shared" si="29"/>
        <v>1.1027118187455828E-3</v>
      </c>
      <c r="H135" s="27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7">
        <f t="shared" si="29"/>
        <v>1.2571324076453673E-3</v>
      </c>
      <c r="H136" s="27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7">
        <f t="shared" si="29"/>
        <v>1.3329825645785965E-3</v>
      </c>
      <c r="H137" s="27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7">
        <f t="shared" si="29"/>
        <v>1.5843412194122709E-3</v>
      </c>
      <c r="H138" s="27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7">
        <f t="shared" si="29"/>
        <v>1.4969722465224111E-3</v>
      </c>
      <c r="H139" s="27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7">
        <f t="shared" si="29"/>
        <v>1.6551473617211574E-3</v>
      </c>
      <c r="H140" s="27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7">
        <f t="shared" si="29"/>
        <v>1.5651267831348166E-3</v>
      </c>
      <c r="H141" s="27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7">
        <f t="shared" si="29"/>
        <v>1.6580251647450662E-3</v>
      </c>
      <c r="H142" s="27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7">
        <f t="shared" si="29"/>
        <v>1.5847874918653486E-3</v>
      </c>
      <c r="H143" s="27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7">
        <f t="shared" si="29"/>
        <v>1.5694542526386883E-3</v>
      </c>
      <c r="H144" s="27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7">
        <f t="shared" si="29"/>
        <v>1.6016234084801993E-3</v>
      </c>
      <c r="H145" s="27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7">
        <f t="shared" si="29"/>
        <v>1.6048343016560546E-3</v>
      </c>
      <c r="H146" s="27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7">
        <f t="shared" si="29"/>
        <v>1.5528632711000389E-3</v>
      </c>
      <c r="H147" s="27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7">
        <f t="shared" si="29"/>
        <v>1.6910157101477407E-3</v>
      </c>
      <c r="H148" s="27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7">
        <f t="shared" si="29"/>
        <v>1.606680914452068E-3</v>
      </c>
      <c r="H149" s="27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7">
        <f t="shared" si="29"/>
        <v>1.6632496903678309E-3</v>
      </c>
      <c r="H150" s="27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7">
        <f t="shared" si="29"/>
        <v>1.665728313586484E-3</v>
      </c>
      <c r="H151" s="27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7">
        <f t="shared" si="29"/>
        <v>1.5993182597334853E-3</v>
      </c>
      <c r="H152" s="27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7">
        <f t="shared" si="29"/>
        <v>1.5448273225034418E-3</v>
      </c>
      <c r="H153" s="27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7">
        <f t="shared" si="29"/>
        <v>1.7153568135243264E-3</v>
      </c>
      <c r="H154" s="27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222.16000000000003</v>
      </c>
      <c r="B155" s="1">
        <v>0.88</v>
      </c>
      <c r="C155" s="2">
        <f t="shared" si="25"/>
        <v>1131.218493813331</v>
      </c>
      <c r="D155" s="27">
        <f t="shared" si="26"/>
        <v>8.8000000000000005E-3</v>
      </c>
      <c r="E155" s="2">
        <f t="shared" si="27"/>
        <v>1141.1732165588883</v>
      </c>
      <c r="F155" s="2">
        <f t="shared" si="28"/>
        <v>8.7615056685726705E-3</v>
      </c>
      <c r="G155" s="27">
        <f t="shared" si="29"/>
        <v>3.3273474944827261E-3</v>
      </c>
      <c r="H155" s="27">
        <f t="shared" si="30"/>
        <v>1.9244482761050907E-3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222.06</v>
      </c>
      <c r="B156" s="1">
        <v>0.91100000000000003</v>
      </c>
      <c r="C156" s="2">
        <f t="shared" si="25"/>
        <v>1130.709302917664</v>
      </c>
      <c r="D156" s="27">
        <f t="shared" si="26"/>
        <v>9.11E-3</v>
      </c>
      <c r="E156" s="2">
        <f t="shared" si="27"/>
        <v>1141.0100646672438</v>
      </c>
      <c r="F156" s="2">
        <f t="shared" si="28"/>
        <v>9.0687542598762889E-3</v>
      </c>
      <c r="G156" s="27">
        <f t="shared" si="29"/>
        <v>3.6353729995560807E-3</v>
      </c>
      <c r="H156" s="27">
        <f t="shared" si="30"/>
        <v>2.2347744049458313E-3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221.84</v>
      </c>
      <c r="B157" s="1">
        <v>0.94899999999999995</v>
      </c>
      <c r="C157" s="2">
        <f t="shared" si="25"/>
        <v>1129.5890829471971</v>
      </c>
      <c r="D157" s="27">
        <f t="shared" si="26"/>
        <v>9.4900000000000002E-3</v>
      </c>
      <c r="E157" s="2">
        <f t="shared" si="27"/>
        <v>1140.308883344366</v>
      </c>
      <c r="F157" s="2">
        <f t="shared" si="28"/>
        <v>9.4452528276845072E-3</v>
      </c>
      <c r="G157" s="27">
        <f t="shared" si="29"/>
        <v>4.0152105260446687E-3</v>
      </c>
      <c r="H157" s="27">
        <f t="shared" si="30"/>
        <v>2.6180435553357145E-3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221.61</v>
      </c>
      <c r="B158" s="1">
        <v>1.0029999999999999</v>
      </c>
      <c r="C158" s="2">
        <f t="shared" si="25"/>
        <v>1128.4179438871633</v>
      </c>
      <c r="D158" s="27">
        <f t="shared" si="26"/>
        <v>1.0029999999999999E-2</v>
      </c>
      <c r="E158" s="2">
        <f t="shared" si="27"/>
        <v>1139.7359758643515</v>
      </c>
      <c r="F158" s="2">
        <f t="shared" si="28"/>
        <v>9.9800333823406098E-3</v>
      </c>
      <c r="G158" s="27">
        <f t="shared" si="29"/>
        <v>4.5527192115579831E-3</v>
      </c>
      <c r="H158" s="27">
        <f t="shared" si="30"/>
        <v>3.1599024463271966E-3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220.47</v>
      </c>
      <c r="B159" s="1">
        <v>1.042</v>
      </c>
      <c r="C159" s="2">
        <f t="shared" si="25"/>
        <v>1122.6131676765619</v>
      </c>
      <c r="D159" s="27">
        <f t="shared" si="26"/>
        <v>1.042E-2</v>
      </c>
      <c r="E159" s="2">
        <f t="shared" si="27"/>
        <v>1134.3107968837519</v>
      </c>
      <c r="F159" s="2">
        <f t="shared" si="28"/>
        <v>1.0366085999177257E-2</v>
      </c>
      <c r="G159" s="27">
        <f t="shared" si="29"/>
        <v>4.9646060140165335E-3</v>
      </c>
      <c r="H159" s="27">
        <f t="shared" si="30"/>
        <v>3.5810389910870205E-3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220.5</v>
      </c>
      <c r="B160" s="1">
        <v>1.0760000000000001</v>
      </c>
      <c r="C160" s="2">
        <f t="shared" si="25"/>
        <v>1122.765924945262</v>
      </c>
      <c r="D160" s="27">
        <f t="shared" si="26"/>
        <v>1.076E-2</v>
      </c>
      <c r="E160" s="2">
        <f t="shared" si="27"/>
        <v>1134.8468862976731</v>
      </c>
      <c r="F160" s="2">
        <f t="shared" si="28"/>
        <v>1.0702523133135692E-2</v>
      </c>
      <c r="G160" s="27">
        <f t="shared" si="29"/>
        <v>5.2984903412420107E-3</v>
      </c>
      <c r="H160" s="27">
        <f t="shared" si="30"/>
        <v>3.9165528637843195E-3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220.57000000000002</v>
      </c>
      <c r="B161" s="1">
        <v>1.0840000000000001</v>
      </c>
      <c r="C161" s="2">
        <f t="shared" si="25"/>
        <v>1123.1223585722289</v>
      </c>
      <c r="D161" s="27">
        <f t="shared" si="26"/>
        <v>1.0840000000000001E-2</v>
      </c>
      <c r="E161" s="2">
        <f t="shared" si="27"/>
        <v>1135.2970049391517</v>
      </c>
      <c r="F161" s="2">
        <f t="shared" si="28"/>
        <v>1.0781668364676669E-2</v>
      </c>
      <c r="G161" s="27">
        <f t="shared" si="29"/>
        <v>5.3754921506807074E-3</v>
      </c>
      <c r="H161" s="27">
        <f t="shared" si="30"/>
        <v>3.9935438190493106E-3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221.14000000000001</v>
      </c>
      <c r="B162" s="1">
        <v>1.1379999999999999</v>
      </c>
      <c r="C162" s="2">
        <f t="shared" si="25"/>
        <v>1126.0247466775297</v>
      </c>
      <c r="D162" s="27">
        <f t="shared" si="26"/>
        <v>1.1379999999999999E-2</v>
      </c>
      <c r="E162" s="2">
        <f t="shared" si="27"/>
        <v>1138.8389082947199</v>
      </c>
      <c r="F162" s="2">
        <f t="shared" si="28"/>
        <v>1.1315734898323059E-2</v>
      </c>
      <c r="G162" s="27">
        <f t="shared" si="29"/>
        <v>5.8926924778720125E-3</v>
      </c>
      <c r="H162" s="27">
        <f t="shared" si="30"/>
        <v>4.5100683887341116E-3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221.29000000000002</v>
      </c>
      <c r="B163" s="1">
        <v>1.1879999999999999</v>
      </c>
      <c r="C163" s="2">
        <f t="shared" si="25"/>
        <v>1126.7885330210297</v>
      </c>
      <c r="D163" s="27">
        <f t="shared" si="26"/>
        <v>1.188E-2</v>
      </c>
      <c r="E163" s="2">
        <f t="shared" si="27"/>
        <v>1140.1747807933193</v>
      </c>
      <c r="F163" s="2">
        <f t="shared" si="28"/>
        <v>1.1809986759357708E-2</v>
      </c>
      <c r="G163" s="27">
        <f t="shared" si="29"/>
        <v>6.3805830412942835E-3</v>
      </c>
      <c r="H163" s="27">
        <f t="shared" si="30"/>
        <v>4.9997039434630805E-3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220.85000000000002</v>
      </c>
      <c r="B164" s="1">
        <v>1.2310000000000001</v>
      </c>
      <c r="C164" s="2">
        <f t="shared" si="25"/>
        <v>1124.5480930800959</v>
      </c>
      <c r="D164" s="27">
        <f t="shared" si="26"/>
        <v>1.2310000000000001E-2</v>
      </c>
      <c r="E164" s="2">
        <f t="shared" si="27"/>
        <v>1138.3912801059118</v>
      </c>
      <c r="F164" s="2">
        <f t="shared" si="28"/>
        <v>1.2234848068294443E-2</v>
      </c>
      <c r="G164" s="27">
        <f t="shared" si="29"/>
        <v>6.8139372106472435E-3</v>
      </c>
      <c r="H164" s="27">
        <f t="shared" si="30"/>
        <v>5.4381064175631462E-3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221.4</v>
      </c>
      <c r="B165" s="1">
        <v>1.2809999999999999</v>
      </c>
      <c r="C165" s="2">
        <f t="shared" si="25"/>
        <v>1127.348643006263</v>
      </c>
      <c r="D165" s="27">
        <f t="shared" si="26"/>
        <v>1.2809999999999998E-2</v>
      </c>
      <c r="E165" s="2">
        <f t="shared" si="27"/>
        <v>1141.7899791231732</v>
      </c>
      <c r="F165" s="2">
        <f t="shared" si="28"/>
        <v>1.2728645976724358E-2</v>
      </c>
      <c r="G165" s="27">
        <f t="shared" si="29"/>
        <v>7.2915508380425806E-3</v>
      </c>
      <c r="H165" s="27">
        <f t="shared" si="30"/>
        <v>5.9149778695388984E-3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220.9</v>
      </c>
      <c r="B166" s="1">
        <v>1.331</v>
      </c>
      <c r="C166" s="2">
        <f t="shared" si="25"/>
        <v>1124.8026885279291</v>
      </c>
      <c r="D166" s="27">
        <f t="shared" si="26"/>
        <v>1.3309999999999999E-2</v>
      </c>
      <c r="E166" s="2">
        <f t="shared" si="27"/>
        <v>1139.7738123122358</v>
      </c>
      <c r="F166" s="2">
        <f t="shared" si="28"/>
        <v>1.322220016912142E-2</v>
      </c>
      <c r="G166" s="27">
        <f t="shared" si="29"/>
        <v>7.7947058247774398E-3</v>
      </c>
      <c r="H166" s="27">
        <f t="shared" si="30"/>
        <v>6.4239197496215638E-3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221.37</v>
      </c>
      <c r="B167" s="1">
        <v>1.3740000000000001</v>
      </c>
      <c r="C167" s="2">
        <f t="shared" si="25"/>
        <v>1127.195885737563</v>
      </c>
      <c r="D167" s="27">
        <f t="shared" si="26"/>
        <v>1.374E-2</v>
      </c>
      <c r="E167" s="2">
        <f t="shared" si="27"/>
        <v>1142.6835572075972</v>
      </c>
      <c r="F167" s="2">
        <f t="shared" si="28"/>
        <v>1.3646462033851036E-2</v>
      </c>
      <c r="G167" s="27">
        <f t="shared" si="29"/>
        <v>8.2051117614339066E-3</v>
      </c>
      <c r="H167" s="27">
        <f t="shared" si="30"/>
        <v>6.8337171879267128E-3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220.88000000000002</v>
      </c>
      <c r="B168" s="1">
        <v>1.4159999999999999</v>
      </c>
      <c r="C168" s="2">
        <f t="shared" si="25"/>
        <v>1124.7008503487959</v>
      </c>
      <c r="D168" s="27">
        <f t="shared" si="26"/>
        <v>1.4159999999999999E-2</v>
      </c>
      <c r="E168" s="2">
        <f t="shared" si="27"/>
        <v>1140.6266143897349</v>
      </c>
      <c r="F168" s="2">
        <f t="shared" si="28"/>
        <v>1.4060683648334146E-2</v>
      </c>
      <c r="G168" s="27">
        <f t="shared" si="29"/>
        <v>8.6291283417163599E-3</v>
      </c>
      <c r="H168" s="27">
        <f t="shared" si="30"/>
        <v>7.2630187363417137E-3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221.25</v>
      </c>
      <c r="B169" s="1">
        <v>1.47</v>
      </c>
      <c r="C169" s="2">
        <f t="shared" si="25"/>
        <v>1126.5848566627631</v>
      </c>
      <c r="D169" s="27">
        <f t="shared" si="26"/>
        <v>1.47E-2</v>
      </c>
      <c r="E169" s="2">
        <f t="shared" si="27"/>
        <v>1143.1456540557056</v>
      </c>
      <c r="F169" s="2">
        <f t="shared" si="28"/>
        <v>1.4593002302900086E-2</v>
      </c>
      <c r="G169" s="27">
        <f t="shared" si="29"/>
        <v>9.1494515693014873E-3</v>
      </c>
      <c r="H169" s="27">
        <f t="shared" si="30"/>
        <v>7.783950502020306E-3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221.11</v>
      </c>
      <c r="B170" s="1">
        <v>1.528</v>
      </c>
      <c r="C170" s="2">
        <f t="shared" si="25"/>
        <v>1125.8719894088294</v>
      </c>
      <c r="D170" s="27">
        <f t="shared" si="26"/>
        <v>1.528E-2</v>
      </c>
      <c r="E170" s="2">
        <f t="shared" si="27"/>
        <v>1143.0753134069964</v>
      </c>
      <c r="F170" s="2">
        <f t="shared" si="28"/>
        <v>1.5164436519771828E-2</v>
      </c>
      <c r="G170" s="27">
        <f t="shared" si="29"/>
        <v>9.7212207416432737E-3</v>
      </c>
      <c r="H170" s="27">
        <f t="shared" si="30"/>
        <v>8.3596932714440179E-3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220.73000000000002</v>
      </c>
      <c r="B171" s="1">
        <v>1.5589999999999999</v>
      </c>
      <c r="C171" s="2">
        <f t="shared" si="25"/>
        <v>1123.9370640052957</v>
      </c>
      <c r="D171" s="27">
        <f t="shared" si="26"/>
        <v>1.559E-2</v>
      </c>
      <c r="E171" s="2">
        <f t="shared" si="27"/>
        <v>1141.4592428331382</v>
      </c>
      <c r="F171" s="2">
        <f t="shared" si="28"/>
        <v>1.546972440369125E-2</v>
      </c>
      <c r="G171" s="27">
        <f t="shared" si="29"/>
        <v>1.0034204199723925E-2</v>
      </c>
      <c r="H171" s="27">
        <f t="shared" si="30"/>
        <v>8.6766757980044976E-3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221.19</v>
      </c>
      <c r="B172" s="1">
        <v>1.6240000000000001</v>
      </c>
      <c r="C172" s="2">
        <f t="shared" si="25"/>
        <v>1126.279342125363</v>
      </c>
      <c r="D172" s="27">
        <f t="shared" si="26"/>
        <v>1.6240000000000001E-2</v>
      </c>
      <c r="E172" s="2">
        <f t="shared" si="27"/>
        <v>1144.570118641479</v>
      </c>
      <c r="F172" s="2">
        <f t="shared" si="28"/>
        <v>1.6109541733068257E-2</v>
      </c>
      <c r="G172" s="27">
        <f t="shared" si="29"/>
        <v>1.0659207834775499E-2</v>
      </c>
      <c r="H172" s="27">
        <f t="shared" si="30"/>
        <v>9.3023364547107495E-3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220.72</v>
      </c>
      <c r="B173" s="1">
        <v>1.675</v>
      </c>
      <c r="C173" s="2">
        <f t="shared" si="25"/>
        <v>1123.8861449157289</v>
      </c>
      <c r="D173" s="27">
        <f t="shared" si="26"/>
        <v>1.6750000000000001E-2</v>
      </c>
      <c r="E173" s="2">
        <f t="shared" si="27"/>
        <v>1142.7112378430675</v>
      </c>
      <c r="F173" s="2">
        <f t="shared" si="28"/>
        <v>1.6611265805196906E-2</v>
      </c>
      <c r="G173" s="27">
        <f t="shared" si="29"/>
        <v>1.1169783720229918E-2</v>
      </c>
      <c r="H173" s="27">
        <f t="shared" si="30"/>
        <v>9.8185249532638675E-3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221.02</v>
      </c>
      <c r="B174" s="1">
        <v>1.7250000000000001</v>
      </c>
      <c r="C174" s="2">
        <f t="shared" si="25"/>
        <v>1125.4137176027293</v>
      </c>
      <c r="D174" s="27">
        <f t="shared" si="26"/>
        <v>1.7250000000000001E-2</v>
      </c>
      <c r="E174" s="2">
        <f t="shared" si="27"/>
        <v>1144.8271042313763</v>
      </c>
      <c r="F174" s="2">
        <f t="shared" si="28"/>
        <v>1.7102907899662269E-2</v>
      </c>
      <c r="G174" s="27">
        <f t="shared" si="29"/>
        <v>1.1651350260465237E-2</v>
      </c>
      <c r="H174" s="27">
        <f t="shared" si="30"/>
        <v>1.0300934435117868E-2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220.65</v>
      </c>
      <c r="B175" s="1">
        <v>1.7669999999999999</v>
      </c>
      <c r="C175" s="2">
        <f t="shared" si="25"/>
        <v>1123.5297112887622</v>
      </c>
      <c r="D175" s="27">
        <f t="shared" si="26"/>
        <v>1.7669999999999998E-2</v>
      </c>
      <c r="E175" s="2">
        <f t="shared" si="27"/>
        <v>1143.3824812872347</v>
      </c>
      <c r="F175" s="2">
        <f t="shared" si="28"/>
        <v>1.7515700546020859E-2</v>
      </c>
      <c r="G175" s="27">
        <f t="shared" si="29"/>
        <v>1.2071022063700695E-2</v>
      </c>
      <c r="H175" s="27">
        <f t="shared" si="30"/>
        <v>1.0725113970363805E-2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220.94</v>
      </c>
      <c r="B176" s="1">
        <v>1.8169999999999999</v>
      </c>
      <c r="C176" s="2">
        <f t="shared" si="25"/>
        <v>1125.006364886196</v>
      </c>
      <c r="D176" s="27">
        <f t="shared" si="26"/>
        <v>1.8169999999999999E-2</v>
      </c>
      <c r="E176" s="2">
        <f t="shared" si="27"/>
        <v>1145.4477305361781</v>
      </c>
      <c r="F176" s="2">
        <f t="shared" si="28"/>
        <v>1.8006898292457788E-2</v>
      </c>
      <c r="G176" s="27">
        <f t="shared" si="29"/>
        <v>1.2552385289904558E-2</v>
      </c>
      <c r="H176" s="27">
        <f t="shared" si="30"/>
        <v>1.1207386857943083E-2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220.44</v>
      </c>
      <c r="B177" s="1">
        <v>1.86</v>
      </c>
      <c r="C177" s="2">
        <f t="shared" si="25"/>
        <v>1122.4604104078619</v>
      </c>
      <c r="D177" s="27">
        <f t="shared" si="26"/>
        <v>1.8600000000000002E-2</v>
      </c>
      <c r="E177" s="2">
        <f t="shared" si="27"/>
        <v>1143.3381740414482</v>
      </c>
      <c r="F177" s="2">
        <f t="shared" si="28"/>
        <v>1.8429135468367143E-2</v>
      </c>
      <c r="G177" s="27">
        <f t="shared" si="29"/>
        <v>1.2984667972931675E-2</v>
      </c>
      <c r="H177" s="27">
        <f t="shared" si="30"/>
        <v>1.1645011721538043E-2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220.87</v>
      </c>
      <c r="B178" s="1">
        <v>1.9179999999999999</v>
      </c>
      <c r="C178" s="2">
        <f t="shared" si="25"/>
        <v>1124.6499312592291</v>
      </c>
      <c r="D178" s="27">
        <f t="shared" si="26"/>
        <v>1.9179999999999999E-2</v>
      </c>
      <c r="E178" s="2">
        <f t="shared" si="27"/>
        <v>1146.2207169407811</v>
      </c>
      <c r="F178" s="2">
        <f t="shared" si="28"/>
        <v>1.8998382409314701E-2</v>
      </c>
      <c r="G178" s="27">
        <f t="shared" si="29"/>
        <v>1.3540188519120505E-2</v>
      </c>
      <c r="H178" s="27">
        <f t="shared" si="30"/>
        <v>1.2201025251075982E-2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220.45000000000002</v>
      </c>
      <c r="B179" s="1">
        <v>1.956</v>
      </c>
      <c r="C179" s="2">
        <f t="shared" si="25"/>
        <v>1122.5113294974287</v>
      </c>
      <c r="D179" s="27">
        <f t="shared" si="26"/>
        <v>1.9560000000000001E-2</v>
      </c>
      <c r="E179" s="2">
        <f t="shared" si="27"/>
        <v>1144.4676511023986</v>
      </c>
      <c r="F179" s="2">
        <f t="shared" si="28"/>
        <v>1.9371161679256513E-2</v>
      </c>
      <c r="G179" s="27">
        <f t="shared" si="29"/>
        <v>1.3921315721626044E-2</v>
      </c>
      <c r="H179" s="27">
        <f t="shared" si="30"/>
        <v>1.2586730178673702E-2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220.8</v>
      </c>
      <c r="B180" s="1">
        <v>2.0099999999999998</v>
      </c>
      <c r="C180" s="2">
        <f t="shared" si="25"/>
        <v>1124.2934976322624</v>
      </c>
      <c r="D180" s="27">
        <f t="shared" si="26"/>
        <v>2.0099999999999996E-2</v>
      </c>
      <c r="E180" s="2">
        <f t="shared" si="27"/>
        <v>1146.891796934671</v>
      </c>
      <c r="F180" s="2">
        <f t="shared" si="28"/>
        <v>1.9900661706336174E-2</v>
      </c>
      <c r="G180" s="27">
        <f t="shared" si="29"/>
        <v>1.4439272197123454E-2</v>
      </c>
      <c r="H180" s="27">
        <f t="shared" si="30"/>
        <v>1.3105458824373438E-2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220.37</v>
      </c>
      <c r="B181" s="1">
        <v>2.0640000000000001</v>
      </c>
      <c r="C181" s="2">
        <f t="shared" si="25"/>
        <v>1122.1039767808952</v>
      </c>
      <c r="D181" s="27">
        <f t="shared" si="26"/>
        <v>2.0640000000000002E-2</v>
      </c>
      <c r="E181" s="2">
        <f t="shared" si="27"/>
        <v>1145.2642028616528</v>
      </c>
      <c r="F181" s="2">
        <f t="shared" si="28"/>
        <v>2.0429881511508118E-2</v>
      </c>
      <c r="G181" s="27">
        <f t="shared" si="29"/>
        <v>1.4976242450262151E-2</v>
      </c>
      <c r="H181" s="27">
        <f t="shared" si="30"/>
        <v>1.3647912040955001E-2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220.75</v>
      </c>
      <c r="B182" s="1">
        <v>2.0870000000000002</v>
      </c>
      <c r="C182" s="2">
        <f t="shared" si="25"/>
        <v>1124.0389021844289</v>
      </c>
      <c r="D182" s="27">
        <f t="shared" si="26"/>
        <v>2.0870000000000003E-2</v>
      </c>
      <c r="E182" s="2">
        <f t="shared" si="27"/>
        <v>1147.4975940730178</v>
      </c>
      <c r="F182" s="2">
        <f t="shared" si="28"/>
        <v>2.0655204925033456E-2</v>
      </c>
      <c r="G182" s="27">
        <f t="shared" si="29"/>
        <v>1.5190930667542894E-2</v>
      </c>
      <c r="H182" s="27">
        <f t="shared" si="30"/>
        <v>1.3861540811839282E-2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220.63000000000002</v>
      </c>
      <c r="B183" s="1">
        <v>2.141</v>
      </c>
      <c r="C183" s="2">
        <f t="shared" si="25"/>
        <v>1123.427873109629</v>
      </c>
      <c r="D183" s="27">
        <f t="shared" si="26"/>
        <v>2.1409999999999998E-2</v>
      </c>
      <c r="E183" s="2">
        <f t="shared" si="27"/>
        <v>1147.4804638729061</v>
      </c>
      <c r="F183" s="2">
        <f t="shared" si="28"/>
        <v>2.1184025667129833E-2</v>
      </c>
      <c r="G183" s="27">
        <f t="shared" si="29"/>
        <v>1.5719832982020756E-2</v>
      </c>
      <c r="H183" s="27">
        <f t="shared" si="30"/>
        <v>1.4394054598980202E-2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220.14000000000001</v>
      </c>
      <c r="B184" s="1">
        <v>2.1760000000000002</v>
      </c>
      <c r="C184" s="2">
        <f t="shared" si="25"/>
        <v>1120.9328377208617</v>
      </c>
      <c r="D184" s="27">
        <f t="shared" si="26"/>
        <v>2.1760000000000002E-2</v>
      </c>
      <c r="E184" s="2">
        <f t="shared" si="27"/>
        <v>1145.3243362696676</v>
      </c>
      <c r="F184" s="2">
        <f t="shared" si="28"/>
        <v>2.1526630544280147E-2</v>
      </c>
      <c r="G184" s="27">
        <f t="shared" si="29"/>
        <v>1.6072705133472205E-2</v>
      </c>
      <c r="H184" s="27">
        <f t="shared" si="30"/>
        <v>1.4751739410062407E-2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220.59</v>
      </c>
      <c r="B185" s="1">
        <v>2.242</v>
      </c>
      <c r="C185" s="2">
        <f t="shared" si="25"/>
        <v>1123.2241967513621</v>
      </c>
      <c r="D185" s="27">
        <f t="shared" si="26"/>
        <v>2.2419999999999999E-2</v>
      </c>
      <c r="E185" s="2">
        <f t="shared" si="27"/>
        <v>1148.4068832425278</v>
      </c>
      <c r="F185" s="2">
        <f t="shared" si="28"/>
        <v>2.2172366265140058E-2</v>
      </c>
      <c r="G185" s="27">
        <f t="shared" si="29"/>
        <v>1.6703762059223259E-2</v>
      </c>
      <c r="H185" s="27">
        <f t="shared" si="30"/>
        <v>1.5383626212005277E-2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220.02</v>
      </c>
      <c r="B186" s="1">
        <v>2.2839999999999998</v>
      </c>
      <c r="C186" s="2">
        <f t="shared" si="25"/>
        <v>1120.3218086460615</v>
      </c>
      <c r="D186" s="27">
        <f t="shared" si="26"/>
        <v>2.2839999999999999E-2</v>
      </c>
      <c r="E186" s="2">
        <f t="shared" si="27"/>
        <v>1145.9099587555374</v>
      </c>
      <c r="F186" s="2">
        <f t="shared" si="28"/>
        <v>2.2583072000257977E-2</v>
      </c>
      <c r="G186" s="27">
        <f t="shared" si="29"/>
        <v>1.7126357910945893E-2</v>
      </c>
      <c r="H186" s="27">
        <f t="shared" si="30"/>
        <v>1.5811873911084785E-2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220.45000000000002</v>
      </c>
      <c r="B187" s="1">
        <v>2.327</v>
      </c>
      <c r="C187" s="2">
        <f t="shared" si="25"/>
        <v>1122.5113294974287</v>
      </c>
      <c r="D187" s="27">
        <f t="shared" si="26"/>
        <v>2.3269999999999999E-2</v>
      </c>
      <c r="E187" s="2">
        <f t="shared" si="27"/>
        <v>1148.6321681348338</v>
      </c>
      <c r="F187" s="2">
        <f t="shared" si="28"/>
        <v>2.3003381764962961E-2</v>
      </c>
      <c r="G187" s="27">
        <f t="shared" si="29"/>
        <v>1.7533704773844704E-2</v>
      </c>
      <c r="H187" s="27">
        <f t="shared" si="30"/>
        <v>1.6218950264380149E-2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219.91000000000003</v>
      </c>
      <c r="B188" s="1">
        <v>2.3809999999999998</v>
      </c>
      <c r="C188" s="2">
        <f t="shared" si="25"/>
        <v>1119.7616986608282</v>
      </c>
      <c r="D188" s="27">
        <f t="shared" si="26"/>
        <v>2.3809999999999998E-2</v>
      </c>
      <c r="E188" s="2">
        <f t="shared" si="27"/>
        <v>1146.4232247059426</v>
      </c>
      <c r="F188" s="2">
        <f t="shared" si="28"/>
        <v>2.3530962526365128E-2</v>
      </c>
      <c r="G188" s="27">
        <f t="shared" si="29"/>
        <v>1.8071804313479687E-2</v>
      </c>
      <c r="H188" s="27">
        <f t="shared" si="30"/>
        <v>1.6763149728482765E-2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220.28</v>
      </c>
      <c r="B189" s="1">
        <v>2.419</v>
      </c>
      <c r="C189" s="2">
        <f t="shared" si="25"/>
        <v>1121.6457049747951</v>
      </c>
      <c r="D189" s="27">
        <f t="shared" si="26"/>
        <v>2.419E-2</v>
      </c>
      <c r="E189" s="2">
        <f t="shared" si="27"/>
        <v>1148.7783145781352</v>
      </c>
      <c r="F189" s="2">
        <f t="shared" si="28"/>
        <v>2.3902056280623585E-2</v>
      </c>
      <c r="G189" s="27">
        <f t="shared" si="29"/>
        <v>1.8431683354061035E-2</v>
      </c>
      <c r="H189" s="27">
        <f t="shared" si="30"/>
        <v>1.7122856593853878E-2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220.15</v>
      </c>
      <c r="B190" s="1">
        <v>2.4889999999999999</v>
      </c>
      <c r="C190" s="2">
        <f t="shared" si="25"/>
        <v>1120.9837568104283</v>
      </c>
      <c r="D190" s="27">
        <f t="shared" si="26"/>
        <v>2.4889999999999999E-2</v>
      </c>
      <c r="E190" s="2">
        <f t="shared" si="27"/>
        <v>1148.8850425174398</v>
      </c>
      <c r="F190" s="2">
        <f t="shared" si="28"/>
        <v>2.4585289758311726E-2</v>
      </c>
      <c r="G190" s="27">
        <f t="shared" si="29"/>
        <v>1.9114408603466776E-2</v>
      </c>
      <c r="H190" s="27">
        <f t="shared" si="30"/>
        <v>1.7810090870340276E-2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219.66000000000003</v>
      </c>
      <c r="B191" s="1">
        <v>2.5270000000000001</v>
      </c>
      <c r="C191" s="2">
        <f t="shared" si="25"/>
        <v>1118.4887214216612</v>
      </c>
      <c r="D191" s="27">
        <f t="shared" si="26"/>
        <v>2.5270000000000001E-2</v>
      </c>
      <c r="E191" s="2">
        <f t="shared" si="27"/>
        <v>1146.7529314119865</v>
      </c>
      <c r="F191" s="2">
        <f t="shared" si="28"/>
        <v>2.4955992536974343E-2</v>
      </c>
      <c r="G191" s="27">
        <f t="shared" si="29"/>
        <v>1.9495264292155361E-2</v>
      </c>
      <c r="H191" s="27">
        <f t="shared" si="30"/>
        <v>1.8195873582934785E-2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220.14000000000001</v>
      </c>
      <c r="B192" s="1">
        <v>2.581</v>
      </c>
      <c r="C192" s="2">
        <f t="shared" si="25"/>
        <v>1120.9328377208617</v>
      </c>
      <c r="D192" s="27">
        <f t="shared" si="26"/>
        <v>2.581E-2</v>
      </c>
      <c r="E192" s="2">
        <f t="shared" si="27"/>
        <v>1149.8641142624369</v>
      </c>
      <c r="F192" s="2">
        <f t="shared" si="28"/>
        <v>2.548254441449891E-2</v>
      </c>
      <c r="G192" s="27">
        <f t="shared" si="29"/>
        <v>2.0007001013249211E-2</v>
      </c>
      <c r="H192" s="27">
        <f t="shared" si="30"/>
        <v>1.8707653280281171E-2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219.81</v>
      </c>
      <c r="B193" s="1">
        <v>2.6269999999999998</v>
      </c>
      <c r="C193" s="2">
        <f t="shared" si="25"/>
        <v>1119.2525077651612</v>
      </c>
      <c r="D193" s="27">
        <f t="shared" si="26"/>
        <v>2.6269999999999998E-2</v>
      </c>
      <c r="E193" s="2">
        <f t="shared" si="27"/>
        <v>1148.655271144152</v>
      </c>
      <c r="F193" s="2">
        <f t="shared" si="28"/>
        <v>2.5930870023349411E-2</v>
      </c>
      <c r="G193" s="27">
        <f t="shared" si="29"/>
        <v>2.0461083017901067E-2</v>
      </c>
      <c r="H193" s="27">
        <f t="shared" si="30"/>
        <v>1.9166134763004172E-2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220.24</v>
      </c>
      <c r="B194" s="1">
        <v>2.6819999999999999</v>
      </c>
      <c r="C194" s="2">
        <f t="shared" si="25"/>
        <v>1121.4420286165284</v>
      </c>
      <c r="D194" s="27">
        <f t="shared" si="26"/>
        <v>2.682E-2</v>
      </c>
      <c r="E194" s="2">
        <f t="shared" si="27"/>
        <v>1151.5191038240239</v>
      </c>
      <c r="F194" s="2">
        <f t="shared" si="28"/>
        <v>2.646664781502622E-2</v>
      </c>
      <c r="G194" s="27">
        <f t="shared" si="29"/>
        <v>2.0983223511102295E-2</v>
      </c>
      <c r="H194" s="27">
        <f t="shared" si="30"/>
        <v>1.9688679143271361E-2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219.93</v>
      </c>
      <c r="B195" s="1">
        <v>2.7280000000000002</v>
      </c>
      <c r="C195" s="2">
        <f t="shared" ref="C195:C258" si="37">A195*1000/196.39</f>
        <v>1119.8635368399614</v>
      </c>
      <c r="D195" s="27">
        <f t="shared" ref="D195:D258" si="38">B195/100</f>
        <v>2.7280000000000002E-2</v>
      </c>
      <c r="E195" s="2">
        <f t="shared" ref="E195:E258" si="39">C195*(1+D195)</f>
        <v>1150.4134141249556</v>
      </c>
      <c r="F195" s="2">
        <f t="shared" ref="F195:F258" si="40">LN(1+D195)</f>
        <v>2.6914532540881435E-2</v>
      </c>
      <c r="G195" s="27">
        <f t="shared" ref="G195:G258" si="41">F195-E195/210000</f>
        <v>2.1436373426000695E-2</v>
      </c>
      <c r="H195" s="27">
        <f t="shared" ref="H195:H258" si="42">LN(1+D195)-C195/165454</f>
        <v>2.0146104235491652E-2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C344</f>
        <v>1035.0323336218748</v>
      </c>
      <c r="N195" s="2">
        <f t="shared" ref="N195:N258" si="45">D344</f>
        <v>9.4879999999999992E-2</v>
      </c>
      <c r="O195" s="2">
        <f t="shared" ref="O195:O258" si="46">E344</f>
        <v>1133.2362014359185</v>
      </c>
      <c r="P195" s="2">
        <f t="shared" ref="P195:P258" si="47">G344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220.4</v>
      </c>
      <c r="B196" s="1">
        <v>2.786</v>
      </c>
      <c r="C196" s="2">
        <f t="shared" si="37"/>
        <v>1122.2567340495953</v>
      </c>
      <c r="D196" s="27">
        <f t="shared" si="38"/>
        <v>2.7859999999999999E-2</v>
      </c>
      <c r="E196" s="2">
        <f t="shared" si="39"/>
        <v>1153.5228066602169</v>
      </c>
      <c r="F196" s="2">
        <f t="shared" si="40"/>
        <v>2.7478970988285095E-2</v>
      </c>
      <c r="G196" s="27">
        <f t="shared" si="41"/>
        <v>2.198600524228406E-2</v>
      </c>
      <c r="H196" s="27">
        <f t="shared" si="42"/>
        <v>2.0696078256470844E-2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220.01000000000002</v>
      </c>
      <c r="B197" s="1">
        <v>2.8279999999999998</v>
      </c>
      <c r="C197" s="2">
        <f t="shared" si="37"/>
        <v>1120.2708895564949</v>
      </c>
      <c r="D197" s="27">
        <f t="shared" si="38"/>
        <v>2.828E-2</v>
      </c>
      <c r="E197" s="2">
        <f t="shared" si="39"/>
        <v>1151.9521503131527</v>
      </c>
      <c r="F197" s="2">
        <f t="shared" si="40"/>
        <v>2.7887503486890779E-2</v>
      </c>
      <c r="G197" s="27">
        <f t="shared" si="41"/>
        <v>2.2402017056828146E-2</v>
      </c>
      <c r="H197" s="27">
        <f t="shared" si="42"/>
        <v>2.1116613151471297E-2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220.55</v>
      </c>
      <c r="B198" s="1">
        <v>2.8780000000000001</v>
      </c>
      <c r="C198" s="2">
        <f t="shared" si="37"/>
        <v>1123.0205203930955</v>
      </c>
      <c r="D198" s="27">
        <f t="shared" si="38"/>
        <v>2.878E-2</v>
      </c>
      <c r="E198" s="2">
        <f t="shared" si="39"/>
        <v>1155.3410509700088</v>
      </c>
      <c r="F198" s="2">
        <f t="shared" si="40"/>
        <v>2.8373634187839451E-2</v>
      </c>
      <c r="G198" s="27">
        <f t="shared" si="41"/>
        <v>2.2872010135601313E-2</v>
      </c>
      <c r="H198" s="27">
        <f t="shared" si="42"/>
        <v>2.1586125149719519E-2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220.24</v>
      </c>
      <c r="B199" s="1">
        <v>2.9249999999999998</v>
      </c>
      <c r="C199" s="2">
        <f t="shared" si="37"/>
        <v>1121.4420286165284</v>
      </c>
      <c r="D199" s="27">
        <f t="shared" si="38"/>
        <v>2.9249999999999998E-2</v>
      </c>
      <c r="E199" s="2">
        <f t="shared" si="39"/>
        <v>1154.244207953562</v>
      </c>
      <c r="F199" s="2">
        <f t="shared" si="40"/>
        <v>2.8830381667877013E-2</v>
      </c>
      <c r="G199" s="27">
        <f t="shared" si="41"/>
        <v>2.3333980677621956E-2</v>
      </c>
      <c r="H199" s="27">
        <f t="shared" si="42"/>
        <v>2.2052412996122154E-2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220.76000000000002</v>
      </c>
      <c r="B200" s="1">
        <v>2.9860000000000002</v>
      </c>
      <c r="C200" s="2">
        <f t="shared" si="37"/>
        <v>1124.0898212739958</v>
      </c>
      <c r="D200" s="27">
        <f t="shared" si="38"/>
        <v>2.9860000000000001E-2</v>
      </c>
      <c r="E200" s="2">
        <f t="shared" si="39"/>
        <v>1157.6551433372372</v>
      </c>
      <c r="F200" s="2">
        <f t="shared" si="40"/>
        <v>2.942287067317027E-2</v>
      </c>
      <c r="G200" s="27">
        <f t="shared" si="41"/>
        <v>2.3910227133469141E-2</v>
      </c>
      <c r="H200" s="27">
        <f t="shared" si="42"/>
        <v>2.2628898806222382E-2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220.72</v>
      </c>
      <c r="B201" s="1">
        <v>3.036</v>
      </c>
      <c r="C201" s="2">
        <f t="shared" si="37"/>
        <v>1123.8861449157289</v>
      </c>
      <c r="D201" s="27">
        <f t="shared" si="38"/>
        <v>3.0360000000000002E-2</v>
      </c>
      <c r="E201" s="2">
        <f t="shared" si="39"/>
        <v>1158.0073282753704</v>
      </c>
      <c r="F201" s="2">
        <f t="shared" si="40"/>
        <v>2.9908255738664784E-2</v>
      </c>
      <c r="G201" s="27">
        <f t="shared" si="41"/>
        <v>2.4393935127829686E-2</v>
      </c>
      <c r="H201" s="27">
        <f t="shared" si="42"/>
        <v>2.3115514886731747E-2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220.34</v>
      </c>
      <c r="B202" s="1">
        <v>3.06</v>
      </c>
      <c r="C202" s="2">
        <f t="shared" si="37"/>
        <v>1121.9512195121952</v>
      </c>
      <c r="D202" s="27">
        <f t="shared" si="38"/>
        <v>3.0600000000000002E-2</v>
      </c>
      <c r="E202" s="2">
        <f t="shared" si="39"/>
        <v>1156.2829268292683</v>
      </c>
      <c r="F202" s="2">
        <f t="shared" si="40"/>
        <v>3.0141156911986808E-2</v>
      </c>
      <c r="G202" s="27">
        <f t="shared" si="41"/>
        <v>2.463504773660934E-2</v>
      </c>
      <c r="H202" s="27">
        <f t="shared" si="42"/>
        <v>2.3360110702694829E-2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220.73000000000002</v>
      </c>
      <c r="B203" s="1">
        <v>3.1019999999999999</v>
      </c>
      <c r="C203" s="2">
        <f t="shared" si="37"/>
        <v>1123.9370640052957</v>
      </c>
      <c r="D203" s="27">
        <f t="shared" si="38"/>
        <v>3.1019999999999999E-2</v>
      </c>
      <c r="E203" s="2">
        <f t="shared" si="39"/>
        <v>1158.80159173074</v>
      </c>
      <c r="F203" s="2">
        <f t="shared" si="40"/>
        <v>3.054860348876675E-2</v>
      </c>
      <c r="G203" s="27">
        <f t="shared" si="41"/>
        <v>2.5030500671001321E-2</v>
      </c>
      <c r="H203" s="27">
        <f t="shared" si="42"/>
        <v>2.375555488308E-2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220.49</v>
      </c>
      <c r="B204" s="1">
        <v>3.1560000000000001</v>
      </c>
      <c r="C204" s="2">
        <f t="shared" si="37"/>
        <v>1122.7150058556954</v>
      </c>
      <c r="D204" s="27">
        <f t="shared" si="38"/>
        <v>3.1560000000000005E-2</v>
      </c>
      <c r="E204" s="2">
        <f t="shared" si="39"/>
        <v>1158.1478914405011</v>
      </c>
      <c r="F204" s="2">
        <f t="shared" si="40"/>
        <v>3.1072219554410557E-2</v>
      </c>
      <c r="G204" s="27">
        <f t="shared" si="41"/>
        <v>2.5557229595170074E-2</v>
      </c>
      <c r="H204" s="27">
        <f t="shared" si="42"/>
        <v>2.4286557038812898E-2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220.81</v>
      </c>
      <c r="B205" s="1">
        <v>3.1989999999999998</v>
      </c>
      <c r="C205" s="2">
        <f t="shared" si="37"/>
        <v>1124.344416721829</v>
      </c>
      <c r="D205" s="27">
        <f t="shared" si="38"/>
        <v>3.1989999999999998E-2</v>
      </c>
      <c r="E205" s="2">
        <f t="shared" si="39"/>
        <v>1160.3121946127603</v>
      </c>
      <c r="F205" s="2">
        <f t="shared" si="40"/>
        <v>3.1488977089942735E-2</v>
      </c>
      <c r="G205" s="27">
        <f t="shared" si="41"/>
        <v>2.5963680925120067E-2</v>
      </c>
      <c r="H205" s="27">
        <f t="shared" si="42"/>
        <v>2.4693466454226289E-2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220.46</v>
      </c>
      <c r="B206" s="1">
        <v>3.2559999999999998</v>
      </c>
      <c r="C206" s="2">
        <f t="shared" si="37"/>
        <v>1122.5622485869953</v>
      </c>
      <c r="D206" s="27">
        <f t="shared" si="38"/>
        <v>3.2559999999999999E-2</v>
      </c>
      <c r="E206" s="2">
        <f t="shared" si="39"/>
        <v>1159.1128754009878</v>
      </c>
      <c r="F206" s="2">
        <f t="shared" si="40"/>
        <v>3.2041155544795127E-2</v>
      </c>
      <c r="G206" s="27">
        <f t="shared" si="41"/>
        <v>2.6521570423838042E-2</v>
      </c>
      <c r="H206" s="27">
        <f t="shared" si="42"/>
        <v>2.5256416290458602E-2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220.96</v>
      </c>
      <c r="B207" s="1">
        <v>3.2949999999999999</v>
      </c>
      <c r="C207" s="2">
        <f t="shared" si="37"/>
        <v>1125.1082030653292</v>
      </c>
      <c r="D207" s="27">
        <f t="shared" si="38"/>
        <v>3.295E-2</v>
      </c>
      <c r="E207" s="2">
        <f t="shared" si="39"/>
        <v>1162.180518356332</v>
      </c>
      <c r="F207" s="2">
        <f t="shared" si="40"/>
        <v>3.2418786255500744E-2</v>
      </c>
      <c r="G207" s="27">
        <f t="shared" si="41"/>
        <v>2.6884593310946781E-2</v>
      </c>
      <c r="H207" s="27">
        <f t="shared" si="42"/>
        <v>2.5618659313478613E-2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220.55</v>
      </c>
      <c r="B208" s="1">
        <v>3.3490000000000002</v>
      </c>
      <c r="C208" s="2">
        <f t="shared" si="37"/>
        <v>1123.0205203930955</v>
      </c>
      <c r="D208" s="27">
        <f t="shared" si="38"/>
        <v>3.3489999999999999E-2</v>
      </c>
      <c r="E208" s="2">
        <f t="shared" si="39"/>
        <v>1160.6304776210602</v>
      </c>
      <c r="F208" s="2">
        <f t="shared" si="40"/>
        <v>3.2941424234142036E-2</v>
      </c>
      <c r="G208" s="27">
        <f t="shared" si="41"/>
        <v>2.7414612435946513E-2</v>
      </c>
      <c r="H208" s="27">
        <f t="shared" si="42"/>
        <v>2.6153915196022101E-2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220.96</v>
      </c>
      <c r="B209" s="1">
        <v>3.3839999999999999</v>
      </c>
      <c r="C209" s="2">
        <f t="shared" si="37"/>
        <v>1125.1082030653292</v>
      </c>
      <c r="D209" s="27">
        <f t="shared" si="38"/>
        <v>3.3840000000000002E-2</v>
      </c>
      <c r="E209" s="2">
        <f t="shared" si="39"/>
        <v>1163.18186465706</v>
      </c>
      <c r="F209" s="2">
        <f t="shared" si="40"/>
        <v>3.328002523479897E-2</v>
      </c>
      <c r="G209" s="27">
        <f t="shared" si="41"/>
        <v>2.7741063974527254E-2</v>
      </c>
      <c r="H209" s="27">
        <f t="shared" si="42"/>
        <v>2.6479898292776839E-2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220.95000000000002</v>
      </c>
      <c r="B210" s="1">
        <v>3.476</v>
      </c>
      <c r="C210" s="2">
        <f t="shared" si="37"/>
        <v>1125.0572839757626</v>
      </c>
      <c r="D210" s="27">
        <f t="shared" si="38"/>
        <v>3.4759999999999999E-2</v>
      </c>
      <c r="E210" s="2">
        <f t="shared" si="39"/>
        <v>1164.16427516676</v>
      </c>
      <c r="F210" s="2">
        <f t="shared" si="40"/>
        <v>3.4169515770096241E-2</v>
      </c>
      <c r="G210" s="27">
        <f t="shared" si="41"/>
        <v>2.862587636454024E-2</v>
      </c>
      <c r="H210" s="27">
        <f t="shared" si="42"/>
        <v>2.7369696581827824E-2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220.61</v>
      </c>
      <c r="B211" s="1">
        <v>3.5190000000000001</v>
      </c>
      <c r="C211" s="2">
        <f t="shared" si="37"/>
        <v>1123.3260349304956</v>
      </c>
      <c r="D211" s="27">
        <f t="shared" si="38"/>
        <v>3.5189999999999999E-2</v>
      </c>
      <c r="E211" s="2">
        <f t="shared" si="39"/>
        <v>1162.8558780996998</v>
      </c>
      <c r="F211" s="2">
        <f t="shared" si="40"/>
        <v>3.4584984748753218E-2</v>
      </c>
      <c r="G211" s="27">
        <f t="shared" si="41"/>
        <v>2.9047575805421316E-2</v>
      </c>
      <c r="H211" s="27">
        <f t="shared" si="42"/>
        <v>2.7795629188111012E-2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221.04000000000002</v>
      </c>
      <c r="B212" s="1">
        <v>3.5379999999999998</v>
      </c>
      <c r="C212" s="2">
        <f t="shared" si="37"/>
        <v>1125.5155557818628</v>
      </c>
      <c r="D212" s="27">
        <f t="shared" si="38"/>
        <v>3.5379999999999995E-2</v>
      </c>
      <c r="E212" s="2">
        <f t="shared" si="39"/>
        <v>1165.336296145425</v>
      </c>
      <c r="F212" s="2">
        <f t="shared" si="40"/>
        <v>3.4768509092806495E-2</v>
      </c>
      <c r="G212" s="27">
        <f t="shared" si="41"/>
        <v>2.9219288634971138E-2</v>
      </c>
      <c r="H212" s="27">
        <f t="shared" si="42"/>
        <v>2.7965920120754668E-2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220.67000000000002</v>
      </c>
      <c r="B213" s="1">
        <v>3.58</v>
      </c>
      <c r="C213" s="2">
        <f t="shared" si="37"/>
        <v>1123.6315494678956</v>
      </c>
      <c r="D213" s="27">
        <f t="shared" si="38"/>
        <v>3.5799999999999998E-2</v>
      </c>
      <c r="E213" s="2">
        <f t="shared" si="39"/>
        <v>1163.8575589388463</v>
      </c>
      <c r="F213" s="2">
        <f t="shared" si="40"/>
        <v>3.5174075007654085E-2</v>
      </c>
      <c r="G213" s="27">
        <f t="shared" si="41"/>
        <v>2.9631896155564341E-2</v>
      </c>
      <c r="H213" s="27">
        <f t="shared" si="42"/>
        <v>2.8382872924489606E-2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3.6190000000000002</v>
      </c>
      <c r="C214" s="2">
        <f t="shared" si="37"/>
        <v>1125.0572839757626</v>
      </c>
      <c r="D214" s="27">
        <f t="shared" si="38"/>
        <v>3.619E-2</v>
      </c>
      <c r="E214" s="2">
        <f t="shared" si="39"/>
        <v>1165.7731070828454</v>
      </c>
      <c r="F214" s="2">
        <f t="shared" si="40"/>
        <v>3.5550524705389698E-2</v>
      </c>
      <c r="G214" s="27">
        <f t="shared" si="41"/>
        <v>2.9999224195471387E-2</v>
      </c>
      <c r="H214" s="27">
        <f t="shared" si="42"/>
        <v>2.8750705517121281E-2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220.76000000000002</v>
      </c>
      <c r="B215" s="1">
        <v>3.673</v>
      </c>
      <c r="C215" s="2">
        <f t="shared" si="37"/>
        <v>1124.0898212739958</v>
      </c>
      <c r="D215" s="27">
        <f t="shared" si="38"/>
        <v>3.6729999999999999E-2</v>
      </c>
      <c r="E215" s="2">
        <f t="shared" si="39"/>
        <v>1165.3776404093896</v>
      </c>
      <c r="F215" s="2">
        <f t="shared" si="40"/>
        <v>3.6071528904504983E-2</v>
      </c>
      <c r="G215" s="27">
        <f t="shared" si="41"/>
        <v>3.0522111569222174E-2</v>
      </c>
      <c r="H215" s="27">
        <f t="shared" si="42"/>
        <v>2.9277557037557096E-2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</v>
      </c>
      <c r="B216" s="1">
        <v>3.7269999999999999</v>
      </c>
      <c r="C216" s="2">
        <f t="shared" si="37"/>
        <v>1125.3118794235959</v>
      </c>
      <c r="D216" s="27">
        <f t="shared" si="38"/>
        <v>3.7269999999999998E-2</v>
      </c>
      <c r="E216" s="2">
        <f t="shared" si="39"/>
        <v>1167.2522531697132</v>
      </c>
      <c r="F216" s="2">
        <f t="shared" si="40"/>
        <v>3.6592261799589181E-2</v>
      </c>
      <c r="G216" s="27">
        <f t="shared" si="41"/>
        <v>3.1033917736876263E-2</v>
      </c>
      <c r="H216" s="27">
        <f t="shared" si="42"/>
        <v>2.9790903842552202E-2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221.07000000000002</v>
      </c>
      <c r="B217" s="1">
        <v>3.7850000000000001</v>
      </c>
      <c r="C217" s="2">
        <f t="shared" si="37"/>
        <v>1125.6683130505628</v>
      </c>
      <c r="D217" s="27">
        <f t="shared" si="38"/>
        <v>3.7850000000000002E-2</v>
      </c>
      <c r="E217" s="2">
        <f t="shared" si="39"/>
        <v>1168.2748586995265</v>
      </c>
      <c r="F217" s="2">
        <f t="shared" si="40"/>
        <v>3.7151265630792657E-2</v>
      </c>
      <c r="G217" s="27">
        <f t="shared" si="41"/>
        <v>3.1588052017937768E-2</v>
      </c>
      <c r="H217" s="27">
        <f t="shared" si="42"/>
        <v>3.0347753397479693E-2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220.65</v>
      </c>
      <c r="B218" s="1">
        <v>3.835</v>
      </c>
      <c r="C218" s="2">
        <f t="shared" si="37"/>
        <v>1123.5297112887622</v>
      </c>
      <c r="D218" s="27">
        <f t="shared" si="38"/>
        <v>3.8350000000000002E-2</v>
      </c>
      <c r="E218" s="2">
        <f t="shared" si="39"/>
        <v>1166.6170757166863</v>
      </c>
      <c r="F218" s="2">
        <f t="shared" si="40"/>
        <v>3.7632914806851075E-2</v>
      </c>
      <c r="G218" s="27">
        <f t="shared" si="41"/>
        <v>3.2077595398676377E-2</v>
      </c>
      <c r="H218" s="27">
        <f t="shared" si="42"/>
        <v>3.0842328231194021E-2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221.21</v>
      </c>
      <c r="B219" s="1">
        <v>3.8809999999999998</v>
      </c>
      <c r="C219" s="2">
        <f t="shared" si="37"/>
        <v>1126.3811803044962</v>
      </c>
      <c r="D219" s="27">
        <f t="shared" si="38"/>
        <v>3.8809999999999997E-2</v>
      </c>
      <c r="E219" s="2">
        <f t="shared" si="39"/>
        <v>1170.0960339121136</v>
      </c>
      <c r="F219" s="2">
        <f t="shared" si="40"/>
        <v>3.8075827252228238E-2</v>
      </c>
      <c r="G219" s="27">
        <f t="shared" si="41"/>
        <v>3.250394137645627E-2</v>
      </c>
      <c r="H219" s="27">
        <f t="shared" si="42"/>
        <v>3.126800646636331E-2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220.82000000000002</v>
      </c>
      <c r="B220" s="1">
        <v>3.9319999999999999</v>
      </c>
      <c r="C220" s="2">
        <f t="shared" si="37"/>
        <v>1124.3953358113959</v>
      </c>
      <c r="D220" s="27">
        <f t="shared" si="38"/>
        <v>3.9320000000000001E-2</v>
      </c>
      <c r="E220" s="2">
        <f t="shared" si="39"/>
        <v>1168.6065604154999</v>
      </c>
      <c r="F220" s="2">
        <f t="shared" si="40"/>
        <v>3.8566653148816694E-2</v>
      </c>
      <c r="G220" s="27">
        <f t="shared" si="41"/>
        <v>3.3001860003980983E-2</v>
      </c>
      <c r="H220" s="27">
        <f t="shared" si="42"/>
        <v>3.1770834759346535E-2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221.32000000000002</v>
      </c>
      <c r="B221" s="1">
        <v>3.9820000000000002</v>
      </c>
      <c r="C221" s="2">
        <f t="shared" si="37"/>
        <v>1126.9412902897297</v>
      </c>
      <c r="D221" s="27">
        <f t="shared" si="38"/>
        <v>3.9820000000000001E-2</v>
      </c>
      <c r="E221" s="2">
        <f t="shared" si="39"/>
        <v>1171.8160924690667</v>
      </c>
      <c r="F221" s="2">
        <f t="shared" si="40"/>
        <v>3.9047621250665257E-2</v>
      </c>
      <c r="G221" s="27">
        <f t="shared" si="41"/>
        <v>3.3467544619860179E-2</v>
      </c>
      <c r="H221" s="27">
        <f t="shared" si="42"/>
        <v>3.2236415173509496E-2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220.86</v>
      </c>
      <c r="B222" s="1">
        <v>4.0279999999999996</v>
      </c>
      <c r="C222" s="2">
        <f t="shared" si="37"/>
        <v>1124.5990121696625</v>
      </c>
      <c r="D222" s="27">
        <f t="shared" si="38"/>
        <v>4.0279999999999996E-2</v>
      </c>
      <c r="E222" s="2">
        <f t="shared" si="39"/>
        <v>1169.8978603798566</v>
      </c>
      <c r="F222" s="2">
        <f t="shared" si="40"/>
        <v>3.9489907686412376E-2</v>
      </c>
      <c r="G222" s="27">
        <f t="shared" si="41"/>
        <v>3.3918965494127346E-2</v>
      </c>
      <c r="H222" s="27">
        <f t="shared" si="42"/>
        <v>3.2692858281927369E-2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221.31</v>
      </c>
      <c r="B223" s="1">
        <v>4.07</v>
      </c>
      <c r="C223" s="2">
        <f t="shared" si="37"/>
        <v>1126.8903712001629</v>
      </c>
      <c r="D223" s="27">
        <f t="shared" si="38"/>
        <v>4.07E-2</v>
      </c>
      <c r="E223" s="2">
        <f t="shared" si="39"/>
        <v>1172.7548093080095</v>
      </c>
      <c r="F223" s="2">
        <f t="shared" si="40"/>
        <v>3.9893563661676623E-2</v>
      </c>
      <c r="G223" s="27">
        <f t="shared" si="41"/>
        <v>3.4309016950686104E-2</v>
      </c>
      <c r="H223" s="27">
        <f t="shared" si="42"/>
        <v>3.3082665338274572E-2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220.94</v>
      </c>
      <c r="B224" s="1">
        <v>4.1280000000000001</v>
      </c>
      <c r="C224" s="2">
        <f t="shared" si="37"/>
        <v>1125.006364886196</v>
      </c>
      <c r="D224" s="27">
        <f t="shared" si="38"/>
        <v>4.1280000000000004E-2</v>
      </c>
      <c r="E224" s="2">
        <f t="shared" si="39"/>
        <v>1171.4466276286983</v>
      </c>
      <c r="F224" s="2">
        <f t="shared" si="40"/>
        <v>4.0450725608481217E-2</v>
      </c>
      <c r="G224" s="27">
        <f t="shared" si="41"/>
        <v>3.4872408334058844E-2</v>
      </c>
      <c r="H224" s="27">
        <f t="shared" si="42"/>
        <v>3.3651214173966514E-2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221.26000000000002</v>
      </c>
      <c r="B225" s="1">
        <v>4.1710000000000003</v>
      </c>
      <c r="C225" s="2">
        <f t="shared" si="37"/>
        <v>1126.6357757523297</v>
      </c>
      <c r="D225" s="27">
        <f t="shared" si="38"/>
        <v>4.1710000000000004E-2</v>
      </c>
      <c r="E225" s="2">
        <f t="shared" si="39"/>
        <v>1173.6277539589591</v>
      </c>
      <c r="F225" s="2">
        <f t="shared" si="40"/>
        <v>4.0863593654999045E-2</v>
      </c>
      <c r="G225" s="27">
        <f t="shared" si="41"/>
        <v>3.5274890064718289E-2</v>
      </c>
      <c r="H225" s="27">
        <f t="shared" si="42"/>
        <v>3.4054234100365552E-2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221.36</v>
      </c>
      <c r="B226" s="1">
        <v>4.24</v>
      </c>
      <c r="C226" s="2">
        <f t="shared" si="37"/>
        <v>1127.1449666479964</v>
      </c>
      <c r="D226" s="27">
        <f t="shared" si="38"/>
        <v>4.24E-2</v>
      </c>
      <c r="E226" s="2">
        <f t="shared" si="39"/>
        <v>1174.9359132338714</v>
      </c>
      <c r="F226" s="2">
        <f t="shared" si="40"/>
        <v>4.1525746828498307E-2</v>
      </c>
      <c r="G226" s="27">
        <f t="shared" si="41"/>
        <v>3.5930813908337016E-2</v>
      </c>
      <c r="H226" s="27">
        <f t="shared" si="42"/>
        <v>3.4713309736327698E-2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220.9</v>
      </c>
      <c r="B227" s="1">
        <v>4.2869999999999999</v>
      </c>
      <c r="C227" s="2">
        <f t="shared" si="37"/>
        <v>1124.8026885279291</v>
      </c>
      <c r="D227" s="27">
        <f t="shared" si="38"/>
        <v>4.2869999999999998E-2</v>
      </c>
      <c r="E227" s="2">
        <f t="shared" si="39"/>
        <v>1173.0229797851214</v>
      </c>
      <c r="F227" s="2">
        <f t="shared" si="40"/>
        <v>4.1976527790156766E-2</v>
      </c>
      <c r="G227" s="27">
        <f t="shared" si="41"/>
        <v>3.6390704076894285E-2</v>
      </c>
      <c r="H227" s="27">
        <f t="shared" si="42"/>
        <v>3.5178247370656911E-2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221.37</v>
      </c>
      <c r="B228" s="1">
        <v>4.3410000000000002</v>
      </c>
      <c r="C228" s="2">
        <f t="shared" si="37"/>
        <v>1127.195885737563</v>
      </c>
      <c r="D228" s="27">
        <f t="shared" si="38"/>
        <v>4.3410000000000004E-2</v>
      </c>
      <c r="E228" s="2">
        <f t="shared" si="39"/>
        <v>1176.1274591374306</v>
      </c>
      <c r="F228" s="2">
        <f t="shared" si="40"/>
        <v>4.2494195612365754E-2</v>
      </c>
      <c r="G228" s="27">
        <f t="shared" si="41"/>
        <v>3.6893588664092272E-2</v>
      </c>
      <c r="H228" s="27">
        <f t="shared" si="42"/>
        <v>3.5681450766441428E-2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220.96</v>
      </c>
      <c r="B229" s="1">
        <v>4.3869999999999996</v>
      </c>
      <c r="C229" s="2">
        <f t="shared" si="37"/>
        <v>1125.1082030653292</v>
      </c>
      <c r="D229" s="27">
        <f t="shared" si="38"/>
        <v>4.3869999999999992E-2</v>
      </c>
      <c r="E229" s="2">
        <f t="shared" si="39"/>
        <v>1174.4666999338053</v>
      </c>
      <c r="F229" s="2">
        <f t="shared" si="40"/>
        <v>4.2934960634257682E-2</v>
      </c>
      <c r="G229" s="27">
        <f t="shared" si="41"/>
        <v>3.7342262063144324E-2</v>
      </c>
      <c r="H229" s="27">
        <f t="shared" si="42"/>
        <v>3.6134833692235552E-2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221.45000000000002</v>
      </c>
      <c r="B230" s="1">
        <v>4.4489999999999998</v>
      </c>
      <c r="C230" s="2">
        <f t="shared" si="37"/>
        <v>1127.6032384540968</v>
      </c>
      <c r="D230" s="27">
        <f t="shared" si="38"/>
        <v>4.4490000000000002E-2</v>
      </c>
      <c r="E230" s="2">
        <f t="shared" si="39"/>
        <v>1177.7703065329194</v>
      </c>
      <c r="F230" s="2">
        <f t="shared" si="40"/>
        <v>4.352872800982073E-2</v>
      </c>
      <c r="G230" s="27">
        <f t="shared" si="41"/>
        <v>3.792029797871159E-2</v>
      </c>
      <c r="H230" s="27">
        <f t="shared" si="42"/>
        <v>3.6713521133866708E-2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221.03</v>
      </c>
      <c r="B231" s="1">
        <v>4.4640000000000004</v>
      </c>
      <c r="C231" s="2">
        <f t="shared" si="37"/>
        <v>1125.4646366922959</v>
      </c>
      <c r="D231" s="27">
        <f t="shared" si="38"/>
        <v>4.4640000000000006E-2</v>
      </c>
      <c r="E231" s="2">
        <f t="shared" si="39"/>
        <v>1175.7053780742401</v>
      </c>
      <c r="F231" s="2">
        <f t="shared" si="40"/>
        <v>4.3672328456186307E-2</v>
      </c>
      <c r="G231" s="27">
        <f t="shared" si="41"/>
        <v>3.8073731417737545E-2</v>
      </c>
      <c r="H231" s="27">
        <f t="shared" si="42"/>
        <v>3.6870047237888198E-2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221.23000000000002</v>
      </c>
      <c r="B232" s="1">
        <v>4.51</v>
      </c>
      <c r="C232" s="2">
        <f t="shared" si="37"/>
        <v>1126.4830184836298</v>
      </c>
      <c r="D232" s="27">
        <f t="shared" si="38"/>
        <v>4.5100000000000001E-2</v>
      </c>
      <c r="E232" s="2">
        <f t="shared" si="39"/>
        <v>1177.2874026172415</v>
      </c>
      <c r="F232" s="2">
        <f t="shared" si="40"/>
        <v>4.4112574618320875E-2</v>
      </c>
      <c r="G232" s="27">
        <f t="shared" si="41"/>
        <v>3.8506444129667347E-2</v>
      </c>
      <c r="H232" s="27">
        <f t="shared" si="42"/>
        <v>3.730413832494852E-2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221.18</v>
      </c>
      <c r="B233" s="1">
        <v>4.5570000000000004</v>
      </c>
      <c r="C233" s="2">
        <f t="shared" si="37"/>
        <v>1126.2284230357961</v>
      </c>
      <c r="D233" s="27">
        <f t="shared" si="38"/>
        <v>4.5570000000000006E-2</v>
      </c>
      <c r="E233" s="2">
        <f t="shared" si="39"/>
        <v>1177.5506522735375</v>
      </c>
      <c r="F233" s="2">
        <f t="shared" si="40"/>
        <v>4.4562191255970947E-2</v>
      </c>
      <c r="G233" s="27">
        <f t="shared" si="41"/>
        <v>3.8954807197525532E-2</v>
      </c>
      <c r="H233" s="27">
        <f t="shared" si="42"/>
        <v>3.7755293731367157E-2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221.21</v>
      </c>
      <c r="B234" s="1">
        <v>4.5949999999999998</v>
      </c>
      <c r="C234" s="2">
        <f t="shared" si="37"/>
        <v>1126.3811803044962</v>
      </c>
      <c r="D234" s="27">
        <f t="shared" si="38"/>
        <v>4.5949999999999998E-2</v>
      </c>
      <c r="E234" s="2">
        <f t="shared" si="39"/>
        <v>1178.1383955394876</v>
      </c>
      <c r="F234" s="2">
        <f t="shared" si="40"/>
        <v>4.4925563352992318E-2</v>
      </c>
      <c r="G234" s="27">
        <f t="shared" si="41"/>
        <v>3.9315380517089993E-2</v>
      </c>
      <c r="H234" s="27">
        <f t="shared" si="42"/>
        <v>3.811774256712739E-2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221.09</v>
      </c>
      <c r="B235" s="1">
        <v>4.6689999999999996</v>
      </c>
      <c r="C235" s="2">
        <f t="shared" si="37"/>
        <v>1125.770151229696</v>
      </c>
      <c r="D235" s="27">
        <f t="shared" si="38"/>
        <v>4.6689999999999995E-2</v>
      </c>
      <c r="E235" s="2">
        <f t="shared" si="39"/>
        <v>1178.3323595906104</v>
      </c>
      <c r="F235" s="2">
        <f t="shared" si="40"/>
        <v>4.5632803997197692E-2</v>
      </c>
      <c r="G235" s="27">
        <f t="shared" si="41"/>
        <v>4.0021697522956687E-2</v>
      </c>
      <c r="H235" s="27">
        <f t="shared" si="42"/>
        <v>3.8828676256377308E-2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221.28</v>
      </c>
      <c r="B236" s="1">
        <v>4.7069999999999999</v>
      </c>
      <c r="C236" s="2">
        <f t="shared" si="37"/>
        <v>1126.7376139314629</v>
      </c>
      <c r="D236" s="27">
        <f t="shared" si="38"/>
        <v>4.7070000000000001E-2</v>
      </c>
      <c r="E236" s="2">
        <f t="shared" si="39"/>
        <v>1179.7731534192167</v>
      </c>
      <c r="F236" s="2">
        <f t="shared" si="40"/>
        <v>4.5995787342158291E-2</v>
      </c>
      <c r="G236" s="27">
        <f t="shared" si="41"/>
        <v>4.0377819944923926E-2</v>
      </c>
      <c r="H236" s="27">
        <f t="shared" si="42"/>
        <v>3.9185812280017378E-2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221.46</v>
      </c>
      <c r="B237" s="1">
        <v>4.7690000000000001</v>
      </c>
      <c r="C237" s="2">
        <f t="shared" si="37"/>
        <v>1127.6541575436631</v>
      </c>
      <c r="D237" s="27">
        <f t="shared" si="38"/>
        <v>4.7690000000000003E-2</v>
      </c>
      <c r="E237" s="2">
        <f t="shared" si="39"/>
        <v>1181.4319843169205</v>
      </c>
      <c r="F237" s="2">
        <f t="shared" si="40"/>
        <v>4.6587740614231953E-2</v>
      </c>
      <c r="G237" s="27">
        <f t="shared" si="41"/>
        <v>4.0961874022246617E-2</v>
      </c>
      <c r="H237" s="27">
        <f t="shared" si="42"/>
        <v>3.977222598452422E-2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221.15</v>
      </c>
      <c r="B238" s="1">
        <v>4.8150000000000004</v>
      </c>
      <c r="C238" s="2">
        <f t="shared" si="37"/>
        <v>1126.0756657670961</v>
      </c>
      <c r="D238" s="27">
        <f t="shared" si="38"/>
        <v>4.8150000000000005E-2</v>
      </c>
      <c r="E238" s="2">
        <f t="shared" si="39"/>
        <v>1180.2962090737817</v>
      </c>
      <c r="F238" s="2">
        <f t="shared" si="40"/>
        <v>4.702670542775432E-2</v>
      </c>
      <c r="G238" s="27">
        <f t="shared" si="41"/>
        <v>4.1406247289307738E-2</v>
      </c>
      <c r="H238" s="27">
        <f t="shared" si="42"/>
        <v>4.0220731164411661E-2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221.45000000000002</v>
      </c>
      <c r="B239" s="1">
        <v>4.8499999999999996</v>
      </c>
      <c r="C239" s="2">
        <f t="shared" si="37"/>
        <v>1127.6032384540968</v>
      </c>
      <c r="D239" s="27">
        <f t="shared" si="38"/>
        <v>4.8499999999999995E-2</v>
      </c>
      <c r="E239" s="2">
        <f t="shared" si="39"/>
        <v>1182.2919955191205</v>
      </c>
      <c r="F239" s="2">
        <f t="shared" si="40"/>
        <v>4.7360571359837574E-2</v>
      </c>
      <c r="G239" s="27">
        <f t="shared" si="41"/>
        <v>4.1730609476413189E-2</v>
      </c>
      <c r="H239" s="27">
        <f t="shared" si="42"/>
        <v>4.0545364483883552E-2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221.12</v>
      </c>
      <c r="B240" s="1">
        <v>4.9080000000000004</v>
      </c>
      <c r="C240" s="2">
        <f t="shared" si="37"/>
        <v>1125.9229084983961</v>
      </c>
      <c r="D240" s="27">
        <f t="shared" si="38"/>
        <v>4.9080000000000006E-2</v>
      </c>
      <c r="E240" s="2">
        <f t="shared" si="39"/>
        <v>1181.1832048474973</v>
      </c>
      <c r="F240" s="2">
        <f t="shared" si="40"/>
        <v>4.7913589613998817E-2</v>
      </c>
      <c r="G240" s="27">
        <f t="shared" si="41"/>
        <v>4.2288907686153593E-2</v>
      </c>
      <c r="H240" s="27">
        <f t="shared" si="42"/>
        <v>4.1108538611917295E-2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221.52</v>
      </c>
      <c r="B241" s="1">
        <v>4.9459999999999997</v>
      </c>
      <c r="C241" s="2">
        <f t="shared" si="37"/>
        <v>1127.9596720810632</v>
      </c>
      <c r="D241" s="27">
        <f t="shared" si="38"/>
        <v>4.9459999999999997E-2</v>
      </c>
      <c r="E241" s="2">
        <f t="shared" si="39"/>
        <v>1183.7485574621926</v>
      </c>
      <c r="F241" s="2">
        <f t="shared" si="40"/>
        <v>4.8275746164889784E-2</v>
      </c>
      <c r="G241" s="27">
        <f t="shared" si="41"/>
        <v>4.2638848272212676E-2</v>
      </c>
      <c r="H241" s="27">
        <f t="shared" si="42"/>
        <v>4.1458385012659776E-2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221.24</v>
      </c>
      <c r="B242" s="1">
        <v>4.9960000000000004</v>
      </c>
      <c r="C242" s="2">
        <f t="shared" si="37"/>
        <v>1126.5339375731962</v>
      </c>
      <c r="D242" s="27">
        <f t="shared" si="38"/>
        <v>4.9960000000000004E-2</v>
      </c>
      <c r="E242" s="2">
        <f t="shared" si="39"/>
        <v>1182.8155730943531</v>
      </c>
      <c r="F242" s="2">
        <f t="shared" si="40"/>
        <v>4.8752068205694755E-2</v>
      </c>
      <c r="G242" s="27">
        <f t="shared" si="41"/>
        <v>4.3119613095721647E-2</v>
      </c>
      <c r="H242" s="27">
        <f t="shared" si="42"/>
        <v>4.194332415856869E-2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221.47</v>
      </c>
      <c r="B243" s="1">
        <v>5.0309999999999997</v>
      </c>
      <c r="C243" s="2">
        <f t="shared" si="37"/>
        <v>1127.70507663323</v>
      </c>
      <c r="D243" s="27">
        <f t="shared" si="38"/>
        <v>5.0309999999999994E-2</v>
      </c>
      <c r="E243" s="2">
        <f t="shared" si="39"/>
        <v>1184.4399190386478</v>
      </c>
      <c r="F243" s="2">
        <f t="shared" si="40"/>
        <v>4.908535869048003E-2</v>
      </c>
      <c r="G243" s="27">
        <f t="shared" si="41"/>
        <v>4.3445168599819804E-2</v>
      </c>
      <c r="H243" s="27">
        <f t="shared" si="42"/>
        <v>4.2269536307018588E-2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221.11</v>
      </c>
      <c r="B244" s="1">
        <v>5.07</v>
      </c>
      <c r="C244" s="2">
        <f t="shared" si="37"/>
        <v>1125.8719894088294</v>
      </c>
      <c r="D244" s="27">
        <f t="shared" si="38"/>
        <v>5.0700000000000002E-2</v>
      </c>
      <c r="E244" s="2">
        <f t="shared" si="39"/>
        <v>1182.953699271857</v>
      </c>
      <c r="F244" s="2">
        <f t="shared" si="40"/>
        <v>4.9456608712592491E-2</v>
      </c>
      <c r="G244" s="27">
        <f t="shared" si="41"/>
        <v>4.3823495858916983E-2</v>
      </c>
      <c r="H244" s="27">
        <f t="shared" si="42"/>
        <v>4.2651865464264679E-2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221.56</v>
      </c>
      <c r="B245" s="1">
        <v>5.093</v>
      </c>
      <c r="C245" s="2">
        <f t="shared" si="37"/>
        <v>1128.1633484393301</v>
      </c>
      <c r="D245" s="27">
        <f t="shared" si="38"/>
        <v>5.0930000000000003E-2</v>
      </c>
      <c r="E245" s="2">
        <f t="shared" si="39"/>
        <v>1185.6207077753452</v>
      </c>
      <c r="F245" s="2">
        <f t="shared" si="40"/>
        <v>4.9675486441705781E-2</v>
      </c>
      <c r="G245" s="27">
        <f t="shared" si="41"/>
        <v>4.4029673547537472E-2</v>
      </c>
      <c r="H245" s="27">
        <f t="shared" si="42"/>
        <v>4.2856894274460926E-2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221.5</v>
      </c>
      <c r="B246" s="1">
        <v>5.1470000000000002</v>
      </c>
      <c r="C246" s="2">
        <f t="shared" si="37"/>
        <v>1127.85783390193</v>
      </c>
      <c r="D246" s="27">
        <f t="shared" si="38"/>
        <v>5.1470000000000002E-2</v>
      </c>
      <c r="E246" s="2">
        <f t="shared" si="39"/>
        <v>1185.9086766128623</v>
      </c>
      <c r="F246" s="2">
        <f t="shared" si="40"/>
        <v>5.0189185083139257E-2</v>
      </c>
      <c r="G246" s="27">
        <f t="shared" si="41"/>
        <v>4.454200090879229E-2</v>
      </c>
      <c r="H246" s="27">
        <f t="shared" si="42"/>
        <v>4.3372439438416677E-2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220.89000000000001</v>
      </c>
      <c r="B247" s="1">
        <v>5.1550000000000002</v>
      </c>
      <c r="C247" s="2">
        <f t="shared" si="37"/>
        <v>1124.7517694383628</v>
      </c>
      <c r="D247" s="27">
        <f t="shared" si="38"/>
        <v>5.1550000000000006E-2</v>
      </c>
      <c r="E247" s="2">
        <f t="shared" si="39"/>
        <v>1182.7327231529105</v>
      </c>
      <c r="F247" s="2">
        <f t="shared" si="40"/>
        <v>5.0265266147550121E-2</v>
      </c>
      <c r="G247" s="27">
        <f t="shared" si="41"/>
        <v>4.463320556110769E-2</v>
      </c>
      <c r="H247" s="27">
        <f t="shared" si="42"/>
        <v>4.3467293481803976E-2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221.39000000000001</v>
      </c>
      <c r="B248" s="1">
        <v>5.1859999999999999</v>
      </c>
      <c r="C248" s="2">
        <f t="shared" si="37"/>
        <v>1127.2977239166967</v>
      </c>
      <c r="D248" s="27">
        <f t="shared" si="38"/>
        <v>5.1859999999999996E-2</v>
      </c>
      <c r="E248" s="2">
        <f t="shared" si="39"/>
        <v>1185.7593838790165</v>
      </c>
      <c r="F248" s="2">
        <f t="shared" si="40"/>
        <v>5.0560025611700726E-2</v>
      </c>
      <c r="G248" s="27">
        <f t="shared" si="41"/>
        <v>4.491355235513398E-2</v>
      </c>
      <c r="H248" s="27">
        <f t="shared" si="42"/>
        <v>4.374666525826898E-2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221.13000000000002</v>
      </c>
      <c r="B249" s="1">
        <v>5.2089999999999996</v>
      </c>
      <c r="C249" s="2">
        <f t="shared" si="37"/>
        <v>1125.9738275879629</v>
      </c>
      <c r="D249" s="27">
        <f t="shared" si="38"/>
        <v>5.2089999999999997E-2</v>
      </c>
      <c r="E249" s="2">
        <f t="shared" si="39"/>
        <v>1184.6258042670199</v>
      </c>
      <c r="F249" s="2">
        <f t="shared" si="40"/>
        <v>5.0778661987010171E-2</v>
      </c>
      <c r="G249" s="27">
        <f t="shared" si="41"/>
        <v>4.5137586728595788E-2</v>
      </c>
      <c r="H249" s="27">
        <f t="shared" si="42"/>
        <v>4.3973303231174939E-2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221.60000000000002</v>
      </c>
      <c r="B250" s="1">
        <v>5.2089999999999996</v>
      </c>
      <c r="C250" s="2">
        <f t="shared" si="37"/>
        <v>1128.3670247975967</v>
      </c>
      <c r="D250" s="27">
        <f t="shared" si="38"/>
        <v>5.2089999999999997E-2</v>
      </c>
      <c r="E250" s="2">
        <f t="shared" si="39"/>
        <v>1187.1436631193035</v>
      </c>
      <c r="F250" s="2">
        <f t="shared" si="40"/>
        <v>5.0778661987010171E-2</v>
      </c>
      <c r="G250" s="27">
        <f t="shared" si="41"/>
        <v>4.5125596924537298E-2</v>
      </c>
      <c r="H250" s="27">
        <f t="shared" si="42"/>
        <v>4.3958838804750468E-2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221.3</v>
      </c>
      <c r="B251" s="1">
        <v>5.22</v>
      </c>
      <c r="C251" s="2">
        <f t="shared" si="37"/>
        <v>1126.8394521105963</v>
      </c>
      <c r="D251" s="27">
        <f t="shared" si="38"/>
        <v>5.2199999999999996E-2</v>
      </c>
      <c r="E251" s="2">
        <f t="shared" si="39"/>
        <v>1185.6604715107694</v>
      </c>
      <c r="F251" s="2">
        <f t="shared" si="40"/>
        <v>5.088321031456982E-2</v>
      </c>
      <c r="G251" s="27">
        <f t="shared" si="41"/>
        <v>4.5237208069280443E-2</v>
      </c>
      <c r="H251" s="27">
        <f t="shared" si="42"/>
        <v>4.4072619744921479E-2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221.47</v>
      </c>
      <c r="B252" s="1">
        <v>5.2549999999999999</v>
      </c>
      <c r="C252" s="2">
        <f t="shared" si="37"/>
        <v>1127.70507663323</v>
      </c>
      <c r="D252" s="27">
        <f t="shared" si="38"/>
        <v>5.2549999999999999E-2</v>
      </c>
      <c r="E252" s="2">
        <f t="shared" si="39"/>
        <v>1186.9659784103062</v>
      </c>
      <c r="F252" s="2">
        <f t="shared" si="40"/>
        <v>5.1215791384270452E-2</v>
      </c>
      <c r="G252" s="27">
        <f t="shared" si="41"/>
        <v>4.5563572439459472E-2</v>
      </c>
      <c r="H252" s="27">
        <f t="shared" si="42"/>
        <v>4.439996900080901E-2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221.72</v>
      </c>
      <c r="B253" s="1">
        <v>5.2939999999999996</v>
      </c>
      <c r="C253" s="2">
        <f t="shared" si="37"/>
        <v>1128.9780538723969</v>
      </c>
      <c r="D253" s="27">
        <f t="shared" si="38"/>
        <v>5.2939999999999994E-2</v>
      </c>
      <c r="E253" s="2">
        <f t="shared" si="39"/>
        <v>1188.7461520444017</v>
      </c>
      <c r="F253" s="2">
        <f t="shared" si="40"/>
        <v>5.1586251471433267E-2</v>
      </c>
      <c r="G253" s="27">
        <f t="shared" si="41"/>
        <v>4.5925555509317068E-2</v>
      </c>
      <c r="H253" s="27">
        <f t="shared" si="42"/>
        <v>4.476273524412902E-2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221.71</v>
      </c>
      <c r="B254" s="1">
        <v>5.3090000000000002</v>
      </c>
      <c r="C254" s="2">
        <f t="shared" si="37"/>
        <v>1128.9271347828301</v>
      </c>
      <c r="D254" s="27">
        <f t="shared" si="38"/>
        <v>5.3089999999999998E-2</v>
      </c>
      <c r="E254" s="2">
        <f t="shared" si="39"/>
        <v>1188.8618763684506</v>
      </c>
      <c r="F254" s="2">
        <f t="shared" si="40"/>
        <v>5.1728699584948967E-2</v>
      </c>
      <c r="G254" s="27">
        <f t="shared" si="41"/>
        <v>4.6067452554623009E-2</v>
      </c>
      <c r="H254" s="27">
        <f t="shared" si="42"/>
        <v>4.4905491111398431E-2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222.24</v>
      </c>
      <c r="B255" s="1">
        <v>5.359</v>
      </c>
      <c r="C255" s="2">
        <f t="shared" si="37"/>
        <v>1131.625846529864</v>
      </c>
      <c r="D255" s="27">
        <f t="shared" si="38"/>
        <v>5.3589999999999999E-2</v>
      </c>
      <c r="E255" s="2">
        <f t="shared" si="39"/>
        <v>1192.2696756453995</v>
      </c>
      <c r="F255" s="2">
        <f t="shared" si="40"/>
        <v>5.220338013385848E-2</v>
      </c>
      <c r="G255" s="27">
        <f t="shared" si="41"/>
        <v>4.652590548792801E-2</v>
      </c>
      <c r="H255" s="27">
        <f t="shared" si="42"/>
        <v>4.5363860711361205E-2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221.97</v>
      </c>
      <c r="B256" s="1">
        <v>5.3819999999999997</v>
      </c>
      <c r="C256" s="2">
        <f t="shared" si="37"/>
        <v>1130.2510311115639</v>
      </c>
      <c r="D256" s="27">
        <f t="shared" si="38"/>
        <v>5.382E-2</v>
      </c>
      <c r="E256" s="2">
        <f t="shared" si="39"/>
        <v>1191.0811416059883</v>
      </c>
      <c r="F256" s="2">
        <f t="shared" si="40"/>
        <v>5.2421657546334599E-2</v>
      </c>
      <c r="G256" s="27">
        <f t="shared" si="41"/>
        <v>4.6749842586306087E-2</v>
      </c>
      <c r="H256" s="27">
        <f t="shared" si="42"/>
        <v>4.5590447475187548E-2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222.25</v>
      </c>
      <c r="B257" s="1">
        <v>5.4020000000000001</v>
      </c>
      <c r="C257" s="2">
        <f t="shared" si="37"/>
        <v>1131.6767656194309</v>
      </c>
      <c r="D257" s="27">
        <f t="shared" si="38"/>
        <v>5.4019999999999999E-2</v>
      </c>
      <c r="E257" s="2">
        <f t="shared" si="39"/>
        <v>1192.8099444981924</v>
      </c>
      <c r="F257" s="2">
        <f t="shared" si="40"/>
        <v>5.2611425271209517E-2</v>
      </c>
      <c r="G257" s="27">
        <f t="shared" si="41"/>
        <v>4.693137791645622E-2</v>
      </c>
      <c r="H257" s="27">
        <f t="shared" si="42"/>
        <v>4.5771598094958531E-2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222.27</v>
      </c>
      <c r="B258" s="1">
        <v>5.4290000000000003</v>
      </c>
      <c r="C258" s="2">
        <f t="shared" si="37"/>
        <v>1131.7786037985641</v>
      </c>
      <c r="D258" s="27">
        <f t="shared" si="38"/>
        <v>5.4290000000000005E-2</v>
      </c>
      <c r="E258" s="2">
        <f t="shared" si="39"/>
        <v>1193.2228641987881</v>
      </c>
      <c r="F258" s="2">
        <f t="shared" si="40"/>
        <v>5.2867554589455926E-2</v>
      </c>
      <c r="G258" s="27">
        <f t="shared" si="41"/>
        <v>4.7185540950414079E-2</v>
      </c>
      <c r="H258" s="27">
        <f t="shared" si="42"/>
        <v>4.6027111905697513E-2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222.38000000000002</v>
      </c>
      <c r="B259" s="1">
        <v>5.4630000000000001</v>
      </c>
      <c r="C259" s="2">
        <f t="shared" ref="C259:C322" si="49">A259*1000/196.39</f>
        <v>1132.3387137837979</v>
      </c>
      <c r="D259" s="27">
        <f t="shared" ref="D259:D322" si="50">B259/100</f>
        <v>5.4629999999999998E-2</v>
      </c>
      <c r="E259" s="2">
        <f t="shared" ref="E259:E322" si="51">C259*(1+D259)</f>
        <v>1194.1983777178066</v>
      </c>
      <c r="F259" s="2">
        <f t="shared" ref="F259:F322" si="52">LN(1+D259)</f>
        <v>5.3189994514105277E-2</v>
      </c>
      <c r="G259" s="27">
        <f t="shared" ref="G259:G322" si="53">F259-E259/210000</f>
        <v>4.7503335572591912E-2</v>
      </c>
      <c r="H259" s="27">
        <f t="shared" ref="H259:H322" si="54">LN(1+D259)-C259/165454</f>
        <v>4.634616653905603E-2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C408</f>
        <v>0</v>
      </c>
      <c r="N259" s="2">
        <f t="shared" ref="N259:N280" si="57">D408</f>
        <v>0</v>
      </c>
      <c r="O259" s="2">
        <f t="shared" ref="O259:O280" si="58">E408</f>
        <v>0</v>
      </c>
      <c r="P259" s="2">
        <f t="shared" ref="P259:P280" si="59">G408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222.4</v>
      </c>
      <c r="B260" s="1">
        <v>5.5019999999999998</v>
      </c>
      <c r="C260" s="2">
        <f t="shared" si="49"/>
        <v>1132.4405519629311</v>
      </c>
      <c r="D260" s="27">
        <f t="shared" si="50"/>
        <v>5.5019999999999999E-2</v>
      </c>
      <c r="E260" s="2">
        <f t="shared" si="51"/>
        <v>1194.7474311319315</v>
      </c>
      <c r="F260" s="2">
        <f t="shared" si="52"/>
        <v>5.3559724094313234E-2</v>
      </c>
      <c r="G260" s="27">
        <f t="shared" si="53"/>
        <v>4.787045061273261E-2</v>
      </c>
      <c r="H260" s="27">
        <f t="shared" si="54"/>
        <v>4.6715280611756567E-2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222.56</v>
      </c>
      <c r="B261" s="1">
        <v>5.5369999999999999</v>
      </c>
      <c r="C261" s="2">
        <f t="shared" si="49"/>
        <v>1133.2552573959979</v>
      </c>
      <c r="D261" s="27">
        <f t="shared" si="50"/>
        <v>5.5370000000000003E-2</v>
      </c>
      <c r="E261" s="2">
        <f t="shared" si="51"/>
        <v>1196.0036009980142</v>
      </c>
      <c r="F261" s="2">
        <f t="shared" si="52"/>
        <v>5.389141634381097E-2</v>
      </c>
      <c r="G261" s="27">
        <f t="shared" si="53"/>
        <v>4.8196161100963281E-2</v>
      </c>
      <c r="H261" s="27">
        <f t="shared" si="54"/>
        <v>4.7042048801194905E-2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222.48000000000002</v>
      </c>
      <c r="B262" s="1">
        <v>5.5789999999999997</v>
      </c>
      <c r="C262" s="2">
        <f t="shared" si="49"/>
        <v>1132.8479046794646</v>
      </c>
      <c r="D262" s="27">
        <f t="shared" si="50"/>
        <v>5.5789999999999999E-2</v>
      </c>
      <c r="E262" s="2">
        <f t="shared" si="51"/>
        <v>1196.049489281532</v>
      </c>
      <c r="F262" s="2">
        <f t="shared" si="52"/>
        <v>5.4289301871711305E-2</v>
      </c>
      <c r="G262" s="27">
        <f t="shared" si="53"/>
        <v>4.8593828113227822E-2</v>
      </c>
      <c r="H262" s="27">
        <f t="shared" si="54"/>
        <v>4.7442396359124936E-2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222.62</v>
      </c>
      <c r="B263" s="1">
        <v>5.6219999999999999</v>
      </c>
      <c r="C263" s="2">
        <f t="shared" si="49"/>
        <v>1133.560771933398</v>
      </c>
      <c r="D263" s="27">
        <f t="shared" si="50"/>
        <v>5.6219999999999999E-2</v>
      </c>
      <c r="E263" s="2">
        <f t="shared" si="51"/>
        <v>1197.2895585314936</v>
      </c>
      <c r="F263" s="2">
        <f t="shared" si="52"/>
        <v>5.4696496919027726E-2</v>
      </c>
      <c r="G263" s="27">
        <f t="shared" si="53"/>
        <v>4.8995118068877755E-2</v>
      </c>
      <c r="H263" s="27">
        <f t="shared" si="54"/>
        <v>4.7845282853889393E-2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222.98000000000002</v>
      </c>
      <c r="B264" s="1">
        <v>5.6639999999999997</v>
      </c>
      <c r="C264" s="2">
        <f t="shared" si="49"/>
        <v>1135.3938591577985</v>
      </c>
      <c r="D264" s="27">
        <f t="shared" si="50"/>
        <v>5.6639999999999996E-2</v>
      </c>
      <c r="E264" s="2">
        <f t="shared" si="51"/>
        <v>1199.7025673404962</v>
      </c>
      <c r="F264" s="2">
        <f t="shared" si="52"/>
        <v>5.5094062309571465E-2</v>
      </c>
      <c r="G264" s="27">
        <f t="shared" si="53"/>
        <v>4.9381192941283389E-2</v>
      </c>
      <c r="H264" s="27">
        <f t="shared" si="54"/>
        <v>4.8231769109299494E-2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5.6989999999999998</v>
      </c>
      <c r="C265" s="2">
        <f t="shared" si="49"/>
        <v>1133.2552573959979</v>
      </c>
      <c r="D265" s="27">
        <f t="shared" si="50"/>
        <v>5.6989999999999999E-2</v>
      </c>
      <c r="E265" s="2">
        <f t="shared" si="51"/>
        <v>1197.839474514996</v>
      </c>
      <c r="F265" s="2">
        <f t="shared" si="52"/>
        <v>5.5425246105410053E-2</v>
      </c>
      <c r="G265" s="27">
        <f t="shared" si="53"/>
        <v>4.9721248607719593E-2</v>
      </c>
      <c r="H265" s="27">
        <f t="shared" si="54"/>
        <v>4.8575878562793995E-2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222.8</v>
      </c>
      <c r="B266" s="1">
        <v>5.7450000000000001</v>
      </c>
      <c r="C266" s="2">
        <f t="shared" si="49"/>
        <v>1134.4773155455982</v>
      </c>
      <c r="D266" s="27">
        <f t="shared" si="50"/>
        <v>5.7450000000000001E-2</v>
      </c>
      <c r="E266" s="2">
        <f t="shared" si="51"/>
        <v>1199.6530373236928</v>
      </c>
      <c r="F266" s="2">
        <f t="shared" si="52"/>
        <v>5.5860349496621886E-2</v>
      </c>
      <c r="G266" s="27">
        <f t="shared" si="53"/>
        <v>5.014771598555668E-2</v>
      </c>
      <c r="H266" s="27">
        <f t="shared" si="54"/>
        <v>4.9003595863916734E-2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222.51000000000002</v>
      </c>
      <c r="B267" s="1">
        <v>5.7839999999999998</v>
      </c>
      <c r="C267" s="2">
        <f t="shared" si="49"/>
        <v>1133.0006619481646</v>
      </c>
      <c r="D267" s="27">
        <f t="shared" si="50"/>
        <v>5.7839999999999996E-2</v>
      </c>
      <c r="E267" s="2">
        <f t="shared" si="51"/>
        <v>1198.5334202352462</v>
      </c>
      <c r="F267" s="2">
        <f t="shared" si="52"/>
        <v>5.6229093266430261E-2</v>
      </c>
      <c r="G267" s="27">
        <f t="shared" si="53"/>
        <v>5.0521791265310041E-2</v>
      </c>
      <c r="H267" s="27">
        <f t="shared" si="54"/>
        <v>4.938126449258276E-2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222.93</v>
      </c>
      <c r="B268" s="1">
        <v>5.83</v>
      </c>
      <c r="C268" s="2">
        <f t="shared" si="49"/>
        <v>1135.139263709965</v>
      </c>
      <c r="D268" s="27">
        <f t="shared" si="50"/>
        <v>5.8299999999999998E-2</v>
      </c>
      <c r="E268" s="2">
        <f t="shared" si="51"/>
        <v>1201.317882784256</v>
      </c>
      <c r="F268" s="2">
        <f t="shared" si="52"/>
        <v>5.6663847117541764E-2</v>
      </c>
      <c r="G268" s="27">
        <f t="shared" si="53"/>
        <v>5.0943285770950072E-2</v>
      </c>
      <c r="H268" s="27">
        <f t="shared" si="54"/>
        <v>4.9803092686038358E-2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222.55</v>
      </c>
      <c r="B269" s="1">
        <v>5.8719999999999999</v>
      </c>
      <c r="C269" s="2">
        <f t="shared" si="49"/>
        <v>1133.2043383064311</v>
      </c>
      <c r="D269" s="27">
        <f t="shared" si="50"/>
        <v>5.8720000000000001E-2</v>
      </c>
      <c r="E269" s="2">
        <f t="shared" si="51"/>
        <v>1199.7460970517848</v>
      </c>
      <c r="F269" s="2">
        <f t="shared" si="52"/>
        <v>5.7060631281612394E-2</v>
      </c>
      <c r="G269" s="27">
        <f t="shared" si="53"/>
        <v>5.1347554628984847E-2</v>
      </c>
      <c r="H269" s="27">
        <f t="shared" si="54"/>
        <v>5.0211571492750046E-2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222.89000000000001</v>
      </c>
      <c r="B270" s="1">
        <v>5.915</v>
      </c>
      <c r="C270" s="2">
        <f t="shared" si="49"/>
        <v>1134.9355873516984</v>
      </c>
      <c r="D270" s="27">
        <f t="shared" si="50"/>
        <v>5.9150000000000001E-2</v>
      </c>
      <c r="E270" s="2">
        <f t="shared" si="51"/>
        <v>1202.0670273435514</v>
      </c>
      <c r="F270" s="2">
        <f t="shared" si="52"/>
        <v>5.7466699648328526E-2</v>
      </c>
      <c r="G270" s="27">
        <f t="shared" si="53"/>
        <v>5.1742570946692566E-2</v>
      </c>
      <c r="H270" s="27">
        <f t="shared" si="54"/>
        <v>5.0607176231839968E-2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223</v>
      </c>
      <c r="B271" s="1">
        <v>5.9340000000000002</v>
      </c>
      <c r="C271" s="2">
        <f t="shared" si="49"/>
        <v>1135.4956973369317</v>
      </c>
      <c r="D271" s="27">
        <f t="shared" si="50"/>
        <v>5.9340000000000004E-2</v>
      </c>
      <c r="E271" s="2">
        <f t="shared" si="51"/>
        <v>1202.8760120169052</v>
      </c>
      <c r="F271" s="2">
        <f t="shared" si="52"/>
        <v>5.7646072692817144E-2</v>
      </c>
      <c r="G271" s="27">
        <f t="shared" si="53"/>
        <v>5.1918091683212833E-2</v>
      </c>
      <c r="H271" s="27">
        <f t="shared" si="54"/>
        <v>5.0783163985037752E-2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222.57000000000002</v>
      </c>
      <c r="B272" s="1">
        <v>5.9729999999999999</v>
      </c>
      <c r="C272" s="2">
        <f t="shared" si="49"/>
        <v>1133.3061764855647</v>
      </c>
      <c r="D272" s="27">
        <f t="shared" si="50"/>
        <v>5.9729999999999998E-2</v>
      </c>
      <c r="E272" s="2">
        <f t="shared" si="51"/>
        <v>1200.9985544070475</v>
      </c>
      <c r="F272" s="2">
        <f t="shared" si="52"/>
        <v>5.8014158696963726E-2</v>
      </c>
      <c r="G272" s="27">
        <f t="shared" si="53"/>
        <v>5.2295117961692068E-2</v>
      </c>
      <c r="H272" s="27">
        <f t="shared" si="54"/>
        <v>5.1164483400593951E-2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222.94</v>
      </c>
      <c r="B273" s="1">
        <v>6.0190000000000001</v>
      </c>
      <c r="C273" s="2">
        <f t="shared" si="49"/>
        <v>1135.1901827995316</v>
      </c>
      <c r="D273" s="27">
        <f t="shared" si="50"/>
        <v>6.019E-2</v>
      </c>
      <c r="E273" s="2">
        <f t="shared" si="51"/>
        <v>1203.5172799022355</v>
      </c>
      <c r="F273" s="2">
        <f t="shared" si="52"/>
        <v>5.8448137344478263E-2</v>
      </c>
      <c r="G273" s="27">
        <f t="shared" si="53"/>
        <v>5.2717102678277145E-2</v>
      </c>
      <c r="H273" s="27">
        <f t="shared" si="54"/>
        <v>5.1587075159221139E-2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222.51000000000002</v>
      </c>
      <c r="B274" s="1">
        <v>6.0609999999999999</v>
      </c>
      <c r="C274" s="2">
        <f t="shared" si="49"/>
        <v>1133.0006619481646</v>
      </c>
      <c r="D274" s="27">
        <f t="shared" si="50"/>
        <v>6.0609999999999997E-2</v>
      </c>
      <c r="E274" s="2">
        <f t="shared" si="51"/>
        <v>1201.6718320688431</v>
      </c>
      <c r="F274" s="2">
        <f t="shared" si="52"/>
        <v>5.8844214301749839E-2</v>
      </c>
      <c r="G274" s="27">
        <f t="shared" si="53"/>
        <v>5.3121967482374396E-2</v>
      </c>
      <c r="H274" s="27">
        <f t="shared" si="54"/>
        <v>5.1996385527902339E-2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222.91000000000003</v>
      </c>
      <c r="B275" s="1">
        <v>6.1079999999999997</v>
      </c>
      <c r="C275" s="2">
        <f t="shared" si="49"/>
        <v>1135.0374255308318</v>
      </c>
      <c r="D275" s="27">
        <f t="shared" si="50"/>
        <v>6.1079999999999995E-2</v>
      </c>
      <c r="E275" s="2">
        <f t="shared" si="51"/>
        <v>1204.365511482255</v>
      </c>
      <c r="F275" s="2">
        <f t="shared" si="52"/>
        <v>5.9287257354870587E-2</v>
      </c>
      <c r="G275" s="27">
        <f t="shared" si="53"/>
        <v>5.3552183490669369E-2</v>
      </c>
      <c r="H275" s="27">
        <f t="shared" si="54"/>
        <v>5.2427118430874602E-2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222.52</v>
      </c>
      <c r="B276" s="1">
        <v>6.1539999999999999</v>
      </c>
      <c r="C276" s="2">
        <f t="shared" si="49"/>
        <v>1133.051581037731</v>
      </c>
      <c r="D276" s="27">
        <f t="shared" si="50"/>
        <v>6.1539999999999997E-2</v>
      </c>
      <c r="E276" s="2">
        <f t="shared" si="51"/>
        <v>1202.779575334793</v>
      </c>
      <c r="F276" s="2">
        <f t="shared" si="52"/>
        <v>5.9720683975934323E-2</v>
      </c>
      <c r="G276" s="27">
        <f t="shared" si="53"/>
        <v>5.3993162188625786E-2</v>
      </c>
      <c r="H276" s="27">
        <f t="shared" si="54"/>
        <v>5.2872547448333113E-2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222.96</v>
      </c>
      <c r="B277" s="1">
        <v>6.2039999999999997</v>
      </c>
      <c r="C277" s="2">
        <f t="shared" si="49"/>
        <v>1135.2920209786651</v>
      </c>
      <c r="D277" s="27">
        <f t="shared" si="50"/>
        <v>6.2039999999999998E-2</v>
      </c>
      <c r="E277" s="2">
        <f t="shared" si="51"/>
        <v>1205.7255379601816</v>
      </c>
      <c r="F277" s="2">
        <f t="shared" si="52"/>
        <v>6.0191586893874528E-2</v>
      </c>
      <c r="G277" s="27">
        <f t="shared" si="53"/>
        <v>5.4450036713111757E-2</v>
      </c>
      <c r="H277" s="27">
        <f t="shared" si="54"/>
        <v>5.3329909201109985E-2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222.66000000000003</v>
      </c>
      <c r="B278" s="1">
        <v>6.2469999999999999</v>
      </c>
      <c r="C278" s="2">
        <f t="shared" si="49"/>
        <v>1133.7644482916648</v>
      </c>
      <c r="D278" s="27">
        <f t="shared" si="50"/>
        <v>6.2469999999999998E-2</v>
      </c>
      <c r="E278" s="2">
        <f t="shared" si="51"/>
        <v>1204.5907133764451</v>
      </c>
      <c r="F278" s="2">
        <f t="shared" si="52"/>
        <v>6.05963861236938E-2</v>
      </c>
      <c r="G278" s="27">
        <f t="shared" si="53"/>
        <v>5.4860239869520253E-2</v>
      </c>
      <c r="H278" s="27">
        <f t="shared" si="54"/>
        <v>5.3743941043540619E-2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222.5</v>
      </c>
      <c r="B279" s="1">
        <v>6.2850000000000001</v>
      </c>
      <c r="C279" s="2">
        <f t="shared" si="49"/>
        <v>1132.9497428585978</v>
      </c>
      <c r="D279" s="27">
        <f t="shared" si="50"/>
        <v>6.2850000000000003E-2</v>
      </c>
      <c r="E279" s="2">
        <f t="shared" si="51"/>
        <v>1204.1556341972607</v>
      </c>
      <c r="F279" s="2">
        <f t="shared" si="52"/>
        <v>6.0953979336997539E-2</v>
      </c>
      <c r="G279" s="27">
        <f t="shared" si="53"/>
        <v>5.5219904888439156E-2</v>
      </c>
      <c r="H279" s="27">
        <f t="shared" si="54"/>
        <v>5.4106458316903749E-2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222.61</v>
      </c>
      <c r="B280" s="1">
        <v>6.3390000000000004</v>
      </c>
      <c r="C280" s="2">
        <f t="shared" si="49"/>
        <v>1133.5098528438311</v>
      </c>
      <c r="D280" s="27">
        <f t="shared" si="50"/>
        <v>6.3390000000000002E-2</v>
      </c>
      <c r="E280" s="2">
        <f t="shared" si="51"/>
        <v>1205.3630424156017</v>
      </c>
      <c r="F280" s="2">
        <f t="shared" si="52"/>
        <v>6.1461918244750259E-2</v>
      </c>
      <c r="G280" s="27">
        <f t="shared" si="53"/>
        <v>5.5722094233247393E-2</v>
      </c>
      <c r="H280" s="27">
        <f t="shared" si="54"/>
        <v>5.4611011933365636E-2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222.59</v>
      </c>
      <c r="B281" s="1">
        <v>6.3849999999999998</v>
      </c>
      <c r="C281" s="2">
        <f t="shared" si="49"/>
        <v>1133.4080146646979</v>
      </c>
      <c r="D281" s="27">
        <f t="shared" si="50"/>
        <v>6.3850000000000004E-2</v>
      </c>
      <c r="E281" s="2">
        <f t="shared" si="51"/>
        <v>1205.776116401039</v>
      </c>
      <c r="F281" s="2">
        <f t="shared" si="52"/>
        <v>6.1894403537589723E-2</v>
      </c>
      <c r="G281" s="27">
        <f t="shared" si="53"/>
        <v>5.6152612507108582E-2</v>
      </c>
      <c r="H281" s="27">
        <f t="shared" si="54"/>
        <v>5.5044112733712527E-2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6.4320000000000004</v>
      </c>
      <c r="C282" s="2">
        <f t="shared" si="49"/>
        <v>1133.7644482916648</v>
      </c>
      <c r="D282" s="27">
        <f t="shared" si="50"/>
        <v>6.4320000000000002E-2</v>
      </c>
      <c r="E282" s="2">
        <f t="shared" si="51"/>
        <v>1206.6881776057846</v>
      </c>
      <c r="F282" s="2">
        <f t="shared" si="52"/>
        <v>6.2336097582371047E-2</v>
      </c>
      <c r="G282" s="27">
        <f t="shared" si="53"/>
        <v>5.6589963403295883E-2</v>
      </c>
      <c r="H282" s="27">
        <f t="shared" si="54"/>
        <v>5.5483652502217866E-2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222.52</v>
      </c>
      <c r="B283" s="1">
        <v>6.4669999999999996</v>
      </c>
      <c r="C283" s="2">
        <f t="shared" si="49"/>
        <v>1133.051581037731</v>
      </c>
      <c r="D283" s="27">
        <f t="shared" si="50"/>
        <v>6.4669999999999991E-2</v>
      </c>
      <c r="E283" s="2">
        <f t="shared" si="51"/>
        <v>1206.3260267834412</v>
      </c>
      <c r="F283" s="2">
        <f t="shared" si="52"/>
        <v>6.2664891990191804E-2</v>
      </c>
      <c r="G283" s="27">
        <f t="shared" si="53"/>
        <v>5.6920482338842088E-2</v>
      </c>
      <c r="H283" s="27">
        <f t="shared" si="54"/>
        <v>5.5816755462590593E-2</v>
      </c>
      <c r="AC283" s="2"/>
      <c r="AD283" s="2"/>
    </row>
    <row r="284" spans="1:30" x14ac:dyDescent="0.15">
      <c r="A284" s="1">
        <v>222.59</v>
      </c>
      <c r="B284" s="1">
        <v>6.5209999999999999</v>
      </c>
      <c r="C284" s="2">
        <f t="shared" si="49"/>
        <v>1133.4080146646979</v>
      </c>
      <c r="D284" s="27">
        <f t="shared" si="50"/>
        <v>6.5210000000000004E-2</v>
      </c>
      <c r="E284" s="2">
        <f t="shared" si="51"/>
        <v>1207.3175513009828</v>
      </c>
      <c r="F284" s="2">
        <f t="shared" si="52"/>
        <v>6.317196282194798E-2</v>
      </c>
      <c r="G284" s="27">
        <f t="shared" si="53"/>
        <v>5.742283162527663E-2</v>
      </c>
      <c r="H284" s="27">
        <f t="shared" si="54"/>
        <v>5.6321672018070784E-2</v>
      </c>
      <c r="AC284" s="2"/>
      <c r="AD284" s="2"/>
    </row>
    <row r="285" spans="1:30" x14ac:dyDescent="0.15">
      <c r="A285" s="1">
        <v>222.5</v>
      </c>
      <c r="B285" s="1">
        <v>6.5670000000000002</v>
      </c>
      <c r="C285" s="2">
        <f t="shared" si="49"/>
        <v>1132.9497428585978</v>
      </c>
      <c r="D285" s="27">
        <f t="shared" si="50"/>
        <v>6.5670000000000006E-2</v>
      </c>
      <c r="E285" s="2">
        <f t="shared" si="51"/>
        <v>1207.3505524721218</v>
      </c>
      <c r="F285" s="2">
        <f t="shared" si="52"/>
        <v>6.3603709337139297E-2</v>
      </c>
      <c r="G285" s="27">
        <f t="shared" si="53"/>
        <v>5.7854420992033959E-2</v>
      </c>
      <c r="H285" s="27">
        <f t="shared" si="54"/>
        <v>5.6756188317045507E-2</v>
      </c>
      <c r="AC285" s="2"/>
      <c r="AD285" s="2"/>
    </row>
    <row r="286" spans="1:30" x14ac:dyDescent="0.15">
      <c r="A286" s="1">
        <v>222.84</v>
      </c>
      <c r="B286" s="1">
        <v>6.6210000000000004</v>
      </c>
      <c r="C286" s="2">
        <f t="shared" si="49"/>
        <v>1134.6809919038649</v>
      </c>
      <c r="D286" s="27">
        <f t="shared" si="50"/>
        <v>6.6210000000000005E-2</v>
      </c>
      <c r="E286" s="2">
        <f t="shared" si="51"/>
        <v>1209.8082203778199</v>
      </c>
      <c r="F286" s="2">
        <f t="shared" si="52"/>
        <v>6.4110304465897897E-2</v>
      </c>
      <c r="G286" s="27">
        <f t="shared" si="53"/>
        <v>5.8349312940289229E-2</v>
      </c>
      <c r="H286" s="27">
        <f t="shared" si="54"/>
        <v>5.7252319818177896E-2</v>
      </c>
      <c r="AC286" s="2"/>
      <c r="AD286" s="2"/>
    </row>
    <row r="287" spans="1:30" x14ac:dyDescent="0.15">
      <c r="A287" s="1">
        <v>222.3</v>
      </c>
      <c r="B287" s="1">
        <v>6.6589999999999998</v>
      </c>
      <c r="C287" s="2">
        <f t="shared" si="49"/>
        <v>1131.9313610672641</v>
      </c>
      <c r="D287" s="27">
        <f t="shared" si="50"/>
        <v>6.6589999999999996E-2</v>
      </c>
      <c r="E287" s="2">
        <f t="shared" si="51"/>
        <v>1207.3066704007331</v>
      </c>
      <c r="F287" s="2">
        <f t="shared" si="52"/>
        <v>6.4466643554439512E-2</v>
      </c>
      <c r="G287" s="27">
        <f t="shared" si="53"/>
        <v>5.8717564171578876E-2</v>
      </c>
      <c r="H287" s="27">
        <f t="shared" si="54"/>
        <v>5.7625277609419961E-2</v>
      </c>
      <c r="AC287" s="2"/>
      <c r="AD287" s="2"/>
    </row>
    <row r="288" spans="1:30" x14ac:dyDescent="0.15">
      <c r="A288" s="1">
        <v>222.58</v>
      </c>
      <c r="B288" s="1">
        <v>6.7060000000000004</v>
      </c>
      <c r="C288" s="2">
        <f t="shared" si="49"/>
        <v>1133.3570955751311</v>
      </c>
      <c r="D288" s="27">
        <f t="shared" si="50"/>
        <v>6.7060000000000008E-2</v>
      </c>
      <c r="E288" s="2">
        <f t="shared" si="51"/>
        <v>1209.3600224043996</v>
      </c>
      <c r="F288" s="2">
        <f t="shared" si="52"/>
        <v>6.4907203165999197E-2</v>
      </c>
      <c r="G288" s="27">
        <f t="shared" si="53"/>
        <v>5.9148345916454438E-2</v>
      </c>
      <c r="H288" s="27">
        <f t="shared" si="54"/>
        <v>5.8057220115875711E-2</v>
      </c>
      <c r="AC288" s="2"/>
      <c r="AD288" s="2"/>
    </row>
    <row r="289" spans="1:30" x14ac:dyDescent="0.15">
      <c r="A289" s="1">
        <v>222.37</v>
      </c>
      <c r="B289" s="1">
        <v>6.7519999999999998</v>
      </c>
      <c r="C289" s="2">
        <f t="shared" si="49"/>
        <v>1132.287794694231</v>
      </c>
      <c r="D289" s="27">
        <f t="shared" si="50"/>
        <v>6.7519999999999997E-2</v>
      </c>
      <c r="E289" s="2">
        <f t="shared" si="51"/>
        <v>1208.7398665919854</v>
      </c>
      <c r="F289" s="2">
        <f t="shared" si="52"/>
        <v>6.533820130813553E-2</v>
      </c>
      <c r="G289" s="27">
        <f t="shared" si="53"/>
        <v>5.9582297181507024E-2</v>
      </c>
      <c r="H289" s="27">
        <f t="shared" si="54"/>
        <v>5.849468108684E-2</v>
      </c>
      <c r="AC289" s="2"/>
      <c r="AD289" s="2"/>
    </row>
    <row r="290" spans="1:30" x14ac:dyDescent="0.15">
      <c r="A290" s="1">
        <v>222.52</v>
      </c>
      <c r="B290" s="1">
        <v>6.798</v>
      </c>
      <c r="C290" s="2">
        <f t="shared" si="49"/>
        <v>1133.051581037731</v>
      </c>
      <c r="D290" s="27">
        <f t="shared" si="50"/>
        <v>6.7979999999999999E-2</v>
      </c>
      <c r="E290" s="2">
        <f t="shared" si="51"/>
        <v>1210.0764275166759</v>
      </c>
      <c r="F290" s="2">
        <f t="shared" si="52"/>
        <v>6.5769013770897916E-2</v>
      </c>
      <c r="G290" s="27">
        <f t="shared" si="53"/>
        <v>6.0006745068437554E-2</v>
      </c>
      <c r="H290" s="27">
        <f t="shared" si="54"/>
        <v>5.8920877243296706E-2</v>
      </c>
      <c r="AC290" s="2"/>
      <c r="AD290" s="2"/>
    </row>
    <row r="291" spans="1:30" x14ac:dyDescent="0.15">
      <c r="A291" s="1">
        <v>222.28</v>
      </c>
      <c r="B291" s="1">
        <v>6.8479999999999999</v>
      </c>
      <c r="C291" s="2">
        <f t="shared" si="49"/>
        <v>1131.8295228881309</v>
      </c>
      <c r="D291" s="27">
        <f t="shared" si="50"/>
        <v>6.8479999999999999E-2</v>
      </c>
      <c r="E291" s="2">
        <f t="shared" si="51"/>
        <v>1209.3372086155102</v>
      </c>
      <c r="F291" s="2">
        <f t="shared" si="52"/>
        <v>6.6237077773152742E-2</v>
      </c>
      <c r="G291" s="27">
        <f t="shared" si="53"/>
        <v>6.0478329160697931E-2</v>
      </c>
      <c r="H291" s="27">
        <f t="shared" si="54"/>
        <v>5.9396327335640618E-2</v>
      </c>
      <c r="AC291" s="2"/>
      <c r="AD291" s="2"/>
    </row>
    <row r="292" spans="1:30" x14ac:dyDescent="0.15">
      <c r="A292" s="1">
        <v>222.14000000000001</v>
      </c>
      <c r="B292" s="1">
        <v>6.8680000000000003</v>
      </c>
      <c r="C292" s="2">
        <f t="shared" si="49"/>
        <v>1131.1166556341975</v>
      </c>
      <c r="D292" s="27">
        <f t="shared" si="50"/>
        <v>6.8680000000000005E-2</v>
      </c>
      <c r="E292" s="2">
        <f t="shared" si="51"/>
        <v>1208.8017475431543</v>
      </c>
      <c r="F292" s="2">
        <f t="shared" si="52"/>
        <v>6.6424242047782453E-2</v>
      </c>
      <c r="G292" s="27">
        <f t="shared" si="53"/>
        <v>6.0668043249957906E-2</v>
      </c>
      <c r="H292" s="27">
        <f t="shared" si="54"/>
        <v>5.9587800162822301E-2</v>
      </c>
      <c r="AC292" s="2"/>
      <c r="AD292" s="2"/>
    </row>
    <row r="293" spans="1:30" x14ac:dyDescent="0.15">
      <c r="A293" s="1">
        <v>222.51000000000002</v>
      </c>
      <c r="B293" s="1">
        <v>6.9260000000000002</v>
      </c>
      <c r="C293" s="2">
        <f t="shared" si="49"/>
        <v>1133.0006619481646</v>
      </c>
      <c r="D293" s="27">
        <f t="shared" si="50"/>
        <v>6.9260000000000002E-2</v>
      </c>
      <c r="E293" s="2">
        <f t="shared" si="51"/>
        <v>1211.4722877946947</v>
      </c>
      <c r="F293" s="2">
        <f t="shared" si="52"/>
        <v>6.6966820430925986E-2</v>
      </c>
      <c r="G293" s="27">
        <f t="shared" si="53"/>
        <v>6.1197904774760774E-2</v>
      </c>
      <c r="H293" s="27">
        <f t="shared" si="54"/>
        <v>6.0118991657078485E-2</v>
      </c>
      <c r="AC293" s="2"/>
      <c r="AD293" s="2"/>
    </row>
    <row r="294" spans="1:30" x14ac:dyDescent="0.15">
      <c r="A294" s="1">
        <v>221.98000000000002</v>
      </c>
      <c r="B294" s="1">
        <v>6.9489999999999998</v>
      </c>
      <c r="C294" s="2">
        <f t="shared" si="49"/>
        <v>1130.3019502011307</v>
      </c>
      <c r="D294" s="27">
        <f t="shared" si="50"/>
        <v>6.9489999999999996E-2</v>
      </c>
      <c r="E294" s="2">
        <f t="shared" si="51"/>
        <v>1208.8466327206074</v>
      </c>
      <c r="F294" s="2">
        <f t="shared" si="52"/>
        <v>6.7181899332982395E-2</v>
      </c>
      <c r="G294" s="27">
        <f t="shared" si="53"/>
        <v>6.14254867962176E-2</v>
      </c>
      <c r="H294" s="27">
        <f t="shared" si="54"/>
        <v>6.0350381508081634E-2</v>
      </c>
      <c r="AC294" s="2"/>
      <c r="AD294" s="2"/>
    </row>
    <row r="295" spans="1:30" x14ac:dyDescent="0.15">
      <c r="A295" s="1">
        <v>222.34</v>
      </c>
      <c r="B295" s="1">
        <v>7.0140000000000002</v>
      </c>
      <c r="C295" s="2">
        <f t="shared" si="49"/>
        <v>1132.135037425531</v>
      </c>
      <c r="D295" s="27">
        <f t="shared" si="50"/>
        <v>7.0140000000000008E-2</v>
      </c>
      <c r="E295" s="2">
        <f t="shared" si="51"/>
        <v>1211.5429889505579</v>
      </c>
      <c r="F295" s="2">
        <f t="shared" si="52"/>
        <v>6.7789481036357249E-2</v>
      </c>
      <c r="G295" s="27">
        <f t="shared" si="53"/>
        <v>6.2020228708021263E-2</v>
      </c>
      <c r="H295" s="27">
        <f t="shared" si="54"/>
        <v>6.0946884076322851E-2</v>
      </c>
      <c r="AC295" s="2"/>
      <c r="AD295" s="2"/>
    </row>
    <row r="296" spans="1:30" x14ac:dyDescent="0.15">
      <c r="A296" s="1">
        <v>222.09</v>
      </c>
      <c r="B296" s="1">
        <v>7.08</v>
      </c>
      <c r="C296" s="2">
        <f t="shared" si="49"/>
        <v>1130.862060186364</v>
      </c>
      <c r="D296" s="27">
        <f t="shared" si="50"/>
        <v>7.0800000000000002E-2</v>
      </c>
      <c r="E296" s="2">
        <f t="shared" si="51"/>
        <v>1210.9270940475585</v>
      </c>
      <c r="F296" s="2">
        <f t="shared" si="52"/>
        <v>6.8406032664060368E-2</v>
      </c>
      <c r="G296" s="27">
        <f t="shared" si="53"/>
        <v>6.2639713168595804E-2</v>
      </c>
      <c r="H296" s="27">
        <f t="shared" si="54"/>
        <v>6.1571129547868773E-2</v>
      </c>
      <c r="AC296" s="2"/>
      <c r="AD296" s="2"/>
    </row>
    <row r="297" spans="1:30" x14ac:dyDescent="0.15">
      <c r="A297" s="1">
        <v>221.53</v>
      </c>
      <c r="B297" s="1">
        <v>7.1219999999999999</v>
      </c>
      <c r="C297" s="2">
        <f t="shared" si="49"/>
        <v>1128.0105911706301</v>
      </c>
      <c r="D297" s="27">
        <f t="shared" si="50"/>
        <v>7.1220000000000006E-2</v>
      </c>
      <c r="E297" s="2">
        <f t="shared" si="51"/>
        <v>1208.3475054738024</v>
      </c>
      <c r="F297" s="2">
        <f t="shared" si="52"/>
        <v>6.8798185870269951E-2</v>
      </c>
      <c r="G297" s="27">
        <f t="shared" si="53"/>
        <v>6.3044150129918514E-2</v>
      </c>
      <c r="H297" s="27">
        <f t="shared" si="54"/>
        <v>6.1980516964286234E-2</v>
      </c>
      <c r="AC297" s="2"/>
      <c r="AD297" s="2"/>
    </row>
    <row r="298" spans="1:30" x14ac:dyDescent="0.15">
      <c r="A298" s="1">
        <v>221.87</v>
      </c>
      <c r="B298" s="1">
        <v>7.173</v>
      </c>
      <c r="C298" s="2">
        <f t="shared" si="49"/>
        <v>1129.7418402158971</v>
      </c>
      <c r="D298" s="27">
        <f t="shared" si="50"/>
        <v>7.1730000000000002E-2</v>
      </c>
      <c r="E298" s="2">
        <f t="shared" si="51"/>
        <v>1210.7782224145835</v>
      </c>
      <c r="F298" s="2">
        <f t="shared" si="52"/>
        <v>6.9274165253483427E-2</v>
      </c>
      <c r="G298" s="27">
        <f t="shared" si="53"/>
        <v>6.3508554670556841E-2</v>
      </c>
      <c r="H298" s="27">
        <f t="shared" si="54"/>
        <v>6.24460327198735E-2</v>
      </c>
      <c r="AC298" s="2"/>
      <c r="AD298" s="2"/>
    </row>
    <row r="299" spans="1:30" x14ac:dyDescent="0.15">
      <c r="A299" s="1">
        <v>221.28</v>
      </c>
      <c r="B299" s="1">
        <v>7.2110000000000003</v>
      </c>
      <c r="C299" s="2">
        <f t="shared" si="49"/>
        <v>1126.7376139314629</v>
      </c>
      <c r="D299" s="27">
        <f t="shared" si="50"/>
        <v>7.2110000000000007E-2</v>
      </c>
      <c r="E299" s="2">
        <f t="shared" si="51"/>
        <v>1207.9866632720605</v>
      </c>
      <c r="F299" s="2">
        <f t="shared" si="52"/>
        <v>6.962866932466362E-2</v>
      </c>
      <c r="G299" s="27">
        <f t="shared" si="53"/>
        <v>6.3876351880510954E-2</v>
      </c>
      <c r="H299" s="27">
        <f t="shared" si="54"/>
        <v>6.2818694262522706E-2</v>
      </c>
      <c r="AC299" s="2"/>
      <c r="AD299" s="2"/>
    </row>
    <row r="300" spans="1:30" x14ac:dyDescent="0.15">
      <c r="A300" s="1">
        <v>221.53</v>
      </c>
      <c r="B300" s="1">
        <v>7.2729999999999997</v>
      </c>
      <c r="C300" s="2">
        <f t="shared" si="49"/>
        <v>1128.0105911706301</v>
      </c>
      <c r="D300" s="27">
        <f t="shared" si="50"/>
        <v>7.2730000000000003E-2</v>
      </c>
      <c r="E300" s="2">
        <f t="shared" si="51"/>
        <v>1210.0508014664699</v>
      </c>
      <c r="F300" s="2">
        <f t="shared" si="52"/>
        <v>7.0206801042898032E-2</v>
      </c>
      <c r="G300" s="27">
        <f t="shared" si="53"/>
        <v>6.4444654369248178E-2</v>
      </c>
      <c r="H300" s="27">
        <f t="shared" si="54"/>
        <v>6.3389132136914314E-2</v>
      </c>
      <c r="AC300" s="2"/>
      <c r="AD300" s="2"/>
    </row>
    <row r="301" spans="1:30" x14ac:dyDescent="0.15">
      <c r="A301" s="1">
        <v>220.98000000000002</v>
      </c>
      <c r="B301" s="1">
        <v>7.3079999999999998</v>
      </c>
      <c r="C301" s="2">
        <f t="shared" si="49"/>
        <v>1125.2100412444627</v>
      </c>
      <c r="D301" s="27">
        <f t="shared" si="50"/>
        <v>7.3079999999999992E-2</v>
      </c>
      <c r="E301" s="2">
        <f t="shared" si="51"/>
        <v>1207.4403910586079</v>
      </c>
      <c r="F301" s="2">
        <f t="shared" si="52"/>
        <v>7.0533018185239535E-2</v>
      </c>
      <c r="G301" s="27">
        <f t="shared" si="53"/>
        <v>6.4783302037341395E-2</v>
      </c>
      <c r="H301" s="27">
        <f t="shared" si="54"/>
        <v>6.3732275735709984E-2</v>
      </c>
      <c r="AC301" s="2"/>
      <c r="AD301" s="2"/>
    </row>
    <row r="302" spans="1:30" x14ac:dyDescent="0.15">
      <c r="A302" s="1">
        <v>221.09</v>
      </c>
      <c r="B302" s="1">
        <v>7.3380000000000001</v>
      </c>
      <c r="C302" s="2">
        <f t="shared" si="49"/>
        <v>1125.770151229696</v>
      </c>
      <c r="D302" s="27">
        <f t="shared" si="50"/>
        <v>7.3380000000000001E-2</v>
      </c>
      <c r="E302" s="2">
        <f t="shared" si="51"/>
        <v>1208.379164926931</v>
      </c>
      <c r="F302" s="2">
        <f t="shared" si="52"/>
        <v>7.081254820392463E-2</v>
      </c>
      <c r="G302" s="27">
        <f t="shared" si="53"/>
        <v>6.505836170427258E-2</v>
      </c>
      <c r="H302" s="27">
        <f t="shared" si="54"/>
        <v>6.4008420463104246E-2</v>
      </c>
      <c r="AC302" s="2"/>
      <c r="AD302" s="2"/>
    </row>
    <row r="303" spans="1:30" x14ac:dyDescent="0.15">
      <c r="A303" s="1">
        <v>220.61</v>
      </c>
      <c r="B303" s="1">
        <v>7.4619999999999997</v>
      </c>
      <c r="C303" s="2">
        <f t="shared" si="49"/>
        <v>1123.3260349304956</v>
      </c>
      <c r="D303" s="27">
        <f t="shared" si="50"/>
        <v>7.4619999999999992E-2</v>
      </c>
      <c r="E303" s="2">
        <f t="shared" si="51"/>
        <v>1207.148623657009</v>
      </c>
      <c r="F303" s="2">
        <f t="shared" si="52"/>
        <v>7.1967110715791247E-2</v>
      </c>
      <c r="G303" s="27">
        <f t="shared" si="53"/>
        <v>6.6218783936472153E-2</v>
      </c>
      <c r="H303" s="27">
        <f t="shared" si="54"/>
        <v>6.5177755155149036E-2</v>
      </c>
      <c r="AC303" s="2"/>
      <c r="AD303" s="2"/>
    </row>
    <row r="304" spans="1:30" x14ac:dyDescent="0.15">
      <c r="A304" s="1">
        <v>220.87</v>
      </c>
      <c r="B304" s="1">
        <v>7.4930000000000003</v>
      </c>
      <c r="C304" s="2">
        <f t="shared" si="49"/>
        <v>1124.6499312592291</v>
      </c>
      <c r="D304" s="27">
        <f t="shared" si="50"/>
        <v>7.4929999999999997E-2</v>
      </c>
      <c r="E304" s="2">
        <f t="shared" si="51"/>
        <v>1208.9199506084831</v>
      </c>
      <c r="F304" s="2">
        <f t="shared" si="52"/>
        <v>7.2255543180399354E-2</v>
      </c>
      <c r="G304" s="27">
        <f t="shared" si="53"/>
        <v>6.6498781510835145E-2</v>
      </c>
      <c r="H304" s="27">
        <f t="shared" si="54"/>
        <v>6.5458186022160636E-2</v>
      </c>
      <c r="AC304" s="2"/>
      <c r="AD304" s="2"/>
    </row>
    <row r="305" spans="1:30" x14ac:dyDescent="0.15">
      <c r="A305" s="1">
        <v>220.06</v>
      </c>
      <c r="B305" s="1">
        <v>7.5119999999999996</v>
      </c>
      <c r="C305" s="2">
        <f t="shared" si="49"/>
        <v>1120.5254850043282</v>
      </c>
      <c r="D305" s="27">
        <f t="shared" si="50"/>
        <v>7.5119999999999992E-2</v>
      </c>
      <c r="E305" s="2">
        <f t="shared" si="51"/>
        <v>1204.6993594378534</v>
      </c>
      <c r="F305" s="2">
        <f t="shared" si="52"/>
        <v>7.243228325667174E-2</v>
      </c>
      <c r="G305" s="27">
        <f t="shared" si="53"/>
        <v>6.6695619640301004E-2</v>
      </c>
      <c r="H305" s="27">
        <f t="shared" si="54"/>
        <v>6.5659854152483696E-2</v>
      </c>
      <c r="AC305" s="2"/>
      <c r="AD305" s="2"/>
    </row>
    <row r="306" spans="1:30" x14ac:dyDescent="0.15">
      <c r="A306" s="1">
        <v>219.94</v>
      </c>
      <c r="B306" s="1">
        <v>7.57</v>
      </c>
      <c r="C306" s="2">
        <f t="shared" si="49"/>
        <v>1119.914455929528</v>
      </c>
      <c r="D306" s="27">
        <f t="shared" si="50"/>
        <v>7.5700000000000003E-2</v>
      </c>
      <c r="E306" s="2">
        <f t="shared" si="51"/>
        <v>1204.6919802433933</v>
      </c>
      <c r="F306" s="2">
        <f t="shared" si="52"/>
        <v>7.2971612455822801E-2</v>
      </c>
      <c r="G306" s="27">
        <f t="shared" si="53"/>
        <v>6.7234983978473314E-2</v>
      </c>
      <c r="H306" s="27">
        <f t="shared" si="54"/>
        <v>6.6202876396679308E-2</v>
      </c>
      <c r="AC306" s="2"/>
      <c r="AD306" s="2"/>
    </row>
    <row r="307" spans="1:30" x14ac:dyDescent="0.15">
      <c r="A307" s="1">
        <v>219.64000000000001</v>
      </c>
      <c r="B307" s="1">
        <v>7.62</v>
      </c>
      <c r="C307" s="2">
        <f t="shared" si="49"/>
        <v>1118.3868832425278</v>
      </c>
      <c r="D307" s="27">
        <f t="shared" si="50"/>
        <v>7.6200000000000004E-2</v>
      </c>
      <c r="E307" s="2">
        <f t="shared" si="51"/>
        <v>1203.6079637456085</v>
      </c>
      <c r="F307" s="2">
        <f t="shared" si="52"/>
        <v>7.3436318073182266E-2</v>
      </c>
      <c r="G307" s="27">
        <f t="shared" si="53"/>
        <v>6.7704851579155553E-2</v>
      </c>
      <c r="H307" s="27">
        <f t="shared" si="54"/>
        <v>6.6676814626650135E-2</v>
      </c>
      <c r="AC307" s="2"/>
      <c r="AD307" s="2"/>
    </row>
    <row r="308" spans="1:30" x14ac:dyDescent="0.15">
      <c r="A308" s="1">
        <v>219.4</v>
      </c>
      <c r="B308" s="1">
        <v>7.6589999999999998</v>
      </c>
      <c r="C308" s="2">
        <f t="shared" si="49"/>
        <v>1117.1648250929275</v>
      </c>
      <c r="D308" s="27">
        <f t="shared" si="50"/>
        <v>7.6589999999999991E-2</v>
      </c>
      <c r="E308" s="2">
        <f t="shared" si="51"/>
        <v>1202.7284790467947</v>
      </c>
      <c r="F308" s="2">
        <f t="shared" si="52"/>
        <v>7.3798638600745439E-2</v>
      </c>
      <c r="G308" s="27">
        <f t="shared" si="53"/>
        <v>6.8071360129094038E-2</v>
      </c>
      <c r="H308" s="27">
        <f t="shared" si="54"/>
        <v>6.7046521244302396E-2</v>
      </c>
      <c r="AC308" s="2"/>
      <c r="AD308" s="2"/>
    </row>
    <row r="309" spans="1:30" x14ac:dyDescent="0.15">
      <c r="A309" s="1">
        <v>218.96</v>
      </c>
      <c r="B309" s="1">
        <v>7.7279999999999998</v>
      </c>
      <c r="C309" s="2">
        <f t="shared" si="49"/>
        <v>1114.9243851519936</v>
      </c>
      <c r="D309" s="27">
        <f t="shared" si="50"/>
        <v>7.7280000000000001E-2</v>
      </c>
      <c r="E309" s="2">
        <f t="shared" si="51"/>
        <v>1201.0857416365398</v>
      </c>
      <c r="F309" s="2">
        <f t="shared" si="52"/>
        <v>7.4439345814833718E-2</v>
      </c>
      <c r="G309" s="27">
        <f t="shared" si="53"/>
        <v>6.8719889902278772E-2</v>
      </c>
      <c r="H309" s="27">
        <f t="shared" si="54"/>
        <v>6.7700769623554008E-2</v>
      </c>
      <c r="AC309" s="2"/>
      <c r="AD309" s="2"/>
    </row>
    <row r="310" spans="1:30" x14ac:dyDescent="0.15">
      <c r="A310" s="1">
        <v>218.81</v>
      </c>
      <c r="B310" s="1">
        <v>7.774</v>
      </c>
      <c r="C310" s="2">
        <f t="shared" si="49"/>
        <v>1114.1605988084934</v>
      </c>
      <c r="D310" s="27">
        <f t="shared" si="50"/>
        <v>7.7740000000000004E-2</v>
      </c>
      <c r="E310" s="2">
        <f t="shared" si="51"/>
        <v>1200.7754437598655</v>
      </c>
      <c r="F310" s="2">
        <f t="shared" si="52"/>
        <v>7.4866256012406124E-2</v>
      </c>
      <c r="G310" s="27">
        <f t="shared" si="53"/>
        <v>6.9148277708787717E-2</v>
      </c>
      <c r="H310" s="27">
        <f t="shared" si="54"/>
        <v>6.8132296127432088E-2</v>
      </c>
      <c r="AC310" s="2"/>
      <c r="AD310" s="2"/>
    </row>
    <row r="311" spans="1:30" x14ac:dyDescent="0.15">
      <c r="A311" s="1">
        <v>218.20000000000002</v>
      </c>
      <c r="B311" s="1">
        <v>7.8280000000000003</v>
      </c>
      <c r="C311" s="2">
        <f t="shared" si="49"/>
        <v>1111.0545343449262</v>
      </c>
      <c r="D311" s="27">
        <f t="shared" si="50"/>
        <v>7.8280000000000002E-2</v>
      </c>
      <c r="E311" s="2">
        <f t="shared" si="51"/>
        <v>1198.0278832934468</v>
      </c>
      <c r="F311" s="2">
        <f t="shared" si="52"/>
        <v>7.5367179019884309E-2</v>
      </c>
      <c r="G311" s="27">
        <f t="shared" si="53"/>
        <v>6.9662284337534561E-2</v>
      </c>
      <c r="H311" s="27">
        <f t="shared" si="54"/>
        <v>6.8651992113886715E-2</v>
      </c>
      <c r="AC311" s="2"/>
      <c r="AD311" s="2"/>
    </row>
    <row r="312" spans="1:30" x14ac:dyDescent="0.15">
      <c r="A312" s="1">
        <v>218.12</v>
      </c>
      <c r="B312" s="1">
        <v>7.867</v>
      </c>
      <c r="C312" s="2">
        <f t="shared" si="49"/>
        <v>1110.6471816283927</v>
      </c>
      <c r="D312" s="27">
        <f t="shared" si="50"/>
        <v>7.8670000000000004E-2</v>
      </c>
      <c r="E312" s="2">
        <f t="shared" si="51"/>
        <v>1198.0217954070984</v>
      </c>
      <c r="F312" s="2">
        <f t="shared" si="52"/>
        <v>7.5728800758218667E-2</v>
      </c>
      <c r="G312" s="27">
        <f t="shared" si="53"/>
        <v>7.0023935065803913E-2</v>
      </c>
      <c r="H312" s="27">
        <f t="shared" si="54"/>
        <v>6.9016075882250769E-2</v>
      </c>
      <c r="AC312" s="2"/>
      <c r="AD312" s="2"/>
    </row>
    <row r="313" spans="1:30" x14ac:dyDescent="0.15">
      <c r="A313" s="1">
        <v>218.14000000000001</v>
      </c>
      <c r="B313" s="1">
        <v>7.9020000000000001</v>
      </c>
      <c r="C313" s="2">
        <f t="shared" si="49"/>
        <v>1110.7490198075261</v>
      </c>
      <c r="D313" s="27">
        <f t="shared" si="50"/>
        <v>7.9020000000000007E-2</v>
      </c>
      <c r="E313" s="2">
        <f t="shared" si="51"/>
        <v>1198.520407352717</v>
      </c>
      <c r="F313" s="2">
        <f t="shared" si="52"/>
        <v>7.605322178540036E-2</v>
      </c>
      <c r="G313" s="27">
        <f t="shared" si="53"/>
        <v>7.0345981750387421E-2</v>
      </c>
      <c r="H313" s="27">
        <f t="shared" si="54"/>
        <v>6.9339881401925041E-2</v>
      </c>
      <c r="AC313" s="2"/>
      <c r="AD313" s="2"/>
    </row>
    <row r="314" spans="1:30" x14ac:dyDescent="0.15">
      <c r="A314" s="1">
        <v>217.20000000000002</v>
      </c>
      <c r="B314" s="1">
        <v>7.9359999999999999</v>
      </c>
      <c r="C314" s="2">
        <f t="shared" si="49"/>
        <v>1105.9626253882582</v>
      </c>
      <c r="D314" s="27">
        <f t="shared" si="50"/>
        <v>7.936E-2</v>
      </c>
      <c r="E314" s="2">
        <f t="shared" si="51"/>
        <v>1193.7318193390704</v>
      </c>
      <c r="F314" s="2">
        <f t="shared" si="52"/>
        <v>7.6368272891148462E-2</v>
      </c>
      <c r="G314" s="27">
        <f t="shared" si="53"/>
        <v>7.0683835656200511E-2</v>
      </c>
      <c r="H314" s="27">
        <f t="shared" si="54"/>
        <v>6.968386136052207E-2</v>
      </c>
      <c r="AC314" s="2"/>
      <c r="AD314" s="2"/>
    </row>
    <row r="315" spans="1:30" x14ac:dyDescent="0.15">
      <c r="A315" s="1">
        <v>217.45000000000002</v>
      </c>
      <c r="B315" s="1">
        <v>8.0060000000000002</v>
      </c>
      <c r="C315" s="2">
        <f t="shared" si="49"/>
        <v>1107.2356026274254</v>
      </c>
      <c r="D315" s="27">
        <f t="shared" si="50"/>
        <v>8.0060000000000006E-2</v>
      </c>
      <c r="E315" s="2">
        <f t="shared" si="51"/>
        <v>1195.880884973777</v>
      </c>
      <c r="F315" s="2">
        <f t="shared" si="52"/>
        <v>7.7016595148531181E-2</v>
      </c>
      <c r="G315" s="27">
        <f t="shared" si="53"/>
        <v>7.1321924267703674E-2</v>
      </c>
      <c r="H315" s="27">
        <f t="shared" si="54"/>
        <v>7.0324489774061985E-2</v>
      </c>
      <c r="AC315" s="2"/>
      <c r="AD315" s="2"/>
    </row>
    <row r="316" spans="1:30" x14ac:dyDescent="0.15">
      <c r="A316" s="1">
        <v>216.43</v>
      </c>
      <c r="B316" s="1">
        <v>8.048</v>
      </c>
      <c r="C316" s="2">
        <f t="shared" si="49"/>
        <v>1102.0418554916239</v>
      </c>
      <c r="D316" s="27">
        <f t="shared" si="50"/>
        <v>8.0479999999999996E-2</v>
      </c>
      <c r="E316" s="2">
        <f t="shared" si="51"/>
        <v>1190.73418402159</v>
      </c>
      <c r="F316" s="2">
        <f t="shared" si="52"/>
        <v>7.7405386844394852E-2</v>
      </c>
      <c r="G316" s="27">
        <f t="shared" si="53"/>
        <v>7.1735224063339667E-2</v>
      </c>
      <c r="H316" s="27">
        <f t="shared" si="54"/>
        <v>7.0744672352804294E-2</v>
      </c>
      <c r="AC316" s="2"/>
      <c r="AD316" s="2"/>
    </row>
    <row r="317" spans="1:30" x14ac:dyDescent="0.15">
      <c r="A317" s="1">
        <v>216.60000000000002</v>
      </c>
      <c r="B317" s="1">
        <v>8.1020000000000003</v>
      </c>
      <c r="C317" s="2">
        <f t="shared" si="49"/>
        <v>1102.9074800142575</v>
      </c>
      <c r="D317" s="27">
        <f t="shared" si="50"/>
        <v>8.1020000000000009E-2</v>
      </c>
      <c r="E317" s="2">
        <f t="shared" si="51"/>
        <v>1192.2650440450127</v>
      </c>
      <c r="F317" s="2">
        <f t="shared" si="52"/>
        <v>7.7905039873526816E-2</v>
      </c>
      <c r="G317" s="27">
        <f t="shared" si="53"/>
        <v>7.2227587282836278E-2</v>
      </c>
      <c r="H317" s="27">
        <f t="shared" si="54"/>
        <v>7.1239093568123149E-2</v>
      </c>
      <c r="AC317" s="2"/>
      <c r="AD317" s="2"/>
    </row>
    <row r="318" spans="1:30" x14ac:dyDescent="0.15">
      <c r="A318" s="1">
        <v>215.92000000000002</v>
      </c>
      <c r="B318" s="1">
        <v>8.1560000000000006</v>
      </c>
      <c r="C318" s="2">
        <f t="shared" si="49"/>
        <v>1099.4449819237234</v>
      </c>
      <c r="D318" s="27">
        <f t="shared" si="50"/>
        <v>8.1560000000000007E-2</v>
      </c>
      <c r="E318" s="2">
        <f t="shared" si="51"/>
        <v>1189.1157146494224</v>
      </c>
      <c r="F318" s="2">
        <f t="shared" si="52"/>
        <v>7.8404443374181745E-2</v>
      </c>
      <c r="G318" s="27">
        <f t="shared" si="53"/>
        <v>7.2741987590136878E-2</v>
      </c>
      <c r="H318" s="27">
        <f t="shared" si="54"/>
        <v>7.1759424324030499E-2</v>
      </c>
      <c r="AC318" s="2"/>
      <c r="AD318" s="2"/>
    </row>
    <row r="319" spans="1:30" x14ac:dyDescent="0.15">
      <c r="A319" s="1">
        <v>215.13000000000002</v>
      </c>
      <c r="B319" s="1">
        <v>8.2140000000000004</v>
      </c>
      <c r="C319" s="2">
        <f t="shared" si="49"/>
        <v>1095.4223738479559</v>
      </c>
      <c r="D319" s="27">
        <f t="shared" si="50"/>
        <v>8.2140000000000005E-2</v>
      </c>
      <c r="E319" s="2">
        <f t="shared" si="51"/>
        <v>1185.400367635827</v>
      </c>
      <c r="F319" s="2">
        <f t="shared" si="52"/>
        <v>7.8940562072607717E-2</v>
      </c>
      <c r="G319" s="27">
        <f t="shared" si="53"/>
        <v>7.3295798417199021E-2</v>
      </c>
      <c r="H319" s="27">
        <f t="shared" si="54"/>
        <v>7.2319855568999725E-2</v>
      </c>
      <c r="AC319" s="2"/>
      <c r="AD319" s="2"/>
    </row>
    <row r="320" spans="1:30" x14ac:dyDescent="0.15">
      <c r="A320" s="1">
        <v>215.25</v>
      </c>
      <c r="B320" s="1">
        <v>8.2609999999999992</v>
      </c>
      <c r="C320" s="2">
        <f t="shared" si="49"/>
        <v>1096.0334029227558</v>
      </c>
      <c r="D320" s="27">
        <f t="shared" si="50"/>
        <v>8.2609999999999989E-2</v>
      </c>
      <c r="E320" s="2">
        <f t="shared" si="51"/>
        <v>1186.5767223382047</v>
      </c>
      <c r="F320" s="2">
        <f t="shared" si="52"/>
        <v>7.9374792360063617E-2</v>
      </c>
      <c r="G320" s="27">
        <f t="shared" si="53"/>
        <v>7.3724427015595978E-2</v>
      </c>
      <c r="H320" s="27">
        <f t="shared" si="54"/>
        <v>7.2750392811411088E-2</v>
      </c>
      <c r="AC320" s="2"/>
      <c r="AD320" s="2"/>
    </row>
    <row r="321" spans="1:30" x14ac:dyDescent="0.15">
      <c r="A321" s="1">
        <v>214.36</v>
      </c>
      <c r="B321" s="1">
        <v>8.3070000000000004</v>
      </c>
      <c r="C321" s="2">
        <f t="shared" si="49"/>
        <v>1091.5016039513214</v>
      </c>
      <c r="D321" s="27">
        <f t="shared" si="50"/>
        <v>8.3070000000000005E-2</v>
      </c>
      <c r="E321" s="2">
        <f t="shared" si="51"/>
        <v>1182.1726421915575</v>
      </c>
      <c r="F321" s="2">
        <f t="shared" si="52"/>
        <v>7.9799601202475826E-2</v>
      </c>
      <c r="G321" s="27">
        <f t="shared" si="53"/>
        <v>7.417020766823032E-2</v>
      </c>
      <c r="H321" s="27">
        <f t="shared" si="54"/>
        <v>7.3202591737903666E-2</v>
      </c>
      <c r="AC321" s="2"/>
      <c r="AD321" s="2"/>
    </row>
    <row r="322" spans="1:30" x14ac:dyDescent="0.15">
      <c r="A322" s="1">
        <v>214.31</v>
      </c>
      <c r="B322" s="1">
        <v>8.3569999999999993</v>
      </c>
      <c r="C322" s="2">
        <f t="shared" si="49"/>
        <v>1091.2470085034881</v>
      </c>
      <c r="D322" s="27">
        <f t="shared" si="50"/>
        <v>8.3569999999999992E-2</v>
      </c>
      <c r="E322" s="2">
        <f t="shared" si="51"/>
        <v>1182.4425210041245</v>
      </c>
      <c r="F322" s="2">
        <f t="shared" si="52"/>
        <v>8.0261145352750821E-2</v>
      </c>
      <c r="G322" s="27">
        <f t="shared" si="53"/>
        <v>7.4630466681302604E-2</v>
      </c>
      <c r="H322" s="27">
        <f t="shared" si="54"/>
        <v>7.3665674656947219E-2</v>
      </c>
      <c r="AC322" s="2"/>
      <c r="AD322" s="2"/>
    </row>
    <row r="323" spans="1:30" x14ac:dyDescent="0.15">
      <c r="A323" s="1">
        <v>213.55</v>
      </c>
      <c r="B323" s="1">
        <v>8.407</v>
      </c>
      <c r="C323" s="2">
        <f t="shared" ref="C323:C386" si="61">A323*1000/196.39</f>
        <v>1087.3771576964205</v>
      </c>
      <c r="D323" s="27">
        <f t="shared" ref="D323:D386" si="62">B323/100</f>
        <v>8.4070000000000006E-2</v>
      </c>
      <c r="E323" s="2">
        <f t="shared" ref="E323:E386" si="63">C323*(1+D323)</f>
        <v>1178.7929553439585</v>
      </c>
      <c r="F323" s="2">
        <f t="shared" ref="F323:F386" si="64">LN(1+D323)</f>
        <v>8.0722476578293748E-2</v>
      </c>
      <c r="G323" s="27">
        <f t="shared" ref="G323:G386" si="65">F323-E323/210000</f>
        <v>7.5109176790941562E-2</v>
      </c>
      <c r="H323" s="27">
        <f t="shared" ref="H323:H386" si="66">LN(1+D323)-C323/165454</f>
        <v>7.4150395167772276E-2</v>
      </c>
      <c r="AC323" s="2"/>
      <c r="AD323" s="2"/>
    </row>
    <row r="324" spans="1:30" x14ac:dyDescent="0.15">
      <c r="A324" s="1">
        <v>213.36</v>
      </c>
      <c r="B324" s="1">
        <v>8.4689999999999994</v>
      </c>
      <c r="C324" s="2">
        <f t="shared" si="61"/>
        <v>1086.4096949946536</v>
      </c>
      <c r="D324" s="27">
        <f t="shared" si="62"/>
        <v>8.4689999999999988E-2</v>
      </c>
      <c r="E324" s="2">
        <f t="shared" si="63"/>
        <v>1178.4177320637507</v>
      </c>
      <c r="F324" s="2">
        <f t="shared" si="64"/>
        <v>8.1294231882605789E-2</v>
      </c>
      <c r="G324" s="27">
        <f t="shared" si="65"/>
        <v>7.5682718872778401E-2</v>
      </c>
      <c r="H324" s="27">
        <f t="shared" si="66"/>
        <v>7.4727997793404846E-2</v>
      </c>
      <c r="AC324" s="2"/>
      <c r="AD324" s="2"/>
    </row>
    <row r="325" spans="1:30" x14ac:dyDescent="0.15">
      <c r="A325" s="1">
        <v>212.51000000000002</v>
      </c>
      <c r="B325" s="1">
        <v>8.5109999999999992</v>
      </c>
      <c r="C325" s="2">
        <f t="shared" si="61"/>
        <v>1082.081572381486</v>
      </c>
      <c r="D325" s="27">
        <f t="shared" si="62"/>
        <v>8.5109999999999991E-2</v>
      </c>
      <c r="E325" s="2">
        <f t="shared" si="63"/>
        <v>1174.1775350068742</v>
      </c>
      <c r="F325" s="2">
        <f t="shared" si="64"/>
        <v>8.1681364342044996E-2</v>
      </c>
      <c r="G325" s="27">
        <f t="shared" si="65"/>
        <v>7.6090042746774167E-2</v>
      </c>
      <c r="H325" s="27">
        <f t="shared" si="66"/>
        <v>7.5141289321909568E-2</v>
      </c>
      <c r="AC325" s="2"/>
      <c r="AD325" s="2"/>
    </row>
    <row r="326" spans="1:30" x14ac:dyDescent="0.15">
      <c r="A326" s="1">
        <v>212.43</v>
      </c>
      <c r="B326" s="1">
        <v>8.5690000000000008</v>
      </c>
      <c r="C326" s="2">
        <f t="shared" si="61"/>
        <v>1081.6742196649525</v>
      </c>
      <c r="D326" s="27">
        <f t="shared" si="62"/>
        <v>8.5690000000000002E-2</v>
      </c>
      <c r="E326" s="2">
        <f t="shared" si="63"/>
        <v>1174.3628835480424</v>
      </c>
      <c r="F326" s="2">
        <f t="shared" si="64"/>
        <v>8.2215729565742635E-2</v>
      </c>
      <c r="G326" s="27">
        <f t="shared" si="65"/>
        <v>7.6623525358370997E-2</v>
      </c>
      <c r="H326" s="27">
        <f t="shared" si="66"/>
        <v>7.5678116575636917E-2</v>
      </c>
      <c r="AC326" s="2"/>
      <c r="AD326" s="2"/>
    </row>
    <row r="327" spans="1:30" x14ac:dyDescent="0.15">
      <c r="A327" s="1">
        <v>211.59</v>
      </c>
      <c r="B327" s="1">
        <v>8.6159999999999997</v>
      </c>
      <c r="C327" s="2">
        <f t="shared" si="61"/>
        <v>1077.3970161413515</v>
      </c>
      <c r="D327" s="27">
        <f t="shared" si="62"/>
        <v>8.616E-2</v>
      </c>
      <c r="E327" s="2">
        <f t="shared" si="63"/>
        <v>1170.2255430520904</v>
      </c>
      <c r="F327" s="2">
        <f t="shared" si="64"/>
        <v>8.264854030988876E-2</v>
      </c>
      <c r="G327" s="27">
        <f t="shared" si="65"/>
        <v>7.7076037723926419E-2</v>
      </c>
      <c r="H327" s="27">
        <f t="shared" si="66"/>
        <v>7.6136778635094854E-2</v>
      </c>
      <c r="AC327" s="2"/>
      <c r="AD327" s="2"/>
    </row>
    <row r="328" spans="1:30" x14ac:dyDescent="0.15">
      <c r="A328" s="1">
        <v>211.48000000000002</v>
      </c>
      <c r="B328" s="1">
        <v>8.673</v>
      </c>
      <c r="C328" s="2">
        <f t="shared" si="61"/>
        <v>1076.8369061561182</v>
      </c>
      <c r="D328" s="27">
        <f t="shared" si="62"/>
        <v>8.6730000000000002E-2</v>
      </c>
      <c r="E328" s="2">
        <f t="shared" si="63"/>
        <v>1170.2309710270383</v>
      </c>
      <c r="F328" s="2">
        <f t="shared" si="64"/>
        <v>8.3173187220753592E-2</v>
      </c>
      <c r="G328" s="27">
        <f t="shared" si="65"/>
        <v>7.7600658787291499E-2</v>
      </c>
      <c r="H328" s="27">
        <f t="shared" si="66"/>
        <v>7.6664810837250519E-2</v>
      </c>
      <c r="AC328" s="2"/>
      <c r="AD328" s="2"/>
    </row>
    <row r="329" spans="1:30" x14ac:dyDescent="0.15">
      <c r="A329" s="1">
        <v>210.68</v>
      </c>
      <c r="B329" s="1">
        <v>8.7119999999999997</v>
      </c>
      <c r="C329" s="2">
        <f t="shared" si="61"/>
        <v>1072.7633789907836</v>
      </c>
      <c r="D329" s="27">
        <f t="shared" si="62"/>
        <v>8.7120000000000003E-2</v>
      </c>
      <c r="E329" s="2">
        <f t="shared" si="63"/>
        <v>1166.2225245684608</v>
      </c>
      <c r="F329" s="2">
        <f t="shared" si="64"/>
        <v>8.3531997630105034E-2</v>
      </c>
      <c r="G329" s="27">
        <f t="shared" si="65"/>
        <v>7.7978557036921886E-2</v>
      </c>
      <c r="H329" s="27">
        <f t="shared" si="66"/>
        <v>7.7048241546898918E-2</v>
      </c>
      <c r="AC329" s="2"/>
      <c r="AD329" s="2"/>
    </row>
    <row r="330" spans="1:30" x14ac:dyDescent="0.15">
      <c r="A330" s="1">
        <v>210.68</v>
      </c>
      <c r="B330" s="1">
        <v>8.7850000000000001</v>
      </c>
      <c r="C330" s="2">
        <f t="shared" si="61"/>
        <v>1072.7633789907836</v>
      </c>
      <c r="D330" s="27">
        <f t="shared" si="62"/>
        <v>8.7849999999999998E-2</v>
      </c>
      <c r="E330" s="2">
        <f t="shared" si="63"/>
        <v>1167.0056418351239</v>
      </c>
      <c r="F330" s="2">
        <f t="shared" si="64"/>
        <v>8.4203271282074402E-2</v>
      </c>
      <c r="G330" s="27">
        <f t="shared" si="65"/>
        <v>7.8646101559049997E-2</v>
      </c>
      <c r="H330" s="27">
        <f t="shared" si="66"/>
        <v>7.7719515198868286E-2</v>
      </c>
      <c r="AC330" s="2"/>
      <c r="AD330" s="2"/>
    </row>
    <row r="331" spans="1:30" x14ac:dyDescent="0.15">
      <c r="A331" s="1">
        <v>209.49</v>
      </c>
      <c r="B331" s="1">
        <v>8.8279999999999994</v>
      </c>
      <c r="C331" s="2">
        <f t="shared" si="61"/>
        <v>1066.704007332349</v>
      </c>
      <c r="D331" s="27">
        <f t="shared" si="62"/>
        <v>8.8279999999999997E-2</v>
      </c>
      <c r="E331" s="2">
        <f t="shared" si="63"/>
        <v>1160.8726370996487</v>
      </c>
      <c r="F331" s="2">
        <f t="shared" si="64"/>
        <v>8.4598468265339552E-2</v>
      </c>
      <c r="G331" s="27">
        <f t="shared" si="65"/>
        <v>7.9070503326769792E-2</v>
      </c>
      <c r="H331" s="27">
        <f t="shared" si="66"/>
        <v>7.8151334878825182E-2</v>
      </c>
      <c r="AC331" s="2"/>
      <c r="AD331" s="2"/>
    </row>
    <row r="332" spans="1:30" x14ac:dyDescent="0.15">
      <c r="A332" s="1">
        <v>209.20000000000002</v>
      </c>
      <c r="B332" s="1">
        <v>8.8780000000000001</v>
      </c>
      <c r="C332" s="2">
        <f t="shared" si="61"/>
        <v>1065.2273537349154</v>
      </c>
      <c r="D332" s="27">
        <f t="shared" si="62"/>
        <v>8.8779999999999998E-2</v>
      </c>
      <c r="E332" s="2">
        <f t="shared" si="63"/>
        <v>1159.7982381995012</v>
      </c>
      <c r="F332" s="2">
        <f t="shared" si="64"/>
        <v>8.5057803339973564E-2</v>
      </c>
      <c r="G332" s="27">
        <f t="shared" si="65"/>
        <v>7.9534954586642601E-2</v>
      </c>
      <c r="H332" s="27">
        <f t="shared" si="66"/>
        <v>7.861959481231684E-2</v>
      </c>
      <c r="AC332" s="2"/>
      <c r="AD332" s="2"/>
    </row>
    <row r="333" spans="1:30" x14ac:dyDescent="0.15">
      <c r="A333" s="1">
        <v>208.73000000000002</v>
      </c>
      <c r="B333" s="1">
        <v>8.9320000000000004</v>
      </c>
      <c r="C333" s="2">
        <f t="shared" si="61"/>
        <v>1062.8341565252815</v>
      </c>
      <c r="D333" s="27">
        <f t="shared" si="62"/>
        <v>8.932000000000001E-2</v>
      </c>
      <c r="E333" s="2">
        <f t="shared" si="63"/>
        <v>1157.7665033861197</v>
      </c>
      <c r="F333" s="2">
        <f t="shared" si="64"/>
        <v>8.555364835265783E-2</v>
      </c>
      <c r="G333" s="27">
        <f t="shared" si="65"/>
        <v>8.0040474527009645E-2</v>
      </c>
      <c r="H333" s="27">
        <f t="shared" si="66"/>
        <v>7.9129904251425576E-2</v>
      </c>
      <c r="AC333" s="2"/>
      <c r="AD333" s="2"/>
    </row>
    <row r="334" spans="1:30" x14ac:dyDescent="0.15">
      <c r="A334" s="1">
        <v>208.35000000000002</v>
      </c>
      <c r="B334" s="1">
        <v>8.9550000000000001</v>
      </c>
      <c r="C334" s="2">
        <f t="shared" si="61"/>
        <v>1060.8992311217478</v>
      </c>
      <c r="D334" s="27">
        <f t="shared" si="62"/>
        <v>8.9550000000000005E-2</v>
      </c>
      <c r="E334" s="2">
        <f t="shared" si="63"/>
        <v>1155.9027572687003</v>
      </c>
      <c r="F334" s="2">
        <f t="shared" si="64"/>
        <v>8.5764766960793451E-2</v>
      </c>
      <c r="G334" s="27">
        <f t="shared" si="65"/>
        <v>8.0260468116656783E-2</v>
      </c>
      <c r="H334" s="27">
        <f t="shared" si="66"/>
        <v>7.9352717502202255E-2</v>
      </c>
      <c r="AC334" s="2"/>
      <c r="AD334" s="2"/>
    </row>
    <row r="335" spans="1:30" x14ac:dyDescent="0.15">
      <c r="A335" s="1">
        <v>208.36</v>
      </c>
      <c r="B335" s="1">
        <v>9.0210000000000008</v>
      </c>
      <c r="C335" s="2">
        <f t="shared" si="61"/>
        <v>1060.9501502113144</v>
      </c>
      <c r="D335" s="27">
        <f t="shared" si="62"/>
        <v>9.0210000000000012E-2</v>
      </c>
      <c r="E335" s="2">
        <f t="shared" si="63"/>
        <v>1156.6584632618769</v>
      </c>
      <c r="F335" s="2">
        <f t="shared" si="64"/>
        <v>8.6370338234850491E-2</v>
      </c>
      <c r="G335" s="27">
        <f t="shared" si="65"/>
        <v>8.0862440790746309E-2</v>
      </c>
      <c r="H335" s="27">
        <f t="shared" si="66"/>
        <v>7.9957981022505578E-2</v>
      </c>
      <c r="AC335" s="2"/>
      <c r="AD335" s="2"/>
    </row>
    <row r="336" spans="1:30" x14ac:dyDescent="0.15">
      <c r="A336" s="1">
        <v>207.22</v>
      </c>
      <c r="B336" s="1">
        <v>9.0630000000000006</v>
      </c>
      <c r="C336" s="2">
        <f t="shared" si="61"/>
        <v>1055.145374000713</v>
      </c>
      <c r="D336" s="27">
        <f t="shared" si="62"/>
        <v>9.0630000000000002E-2</v>
      </c>
      <c r="E336" s="2">
        <f t="shared" si="63"/>
        <v>1150.7731992463976</v>
      </c>
      <c r="F336" s="2">
        <f t="shared" si="64"/>
        <v>8.6755510925366638E-2</v>
      </c>
      <c r="G336" s="27">
        <f t="shared" si="65"/>
        <v>8.1275638548002835E-2</v>
      </c>
      <c r="H336" s="27">
        <f t="shared" si="66"/>
        <v>8.0378237640944913E-2</v>
      </c>
      <c r="AC336" s="2"/>
      <c r="AD336" s="2"/>
    </row>
    <row r="337" spans="1:30" x14ac:dyDescent="0.15">
      <c r="A337" s="1">
        <v>207.39000000000001</v>
      </c>
      <c r="B337" s="1">
        <v>9.1129999999999995</v>
      </c>
      <c r="C337" s="2">
        <f t="shared" si="61"/>
        <v>1056.0109985233466</v>
      </c>
      <c r="D337" s="27">
        <f t="shared" si="62"/>
        <v>9.1129999999999989E-2</v>
      </c>
      <c r="E337" s="2">
        <f t="shared" si="63"/>
        <v>1152.2452808187791</v>
      </c>
      <c r="F337" s="2">
        <f t="shared" si="64"/>
        <v>8.7213856489272212E-2</v>
      </c>
      <c r="G337" s="27">
        <f t="shared" si="65"/>
        <v>8.1726974199658978E-2</v>
      </c>
      <c r="H337" s="27">
        <f t="shared" si="66"/>
        <v>8.0831351391037379E-2</v>
      </c>
      <c r="AC337" s="2"/>
      <c r="AD337" s="2"/>
    </row>
    <row r="338" spans="1:30" x14ac:dyDescent="0.15">
      <c r="A338" s="1">
        <v>206.29000000000002</v>
      </c>
      <c r="B338" s="1">
        <v>9.1630000000000003</v>
      </c>
      <c r="C338" s="2">
        <f t="shared" si="61"/>
        <v>1050.4098986710119</v>
      </c>
      <c r="D338" s="27">
        <f t="shared" si="62"/>
        <v>9.1630000000000003E-2</v>
      </c>
      <c r="E338" s="2">
        <f t="shared" si="63"/>
        <v>1146.6589576862368</v>
      </c>
      <c r="F338" s="2">
        <f t="shared" si="64"/>
        <v>8.7671992068763777E-2</v>
      </c>
      <c r="G338" s="27">
        <f t="shared" si="65"/>
        <v>8.221171131787694E-2</v>
      </c>
      <c r="H338" s="27">
        <f t="shared" si="66"/>
        <v>8.1323339883437262E-2</v>
      </c>
      <c r="AC338" s="2"/>
      <c r="AD338" s="2"/>
    </row>
    <row r="339" spans="1:30" x14ac:dyDescent="0.15">
      <c r="A339" s="1">
        <v>206.34</v>
      </c>
      <c r="B339" s="1">
        <v>9.2210000000000001</v>
      </c>
      <c r="C339" s="2">
        <f t="shared" si="61"/>
        <v>1050.6644941188451</v>
      </c>
      <c r="D339" s="27">
        <f t="shared" si="62"/>
        <v>9.221E-2</v>
      </c>
      <c r="E339" s="2">
        <f t="shared" si="63"/>
        <v>1147.5462671215437</v>
      </c>
      <c r="F339" s="2">
        <f t="shared" si="64"/>
        <v>8.820316652626696E-2</v>
      </c>
      <c r="G339" s="27">
        <f t="shared" si="65"/>
        <v>8.2738660492354843E-2</v>
      </c>
      <c r="H339" s="27">
        <f t="shared" si="66"/>
        <v>8.1852975572171888E-2</v>
      </c>
      <c r="AC339" s="2"/>
      <c r="AD339" s="2"/>
    </row>
    <row r="340" spans="1:30" x14ac:dyDescent="0.15">
      <c r="A340" s="1">
        <v>205.26000000000002</v>
      </c>
      <c r="B340" s="1">
        <v>9.2639999999999993</v>
      </c>
      <c r="C340" s="2">
        <f t="shared" si="61"/>
        <v>1045.1652324456441</v>
      </c>
      <c r="D340" s="27">
        <f t="shared" si="62"/>
        <v>9.264E-2</v>
      </c>
      <c r="E340" s="2">
        <f t="shared" si="63"/>
        <v>1141.9893395794086</v>
      </c>
      <c r="F340" s="2">
        <f t="shared" si="64"/>
        <v>8.8596786230642127E-2</v>
      </c>
      <c r="G340" s="27">
        <f t="shared" si="65"/>
        <v>8.3158741756454463E-2</v>
      </c>
      <c r="H340" s="27">
        <f t="shared" si="66"/>
        <v>8.2279832681947968E-2</v>
      </c>
      <c r="AC340" s="2"/>
      <c r="AD340" s="2"/>
    </row>
    <row r="341" spans="1:30" x14ac:dyDescent="0.15">
      <c r="A341" s="1">
        <v>205.24</v>
      </c>
      <c r="B341" s="1">
        <v>9.3179999999999996</v>
      </c>
      <c r="C341" s="2">
        <f t="shared" si="61"/>
        <v>1045.0633942665106</v>
      </c>
      <c r="D341" s="27">
        <f t="shared" si="62"/>
        <v>9.3179999999999999E-2</v>
      </c>
      <c r="E341" s="2">
        <f t="shared" si="63"/>
        <v>1142.4424013442642</v>
      </c>
      <c r="F341" s="2">
        <f t="shared" si="64"/>
        <v>8.9090879990408045E-2</v>
      </c>
      <c r="G341" s="27">
        <f t="shared" si="65"/>
        <v>8.3650678079244881E-2</v>
      </c>
      <c r="H341" s="27">
        <f t="shared" si="66"/>
        <v>8.2774541949221306E-2</v>
      </c>
      <c r="AC341" s="2"/>
      <c r="AD341" s="2"/>
    </row>
    <row r="342" spans="1:30" x14ac:dyDescent="0.15">
      <c r="A342" s="1">
        <v>204.23000000000002</v>
      </c>
      <c r="B342" s="1">
        <v>9.3640000000000008</v>
      </c>
      <c r="C342" s="2">
        <f t="shared" si="61"/>
        <v>1039.9205662202762</v>
      </c>
      <c r="D342" s="27">
        <f t="shared" si="62"/>
        <v>9.3640000000000001E-2</v>
      </c>
      <c r="E342" s="2">
        <f t="shared" si="63"/>
        <v>1137.2987280411428</v>
      </c>
      <c r="F342" s="2">
        <f t="shared" si="64"/>
        <v>8.9511582203470427E-2</v>
      </c>
      <c r="G342" s="27">
        <f t="shared" si="65"/>
        <v>8.4095873974703084E-2</v>
      </c>
      <c r="H342" s="27">
        <f t="shared" si="66"/>
        <v>8.3226327291408608E-2</v>
      </c>
      <c r="AC342" s="2"/>
      <c r="AD342" s="2"/>
    </row>
    <row r="343" spans="1:30" x14ac:dyDescent="0.15">
      <c r="A343" s="1">
        <v>204.18</v>
      </c>
      <c r="B343" s="1">
        <v>9.4339999999999993</v>
      </c>
      <c r="C343" s="2">
        <f t="shared" si="61"/>
        <v>1039.6659707724427</v>
      </c>
      <c r="D343" s="27">
        <f t="shared" si="62"/>
        <v>9.4339999999999993E-2</v>
      </c>
      <c r="E343" s="2">
        <f t="shared" si="63"/>
        <v>1137.7480584551151</v>
      </c>
      <c r="F343" s="2">
        <f t="shared" si="64"/>
        <v>9.0151441821824344E-2</v>
      </c>
      <c r="G343" s="27">
        <f t="shared" si="65"/>
        <v>8.4733593924419037E-2</v>
      </c>
      <c r="H343" s="27">
        <f t="shared" si="66"/>
        <v>8.3867725678531083E-2</v>
      </c>
      <c r="AC343" s="2"/>
      <c r="AD343" s="2"/>
    </row>
    <row r="344" spans="1:30" x14ac:dyDescent="0.15">
      <c r="A344" s="1">
        <v>203.27</v>
      </c>
      <c r="B344" s="1">
        <v>9.4879999999999995</v>
      </c>
      <c r="C344" s="2">
        <f t="shared" si="61"/>
        <v>1035.0323336218748</v>
      </c>
      <c r="D344" s="27">
        <f t="shared" si="62"/>
        <v>9.4879999999999992E-2</v>
      </c>
      <c r="E344" s="2">
        <f t="shared" si="63"/>
        <v>1133.2362014359185</v>
      </c>
      <c r="F344" s="2">
        <f t="shared" si="64"/>
        <v>9.0644768222050615E-2</v>
      </c>
      <c r="G344" s="27">
        <f t="shared" si="65"/>
        <v>8.5248405358070045E-2</v>
      </c>
      <c r="H344" s="27">
        <f t="shared" si="66"/>
        <v>8.4389057670345158E-2</v>
      </c>
      <c r="AC344" s="2"/>
      <c r="AD344" s="2"/>
    </row>
    <row r="345" spans="1:30" x14ac:dyDescent="0.15">
      <c r="A345" s="1">
        <v>202.36</v>
      </c>
      <c r="B345" s="1">
        <v>9.5340000000000007</v>
      </c>
      <c r="C345" s="2">
        <f t="shared" si="61"/>
        <v>1030.3986964713072</v>
      </c>
      <c r="D345" s="27">
        <f t="shared" si="62"/>
        <v>9.5340000000000008E-2</v>
      </c>
      <c r="E345" s="2">
        <f t="shared" si="63"/>
        <v>1128.6369081928815</v>
      </c>
      <c r="F345" s="2">
        <f t="shared" si="64"/>
        <v>9.1064817355711605E-2</v>
      </c>
      <c r="G345" s="27">
        <f t="shared" si="65"/>
        <v>8.5690355888126457E-2</v>
      </c>
      <c r="H345" s="27">
        <f t="shared" si="66"/>
        <v>8.4837112395593939E-2</v>
      </c>
    </row>
    <row r="346" spans="1:30" x14ac:dyDescent="0.15">
      <c r="A346" s="1">
        <v>202.43</v>
      </c>
      <c r="B346" s="1">
        <v>9.58</v>
      </c>
      <c r="C346" s="2">
        <f t="shared" si="61"/>
        <v>1030.7551300982739</v>
      </c>
      <c r="D346" s="27">
        <f t="shared" si="62"/>
        <v>9.5799999999999996E-2</v>
      </c>
      <c r="E346" s="2">
        <f t="shared" si="63"/>
        <v>1129.5014715616885</v>
      </c>
      <c r="F346" s="2">
        <f t="shared" si="64"/>
        <v>9.14846901221784E-2</v>
      </c>
      <c r="G346" s="27">
        <f t="shared" si="65"/>
        <v>8.6106111686170356E-2</v>
      </c>
      <c r="H346" s="27">
        <f t="shared" si="66"/>
        <v>8.5254830885784755E-2</v>
      </c>
    </row>
    <row r="347" spans="1:30" x14ac:dyDescent="0.15">
      <c r="A347" s="1">
        <v>201.36</v>
      </c>
      <c r="B347" s="1">
        <v>9.6300000000000008</v>
      </c>
      <c r="C347" s="2">
        <f t="shared" si="61"/>
        <v>1025.3067875146394</v>
      </c>
      <c r="D347" s="27">
        <f t="shared" si="62"/>
        <v>9.6300000000000011E-2</v>
      </c>
      <c r="E347" s="2">
        <f t="shared" si="63"/>
        <v>1124.0438311522992</v>
      </c>
      <c r="F347" s="2">
        <f t="shared" si="64"/>
        <v>9.1940873698357337E-2</v>
      </c>
      <c r="G347" s="27">
        <f t="shared" si="65"/>
        <v>8.6588284026203527E-2</v>
      </c>
      <c r="H347" s="27">
        <f t="shared" si="66"/>
        <v>8.5743944113610887E-2</v>
      </c>
    </row>
    <row r="348" spans="1:30" x14ac:dyDescent="0.15">
      <c r="A348" s="1">
        <v>201.27</v>
      </c>
      <c r="B348" s="1">
        <v>9.6769999999999996</v>
      </c>
      <c r="C348" s="2">
        <f t="shared" si="61"/>
        <v>1024.8485157085393</v>
      </c>
      <c r="D348" s="27">
        <f t="shared" si="62"/>
        <v>9.6769999999999995E-2</v>
      </c>
      <c r="E348" s="2">
        <f t="shared" si="63"/>
        <v>1124.0231065736546</v>
      </c>
      <c r="F348" s="2">
        <f t="shared" si="64"/>
        <v>9.2369496594293693E-2</v>
      </c>
      <c r="G348" s="27">
        <f t="shared" si="65"/>
        <v>8.7017005610609627E-2</v>
      </c>
      <c r="H348" s="27">
        <f t="shared" si="66"/>
        <v>8.6175336793330656E-2</v>
      </c>
    </row>
    <row r="349" spans="1:30" x14ac:dyDescent="0.15">
      <c r="A349" s="1">
        <v>200.42000000000002</v>
      </c>
      <c r="B349" s="1">
        <v>9.7309999999999999</v>
      </c>
      <c r="C349" s="2">
        <f t="shared" si="61"/>
        <v>1020.5203930953717</v>
      </c>
      <c r="D349" s="27">
        <f t="shared" si="62"/>
        <v>9.7309999999999994E-2</v>
      </c>
      <c r="E349" s="2">
        <f t="shared" si="63"/>
        <v>1119.8272325474823</v>
      </c>
      <c r="F349" s="2">
        <f t="shared" si="64"/>
        <v>9.2861730251136851E-2</v>
      </c>
      <c r="G349" s="27">
        <f t="shared" si="65"/>
        <v>8.7529219619958368E-2</v>
      </c>
      <c r="H349" s="27">
        <f t="shared" si="66"/>
        <v>8.6693729519239329E-2</v>
      </c>
    </row>
    <row r="350" spans="1:30" x14ac:dyDescent="0.15">
      <c r="A350" s="1">
        <v>200.13000000000002</v>
      </c>
      <c r="B350" s="1">
        <v>9.8000000000000007</v>
      </c>
      <c r="C350" s="2">
        <f t="shared" si="61"/>
        <v>1019.043739497938</v>
      </c>
      <c r="D350" s="27">
        <f t="shared" si="62"/>
        <v>9.8000000000000004E-2</v>
      </c>
      <c r="E350" s="2">
        <f t="shared" si="63"/>
        <v>1118.9100259687359</v>
      </c>
      <c r="F350" s="2">
        <f t="shared" si="64"/>
        <v>9.3490343087338973E-2</v>
      </c>
      <c r="G350" s="27">
        <f t="shared" si="65"/>
        <v>8.8162200106535471E-2</v>
      </c>
      <c r="H350" s="27">
        <f t="shared" si="66"/>
        <v>8.733126721429911E-2</v>
      </c>
    </row>
    <row r="351" spans="1:30" x14ac:dyDescent="0.15">
      <c r="A351" s="1">
        <v>199.18</v>
      </c>
      <c r="B351" s="1">
        <v>9.8350000000000009</v>
      </c>
      <c r="C351" s="2">
        <f t="shared" si="61"/>
        <v>1014.2064259891034</v>
      </c>
      <c r="D351" s="27">
        <f t="shared" si="62"/>
        <v>9.8350000000000007E-2</v>
      </c>
      <c r="E351" s="2">
        <f t="shared" si="63"/>
        <v>1113.9536279851318</v>
      </c>
      <c r="F351" s="2">
        <f t="shared" si="64"/>
        <v>9.3809053678057655E-2</v>
      </c>
      <c r="G351" s="27">
        <f t="shared" si="65"/>
        <v>8.8504512592414167E-2</v>
      </c>
      <c r="H351" s="27">
        <f t="shared" si="66"/>
        <v>8.7679214411620437E-2</v>
      </c>
    </row>
    <row r="352" spans="1:30" x14ac:dyDescent="0.15">
      <c r="A352" s="1">
        <v>199.05</v>
      </c>
      <c r="B352" s="1">
        <v>9.9</v>
      </c>
      <c r="C352" s="2">
        <f t="shared" si="61"/>
        <v>1013.5444778247365</v>
      </c>
      <c r="D352" s="27">
        <f t="shared" si="62"/>
        <v>9.9000000000000005E-2</v>
      </c>
      <c r="E352" s="2">
        <f t="shared" si="63"/>
        <v>1113.8853811293855</v>
      </c>
      <c r="F352" s="2">
        <f t="shared" si="64"/>
        <v>9.4400675421484295E-2</v>
      </c>
      <c r="G352" s="27">
        <f t="shared" si="65"/>
        <v>8.9096459320868168E-2</v>
      </c>
      <c r="H352" s="27">
        <f t="shared" si="66"/>
        <v>8.8274836953845331E-2</v>
      </c>
    </row>
    <row r="353" spans="1:8" x14ac:dyDescent="0.15">
      <c r="A353" s="1">
        <v>198.04000000000002</v>
      </c>
      <c r="B353" s="1">
        <v>9.9429999999999996</v>
      </c>
      <c r="C353" s="2">
        <f t="shared" si="61"/>
        <v>1008.4016497785021</v>
      </c>
      <c r="D353" s="27">
        <f t="shared" si="62"/>
        <v>9.9429999999999991E-2</v>
      </c>
      <c r="E353" s="2">
        <f t="shared" si="63"/>
        <v>1108.6670258159786</v>
      </c>
      <c r="F353" s="2">
        <f t="shared" si="64"/>
        <v>9.4791863683547167E-2</v>
      </c>
      <c r="G353" s="27">
        <f t="shared" si="65"/>
        <v>8.9512496893947274E-2</v>
      </c>
      <c r="H353" s="27">
        <f t="shared" si="66"/>
        <v>8.8697108345033124E-2</v>
      </c>
    </row>
    <row r="354" spans="1:8" x14ac:dyDescent="0.15">
      <c r="A354" s="1">
        <v>198.23000000000002</v>
      </c>
      <c r="B354" s="1">
        <v>9.9700000000000006</v>
      </c>
      <c r="C354" s="2">
        <f t="shared" si="61"/>
        <v>1009.3691124802691</v>
      </c>
      <c r="D354" s="27">
        <f t="shared" si="62"/>
        <v>9.9700000000000011E-2</v>
      </c>
      <c r="E354" s="2">
        <f t="shared" si="63"/>
        <v>1110.0032129945519</v>
      </c>
      <c r="F354" s="2">
        <f t="shared" si="64"/>
        <v>9.5037415334751629E-2</v>
      </c>
      <c r="G354" s="27">
        <f t="shared" si="65"/>
        <v>8.9751685749063281E-2</v>
      </c>
      <c r="H354" s="27">
        <f t="shared" si="66"/>
        <v>8.8936812674917057E-2</v>
      </c>
    </row>
    <row r="355" spans="1:8" x14ac:dyDescent="0.15">
      <c r="A355" s="1">
        <v>197.12</v>
      </c>
      <c r="B355" s="1">
        <v>10.02</v>
      </c>
      <c r="C355" s="2">
        <f t="shared" si="61"/>
        <v>1003.7170935383676</v>
      </c>
      <c r="D355" s="27">
        <f t="shared" si="62"/>
        <v>0.1002</v>
      </c>
      <c r="E355" s="2">
        <f t="shared" si="63"/>
        <v>1104.2895463109121</v>
      </c>
      <c r="F355" s="2">
        <f t="shared" si="64"/>
        <v>9.5491981459220721E-2</v>
      </c>
      <c r="G355" s="27">
        <f t="shared" si="65"/>
        <v>9.0233459810121139E-2</v>
      </c>
      <c r="H355" s="27">
        <f t="shared" si="66"/>
        <v>8.9425539466048198E-2</v>
      </c>
    </row>
    <row r="356" spans="1:8" x14ac:dyDescent="0.15">
      <c r="A356" s="1">
        <v>197.06</v>
      </c>
      <c r="B356" s="1">
        <v>10.077999999999999</v>
      </c>
      <c r="C356" s="2">
        <f t="shared" si="61"/>
        <v>1003.4115790009675</v>
      </c>
      <c r="D356" s="27">
        <f t="shared" si="62"/>
        <v>0.10077999999999999</v>
      </c>
      <c r="E356" s="2">
        <f t="shared" si="63"/>
        <v>1104.5353979326851</v>
      </c>
      <c r="F356" s="2">
        <f t="shared" si="64"/>
        <v>9.6019019427239991E-2</v>
      </c>
      <c r="G356" s="27">
        <f t="shared" si="65"/>
        <v>9.0759327056131961E-2</v>
      </c>
      <c r="H356" s="27">
        <f t="shared" si="66"/>
        <v>8.995442395658973E-2</v>
      </c>
    </row>
    <row r="357" spans="1:8" x14ac:dyDescent="0.15">
      <c r="A357" s="1">
        <v>196.18</v>
      </c>
      <c r="B357" s="1">
        <v>10.14</v>
      </c>
      <c r="C357" s="2">
        <f t="shared" si="61"/>
        <v>998.93069911909981</v>
      </c>
      <c r="D357" s="27">
        <f t="shared" si="62"/>
        <v>0.1014</v>
      </c>
      <c r="E357" s="2">
        <f t="shared" si="63"/>
        <v>1100.2222720097764</v>
      </c>
      <c r="F357" s="2">
        <f t="shared" si="64"/>
        <v>9.6582097846244011E-2</v>
      </c>
      <c r="G357" s="27">
        <f t="shared" si="65"/>
        <v>9.1342944170006976E-2</v>
      </c>
      <c r="H357" s="27">
        <f t="shared" si="66"/>
        <v>9.0544584705920417E-2</v>
      </c>
    </row>
    <row r="358" spans="1:8" x14ac:dyDescent="0.15">
      <c r="A358" s="1">
        <v>195.09</v>
      </c>
      <c r="B358" s="1">
        <v>10.194000000000001</v>
      </c>
      <c r="C358" s="2">
        <f t="shared" si="61"/>
        <v>993.38051835633189</v>
      </c>
      <c r="D358" s="27">
        <f t="shared" si="62"/>
        <v>0.10194</v>
      </c>
      <c r="E358" s="2">
        <f t="shared" si="63"/>
        <v>1094.6457283975762</v>
      </c>
      <c r="F358" s="2">
        <f t="shared" si="64"/>
        <v>9.7072262787480282E-2</v>
      </c>
      <c r="G358" s="27">
        <f t="shared" si="65"/>
        <v>9.185966408082516E-2</v>
      </c>
      <c r="H358" s="27">
        <f t="shared" si="66"/>
        <v>9.1068294806311303E-2</v>
      </c>
    </row>
    <row r="359" spans="1:8" x14ac:dyDescent="0.15">
      <c r="A359" s="1">
        <v>195.13000000000002</v>
      </c>
      <c r="B359" s="1">
        <v>10.244</v>
      </c>
      <c r="C359" s="2">
        <f t="shared" si="61"/>
        <v>993.58419471459877</v>
      </c>
      <c r="D359" s="27">
        <f t="shared" si="62"/>
        <v>0.10244</v>
      </c>
      <c r="E359" s="2">
        <f t="shared" si="63"/>
        <v>1095.3669596211623</v>
      </c>
      <c r="F359" s="2">
        <f t="shared" si="64"/>
        <v>9.7525905089238418E-2</v>
      </c>
      <c r="G359" s="27">
        <f t="shared" si="65"/>
        <v>9.2309871948185268E-2</v>
      </c>
      <c r="H359" s="27">
        <f t="shared" si="66"/>
        <v>9.1520706093054599E-2</v>
      </c>
    </row>
    <row r="360" spans="1:8" x14ac:dyDescent="0.15">
      <c r="A360" s="1">
        <v>194.05</v>
      </c>
      <c r="B360" s="1">
        <v>10.294</v>
      </c>
      <c r="C360" s="2">
        <f t="shared" si="61"/>
        <v>988.08493304139733</v>
      </c>
      <c r="D360" s="27">
        <f t="shared" si="62"/>
        <v>0.10294</v>
      </c>
      <c r="E360" s="2">
        <f t="shared" si="63"/>
        <v>1089.7983960486788</v>
      </c>
      <c r="F360" s="2">
        <f t="shared" si="64"/>
        <v>9.7979341692968208E-2</v>
      </c>
      <c r="G360" s="27">
        <f t="shared" si="65"/>
        <v>9.2789825521307837E-2</v>
      </c>
      <c r="H360" s="27">
        <f t="shared" si="66"/>
        <v>9.2007380102185288E-2</v>
      </c>
    </row>
    <row r="361" spans="1:8" x14ac:dyDescent="0.15">
      <c r="A361" s="1">
        <v>194.04000000000002</v>
      </c>
      <c r="B361" s="1">
        <v>10.343999999999999</v>
      </c>
      <c r="C361" s="2">
        <f t="shared" si="61"/>
        <v>988.03401395183073</v>
      </c>
      <c r="D361" s="27">
        <f t="shared" si="62"/>
        <v>0.10343999999999999</v>
      </c>
      <c r="E361" s="2">
        <f t="shared" si="63"/>
        <v>1090.236252355008</v>
      </c>
      <c r="F361" s="2">
        <f t="shared" si="64"/>
        <v>9.8432572785127362E-2</v>
      </c>
      <c r="G361" s="27">
        <f t="shared" si="65"/>
        <v>9.3240971583436846E-2</v>
      </c>
      <c r="H361" s="27">
        <f t="shared" si="66"/>
        <v>9.2460918948098159E-2</v>
      </c>
    </row>
    <row r="362" spans="1:8" x14ac:dyDescent="0.15">
      <c r="A362" s="1">
        <v>193.04000000000002</v>
      </c>
      <c r="B362" s="1">
        <v>10.41</v>
      </c>
      <c r="C362" s="2">
        <f t="shared" si="61"/>
        <v>982.94210499516294</v>
      </c>
      <c r="D362" s="27">
        <f t="shared" si="62"/>
        <v>0.1041</v>
      </c>
      <c r="E362" s="2">
        <f t="shared" si="63"/>
        <v>1085.2663781251595</v>
      </c>
      <c r="F362" s="2">
        <f t="shared" si="64"/>
        <v>9.9030523462954337E-2</v>
      </c>
      <c r="G362" s="27">
        <f t="shared" si="65"/>
        <v>9.3862588329025012E-2</v>
      </c>
      <c r="H362" s="27">
        <f t="shared" si="66"/>
        <v>9.3089645001296337E-2</v>
      </c>
    </row>
    <row r="363" spans="1:8" x14ac:dyDescent="0.15">
      <c r="A363" s="1">
        <v>192.05</v>
      </c>
      <c r="B363" s="1">
        <v>10.452</v>
      </c>
      <c r="C363" s="2">
        <f t="shared" si="61"/>
        <v>977.90111512806163</v>
      </c>
      <c r="D363" s="27">
        <f t="shared" si="62"/>
        <v>0.10452</v>
      </c>
      <c r="E363" s="2">
        <f t="shared" si="63"/>
        <v>1080.1113396812466</v>
      </c>
      <c r="F363" s="2">
        <f t="shared" si="64"/>
        <v>9.9410851455150898E-2</v>
      </c>
      <c r="G363" s="27">
        <f t="shared" si="65"/>
        <v>9.4267464123335434E-2</v>
      </c>
      <c r="H363" s="27">
        <f t="shared" si="66"/>
        <v>9.3500440615110397E-2</v>
      </c>
    </row>
    <row r="364" spans="1:8" x14ac:dyDescent="0.15">
      <c r="A364" s="1">
        <v>191.91000000000003</v>
      </c>
      <c r="B364" s="1">
        <v>10.513999999999999</v>
      </c>
      <c r="C364" s="2">
        <f t="shared" si="61"/>
        <v>977.18824787412825</v>
      </c>
      <c r="D364" s="27">
        <f t="shared" si="62"/>
        <v>0.10514</v>
      </c>
      <c r="E364" s="2">
        <f t="shared" si="63"/>
        <v>1079.929820255614</v>
      </c>
      <c r="F364" s="2">
        <f t="shared" si="64"/>
        <v>9.99720237769295E-2</v>
      </c>
      <c r="G364" s="27">
        <f t="shared" si="65"/>
        <v>9.4829500823331331E-2</v>
      </c>
      <c r="H364" s="27">
        <f t="shared" si="66"/>
        <v>9.4065921489440957E-2</v>
      </c>
    </row>
    <row r="365" spans="1:8" x14ac:dyDescent="0.15">
      <c r="A365" s="1">
        <v>190.87</v>
      </c>
      <c r="B365" s="1">
        <v>10.552</v>
      </c>
      <c r="C365" s="2">
        <f t="shared" si="61"/>
        <v>971.89266255919347</v>
      </c>
      <c r="D365" s="27">
        <f t="shared" si="62"/>
        <v>0.10552</v>
      </c>
      <c r="E365" s="2">
        <f t="shared" si="63"/>
        <v>1074.4467763124396</v>
      </c>
      <c r="F365" s="2">
        <f t="shared" si="64"/>
        <v>0.10031581251309223</v>
      </c>
      <c r="G365" s="27">
        <f t="shared" si="65"/>
        <v>9.5199399292556802E-2</v>
      </c>
      <c r="H365" s="27">
        <f t="shared" si="66"/>
        <v>9.444171661598974E-2</v>
      </c>
    </row>
    <row r="366" spans="1:8" x14ac:dyDescent="0.15">
      <c r="A366" s="1">
        <v>190.8</v>
      </c>
      <c r="B366" s="1">
        <v>10.625999999999999</v>
      </c>
      <c r="C366" s="2">
        <f t="shared" si="61"/>
        <v>971.53622893222678</v>
      </c>
      <c r="D366" s="27">
        <f t="shared" si="62"/>
        <v>0.10625999999999999</v>
      </c>
      <c r="E366" s="2">
        <f t="shared" si="63"/>
        <v>1074.7716686185652</v>
      </c>
      <c r="F366" s="2">
        <f t="shared" si="64"/>
        <v>0.10098495684716836</v>
      </c>
      <c r="G366" s="27">
        <f t="shared" si="65"/>
        <v>9.5866996520413292E-2</v>
      </c>
      <c r="H366" s="27">
        <f t="shared" si="66"/>
        <v>9.5113015226341871E-2</v>
      </c>
    </row>
    <row r="367" spans="1:8" x14ac:dyDescent="0.15">
      <c r="A367" s="1">
        <v>189.61</v>
      </c>
      <c r="B367" s="1">
        <v>10.664</v>
      </c>
      <c r="C367" s="2">
        <f t="shared" si="61"/>
        <v>965.47685727379201</v>
      </c>
      <c r="D367" s="27">
        <f t="shared" si="62"/>
        <v>0.10664</v>
      </c>
      <c r="E367" s="2">
        <f t="shared" si="63"/>
        <v>1068.4353093334691</v>
      </c>
      <c r="F367" s="2">
        <f t="shared" si="64"/>
        <v>0.10132839758442282</v>
      </c>
      <c r="G367" s="27">
        <f t="shared" si="65"/>
        <v>9.6240610397120577E-2</v>
      </c>
      <c r="H367" s="27">
        <f t="shared" si="66"/>
        <v>9.5493078660288055E-2</v>
      </c>
    </row>
    <row r="368" spans="1:8" x14ac:dyDescent="0.15">
      <c r="A368" s="1">
        <v>189.43</v>
      </c>
      <c r="B368" s="1">
        <v>10.73</v>
      </c>
      <c r="C368" s="2">
        <f t="shared" si="61"/>
        <v>964.56031366159175</v>
      </c>
      <c r="D368" s="27">
        <f t="shared" si="62"/>
        <v>0.10730000000000001</v>
      </c>
      <c r="E368" s="2">
        <f t="shared" si="63"/>
        <v>1068.0576353174804</v>
      </c>
      <c r="F368" s="2">
        <f t="shared" si="64"/>
        <v>0.10192461972192549</v>
      </c>
      <c r="G368" s="27">
        <f t="shared" si="65"/>
        <v>9.683863098231843E-2</v>
      </c>
      <c r="H368" s="27">
        <f t="shared" si="66"/>
        <v>9.6094840365357551E-2</v>
      </c>
    </row>
    <row r="369" spans="1:8" x14ac:dyDescent="0.15">
      <c r="A369" s="1">
        <v>188.33</v>
      </c>
      <c r="B369" s="1">
        <v>10.772</v>
      </c>
      <c r="C369" s="2">
        <f t="shared" si="61"/>
        <v>958.95921380925711</v>
      </c>
      <c r="D369" s="27">
        <f t="shared" si="62"/>
        <v>0.10772</v>
      </c>
      <c r="E369" s="2">
        <f t="shared" si="63"/>
        <v>1062.2583003207903</v>
      </c>
      <c r="F369" s="2">
        <f t="shared" si="64"/>
        <v>0.10230384880792344</v>
      </c>
      <c r="G369" s="27">
        <f t="shared" si="65"/>
        <v>9.7245475949253007E-2</v>
      </c>
      <c r="H369" s="27">
        <f t="shared" si="66"/>
        <v>9.6507922364263823E-2</v>
      </c>
    </row>
    <row r="370" spans="1:8" x14ac:dyDescent="0.15">
      <c r="A370" s="1">
        <v>188.12</v>
      </c>
      <c r="B370" s="1">
        <v>10.834</v>
      </c>
      <c r="C370" s="2">
        <f t="shared" si="61"/>
        <v>957.88991292835692</v>
      </c>
      <c r="D370" s="27">
        <f t="shared" si="62"/>
        <v>0.10833999999999999</v>
      </c>
      <c r="E370" s="2">
        <f t="shared" si="63"/>
        <v>1061.6677060950153</v>
      </c>
      <c r="F370" s="2">
        <f t="shared" si="64"/>
        <v>0.10286340045921158</v>
      </c>
      <c r="G370" s="27">
        <f t="shared" si="65"/>
        <v>9.7807839953997222E-2</v>
      </c>
      <c r="H370" s="27">
        <f t="shared" si="66"/>
        <v>9.7073936844379927E-2</v>
      </c>
    </row>
    <row r="371" spans="1:8" x14ac:dyDescent="0.15">
      <c r="A371" s="1">
        <v>186.92000000000002</v>
      </c>
      <c r="B371" s="1">
        <v>10.877000000000001</v>
      </c>
      <c r="C371" s="2">
        <f t="shared" si="61"/>
        <v>951.77962218035566</v>
      </c>
      <c r="D371" s="27">
        <f t="shared" si="62"/>
        <v>0.10877000000000001</v>
      </c>
      <c r="E371" s="2">
        <f t="shared" si="63"/>
        <v>1055.304691684913</v>
      </c>
      <c r="F371" s="2">
        <f t="shared" si="64"/>
        <v>0.10325129281041782</v>
      </c>
      <c r="G371" s="27">
        <f t="shared" si="65"/>
        <v>9.8226032373823005E-2</v>
      </c>
      <c r="H371" s="27">
        <f t="shared" si="66"/>
        <v>9.7498759646031621E-2</v>
      </c>
    </row>
    <row r="372" spans="1:8" x14ac:dyDescent="0.15">
      <c r="A372" s="1">
        <v>186.69</v>
      </c>
      <c r="B372" s="1">
        <v>10.930999999999999</v>
      </c>
      <c r="C372" s="2">
        <f t="shared" si="61"/>
        <v>950.60848312032192</v>
      </c>
      <c r="D372" s="27">
        <f t="shared" si="62"/>
        <v>0.10930999999999999</v>
      </c>
      <c r="E372" s="2">
        <f t="shared" si="63"/>
        <v>1054.5194964102043</v>
      </c>
      <c r="F372" s="2">
        <f t="shared" si="64"/>
        <v>0.10373820041579593</v>
      </c>
      <c r="G372" s="27">
        <f t="shared" si="65"/>
        <v>9.8716679004318769E-2</v>
      </c>
      <c r="H372" s="27">
        <f t="shared" si="66"/>
        <v>9.7992745587745095E-2</v>
      </c>
    </row>
    <row r="373" spans="1:8" x14ac:dyDescent="0.15">
      <c r="A373" s="1">
        <v>185.71</v>
      </c>
      <c r="B373" s="1">
        <v>10.977</v>
      </c>
      <c r="C373" s="2">
        <f t="shared" si="61"/>
        <v>945.61841234278734</v>
      </c>
      <c r="D373" s="27">
        <f t="shared" si="62"/>
        <v>0.10977000000000001</v>
      </c>
      <c r="E373" s="2">
        <f t="shared" si="63"/>
        <v>1049.418945465655</v>
      </c>
      <c r="F373" s="2">
        <f t="shared" si="64"/>
        <v>0.1041527866466562</v>
      </c>
      <c r="G373" s="27">
        <f t="shared" si="65"/>
        <v>9.9155553573010216E-2</v>
      </c>
      <c r="H373" s="27">
        <f t="shared" si="66"/>
        <v>9.8437491686469147E-2</v>
      </c>
    </row>
    <row r="374" spans="1:8" x14ac:dyDescent="0.15">
      <c r="A374" s="1">
        <v>185.36</v>
      </c>
      <c r="B374" s="1">
        <v>11.05</v>
      </c>
      <c r="C374" s="2">
        <f t="shared" si="61"/>
        <v>943.83624420795365</v>
      </c>
      <c r="D374" s="27">
        <f t="shared" si="62"/>
        <v>0.1105</v>
      </c>
      <c r="E374" s="2">
        <f t="shared" si="63"/>
        <v>1048.1301491929325</v>
      </c>
      <c r="F374" s="2">
        <f t="shared" si="64"/>
        <v>0.10481036435234511</v>
      </c>
      <c r="G374" s="27">
        <f t="shared" si="65"/>
        <v>9.9819268403807337E-2</v>
      </c>
      <c r="H374" s="27">
        <f t="shared" si="66"/>
        <v>9.9105840773537998E-2</v>
      </c>
    </row>
    <row r="375" spans="1:8" x14ac:dyDescent="0.15">
      <c r="A375" s="1">
        <v>184.87</v>
      </c>
      <c r="B375" s="1">
        <v>11.069000000000001</v>
      </c>
      <c r="C375" s="2">
        <f t="shared" si="61"/>
        <v>941.34120881918636</v>
      </c>
      <c r="D375" s="27">
        <f t="shared" si="62"/>
        <v>0.11069000000000001</v>
      </c>
      <c r="E375" s="2">
        <f t="shared" si="63"/>
        <v>1045.538267223382</v>
      </c>
      <c r="F375" s="2">
        <f t="shared" si="64"/>
        <v>0.10498144381917446</v>
      </c>
      <c r="G375" s="27">
        <f t="shared" si="65"/>
        <v>0.10000269016572978</v>
      </c>
      <c r="H375" s="27">
        <f t="shared" si="66"/>
        <v>9.9292000174299233E-2</v>
      </c>
    </row>
    <row r="376" spans="1:8" x14ac:dyDescent="0.15">
      <c r="A376" s="1">
        <v>183.59</v>
      </c>
      <c r="B376" s="1">
        <v>11.122999999999999</v>
      </c>
      <c r="C376" s="2">
        <f t="shared" si="61"/>
        <v>934.82356535465158</v>
      </c>
      <c r="D376" s="27">
        <f t="shared" si="62"/>
        <v>0.11123</v>
      </c>
      <c r="E376" s="2">
        <f t="shared" si="63"/>
        <v>1038.8039905290493</v>
      </c>
      <c r="F376" s="2">
        <f t="shared" si="64"/>
        <v>0.10546750993373456</v>
      </c>
      <c r="G376" s="27">
        <f t="shared" si="65"/>
        <v>0.10052082426454861</v>
      </c>
      <c r="H376" s="27">
        <f t="shared" si="66"/>
        <v>9.9817458769334483E-2</v>
      </c>
    </row>
    <row r="377" spans="1:8" x14ac:dyDescent="0.15">
      <c r="A377" s="1">
        <v>183.60000000000002</v>
      </c>
      <c r="B377" s="1">
        <v>11.17</v>
      </c>
      <c r="C377" s="2">
        <f t="shared" si="61"/>
        <v>934.8744844442183</v>
      </c>
      <c r="D377" s="27">
        <f t="shared" si="62"/>
        <v>0.11169999999999999</v>
      </c>
      <c r="E377" s="2">
        <f t="shared" si="63"/>
        <v>1039.2999643566375</v>
      </c>
      <c r="F377" s="2">
        <f t="shared" si="64"/>
        <v>0.10589037525743217</v>
      </c>
      <c r="G377" s="27">
        <f t="shared" si="65"/>
        <v>0.10094132780811485</v>
      </c>
      <c r="H377" s="27">
        <f t="shared" si="66"/>
        <v>0.10024001633927837</v>
      </c>
    </row>
    <row r="378" spans="1:8" x14ac:dyDescent="0.15">
      <c r="A378" s="1">
        <v>182.21</v>
      </c>
      <c r="B378" s="1">
        <v>11.228</v>
      </c>
      <c r="C378" s="2">
        <f t="shared" si="61"/>
        <v>927.79673099444983</v>
      </c>
      <c r="D378" s="27">
        <f t="shared" si="62"/>
        <v>0.11227999999999999</v>
      </c>
      <c r="E378" s="2">
        <f t="shared" si="63"/>
        <v>1031.9697479505066</v>
      </c>
      <c r="F378" s="2">
        <f t="shared" si="64"/>
        <v>0.10641196269360451</v>
      </c>
      <c r="G378" s="27">
        <f t="shared" si="65"/>
        <v>0.10149782103669733</v>
      </c>
      <c r="H378" s="27">
        <f t="shared" si="66"/>
        <v>0.10080438154721669</v>
      </c>
    </row>
    <row r="379" spans="1:8" x14ac:dyDescent="0.15">
      <c r="A379" s="1">
        <v>182.13000000000002</v>
      </c>
      <c r="B379" s="1">
        <v>11.286</v>
      </c>
      <c r="C379" s="2">
        <f t="shared" si="61"/>
        <v>927.38937827791665</v>
      </c>
      <c r="D379" s="27">
        <f t="shared" si="62"/>
        <v>0.11286</v>
      </c>
      <c r="E379" s="2">
        <f t="shared" si="63"/>
        <v>1032.0545435103622</v>
      </c>
      <c r="F379" s="2">
        <f t="shared" si="64"/>
        <v>0.1069332782181428</v>
      </c>
      <c r="G379" s="27">
        <f t="shared" si="65"/>
        <v>0.10201873277285536</v>
      </c>
      <c r="H379" s="27">
        <f t="shared" si="66"/>
        <v>0.10132815910178468</v>
      </c>
    </row>
    <row r="380" spans="1:8" x14ac:dyDescent="0.15">
      <c r="A380" s="1">
        <v>180.81</v>
      </c>
      <c r="B380" s="1">
        <v>11.343</v>
      </c>
      <c r="C380" s="2">
        <f t="shared" si="61"/>
        <v>920.66805845511487</v>
      </c>
      <c r="D380" s="27">
        <f t="shared" si="62"/>
        <v>0.11343</v>
      </c>
      <c r="E380" s="2">
        <f t="shared" si="63"/>
        <v>1025.0994363256784</v>
      </c>
      <c r="F380" s="2">
        <f t="shared" si="64"/>
        <v>0.10744534089861556</v>
      </c>
      <c r="G380" s="27">
        <f t="shared" si="65"/>
        <v>0.10256391501135043</v>
      </c>
      <c r="H380" s="27">
        <f t="shared" si="66"/>
        <v>0.10188084527774743</v>
      </c>
    </row>
    <row r="381" spans="1:8" x14ac:dyDescent="0.15">
      <c r="A381" s="1">
        <v>180.71</v>
      </c>
      <c r="B381" s="1">
        <v>11.39</v>
      </c>
      <c r="C381" s="2">
        <f t="shared" si="61"/>
        <v>920.15886755944814</v>
      </c>
      <c r="D381" s="27">
        <f t="shared" si="62"/>
        <v>0.1139</v>
      </c>
      <c r="E381" s="2">
        <f t="shared" si="63"/>
        <v>1024.9649625744694</v>
      </c>
      <c r="F381" s="2">
        <f t="shared" si="64"/>
        <v>0.10786737086900713</v>
      </c>
      <c r="G381" s="27">
        <f t="shared" si="65"/>
        <v>0.10298658533293824</v>
      </c>
      <c r="H381" s="27">
        <f t="shared" si="66"/>
        <v>0.10230595278567613</v>
      </c>
    </row>
    <row r="382" spans="1:8" x14ac:dyDescent="0.15">
      <c r="A382" s="1">
        <v>179.32000000000002</v>
      </c>
      <c r="B382" s="1">
        <v>11.428000000000001</v>
      </c>
      <c r="C382" s="2">
        <f t="shared" si="61"/>
        <v>913.0811141096799</v>
      </c>
      <c r="D382" s="27">
        <f t="shared" si="62"/>
        <v>0.11428000000000001</v>
      </c>
      <c r="E382" s="2">
        <f t="shared" si="63"/>
        <v>1017.4280238301341</v>
      </c>
      <c r="F382" s="2">
        <f t="shared" si="64"/>
        <v>0.1082084564219552</v>
      </c>
      <c r="G382" s="27">
        <f t="shared" si="65"/>
        <v>0.10336356107038314</v>
      </c>
      <c r="H382" s="27">
        <f t="shared" si="66"/>
        <v>0.10268981611039017</v>
      </c>
    </row>
    <row r="383" spans="1:8" x14ac:dyDescent="0.15">
      <c r="A383" s="1">
        <v>179.17000000000002</v>
      </c>
      <c r="B383" s="1">
        <v>11.475</v>
      </c>
      <c r="C383" s="2">
        <f t="shared" si="61"/>
        <v>912.3173277661798</v>
      </c>
      <c r="D383" s="27">
        <f t="shared" si="62"/>
        <v>0.11474999999999999</v>
      </c>
      <c r="E383" s="2">
        <f t="shared" si="63"/>
        <v>1017.0057411273489</v>
      </c>
      <c r="F383" s="2">
        <f t="shared" si="64"/>
        <v>0.10863016452544889</v>
      </c>
      <c r="G383" s="27">
        <f t="shared" si="65"/>
        <v>0.1037872800438901</v>
      </c>
      <c r="H383" s="27">
        <f t="shared" si="66"/>
        <v>0.10311614052018955</v>
      </c>
    </row>
    <row r="384" spans="1:8" x14ac:dyDescent="0.15">
      <c r="A384" s="1">
        <v>178.10000000000002</v>
      </c>
      <c r="B384" s="1">
        <v>11.733000000000001</v>
      </c>
      <c r="C384" s="2">
        <f t="shared" si="61"/>
        <v>906.8689851825452</v>
      </c>
      <c r="D384" s="27">
        <f t="shared" si="62"/>
        <v>0.11733</v>
      </c>
      <c r="E384" s="2">
        <f t="shared" si="63"/>
        <v>1013.2719232140132</v>
      </c>
      <c r="F384" s="2">
        <f t="shared" si="64"/>
        <v>0.11094191065372075</v>
      </c>
      <c r="G384" s="27">
        <f t="shared" si="65"/>
        <v>0.10611680625746354</v>
      </c>
      <c r="H384" s="27">
        <f t="shared" si="66"/>
        <v>0.10546081630010859</v>
      </c>
    </row>
    <row r="385" spans="1:8" x14ac:dyDescent="0.15">
      <c r="A385" s="1">
        <v>176.86</v>
      </c>
      <c r="B385" s="1">
        <v>11.629</v>
      </c>
      <c r="C385" s="2">
        <f t="shared" si="61"/>
        <v>900.55501807627684</v>
      </c>
      <c r="D385" s="27">
        <f t="shared" si="62"/>
        <v>0.11628999999999999</v>
      </c>
      <c r="E385" s="2">
        <f t="shared" si="63"/>
        <v>1005.280561128367</v>
      </c>
      <c r="F385" s="2">
        <f t="shared" si="64"/>
        <v>0.11001068683305712</v>
      </c>
      <c r="G385" s="27">
        <f t="shared" si="65"/>
        <v>0.10522363654196966</v>
      </c>
      <c r="H385" s="27">
        <f t="shared" si="66"/>
        <v>0.10456775394490526</v>
      </c>
    </row>
    <row r="386" spans="1:8" x14ac:dyDescent="0.15">
      <c r="A386" s="1">
        <v>176.61</v>
      </c>
      <c r="B386" s="1">
        <v>11.66</v>
      </c>
      <c r="C386" s="2">
        <f t="shared" si="61"/>
        <v>899.28204083710989</v>
      </c>
      <c r="D386" s="27">
        <f t="shared" si="62"/>
        <v>0.1166</v>
      </c>
      <c r="E386" s="2">
        <f t="shared" si="63"/>
        <v>1004.1383267987169</v>
      </c>
      <c r="F386" s="2">
        <f t="shared" si="64"/>
        <v>0.11028835389412306</v>
      </c>
      <c r="G386" s="27">
        <f t="shared" si="65"/>
        <v>0.10550674281412917</v>
      </c>
      <c r="H386" s="27">
        <f t="shared" si="66"/>
        <v>0.10485311484981401</v>
      </c>
    </row>
    <row r="387" spans="1:8" x14ac:dyDescent="0.15">
      <c r="A387" s="1">
        <v>175.43</v>
      </c>
      <c r="B387" s="1">
        <v>11.698</v>
      </c>
      <c r="C387" s="2">
        <f t="shared" ref="C387:C407" si="67">A387*1000/196.39</f>
        <v>893.27358826824184</v>
      </c>
      <c r="D387" s="27">
        <f t="shared" ref="D387:D407" si="68">B387/100</f>
        <v>0.11698</v>
      </c>
      <c r="E387" s="2">
        <f t="shared" ref="E387:E407" si="69">C387*(1+D387)</f>
        <v>997.76873262386084</v>
      </c>
      <c r="F387" s="2">
        <f t="shared" ref="F387:F407" si="70">LN(1+D387)</f>
        <v>0.11062861482381112</v>
      </c>
      <c r="G387" s="27">
        <f t="shared" ref="G387:G407" si="71">F387-E387/210000</f>
        <v>0.10587733514464988</v>
      </c>
      <c r="H387" s="27">
        <f t="shared" ref="H387:H407" si="72">LN(1+D387)-C387/165454</f>
        <v>0.10522969072244009</v>
      </c>
    </row>
    <row r="388" spans="1:8" x14ac:dyDescent="0.15">
      <c r="A388" s="1">
        <v>174.97</v>
      </c>
      <c r="B388" s="1">
        <v>11.763999999999999</v>
      </c>
      <c r="C388" s="2">
        <f t="shared" si="67"/>
        <v>890.93131014817459</v>
      </c>
      <c r="D388" s="27">
        <f t="shared" si="68"/>
        <v>0.11763999999999999</v>
      </c>
      <c r="E388" s="2">
        <f t="shared" si="69"/>
        <v>995.74046947400586</v>
      </c>
      <c r="F388" s="2">
        <f t="shared" si="70"/>
        <v>0.11121931930080599</v>
      </c>
      <c r="G388" s="27">
        <f t="shared" si="71"/>
        <v>0.10647769801759643</v>
      </c>
      <c r="H388" s="27">
        <f t="shared" si="72"/>
        <v>0.10583455187210572</v>
      </c>
    </row>
    <row r="389" spans="1:8" x14ac:dyDescent="0.15">
      <c r="A389" s="1">
        <v>173.78</v>
      </c>
      <c r="B389" s="1">
        <v>11.818</v>
      </c>
      <c r="C389" s="2">
        <f t="shared" si="67"/>
        <v>884.87193848973982</v>
      </c>
      <c r="D389" s="27">
        <f t="shared" si="68"/>
        <v>0.11817999999999999</v>
      </c>
      <c r="E389" s="2">
        <f t="shared" si="69"/>
        <v>989.44610418045727</v>
      </c>
      <c r="F389" s="2">
        <f t="shared" si="70"/>
        <v>0.1117023635624191</v>
      </c>
      <c r="G389" s="27">
        <f t="shared" si="71"/>
        <v>0.10699071544727407</v>
      </c>
      <c r="H389" s="27">
        <f t="shared" si="72"/>
        <v>0.10635421883041056</v>
      </c>
    </row>
    <row r="390" spans="1:8" x14ac:dyDescent="0.15">
      <c r="A390" s="1">
        <v>173.31</v>
      </c>
      <c r="B390" s="1">
        <v>11.875999999999999</v>
      </c>
      <c r="C390" s="2">
        <f t="shared" si="67"/>
        <v>882.47874128010596</v>
      </c>
      <c r="D390" s="27">
        <f t="shared" si="68"/>
        <v>0.11875999999999999</v>
      </c>
      <c r="E390" s="2">
        <f t="shared" si="69"/>
        <v>987.28191659453137</v>
      </c>
      <c r="F390" s="2">
        <f t="shared" si="70"/>
        <v>0.1122209291144655</v>
      </c>
      <c r="G390" s="27">
        <f t="shared" si="71"/>
        <v>0.10751958665449154</v>
      </c>
      <c r="H390" s="27">
        <f t="shared" si="72"/>
        <v>0.10688724880888144</v>
      </c>
    </row>
    <row r="391" spans="1:8" x14ac:dyDescent="0.15">
      <c r="A391" s="1">
        <v>172.05</v>
      </c>
      <c r="B391" s="1">
        <v>11.917999999999999</v>
      </c>
      <c r="C391" s="2">
        <f t="shared" si="67"/>
        <v>876.0629359947045</v>
      </c>
      <c r="D391" s="27">
        <f t="shared" si="68"/>
        <v>0.11917999999999999</v>
      </c>
      <c r="E391" s="2">
        <f t="shared" si="69"/>
        <v>980.47211670655349</v>
      </c>
      <c r="F391" s="2">
        <f t="shared" si="70"/>
        <v>0.11259627430238925</v>
      </c>
      <c r="G391" s="27">
        <f t="shared" si="71"/>
        <v>0.10792735946092948</v>
      </c>
      <c r="H391" s="27">
        <f t="shared" si="72"/>
        <v>0.10730137096977291</v>
      </c>
    </row>
    <row r="392" spans="1:8" x14ac:dyDescent="0.15">
      <c r="A392" s="1">
        <v>171.67000000000002</v>
      </c>
      <c r="B392" s="1">
        <v>11.98</v>
      </c>
      <c r="C392" s="2">
        <f t="shared" si="67"/>
        <v>874.12801059117089</v>
      </c>
      <c r="D392" s="27">
        <f t="shared" si="68"/>
        <v>0.1198</v>
      </c>
      <c r="E392" s="2">
        <f t="shared" si="69"/>
        <v>978.8485462599931</v>
      </c>
      <c r="F392" s="2">
        <f t="shared" si="70"/>
        <v>0.11315009793265578</v>
      </c>
      <c r="G392" s="27">
        <f t="shared" si="71"/>
        <v>0.10848891437903677</v>
      </c>
      <c r="H392" s="27">
        <f t="shared" si="72"/>
        <v>0.10786688924268049</v>
      </c>
    </row>
    <row r="393" spans="1:8" x14ac:dyDescent="0.15">
      <c r="A393" s="1">
        <v>170.44</v>
      </c>
      <c r="B393" s="1">
        <v>12.026</v>
      </c>
      <c r="C393" s="2">
        <f t="shared" si="67"/>
        <v>867.86496257446925</v>
      </c>
      <c r="D393" s="27">
        <f t="shared" si="68"/>
        <v>0.12025999999999999</v>
      </c>
      <c r="E393" s="2">
        <f t="shared" si="69"/>
        <v>972.23440297367495</v>
      </c>
      <c r="F393" s="2">
        <f t="shared" si="70"/>
        <v>0.11356080122316235</v>
      </c>
      <c r="G393" s="27">
        <f t="shared" si="71"/>
        <v>0.10893111358995437</v>
      </c>
      <c r="H393" s="27">
        <f t="shared" si="72"/>
        <v>0.10831544624489366</v>
      </c>
    </row>
    <row r="394" spans="1:8" x14ac:dyDescent="0.15">
      <c r="A394" s="1">
        <v>169.97</v>
      </c>
      <c r="B394" s="1">
        <v>12.08</v>
      </c>
      <c r="C394" s="2">
        <f t="shared" si="67"/>
        <v>865.47176536483539</v>
      </c>
      <c r="D394" s="27">
        <f t="shared" si="68"/>
        <v>0.1208</v>
      </c>
      <c r="E394" s="2">
        <f t="shared" si="69"/>
        <v>970.0207546209075</v>
      </c>
      <c r="F394" s="2">
        <f t="shared" si="70"/>
        <v>0.11404271604066021</v>
      </c>
      <c r="G394" s="27">
        <f t="shared" si="71"/>
        <v>0.10942356959008447</v>
      </c>
      <c r="H394" s="27">
        <f t="shared" si="72"/>
        <v>0.10881182548881599</v>
      </c>
    </row>
    <row r="395" spans="1:8" x14ac:dyDescent="0.15">
      <c r="A395" s="1">
        <v>168.72</v>
      </c>
      <c r="B395" s="1">
        <v>12.15</v>
      </c>
      <c r="C395" s="2">
        <f t="shared" si="67"/>
        <v>859.10687916900054</v>
      </c>
      <c r="D395" s="27">
        <f t="shared" si="68"/>
        <v>0.1215</v>
      </c>
      <c r="E395" s="2">
        <f t="shared" si="69"/>
        <v>963.48836498803405</v>
      </c>
      <c r="F395" s="2">
        <f t="shared" si="70"/>
        <v>0.11466707497812591</v>
      </c>
      <c r="G395" s="27">
        <f t="shared" si="71"/>
        <v>0.11007903514484955</v>
      </c>
      <c r="H395" s="27">
        <f t="shared" si="72"/>
        <v>0.10947465364549569</v>
      </c>
    </row>
    <row r="396" spans="1:8" x14ac:dyDescent="0.15">
      <c r="A396" s="1">
        <v>167.84</v>
      </c>
      <c r="B396" s="1">
        <v>12.177</v>
      </c>
      <c r="C396" s="2">
        <f t="shared" si="67"/>
        <v>854.6259992871328</v>
      </c>
      <c r="D396" s="27">
        <f t="shared" si="68"/>
        <v>0.12176999999999999</v>
      </c>
      <c r="E396" s="2">
        <f t="shared" si="69"/>
        <v>958.6938072203269</v>
      </c>
      <c r="F396" s="2">
        <f t="shared" si="70"/>
        <v>0.11490779499961576</v>
      </c>
      <c r="G396" s="27">
        <f t="shared" si="71"/>
        <v>0.11034258639380468</v>
      </c>
      <c r="H396" s="27">
        <f t="shared" si="72"/>
        <v>0.10974245599731221</v>
      </c>
    </row>
    <row r="397" spans="1:8" x14ac:dyDescent="0.15">
      <c r="A397" s="1">
        <v>167.59</v>
      </c>
      <c r="B397" s="1">
        <v>12.227</v>
      </c>
      <c r="C397" s="2">
        <f t="shared" si="67"/>
        <v>853.35302204796585</v>
      </c>
      <c r="D397" s="27">
        <f t="shared" si="68"/>
        <v>0.12227</v>
      </c>
      <c r="E397" s="2">
        <f t="shared" si="69"/>
        <v>957.6924960537707</v>
      </c>
      <c r="F397" s="2">
        <f t="shared" si="70"/>
        <v>0.11535341986216224</v>
      </c>
      <c r="G397" s="27">
        <f t="shared" si="71"/>
        <v>0.11079297940476333</v>
      </c>
      <c r="H397" s="27">
        <f t="shared" si="72"/>
        <v>0.11019577470370148</v>
      </c>
    </row>
    <row r="398" spans="1:8" x14ac:dyDescent="0.15">
      <c r="A398" s="1">
        <v>166.13000000000002</v>
      </c>
      <c r="B398" s="1">
        <v>12.295999999999999</v>
      </c>
      <c r="C398" s="2">
        <f t="shared" si="67"/>
        <v>845.91883497123092</v>
      </c>
      <c r="D398" s="27">
        <f t="shared" si="68"/>
        <v>0.12296</v>
      </c>
      <c r="E398" s="2">
        <f t="shared" si="69"/>
        <v>949.93301491929344</v>
      </c>
      <c r="F398" s="2">
        <f t="shared" si="70"/>
        <v>0.11596805624393344</v>
      </c>
      <c r="G398" s="27">
        <f t="shared" si="71"/>
        <v>0.11144456569669871</v>
      </c>
      <c r="H398" s="27">
        <f t="shared" si="72"/>
        <v>0.11085534313351465</v>
      </c>
    </row>
    <row r="399" spans="1:8" x14ac:dyDescent="0.15">
      <c r="A399" s="1">
        <v>165.75</v>
      </c>
      <c r="B399" s="1">
        <v>12.3</v>
      </c>
      <c r="C399" s="2">
        <f t="shared" si="67"/>
        <v>843.98390956769697</v>
      </c>
      <c r="D399" s="27">
        <f t="shared" si="68"/>
        <v>0.12300000000000001</v>
      </c>
      <c r="E399" s="2">
        <f t="shared" si="69"/>
        <v>947.79393044452365</v>
      </c>
      <c r="F399" s="2">
        <f t="shared" si="70"/>
        <v>0.11600367575630613</v>
      </c>
      <c r="G399" s="27">
        <f t="shared" si="71"/>
        <v>0.11149037132561793</v>
      </c>
      <c r="H399" s="27">
        <f t="shared" si="72"/>
        <v>0.1109026572885284</v>
      </c>
    </row>
    <row r="400" spans="1:8" x14ac:dyDescent="0.15">
      <c r="A400" s="1">
        <v>164.22</v>
      </c>
      <c r="B400" s="1">
        <v>12.446999999999999</v>
      </c>
      <c r="C400" s="2">
        <f t="shared" si="67"/>
        <v>836.19328886399512</v>
      </c>
      <c r="D400" s="27">
        <f t="shared" si="68"/>
        <v>0.12447</v>
      </c>
      <c r="E400" s="2">
        <f t="shared" si="69"/>
        <v>940.27426752889664</v>
      </c>
      <c r="F400" s="2">
        <f t="shared" si="70"/>
        <v>0.11731181353756689</v>
      </c>
      <c r="G400" s="27">
        <f t="shared" si="71"/>
        <v>0.11283431702552453</v>
      </c>
      <c r="H400" s="27">
        <f t="shared" si="72"/>
        <v>0.11225788139410711</v>
      </c>
    </row>
    <row r="401" spans="1:8" x14ac:dyDescent="0.15">
      <c r="A401" s="1">
        <v>163.91000000000003</v>
      </c>
      <c r="B401" s="1">
        <v>12.443</v>
      </c>
      <c r="C401" s="2">
        <f t="shared" si="67"/>
        <v>834.61479708742831</v>
      </c>
      <c r="D401" s="27">
        <f t="shared" si="68"/>
        <v>0.12443</v>
      </c>
      <c r="E401" s="2">
        <f t="shared" si="69"/>
        <v>938.46591628901706</v>
      </c>
      <c r="F401" s="2">
        <f t="shared" si="70"/>
        <v>0.11727624059078913</v>
      </c>
      <c r="G401" s="27">
        <f t="shared" si="71"/>
        <v>0.11280735527512714</v>
      </c>
      <c r="H401" s="27">
        <f t="shared" si="72"/>
        <v>0.11223184881369441</v>
      </c>
    </row>
    <row r="402" spans="1:8" x14ac:dyDescent="0.15">
      <c r="A402" s="1">
        <v>162.26000000000002</v>
      </c>
      <c r="B402" s="1">
        <v>12.484999999999999</v>
      </c>
      <c r="C402" s="2">
        <f t="shared" si="67"/>
        <v>826.2131473089263</v>
      </c>
      <c r="D402" s="27">
        <f t="shared" si="68"/>
        <v>0.12484999999999999</v>
      </c>
      <c r="E402" s="2">
        <f t="shared" si="69"/>
        <v>929.36585875044568</v>
      </c>
      <c r="F402" s="2">
        <f t="shared" si="70"/>
        <v>0.11764969343337095</v>
      </c>
      <c r="G402" s="27">
        <f t="shared" si="71"/>
        <v>0.11322414172503549</v>
      </c>
      <c r="H402" s="27">
        <f t="shared" si="72"/>
        <v>0.11265608102563873</v>
      </c>
    </row>
    <row r="403" spans="1:8" x14ac:dyDescent="0.15">
      <c r="A403" s="1">
        <v>161.82000000000002</v>
      </c>
      <c r="B403" s="1">
        <v>12.567</v>
      </c>
      <c r="C403" s="2">
        <f t="shared" si="67"/>
        <v>823.97270736799248</v>
      </c>
      <c r="D403" s="27">
        <f t="shared" si="68"/>
        <v>0.12567</v>
      </c>
      <c r="E403" s="2">
        <f t="shared" si="69"/>
        <v>927.52135750292803</v>
      </c>
      <c r="F403" s="2">
        <f t="shared" si="70"/>
        <v>0.11837841393910947</v>
      </c>
      <c r="G403" s="27">
        <f t="shared" si="71"/>
        <v>0.11396164557004791</v>
      </c>
      <c r="H403" s="27">
        <f t="shared" si="72"/>
        <v>0.11339834269654059</v>
      </c>
    </row>
    <row r="404" spans="1:8" x14ac:dyDescent="0.15">
      <c r="A404" s="1">
        <v>143.46</v>
      </c>
      <c r="B404" s="1">
        <v>12.654999999999999</v>
      </c>
      <c r="C404" s="2">
        <f t="shared" si="67"/>
        <v>730.48525892357054</v>
      </c>
      <c r="D404" s="27">
        <f t="shared" si="68"/>
        <v>0.12655</v>
      </c>
      <c r="E404" s="2">
        <f t="shared" si="69"/>
        <v>822.92816844034837</v>
      </c>
      <c r="F404" s="2">
        <f t="shared" si="70"/>
        <v>0.11915986516925765</v>
      </c>
      <c r="G404" s="27">
        <f t="shared" si="71"/>
        <v>0.11524115960525599</v>
      </c>
      <c r="H404" s="27">
        <f t="shared" si="72"/>
        <v>0.11474482981850415</v>
      </c>
    </row>
    <row r="405" spans="1:8" x14ac:dyDescent="0.15">
      <c r="A405" s="1">
        <v>145</v>
      </c>
      <c r="B405" s="1">
        <v>12.682</v>
      </c>
      <c r="C405" s="2">
        <f t="shared" si="67"/>
        <v>738.32679871683899</v>
      </c>
      <c r="D405" s="27">
        <f t="shared" si="68"/>
        <v>0.12682000000000002</v>
      </c>
      <c r="E405" s="2">
        <f t="shared" si="69"/>
        <v>831.96140333010851</v>
      </c>
      <c r="F405" s="2">
        <f t="shared" si="70"/>
        <v>0.1193995062413338</v>
      </c>
      <c r="G405" s="27">
        <f t="shared" si="71"/>
        <v>0.11543778527309519</v>
      </c>
      <c r="H405" s="27">
        <f t="shared" si="72"/>
        <v>0.11493707681250864</v>
      </c>
    </row>
    <row r="406" spans="1:8" x14ac:dyDescent="0.15">
      <c r="A406" s="1">
        <v>144.20000000000002</v>
      </c>
      <c r="B406" s="1">
        <v>12.747999999999999</v>
      </c>
      <c r="C406" s="2">
        <f t="shared" si="67"/>
        <v>734.25327155150489</v>
      </c>
      <c r="D406" s="27">
        <f t="shared" si="68"/>
        <v>0.12747999999999998</v>
      </c>
      <c r="E406" s="2">
        <f t="shared" si="69"/>
        <v>827.85587860889075</v>
      </c>
      <c r="F406" s="2">
        <f t="shared" si="70"/>
        <v>0.11998505387816806</v>
      </c>
      <c r="G406" s="27">
        <f t="shared" si="71"/>
        <v>0.11604288302764953</v>
      </c>
      <c r="H406" s="27">
        <f t="shared" si="72"/>
        <v>0.11554724474963986</v>
      </c>
    </row>
    <row r="407" spans="1:8" x14ac:dyDescent="0.15">
      <c r="A407" s="1">
        <v>142.53</v>
      </c>
      <c r="B407" s="1">
        <v>12.81</v>
      </c>
      <c r="C407" s="2">
        <f t="shared" si="67"/>
        <v>725.74978359386944</v>
      </c>
      <c r="D407" s="27">
        <f t="shared" si="68"/>
        <v>0.12809999999999999</v>
      </c>
      <c r="E407" s="2">
        <f t="shared" si="69"/>
        <v>818.718330872244</v>
      </c>
      <c r="F407" s="2">
        <f t="shared" si="70"/>
        <v>0.12053480162873748</v>
      </c>
      <c r="G407" s="27">
        <f t="shared" si="71"/>
        <v>0.11663614291029822</v>
      </c>
      <c r="H407" s="27">
        <f t="shared" si="72"/>
        <v>0.11614838737707919</v>
      </c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/>
  </sheetPr>
  <dimension ref="B1:AJ507"/>
  <sheetViews>
    <sheetView topLeftCell="L10" zoomScale="85" zoomScaleNormal="85" workbookViewId="0">
      <selection activeCell="AE13" sqref="AE13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24.75" bestFit="1" customWidth="1"/>
    <col min="29" max="29" width="9.25" customWidth="1"/>
    <col min="31" max="31" width="9.5" bestFit="1" customWidth="1"/>
  </cols>
  <sheetData>
    <row r="1" spans="2:36" x14ac:dyDescent="0.15">
      <c r="C1" s="38" t="s">
        <v>73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t="s">
        <v>56</v>
      </c>
      <c r="AB1" s="56"/>
      <c r="AC1" s="57" t="s">
        <v>73</v>
      </c>
      <c r="AD1" s="57" t="s">
        <v>74</v>
      </c>
      <c r="AE1" s="57" t="s">
        <v>75</v>
      </c>
      <c r="AF1" s="57" t="s">
        <v>64</v>
      </c>
      <c r="AG1" s="57" t="s">
        <v>63</v>
      </c>
      <c r="AH1" s="57" t="s">
        <v>65</v>
      </c>
    </row>
    <row r="2" spans="2:36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1094.9641020418558</v>
      </c>
      <c r="K2" s="37">
        <v>1123.1223585722289</v>
      </c>
      <c r="L2" s="36">
        <v>1.1379999999999999E-2</v>
      </c>
      <c r="M2" s="34">
        <v>1478</v>
      </c>
      <c r="N2" s="34">
        <v>6.8000000000000005E-2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38"/>
      <c r="AB2" s="56" t="s">
        <v>67</v>
      </c>
      <c r="AC2" s="56">
        <f>MAX(C:C)</f>
        <v>224.61</v>
      </c>
      <c r="AD2" s="56">
        <f>MAX(F:F)</f>
        <v>224.66000000000003</v>
      </c>
      <c r="AE2" s="56">
        <f>MAX(I:I)</f>
        <v>223</v>
      </c>
      <c r="AF2" s="58">
        <f>AVERAGE(AC2:AE2)</f>
        <v>224.09</v>
      </c>
      <c r="AG2" s="58">
        <f>MAX(Y:Y)</f>
        <v>229.23239999999998</v>
      </c>
      <c r="AH2" s="59">
        <f>ABS(AG2/AF2-1)</f>
        <v>2.2947922709625423E-2</v>
      </c>
      <c r="AI2" s="14"/>
    </row>
    <row r="3" spans="2:36" x14ac:dyDescent="0.15">
      <c r="B3" s="1">
        <v>0</v>
      </c>
      <c r="C3">
        <v>0</v>
      </c>
      <c r="E3" s="1">
        <v>0</v>
      </c>
      <c r="F3">
        <v>0</v>
      </c>
      <c r="H3" s="1">
        <v>1.2E-2</v>
      </c>
      <c r="I3">
        <v>0</v>
      </c>
      <c r="M3" s="31"/>
      <c r="N3" s="31"/>
      <c r="O3" s="35">
        <v>0</v>
      </c>
      <c r="P3" s="17">
        <f>$J$2+($K$2-$J$2)/$L$2*O3</f>
        <v>1094.9641020418558</v>
      </c>
      <c r="Q3" s="35">
        <v>0</v>
      </c>
      <c r="R3">
        <f>$J$2+($K$2-$J$2)/$L$2*O3</f>
        <v>1094.9641020418558</v>
      </c>
      <c r="S3">
        <f>O3^$N$2*$M$2</f>
        <v>0</v>
      </c>
      <c r="T3">
        <f>R3-S3</f>
        <v>1094.9641020418558</v>
      </c>
      <c r="V3" s="1">
        <v>0</v>
      </c>
      <c r="W3" s="1">
        <v>0</v>
      </c>
      <c r="X3">
        <f>V3*10*2</f>
        <v>0</v>
      </c>
      <c r="Y3">
        <f>W3/1000*4</f>
        <v>0</v>
      </c>
      <c r="Z3" s="41"/>
      <c r="AA3" s="41"/>
      <c r="AB3" s="56" t="s">
        <v>69</v>
      </c>
      <c r="AC3" s="56">
        <f>INDEX(B:B,MATCH(AC2,C:C,0))</f>
        <v>6.5839999999999996</v>
      </c>
      <c r="AD3" s="56">
        <f>INDEX(E:E,MATCH(AD2,F:F,0))</f>
        <v>6.7539999999999996</v>
      </c>
      <c r="AE3" s="56">
        <f>INDEX(H:H,MATCH(AE2,I:I,0))</f>
        <v>5.9340000000000002</v>
      </c>
      <c r="AF3" s="60">
        <f>AVERAGE(AC3:AE3)</f>
        <v>6.4239999999999995</v>
      </c>
      <c r="AG3" s="60">
        <f>INDEX(X:X,MATCH(AG2,Y:Y,0))</f>
        <v>6.44</v>
      </c>
      <c r="AH3" s="59">
        <f>ABS(AG3/AF3-1)</f>
        <v>2.4906600249068322E-3</v>
      </c>
      <c r="AI3" s="17"/>
      <c r="AJ3" s="30"/>
    </row>
    <row r="4" spans="2:36" x14ac:dyDescent="0.15">
      <c r="B4" s="1">
        <v>-8.0000000000000002E-3</v>
      </c>
      <c r="C4">
        <v>4.370000000000001</v>
      </c>
      <c r="E4" s="1">
        <v>0</v>
      </c>
      <c r="F4">
        <v>1.2899999999999991</v>
      </c>
      <c r="H4" s="1">
        <v>-1.4999999999999999E-2</v>
      </c>
      <c r="I4">
        <v>5.0000000000000711E-2</v>
      </c>
      <c r="O4" s="35">
        <v>1E-3</v>
      </c>
      <c r="P4" s="17">
        <f t="shared" ref="P4:P44" si="0">$J$2+($K$2-$J$2)/$L$2*O4</f>
        <v>1097.4384655331012</v>
      </c>
      <c r="Q4" s="35">
        <v>1E-3</v>
      </c>
      <c r="R4">
        <f t="shared" ref="R4:R67" si="1">$J$2+($K$2-$J$2)/$L$2*O4</f>
        <v>1097.4384655331012</v>
      </c>
      <c r="S4">
        <f t="shared" ref="S4:S67" si="2">O4^$N$2*$M$2</f>
        <v>924.0052399224636</v>
      </c>
      <c r="T4">
        <f t="shared" ref="T4:T67" si="3">R4-S4</f>
        <v>173.43322561063758</v>
      </c>
      <c r="V4" s="1">
        <v>2E-3</v>
      </c>
      <c r="W4" s="1">
        <v>4234.95</v>
      </c>
      <c r="X4">
        <f t="shared" ref="X4:X67" si="4">V4*10*2</f>
        <v>0.04</v>
      </c>
      <c r="Y4">
        <f t="shared" ref="Y4:Y67" si="5">W4/1000*4</f>
        <v>16.939799999999998</v>
      </c>
      <c r="Z4" s="41"/>
      <c r="AA4" s="41"/>
      <c r="AB4" s="56"/>
      <c r="AC4" s="56" t="s">
        <v>107</v>
      </c>
      <c r="AD4" s="56" t="s">
        <v>61</v>
      </c>
      <c r="AE4" s="56" t="s">
        <v>62</v>
      </c>
      <c r="AF4" s="56" t="s">
        <v>108</v>
      </c>
      <c r="AG4" s="56" t="s">
        <v>105</v>
      </c>
      <c r="AH4" s="56" t="s">
        <v>109</v>
      </c>
    </row>
    <row r="5" spans="2:36" x14ac:dyDescent="0.15">
      <c r="B5" s="1">
        <v>0</v>
      </c>
      <c r="C5">
        <v>5.5399999999999991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1"/>
      <c r="N5" s="31"/>
      <c r="O5" s="35">
        <v>1.1999999999999999E-3</v>
      </c>
      <c r="P5" s="17">
        <f t="shared" si="0"/>
        <v>1097.9333382313503</v>
      </c>
      <c r="Q5" s="35">
        <v>1.1999999999999999E-3</v>
      </c>
      <c r="R5">
        <f t="shared" si="1"/>
        <v>1097.9333382313503</v>
      </c>
      <c r="S5">
        <f t="shared" si="2"/>
        <v>935.53224039755264</v>
      </c>
      <c r="T5">
        <f t="shared" si="3"/>
        <v>162.40109783379762</v>
      </c>
      <c r="V5" s="1">
        <v>4.0000000000000001E-3</v>
      </c>
      <c r="W5" s="1">
        <v>8466.2199999999993</v>
      </c>
      <c r="X5">
        <f t="shared" si="4"/>
        <v>0.08</v>
      </c>
      <c r="Y5">
        <f t="shared" si="5"/>
        <v>33.864879999999999</v>
      </c>
      <c r="Z5" s="41"/>
      <c r="AA5" s="41"/>
      <c r="AB5" s="56" t="s">
        <v>110</v>
      </c>
      <c r="AC5" s="58">
        <v>294.07</v>
      </c>
      <c r="AD5" s="58">
        <v>293.73</v>
      </c>
      <c r="AE5" s="58">
        <v>293.91999999999996</v>
      </c>
      <c r="AF5" s="58">
        <v>293.90666666666664</v>
      </c>
      <c r="AG5" s="58">
        <v>293.43799999999999</v>
      </c>
      <c r="AH5" s="59">
        <v>1.5946105339562644E-3</v>
      </c>
    </row>
    <row r="6" spans="2:36" x14ac:dyDescent="0.15">
      <c r="B6" s="1">
        <v>-2.3E-2</v>
      </c>
      <c r="C6">
        <v>6.2999999999999989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O6" s="35">
        <v>1.4E-3</v>
      </c>
      <c r="P6" s="17">
        <f t="shared" si="0"/>
        <v>1098.4282109295993</v>
      </c>
      <c r="Q6" s="35">
        <v>1.4E-3</v>
      </c>
      <c r="R6">
        <f t="shared" si="1"/>
        <v>1098.4282109295993</v>
      </c>
      <c r="S6">
        <f t="shared" si="2"/>
        <v>945.39029671800597</v>
      </c>
      <c r="T6">
        <f t="shared" si="3"/>
        <v>153.03791421159337</v>
      </c>
      <c r="V6" s="1">
        <v>6.0000000000000001E-3</v>
      </c>
      <c r="W6" s="1">
        <v>12693.8</v>
      </c>
      <c r="X6">
        <f t="shared" si="4"/>
        <v>0.12</v>
      </c>
      <c r="Y6">
        <f t="shared" si="5"/>
        <v>50.775199999999998</v>
      </c>
      <c r="Z6" s="41"/>
      <c r="AA6" s="41"/>
      <c r="AB6" s="56" t="s">
        <v>111</v>
      </c>
      <c r="AC6" s="60">
        <v>5.6150000000000002</v>
      </c>
      <c r="AD6" s="60">
        <v>6.827</v>
      </c>
      <c r="AE6" s="60">
        <v>6.4469999999999992</v>
      </c>
      <c r="AF6" s="60">
        <v>6.2963333333333331</v>
      </c>
      <c r="AG6" s="60">
        <v>6.6712400000000009</v>
      </c>
      <c r="AH6" s="59">
        <v>5.9543649743236893E-2</v>
      </c>
    </row>
    <row r="7" spans="2:36" x14ac:dyDescent="0.15">
      <c r="B7" s="1">
        <v>-4.0000000000000001E-3</v>
      </c>
      <c r="C7">
        <v>7.379999999999999</v>
      </c>
      <c r="E7" s="1">
        <v>1.2E-2</v>
      </c>
      <c r="F7">
        <v>5.27</v>
      </c>
      <c r="H7" s="1">
        <v>1.2E-2</v>
      </c>
      <c r="I7">
        <v>7.0000000000000284E-2</v>
      </c>
      <c r="O7" s="35">
        <v>1.6000000000000001E-3</v>
      </c>
      <c r="P7" s="17">
        <f t="shared" si="0"/>
        <v>1098.9230836278484</v>
      </c>
      <c r="Q7" s="35">
        <v>1.6000000000000001E-3</v>
      </c>
      <c r="R7">
        <f t="shared" si="1"/>
        <v>1098.9230836278484</v>
      </c>
      <c r="S7">
        <f t="shared" si="2"/>
        <v>954.01365935319325</v>
      </c>
      <c r="T7">
        <f t="shared" si="3"/>
        <v>144.90942427465518</v>
      </c>
      <c r="V7" s="1">
        <v>8.0000000000000002E-3</v>
      </c>
      <c r="W7" s="1">
        <v>16917.8</v>
      </c>
      <c r="X7">
        <f t="shared" si="4"/>
        <v>0.16</v>
      </c>
      <c r="Y7">
        <f t="shared" si="5"/>
        <v>67.671199999999999</v>
      </c>
      <c r="Z7" s="41"/>
      <c r="AA7" s="41"/>
      <c r="AB7" s="56"/>
      <c r="AC7" s="56"/>
      <c r="AD7" s="56"/>
      <c r="AE7" s="56"/>
      <c r="AF7" s="56"/>
      <c r="AG7" s="56"/>
      <c r="AH7" s="56"/>
    </row>
    <row r="8" spans="2:36" x14ac:dyDescent="0.15">
      <c r="B8" s="1">
        <v>-8.0000000000000002E-3</v>
      </c>
      <c r="C8">
        <v>8.33</v>
      </c>
      <c r="E8" s="1">
        <v>1.2E-2</v>
      </c>
      <c r="F8">
        <v>7.0399999999999991</v>
      </c>
      <c r="H8" s="1">
        <v>-2.3E-2</v>
      </c>
      <c r="I8">
        <v>7.0000000000000284E-2</v>
      </c>
      <c r="O8" s="35">
        <v>1.8E-3</v>
      </c>
      <c r="P8" s="17">
        <f t="shared" si="0"/>
        <v>1099.4179563260975</v>
      </c>
      <c r="Q8" s="35">
        <v>1.8E-3</v>
      </c>
      <c r="R8">
        <f t="shared" si="1"/>
        <v>1099.4179563260975</v>
      </c>
      <c r="S8">
        <f t="shared" si="2"/>
        <v>961.68527074663041</v>
      </c>
      <c r="T8">
        <f t="shared" si="3"/>
        <v>137.7326855794671</v>
      </c>
      <c r="V8" s="1">
        <v>0.01</v>
      </c>
      <c r="W8" s="1">
        <v>21138</v>
      </c>
      <c r="X8">
        <f t="shared" si="4"/>
        <v>0.2</v>
      </c>
      <c r="Y8">
        <f t="shared" si="5"/>
        <v>84.552000000000007</v>
      </c>
      <c r="Z8" s="41"/>
      <c r="AA8" s="41"/>
    </row>
    <row r="9" spans="2:36" x14ac:dyDescent="0.15">
      <c r="B9" s="1">
        <v>-1.9E-2</v>
      </c>
      <c r="C9">
        <v>8.64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O9" s="35">
        <v>2E-3</v>
      </c>
      <c r="P9" s="17">
        <f t="shared" si="0"/>
        <v>1099.9128290243466</v>
      </c>
      <c r="Q9" s="35">
        <v>2E-3</v>
      </c>
      <c r="R9">
        <f t="shared" si="1"/>
        <v>1099.9128290243466</v>
      </c>
      <c r="S9">
        <f t="shared" si="2"/>
        <v>968.60002019173544</v>
      </c>
      <c r="T9">
        <f t="shared" si="3"/>
        <v>131.31280883261115</v>
      </c>
      <c r="V9" s="1">
        <v>1.2E-2</v>
      </c>
      <c r="W9" s="1">
        <v>25354.6</v>
      </c>
      <c r="X9">
        <f t="shared" si="4"/>
        <v>0.24</v>
      </c>
      <c r="Y9">
        <f t="shared" si="5"/>
        <v>101.41839999999999</v>
      </c>
      <c r="Z9" s="41"/>
      <c r="AA9" s="41"/>
    </row>
    <row r="10" spans="2:36" x14ac:dyDescent="0.15">
      <c r="B10" s="1">
        <v>-1.2E-2</v>
      </c>
      <c r="C10">
        <v>9.25</v>
      </c>
      <c r="E10" s="1">
        <v>-2.7E-2</v>
      </c>
      <c r="F10">
        <v>8.0599999999999987</v>
      </c>
      <c r="H10" s="1">
        <v>-2.7E-2</v>
      </c>
      <c r="I10">
        <v>0.14000000000000057</v>
      </c>
      <c r="O10" s="35">
        <v>2.2000000000000001E-3</v>
      </c>
      <c r="P10" s="17">
        <f t="shared" si="0"/>
        <v>1100.4077017225957</v>
      </c>
      <c r="Q10" s="35">
        <v>2.2000000000000001E-3</v>
      </c>
      <c r="R10">
        <f t="shared" si="1"/>
        <v>1100.4077017225957</v>
      </c>
      <c r="S10">
        <f t="shared" si="2"/>
        <v>974.89799307965859</v>
      </c>
      <c r="T10">
        <f t="shared" si="3"/>
        <v>125.50970864293708</v>
      </c>
      <c r="V10" s="1">
        <v>1.4E-2</v>
      </c>
      <c r="W10" s="1">
        <v>29567.599999999999</v>
      </c>
      <c r="X10">
        <f t="shared" si="4"/>
        <v>0.28000000000000003</v>
      </c>
      <c r="Y10">
        <f t="shared" si="5"/>
        <v>118.2704</v>
      </c>
      <c r="Z10" s="41"/>
      <c r="AA10" s="41"/>
    </row>
    <row r="11" spans="2:36" x14ac:dyDescent="0.15">
      <c r="B11" s="1">
        <v>1.4999999999999999E-2</v>
      </c>
      <c r="C11">
        <v>10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1100.9025744208448</v>
      </c>
      <c r="Q11" s="35">
        <v>2.3999999999999998E-3</v>
      </c>
      <c r="R11">
        <f t="shared" si="1"/>
        <v>1100.9025744208448</v>
      </c>
      <c r="S11">
        <f t="shared" si="2"/>
        <v>980.68334224503712</v>
      </c>
      <c r="T11">
        <f t="shared" si="3"/>
        <v>120.21923217580763</v>
      </c>
      <c r="V11" s="1">
        <v>1.6E-2</v>
      </c>
      <c r="W11" s="1">
        <v>33776.9</v>
      </c>
      <c r="X11">
        <f t="shared" si="4"/>
        <v>0.32</v>
      </c>
      <c r="Y11">
        <f t="shared" si="5"/>
        <v>135.10760000000002</v>
      </c>
      <c r="Z11" s="41"/>
      <c r="AA11" s="41"/>
      <c r="AB11" s="56"/>
      <c r="AC11" s="56" t="s">
        <v>112</v>
      </c>
      <c r="AD11" s="56" t="s">
        <v>113</v>
      </c>
      <c r="AE11" s="56" t="s">
        <v>114</v>
      </c>
    </row>
    <row r="12" spans="2:36" x14ac:dyDescent="0.15">
      <c r="B12" s="1">
        <v>-1.9E-2</v>
      </c>
      <c r="C12">
        <v>10.69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1101.3974471190938</v>
      </c>
      <c r="Q12" s="35">
        <v>2.5999999999999999E-3</v>
      </c>
      <c r="R12">
        <f t="shared" si="1"/>
        <v>1101.3974471190938</v>
      </c>
      <c r="S12">
        <f t="shared" si="2"/>
        <v>986.03566051468852</v>
      </c>
      <c r="T12">
        <f t="shared" si="3"/>
        <v>115.36178660440532</v>
      </c>
      <c r="V12" s="1">
        <v>1.7999999999999999E-2</v>
      </c>
      <c r="W12" s="1">
        <v>37982.6</v>
      </c>
      <c r="X12">
        <f t="shared" si="4"/>
        <v>0.36</v>
      </c>
      <c r="Y12">
        <f t="shared" si="5"/>
        <v>151.93039999999999</v>
      </c>
      <c r="Z12" s="41"/>
      <c r="AA12" s="41"/>
      <c r="AB12" s="56" t="s">
        <v>115</v>
      </c>
      <c r="AC12" s="56">
        <v>1478</v>
      </c>
      <c r="AD12" s="61">
        <v>1280</v>
      </c>
      <c r="AE12" s="62">
        <v>1609.6193653083121</v>
      </c>
      <c r="AF12" s="34"/>
    </row>
    <row r="13" spans="2:36" x14ac:dyDescent="0.15">
      <c r="B13" s="1">
        <v>8.0000000000000002E-3</v>
      </c>
      <c r="C13">
        <v>10.94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1101.8923198173429</v>
      </c>
      <c r="Q13" s="35">
        <v>2.8E-3</v>
      </c>
      <c r="R13">
        <f t="shared" si="1"/>
        <v>1101.8923198173429</v>
      </c>
      <c r="S13">
        <f t="shared" si="2"/>
        <v>991.01717276730062</v>
      </c>
      <c r="T13">
        <f t="shared" si="3"/>
        <v>110.8751470500423</v>
      </c>
      <c r="V13" s="1">
        <v>0.02</v>
      </c>
      <c r="W13" s="1">
        <v>42184.5</v>
      </c>
      <c r="X13">
        <f t="shared" si="4"/>
        <v>0.4</v>
      </c>
      <c r="Y13">
        <f t="shared" si="5"/>
        <v>168.738</v>
      </c>
      <c r="Z13" s="41"/>
      <c r="AA13" s="41"/>
      <c r="AB13" s="56" t="s">
        <v>116</v>
      </c>
      <c r="AC13" s="56">
        <v>6.8000000000000005E-2</v>
      </c>
      <c r="AD13" s="61">
        <v>7.3800000000000004E-2</v>
      </c>
      <c r="AE13" s="63">
        <v>0.13400000000000001</v>
      </c>
      <c r="AF13" s="34"/>
    </row>
    <row r="14" spans="2:36" x14ac:dyDescent="0.15">
      <c r="B14" s="1">
        <v>1.2E-2</v>
      </c>
      <c r="C14">
        <v>11.81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1102.387192515592</v>
      </c>
      <c r="Q14" s="35">
        <v>3.0000000000000001E-3</v>
      </c>
      <c r="R14">
        <f t="shared" si="1"/>
        <v>1102.387192515592</v>
      </c>
      <c r="S14">
        <f t="shared" si="2"/>
        <v>995.67746833336969</v>
      </c>
      <c r="T14">
        <f t="shared" si="3"/>
        <v>106.70972418222232</v>
      </c>
      <c r="V14" s="1">
        <v>2.1999999999999999E-2</v>
      </c>
      <c r="W14" s="1">
        <v>46380.800000000003</v>
      </c>
      <c r="X14">
        <f t="shared" si="4"/>
        <v>0.43999999999999995</v>
      </c>
      <c r="Y14">
        <f t="shared" si="5"/>
        <v>185.5232</v>
      </c>
      <c r="Z14" s="41"/>
      <c r="AA14" s="41"/>
    </row>
    <row r="15" spans="2:36" x14ac:dyDescent="0.15">
      <c r="B15" s="1">
        <v>2.7E-2</v>
      </c>
      <c r="C15">
        <v>12.58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1102.8820652138411</v>
      </c>
      <c r="Q15" s="35">
        <v>3.2000000000000002E-3</v>
      </c>
      <c r="R15">
        <f t="shared" si="1"/>
        <v>1102.8820652138411</v>
      </c>
      <c r="S15">
        <f t="shared" si="2"/>
        <v>1000.0567202305425</v>
      </c>
      <c r="T15">
        <f t="shared" si="3"/>
        <v>102.82534498329858</v>
      </c>
      <c r="V15" s="1">
        <v>2.4E-2</v>
      </c>
      <c r="W15" s="1">
        <v>50567.7</v>
      </c>
      <c r="X15">
        <f t="shared" si="4"/>
        <v>0.48</v>
      </c>
      <c r="Y15">
        <f t="shared" si="5"/>
        <v>202.27079999999998</v>
      </c>
      <c r="Z15" s="41"/>
      <c r="AA15" s="41"/>
    </row>
    <row r="16" spans="2:36" x14ac:dyDescent="0.15">
      <c r="B16" s="1">
        <v>1.4999999999999999E-2</v>
      </c>
      <c r="C16">
        <v>12.709999999999999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1103.3769379120902</v>
      </c>
      <c r="Q16" s="35">
        <v>3.3999999999999998E-3</v>
      </c>
      <c r="R16">
        <f t="shared" si="1"/>
        <v>1103.3769379120902</v>
      </c>
      <c r="S16">
        <f t="shared" si="2"/>
        <v>1004.1879379103094</v>
      </c>
      <c r="T16">
        <f t="shared" si="3"/>
        <v>99.189000001780755</v>
      </c>
      <c r="V16" s="1">
        <v>2.5999999999999999E-2</v>
      </c>
      <c r="W16" s="1">
        <v>54261.599999999999</v>
      </c>
      <c r="X16">
        <f t="shared" si="4"/>
        <v>0.52</v>
      </c>
      <c r="Y16">
        <f t="shared" si="5"/>
        <v>217.04640000000001</v>
      </c>
      <c r="Z16" s="41"/>
      <c r="AA16" s="41"/>
    </row>
    <row r="17" spans="2:27" x14ac:dyDescent="0.15">
      <c r="B17" s="1">
        <v>3.5000000000000003E-2</v>
      </c>
      <c r="C17">
        <v>13.71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1103.8718106103393</v>
      </c>
      <c r="Q17" s="35">
        <v>3.5999999999999999E-3</v>
      </c>
      <c r="R17">
        <f t="shared" si="1"/>
        <v>1103.8718106103393</v>
      </c>
      <c r="S17">
        <f t="shared" si="2"/>
        <v>1008.0985825810307</v>
      </c>
      <c r="T17">
        <f t="shared" si="3"/>
        <v>95.773228029308598</v>
      </c>
      <c r="V17" s="1">
        <v>2.8000000000000001E-2</v>
      </c>
      <c r="W17" s="1">
        <v>54590</v>
      </c>
      <c r="X17">
        <f t="shared" si="4"/>
        <v>0.56000000000000005</v>
      </c>
      <c r="Y17">
        <f t="shared" si="5"/>
        <v>218.36</v>
      </c>
      <c r="Z17" s="41"/>
      <c r="AA17" s="41"/>
    </row>
    <row r="18" spans="2:27" x14ac:dyDescent="0.15">
      <c r="B18" s="1">
        <v>3.5000000000000003E-2</v>
      </c>
      <c r="C18">
        <v>14.370000000000001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1104.3666833085886</v>
      </c>
      <c r="Q18" s="35">
        <v>3.8E-3</v>
      </c>
      <c r="R18">
        <f t="shared" si="1"/>
        <v>1104.3666833085886</v>
      </c>
      <c r="S18">
        <f t="shared" si="2"/>
        <v>1011.811750321519</v>
      </c>
      <c r="T18">
        <f t="shared" si="3"/>
        <v>92.554932987069606</v>
      </c>
      <c r="V18" s="1">
        <v>0.03</v>
      </c>
      <c r="W18" s="1">
        <v>54625.8</v>
      </c>
      <c r="X18">
        <f t="shared" si="4"/>
        <v>0.6</v>
      </c>
      <c r="Y18">
        <f t="shared" si="5"/>
        <v>218.50320000000002</v>
      </c>
      <c r="Z18" s="41"/>
      <c r="AA18" s="41"/>
    </row>
    <row r="19" spans="2:27" x14ac:dyDescent="0.15">
      <c r="B19" s="1">
        <v>3.1E-2</v>
      </c>
      <c r="C19">
        <v>14.8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1104.8615560068376</v>
      </c>
      <c r="Q19" s="35">
        <v>4.0000000000000001E-3</v>
      </c>
      <c r="R19">
        <f t="shared" si="1"/>
        <v>1104.8615560068376</v>
      </c>
      <c r="S19">
        <f t="shared" si="2"/>
        <v>1015.3470549519358</v>
      </c>
      <c r="T19">
        <f t="shared" si="3"/>
        <v>89.514501054901871</v>
      </c>
      <c r="V19" s="1">
        <v>3.2000000000000001E-2</v>
      </c>
      <c r="W19" s="1">
        <v>54660.2</v>
      </c>
      <c r="X19">
        <f t="shared" si="4"/>
        <v>0.64</v>
      </c>
      <c r="Y19">
        <f t="shared" si="5"/>
        <v>218.64079999999998</v>
      </c>
      <c r="Z19" s="41"/>
      <c r="AA19" s="41"/>
    </row>
    <row r="20" spans="2:27" x14ac:dyDescent="0.15">
      <c r="B20" s="1">
        <v>4.2000000000000003E-2</v>
      </c>
      <c r="C20">
        <v>15.899999999999999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1107.3359194980831</v>
      </c>
      <c r="Q20" s="35">
        <v>5.0000000000000001E-3</v>
      </c>
      <c r="R20">
        <f t="shared" si="1"/>
        <v>1107.3359194980831</v>
      </c>
      <c r="S20">
        <f t="shared" si="2"/>
        <v>1030.8711707491047</v>
      </c>
      <c r="T20">
        <f t="shared" si="3"/>
        <v>76.464748748978309</v>
      </c>
      <c r="V20" s="1">
        <v>3.4000000000000002E-2</v>
      </c>
      <c r="W20" s="1">
        <v>54694.1</v>
      </c>
      <c r="X20">
        <f t="shared" si="4"/>
        <v>0.68</v>
      </c>
      <c r="Y20">
        <f t="shared" si="5"/>
        <v>218.7764</v>
      </c>
      <c r="Z20" s="41"/>
      <c r="AA20" s="41"/>
    </row>
    <row r="21" spans="2:27" x14ac:dyDescent="0.15">
      <c r="B21" s="1">
        <v>3.9E-2</v>
      </c>
      <c r="C21">
        <v>16.37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1109.8102829893285</v>
      </c>
      <c r="Q21" s="35">
        <v>6.0000000000000001E-3</v>
      </c>
      <c r="R21">
        <f t="shared" si="1"/>
        <v>1109.8102829893285</v>
      </c>
      <c r="S21">
        <f t="shared" si="2"/>
        <v>1043.7313277715666</v>
      </c>
      <c r="T21">
        <f t="shared" si="3"/>
        <v>66.078955217761859</v>
      </c>
      <c r="V21" s="1">
        <v>3.5999999999999997E-2</v>
      </c>
      <c r="W21" s="1">
        <v>54727.4</v>
      </c>
      <c r="X21">
        <f t="shared" si="4"/>
        <v>0.72</v>
      </c>
      <c r="Y21">
        <f t="shared" si="5"/>
        <v>218.90960000000001</v>
      </c>
      <c r="Z21" s="41"/>
      <c r="AA21" s="41"/>
    </row>
    <row r="22" spans="2:27" x14ac:dyDescent="0.15">
      <c r="B22" s="1">
        <v>5.8000000000000003E-2</v>
      </c>
      <c r="C22">
        <v>17.63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1112.2846464805739</v>
      </c>
      <c r="Q22" s="35">
        <v>7.0000000000000001E-3</v>
      </c>
      <c r="R22">
        <f t="shared" si="1"/>
        <v>1112.2846464805739</v>
      </c>
      <c r="S22">
        <f t="shared" si="2"/>
        <v>1054.7295187138918</v>
      </c>
      <c r="T22">
        <f t="shared" si="3"/>
        <v>57.555127766682062</v>
      </c>
      <c r="V22" s="1">
        <v>3.7999999999999999E-2</v>
      </c>
      <c r="W22" s="1">
        <v>54760.3</v>
      </c>
      <c r="X22">
        <f t="shared" si="4"/>
        <v>0.76</v>
      </c>
      <c r="Y22">
        <f t="shared" si="5"/>
        <v>219.0412</v>
      </c>
      <c r="Z22" s="41"/>
      <c r="AA22" s="41"/>
    </row>
    <row r="23" spans="2:27" x14ac:dyDescent="0.15">
      <c r="B23" s="1">
        <v>4.5999999999999999E-2</v>
      </c>
      <c r="C23">
        <v>18.21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1114.7590099718193</v>
      </c>
      <c r="Q23" s="35">
        <v>8.0000000000000002E-3</v>
      </c>
      <c r="R23">
        <f t="shared" si="1"/>
        <v>1114.7590099718193</v>
      </c>
      <c r="S23">
        <f t="shared" si="2"/>
        <v>1064.3502173327392</v>
      </c>
      <c r="T23">
        <f t="shared" si="3"/>
        <v>50.408792639080048</v>
      </c>
      <c r="V23" s="1">
        <v>0.04</v>
      </c>
      <c r="W23" s="1">
        <v>54793</v>
      </c>
      <c r="X23">
        <f t="shared" si="4"/>
        <v>0.8</v>
      </c>
      <c r="Y23">
        <f t="shared" si="5"/>
        <v>219.172</v>
      </c>
      <c r="Z23" s="41"/>
      <c r="AA23" s="41"/>
    </row>
    <row r="24" spans="2:27" x14ac:dyDescent="0.15">
      <c r="B24" s="1">
        <v>4.5999999999999999E-2</v>
      </c>
      <c r="C24">
        <v>19.27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1117.2333734630647</v>
      </c>
      <c r="Q24" s="35">
        <v>8.9999999999999993E-3</v>
      </c>
      <c r="R24">
        <f t="shared" si="1"/>
        <v>1117.2333734630647</v>
      </c>
      <c r="S24">
        <f t="shared" si="2"/>
        <v>1072.9090898120212</v>
      </c>
      <c r="T24">
        <f t="shared" si="3"/>
        <v>44.324283651043515</v>
      </c>
      <c r="V24" s="1">
        <v>4.2000000000000003E-2</v>
      </c>
      <c r="W24" s="1">
        <v>54825.5</v>
      </c>
      <c r="X24">
        <f t="shared" si="4"/>
        <v>0.84000000000000008</v>
      </c>
      <c r="Y24">
        <f t="shared" si="5"/>
        <v>219.30199999999999</v>
      </c>
      <c r="Z24" s="41"/>
      <c r="AA24" s="41"/>
    </row>
    <row r="25" spans="2:27" x14ac:dyDescent="0.15">
      <c r="B25" s="1">
        <v>4.2000000000000003E-2</v>
      </c>
      <c r="C25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1119.7077369543101</v>
      </c>
      <c r="Q25" s="35">
        <v>0.01</v>
      </c>
      <c r="R25">
        <f t="shared" si="1"/>
        <v>1119.7077369543101</v>
      </c>
      <c r="S25">
        <f t="shared" si="2"/>
        <v>1080.623565388491</v>
      </c>
      <c r="T25">
        <f t="shared" si="3"/>
        <v>39.084171565819133</v>
      </c>
      <c r="V25" s="1">
        <v>4.3999999999999997E-2</v>
      </c>
      <c r="W25" s="1">
        <v>54857.8</v>
      </c>
      <c r="X25">
        <f t="shared" si="4"/>
        <v>0.87999999999999989</v>
      </c>
      <c r="Y25">
        <f t="shared" si="5"/>
        <v>219.43120000000002</v>
      </c>
      <c r="Z25" s="41"/>
      <c r="AA25" s="41"/>
    </row>
    <row r="26" spans="2:27" x14ac:dyDescent="0.15">
      <c r="B26" s="1">
        <v>4.5999999999999999E-2</v>
      </c>
      <c r="C26">
        <v>20.73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1122.1821004455555</v>
      </c>
      <c r="Q26" s="35">
        <v>1.0999999999999999E-2</v>
      </c>
      <c r="R26">
        <f t="shared" si="1"/>
        <v>1122.1821004455555</v>
      </c>
      <c r="S26">
        <f t="shared" si="2"/>
        <v>1087.6499310451018</v>
      </c>
      <c r="T26">
        <f t="shared" si="3"/>
        <v>34.532169400453768</v>
      </c>
      <c r="V26" s="1">
        <v>4.5999999999999999E-2</v>
      </c>
      <c r="W26" s="1">
        <v>54890</v>
      </c>
      <c r="X26">
        <f t="shared" si="4"/>
        <v>0.91999999999999993</v>
      </c>
      <c r="Y26">
        <f t="shared" si="5"/>
        <v>219.56</v>
      </c>
      <c r="Z26" s="41"/>
      <c r="AA26" s="41"/>
    </row>
    <row r="27" spans="2:27" x14ac:dyDescent="0.15">
      <c r="B27" s="1">
        <v>0.05</v>
      </c>
      <c r="C27">
        <v>21.13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1124.6564639368012</v>
      </c>
      <c r="Q27" s="35">
        <v>1.2E-2</v>
      </c>
      <c r="R27">
        <f t="shared" si="1"/>
        <v>1124.6564639368012</v>
      </c>
      <c r="S27">
        <f t="shared" si="2"/>
        <v>1094.1043854243933</v>
      </c>
      <c r="T27">
        <f t="shared" si="3"/>
        <v>30.552078512407888</v>
      </c>
      <c r="V27" s="1">
        <v>4.8000000000000001E-2</v>
      </c>
      <c r="W27" s="1">
        <v>54921.8</v>
      </c>
      <c r="X27">
        <f t="shared" si="4"/>
        <v>0.96</v>
      </c>
      <c r="Y27">
        <f t="shared" si="5"/>
        <v>219.68720000000002</v>
      </c>
      <c r="Z27" s="41"/>
      <c r="AA27" s="41"/>
    </row>
    <row r="28" spans="2:27" x14ac:dyDescent="0.15">
      <c r="B28" s="1">
        <v>5.3999999999999999E-2</v>
      </c>
      <c r="C28">
        <v>21.35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1127.1308274280466</v>
      </c>
      <c r="Q28" s="35">
        <v>1.2999999999999999E-2</v>
      </c>
      <c r="R28">
        <f t="shared" si="1"/>
        <v>1127.1308274280466</v>
      </c>
      <c r="S28">
        <f t="shared" si="2"/>
        <v>1100.0757266705971</v>
      </c>
      <c r="T28">
        <f t="shared" si="3"/>
        <v>27.055100757449509</v>
      </c>
      <c r="V28" s="1">
        <v>0.05</v>
      </c>
      <c r="W28" s="1">
        <v>54953.4</v>
      </c>
      <c r="X28">
        <f t="shared" si="4"/>
        <v>1</v>
      </c>
      <c r="Y28">
        <f t="shared" si="5"/>
        <v>219.81360000000001</v>
      </c>
      <c r="Z28" s="41"/>
      <c r="AA28" s="41"/>
    </row>
    <row r="29" spans="2:27" x14ac:dyDescent="0.15">
      <c r="B29" s="1">
        <v>5.8000000000000003E-2</v>
      </c>
      <c r="C29">
        <v>21.46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1129.605190919292</v>
      </c>
      <c r="Q29" s="35">
        <v>1.4E-2</v>
      </c>
      <c r="R29">
        <f t="shared" si="1"/>
        <v>1129.605190919292</v>
      </c>
      <c r="S29">
        <f t="shared" si="2"/>
        <v>1105.633376287803</v>
      </c>
      <c r="T29">
        <f t="shared" si="3"/>
        <v>23.971814631488996</v>
      </c>
      <c r="V29" s="1">
        <v>5.1999999999999998E-2</v>
      </c>
      <c r="W29" s="1">
        <v>54984.9</v>
      </c>
      <c r="X29">
        <f t="shared" si="4"/>
        <v>1.04</v>
      </c>
      <c r="Y29">
        <f t="shared" si="5"/>
        <v>219.93960000000001</v>
      </c>
      <c r="Z29" s="41"/>
      <c r="AA29" s="41"/>
    </row>
    <row r="30" spans="2:27" x14ac:dyDescent="0.15">
      <c r="B30" s="1">
        <v>0.05</v>
      </c>
      <c r="C30">
        <v>21.61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1132.0795544105374</v>
      </c>
      <c r="Q30" s="35">
        <v>1.4999999999999999E-2</v>
      </c>
      <c r="R30">
        <f t="shared" si="1"/>
        <v>1132.0795544105374</v>
      </c>
      <c r="S30">
        <f t="shared" si="2"/>
        <v>1110.8326588661505</v>
      </c>
      <c r="T30">
        <f t="shared" si="3"/>
        <v>21.246895544386916</v>
      </c>
      <c r="V30" s="1">
        <v>5.3999999999999999E-2</v>
      </c>
      <c r="W30" s="1">
        <v>55016.2</v>
      </c>
      <c r="X30">
        <f t="shared" si="4"/>
        <v>1.08</v>
      </c>
      <c r="Y30">
        <f t="shared" si="5"/>
        <v>220.06479999999999</v>
      </c>
      <c r="Z30" s="41"/>
      <c r="AA30" s="41"/>
    </row>
    <row r="31" spans="2:27" x14ac:dyDescent="0.15">
      <c r="B31" s="1">
        <v>0.05</v>
      </c>
      <c r="C31">
        <v>21.6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1134.5539179017828</v>
      </c>
      <c r="Q31" s="35">
        <v>1.6E-2</v>
      </c>
      <c r="R31">
        <f t="shared" si="1"/>
        <v>1134.5539179017828</v>
      </c>
      <c r="S31">
        <f t="shared" si="2"/>
        <v>1115.7183936381982</v>
      </c>
      <c r="T31">
        <f t="shared" si="3"/>
        <v>18.835524263584603</v>
      </c>
      <c r="V31" s="1">
        <v>5.6000000000000001E-2</v>
      </c>
      <c r="W31" s="1">
        <v>55047.4</v>
      </c>
      <c r="X31">
        <f t="shared" si="4"/>
        <v>1.1200000000000001</v>
      </c>
      <c r="Y31">
        <f t="shared" si="5"/>
        <v>220.18960000000001</v>
      </c>
      <c r="Z31" s="41"/>
      <c r="AA31" s="41"/>
    </row>
    <row r="32" spans="2:27" x14ac:dyDescent="0.15">
      <c r="B32" s="1">
        <v>0.05</v>
      </c>
      <c r="C32">
        <v>21.59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1137.0282813930282</v>
      </c>
      <c r="Q32" s="35">
        <v>1.7000000000000001E-2</v>
      </c>
      <c r="R32">
        <f t="shared" si="1"/>
        <v>1137.0282813930282</v>
      </c>
      <c r="S32">
        <f t="shared" si="2"/>
        <v>1120.3274077672938</v>
      </c>
      <c r="T32">
        <f t="shared" si="3"/>
        <v>16.700873625734403</v>
      </c>
      <c r="V32" s="1">
        <v>5.8000000000000003E-2</v>
      </c>
      <c r="W32" s="1">
        <v>55078.3</v>
      </c>
      <c r="X32">
        <f t="shared" si="4"/>
        <v>1.1600000000000001</v>
      </c>
      <c r="Y32">
        <f t="shared" si="5"/>
        <v>220.31320000000002</v>
      </c>
      <c r="Z32" s="41"/>
      <c r="AA32" s="41"/>
    </row>
    <row r="33" spans="2:27" x14ac:dyDescent="0.15">
      <c r="B33" s="1">
        <v>5.8000000000000003E-2</v>
      </c>
      <c r="C33">
        <v>21.59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1139.5026448842736</v>
      </c>
      <c r="Q33" s="35">
        <v>1.7999999999999999E-2</v>
      </c>
      <c r="R33">
        <f t="shared" si="1"/>
        <v>1139.5026448842736</v>
      </c>
      <c r="S33">
        <f t="shared" si="2"/>
        <v>1124.6903384909642</v>
      </c>
      <c r="T33">
        <f t="shared" si="3"/>
        <v>14.812306393309427</v>
      </c>
      <c r="V33" s="1">
        <v>0.06</v>
      </c>
      <c r="W33" s="1">
        <v>55109</v>
      </c>
      <c r="X33">
        <f t="shared" si="4"/>
        <v>1.2</v>
      </c>
      <c r="Y33">
        <f t="shared" si="5"/>
        <v>220.43600000000001</v>
      </c>
      <c r="Z33" s="41"/>
      <c r="AA33" s="41"/>
    </row>
    <row r="34" spans="2:27" x14ac:dyDescent="0.15">
      <c r="B34" s="1">
        <v>6.6000000000000003E-2</v>
      </c>
      <c r="C34">
        <v>21.56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1141.9770083755193</v>
      </c>
      <c r="Q34" s="35">
        <v>1.9E-2</v>
      </c>
      <c r="R34">
        <f t="shared" si="1"/>
        <v>1141.9770083755193</v>
      </c>
      <c r="S34">
        <f t="shared" si="2"/>
        <v>1128.8329530676369</v>
      </c>
      <c r="T34">
        <f t="shared" si="3"/>
        <v>13.144055307882354</v>
      </c>
      <c r="V34" s="1">
        <v>6.2E-2</v>
      </c>
      <c r="W34" s="1">
        <v>55139.6</v>
      </c>
      <c r="X34">
        <f t="shared" si="4"/>
        <v>1.24</v>
      </c>
      <c r="Y34">
        <f t="shared" si="5"/>
        <v>220.55840000000001</v>
      </c>
      <c r="Z34" s="41"/>
      <c r="AA34" s="41"/>
    </row>
    <row r="35" spans="2:27" x14ac:dyDescent="0.15">
      <c r="B35" s="1">
        <v>0.05</v>
      </c>
      <c r="C35">
        <v>21.59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1144.4513718667647</v>
      </c>
      <c r="Q35" s="35">
        <v>0.02</v>
      </c>
      <c r="R35">
        <f t="shared" si="1"/>
        <v>1144.4513718667647</v>
      </c>
      <c r="S35">
        <f t="shared" si="2"/>
        <v>1132.7771337560691</v>
      </c>
      <c r="T35">
        <f t="shared" si="3"/>
        <v>11.674238110695569</v>
      </c>
      <c r="V35" s="1">
        <v>6.4000000000000001E-2</v>
      </c>
      <c r="W35" s="1">
        <v>55170.1</v>
      </c>
      <c r="X35">
        <f t="shared" si="4"/>
        <v>1.28</v>
      </c>
      <c r="Y35">
        <f t="shared" si="5"/>
        <v>220.68039999999999</v>
      </c>
      <c r="Z35" s="41"/>
      <c r="AA35" s="41"/>
    </row>
    <row r="36" spans="2:27" x14ac:dyDescent="0.15">
      <c r="B36" s="1">
        <v>5.3999999999999999E-2</v>
      </c>
      <c r="C36">
        <v>21.62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1146.9257353580101</v>
      </c>
      <c r="Q36" s="35">
        <v>2.1000000000000001E-2</v>
      </c>
      <c r="R36">
        <f t="shared" si="1"/>
        <v>1146.9257353580101</v>
      </c>
      <c r="S36">
        <f t="shared" si="2"/>
        <v>1136.5416250860708</v>
      </c>
      <c r="T36">
        <f t="shared" si="3"/>
        <v>10.384110271939335</v>
      </c>
      <c r="V36" s="1">
        <v>6.6000000000000003E-2</v>
      </c>
      <c r="W36" s="1">
        <v>55200.6</v>
      </c>
      <c r="X36">
        <f t="shared" si="4"/>
        <v>1.32</v>
      </c>
      <c r="Y36">
        <f t="shared" si="5"/>
        <v>220.80240000000001</v>
      </c>
      <c r="Z36" s="41"/>
      <c r="AA36" s="41"/>
    </row>
    <row r="37" spans="2:27" x14ac:dyDescent="0.15">
      <c r="B37" s="1">
        <v>6.2E-2</v>
      </c>
      <c r="C37">
        <v>21.64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1149.4000988492555</v>
      </c>
      <c r="Q37" s="35">
        <v>2.1999999999999999E-2</v>
      </c>
      <c r="R37">
        <f t="shared" si="1"/>
        <v>1149.4000988492555</v>
      </c>
      <c r="S37">
        <f t="shared" si="2"/>
        <v>1140.1426092131551</v>
      </c>
      <c r="T37">
        <f t="shared" si="3"/>
        <v>9.2574896361004448</v>
      </c>
      <c r="V37" s="1">
        <v>6.8000000000000005E-2</v>
      </c>
      <c r="W37" s="1">
        <v>55231</v>
      </c>
      <c r="X37">
        <f t="shared" si="4"/>
        <v>1.36</v>
      </c>
      <c r="Y37">
        <f t="shared" si="5"/>
        <v>220.92400000000001</v>
      </c>
      <c r="Z37" s="41"/>
      <c r="AA37" s="41"/>
    </row>
    <row r="38" spans="2:27" x14ac:dyDescent="0.15">
      <c r="B38" s="1">
        <v>0.05</v>
      </c>
      <c r="C38">
        <v>21.59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1151.8744623405009</v>
      </c>
      <c r="Q38" s="35">
        <v>2.3E-2</v>
      </c>
      <c r="R38">
        <f t="shared" si="1"/>
        <v>1151.8744623405009</v>
      </c>
      <c r="S38">
        <f t="shared" si="2"/>
        <v>1143.5941548150402</v>
      </c>
      <c r="T38">
        <f t="shared" si="3"/>
        <v>8.2803075254607847</v>
      </c>
      <c r="V38" s="1">
        <v>7.0000000000000007E-2</v>
      </c>
      <c r="W38" s="1">
        <v>55261.2</v>
      </c>
      <c r="X38">
        <f t="shared" si="4"/>
        <v>1.4000000000000001</v>
      </c>
      <c r="Y38">
        <f t="shared" si="5"/>
        <v>221.04479999999998</v>
      </c>
      <c r="Z38" s="41"/>
      <c r="AA38" s="41"/>
    </row>
    <row r="39" spans="2:27" x14ac:dyDescent="0.15">
      <c r="B39" s="1">
        <v>5.8000000000000003E-2</v>
      </c>
      <c r="C39">
        <v>21.63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1154.3488258317464</v>
      </c>
      <c r="Q39" s="35">
        <v>2.4E-2</v>
      </c>
      <c r="R39">
        <f t="shared" si="1"/>
        <v>1154.3488258317464</v>
      </c>
      <c r="S39">
        <f t="shared" si="2"/>
        <v>1146.9085715389026</v>
      </c>
      <c r="T39">
        <f t="shared" si="3"/>
        <v>7.440254292843747</v>
      </c>
      <c r="V39" s="1">
        <v>7.1999999999999995E-2</v>
      </c>
      <c r="W39" s="1">
        <v>55291.199999999997</v>
      </c>
      <c r="X39">
        <f t="shared" si="4"/>
        <v>1.44</v>
      </c>
      <c r="Y39">
        <f t="shared" si="5"/>
        <v>221.16479999999999</v>
      </c>
      <c r="Z39" s="41"/>
      <c r="AA39" s="41"/>
    </row>
    <row r="40" spans="2:27" x14ac:dyDescent="0.15">
      <c r="B40" s="1">
        <v>5.8000000000000003E-2</v>
      </c>
      <c r="C40">
        <v>21.59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1156.8231893229918</v>
      </c>
      <c r="Q40" s="35">
        <v>2.5000000000000001E-2</v>
      </c>
      <c r="R40">
        <f t="shared" si="1"/>
        <v>1156.8231893229918</v>
      </c>
      <c r="S40">
        <f t="shared" si="2"/>
        <v>1150.096692926551</v>
      </c>
      <c r="T40">
        <f t="shared" si="3"/>
        <v>6.7264963964407798</v>
      </c>
      <c r="V40" s="1">
        <v>7.3999999999999996E-2</v>
      </c>
      <c r="W40" s="1">
        <v>55321.2</v>
      </c>
      <c r="X40">
        <f t="shared" si="4"/>
        <v>1.48</v>
      </c>
      <c r="Y40">
        <f t="shared" si="5"/>
        <v>221.28479999999999</v>
      </c>
      <c r="Z40" s="41"/>
      <c r="AA40" s="41"/>
    </row>
    <row r="41" spans="2:27" x14ac:dyDescent="0.15">
      <c r="B41" s="1">
        <v>5.3999999999999999E-2</v>
      </c>
      <c r="C41">
        <v>21.62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1159.2975528142372</v>
      </c>
      <c r="Q41" s="35">
        <v>2.5999999999999999E-2</v>
      </c>
      <c r="R41">
        <f t="shared" si="1"/>
        <v>1159.2975528142372</v>
      </c>
      <c r="S41">
        <f t="shared" si="2"/>
        <v>1153.1681044958043</v>
      </c>
      <c r="T41">
        <f t="shared" si="3"/>
        <v>6.1294483184328783</v>
      </c>
      <c r="V41" s="1">
        <v>7.5999999999999998E-2</v>
      </c>
      <c r="W41" s="1">
        <v>55351.199999999997</v>
      </c>
      <c r="X41">
        <f t="shared" si="4"/>
        <v>1.52</v>
      </c>
      <c r="Y41">
        <f t="shared" si="5"/>
        <v>221.40479999999999</v>
      </c>
      <c r="Z41" s="41"/>
      <c r="AA41" s="41"/>
    </row>
    <row r="42" spans="2:27" x14ac:dyDescent="0.15">
      <c r="B42" s="1">
        <v>0.05</v>
      </c>
      <c r="C42">
        <v>21.61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1161.7719163054828</v>
      </c>
      <c r="Q42" s="35">
        <v>2.7E-2</v>
      </c>
      <c r="R42">
        <f t="shared" si="1"/>
        <v>1161.7719163054828</v>
      </c>
      <c r="S42">
        <f t="shared" si="2"/>
        <v>1156.1313292828681</v>
      </c>
      <c r="T42">
        <f t="shared" si="3"/>
        <v>5.6405870226146817</v>
      </c>
      <c r="V42" s="1">
        <v>7.8E-2</v>
      </c>
      <c r="W42" s="1">
        <v>55381</v>
      </c>
      <c r="X42">
        <f t="shared" si="4"/>
        <v>1.56</v>
      </c>
      <c r="Y42">
        <f t="shared" si="5"/>
        <v>221.524</v>
      </c>
      <c r="Z42" s="41"/>
      <c r="AA42" s="41"/>
    </row>
    <row r="43" spans="2:27" x14ac:dyDescent="0.15">
      <c r="B43" s="1">
        <v>5.3999999999999999E-2</v>
      </c>
      <c r="C43">
        <v>21.59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1164.2462797967282</v>
      </c>
      <c r="Q43" s="35">
        <v>2.8000000000000001E-2</v>
      </c>
      <c r="R43">
        <f t="shared" si="1"/>
        <v>1164.2462797967282</v>
      </c>
      <c r="S43">
        <f t="shared" si="2"/>
        <v>1158.9939800415923</v>
      </c>
      <c r="T43">
        <f t="shared" si="3"/>
        <v>5.2522997551359367</v>
      </c>
      <c r="V43" s="1">
        <v>0.08</v>
      </c>
      <c r="W43" s="1">
        <v>55410.7</v>
      </c>
      <c r="X43">
        <f t="shared" si="4"/>
        <v>1.6</v>
      </c>
      <c r="Y43">
        <f t="shared" si="5"/>
        <v>221.64279999999999</v>
      </c>
      <c r="Z43" s="41"/>
      <c r="AA43" s="41"/>
    </row>
    <row r="44" spans="2:27" x14ac:dyDescent="0.15">
      <c r="B44" s="1">
        <v>4.5999999999999999E-2</v>
      </c>
      <c r="C44">
        <v>21.63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1166.7206432879736</v>
      </c>
      <c r="Q44" s="35">
        <v>2.9000000000000001E-2</v>
      </c>
      <c r="R44">
        <f t="shared" si="1"/>
        <v>1166.7206432879736</v>
      </c>
      <c r="S44">
        <f t="shared" si="2"/>
        <v>1161.7628850538949</v>
      </c>
      <c r="T44">
        <f t="shared" si="3"/>
        <v>4.9577582340787103</v>
      </c>
      <c r="V44" s="1">
        <v>8.2000000000000003E-2</v>
      </c>
      <c r="W44" s="1">
        <v>55440.3</v>
      </c>
      <c r="X44">
        <f t="shared" si="4"/>
        <v>1.6400000000000001</v>
      </c>
      <c r="Y44">
        <f t="shared" si="5"/>
        <v>221.7612</v>
      </c>
      <c r="Z44" s="41"/>
      <c r="AA44" s="41"/>
    </row>
    <row r="45" spans="2:27" x14ac:dyDescent="0.15">
      <c r="B45" s="1">
        <v>5.3999999999999999E-2</v>
      </c>
      <c r="C45">
        <v>21.62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N45" s="40"/>
      <c r="O45" s="35">
        <v>0.03</v>
      </c>
      <c r="P45" s="17">
        <f t="shared" ref="P45:P52" si="6">O45^$N$2*$M$2</f>
        <v>1164.4441928680828</v>
      </c>
      <c r="Q45" s="35">
        <v>0.03</v>
      </c>
      <c r="R45">
        <f t="shared" si="1"/>
        <v>1169.1950067792191</v>
      </c>
      <c r="S45">
        <f t="shared" si="2"/>
        <v>1164.4441928680828</v>
      </c>
      <c r="T45">
        <f t="shared" si="3"/>
        <v>4.7508139111362198</v>
      </c>
      <c r="V45" s="1">
        <v>8.4000000000000005E-2</v>
      </c>
      <c r="W45" s="1">
        <v>55469.8</v>
      </c>
      <c r="X45">
        <f t="shared" si="4"/>
        <v>1.6800000000000002</v>
      </c>
      <c r="Y45">
        <f t="shared" si="5"/>
        <v>221.87920000000003</v>
      </c>
      <c r="Z45" s="41"/>
      <c r="AA45" s="41"/>
    </row>
    <row r="46" spans="2:27" x14ac:dyDescent="0.15">
      <c r="B46" s="1">
        <v>6.6000000000000003E-2</v>
      </c>
      <c r="C46">
        <v>21.83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O46" s="35">
        <v>0.04</v>
      </c>
      <c r="P46" s="17">
        <f t="shared" si="6"/>
        <v>1187.4477624401084</v>
      </c>
      <c r="Q46" s="35">
        <v>0.04</v>
      </c>
      <c r="R46">
        <f t="shared" si="1"/>
        <v>1193.9386416916734</v>
      </c>
      <c r="S46">
        <f t="shared" si="2"/>
        <v>1187.4477624401084</v>
      </c>
      <c r="T46">
        <f t="shared" si="3"/>
        <v>6.4908792515650475</v>
      </c>
      <c r="V46" s="1">
        <v>8.5999999999999993E-2</v>
      </c>
      <c r="W46" s="1">
        <v>55499.3</v>
      </c>
      <c r="X46">
        <f t="shared" si="4"/>
        <v>1.7199999999999998</v>
      </c>
      <c r="Y46">
        <f t="shared" si="5"/>
        <v>221.99720000000002</v>
      </c>
      <c r="Z46" s="41"/>
      <c r="AA46" s="41"/>
    </row>
    <row r="47" spans="2:27" x14ac:dyDescent="0.15">
      <c r="B47" s="1">
        <v>6.2E-2</v>
      </c>
      <c r="C47">
        <v>22.28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6"/>
        <v>1205.6032064110193</v>
      </c>
      <c r="Q47" s="35">
        <v>0.05</v>
      </c>
      <c r="R47">
        <f t="shared" si="1"/>
        <v>1218.682276604128</v>
      </c>
      <c r="S47">
        <f t="shared" si="2"/>
        <v>1205.6032064110193</v>
      </c>
      <c r="T47">
        <f t="shared" si="3"/>
        <v>13.079070193108691</v>
      </c>
      <c r="V47" s="1">
        <v>8.7999999999999995E-2</v>
      </c>
      <c r="W47" s="1">
        <v>55528.7</v>
      </c>
      <c r="X47">
        <f t="shared" si="4"/>
        <v>1.7599999999999998</v>
      </c>
      <c r="Y47">
        <f t="shared" si="5"/>
        <v>222.1148</v>
      </c>
      <c r="Z47" s="41"/>
      <c r="AA47" s="41"/>
    </row>
    <row r="48" spans="2:27" x14ac:dyDescent="0.15">
      <c r="B48" s="1">
        <v>6.9000000000000006E-2</v>
      </c>
      <c r="C48">
        <v>23.04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6"/>
        <v>1220.6431522172086</v>
      </c>
      <c r="Q48" s="35">
        <v>0.06</v>
      </c>
      <c r="R48">
        <f t="shared" si="1"/>
        <v>1243.4259115165823</v>
      </c>
      <c r="S48">
        <f t="shared" si="2"/>
        <v>1220.6431522172086</v>
      </c>
      <c r="T48">
        <f t="shared" si="3"/>
        <v>22.782759299373765</v>
      </c>
      <c r="V48" s="1">
        <v>0.09</v>
      </c>
      <c r="W48" s="1">
        <v>55557.8</v>
      </c>
      <c r="X48">
        <f t="shared" si="4"/>
        <v>1.7999999999999998</v>
      </c>
      <c r="Y48">
        <f t="shared" si="5"/>
        <v>222.2312</v>
      </c>
      <c r="Z48" s="41"/>
      <c r="AA48" s="41"/>
    </row>
    <row r="49" spans="2:27" x14ac:dyDescent="0.15">
      <c r="B49" s="1">
        <v>0.05</v>
      </c>
      <c r="C49">
        <v>24.45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6"/>
        <v>1233.5055298265779</v>
      </c>
      <c r="Q49" s="35">
        <v>7.0000000000000007E-2</v>
      </c>
      <c r="R49">
        <f t="shared" si="1"/>
        <v>1268.1695464290367</v>
      </c>
      <c r="S49">
        <f t="shared" si="2"/>
        <v>1233.5055298265779</v>
      </c>
      <c r="T49">
        <f t="shared" si="3"/>
        <v>34.664016602458787</v>
      </c>
      <c r="V49" s="1">
        <v>9.1999999999999998E-2</v>
      </c>
      <c r="W49" s="1">
        <v>55586.9</v>
      </c>
      <c r="X49">
        <f t="shared" si="4"/>
        <v>1.8399999999999999</v>
      </c>
      <c r="Y49">
        <f t="shared" si="5"/>
        <v>222.3476</v>
      </c>
      <c r="Z49" s="41"/>
      <c r="AA49" s="41"/>
    </row>
    <row r="50" spans="2:27" x14ac:dyDescent="0.15">
      <c r="B50" s="1">
        <v>6.6000000000000003E-2</v>
      </c>
      <c r="C50">
        <v>24.96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6"/>
        <v>1244.7569310025058</v>
      </c>
      <c r="Q50" s="35">
        <v>0.08</v>
      </c>
      <c r="R50">
        <f t="shared" si="1"/>
        <v>1292.9131813414913</v>
      </c>
      <c r="S50">
        <f t="shared" si="2"/>
        <v>1244.7569310025058</v>
      </c>
      <c r="T50">
        <f t="shared" si="3"/>
        <v>48.156250338985501</v>
      </c>
      <c r="V50" s="1">
        <v>9.4E-2</v>
      </c>
      <c r="W50" s="1">
        <v>55615.9</v>
      </c>
      <c r="X50">
        <f t="shared" si="4"/>
        <v>1.88</v>
      </c>
      <c r="Y50">
        <f t="shared" si="5"/>
        <v>222.46360000000001</v>
      </c>
      <c r="Z50" s="41"/>
      <c r="AA50" s="41"/>
    </row>
    <row r="51" spans="2:27" x14ac:dyDescent="0.15">
      <c r="B51" s="1">
        <v>8.5000000000000006E-2</v>
      </c>
      <c r="C51">
        <v>26.84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6"/>
        <v>1254.7665271548428</v>
      </c>
      <c r="Q51" s="35">
        <v>0.09</v>
      </c>
      <c r="R51">
        <f t="shared" si="1"/>
        <v>1317.6568162539456</v>
      </c>
      <c r="S51">
        <f t="shared" si="2"/>
        <v>1254.7665271548428</v>
      </c>
      <c r="T51">
        <f t="shared" si="3"/>
        <v>62.890289099102802</v>
      </c>
      <c r="V51" s="1">
        <v>9.6000000000000002E-2</v>
      </c>
      <c r="W51" s="1">
        <v>55644.9</v>
      </c>
      <c r="X51">
        <f t="shared" si="4"/>
        <v>1.92</v>
      </c>
      <c r="Y51">
        <f t="shared" si="5"/>
        <v>222.5796</v>
      </c>
      <c r="Z51" s="41"/>
      <c r="AA51" s="41"/>
    </row>
    <row r="52" spans="2:27" x14ac:dyDescent="0.15">
      <c r="B52" s="1">
        <v>6.6000000000000003E-2</v>
      </c>
      <c r="C52">
        <v>27.99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6"/>
        <v>1263.7886016435618</v>
      </c>
      <c r="Q52" s="35">
        <v>0.1</v>
      </c>
      <c r="R52">
        <f t="shared" si="1"/>
        <v>1342.4004511664</v>
      </c>
      <c r="S52">
        <f t="shared" si="2"/>
        <v>1263.7886016435618</v>
      </c>
      <c r="T52">
        <f t="shared" si="3"/>
        <v>78.611849522838156</v>
      </c>
      <c r="V52" s="1">
        <v>9.8000000000000004E-2</v>
      </c>
      <c r="W52" s="1">
        <v>55673.8</v>
      </c>
      <c r="X52">
        <f t="shared" si="4"/>
        <v>1.96</v>
      </c>
      <c r="Y52">
        <f t="shared" si="5"/>
        <v>222.6952</v>
      </c>
      <c r="Z52" s="41"/>
      <c r="AA52" s="41"/>
    </row>
    <row r="53" spans="2:27" x14ac:dyDescent="0.15">
      <c r="B53" s="1">
        <v>6.2E-2</v>
      </c>
      <c r="C53">
        <v>29.240000000000002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ref="P53:P55" si="7">O53^$N$2*$M$2</f>
        <v>1272.0059320000512</v>
      </c>
      <c r="Q53" s="35">
        <v>0.11</v>
      </c>
      <c r="R53">
        <f t="shared" si="1"/>
        <v>1367.1440860788543</v>
      </c>
      <c r="S53">
        <f t="shared" si="2"/>
        <v>1272.0059320000512</v>
      </c>
      <c r="T53">
        <f t="shared" si="3"/>
        <v>95.138154078803154</v>
      </c>
      <c r="V53" s="1">
        <v>0.1</v>
      </c>
      <c r="W53" s="1">
        <v>55702.6</v>
      </c>
      <c r="X53">
        <f t="shared" si="4"/>
        <v>2</v>
      </c>
      <c r="Y53">
        <f t="shared" si="5"/>
        <v>222.81039999999999</v>
      </c>
      <c r="Z53" s="41"/>
      <c r="AA53" s="41"/>
    </row>
    <row r="54" spans="2:27" x14ac:dyDescent="0.15">
      <c r="B54" s="1">
        <v>6.9000000000000006E-2</v>
      </c>
      <c r="C54">
        <v>30.47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7"/>
        <v>1279.5544124659982</v>
      </c>
      <c r="Q54" s="35">
        <v>0.12</v>
      </c>
      <c r="R54">
        <f t="shared" si="1"/>
        <v>1391.8877209913089</v>
      </c>
      <c r="S54">
        <f t="shared" si="2"/>
        <v>1279.5544124659982</v>
      </c>
      <c r="T54">
        <f t="shared" si="3"/>
        <v>112.33330852531071</v>
      </c>
      <c r="V54" s="1">
        <v>0.10199999999999999</v>
      </c>
      <c r="W54" s="1">
        <v>55731.3</v>
      </c>
      <c r="X54">
        <f t="shared" si="4"/>
        <v>2.04</v>
      </c>
      <c r="Y54">
        <f t="shared" si="5"/>
        <v>222.92520000000002</v>
      </c>
      <c r="Z54" s="41"/>
      <c r="AA54" s="41"/>
    </row>
    <row r="55" spans="2:27" x14ac:dyDescent="0.15">
      <c r="B55" s="1">
        <v>6.6000000000000003E-2</v>
      </c>
      <c r="C55">
        <v>31.09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7"/>
        <v>1286.5378924170054</v>
      </c>
      <c r="Q55" s="35">
        <v>0.13</v>
      </c>
      <c r="R55">
        <f t="shared" si="1"/>
        <v>1416.6313559037633</v>
      </c>
      <c r="S55">
        <f t="shared" si="2"/>
        <v>1286.5378924170054</v>
      </c>
      <c r="T55">
        <f t="shared" si="3"/>
        <v>130.09346348675786</v>
      </c>
      <c r="V55" s="1">
        <v>0.104</v>
      </c>
      <c r="W55" s="1">
        <v>55759.9</v>
      </c>
      <c r="X55">
        <f t="shared" si="4"/>
        <v>2.08</v>
      </c>
      <c r="Y55">
        <f t="shared" si="5"/>
        <v>223.03960000000001</v>
      </c>
      <c r="Z55" s="41"/>
      <c r="AA55" s="41"/>
    </row>
    <row r="56" spans="2:27" x14ac:dyDescent="0.15">
      <c r="B56" s="1">
        <v>5.3999999999999999E-2</v>
      </c>
      <c r="C56">
        <v>32.78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ref="P56:P61" si="8">O56^$N$2*$M$2</f>
        <v>1293.0375602598297</v>
      </c>
      <c r="Q56" s="35">
        <v>0.14000000000000001</v>
      </c>
      <c r="R56">
        <f t="shared" si="1"/>
        <v>1441.3749908162176</v>
      </c>
      <c r="S56">
        <f t="shared" si="2"/>
        <v>1293.0375602598297</v>
      </c>
      <c r="T56">
        <f t="shared" si="3"/>
        <v>148.33743055638797</v>
      </c>
      <c r="V56" s="1">
        <v>0.106</v>
      </c>
      <c r="W56" s="1">
        <v>55788.5</v>
      </c>
      <c r="X56">
        <f t="shared" si="4"/>
        <v>2.12</v>
      </c>
      <c r="Y56">
        <f t="shared" si="5"/>
        <v>223.154</v>
      </c>
      <c r="Z56" s="41"/>
      <c r="AA56" s="41"/>
    </row>
    <row r="57" spans="2:27" x14ac:dyDescent="0.15">
      <c r="B57" s="1">
        <v>6.6000000000000003E-2</v>
      </c>
      <c r="C57">
        <v>34.22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8"/>
        <v>1299.1181180689471</v>
      </c>
      <c r="Q57" s="35">
        <v>0.15</v>
      </c>
      <c r="R57">
        <f t="shared" si="1"/>
        <v>1466.1186257286722</v>
      </c>
      <c r="S57">
        <f t="shared" si="2"/>
        <v>1299.1181180689471</v>
      </c>
      <c r="T57">
        <f t="shared" si="3"/>
        <v>167.00050765972514</v>
      </c>
      <c r="V57" s="1">
        <v>0.108</v>
      </c>
      <c r="W57" s="1">
        <v>55817.1</v>
      </c>
      <c r="X57">
        <f t="shared" si="4"/>
        <v>2.16</v>
      </c>
      <c r="Y57">
        <f t="shared" si="5"/>
        <v>223.26839999999999</v>
      </c>
      <c r="Z57" s="41"/>
      <c r="AA57" s="41"/>
    </row>
    <row r="58" spans="2:27" x14ac:dyDescent="0.15">
      <c r="B58" s="1">
        <v>7.6999999999999999E-2</v>
      </c>
      <c r="C58">
        <v>35.01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8"/>
        <v>1304.8319819095416</v>
      </c>
      <c r="Q58" s="35">
        <v>0.16</v>
      </c>
      <c r="R58">
        <f t="shared" si="1"/>
        <v>1490.8622606411266</v>
      </c>
      <c r="S58">
        <f t="shared" si="2"/>
        <v>1304.8319819095416</v>
      </c>
      <c r="T58">
        <f t="shared" si="3"/>
        <v>186.03027873158499</v>
      </c>
      <c r="V58" s="1">
        <v>0.11</v>
      </c>
      <c r="W58" s="1">
        <v>55845.5</v>
      </c>
      <c r="X58">
        <f t="shared" si="4"/>
        <v>2.2000000000000002</v>
      </c>
      <c r="Y58">
        <f t="shared" si="5"/>
        <v>223.38200000000001</v>
      </c>
      <c r="Z58" s="41"/>
      <c r="AA58" s="41"/>
    </row>
    <row r="59" spans="2:27" x14ac:dyDescent="0.15">
      <c r="B59" s="1">
        <v>0.112</v>
      </c>
      <c r="C59">
        <v>36.480000000000004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8"/>
        <v>1310.2222211267208</v>
      </c>
      <c r="Q59" s="35">
        <v>0.17</v>
      </c>
      <c r="R59">
        <f t="shared" si="1"/>
        <v>1515.6058955535809</v>
      </c>
      <c r="S59">
        <f t="shared" si="2"/>
        <v>1310.2222211267208</v>
      </c>
      <c r="T59">
        <f t="shared" si="3"/>
        <v>205.38367442686013</v>
      </c>
      <c r="V59" s="1">
        <v>0.112</v>
      </c>
      <c r="W59" s="1">
        <v>55873.8</v>
      </c>
      <c r="X59">
        <f t="shared" si="4"/>
        <v>2.2400000000000002</v>
      </c>
      <c r="Y59">
        <f t="shared" si="5"/>
        <v>223.49520000000001</v>
      </c>
      <c r="Z59" s="41"/>
      <c r="AA59" s="41"/>
    </row>
    <row r="60" spans="2:27" x14ac:dyDescent="0.15">
      <c r="B60" s="1">
        <v>6.9000000000000006E-2</v>
      </c>
      <c r="C60">
        <v>38.67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8"/>
        <v>1315.3246659511151</v>
      </c>
      <c r="Q60" s="35">
        <v>0.18</v>
      </c>
      <c r="R60">
        <f t="shared" si="1"/>
        <v>1540.3495304660355</v>
      </c>
      <c r="S60">
        <f t="shared" si="2"/>
        <v>1315.3246659511151</v>
      </c>
      <c r="T60">
        <f t="shared" si="3"/>
        <v>225.02486451492041</v>
      </c>
      <c r="V60" s="1">
        <v>0.114</v>
      </c>
      <c r="W60" s="1">
        <v>55902</v>
      </c>
      <c r="X60">
        <f t="shared" si="4"/>
        <v>2.2800000000000002</v>
      </c>
      <c r="Y60">
        <f t="shared" si="5"/>
        <v>223.608</v>
      </c>
      <c r="Z60" s="41"/>
      <c r="AA60" s="41"/>
    </row>
    <row r="61" spans="2:27" x14ac:dyDescent="0.15">
      <c r="B61" s="1">
        <v>6.9000000000000006E-2</v>
      </c>
      <c r="C61">
        <v>39.28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8"/>
        <v>1320.1694511757639</v>
      </c>
      <c r="Q61" s="35">
        <v>0.19</v>
      </c>
      <c r="R61">
        <f t="shared" si="1"/>
        <v>1565.0931653784899</v>
      </c>
      <c r="S61">
        <f t="shared" si="2"/>
        <v>1320.1694511757639</v>
      </c>
      <c r="T61">
        <f t="shared" si="3"/>
        <v>244.92371420272593</v>
      </c>
      <c r="V61" s="1">
        <v>0.11600000000000001</v>
      </c>
      <c r="W61" s="1">
        <v>55930.3</v>
      </c>
      <c r="X61">
        <f t="shared" si="4"/>
        <v>2.3200000000000003</v>
      </c>
      <c r="Y61">
        <f t="shared" si="5"/>
        <v>223.72120000000001</v>
      </c>
      <c r="Z61" s="41"/>
      <c r="AA61" s="41"/>
    </row>
    <row r="62" spans="2:27" x14ac:dyDescent="0.15">
      <c r="B62" s="1">
        <v>7.2999999999999995E-2</v>
      </c>
      <c r="C62">
        <v>41.45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ref="P62:P125" si="9">O62^$N$2*$M$2</f>
        <v>1324.7821680889579</v>
      </c>
      <c r="Q62" s="35">
        <v>0.2</v>
      </c>
      <c r="R62">
        <f t="shared" si="1"/>
        <v>1589.8368002909442</v>
      </c>
      <c r="S62">
        <f t="shared" si="2"/>
        <v>1324.7821680889579</v>
      </c>
      <c r="T62">
        <f t="shared" si="3"/>
        <v>265.05463220198635</v>
      </c>
      <c r="V62" s="1">
        <v>0.11799999999999999</v>
      </c>
      <c r="W62" s="1">
        <v>55958.5</v>
      </c>
      <c r="X62">
        <f t="shared" si="4"/>
        <v>2.36</v>
      </c>
      <c r="Y62">
        <f t="shared" si="5"/>
        <v>223.834</v>
      </c>
      <c r="Z62" s="41"/>
      <c r="AA62" s="41"/>
    </row>
    <row r="63" spans="2:27" x14ac:dyDescent="0.15">
      <c r="B63" s="1">
        <v>9.2999999999999999E-2</v>
      </c>
      <c r="C63">
        <v>42.95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9"/>
        <v>1329.1847384068942</v>
      </c>
      <c r="Q63" s="35">
        <v>0.21</v>
      </c>
      <c r="R63">
        <f t="shared" si="1"/>
        <v>1614.5804352033988</v>
      </c>
      <c r="S63">
        <f t="shared" si="2"/>
        <v>1329.1847384068942</v>
      </c>
      <c r="T63">
        <f t="shared" si="3"/>
        <v>285.39569679650458</v>
      </c>
      <c r="V63" s="1">
        <v>0.12</v>
      </c>
      <c r="W63" s="1">
        <v>55986.5</v>
      </c>
      <c r="X63">
        <f t="shared" si="4"/>
        <v>2.4</v>
      </c>
      <c r="Y63">
        <f t="shared" si="5"/>
        <v>223.946</v>
      </c>
      <c r="Z63" s="41"/>
      <c r="AA63" s="41"/>
    </row>
    <row r="64" spans="2:27" x14ac:dyDescent="0.15">
      <c r="B64" s="1">
        <v>0.127</v>
      </c>
      <c r="C64">
        <v>43.7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9"/>
        <v>1333.3960871505917</v>
      </c>
      <c r="Q64" s="35">
        <v>0.22</v>
      </c>
      <c r="R64">
        <f t="shared" si="1"/>
        <v>1639.3240701158531</v>
      </c>
      <c r="S64">
        <f t="shared" si="2"/>
        <v>1333.3960871505917</v>
      </c>
      <c r="T64">
        <f t="shared" si="3"/>
        <v>305.92798296526144</v>
      </c>
      <c r="V64" s="1">
        <v>0.122</v>
      </c>
      <c r="W64" s="1">
        <v>56014.400000000001</v>
      </c>
      <c r="X64">
        <f t="shared" si="4"/>
        <v>2.44</v>
      </c>
      <c r="Y64">
        <f t="shared" si="5"/>
        <v>224.05760000000001</v>
      </c>
      <c r="Z64" s="41"/>
      <c r="AA64" s="41"/>
    </row>
    <row r="65" spans="2:27" x14ac:dyDescent="0.15">
      <c r="B65" s="1">
        <v>0.13100000000000001</v>
      </c>
      <c r="C65">
        <v>45.64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9"/>
        <v>1337.4326676300734</v>
      </c>
      <c r="Q65" s="35">
        <v>0.23</v>
      </c>
      <c r="R65">
        <f t="shared" si="1"/>
        <v>1664.0677050283075</v>
      </c>
      <c r="S65">
        <f t="shared" si="2"/>
        <v>1337.4326676300734</v>
      </c>
      <c r="T65">
        <f t="shared" si="3"/>
        <v>326.63503739823409</v>
      </c>
      <c r="V65" s="1">
        <v>0.124</v>
      </c>
      <c r="W65" s="1">
        <v>56042.3</v>
      </c>
      <c r="X65">
        <f t="shared" si="4"/>
        <v>2.48</v>
      </c>
      <c r="Y65">
        <f t="shared" si="5"/>
        <v>224.16920000000002</v>
      </c>
      <c r="Z65" s="41"/>
      <c r="AA65" s="41"/>
    </row>
    <row r="66" spans="2:27" x14ac:dyDescent="0.15">
      <c r="B66" s="1">
        <v>8.5000000000000006E-2</v>
      </c>
      <c r="C66">
        <v>48.04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9"/>
        <v>1341.3088759702168</v>
      </c>
      <c r="Q66" s="35">
        <v>0.24</v>
      </c>
      <c r="R66">
        <f t="shared" si="1"/>
        <v>1688.8113399407621</v>
      </c>
      <c r="S66">
        <f t="shared" si="2"/>
        <v>1341.3088759702168</v>
      </c>
      <c r="T66">
        <f t="shared" si="3"/>
        <v>347.50246397054525</v>
      </c>
      <c r="V66" s="1">
        <v>0.126</v>
      </c>
      <c r="W66" s="1">
        <v>56070.1</v>
      </c>
      <c r="X66">
        <f t="shared" si="4"/>
        <v>2.52</v>
      </c>
      <c r="Y66">
        <f t="shared" si="5"/>
        <v>224.28039999999999</v>
      </c>
      <c r="Z66" s="41"/>
      <c r="AA66" s="41"/>
    </row>
    <row r="67" spans="2:27" x14ac:dyDescent="0.15">
      <c r="B67" s="1">
        <v>9.6000000000000002E-2</v>
      </c>
      <c r="C67">
        <v>48.22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9"/>
        <v>1345.037381991569</v>
      </c>
      <c r="Q67" s="35">
        <v>0.25</v>
      </c>
      <c r="R67">
        <f t="shared" si="1"/>
        <v>1713.5549748532164</v>
      </c>
      <c r="S67">
        <f t="shared" si="2"/>
        <v>1345.037381991569</v>
      </c>
      <c r="T67">
        <f t="shared" si="3"/>
        <v>368.51759286164747</v>
      </c>
      <c r="V67" s="1">
        <v>0.128</v>
      </c>
      <c r="W67" s="1">
        <v>56097.8</v>
      </c>
      <c r="X67">
        <f t="shared" si="4"/>
        <v>2.56</v>
      </c>
      <c r="Y67">
        <f t="shared" si="5"/>
        <v>224.3912</v>
      </c>
      <c r="Z67" s="41"/>
      <c r="AA67" s="41"/>
    </row>
    <row r="68" spans="2:27" x14ac:dyDescent="0.15">
      <c r="B68" s="1">
        <v>0.13900000000000001</v>
      </c>
      <c r="C68">
        <v>50.4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9"/>
        <v>1348.6293959513821</v>
      </c>
      <c r="Q68" s="35">
        <v>0.26</v>
      </c>
      <c r="R68">
        <f t="shared" ref="R68:R131" si="10">$J$2+($K$2-$J$2)/$L$2*O68</f>
        <v>1738.2986097656708</v>
      </c>
      <c r="S68">
        <f t="shared" ref="S68:S131" si="11">O68^$N$2*$M$2</f>
        <v>1348.6293959513821</v>
      </c>
      <c r="T68">
        <f t="shared" ref="T68:T131" si="12">R68-S68</f>
        <v>389.6692138142887</v>
      </c>
      <c r="V68" s="1">
        <v>0.13</v>
      </c>
      <c r="W68" s="1">
        <v>56125.599999999999</v>
      </c>
      <c r="X68">
        <f t="shared" ref="X68:X131" si="13">V68*10*2</f>
        <v>2.6</v>
      </c>
      <c r="Y68">
        <f t="shared" ref="Y68:Y131" si="14">W68/1000*4</f>
        <v>224.50239999999999</v>
      </c>
      <c r="Z68" s="41"/>
      <c r="AA68" s="41"/>
    </row>
    <row r="69" spans="2:27" x14ac:dyDescent="0.15">
      <c r="B69" s="1">
        <v>0.1</v>
      </c>
      <c r="C69">
        <v>52.769999999999996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9"/>
        <v>1352.0948855353083</v>
      </c>
      <c r="Q69" s="35">
        <v>0.27</v>
      </c>
      <c r="R69">
        <f t="shared" si="10"/>
        <v>1763.0422446781254</v>
      </c>
      <c r="S69">
        <f t="shared" si="11"/>
        <v>1352.0948855353083</v>
      </c>
      <c r="T69">
        <f t="shared" si="12"/>
        <v>410.94735914281705</v>
      </c>
      <c r="V69" s="1">
        <v>0.13200000000000001</v>
      </c>
      <c r="W69" s="1">
        <v>56153.3</v>
      </c>
      <c r="X69">
        <f t="shared" si="13"/>
        <v>2.64</v>
      </c>
      <c r="Y69">
        <f t="shared" si="14"/>
        <v>224.61320000000001</v>
      </c>
      <c r="Z69" s="41"/>
      <c r="AA69" s="41"/>
    </row>
    <row r="70" spans="2:27" x14ac:dyDescent="0.15">
      <c r="B70" s="1">
        <v>0.12</v>
      </c>
      <c r="C70">
        <v>54.71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9"/>
        <v>1355.4427538543389</v>
      </c>
      <c r="Q70" s="35">
        <v>0.28000000000000003</v>
      </c>
      <c r="R70">
        <f t="shared" si="10"/>
        <v>1787.7858795905797</v>
      </c>
      <c r="S70">
        <f t="shared" si="11"/>
        <v>1355.4427538543389</v>
      </c>
      <c r="T70">
        <f t="shared" si="12"/>
        <v>432.34312573624084</v>
      </c>
      <c r="V70" s="1">
        <v>0.13400000000000001</v>
      </c>
      <c r="W70" s="1">
        <v>56180.9</v>
      </c>
      <c r="X70">
        <f t="shared" si="13"/>
        <v>2.68</v>
      </c>
      <c r="Y70">
        <f t="shared" si="14"/>
        <v>224.7236</v>
      </c>
      <c r="Z70" s="41"/>
      <c r="AA70" s="41"/>
    </row>
    <row r="71" spans="2:27" x14ac:dyDescent="0.15">
      <c r="B71" s="1">
        <v>0.193</v>
      </c>
      <c r="C71">
        <v>55.86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9"/>
        <v>1358.6809865800185</v>
      </c>
      <c r="Q71" s="35">
        <v>0.28999999999999998</v>
      </c>
      <c r="R71">
        <f t="shared" si="10"/>
        <v>1812.5295145030341</v>
      </c>
      <c r="S71">
        <f t="shared" si="11"/>
        <v>1358.6809865800185</v>
      </c>
      <c r="T71">
        <f t="shared" si="12"/>
        <v>453.84852792301558</v>
      </c>
      <c r="V71" s="1">
        <v>0.13600000000000001</v>
      </c>
      <c r="W71" s="1">
        <v>56208.4</v>
      </c>
      <c r="X71">
        <f t="shared" si="13"/>
        <v>2.72</v>
      </c>
      <c r="Y71">
        <f t="shared" si="14"/>
        <v>224.83360000000002</v>
      </c>
      <c r="Z71" s="41"/>
      <c r="AA71" s="41"/>
    </row>
    <row r="72" spans="2:27" x14ac:dyDescent="0.15">
      <c r="B72" s="1">
        <v>0.112</v>
      </c>
      <c r="C72">
        <v>58.47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9"/>
        <v>1361.8167744358479</v>
      </c>
      <c r="Q72" s="35">
        <v>0.3</v>
      </c>
      <c r="R72">
        <f t="shared" si="10"/>
        <v>1837.2731494154887</v>
      </c>
      <c r="S72">
        <f t="shared" si="11"/>
        <v>1361.8167744358479</v>
      </c>
      <c r="T72">
        <f t="shared" si="12"/>
        <v>475.45637497964071</v>
      </c>
      <c r="V72" s="1">
        <v>0.13800000000000001</v>
      </c>
      <c r="W72" s="1">
        <v>56235.8</v>
      </c>
      <c r="X72">
        <f t="shared" si="13"/>
        <v>2.7600000000000002</v>
      </c>
      <c r="Y72">
        <f t="shared" si="14"/>
        <v>224.94320000000002</v>
      </c>
      <c r="Z72" s="41"/>
      <c r="AA72" s="41"/>
    </row>
    <row r="73" spans="2:27" x14ac:dyDescent="0.15">
      <c r="B73" s="1">
        <v>0.20799999999999999</v>
      </c>
      <c r="C73">
        <v>60.48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9"/>
        <v>1364.8566158468027</v>
      </c>
      <c r="Q73" s="35">
        <v>0.31</v>
      </c>
      <c r="R73">
        <f t="shared" si="10"/>
        <v>1862.016784327943</v>
      </c>
      <c r="S73">
        <f t="shared" si="11"/>
        <v>1364.8566158468027</v>
      </c>
      <c r="T73">
        <f t="shared" si="12"/>
        <v>497.16016848114032</v>
      </c>
      <c r="V73" s="1">
        <v>0.14000000000000001</v>
      </c>
      <c r="W73" s="1">
        <v>56263.3</v>
      </c>
      <c r="X73">
        <f t="shared" si="13"/>
        <v>2.8000000000000003</v>
      </c>
      <c r="Y73">
        <f t="shared" si="14"/>
        <v>225.0532</v>
      </c>
      <c r="Z73" s="41"/>
      <c r="AA73" s="41"/>
    </row>
    <row r="74" spans="2:27" x14ac:dyDescent="0.15">
      <c r="B74" s="1">
        <v>0.11600000000000001</v>
      </c>
      <c r="C74">
        <v>61.14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9"/>
        <v>1367.8064034901565</v>
      </c>
      <c r="Q74" s="35">
        <v>0.32</v>
      </c>
      <c r="R74">
        <f t="shared" si="10"/>
        <v>1886.7604192403974</v>
      </c>
      <c r="S74">
        <f t="shared" si="11"/>
        <v>1367.8064034901565</v>
      </c>
      <c r="T74">
        <f t="shared" si="12"/>
        <v>518.95401575024084</v>
      </c>
      <c r="V74" s="1">
        <v>0.14199999999999999</v>
      </c>
      <c r="W74" s="1">
        <v>56290.6</v>
      </c>
      <c r="X74">
        <f t="shared" si="13"/>
        <v>2.84</v>
      </c>
      <c r="Y74">
        <f t="shared" si="14"/>
        <v>225.16239999999999</v>
      </c>
      <c r="Z74" s="41"/>
      <c r="AA74" s="41"/>
    </row>
    <row r="75" spans="2:27" x14ac:dyDescent="0.15">
      <c r="B75" s="1">
        <v>0.127</v>
      </c>
      <c r="C75">
        <v>64.539999999999992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9"/>
        <v>1370.6714976909832</v>
      </c>
      <c r="Q75" s="35">
        <v>0.33</v>
      </c>
      <c r="R75">
        <f t="shared" si="10"/>
        <v>1911.5040541528519</v>
      </c>
      <c r="S75">
        <f t="shared" si="11"/>
        <v>1370.6714976909832</v>
      </c>
      <c r="T75">
        <f t="shared" si="12"/>
        <v>540.83255646186876</v>
      </c>
      <c r="V75" s="1">
        <v>0.14399999999999999</v>
      </c>
      <c r="W75" s="1">
        <v>56316.6</v>
      </c>
      <c r="X75">
        <f t="shared" si="13"/>
        <v>2.88</v>
      </c>
      <c r="Y75">
        <f t="shared" si="14"/>
        <v>225.2664</v>
      </c>
      <c r="Z75" s="41"/>
      <c r="AA75" s="41"/>
    </row>
    <row r="76" spans="2:27" x14ac:dyDescent="0.15">
      <c r="B76" s="1">
        <v>0.123</v>
      </c>
      <c r="C76">
        <v>64.58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9"/>
        <v>1373.4567889955852</v>
      </c>
      <c r="Q76" s="35">
        <v>0.34</v>
      </c>
      <c r="R76">
        <f t="shared" si="10"/>
        <v>1936.2476890653063</v>
      </c>
      <c r="S76">
        <f t="shared" si="11"/>
        <v>1373.4567889955852</v>
      </c>
      <c r="T76">
        <f t="shared" si="12"/>
        <v>562.79090006972115</v>
      </c>
      <c r="V76" s="1">
        <v>0.14599999999999999</v>
      </c>
      <c r="W76" s="1">
        <v>56339.5</v>
      </c>
      <c r="X76">
        <f t="shared" si="13"/>
        <v>2.92</v>
      </c>
      <c r="Y76">
        <f t="shared" si="14"/>
        <v>225.358</v>
      </c>
      <c r="Z76" s="41"/>
      <c r="AA76" s="41"/>
    </row>
    <row r="77" spans="2:27" x14ac:dyDescent="0.15">
      <c r="B77" s="1">
        <v>0.20799999999999999</v>
      </c>
      <c r="C77">
        <v>67.849999999999994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9"/>
        <v>1376.166751786518</v>
      </c>
      <c r="Q77" s="35">
        <v>0.35</v>
      </c>
      <c r="R77">
        <f t="shared" si="10"/>
        <v>1960.9913239777607</v>
      </c>
      <c r="S77">
        <f t="shared" si="11"/>
        <v>1376.166751786518</v>
      </c>
      <c r="T77">
        <f t="shared" si="12"/>
        <v>584.82457219124262</v>
      </c>
      <c r="V77" s="1">
        <v>0.14799999999999999</v>
      </c>
      <c r="W77" s="1">
        <v>56357.8</v>
      </c>
      <c r="X77">
        <f t="shared" si="13"/>
        <v>2.96</v>
      </c>
      <c r="Y77">
        <f t="shared" si="14"/>
        <v>225.43120000000002</v>
      </c>
      <c r="Z77" s="41"/>
      <c r="AA77" s="41"/>
    </row>
    <row r="78" spans="2:27" x14ac:dyDescent="0.15">
      <c r="B78" s="1">
        <v>0.13100000000000001</v>
      </c>
      <c r="C78">
        <v>70.31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9"/>
        <v>1378.8054904383932</v>
      </c>
      <c r="Q78" s="35">
        <v>0.36</v>
      </c>
      <c r="R78">
        <f t="shared" si="10"/>
        <v>1985.7349588902152</v>
      </c>
      <c r="S78">
        <f t="shared" si="11"/>
        <v>1378.8054904383932</v>
      </c>
      <c r="T78">
        <f t="shared" si="12"/>
        <v>606.929468451822</v>
      </c>
      <c r="V78" s="1">
        <v>0.15</v>
      </c>
      <c r="W78" s="1">
        <v>56368.3</v>
      </c>
      <c r="X78">
        <f t="shared" si="13"/>
        <v>3</v>
      </c>
      <c r="Y78">
        <f t="shared" si="14"/>
        <v>225.47320000000002</v>
      </c>
      <c r="Z78" s="41"/>
      <c r="AA78" s="41"/>
    </row>
    <row r="79" spans="2:27" x14ac:dyDescent="0.15">
      <c r="B79" s="1">
        <v>0.13100000000000001</v>
      </c>
      <c r="C79">
        <v>72.52000000000001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9"/>
        <v>1381.3767792284707</v>
      </c>
      <c r="Q79" s="35">
        <v>0.37</v>
      </c>
      <c r="R79">
        <f t="shared" si="10"/>
        <v>2010.4785938026696</v>
      </c>
      <c r="S79">
        <f t="shared" si="11"/>
        <v>1381.3767792284707</v>
      </c>
      <c r="T79">
        <f t="shared" si="12"/>
        <v>629.1018145741989</v>
      </c>
      <c r="V79" s="1">
        <v>0.152</v>
      </c>
      <c r="W79" s="1">
        <v>56377.8</v>
      </c>
      <c r="X79">
        <f t="shared" si="13"/>
        <v>3.04</v>
      </c>
      <c r="Y79">
        <f t="shared" si="14"/>
        <v>225.5112</v>
      </c>
      <c r="Z79" s="41"/>
      <c r="AA79" s="41"/>
    </row>
    <row r="80" spans="2:27" x14ac:dyDescent="0.15">
      <c r="B80" s="1">
        <v>0.27800000000000002</v>
      </c>
      <c r="C80">
        <v>73.44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9"/>
        <v>1383.8840969913315</v>
      </c>
      <c r="Q80" s="35">
        <v>0.38</v>
      </c>
      <c r="R80">
        <f t="shared" si="10"/>
        <v>2035.2222287151239</v>
      </c>
      <c r="S80">
        <f t="shared" si="11"/>
        <v>1383.8840969913315</v>
      </c>
      <c r="T80">
        <f t="shared" si="12"/>
        <v>651.33813172379246</v>
      </c>
      <c r="V80" s="1">
        <v>0.154</v>
      </c>
      <c r="W80" s="1">
        <v>56390.2</v>
      </c>
      <c r="X80">
        <f t="shared" si="13"/>
        <v>3.08</v>
      </c>
      <c r="Y80">
        <f t="shared" si="14"/>
        <v>225.5608</v>
      </c>
      <c r="Z80" s="41"/>
      <c r="AA80" s="41"/>
    </row>
    <row r="81" spans="2:27" x14ac:dyDescent="0.15">
      <c r="B81" s="1">
        <v>0.154</v>
      </c>
      <c r="C81">
        <v>75.92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9"/>
        <v>1386.3306573285279</v>
      </c>
      <c r="Q81" s="35">
        <v>0.39</v>
      </c>
      <c r="R81">
        <f t="shared" si="10"/>
        <v>2059.9658636275785</v>
      </c>
      <c r="S81">
        <f t="shared" si="11"/>
        <v>1386.3306573285279</v>
      </c>
      <c r="T81">
        <f t="shared" si="12"/>
        <v>673.63520629905065</v>
      </c>
      <c r="V81" s="1">
        <v>0.156</v>
      </c>
      <c r="W81" s="1">
        <v>56399.8</v>
      </c>
      <c r="X81">
        <f t="shared" si="13"/>
        <v>3.12</v>
      </c>
      <c r="Y81">
        <f t="shared" si="14"/>
        <v>225.59920000000002</v>
      </c>
      <c r="Z81" s="41"/>
      <c r="AA81" s="41"/>
    </row>
    <row r="82" spans="2:27" x14ac:dyDescent="0.15">
      <c r="B82" s="1">
        <v>0.16200000000000001</v>
      </c>
      <c r="C82">
        <v>78.05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9"/>
        <v>1388.719435041615</v>
      </c>
      <c r="Q82" s="35">
        <v>0.4</v>
      </c>
      <c r="R82">
        <f t="shared" si="10"/>
        <v>2084.7094985400327</v>
      </c>
      <c r="S82">
        <f t="shared" si="11"/>
        <v>1388.719435041615</v>
      </c>
      <c r="T82">
        <f t="shared" si="12"/>
        <v>695.99006349841761</v>
      </c>
      <c r="V82" s="1">
        <v>0.158</v>
      </c>
      <c r="W82" s="1">
        <v>56399.9</v>
      </c>
      <c r="X82">
        <f t="shared" si="13"/>
        <v>3.16</v>
      </c>
      <c r="Y82">
        <f t="shared" si="14"/>
        <v>225.59960000000001</v>
      </c>
      <c r="Z82" s="41"/>
      <c r="AA82" s="41"/>
    </row>
    <row r="83" spans="2:27" x14ac:dyDescent="0.15">
      <c r="B83" s="1">
        <v>0.16200000000000001</v>
      </c>
      <c r="C83">
        <v>79.289999999999992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9"/>
        <v>1391.0531893424156</v>
      </c>
      <c r="Q83" s="35">
        <v>0.41</v>
      </c>
      <c r="R83">
        <f t="shared" si="10"/>
        <v>2109.4531334524872</v>
      </c>
      <c r="S83">
        <f t="shared" si="11"/>
        <v>1391.0531893424156</v>
      </c>
      <c r="T83">
        <f t="shared" si="12"/>
        <v>718.3999441100716</v>
      </c>
      <c r="V83" s="1">
        <v>0.16</v>
      </c>
      <c r="W83" s="1">
        <v>56397.4</v>
      </c>
      <c r="X83">
        <f t="shared" si="13"/>
        <v>3.2</v>
      </c>
      <c r="Y83">
        <f t="shared" si="14"/>
        <v>225.58960000000002</v>
      </c>
      <c r="Z83" s="41"/>
      <c r="AA83" s="41"/>
    </row>
    <row r="84" spans="2:27" x14ac:dyDescent="0.15">
      <c r="B84" s="1">
        <v>0.28899999999999998</v>
      </c>
      <c r="C84">
        <v>82.37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9"/>
        <v>1393.3344843017323</v>
      </c>
      <c r="Q84" s="35">
        <v>0.42</v>
      </c>
      <c r="R84">
        <f t="shared" si="10"/>
        <v>2134.1967683649418</v>
      </c>
      <c r="S84">
        <f t="shared" si="11"/>
        <v>1393.3344843017323</v>
      </c>
      <c r="T84">
        <f t="shared" si="12"/>
        <v>740.86228406320947</v>
      </c>
      <c r="V84" s="1">
        <v>0.16200000000000001</v>
      </c>
      <c r="W84" s="1">
        <v>56329.3</v>
      </c>
      <c r="X84">
        <f t="shared" si="13"/>
        <v>3.24</v>
      </c>
      <c r="Y84">
        <f t="shared" si="14"/>
        <v>225.31720000000001</v>
      </c>
      <c r="Z84" s="41"/>
      <c r="AA84" s="41"/>
    </row>
    <row r="85" spans="2:27" x14ac:dyDescent="0.15">
      <c r="B85" s="1">
        <v>0.17399999999999999</v>
      </c>
      <c r="C85">
        <v>81.599999999999994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9"/>
        <v>1395.5657069224085</v>
      </c>
      <c r="Q85" s="35">
        <v>0.43</v>
      </c>
      <c r="R85">
        <f t="shared" si="10"/>
        <v>2158.9404032773964</v>
      </c>
      <c r="S85">
        <f t="shared" si="11"/>
        <v>1395.5657069224085</v>
      </c>
      <c r="T85">
        <f t="shared" si="12"/>
        <v>763.37469635498792</v>
      </c>
      <c r="V85" s="1">
        <v>0.16400000000000001</v>
      </c>
      <c r="W85" s="1">
        <v>56380.800000000003</v>
      </c>
      <c r="X85">
        <f t="shared" si="13"/>
        <v>3.2800000000000002</v>
      </c>
      <c r="Y85">
        <f t="shared" si="14"/>
        <v>225.5232</v>
      </c>
      <c r="Z85" s="41"/>
      <c r="AA85" s="41"/>
    </row>
    <row r="86" spans="2:27" x14ac:dyDescent="0.15">
      <c r="B86" s="1">
        <v>0.18099999999999999</v>
      </c>
      <c r="C86">
        <v>86.59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9"/>
        <v>1397.7490831610658</v>
      </c>
      <c r="Q86" s="35">
        <v>0.44</v>
      </c>
      <c r="R86">
        <f t="shared" si="10"/>
        <v>2183.6840381898505</v>
      </c>
      <c r="S86">
        <f t="shared" si="11"/>
        <v>1397.7490831610658</v>
      </c>
      <c r="T86">
        <f t="shared" si="12"/>
        <v>785.93495502878477</v>
      </c>
      <c r="V86" s="1">
        <v>0.16600000000000001</v>
      </c>
      <c r="W86" s="1">
        <v>56417.4</v>
      </c>
      <c r="X86">
        <f t="shared" si="13"/>
        <v>3.3200000000000003</v>
      </c>
      <c r="Y86">
        <f t="shared" si="14"/>
        <v>225.6696</v>
      </c>
      <c r="Z86" s="41"/>
      <c r="AA86" s="41"/>
    </row>
    <row r="87" spans="2:27" x14ac:dyDescent="0.15">
      <c r="B87" s="1">
        <v>0.193</v>
      </c>
      <c r="C87">
        <v>88.759999999999991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9"/>
        <v>1399.8866921722686</v>
      </c>
      <c r="Q87" s="35">
        <v>0.45</v>
      </c>
      <c r="R87">
        <f t="shared" si="10"/>
        <v>2208.4276731023051</v>
      </c>
      <c r="S87">
        <f t="shared" si="11"/>
        <v>1399.8866921722686</v>
      </c>
      <c r="T87">
        <f t="shared" si="12"/>
        <v>808.54098093003654</v>
      </c>
      <c r="V87" s="1">
        <v>0.16800000000000001</v>
      </c>
      <c r="W87" s="1">
        <v>56439.9</v>
      </c>
      <c r="X87">
        <f t="shared" si="13"/>
        <v>3.3600000000000003</v>
      </c>
      <c r="Y87">
        <f t="shared" si="14"/>
        <v>225.75960000000001</v>
      </c>
      <c r="Z87" s="41"/>
      <c r="AA87" s="41"/>
    </row>
    <row r="88" spans="2:27" x14ac:dyDescent="0.15">
      <c r="B88" s="1">
        <v>0.193</v>
      </c>
      <c r="C88">
        <v>91.43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9"/>
        <v>1401.9804790071105</v>
      </c>
      <c r="Q88" s="35">
        <v>0.46</v>
      </c>
      <c r="R88">
        <f t="shared" si="10"/>
        <v>2233.1713080147592</v>
      </c>
      <c r="S88">
        <f t="shared" si="11"/>
        <v>1401.9804790071105</v>
      </c>
      <c r="T88">
        <f t="shared" si="12"/>
        <v>831.19082900764874</v>
      </c>
      <c r="V88" s="1">
        <v>0.17</v>
      </c>
      <c r="W88" s="1">
        <v>56462.5</v>
      </c>
      <c r="X88">
        <f t="shared" si="13"/>
        <v>3.4000000000000004</v>
      </c>
      <c r="Y88">
        <f t="shared" si="14"/>
        <v>225.85</v>
      </c>
      <c r="Z88" s="41"/>
      <c r="AA88" s="41"/>
    </row>
    <row r="89" spans="2:27" x14ac:dyDescent="0.15">
      <c r="B89" s="1">
        <v>0.20499999999999999</v>
      </c>
      <c r="C89">
        <v>92.12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9"/>
        <v>1404.0322659635979</v>
      </c>
      <c r="Q89" s="35">
        <v>0.47</v>
      </c>
      <c r="R89">
        <f t="shared" si="10"/>
        <v>2257.9149429272138</v>
      </c>
      <c r="S89">
        <f t="shared" si="11"/>
        <v>1404.0322659635979</v>
      </c>
      <c r="T89">
        <f t="shared" si="12"/>
        <v>853.88267696361595</v>
      </c>
      <c r="V89" s="1">
        <v>0.17199999999999999</v>
      </c>
      <c r="W89" s="1">
        <v>56484.7</v>
      </c>
      <c r="X89">
        <f t="shared" si="13"/>
        <v>3.4399999999999995</v>
      </c>
      <c r="Y89">
        <f t="shared" si="14"/>
        <v>225.93879999999999</v>
      </c>
      <c r="Z89" s="41"/>
      <c r="AA89" s="41"/>
    </row>
    <row r="90" spans="2:27" x14ac:dyDescent="0.15">
      <c r="B90" s="1">
        <v>0.21199999999999999</v>
      </c>
      <c r="C90">
        <v>95.240000000000009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9"/>
        <v>1406.0437627573685</v>
      </c>
      <c r="Q90" s="35">
        <v>0.48</v>
      </c>
      <c r="R90">
        <f t="shared" si="10"/>
        <v>2282.6585778396684</v>
      </c>
      <c r="S90">
        <f t="shared" si="11"/>
        <v>1406.0437627573685</v>
      </c>
      <c r="T90">
        <f t="shared" si="12"/>
        <v>876.61481508229986</v>
      </c>
      <c r="V90" s="1">
        <v>0.17399999999999999</v>
      </c>
      <c r="W90" s="1">
        <v>56506.6</v>
      </c>
      <c r="X90">
        <f t="shared" si="13"/>
        <v>3.4799999999999995</v>
      </c>
      <c r="Y90">
        <f t="shared" si="14"/>
        <v>226.0264</v>
      </c>
      <c r="Z90" s="41"/>
      <c r="AA90" s="41"/>
    </row>
    <row r="91" spans="2:27" x14ac:dyDescent="0.15">
      <c r="B91" s="1">
        <v>0.20499999999999999</v>
      </c>
      <c r="C91">
        <v>98.360000000000014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9"/>
        <v>1408.0165756571719</v>
      </c>
      <c r="Q91" s="35">
        <v>0.49</v>
      </c>
      <c r="R91">
        <f t="shared" si="10"/>
        <v>2307.402212752123</v>
      </c>
      <c r="S91">
        <f t="shared" si="11"/>
        <v>1408.0165756571719</v>
      </c>
      <c r="T91">
        <f t="shared" si="12"/>
        <v>899.38563709495111</v>
      </c>
      <c r="V91" s="1">
        <v>0.17599999999999999</v>
      </c>
      <c r="W91" s="1">
        <v>56528.7</v>
      </c>
      <c r="X91">
        <f t="shared" si="13"/>
        <v>3.5199999999999996</v>
      </c>
      <c r="Y91">
        <f t="shared" si="14"/>
        <v>226.1148</v>
      </c>
      <c r="Z91" s="41"/>
      <c r="AA91" s="41"/>
    </row>
    <row r="92" spans="2:27" x14ac:dyDescent="0.15">
      <c r="B92" s="1">
        <v>0.20499999999999999</v>
      </c>
      <c r="C92">
        <v>99.15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9"/>
        <v>1409.9522157092908</v>
      </c>
      <c r="Q92" s="35">
        <v>0.5</v>
      </c>
      <c r="R92">
        <f t="shared" si="10"/>
        <v>2332.1458476645771</v>
      </c>
      <c r="S92">
        <f t="shared" si="11"/>
        <v>1409.9522157092908</v>
      </c>
      <c r="T92">
        <f t="shared" si="12"/>
        <v>922.19363195528626</v>
      </c>
      <c r="V92" s="1">
        <v>0.17799999999999999</v>
      </c>
      <c r="W92" s="1">
        <v>56550.9</v>
      </c>
      <c r="X92">
        <f t="shared" si="13"/>
        <v>3.5599999999999996</v>
      </c>
      <c r="Y92">
        <f t="shared" si="14"/>
        <v>226.20359999999999</v>
      </c>
      <c r="Z92" s="41"/>
      <c r="AA92" s="41"/>
    </row>
    <row r="93" spans="2:27" x14ac:dyDescent="0.15">
      <c r="B93" s="1">
        <v>0.216</v>
      </c>
      <c r="C93">
        <v>102.93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9"/>
        <v>1411.8521061580211</v>
      </c>
      <c r="Q93" s="35">
        <v>0.51</v>
      </c>
      <c r="R93">
        <f t="shared" si="10"/>
        <v>2356.8894825770312</v>
      </c>
      <c r="S93">
        <f t="shared" si="11"/>
        <v>1411.8521061580211</v>
      </c>
      <c r="T93">
        <f t="shared" si="12"/>
        <v>945.03737641901012</v>
      </c>
      <c r="V93" s="1">
        <v>0.18</v>
      </c>
      <c r="W93" s="1">
        <v>56573.1</v>
      </c>
      <c r="X93">
        <f t="shared" si="13"/>
        <v>3.5999999999999996</v>
      </c>
      <c r="Y93">
        <f t="shared" si="14"/>
        <v>226.29239999999999</v>
      </c>
      <c r="Z93" s="41"/>
      <c r="AA93" s="41"/>
    </row>
    <row r="94" spans="2:27" x14ac:dyDescent="0.15">
      <c r="B94" s="1">
        <v>0.42799999999999999</v>
      </c>
      <c r="C94">
        <v>106.38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9"/>
        <v>1413.7175891548961</v>
      </c>
      <c r="Q94" s="35">
        <v>0.52</v>
      </c>
      <c r="R94">
        <f t="shared" si="10"/>
        <v>2381.6331174894858</v>
      </c>
      <c r="S94">
        <f t="shared" si="11"/>
        <v>1413.7175891548961</v>
      </c>
      <c r="T94">
        <f t="shared" si="12"/>
        <v>967.91552833458968</v>
      </c>
      <c r="V94" s="1">
        <v>0.182</v>
      </c>
      <c r="W94" s="1">
        <v>56595.5</v>
      </c>
      <c r="X94">
        <f t="shared" si="13"/>
        <v>3.6399999999999997</v>
      </c>
      <c r="Y94">
        <f t="shared" si="14"/>
        <v>226.38200000000001</v>
      </c>
      <c r="Z94" s="41"/>
      <c r="AA94" s="41"/>
    </row>
    <row r="95" spans="2:27" x14ac:dyDescent="0.15">
      <c r="B95" s="1">
        <v>0.24299999999999999</v>
      </c>
      <c r="C95">
        <v>106.24000000000001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9"/>
        <v>1415.5499318370926</v>
      </c>
      <c r="Q95" s="35">
        <v>0.53</v>
      </c>
      <c r="R95">
        <f t="shared" si="10"/>
        <v>2406.3767524019404</v>
      </c>
      <c r="S95">
        <f t="shared" si="11"/>
        <v>1415.5499318370926</v>
      </c>
      <c r="T95">
        <f t="shared" si="12"/>
        <v>990.82682056484782</v>
      </c>
      <c r="V95" s="1">
        <v>0.184</v>
      </c>
      <c r="W95" s="1">
        <v>56618</v>
      </c>
      <c r="X95">
        <f t="shared" si="13"/>
        <v>3.6799999999999997</v>
      </c>
      <c r="Y95">
        <f t="shared" si="14"/>
        <v>226.47200000000001</v>
      </c>
      <c r="Z95" s="41"/>
      <c r="AA95" s="41"/>
    </row>
    <row r="96" spans="2:27" x14ac:dyDescent="0.15">
      <c r="B96" s="1">
        <v>0.27800000000000002</v>
      </c>
      <c r="C96">
        <v>109.41999999999999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9"/>
        <v>1417.3503318450205</v>
      </c>
      <c r="Q96" s="35">
        <v>0.54</v>
      </c>
      <c r="R96">
        <f t="shared" si="10"/>
        <v>2431.120387314395</v>
      </c>
      <c r="S96">
        <f t="shared" si="11"/>
        <v>1417.3503318450205</v>
      </c>
      <c r="T96">
        <f t="shared" si="12"/>
        <v>1013.7700554693745</v>
      </c>
      <c r="V96" s="1">
        <v>0.186</v>
      </c>
      <c r="W96" s="1">
        <v>56640.4</v>
      </c>
      <c r="X96">
        <f t="shared" si="13"/>
        <v>3.7199999999999998</v>
      </c>
      <c r="Y96">
        <f t="shared" si="14"/>
        <v>226.5616</v>
      </c>
      <c r="Z96" s="41"/>
      <c r="AA96" s="41"/>
    </row>
    <row r="97" spans="2:27" x14ac:dyDescent="0.15">
      <c r="B97" s="1">
        <v>0.36299999999999999</v>
      </c>
      <c r="C97">
        <v>111.86000000000001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9"/>
        <v>1419.1199223401939</v>
      </c>
      <c r="Q97" s="35">
        <v>0.55000000000000004</v>
      </c>
      <c r="R97">
        <f t="shared" si="10"/>
        <v>2455.8640222268496</v>
      </c>
      <c r="S97">
        <f t="shared" si="11"/>
        <v>1419.1199223401939</v>
      </c>
      <c r="T97">
        <f t="shared" si="12"/>
        <v>1036.7440998866557</v>
      </c>
      <c r="V97" s="1">
        <v>0.188</v>
      </c>
      <c r="W97" s="1">
        <v>56662.8</v>
      </c>
      <c r="X97">
        <f t="shared" si="13"/>
        <v>3.76</v>
      </c>
      <c r="Y97">
        <f t="shared" si="14"/>
        <v>226.65120000000002</v>
      </c>
      <c r="Z97" s="41"/>
      <c r="AA97" s="41"/>
    </row>
    <row r="98" spans="2:27" x14ac:dyDescent="0.15">
      <c r="B98" s="1">
        <v>0.45200000000000001</v>
      </c>
      <c r="C98">
        <v>112.83000000000001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9"/>
        <v>1420.8597765768322</v>
      </c>
      <c r="Q98" s="35">
        <v>0.56000000000000005</v>
      </c>
      <c r="R98">
        <f t="shared" si="10"/>
        <v>2480.6076571393037</v>
      </c>
      <c r="S98">
        <f t="shared" si="11"/>
        <v>1420.8597765768322</v>
      </c>
      <c r="T98">
        <f t="shared" si="12"/>
        <v>1059.7478805624714</v>
      </c>
      <c r="V98" s="1">
        <v>0.19</v>
      </c>
      <c r="W98" s="1">
        <v>56685.1</v>
      </c>
      <c r="X98">
        <f t="shared" si="13"/>
        <v>3.8</v>
      </c>
      <c r="Y98">
        <f t="shared" si="14"/>
        <v>226.74039999999999</v>
      </c>
      <c r="Z98" s="41"/>
      <c r="AA98" s="41"/>
    </row>
    <row r="99" spans="2:27" x14ac:dyDescent="0.15">
      <c r="B99" s="1">
        <v>0.27400000000000002</v>
      </c>
      <c r="C99">
        <v>117.43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9"/>
        <v>1422.5709120740919</v>
      </c>
      <c r="Q99" s="35">
        <v>0.56999999999999995</v>
      </c>
      <c r="R99">
        <f t="shared" si="10"/>
        <v>2505.3512920517578</v>
      </c>
      <c r="S99">
        <f t="shared" si="11"/>
        <v>1422.5709120740919</v>
      </c>
      <c r="T99">
        <f t="shared" si="12"/>
        <v>1082.7803799776659</v>
      </c>
      <c r="V99" s="1">
        <v>0.192</v>
      </c>
      <c r="W99" s="1">
        <v>56707.5</v>
      </c>
      <c r="X99">
        <f t="shared" si="13"/>
        <v>3.84</v>
      </c>
      <c r="Y99">
        <f t="shared" si="14"/>
        <v>226.83</v>
      </c>
      <c r="Z99" s="41"/>
      <c r="AA99" s="41"/>
    </row>
    <row r="100" spans="2:27" x14ac:dyDescent="0.15">
      <c r="B100" s="1">
        <v>0.255</v>
      </c>
      <c r="C100">
        <v>117.72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9"/>
        <v>1424.2542944301531</v>
      </c>
      <c r="Q100" s="35">
        <v>0.57999999999999996</v>
      </c>
      <c r="R100">
        <f t="shared" si="10"/>
        <v>2530.0949269642124</v>
      </c>
      <c r="S100">
        <f t="shared" si="11"/>
        <v>1424.2542944301531</v>
      </c>
      <c r="T100">
        <f t="shared" si="12"/>
        <v>1105.8406325340593</v>
      </c>
      <c r="V100" s="1">
        <v>0.19400000000000001</v>
      </c>
      <c r="W100" s="1">
        <v>56729.9</v>
      </c>
      <c r="X100">
        <f t="shared" si="13"/>
        <v>3.88</v>
      </c>
      <c r="Y100">
        <f t="shared" si="14"/>
        <v>226.9196</v>
      </c>
      <c r="Z100" s="41"/>
      <c r="AA100" s="41"/>
    </row>
    <row r="101" spans="2:27" x14ac:dyDescent="0.15">
      <c r="B101" s="1">
        <v>0.27800000000000002</v>
      </c>
      <c r="C101">
        <v>121.97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9"/>
        <v>1425.9108408145157</v>
      </c>
      <c r="Q101" s="35">
        <v>0.59</v>
      </c>
      <c r="R101">
        <f t="shared" si="10"/>
        <v>2554.838561876667</v>
      </c>
      <c r="S101">
        <f t="shared" si="11"/>
        <v>1425.9108408145157</v>
      </c>
      <c r="T101">
        <f t="shared" si="12"/>
        <v>1128.9277210621512</v>
      </c>
      <c r="V101" s="1">
        <v>0.19600000000000001</v>
      </c>
      <c r="W101" s="1">
        <v>56751.9</v>
      </c>
      <c r="X101">
        <f t="shared" si="13"/>
        <v>3.92</v>
      </c>
      <c r="Y101">
        <f t="shared" si="14"/>
        <v>227.0076</v>
      </c>
      <c r="Z101" s="41"/>
      <c r="AA101" s="41"/>
    </row>
    <row r="102" spans="2:27" x14ac:dyDescent="0.15">
      <c r="B102" s="1">
        <v>0.29299999999999998</v>
      </c>
      <c r="C102">
        <v>124.11000000000001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9"/>
        <v>1427.5414231706011</v>
      </c>
      <c r="Q102" s="35">
        <v>0.6</v>
      </c>
      <c r="R102">
        <f t="shared" si="10"/>
        <v>2579.5821967891216</v>
      </c>
      <c r="S102">
        <f t="shared" si="11"/>
        <v>1427.5414231706011</v>
      </c>
      <c r="T102">
        <f t="shared" si="12"/>
        <v>1152.0407736185205</v>
      </c>
      <c r="V102" s="1">
        <v>0.19800000000000001</v>
      </c>
      <c r="W102" s="1">
        <v>56773.599999999999</v>
      </c>
      <c r="X102">
        <f t="shared" si="13"/>
        <v>3.96</v>
      </c>
      <c r="Y102">
        <f t="shared" si="14"/>
        <v>227.09440000000001</v>
      </c>
      <c r="Z102" s="41"/>
      <c r="AA102" s="41"/>
    </row>
    <row r="103" spans="2:27" x14ac:dyDescent="0.15">
      <c r="B103" s="1">
        <v>0.29299999999999998</v>
      </c>
      <c r="C103">
        <v>124.80000000000001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9"/>
        <v>1429.1468711570924</v>
      </c>
      <c r="Q103" s="35">
        <v>0.61</v>
      </c>
      <c r="R103">
        <f t="shared" si="10"/>
        <v>2604.3258317015757</v>
      </c>
      <c r="S103">
        <f t="shared" si="11"/>
        <v>1429.1468711570924</v>
      </c>
      <c r="T103">
        <f t="shared" si="12"/>
        <v>1175.1789605444833</v>
      </c>
      <c r="V103" s="1">
        <v>0.2</v>
      </c>
      <c r="W103" s="1">
        <v>56794.5</v>
      </c>
      <c r="X103">
        <f t="shared" si="13"/>
        <v>4</v>
      </c>
      <c r="Y103">
        <f t="shared" si="14"/>
        <v>227.178</v>
      </c>
      <c r="Z103" s="41"/>
      <c r="AA103" s="41"/>
    </row>
    <row r="104" spans="2:27" x14ac:dyDescent="0.15">
      <c r="B104" s="1">
        <v>0.45900000000000002</v>
      </c>
      <c r="C104">
        <v>128.11000000000001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9"/>
        <v>1430.7279748532271</v>
      </c>
      <c r="Q104" s="35">
        <v>0.62</v>
      </c>
      <c r="R104">
        <f t="shared" si="10"/>
        <v>2629.0694666140303</v>
      </c>
      <c r="S104">
        <f t="shared" si="11"/>
        <v>1430.7279748532271</v>
      </c>
      <c r="T104">
        <f t="shared" si="12"/>
        <v>1198.3414917608031</v>
      </c>
      <c r="V104" s="1">
        <v>0.20200000000000001</v>
      </c>
      <c r="W104" s="1">
        <v>56814.6</v>
      </c>
      <c r="X104">
        <f t="shared" si="13"/>
        <v>4.04</v>
      </c>
      <c r="Y104">
        <f t="shared" si="14"/>
        <v>227.25839999999999</v>
      </c>
      <c r="Z104" s="41"/>
      <c r="AA104" s="41"/>
    </row>
    <row r="105" spans="2:27" x14ac:dyDescent="0.15">
      <c r="B105" s="1">
        <v>0.309</v>
      </c>
      <c r="C105">
        <v>131.94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9"/>
        <v>1432.2854872504652</v>
      </c>
      <c r="Q105" s="35">
        <v>0.63</v>
      </c>
      <c r="R105">
        <f t="shared" si="10"/>
        <v>2653.8131015264844</v>
      </c>
      <c r="S105">
        <f t="shared" si="11"/>
        <v>1432.2854872504652</v>
      </c>
      <c r="T105">
        <f t="shared" si="12"/>
        <v>1221.5276142760192</v>
      </c>
      <c r="V105" s="1">
        <v>0.20399999999999999</v>
      </c>
      <c r="W105" s="1">
        <v>56834.1</v>
      </c>
      <c r="X105">
        <f t="shared" si="13"/>
        <v>4.08</v>
      </c>
      <c r="Y105">
        <f t="shared" si="14"/>
        <v>227.3364</v>
      </c>
      <c r="Z105" s="41"/>
      <c r="AA105" s="41"/>
    </row>
    <row r="106" spans="2:27" x14ac:dyDescent="0.15">
      <c r="B106" s="1">
        <v>0.313</v>
      </c>
      <c r="C106">
        <v>135.03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9"/>
        <v>1433.8201265504986</v>
      </c>
      <c r="Q106" s="35">
        <v>0.64</v>
      </c>
      <c r="R106">
        <f t="shared" si="10"/>
        <v>2678.556736438939</v>
      </c>
      <c r="S106">
        <f t="shared" si="11"/>
        <v>1433.8201265504986</v>
      </c>
      <c r="T106">
        <f t="shared" si="12"/>
        <v>1244.7366098884404</v>
      </c>
      <c r="V106" s="1">
        <v>0.20599999999999999</v>
      </c>
      <c r="W106" s="1">
        <v>56852.5</v>
      </c>
      <c r="X106">
        <f t="shared" si="13"/>
        <v>4.12</v>
      </c>
      <c r="Y106">
        <f t="shared" si="14"/>
        <v>227.41</v>
      </c>
      <c r="Z106" s="41"/>
      <c r="AA106" s="41"/>
    </row>
    <row r="107" spans="2:27" x14ac:dyDescent="0.15">
      <c r="B107" s="1">
        <v>0.48199999999999998</v>
      </c>
      <c r="C107">
        <v>135.78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9"/>
        <v>1435.3325782874288</v>
      </c>
      <c r="Q107" s="35">
        <v>0.65</v>
      </c>
      <c r="R107">
        <f t="shared" si="10"/>
        <v>2703.3003713513936</v>
      </c>
      <c r="S107">
        <f t="shared" si="11"/>
        <v>1435.3325782874288</v>
      </c>
      <c r="T107">
        <f t="shared" si="12"/>
        <v>1267.9677930639648</v>
      </c>
      <c r="V107" s="1">
        <v>0.20799999999999999</v>
      </c>
      <c r="W107" s="1">
        <v>56866.400000000001</v>
      </c>
      <c r="X107">
        <f t="shared" si="13"/>
        <v>4.16</v>
      </c>
      <c r="Y107">
        <f t="shared" si="14"/>
        <v>227.46559999999999</v>
      </c>
      <c r="Z107" s="41"/>
      <c r="AA107" s="41"/>
    </row>
    <row r="108" spans="2:27" x14ac:dyDescent="0.15">
      <c r="B108" s="1">
        <v>0.33200000000000002</v>
      </c>
      <c r="C108">
        <v>139.16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9"/>
        <v>1436.8234972900464</v>
      </c>
      <c r="Q108" s="35">
        <v>0.66</v>
      </c>
      <c r="R108">
        <f t="shared" si="10"/>
        <v>2728.0440062638481</v>
      </c>
      <c r="S108">
        <f t="shared" si="11"/>
        <v>1436.8234972900464</v>
      </c>
      <c r="T108">
        <f t="shared" si="12"/>
        <v>1291.2205089738018</v>
      </c>
      <c r="V108" s="1">
        <v>0.21</v>
      </c>
      <c r="W108" s="1">
        <v>56880.1</v>
      </c>
      <c r="X108">
        <f t="shared" si="13"/>
        <v>4.2</v>
      </c>
      <c r="Y108">
        <f t="shared" si="14"/>
        <v>227.5204</v>
      </c>
      <c r="Z108" s="41"/>
      <c r="AA108" s="41"/>
    </row>
    <row r="109" spans="2:27" x14ac:dyDescent="0.15">
      <c r="B109" s="1">
        <v>0.33200000000000002</v>
      </c>
      <c r="C109">
        <v>141.94999999999999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si="9"/>
        <v>1438.2935094984828</v>
      </c>
      <c r="Q109" s="35">
        <v>0.67</v>
      </c>
      <c r="R109">
        <f t="shared" si="10"/>
        <v>2752.7876411763027</v>
      </c>
      <c r="S109">
        <f t="shared" si="11"/>
        <v>1438.2935094984828</v>
      </c>
      <c r="T109">
        <f t="shared" si="12"/>
        <v>1314.49413167782</v>
      </c>
      <c r="V109" s="1">
        <v>0.21199999999999999</v>
      </c>
      <c r="W109" s="1">
        <v>56893.5</v>
      </c>
      <c r="X109">
        <f t="shared" si="13"/>
        <v>4.24</v>
      </c>
      <c r="Y109">
        <f t="shared" si="14"/>
        <v>227.57400000000001</v>
      </c>
      <c r="Z109" s="41"/>
      <c r="AA109" s="41"/>
    </row>
    <row r="110" spans="2:27" x14ac:dyDescent="0.15">
      <c r="B110" s="1">
        <v>0.34300000000000003</v>
      </c>
      <c r="C110">
        <v>143.24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9"/>
        <v>1439.743213648044</v>
      </c>
      <c r="Q110" s="35">
        <v>0.68</v>
      </c>
      <c r="R110">
        <f t="shared" si="10"/>
        <v>2777.5312760887568</v>
      </c>
      <c r="S110">
        <f t="shared" si="11"/>
        <v>1439.743213648044</v>
      </c>
      <c r="T110">
        <f t="shared" si="12"/>
        <v>1337.7880624407128</v>
      </c>
      <c r="V110" s="1">
        <v>0.214</v>
      </c>
      <c r="W110" s="1">
        <v>56906.8</v>
      </c>
      <c r="X110">
        <f t="shared" si="13"/>
        <v>4.28</v>
      </c>
      <c r="Y110">
        <f t="shared" si="14"/>
        <v>227.62720000000002</v>
      </c>
      <c r="Z110" s="41"/>
      <c r="AA110" s="41"/>
    </row>
    <row r="111" spans="2:27" x14ac:dyDescent="0.15">
      <c r="B111" s="1">
        <v>0.35099999999999998</v>
      </c>
      <c r="C111">
        <v>146.66999999999999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9"/>
        <v>1441.1731828317338</v>
      </c>
      <c r="Q111" s="35">
        <v>0.69</v>
      </c>
      <c r="R111">
        <f t="shared" si="10"/>
        <v>2802.274911001211</v>
      </c>
      <c r="S111">
        <f t="shared" si="11"/>
        <v>1441.1731828317338</v>
      </c>
      <c r="T111">
        <f t="shared" si="12"/>
        <v>1361.1017281694772</v>
      </c>
      <c r="V111" s="1">
        <v>0.216</v>
      </c>
      <c r="W111" s="1">
        <v>56920.1</v>
      </c>
      <c r="X111">
        <f t="shared" si="13"/>
        <v>4.32</v>
      </c>
      <c r="Y111">
        <f t="shared" si="14"/>
        <v>227.68039999999999</v>
      </c>
      <c r="Z111" s="41"/>
      <c r="AA111" s="41"/>
    </row>
    <row r="112" spans="2:27" x14ac:dyDescent="0.15">
      <c r="B112" s="1">
        <v>0.64100000000000001</v>
      </c>
      <c r="C112">
        <v>149.67000000000002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9"/>
        <v>1442.5839659518265</v>
      </c>
      <c r="Q112" s="35">
        <v>0.7</v>
      </c>
      <c r="R112">
        <f t="shared" si="10"/>
        <v>2827.0185459136655</v>
      </c>
      <c r="S112">
        <f t="shared" si="11"/>
        <v>1442.5839659518265</v>
      </c>
      <c r="T112">
        <f t="shared" si="12"/>
        <v>1384.4345799618391</v>
      </c>
      <c r="V112" s="1">
        <v>0.218</v>
      </c>
      <c r="W112" s="1">
        <v>56933.599999999999</v>
      </c>
      <c r="X112">
        <f t="shared" si="13"/>
        <v>4.3600000000000003</v>
      </c>
      <c r="Y112">
        <f t="shared" si="14"/>
        <v>227.73439999999999</v>
      </c>
      <c r="Z112" s="41"/>
      <c r="AA112" s="41"/>
    </row>
    <row r="113" spans="2:27" x14ac:dyDescent="0.15">
      <c r="B113" s="1">
        <v>0.36299999999999999</v>
      </c>
      <c r="C113">
        <v>151.62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9"/>
        <v>1443.976089069831</v>
      </c>
      <c r="Q113" s="35">
        <v>0.71</v>
      </c>
      <c r="R113">
        <f t="shared" si="10"/>
        <v>2851.7621808261201</v>
      </c>
      <c r="S113">
        <f t="shared" si="11"/>
        <v>1443.976089069831</v>
      </c>
      <c r="T113">
        <f t="shared" si="12"/>
        <v>1407.7860917562891</v>
      </c>
      <c r="V113" s="1">
        <v>0.22</v>
      </c>
      <c r="W113" s="1">
        <v>56947.1</v>
      </c>
      <c r="X113">
        <f t="shared" si="13"/>
        <v>4.4000000000000004</v>
      </c>
      <c r="Y113">
        <f t="shared" si="14"/>
        <v>227.7884</v>
      </c>
      <c r="Z113" s="41"/>
      <c r="AA113" s="41"/>
    </row>
    <row r="114" spans="2:27" x14ac:dyDescent="0.15">
      <c r="B114" s="1">
        <v>0.65200000000000002</v>
      </c>
      <c r="C114">
        <v>152.88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9"/>
        <v>1445.3500566632831</v>
      </c>
      <c r="Q114" s="35">
        <v>0.72</v>
      </c>
      <c r="R114">
        <f t="shared" si="10"/>
        <v>2876.5058157385747</v>
      </c>
      <c r="S114">
        <f t="shared" si="11"/>
        <v>1445.3500566632831</v>
      </c>
      <c r="T114">
        <f t="shared" si="12"/>
        <v>1431.1557590752916</v>
      </c>
      <c r="V114" s="1">
        <v>0.222</v>
      </c>
      <c r="W114" s="1">
        <v>56960.5</v>
      </c>
      <c r="X114">
        <f t="shared" si="13"/>
        <v>4.4400000000000004</v>
      </c>
      <c r="Y114">
        <f t="shared" si="14"/>
        <v>227.84200000000001</v>
      </c>
      <c r="Z114" s="41"/>
      <c r="AA114" s="41"/>
    </row>
    <row r="115" spans="2:27" x14ac:dyDescent="0.15">
      <c r="B115" s="1">
        <v>0.57099999999999995</v>
      </c>
      <c r="C115">
        <v>156.17000000000002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9"/>
        <v>1446.7063527969899</v>
      </c>
      <c r="Q115" s="35">
        <v>0.73</v>
      </c>
      <c r="R115">
        <f t="shared" si="10"/>
        <v>2901.2494506510288</v>
      </c>
      <c r="S115">
        <f t="shared" si="11"/>
        <v>1446.7063527969899</v>
      </c>
      <c r="T115">
        <f t="shared" si="12"/>
        <v>1454.5430978540389</v>
      </c>
      <c r="V115" s="1">
        <v>0.224</v>
      </c>
      <c r="W115" s="1">
        <v>56973.9</v>
      </c>
      <c r="X115">
        <f t="shared" si="13"/>
        <v>4.4800000000000004</v>
      </c>
      <c r="Y115">
        <f t="shared" si="14"/>
        <v>227.8956</v>
      </c>
      <c r="Z115" s="41"/>
      <c r="AA115" s="41"/>
    </row>
    <row r="116" spans="2:27" x14ac:dyDescent="0.15">
      <c r="B116" s="1">
        <v>0.38200000000000001</v>
      </c>
      <c r="C116">
        <v>160.32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9"/>
        <v>1448.0454422156386</v>
      </c>
      <c r="Q116" s="35">
        <v>0.74</v>
      </c>
      <c r="R116">
        <f t="shared" si="10"/>
        <v>2925.9930855634834</v>
      </c>
      <c r="S116">
        <f t="shared" si="11"/>
        <v>1448.0454422156386</v>
      </c>
      <c r="T116">
        <f t="shared" si="12"/>
        <v>1477.9476433478449</v>
      </c>
      <c r="V116" s="1">
        <v>0.22600000000000001</v>
      </c>
      <c r="W116" s="1">
        <v>56987.3</v>
      </c>
      <c r="X116">
        <f t="shared" si="13"/>
        <v>4.5200000000000005</v>
      </c>
      <c r="Y116">
        <f t="shared" si="14"/>
        <v>227.94920000000002</v>
      </c>
      <c r="Z116" s="41"/>
      <c r="AA116" s="41"/>
    </row>
    <row r="117" spans="2:27" x14ac:dyDescent="0.15">
      <c r="B117" s="1">
        <v>0.60599999999999998</v>
      </c>
      <c r="C117">
        <v>163.67000000000002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9"/>
        <v>1449.3677713640323</v>
      </c>
      <c r="Q117" s="35">
        <v>0.75</v>
      </c>
      <c r="R117">
        <f t="shared" si="10"/>
        <v>2950.7367204759375</v>
      </c>
      <c r="S117">
        <f t="shared" si="11"/>
        <v>1449.3677713640323</v>
      </c>
      <c r="T117">
        <f t="shared" si="12"/>
        <v>1501.3689491119053</v>
      </c>
      <c r="V117" s="1">
        <v>0.22800000000000001</v>
      </c>
      <c r="W117" s="1">
        <v>57000.5</v>
      </c>
      <c r="X117">
        <f t="shared" si="13"/>
        <v>4.5600000000000005</v>
      </c>
      <c r="Y117">
        <f t="shared" si="14"/>
        <v>228.00200000000001</v>
      </c>
      <c r="Z117" s="41"/>
      <c r="AA117" s="41"/>
    </row>
    <row r="118" spans="2:27" x14ac:dyDescent="0.15">
      <c r="B118" s="1">
        <v>0.42799999999999999</v>
      </c>
      <c r="C118">
        <v>161.82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9"/>
        <v>1450.6737693406428</v>
      </c>
      <c r="Q118" s="35">
        <v>0.76</v>
      </c>
      <c r="R118">
        <f t="shared" si="10"/>
        <v>2975.4803553883921</v>
      </c>
      <c r="S118">
        <f t="shared" si="11"/>
        <v>1450.6737693406428</v>
      </c>
      <c r="T118">
        <f t="shared" si="12"/>
        <v>1524.8065860477493</v>
      </c>
      <c r="V118" s="1">
        <v>0.23</v>
      </c>
      <c r="W118" s="1">
        <v>57013.7</v>
      </c>
      <c r="X118">
        <f t="shared" si="13"/>
        <v>4.6000000000000005</v>
      </c>
      <c r="Y118">
        <f t="shared" si="14"/>
        <v>228.0548</v>
      </c>
      <c r="Z118" s="41"/>
      <c r="AA118" s="41"/>
    </row>
    <row r="119" spans="2:27" x14ac:dyDescent="0.15">
      <c r="B119" s="1">
        <v>0.60599999999999998</v>
      </c>
      <c r="C119">
        <v>166.24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9"/>
        <v>1451.9638487896557</v>
      </c>
      <c r="Q119" s="35">
        <v>0.77</v>
      </c>
      <c r="R119">
        <f t="shared" si="10"/>
        <v>3000.2239903008467</v>
      </c>
      <c r="S119">
        <f t="shared" si="11"/>
        <v>1451.9638487896557</v>
      </c>
      <c r="T119">
        <f t="shared" si="12"/>
        <v>1548.260141511191</v>
      </c>
      <c r="V119" s="1">
        <v>0.23200000000000001</v>
      </c>
      <c r="W119" s="1">
        <v>57026.9</v>
      </c>
      <c r="X119">
        <f t="shared" si="13"/>
        <v>4.6400000000000006</v>
      </c>
      <c r="Y119">
        <f t="shared" si="14"/>
        <v>228.10760000000002</v>
      </c>
      <c r="Z119" s="41"/>
      <c r="AA119" s="41"/>
    </row>
    <row r="120" spans="2:27" x14ac:dyDescent="0.15">
      <c r="B120" s="1">
        <v>0.502</v>
      </c>
      <c r="C120">
        <v>171.24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9"/>
        <v>1453.2384067362138</v>
      </c>
      <c r="Q120" s="35">
        <v>0.78</v>
      </c>
      <c r="R120">
        <f t="shared" si="10"/>
        <v>3024.9676252133013</v>
      </c>
      <c r="S120">
        <f t="shared" si="11"/>
        <v>1453.2384067362138</v>
      </c>
      <c r="T120">
        <f t="shared" si="12"/>
        <v>1571.7292184770874</v>
      </c>
      <c r="V120" s="1">
        <v>0.23400000000000001</v>
      </c>
      <c r="W120" s="1">
        <v>57040</v>
      </c>
      <c r="X120">
        <f t="shared" si="13"/>
        <v>4.6800000000000006</v>
      </c>
      <c r="Y120">
        <f t="shared" si="14"/>
        <v>228.16</v>
      </c>
      <c r="Z120" s="41"/>
      <c r="AA120" s="41"/>
    </row>
    <row r="121" spans="2:27" x14ac:dyDescent="0.15">
      <c r="B121" s="1">
        <v>0.46300000000000002</v>
      </c>
      <c r="C121">
        <v>173.5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9"/>
        <v>1454.4978253691604</v>
      </c>
      <c r="Q121" s="35">
        <v>0.79</v>
      </c>
      <c r="R121">
        <f t="shared" si="10"/>
        <v>3049.7112601257559</v>
      </c>
      <c r="S121">
        <f t="shared" si="11"/>
        <v>1454.4978253691604</v>
      </c>
      <c r="T121">
        <f t="shared" si="12"/>
        <v>1595.2134347565955</v>
      </c>
      <c r="V121" s="1">
        <v>0.23599999999999999</v>
      </c>
      <c r="W121" s="1">
        <v>57053</v>
      </c>
      <c r="X121">
        <f t="shared" si="13"/>
        <v>4.72</v>
      </c>
      <c r="Y121">
        <f t="shared" si="14"/>
        <v>228.21199999999999</v>
      </c>
      <c r="Z121" s="41"/>
      <c r="AA121" s="41"/>
    </row>
    <row r="122" spans="2:27" x14ac:dyDescent="0.15">
      <c r="B122" s="1">
        <v>0.46300000000000002</v>
      </c>
      <c r="C122">
        <v>178.05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9"/>
        <v>1455.7424727751941</v>
      </c>
      <c r="Q122" s="35">
        <v>0.8</v>
      </c>
      <c r="R122">
        <f t="shared" si="10"/>
        <v>3074.45489503821</v>
      </c>
      <c r="S122">
        <f t="shared" si="11"/>
        <v>1455.7424727751941</v>
      </c>
      <c r="T122">
        <f t="shared" si="12"/>
        <v>1618.7124222630159</v>
      </c>
      <c r="V122" s="1">
        <v>0.23799999999999999</v>
      </c>
      <c r="W122" s="1">
        <v>57065.9</v>
      </c>
      <c r="X122">
        <f t="shared" si="13"/>
        <v>4.76</v>
      </c>
      <c r="Y122">
        <f t="shared" si="14"/>
        <v>228.2636</v>
      </c>
      <c r="Z122" s="41"/>
      <c r="AA122" s="41"/>
    </row>
    <row r="123" spans="2:27" x14ac:dyDescent="0.15">
      <c r="B123" s="1">
        <v>0.46700000000000003</v>
      </c>
      <c r="C123">
        <v>178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9"/>
        <v>1456.9727036280242</v>
      </c>
      <c r="Q123" s="35">
        <v>0.81</v>
      </c>
      <c r="R123">
        <f t="shared" si="10"/>
        <v>3099.1985299506646</v>
      </c>
      <c r="S123">
        <f t="shared" si="11"/>
        <v>1456.9727036280242</v>
      </c>
      <c r="T123">
        <f t="shared" si="12"/>
        <v>1642.2258263226404</v>
      </c>
      <c r="V123" s="1">
        <v>0.24</v>
      </c>
      <c r="W123" s="1">
        <v>57078.7</v>
      </c>
      <c r="X123">
        <f t="shared" si="13"/>
        <v>4.8</v>
      </c>
      <c r="Y123">
        <f t="shared" si="14"/>
        <v>228.31479999999999</v>
      </c>
      <c r="Z123" s="41"/>
      <c r="AA123" s="41"/>
    </row>
    <row r="124" spans="2:27" x14ac:dyDescent="0.15">
      <c r="B124" s="1">
        <v>0.46700000000000003</v>
      </c>
      <c r="C124">
        <v>182.36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9"/>
        <v>1458.1888598357996</v>
      </c>
      <c r="Q124" s="35">
        <v>0.82</v>
      </c>
      <c r="R124">
        <f t="shared" si="10"/>
        <v>3123.9421648631187</v>
      </c>
      <c r="S124">
        <f t="shared" si="11"/>
        <v>1458.1888598357996</v>
      </c>
      <c r="T124">
        <f t="shared" si="12"/>
        <v>1665.7533050273191</v>
      </c>
      <c r="V124" s="1">
        <v>0.24199999999999999</v>
      </c>
      <c r="W124" s="1">
        <v>57091.3</v>
      </c>
      <c r="X124">
        <f t="shared" si="13"/>
        <v>4.84</v>
      </c>
      <c r="Y124">
        <f t="shared" si="14"/>
        <v>228.36520000000002</v>
      </c>
      <c r="Z124" s="41"/>
      <c r="AA124" s="41"/>
    </row>
    <row r="125" spans="2:27" x14ac:dyDescent="0.15">
      <c r="B125" s="1">
        <v>0.47099999999999997</v>
      </c>
      <c r="C125">
        <v>185.82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9"/>
        <v>1459.3912711498128</v>
      </c>
      <c r="Q125" s="35">
        <v>0.83</v>
      </c>
      <c r="R125">
        <f t="shared" si="10"/>
        <v>3148.6857997755733</v>
      </c>
      <c r="S125">
        <f t="shared" si="11"/>
        <v>1459.3912711498128</v>
      </c>
      <c r="T125">
        <f t="shared" si="12"/>
        <v>1689.2945286257604</v>
      </c>
      <c r="V125" s="1">
        <v>0.24399999999999999</v>
      </c>
      <c r="W125" s="1">
        <v>57103.7</v>
      </c>
      <c r="X125">
        <f t="shared" si="13"/>
        <v>4.88</v>
      </c>
      <c r="Y125">
        <f t="shared" si="14"/>
        <v>228.41479999999999</v>
      </c>
      <c r="Z125" s="41"/>
      <c r="AA125" s="41"/>
    </row>
    <row r="126" spans="2:27" x14ac:dyDescent="0.15">
      <c r="B126" s="1">
        <v>0.47099999999999997</v>
      </c>
      <c r="C126">
        <v>189.45000000000002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ref="P126:P151" si="15">O126^$N$2*$M$2</f>
        <v>1460.5802557372369</v>
      </c>
      <c r="Q126" s="35">
        <v>0.84</v>
      </c>
      <c r="R126">
        <f t="shared" si="10"/>
        <v>3173.4294346880274</v>
      </c>
      <c r="S126">
        <f t="shared" si="11"/>
        <v>1460.5802557372369</v>
      </c>
      <c r="T126">
        <f t="shared" si="12"/>
        <v>1712.8491789507905</v>
      </c>
      <c r="V126" s="1">
        <v>0.246</v>
      </c>
      <c r="W126" s="1">
        <v>57115.6</v>
      </c>
      <c r="X126">
        <f t="shared" si="13"/>
        <v>4.92</v>
      </c>
      <c r="Y126">
        <f t="shared" si="14"/>
        <v>228.4624</v>
      </c>
      <c r="Z126" s="41"/>
      <c r="AA126" s="41"/>
    </row>
    <row r="127" spans="2:27" x14ac:dyDescent="0.15">
      <c r="B127" s="1">
        <v>0.46700000000000003</v>
      </c>
      <c r="C127">
        <v>192.69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15"/>
        <v>1461.756120720413</v>
      </c>
      <c r="Q127" s="35">
        <v>0.85</v>
      </c>
      <c r="R127">
        <f t="shared" si="10"/>
        <v>3198.173069600482</v>
      </c>
      <c r="S127">
        <f t="shared" si="11"/>
        <v>1461.756120720413</v>
      </c>
      <c r="T127">
        <f t="shared" si="12"/>
        <v>1736.416948880069</v>
      </c>
      <c r="V127" s="1">
        <v>0.248</v>
      </c>
      <c r="W127" s="1">
        <v>57127.199999999997</v>
      </c>
      <c r="X127">
        <f t="shared" si="13"/>
        <v>4.96</v>
      </c>
      <c r="Y127">
        <f t="shared" si="14"/>
        <v>228.50879999999998</v>
      </c>
      <c r="Z127" s="41"/>
      <c r="AA127" s="41"/>
    </row>
    <row r="128" spans="2:27" x14ac:dyDescent="0.15">
      <c r="B128" s="1">
        <v>0.46700000000000003</v>
      </c>
      <c r="C128">
        <v>194.97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15"/>
        <v>1462.9191626850165</v>
      </c>
      <c r="Q128" s="35">
        <v>0.86</v>
      </c>
      <c r="R128">
        <f t="shared" si="10"/>
        <v>3222.9167045129366</v>
      </c>
      <c r="S128">
        <f t="shared" si="11"/>
        <v>1462.9191626850165</v>
      </c>
      <c r="T128">
        <f t="shared" si="12"/>
        <v>1759.99754182792</v>
      </c>
      <c r="V128" s="1">
        <v>0.25</v>
      </c>
      <c r="W128" s="1">
        <v>57138.2</v>
      </c>
      <c r="X128">
        <f t="shared" si="13"/>
        <v>5</v>
      </c>
      <c r="Y128">
        <f t="shared" si="14"/>
        <v>228.55279999999999</v>
      </c>
      <c r="Z128" s="41"/>
      <c r="AA128" s="41"/>
    </row>
    <row r="129" spans="2:27" x14ac:dyDescent="0.15">
      <c r="B129" s="1">
        <v>0.47099999999999997</v>
      </c>
      <c r="C129">
        <v>190.55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15"/>
        <v>1464.0696681592376</v>
      </c>
      <c r="Q129" s="35">
        <v>0.87</v>
      </c>
      <c r="R129">
        <f t="shared" si="10"/>
        <v>3247.6603394253907</v>
      </c>
      <c r="S129">
        <f t="shared" si="11"/>
        <v>1464.0696681592376</v>
      </c>
      <c r="T129">
        <f t="shared" si="12"/>
        <v>1783.5906712661531</v>
      </c>
      <c r="V129" s="1">
        <v>0.252</v>
      </c>
      <c r="W129" s="1">
        <v>57146.6</v>
      </c>
      <c r="X129">
        <f t="shared" si="13"/>
        <v>5.04</v>
      </c>
      <c r="Y129">
        <f t="shared" si="14"/>
        <v>228.5864</v>
      </c>
      <c r="Z129" s="41"/>
      <c r="AA129" s="41"/>
    </row>
    <row r="130" spans="2:27" x14ac:dyDescent="0.15">
      <c r="B130" s="1">
        <v>0.47899999999999998</v>
      </c>
      <c r="C130">
        <v>195.13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15"/>
        <v>1465.2079140659364</v>
      </c>
      <c r="Q130" s="35">
        <v>0.88</v>
      </c>
      <c r="R130">
        <f t="shared" si="10"/>
        <v>3272.4039743378453</v>
      </c>
      <c r="S130">
        <f t="shared" si="11"/>
        <v>1465.2079140659364</v>
      </c>
      <c r="T130">
        <f t="shared" si="12"/>
        <v>1807.1960602719089</v>
      </c>
      <c r="V130" s="1">
        <v>0.254</v>
      </c>
      <c r="W130" s="1">
        <v>57153.7</v>
      </c>
      <c r="X130">
        <f t="shared" si="13"/>
        <v>5.08</v>
      </c>
      <c r="Y130">
        <f t="shared" si="14"/>
        <v>228.6148</v>
      </c>
      <c r="Z130" s="41"/>
      <c r="AA130" s="41"/>
    </row>
    <row r="131" spans="2:27" x14ac:dyDescent="0.15">
      <c r="B131" s="1">
        <v>0.73699999999999999</v>
      </c>
      <c r="C131">
        <v>199.77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15"/>
        <v>1466.3341681495911</v>
      </c>
      <c r="Q131" s="35">
        <v>0.89</v>
      </c>
      <c r="R131">
        <f t="shared" si="10"/>
        <v>3297.1476092502999</v>
      </c>
      <c r="S131">
        <f t="shared" si="11"/>
        <v>1466.3341681495911</v>
      </c>
      <c r="T131">
        <f t="shared" si="12"/>
        <v>1830.8134411007088</v>
      </c>
      <c r="V131" s="1">
        <v>0.25600000000000001</v>
      </c>
      <c r="W131" s="1">
        <v>57160.800000000003</v>
      </c>
      <c r="X131">
        <f t="shared" si="13"/>
        <v>5.12</v>
      </c>
      <c r="Y131">
        <f t="shared" si="14"/>
        <v>228.64320000000001</v>
      </c>
      <c r="Z131" s="41"/>
      <c r="AA131" s="41"/>
    </row>
    <row r="132" spans="2:27" x14ac:dyDescent="0.15">
      <c r="B132" s="1">
        <v>0.55200000000000005</v>
      </c>
      <c r="C132">
        <v>204.44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15"/>
        <v>1467.448689379707</v>
      </c>
      <c r="Q132" s="35">
        <v>0.9</v>
      </c>
      <c r="R132">
        <f t="shared" ref="R132:R152" si="16">$J$2+($K$2-$J$2)/$L$2*O132</f>
        <v>3321.8912441627544</v>
      </c>
      <c r="S132">
        <f t="shared" ref="S132:S152" si="17">O132^$N$2*$M$2</f>
        <v>1467.448689379707</v>
      </c>
      <c r="T132">
        <f t="shared" ref="T132:T152" si="18">R132-S132</f>
        <v>1854.4425547830474</v>
      </c>
      <c r="V132" s="1">
        <v>0.25800000000000001</v>
      </c>
      <c r="W132" s="1">
        <v>57167.9</v>
      </c>
      <c r="X132">
        <f t="shared" ref="X132:X195" si="19">V132*10*2</f>
        <v>5.16</v>
      </c>
      <c r="Y132">
        <f t="shared" ref="Y132:Y195" si="20">W132/1000*4</f>
        <v>228.67160000000001</v>
      </c>
      <c r="Z132" s="41"/>
      <c r="AA132" s="41"/>
    </row>
    <row r="133" spans="2:27" x14ac:dyDescent="0.15">
      <c r="B133" s="1">
        <v>0.55200000000000005</v>
      </c>
      <c r="C133">
        <v>208.48000000000002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15"/>
        <v>1468.5517283322322</v>
      </c>
      <c r="Q133" s="35">
        <v>0.91</v>
      </c>
      <c r="R133">
        <f t="shared" si="16"/>
        <v>3346.6348790752086</v>
      </c>
      <c r="S133">
        <f t="shared" si="17"/>
        <v>1468.5517283322322</v>
      </c>
      <c r="T133">
        <f t="shared" si="18"/>
        <v>1878.0831507429764</v>
      </c>
      <c r="V133" s="1">
        <v>0.26</v>
      </c>
      <c r="W133" s="1">
        <v>57174.9</v>
      </c>
      <c r="X133">
        <f t="shared" si="19"/>
        <v>5.2</v>
      </c>
      <c r="Y133">
        <f t="shared" si="20"/>
        <v>228.6996</v>
      </c>
      <c r="Z133" s="41"/>
      <c r="AA133" s="41"/>
    </row>
    <row r="134" spans="2:27" x14ac:dyDescent="0.15">
      <c r="B134" s="1">
        <v>0.78700000000000003</v>
      </c>
      <c r="C134">
        <v>212.28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15"/>
        <v>1469.6435275504032</v>
      </c>
      <c r="Q134" s="35">
        <v>0.92</v>
      </c>
      <c r="R134">
        <f t="shared" si="16"/>
        <v>3371.3785139876632</v>
      </c>
      <c r="S134">
        <f t="shared" si="17"/>
        <v>1469.6435275504032</v>
      </c>
      <c r="T134">
        <f t="shared" si="18"/>
        <v>1901.73498643726</v>
      </c>
      <c r="V134" s="1">
        <v>0.26200000000000001</v>
      </c>
      <c r="W134" s="1">
        <v>57181.9</v>
      </c>
      <c r="X134">
        <f t="shared" si="19"/>
        <v>5.24</v>
      </c>
      <c r="Y134">
        <f t="shared" si="20"/>
        <v>228.7276</v>
      </c>
      <c r="Z134" s="41"/>
      <c r="AA134" s="41"/>
    </row>
    <row r="135" spans="2:27" x14ac:dyDescent="0.15">
      <c r="B135" s="1">
        <v>0.59799999999999998</v>
      </c>
      <c r="C135">
        <v>209.72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15"/>
        <v>1470.7243218863453</v>
      </c>
      <c r="Q135" s="35">
        <v>0.93</v>
      </c>
      <c r="R135">
        <f t="shared" si="16"/>
        <v>3396.1221489001177</v>
      </c>
      <c r="S135">
        <f t="shared" si="17"/>
        <v>1470.7243218863453</v>
      </c>
      <c r="T135">
        <f t="shared" si="18"/>
        <v>1925.3978270137725</v>
      </c>
      <c r="V135" s="1">
        <v>0.26400000000000001</v>
      </c>
      <c r="W135" s="1">
        <v>57188.800000000003</v>
      </c>
      <c r="X135">
        <f t="shared" si="19"/>
        <v>5.28</v>
      </c>
      <c r="Y135">
        <f t="shared" si="20"/>
        <v>228.7552</v>
      </c>
      <c r="Z135" s="41"/>
      <c r="AA135" s="41"/>
    </row>
    <row r="136" spans="2:27" x14ac:dyDescent="0.15">
      <c r="B136" s="1">
        <v>0.60599999999999998</v>
      </c>
      <c r="C136">
        <v>214.69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15"/>
        <v>1471.794338824644</v>
      </c>
      <c r="Q136" s="35">
        <v>0.94</v>
      </c>
      <c r="R136">
        <f t="shared" si="16"/>
        <v>3420.8657838125719</v>
      </c>
      <c r="S136">
        <f t="shared" si="17"/>
        <v>1471.794338824644</v>
      </c>
      <c r="T136">
        <f t="shared" si="18"/>
        <v>1949.0714449879279</v>
      </c>
      <c r="V136" s="1">
        <v>0.26600000000000001</v>
      </c>
      <c r="W136" s="1">
        <v>57195.7</v>
      </c>
      <c r="X136">
        <f t="shared" si="19"/>
        <v>5.32</v>
      </c>
      <c r="Y136">
        <f t="shared" si="20"/>
        <v>228.78279999999998</v>
      </c>
      <c r="Z136" s="41"/>
      <c r="AA136" s="41"/>
    </row>
    <row r="137" spans="2:27" x14ac:dyDescent="0.15">
      <c r="B137" s="1">
        <v>0.60599999999999998</v>
      </c>
      <c r="C137">
        <v>217.64000000000001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15"/>
        <v>1472.8537987890227</v>
      </c>
      <c r="Q137" s="35">
        <v>0.95</v>
      </c>
      <c r="R137">
        <f t="shared" si="16"/>
        <v>3445.609418725026</v>
      </c>
      <c r="S137">
        <f t="shared" si="17"/>
        <v>1472.8537987890227</v>
      </c>
      <c r="T137">
        <f t="shared" si="18"/>
        <v>1972.7556199360033</v>
      </c>
      <c r="V137" s="1">
        <v>0.26800000000000002</v>
      </c>
      <c r="W137" s="1">
        <v>57202.6</v>
      </c>
      <c r="X137">
        <f t="shared" si="19"/>
        <v>5.36</v>
      </c>
      <c r="Y137">
        <f t="shared" si="20"/>
        <v>228.81039999999999</v>
      </c>
      <c r="Z137" s="41"/>
      <c r="AA137" s="41"/>
    </row>
    <row r="138" spans="2:27" x14ac:dyDescent="0.15">
      <c r="B138" s="1">
        <v>0.60199999999999998</v>
      </c>
      <c r="C138">
        <v>221.69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15"/>
        <v>1473.9029154331763</v>
      </c>
      <c r="Q138" s="35">
        <v>0.96</v>
      </c>
      <c r="R138">
        <f t="shared" si="16"/>
        <v>3470.3530536374806</v>
      </c>
      <c r="S138">
        <f t="shared" si="17"/>
        <v>1473.9029154331763</v>
      </c>
      <c r="T138">
        <f t="shared" si="18"/>
        <v>1996.4501382043043</v>
      </c>
      <c r="V138" s="1">
        <v>0.27</v>
      </c>
      <c r="W138" s="1">
        <v>57209.4</v>
      </c>
      <c r="X138">
        <f t="shared" si="19"/>
        <v>5.4</v>
      </c>
      <c r="Y138">
        <f t="shared" si="20"/>
        <v>228.83760000000001</v>
      </c>
      <c r="Z138" s="41"/>
      <c r="AA138" s="41"/>
    </row>
    <row r="139" spans="2:27" x14ac:dyDescent="0.15">
      <c r="B139" s="1">
        <v>0.72199999999999998</v>
      </c>
      <c r="C139">
        <v>223.78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15"/>
        <v>1474.941895916734</v>
      </c>
      <c r="Q139" s="35">
        <v>0.97</v>
      </c>
      <c r="R139">
        <f t="shared" si="16"/>
        <v>3495.0966885499352</v>
      </c>
      <c r="S139">
        <f t="shared" si="17"/>
        <v>1474.941895916734</v>
      </c>
      <c r="T139">
        <f t="shared" si="18"/>
        <v>2020.1547926332012</v>
      </c>
      <c r="V139" s="1">
        <v>0.27200000000000002</v>
      </c>
      <c r="W139" s="1">
        <v>57216.2</v>
      </c>
      <c r="X139">
        <f t="shared" si="19"/>
        <v>5.44</v>
      </c>
      <c r="Y139">
        <f t="shared" si="20"/>
        <v>228.8648</v>
      </c>
      <c r="Z139" s="41"/>
      <c r="AA139" s="41"/>
    </row>
    <row r="140" spans="2:27" x14ac:dyDescent="0.15">
      <c r="B140" s="1">
        <v>0.94199999999999995</v>
      </c>
      <c r="C140">
        <v>223.51000000000002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15"/>
        <v>1475.9709411672561</v>
      </c>
      <c r="Q140" s="35">
        <v>0.98</v>
      </c>
      <c r="R140">
        <f t="shared" si="16"/>
        <v>3519.8403234623897</v>
      </c>
      <c r="S140">
        <f t="shared" si="17"/>
        <v>1475.9709411672561</v>
      </c>
      <c r="T140">
        <f t="shared" si="18"/>
        <v>2043.8693822951336</v>
      </c>
      <c r="V140" s="1">
        <v>0.27400000000000002</v>
      </c>
      <c r="W140" s="1">
        <v>57223</v>
      </c>
      <c r="X140">
        <f t="shared" si="19"/>
        <v>5.48</v>
      </c>
      <c r="Y140">
        <f t="shared" si="20"/>
        <v>228.892</v>
      </c>
      <c r="Z140" s="41"/>
      <c r="AA140" s="41"/>
    </row>
    <row r="141" spans="2:27" x14ac:dyDescent="0.15">
      <c r="B141" s="1">
        <v>0.82599999999999996</v>
      </c>
      <c r="C141">
        <v>223.37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15"/>
        <v>1476.9902461291097</v>
      </c>
      <c r="Q141" s="35">
        <v>0.99</v>
      </c>
      <c r="R141">
        <f t="shared" si="16"/>
        <v>3544.5839583748439</v>
      </c>
      <c r="S141">
        <f t="shared" si="17"/>
        <v>1476.9902461291097</v>
      </c>
      <c r="T141">
        <f t="shared" si="18"/>
        <v>2067.5937122457344</v>
      </c>
      <c r="V141" s="1">
        <v>0.27600000000000002</v>
      </c>
      <c r="W141" s="1">
        <v>57229.8</v>
      </c>
      <c r="X141">
        <f t="shared" si="19"/>
        <v>5.5200000000000005</v>
      </c>
      <c r="Y141">
        <f t="shared" si="20"/>
        <v>228.91920000000002</v>
      </c>
      <c r="Z141" s="41"/>
      <c r="AA141" s="41"/>
    </row>
    <row r="142" spans="2:27" x14ac:dyDescent="0.15">
      <c r="B142" s="1">
        <v>1.1499999999999999</v>
      </c>
      <c r="C142">
        <v>222.08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15"/>
        <v>1478</v>
      </c>
      <c r="Q142" s="35">
        <v>1</v>
      </c>
      <c r="R142">
        <f t="shared" si="16"/>
        <v>3569.3275932872984</v>
      </c>
      <c r="S142">
        <f t="shared" si="17"/>
        <v>1478</v>
      </c>
      <c r="T142">
        <f t="shared" si="18"/>
        <v>2091.3275932872984</v>
      </c>
      <c r="V142" s="1">
        <v>0.27800000000000002</v>
      </c>
      <c r="W142" s="1">
        <v>57236.5</v>
      </c>
      <c r="X142">
        <f t="shared" si="19"/>
        <v>5.5600000000000005</v>
      </c>
      <c r="Y142">
        <f t="shared" si="20"/>
        <v>228.946</v>
      </c>
      <c r="Z142" s="41"/>
      <c r="AA142" s="41"/>
    </row>
    <row r="143" spans="2:27" x14ac:dyDescent="0.15">
      <c r="B143" s="1">
        <v>0.876</v>
      </c>
      <c r="C143">
        <v>221.82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15"/>
        <v>1487.6101628477234</v>
      </c>
      <c r="Q143" s="35">
        <v>1.1000000000000001</v>
      </c>
      <c r="R143">
        <f t="shared" si="16"/>
        <v>3816.7639424118429</v>
      </c>
      <c r="S143">
        <f t="shared" si="17"/>
        <v>1487.6101628477234</v>
      </c>
      <c r="T143">
        <f t="shared" si="18"/>
        <v>2329.1537795641198</v>
      </c>
      <c r="V143" s="1">
        <v>0.28000000000000003</v>
      </c>
      <c r="W143" s="1">
        <v>57243.199999999997</v>
      </c>
      <c r="X143">
        <f t="shared" si="19"/>
        <v>5.6000000000000005</v>
      </c>
      <c r="Y143">
        <f t="shared" si="20"/>
        <v>228.97279999999998</v>
      </c>
      <c r="Z143" s="41"/>
      <c r="AA143" s="41"/>
    </row>
    <row r="144" spans="2:27" x14ac:dyDescent="0.15">
      <c r="B144" s="1">
        <v>0.89900000000000002</v>
      </c>
      <c r="C144">
        <v>221.97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15"/>
        <v>1496.4381061557738</v>
      </c>
      <c r="Q144" s="35">
        <v>1.2</v>
      </c>
      <c r="R144">
        <f t="shared" si="16"/>
        <v>4064.2002915363869</v>
      </c>
      <c r="S144">
        <f t="shared" si="17"/>
        <v>1496.4381061557738</v>
      </c>
      <c r="T144">
        <f t="shared" si="18"/>
        <v>2567.7621853806131</v>
      </c>
      <c r="V144" s="1">
        <v>0.28199999999999997</v>
      </c>
      <c r="W144" s="1">
        <v>57249.8</v>
      </c>
      <c r="X144">
        <f t="shared" si="19"/>
        <v>5.64</v>
      </c>
      <c r="Y144">
        <f t="shared" si="20"/>
        <v>228.9992</v>
      </c>
      <c r="Z144" s="41"/>
      <c r="AA144" s="41"/>
    </row>
    <row r="145" spans="2:27" x14ac:dyDescent="0.15">
      <c r="B145" s="1">
        <v>1.123</v>
      </c>
      <c r="C145">
        <v>221.53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15"/>
        <v>1504.6052817056761</v>
      </c>
      <c r="Q145" s="35">
        <v>1.3</v>
      </c>
      <c r="R145">
        <f t="shared" si="16"/>
        <v>4311.6366406609313</v>
      </c>
      <c r="S145">
        <f t="shared" si="17"/>
        <v>1504.6052817056761</v>
      </c>
      <c r="T145">
        <f t="shared" si="18"/>
        <v>2807.0313589552552</v>
      </c>
      <c r="V145" s="1">
        <v>0.28399999999999997</v>
      </c>
      <c r="W145" s="1">
        <v>57256.4</v>
      </c>
      <c r="X145">
        <f t="shared" si="19"/>
        <v>5.68</v>
      </c>
      <c r="Y145">
        <f t="shared" si="20"/>
        <v>229.0256</v>
      </c>
      <c r="Z145" s="41"/>
      <c r="AA145" s="41"/>
    </row>
    <row r="146" spans="2:27" x14ac:dyDescent="0.15">
      <c r="B146" s="1">
        <v>1.2310000000000001</v>
      </c>
      <c r="C146">
        <v>222.12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15"/>
        <v>1512.2066392896902</v>
      </c>
      <c r="Q146" s="35">
        <v>1.4</v>
      </c>
      <c r="R146">
        <f t="shared" si="16"/>
        <v>4559.0729897854753</v>
      </c>
      <c r="S146">
        <f t="shared" si="17"/>
        <v>1512.2066392896902</v>
      </c>
      <c r="T146">
        <f t="shared" si="18"/>
        <v>3046.8663504957849</v>
      </c>
      <c r="V146" s="1">
        <v>0.28599999999999998</v>
      </c>
      <c r="W146" s="1">
        <v>57263</v>
      </c>
      <c r="X146">
        <f t="shared" si="19"/>
        <v>5.72</v>
      </c>
      <c r="Y146">
        <f t="shared" si="20"/>
        <v>229.05199999999999</v>
      </c>
      <c r="Z146" s="41"/>
      <c r="AA146" s="41"/>
    </row>
    <row r="147" spans="2:27" x14ac:dyDescent="0.15">
      <c r="B147" s="1">
        <v>1.0269999999999999</v>
      </c>
      <c r="C147">
        <v>221.91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15"/>
        <v>1519.3178479445146</v>
      </c>
      <c r="Q147" s="35">
        <v>1.5</v>
      </c>
      <c r="R147">
        <f t="shared" si="16"/>
        <v>4806.5093389100202</v>
      </c>
      <c r="S147">
        <f t="shared" si="17"/>
        <v>1519.3178479445146</v>
      </c>
      <c r="T147">
        <f t="shared" si="18"/>
        <v>3287.1914909655056</v>
      </c>
      <c r="V147" s="1">
        <v>0.28799999999999998</v>
      </c>
      <c r="W147" s="1">
        <v>57269.5</v>
      </c>
      <c r="X147">
        <f t="shared" si="19"/>
        <v>5.76</v>
      </c>
      <c r="Y147">
        <f t="shared" si="20"/>
        <v>229.078</v>
      </c>
      <c r="Z147" s="41"/>
      <c r="AA147" s="41"/>
    </row>
    <row r="148" spans="2:27" x14ac:dyDescent="0.15">
      <c r="B148" s="1">
        <v>1.115</v>
      </c>
      <c r="C148">
        <v>222.28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15"/>
        <v>1526.00020822646</v>
      </c>
      <c r="Q148" s="35">
        <v>1.6</v>
      </c>
      <c r="R148">
        <f t="shared" si="16"/>
        <v>5053.9456880345642</v>
      </c>
      <c r="S148">
        <f t="shared" si="17"/>
        <v>1526.00020822646</v>
      </c>
      <c r="T148">
        <f t="shared" si="18"/>
        <v>3527.9454798081042</v>
      </c>
      <c r="V148" s="1">
        <v>0.28999999999999998</v>
      </c>
      <c r="W148" s="1">
        <v>57275.8</v>
      </c>
      <c r="X148">
        <f t="shared" si="19"/>
        <v>5.8</v>
      </c>
      <c r="Y148">
        <f t="shared" si="20"/>
        <v>229.10320000000002</v>
      </c>
      <c r="Z148" s="41"/>
      <c r="AA148" s="41"/>
    </row>
    <row r="149" spans="2:27" x14ac:dyDescent="0.15">
      <c r="B149" s="1">
        <v>1.123</v>
      </c>
      <c r="C149">
        <v>221.86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15"/>
        <v>1532.3040897084024</v>
      </c>
      <c r="Q149" s="35">
        <v>1.7</v>
      </c>
      <c r="R149">
        <f t="shared" si="16"/>
        <v>5301.3820371591082</v>
      </c>
      <c r="S149">
        <f t="shared" si="17"/>
        <v>1532.3040897084024</v>
      </c>
      <c r="T149">
        <f t="shared" si="18"/>
        <v>3769.0779474507058</v>
      </c>
      <c r="V149" s="1">
        <v>0.29199999999999998</v>
      </c>
      <c r="W149" s="1">
        <v>57279.6</v>
      </c>
      <c r="X149">
        <f t="shared" si="19"/>
        <v>5.84</v>
      </c>
      <c r="Y149">
        <f t="shared" si="20"/>
        <v>229.11840000000001</v>
      </c>
      <c r="Z149" s="41"/>
      <c r="AA149" s="41"/>
    </row>
    <row r="150" spans="2:27" x14ac:dyDescent="0.15">
      <c r="B150" s="1">
        <v>1.169</v>
      </c>
      <c r="C150">
        <v>221.87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15"/>
        <v>1538.2713958232443</v>
      </c>
      <c r="Q150" s="35">
        <v>1.8</v>
      </c>
      <c r="R150">
        <f t="shared" si="16"/>
        <v>5548.8183862836531</v>
      </c>
      <c r="S150">
        <f t="shared" si="17"/>
        <v>1538.2713958232443</v>
      </c>
      <c r="T150">
        <f t="shared" si="18"/>
        <v>4010.5469904604088</v>
      </c>
      <c r="V150" s="1">
        <v>0.29399999999999998</v>
      </c>
      <c r="W150" s="1">
        <v>57281.8</v>
      </c>
      <c r="X150">
        <f t="shared" si="19"/>
        <v>5.88</v>
      </c>
      <c r="Y150">
        <f t="shared" si="20"/>
        <v>229.12720000000002</v>
      </c>
      <c r="Z150" s="41"/>
      <c r="AA150" s="41"/>
    </row>
    <row r="151" spans="2:27" x14ac:dyDescent="0.15">
      <c r="B151" s="1">
        <v>1.3160000000000001</v>
      </c>
      <c r="C151">
        <v>221.96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15"/>
        <v>1543.9373691930934</v>
      </c>
      <c r="Q151" s="35">
        <v>1.9</v>
      </c>
      <c r="R151">
        <f t="shared" si="16"/>
        <v>5796.2547354081962</v>
      </c>
      <c r="S151">
        <f t="shared" si="17"/>
        <v>1543.9373691930934</v>
      </c>
      <c r="T151">
        <f t="shared" si="18"/>
        <v>4252.317366215103</v>
      </c>
      <c r="V151" s="1">
        <v>0.29599999999999999</v>
      </c>
      <c r="W151" s="1">
        <v>57283.9</v>
      </c>
      <c r="X151">
        <f t="shared" si="19"/>
        <v>5.92</v>
      </c>
      <c r="Y151">
        <f t="shared" si="20"/>
        <v>229.13560000000001</v>
      </c>
      <c r="Z151" s="41"/>
      <c r="AA151" s="41"/>
    </row>
    <row r="152" spans="2:27" x14ac:dyDescent="0.15">
      <c r="B152" s="1">
        <v>1.2769999999999999</v>
      </c>
      <c r="C152">
        <v>222.3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ref="P152" si="21">O152^$N$2*$M$2</f>
        <v>1549.3319388140208</v>
      </c>
      <c r="Q152" s="35">
        <v>2</v>
      </c>
      <c r="R152">
        <f t="shared" si="16"/>
        <v>6043.6910845327411</v>
      </c>
      <c r="S152">
        <f t="shared" si="17"/>
        <v>1549.3319388140208</v>
      </c>
      <c r="T152">
        <f t="shared" si="18"/>
        <v>4494.3591457187204</v>
      </c>
      <c r="V152" s="1">
        <v>0.29799999999999999</v>
      </c>
      <c r="W152" s="1">
        <v>57286</v>
      </c>
      <c r="X152">
        <f t="shared" si="19"/>
        <v>5.96</v>
      </c>
      <c r="Y152">
        <f t="shared" si="20"/>
        <v>229.14400000000001</v>
      </c>
      <c r="Z152" s="41"/>
      <c r="AA152" s="41"/>
    </row>
    <row r="153" spans="2:27" x14ac:dyDescent="0.15">
      <c r="B153" s="1">
        <v>1.3120000000000001</v>
      </c>
      <c r="C153">
        <v>222.22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V153" s="1">
        <v>0.3</v>
      </c>
      <c r="W153" s="1">
        <v>57288</v>
      </c>
      <c r="X153">
        <f t="shared" si="19"/>
        <v>6</v>
      </c>
      <c r="Y153">
        <f t="shared" si="20"/>
        <v>229.15199999999999</v>
      </c>
      <c r="Z153" s="41"/>
      <c r="AA153" s="41"/>
    </row>
    <row r="154" spans="2:27" x14ac:dyDescent="0.15">
      <c r="B154" s="1">
        <v>1.347</v>
      </c>
      <c r="C154">
        <v>221.75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V154" s="1">
        <v>0.30199999999999999</v>
      </c>
      <c r="W154" s="1">
        <v>57289.9</v>
      </c>
      <c r="X154">
        <f t="shared" si="19"/>
        <v>6.04</v>
      </c>
      <c r="Y154">
        <f t="shared" si="20"/>
        <v>229.15960000000001</v>
      </c>
      <c r="Z154" s="41"/>
      <c r="AA154" s="41"/>
    </row>
    <row r="155" spans="2:27" x14ac:dyDescent="0.15">
      <c r="B155" s="1">
        <v>1.4239999999999999</v>
      </c>
      <c r="C155">
        <v>222.20000000000002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V155" s="1">
        <v>0.30399999999999999</v>
      </c>
      <c r="W155" s="1">
        <v>57291.9</v>
      </c>
      <c r="X155">
        <f t="shared" si="19"/>
        <v>6.08</v>
      </c>
      <c r="Y155">
        <f t="shared" si="20"/>
        <v>229.16759999999999</v>
      </c>
      <c r="Z155" s="41"/>
      <c r="AA155" s="41"/>
    </row>
    <row r="156" spans="2:27" x14ac:dyDescent="0.15">
      <c r="B156" s="1">
        <v>1.6859999999999999</v>
      </c>
      <c r="C156">
        <v>222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V156" s="1">
        <v>0.30599999999999999</v>
      </c>
      <c r="W156" s="1">
        <v>57293.8</v>
      </c>
      <c r="X156">
        <f t="shared" si="19"/>
        <v>6.12</v>
      </c>
      <c r="Y156">
        <f t="shared" si="20"/>
        <v>229.17520000000002</v>
      </c>
      <c r="Z156" s="41"/>
      <c r="AA156" s="41"/>
    </row>
    <row r="157" spans="2:27" x14ac:dyDescent="0.15">
      <c r="B157" s="1">
        <v>1.4590000000000001</v>
      </c>
      <c r="C157">
        <v>221.69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V157" s="1">
        <v>0.308</v>
      </c>
      <c r="W157" s="1">
        <v>57295.7</v>
      </c>
      <c r="X157">
        <f t="shared" si="19"/>
        <v>6.16</v>
      </c>
      <c r="Y157">
        <f t="shared" si="20"/>
        <v>229.18279999999999</v>
      </c>
      <c r="Z157" s="41"/>
      <c r="AA157" s="41"/>
    </row>
    <row r="158" spans="2:27" x14ac:dyDescent="0.15">
      <c r="B158" s="1">
        <v>1.5669999999999999</v>
      </c>
      <c r="C158">
        <v>222.14000000000001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V158" s="1">
        <v>0.31</v>
      </c>
      <c r="W158" s="1">
        <v>57297.5</v>
      </c>
      <c r="X158">
        <f t="shared" si="19"/>
        <v>6.2</v>
      </c>
      <c r="Y158">
        <f t="shared" si="20"/>
        <v>229.19</v>
      </c>
      <c r="Z158" s="41"/>
      <c r="AA158" s="41"/>
    </row>
    <row r="159" spans="2:27" x14ac:dyDescent="0.15">
      <c r="B159" s="1">
        <v>1.5940000000000001</v>
      </c>
      <c r="C159">
        <v>221.72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V159" s="1">
        <v>0.312</v>
      </c>
      <c r="W159" s="1">
        <v>57299.4</v>
      </c>
      <c r="X159">
        <f t="shared" si="19"/>
        <v>6.24</v>
      </c>
      <c r="Y159">
        <f t="shared" si="20"/>
        <v>229.19759999999999</v>
      </c>
      <c r="Z159" s="41"/>
      <c r="AA159" s="41"/>
    </row>
    <row r="160" spans="2:27" x14ac:dyDescent="0.15">
      <c r="B160" s="1">
        <v>1.6859999999999999</v>
      </c>
      <c r="C160">
        <v>222.03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V160" s="1">
        <v>0.314</v>
      </c>
      <c r="W160" s="1">
        <v>57301.2</v>
      </c>
      <c r="X160">
        <f t="shared" si="19"/>
        <v>6.28</v>
      </c>
      <c r="Y160">
        <f t="shared" si="20"/>
        <v>229.20479999999998</v>
      </c>
      <c r="Z160" s="41"/>
      <c r="AA160" s="41"/>
    </row>
    <row r="161" spans="2:27" x14ac:dyDescent="0.15">
      <c r="B161" s="1">
        <v>1.69</v>
      </c>
      <c r="C161">
        <v>221.69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V161" s="1">
        <v>0.316</v>
      </c>
      <c r="W161" s="1">
        <v>57303</v>
      </c>
      <c r="X161">
        <f t="shared" si="19"/>
        <v>6.32</v>
      </c>
      <c r="Y161">
        <f t="shared" si="20"/>
        <v>229.21199999999999</v>
      </c>
      <c r="Z161" s="41"/>
      <c r="AA161" s="41"/>
    </row>
    <row r="162" spans="2:27" x14ac:dyDescent="0.15">
      <c r="B162" s="1">
        <v>1.7370000000000001</v>
      </c>
      <c r="C162">
        <v>222.05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V162" s="1">
        <v>0.318</v>
      </c>
      <c r="W162" s="1">
        <v>57304.7</v>
      </c>
      <c r="X162">
        <f t="shared" si="19"/>
        <v>6.36</v>
      </c>
      <c r="Y162">
        <f t="shared" si="20"/>
        <v>229.21879999999999</v>
      </c>
      <c r="Z162" s="41"/>
      <c r="AA162" s="41"/>
    </row>
    <row r="163" spans="2:27" x14ac:dyDescent="0.15">
      <c r="B163" s="1">
        <v>1.968</v>
      </c>
      <c r="C163">
        <v>221.64000000000001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V163" s="1">
        <v>0.32</v>
      </c>
      <c r="W163" s="1">
        <v>57306.5</v>
      </c>
      <c r="X163">
        <f t="shared" si="19"/>
        <v>6.4</v>
      </c>
      <c r="Y163">
        <f t="shared" si="20"/>
        <v>229.226</v>
      </c>
      <c r="Z163" s="41"/>
      <c r="AA163" s="41"/>
    </row>
    <row r="164" spans="2:27" x14ac:dyDescent="0.15">
      <c r="B164" s="1">
        <v>1.903</v>
      </c>
      <c r="C164">
        <v>221.91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V164" s="1">
        <v>0.32200000000000001</v>
      </c>
      <c r="W164" s="1">
        <v>57308.1</v>
      </c>
      <c r="X164">
        <f t="shared" si="19"/>
        <v>6.44</v>
      </c>
      <c r="Y164">
        <f t="shared" si="20"/>
        <v>229.23239999999998</v>
      </c>
      <c r="Z164" s="41"/>
      <c r="AA164" s="41"/>
    </row>
    <row r="165" spans="2:27" x14ac:dyDescent="0.15">
      <c r="B165" s="1">
        <v>1.891</v>
      </c>
      <c r="C165">
        <v>221.6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V165" s="1">
        <v>0.32400000000000001</v>
      </c>
      <c r="W165" s="1">
        <v>57307.3</v>
      </c>
      <c r="X165">
        <f t="shared" si="19"/>
        <v>6.48</v>
      </c>
      <c r="Y165">
        <f t="shared" si="20"/>
        <v>229.22920000000002</v>
      </c>
      <c r="Z165" s="41"/>
      <c r="AA165" s="41"/>
    </row>
    <row r="166" spans="2:27" x14ac:dyDescent="0.15">
      <c r="B166" s="1">
        <v>1.9450000000000001</v>
      </c>
      <c r="C166">
        <v>221.9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V166" s="1">
        <v>0.32600000000000001</v>
      </c>
      <c r="W166" s="1">
        <v>57305.2</v>
      </c>
      <c r="X166">
        <f t="shared" si="19"/>
        <v>6.5200000000000005</v>
      </c>
      <c r="Y166">
        <f t="shared" si="20"/>
        <v>229.2208</v>
      </c>
      <c r="Z166" s="41"/>
      <c r="AA166" s="41"/>
    </row>
    <row r="167" spans="2:27" x14ac:dyDescent="0.15">
      <c r="B167" s="1">
        <v>1.9910000000000001</v>
      </c>
      <c r="C167">
        <v>221.51000000000002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V167" s="1">
        <v>0.32800000000000001</v>
      </c>
      <c r="W167" s="1">
        <v>57302.8</v>
      </c>
      <c r="X167">
        <f t="shared" si="19"/>
        <v>6.5600000000000005</v>
      </c>
      <c r="Y167">
        <f t="shared" si="20"/>
        <v>229.21120000000002</v>
      </c>
      <c r="Z167" s="41"/>
      <c r="AA167" s="41"/>
    </row>
    <row r="168" spans="2:27" x14ac:dyDescent="0.15">
      <c r="B168" s="1">
        <v>2.173</v>
      </c>
      <c r="C168">
        <v>221.51000000000002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V168" s="1">
        <v>0.33</v>
      </c>
      <c r="W168" s="1">
        <v>57300.1</v>
      </c>
      <c r="X168">
        <f t="shared" si="19"/>
        <v>6.6000000000000005</v>
      </c>
      <c r="Y168">
        <f t="shared" si="20"/>
        <v>229.2004</v>
      </c>
      <c r="Z168" s="41"/>
      <c r="AA168" s="41"/>
    </row>
    <row r="169" spans="2:27" x14ac:dyDescent="0.15">
      <c r="B169" s="1">
        <v>2.3039999999999998</v>
      </c>
      <c r="C169">
        <v>221.37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V169" s="1">
        <v>0.33200000000000002</v>
      </c>
      <c r="W169" s="1">
        <v>57297.3</v>
      </c>
      <c r="X169">
        <f t="shared" si="19"/>
        <v>6.6400000000000006</v>
      </c>
      <c r="Y169">
        <f t="shared" si="20"/>
        <v>229.1892</v>
      </c>
      <c r="Z169" s="41"/>
      <c r="AA169" s="41"/>
    </row>
    <row r="170" spans="2:27" x14ac:dyDescent="0.15">
      <c r="B170" s="1">
        <v>2.1379999999999999</v>
      </c>
      <c r="C170">
        <v>221.31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V170" s="1">
        <v>0.33400000000000002</v>
      </c>
      <c r="W170" s="1">
        <v>57294.3</v>
      </c>
      <c r="X170">
        <f t="shared" si="19"/>
        <v>6.6800000000000006</v>
      </c>
      <c r="Y170">
        <f t="shared" si="20"/>
        <v>229.1772</v>
      </c>
      <c r="Z170" s="41"/>
      <c r="AA170" s="41"/>
    </row>
    <row r="171" spans="2:27" x14ac:dyDescent="0.15">
      <c r="B171" s="1">
        <v>2.1920000000000002</v>
      </c>
      <c r="C171">
        <v>221.44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V171" s="1">
        <v>0.33600000000000002</v>
      </c>
      <c r="W171" s="1">
        <v>57291.3</v>
      </c>
      <c r="X171">
        <f t="shared" si="19"/>
        <v>6.7200000000000006</v>
      </c>
      <c r="Y171">
        <f t="shared" si="20"/>
        <v>229.1652</v>
      </c>
      <c r="Z171" s="41"/>
      <c r="AA171" s="41"/>
    </row>
    <row r="172" spans="2:27" x14ac:dyDescent="0.15">
      <c r="B172" s="1">
        <v>2.2069999999999999</v>
      </c>
      <c r="C172">
        <v>221.19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V172" s="1">
        <v>0.33800000000000002</v>
      </c>
      <c r="W172" s="1">
        <v>57288.1</v>
      </c>
      <c r="X172">
        <f t="shared" si="19"/>
        <v>6.7600000000000007</v>
      </c>
      <c r="Y172">
        <f t="shared" si="20"/>
        <v>229.1524</v>
      </c>
      <c r="Z172" s="41"/>
      <c r="AA172" s="41"/>
    </row>
    <row r="173" spans="2:27" x14ac:dyDescent="0.15">
      <c r="B173" s="1">
        <v>2.2650000000000001</v>
      </c>
      <c r="C173">
        <v>221.6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V173" s="1">
        <v>0.34</v>
      </c>
      <c r="W173" s="1">
        <v>57283.7</v>
      </c>
      <c r="X173">
        <f t="shared" si="19"/>
        <v>6.8000000000000007</v>
      </c>
      <c r="Y173">
        <f t="shared" si="20"/>
        <v>229.13479999999998</v>
      </c>
      <c r="Z173" s="41"/>
      <c r="AA173" s="41"/>
    </row>
    <row r="174" spans="2:27" x14ac:dyDescent="0.15">
      <c r="B174" s="1">
        <v>2.3119999999999998</v>
      </c>
      <c r="C174">
        <v>221.16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V174" s="1">
        <v>0.34200000000000003</v>
      </c>
      <c r="W174" s="1">
        <v>57277.1</v>
      </c>
      <c r="X174">
        <f t="shared" si="19"/>
        <v>6.8400000000000007</v>
      </c>
      <c r="Y174">
        <f t="shared" si="20"/>
        <v>229.10839999999999</v>
      </c>
      <c r="Z174" s="41"/>
      <c r="AA174" s="41"/>
    </row>
    <row r="175" spans="2:27" x14ac:dyDescent="0.15">
      <c r="B175" s="1">
        <v>2.3540000000000001</v>
      </c>
      <c r="C175">
        <v>221.52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V175" s="1">
        <v>0.34399999999999997</v>
      </c>
      <c r="W175" s="1">
        <v>57269.4</v>
      </c>
      <c r="X175">
        <f t="shared" si="19"/>
        <v>6.879999999999999</v>
      </c>
      <c r="Y175">
        <f t="shared" si="20"/>
        <v>229.07760000000002</v>
      </c>
      <c r="Z175" s="41"/>
      <c r="AA175" s="41"/>
    </row>
    <row r="176" spans="2:27" x14ac:dyDescent="0.15">
      <c r="B176" s="1">
        <v>2.516</v>
      </c>
      <c r="C176">
        <v>221.16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V176" s="1">
        <v>0.34599999999999997</v>
      </c>
      <c r="W176" s="1">
        <v>57261.1</v>
      </c>
      <c r="X176">
        <f t="shared" si="19"/>
        <v>6.92</v>
      </c>
      <c r="Y176">
        <f t="shared" si="20"/>
        <v>229.0444</v>
      </c>
      <c r="Z176" s="41"/>
      <c r="AA176" s="41"/>
    </row>
    <row r="177" spans="2:27" x14ac:dyDescent="0.15">
      <c r="B177" s="1">
        <v>2.4580000000000002</v>
      </c>
      <c r="C177">
        <v>221.68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V177" s="1">
        <v>0.34799999999999998</v>
      </c>
      <c r="W177" s="1">
        <v>57252.6</v>
      </c>
      <c r="X177">
        <f t="shared" si="19"/>
        <v>6.9599999999999991</v>
      </c>
      <c r="Y177">
        <f t="shared" si="20"/>
        <v>229.0104</v>
      </c>
      <c r="Z177" s="41"/>
      <c r="AA177" s="41"/>
    </row>
    <row r="178" spans="2:27" x14ac:dyDescent="0.15">
      <c r="B178" s="1">
        <v>2.5049999999999999</v>
      </c>
      <c r="C178">
        <v>221.66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V178" s="1">
        <v>0.35</v>
      </c>
      <c r="W178" s="1">
        <v>57243.6</v>
      </c>
      <c r="X178">
        <f t="shared" si="19"/>
        <v>7</v>
      </c>
      <c r="Y178">
        <f t="shared" si="20"/>
        <v>228.9744</v>
      </c>
      <c r="Z178" s="41"/>
      <c r="AA178" s="41"/>
    </row>
    <row r="179" spans="2:27" x14ac:dyDescent="0.15">
      <c r="B179" s="1">
        <v>2.5430000000000001</v>
      </c>
      <c r="C179">
        <v>221.34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V179" s="1">
        <v>0.35199999999999998</v>
      </c>
      <c r="W179" s="1">
        <v>57233.9</v>
      </c>
      <c r="X179">
        <f t="shared" si="19"/>
        <v>7.0399999999999991</v>
      </c>
      <c r="Y179">
        <f t="shared" si="20"/>
        <v>228.93559999999999</v>
      </c>
      <c r="Z179" s="41"/>
      <c r="AA179" s="41"/>
    </row>
    <row r="180" spans="2:27" x14ac:dyDescent="0.15">
      <c r="B180" s="1">
        <v>2.605</v>
      </c>
      <c r="C180">
        <v>221.82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V180" s="1">
        <v>0.35399999999999998</v>
      </c>
      <c r="W180" s="1">
        <v>57222.5</v>
      </c>
      <c r="X180">
        <f t="shared" si="19"/>
        <v>7.08</v>
      </c>
      <c r="Y180">
        <f t="shared" si="20"/>
        <v>228.89</v>
      </c>
      <c r="Z180" s="41"/>
      <c r="AA180" s="41"/>
    </row>
    <row r="181" spans="2:27" x14ac:dyDescent="0.15">
      <c r="B181" s="1">
        <v>2.64</v>
      </c>
      <c r="C181">
        <v>221.48000000000002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V181" s="1">
        <v>0.35599999999999998</v>
      </c>
      <c r="W181" s="1">
        <v>57209.5</v>
      </c>
      <c r="X181">
        <f t="shared" si="19"/>
        <v>7.1199999999999992</v>
      </c>
      <c r="Y181">
        <f t="shared" si="20"/>
        <v>228.83799999999999</v>
      </c>
      <c r="Z181" s="41"/>
      <c r="AA181" s="41"/>
    </row>
    <row r="182" spans="2:27" x14ac:dyDescent="0.15">
      <c r="B182" s="1">
        <v>2.6739999999999999</v>
      </c>
      <c r="C182">
        <v>221.91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V182" s="1">
        <v>0.35799999999999998</v>
      </c>
      <c r="W182" s="1">
        <v>57195.6</v>
      </c>
      <c r="X182">
        <f t="shared" si="19"/>
        <v>7.16</v>
      </c>
      <c r="Y182">
        <f t="shared" si="20"/>
        <v>228.7824</v>
      </c>
      <c r="Z182" s="41"/>
      <c r="AA182" s="41"/>
    </row>
    <row r="183" spans="2:27" x14ac:dyDescent="0.15">
      <c r="B183" s="1">
        <v>2.74</v>
      </c>
      <c r="C183">
        <v>221.56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V183" s="1">
        <v>0.36</v>
      </c>
      <c r="W183" s="1">
        <v>57181.2</v>
      </c>
      <c r="X183">
        <f t="shared" si="19"/>
        <v>7.1999999999999993</v>
      </c>
      <c r="Y183">
        <f t="shared" si="20"/>
        <v>228.72479999999999</v>
      </c>
      <c r="Z183" s="41"/>
      <c r="AA183" s="41"/>
    </row>
    <row r="184" spans="2:27" x14ac:dyDescent="0.15">
      <c r="B184" s="1">
        <v>2.794</v>
      </c>
      <c r="C184">
        <v>222.07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V184" s="1">
        <v>0.36199999999999999</v>
      </c>
      <c r="W184" s="1">
        <v>57166.1</v>
      </c>
      <c r="X184">
        <f t="shared" si="19"/>
        <v>7.24</v>
      </c>
      <c r="Y184">
        <f t="shared" si="20"/>
        <v>228.6644</v>
      </c>
      <c r="Z184" s="41"/>
      <c r="AA184" s="41"/>
    </row>
    <row r="185" spans="2:27" x14ac:dyDescent="0.15">
      <c r="B185" s="1">
        <v>2.8250000000000002</v>
      </c>
      <c r="C185">
        <v>221.61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V185" s="1">
        <v>0.36399999999999999</v>
      </c>
      <c r="W185" s="1">
        <v>57149.8</v>
      </c>
      <c r="X185">
        <f t="shared" si="19"/>
        <v>7.2799999999999994</v>
      </c>
      <c r="Y185">
        <f t="shared" si="20"/>
        <v>228.59920000000002</v>
      </c>
      <c r="Z185" s="41"/>
      <c r="AA185" s="41"/>
    </row>
    <row r="186" spans="2:27" x14ac:dyDescent="0.15">
      <c r="B186" s="1">
        <v>2.887</v>
      </c>
      <c r="C186">
        <v>222.20000000000002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V186" s="1">
        <v>0.36599999999999999</v>
      </c>
      <c r="W186" s="1">
        <v>57132.1</v>
      </c>
      <c r="X186">
        <f t="shared" si="19"/>
        <v>7.32</v>
      </c>
      <c r="Y186">
        <f t="shared" si="20"/>
        <v>228.5284</v>
      </c>
      <c r="Z186" s="41"/>
      <c r="AA186" s="41"/>
    </row>
    <row r="187" spans="2:27" x14ac:dyDescent="0.15">
      <c r="B187" s="1">
        <v>2.956</v>
      </c>
      <c r="C187">
        <v>221.93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V187" s="1">
        <v>0.36799999999999999</v>
      </c>
      <c r="W187" s="1">
        <v>57113.1</v>
      </c>
      <c r="X187">
        <f t="shared" si="19"/>
        <v>7.3599999999999994</v>
      </c>
      <c r="Y187">
        <f t="shared" si="20"/>
        <v>228.45239999999998</v>
      </c>
      <c r="Z187" s="41"/>
      <c r="AA187" s="41"/>
    </row>
    <row r="188" spans="2:27" x14ac:dyDescent="0.15">
      <c r="B188" s="1">
        <v>2.9870000000000001</v>
      </c>
      <c r="C188">
        <v>221.82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V188" s="1">
        <v>0.37</v>
      </c>
      <c r="W188" s="1">
        <v>57093.5</v>
      </c>
      <c r="X188">
        <f t="shared" si="19"/>
        <v>7.4</v>
      </c>
      <c r="Y188">
        <f t="shared" si="20"/>
        <v>228.374</v>
      </c>
      <c r="Z188" s="41"/>
      <c r="AA188" s="41"/>
    </row>
    <row r="189" spans="2:27" x14ac:dyDescent="0.15">
      <c r="B189" s="1">
        <v>3.0569999999999999</v>
      </c>
      <c r="C189">
        <v>221.91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V189" s="1">
        <v>0.372</v>
      </c>
      <c r="W189" s="1">
        <v>57072.9</v>
      </c>
      <c r="X189">
        <f t="shared" si="19"/>
        <v>7.4399999999999995</v>
      </c>
      <c r="Y189">
        <f t="shared" si="20"/>
        <v>228.29160000000002</v>
      </c>
      <c r="Z189" s="41"/>
      <c r="AA189" s="41"/>
    </row>
    <row r="190" spans="2:27" x14ac:dyDescent="0.15">
      <c r="B190" s="1">
        <v>3.2570000000000001</v>
      </c>
      <c r="C190">
        <v>221.78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V190" s="1">
        <v>0.374</v>
      </c>
      <c r="W190" s="1">
        <v>57051</v>
      </c>
      <c r="X190">
        <f t="shared" si="19"/>
        <v>7.48</v>
      </c>
      <c r="Y190">
        <f t="shared" si="20"/>
        <v>228.20400000000001</v>
      </c>
      <c r="Z190" s="41"/>
      <c r="AA190" s="41"/>
    </row>
    <row r="191" spans="2:27" x14ac:dyDescent="0.15">
      <c r="B191" s="1">
        <v>3.2029999999999998</v>
      </c>
      <c r="C191">
        <v>222.24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V191" s="1">
        <v>0.376</v>
      </c>
      <c r="W191" s="1">
        <v>57028</v>
      </c>
      <c r="X191">
        <f t="shared" si="19"/>
        <v>7.52</v>
      </c>
      <c r="Y191">
        <f t="shared" si="20"/>
        <v>228.11199999999999</v>
      </c>
      <c r="Z191" s="41"/>
      <c r="AA191" s="41"/>
    </row>
    <row r="192" spans="2:27" x14ac:dyDescent="0.15">
      <c r="B192" s="1">
        <v>3.157</v>
      </c>
      <c r="C192">
        <v>221.84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V192" s="1">
        <v>0.378</v>
      </c>
      <c r="W192" s="1">
        <v>57003.9</v>
      </c>
      <c r="X192">
        <f t="shared" si="19"/>
        <v>7.5600000000000005</v>
      </c>
      <c r="Y192">
        <f t="shared" si="20"/>
        <v>228.01560000000001</v>
      </c>
      <c r="Z192" s="41"/>
      <c r="AA192" s="41"/>
    </row>
    <row r="193" spans="2:27" x14ac:dyDescent="0.15">
      <c r="B193" s="1">
        <v>3.3340000000000001</v>
      </c>
      <c r="C193">
        <v>222.28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V193" s="1">
        <v>0.38</v>
      </c>
      <c r="W193" s="1">
        <v>56978.9</v>
      </c>
      <c r="X193">
        <f t="shared" si="19"/>
        <v>7.6</v>
      </c>
      <c r="Y193">
        <f t="shared" si="20"/>
        <v>227.91560000000001</v>
      </c>
      <c r="Z193" s="41"/>
      <c r="AA193" s="41"/>
    </row>
    <row r="194" spans="2:27" x14ac:dyDescent="0.15">
      <c r="B194" s="1">
        <v>3.2730000000000001</v>
      </c>
      <c r="C194">
        <v>222.24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V194" s="1">
        <v>0.38200000000000001</v>
      </c>
      <c r="W194" s="1">
        <v>56952.6</v>
      </c>
      <c r="X194">
        <f t="shared" si="19"/>
        <v>7.6400000000000006</v>
      </c>
      <c r="Y194">
        <f t="shared" si="20"/>
        <v>227.81039999999999</v>
      </c>
      <c r="Z194" s="41"/>
      <c r="AA194" s="41"/>
    </row>
    <row r="195" spans="2:27" x14ac:dyDescent="0.15">
      <c r="B195" s="1">
        <v>3.589</v>
      </c>
      <c r="C195">
        <v>221.69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V195" s="1">
        <v>0.38400000000000001</v>
      </c>
      <c r="W195" s="1">
        <v>56925.2</v>
      </c>
      <c r="X195">
        <f t="shared" si="19"/>
        <v>7.68</v>
      </c>
      <c r="Y195">
        <f t="shared" si="20"/>
        <v>227.70079999999999</v>
      </c>
      <c r="Z195" s="41"/>
      <c r="AA195" s="41"/>
    </row>
    <row r="196" spans="2:27" x14ac:dyDescent="0.15">
      <c r="B196" s="1">
        <v>3.3460000000000001</v>
      </c>
      <c r="C196">
        <v>222.23000000000002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V196" s="1">
        <v>0.38600000000000001</v>
      </c>
      <c r="W196" s="1">
        <v>56896.7</v>
      </c>
      <c r="X196">
        <f t="shared" ref="X196:X259" si="22">V196*10*2</f>
        <v>7.7200000000000006</v>
      </c>
      <c r="Y196">
        <f t="shared" ref="Y196:Y259" si="23">W196/1000*4</f>
        <v>227.58679999999998</v>
      </c>
      <c r="Z196" s="41"/>
      <c r="AA196" s="41"/>
    </row>
    <row r="197" spans="2:27" x14ac:dyDescent="0.15">
      <c r="B197" s="1">
        <v>3.5619999999999998</v>
      </c>
      <c r="C197">
        <v>221.64000000000001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V197" s="1">
        <v>0.38800000000000001</v>
      </c>
      <c r="W197" s="1">
        <v>56867.3</v>
      </c>
      <c r="X197">
        <f t="shared" si="22"/>
        <v>7.76</v>
      </c>
      <c r="Y197">
        <f t="shared" si="23"/>
        <v>227.4692</v>
      </c>
      <c r="Z197" s="41"/>
      <c r="AA197" s="41"/>
    </row>
    <row r="198" spans="2:27" x14ac:dyDescent="0.15">
      <c r="B198" s="1">
        <v>3.4769999999999999</v>
      </c>
      <c r="C198">
        <v>222.16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V198" s="1">
        <v>0.39</v>
      </c>
      <c r="W198" s="1">
        <v>56836.800000000003</v>
      </c>
      <c r="X198">
        <f t="shared" si="22"/>
        <v>7.8000000000000007</v>
      </c>
      <c r="Y198">
        <f t="shared" si="23"/>
        <v>227.34720000000002</v>
      </c>
      <c r="Z198" s="41"/>
      <c r="AA198" s="41"/>
    </row>
    <row r="199" spans="2:27" x14ac:dyDescent="0.15">
      <c r="B199" s="1">
        <v>3.512</v>
      </c>
      <c r="C199">
        <v>221.70000000000002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V199" s="1">
        <v>0.39200000000000002</v>
      </c>
      <c r="W199" s="1">
        <v>56805</v>
      </c>
      <c r="X199">
        <f t="shared" si="22"/>
        <v>7.84</v>
      </c>
      <c r="Y199">
        <f t="shared" si="23"/>
        <v>227.22</v>
      </c>
      <c r="Z199" s="41"/>
      <c r="AA199" s="41"/>
    </row>
    <row r="200" spans="2:27" x14ac:dyDescent="0.15">
      <c r="B200" s="1">
        <v>3.5230000000000001</v>
      </c>
      <c r="C200">
        <v>222.04000000000002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V200" s="1">
        <v>0.39400000000000002</v>
      </c>
      <c r="W200" s="1">
        <v>56772.3</v>
      </c>
      <c r="X200">
        <f t="shared" si="22"/>
        <v>7.8800000000000008</v>
      </c>
      <c r="Y200">
        <f t="shared" si="23"/>
        <v>227.08920000000001</v>
      </c>
      <c r="Z200" s="41"/>
      <c r="AA200" s="41"/>
    </row>
    <row r="201" spans="2:27" x14ac:dyDescent="0.15">
      <c r="B201" s="1">
        <v>3.77</v>
      </c>
      <c r="C201">
        <v>221.65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V201" s="1">
        <v>0.39600000000000002</v>
      </c>
      <c r="W201" s="1">
        <v>56738.5</v>
      </c>
      <c r="X201">
        <f t="shared" si="22"/>
        <v>7.92</v>
      </c>
      <c r="Y201">
        <f t="shared" si="23"/>
        <v>226.95400000000001</v>
      </c>
      <c r="Z201" s="41"/>
      <c r="AA201" s="41"/>
    </row>
    <row r="202" spans="2:27" x14ac:dyDescent="0.15">
      <c r="B202" s="1">
        <v>3.6549999999999998</v>
      </c>
      <c r="C202">
        <v>222.06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V202" s="1">
        <v>0.39800000000000002</v>
      </c>
      <c r="W202" s="1">
        <v>56703.5</v>
      </c>
      <c r="X202">
        <f t="shared" si="22"/>
        <v>7.9600000000000009</v>
      </c>
      <c r="Y202">
        <f t="shared" si="23"/>
        <v>226.81399999999999</v>
      </c>
      <c r="Z202" s="41"/>
      <c r="AA202" s="41"/>
    </row>
    <row r="203" spans="2:27" x14ac:dyDescent="0.15">
      <c r="B203" s="1">
        <v>3.6859999999999999</v>
      </c>
      <c r="C203">
        <v>221.64000000000001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V203" s="1">
        <v>0.4</v>
      </c>
      <c r="W203" s="1">
        <v>56667.5</v>
      </c>
      <c r="X203">
        <f t="shared" si="22"/>
        <v>8</v>
      </c>
      <c r="Y203">
        <f t="shared" si="23"/>
        <v>226.67</v>
      </c>
      <c r="Z203" s="41"/>
      <c r="AA203" s="41"/>
    </row>
    <row r="204" spans="2:27" x14ac:dyDescent="0.15">
      <c r="B204" s="1">
        <v>3.7549999999999999</v>
      </c>
      <c r="C204">
        <v>222.1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V204" s="1">
        <v>0.40200000000000002</v>
      </c>
      <c r="W204" s="1">
        <v>56630.400000000001</v>
      </c>
      <c r="X204">
        <f t="shared" si="22"/>
        <v>8.0400000000000009</v>
      </c>
      <c r="Y204">
        <f t="shared" si="23"/>
        <v>226.52160000000001</v>
      </c>
      <c r="Z204" s="41"/>
      <c r="AA204" s="41"/>
    </row>
    <row r="205" spans="2:27" x14ac:dyDescent="0.15">
      <c r="B205" s="1">
        <v>3.8359999999999999</v>
      </c>
      <c r="C205">
        <v>222.09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V205" s="1">
        <v>0.40400000000000003</v>
      </c>
      <c r="W205" s="1">
        <v>56592.2</v>
      </c>
      <c r="X205">
        <f t="shared" si="22"/>
        <v>8.08</v>
      </c>
      <c r="Y205">
        <f t="shared" si="23"/>
        <v>226.36879999999999</v>
      </c>
      <c r="Z205" s="41"/>
      <c r="AA205" s="41"/>
    </row>
    <row r="206" spans="2:27" x14ac:dyDescent="0.15">
      <c r="B206" s="1">
        <v>3.8479999999999999</v>
      </c>
      <c r="C206">
        <v>221.67000000000002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V206" s="1">
        <v>0.40600000000000003</v>
      </c>
      <c r="W206" s="1">
        <v>56552.800000000003</v>
      </c>
      <c r="X206">
        <f t="shared" si="22"/>
        <v>8.120000000000001</v>
      </c>
      <c r="Y206">
        <f t="shared" si="23"/>
        <v>226.21120000000002</v>
      </c>
      <c r="Z206" s="41"/>
      <c r="AA206" s="41"/>
    </row>
    <row r="207" spans="2:27" x14ac:dyDescent="0.15">
      <c r="B207" s="1">
        <v>3.9129999999999998</v>
      </c>
      <c r="C207">
        <v>222.02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V207" s="1">
        <v>0.40799999999999997</v>
      </c>
      <c r="W207" s="1">
        <v>56512.4</v>
      </c>
      <c r="X207">
        <f t="shared" si="22"/>
        <v>8.16</v>
      </c>
      <c r="Y207">
        <f t="shared" si="23"/>
        <v>226.0496</v>
      </c>
      <c r="Z207" s="41"/>
      <c r="AA207" s="41"/>
    </row>
    <row r="208" spans="2:27" x14ac:dyDescent="0.15">
      <c r="B208" s="1">
        <v>3.9359999999999999</v>
      </c>
      <c r="C208">
        <v>221.68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V208" s="1">
        <v>0.41</v>
      </c>
      <c r="W208" s="1">
        <v>56471</v>
      </c>
      <c r="X208">
        <f t="shared" si="22"/>
        <v>8.1999999999999993</v>
      </c>
      <c r="Y208">
        <f t="shared" si="23"/>
        <v>225.88399999999999</v>
      </c>
      <c r="Z208" s="41"/>
      <c r="AA208" s="41"/>
    </row>
    <row r="209" spans="2:27" x14ac:dyDescent="0.15">
      <c r="B209" s="1">
        <v>4.218</v>
      </c>
      <c r="C209">
        <v>222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V209" s="1">
        <v>0.41199999999999998</v>
      </c>
      <c r="W209" s="1">
        <v>56428.4</v>
      </c>
      <c r="X209">
        <f t="shared" si="22"/>
        <v>8.24</v>
      </c>
      <c r="Y209">
        <f t="shared" si="23"/>
        <v>225.71360000000001</v>
      </c>
      <c r="Z209" s="41"/>
      <c r="AA209" s="41"/>
    </row>
    <row r="210" spans="2:27" x14ac:dyDescent="0.15">
      <c r="B210" s="1">
        <v>4.0369999999999999</v>
      </c>
      <c r="C210">
        <v>221.67000000000002</v>
      </c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V210" s="1">
        <v>0.41399999999999998</v>
      </c>
      <c r="W210" s="1">
        <v>56384.800000000003</v>
      </c>
      <c r="X210">
        <f t="shared" si="22"/>
        <v>8.2799999999999994</v>
      </c>
      <c r="Y210">
        <f t="shared" si="23"/>
        <v>225.53920000000002</v>
      </c>
      <c r="Z210" s="41"/>
      <c r="AA210" s="41"/>
    </row>
    <row r="211" spans="2:27" x14ac:dyDescent="0.15">
      <c r="B211" s="1">
        <v>4.3029999999999999</v>
      </c>
      <c r="C211">
        <v>221.96</v>
      </c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V211" s="1">
        <v>0.41599999999999998</v>
      </c>
      <c r="W211" s="1">
        <v>56340.1</v>
      </c>
      <c r="X211">
        <f t="shared" si="22"/>
        <v>8.32</v>
      </c>
      <c r="Y211">
        <f t="shared" si="23"/>
        <v>225.3604</v>
      </c>
      <c r="Z211" s="41"/>
      <c r="AA211" s="41"/>
    </row>
    <row r="212" spans="2:27" x14ac:dyDescent="0.15">
      <c r="B212" s="1">
        <v>4.3609999999999998</v>
      </c>
      <c r="C212">
        <v>221.86</v>
      </c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V212" s="1">
        <v>0.41799999999999998</v>
      </c>
      <c r="W212" s="1">
        <v>56294.3</v>
      </c>
      <c r="X212">
        <f t="shared" si="22"/>
        <v>8.36</v>
      </c>
      <c r="Y212">
        <f t="shared" si="23"/>
        <v>225.1772</v>
      </c>
      <c r="Z212" s="41"/>
      <c r="AA212" s="41"/>
    </row>
    <row r="213" spans="2:27" x14ac:dyDescent="0.15">
      <c r="B213" s="1">
        <v>4.1829999999999998</v>
      </c>
      <c r="C213">
        <v>221.66</v>
      </c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V213" s="1">
        <v>0.42</v>
      </c>
      <c r="W213" s="1">
        <v>56247.5</v>
      </c>
      <c r="X213">
        <f t="shared" si="22"/>
        <v>8.4</v>
      </c>
      <c r="Y213">
        <f t="shared" si="23"/>
        <v>224.99</v>
      </c>
      <c r="Z213" s="41"/>
      <c r="AA213" s="41"/>
    </row>
    <row r="214" spans="2:27" x14ac:dyDescent="0.15">
      <c r="B214" s="1">
        <v>4.2839999999999998</v>
      </c>
      <c r="C214">
        <v>221.77</v>
      </c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V214" s="1">
        <v>0.42199999999999999</v>
      </c>
      <c r="W214" s="1">
        <v>56199.6</v>
      </c>
      <c r="X214">
        <f t="shared" si="22"/>
        <v>8.44</v>
      </c>
      <c r="Y214">
        <f t="shared" si="23"/>
        <v>224.79839999999999</v>
      </c>
      <c r="Z214" s="41"/>
      <c r="AA214" s="41"/>
    </row>
    <row r="215" spans="2:27" x14ac:dyDescent="0.15">
      <c r="B215" s="1">
        <v>4.2949999999999999</v>
      </c>
      <c r="C215">
        <v>221.47</v>
      </c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V215" s="1">
        <v>0.42399999999999999</v>
      </c>
      <c r="W215" s="1">
        <v>56150.6</v>
      </c>
      <c r="X215">
        <f t="shared" si="22"/>
        <v>8.48</v>
      </c>
      <c r="Y215">
        <f t="shared" si="23"/>
        <v>224.60239999999999</v>
      </c>
      <c r="Z215" s="41"/>
      <c r="AA215" s="41"/>
    </row>
    <row r="216" spans="2:27" x14ac:dyDescent="0.15">
      <c r="B216" s="1">
        <v>4.2910000000000004</v>
      </c>
      <c r="C216">
        <v>221.93</v>
      </c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V216" s="1">
        <v>0.42599999999999999</v>
      </c>
      <c r="W216" s="1">
        <v>56100.5</v>
      </c>
      <c r="X216">
        <f t="shared" si="22"/>
        <v>8.52</v>
      </c>
      <c r="Y216">
        <f t="shared" si="23"/>
        <v>224.40199999999999</v>
      </c>
      <c r="Z216" s="41"/>
      <c r="AA216" s="41"/>
    </row>
    <row r="217" spans="2:27" x14ac:dyDescent="0.15">
      <c r="B217" s="1">
        <v>4.5540000000000003</v>
      </c>
      <c r="C217">
        <v>221.5</v>
      </c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V217" s="1">
        <v>0.42799999999999999</v>
      </c>
      <c r="W217" s="1">
        <v>56049.5</v>
      </c>
      <c r="X217">
        <f t="shared" si="22"/>
        <v>8.56</v>
      </c>
      <c r="Y217">
        <f t="shared" si="23"/>
        <v>224.19800000000001</v>
      </c>
      <c r="Z217" s="41"/>
      <c r="AA217" s="41"/>
    </row>
    <row r="218" spans="2:27" x14ac:dyDescent="0.15">
      <c r="B218" s="1">
        <v>4.3650000000000002</v>
      </c>
      <c r="C218">
        <v>222.01000000000002</v>
      </c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V218" s="1">
        <v>0.43</v>
      </c>
      <c r="W218" s="1">
        <v>55997.3</v>
      </c>
      <c r="X218">
        <f t="shared" si="22"/>
        <v>8.6</v>
      </c>
      <c r="Y218">
        <f t="shared" si="23"/>
        <v>223.98920000000001</v>
      </c>
      <c r="Z218" s="41"/>
      <c r="AA218" s="41"/>
    </row>
    <row r="219" spans="2:27" x14ac:dyDescent="0.15">
      <c r="B219" s="1">
        <v>4.6429999999999998</v>
      </c>
      <c r="C219">
        <v>221.51000000000002</v>
      </c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V219" s="1">
        <v>0.432</v>
      </c>
      <c r="W219" s="1">
        <v>55944.1</v>
      </c>
      <c r="X219">
        <f t="shared" si="22"/>
        <v>8.64</v>
      </c>
      <c r="Y219">
        <f t="shared" si="23"/>
        <v>223.7764</v>
      </c>
      <c r="Z219" s="41"/>
      <c r="AA219" s="41"/>
    </row>
    <row r="220" spans="2:27" x14ac:dyDescent="0.15">
      <c r="B220" s="1">
        <v>4.5190000000000001</v>
      </c>
      <c r="C220">
        <v>222</v>
      </c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V220" s="1">
        <v>0.434</v>
      </c>
      <c r="W220" s="1">
        <v>55889.8</v>
      </c>
      <c r="X220">
        <f t="shared" si="22"/>
        <v>8.68</v>
      </c>
      <c r="Y220">
        <f t="shared" si="23"/>
        <v>223.5592</v>
      </c>
      <c r="Z220" s="41"/>
      <c r="AA220" s="41"/>
    </row>
    <row r="221" spans="2:27" x14ac:dyDescent="0.15">
      <c r="B221" s="1">
        <v>4.6429999999999998</v>
      </c>
      <c r="C221">
        <v>221.70000000000002</v>
      </c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V221" s="1">
        <v>0.436</v>
      </c>
      <c r="W221" s="1">
        <v>55834.400000000001</v>
      </c>
      <c r="X221">
        <f t="shared" si="22"/>
        <v>8.7200000000000006</v>
      </c>
      <c r="Y221">
        <f t="shared" si="23"/>
        <v>223.33760000000001</v>
      </c>
      <c r="Z221" s="41"/>
      <c r="AA221" s="41"/>
    </row>
    <row r="222" spans="2:27" x14ac:dyDescent="0.15">
      <c r="B222" s="1">
        <v>4.6429999999999998</v>
      </c>
      <c r="C222">
        <v>222.21</v>
      </c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V222" s="1">
        <v>0.438</v>
      </c>
      <c r="W222" s="1">
        <v>55778</v>
      </c>
      <c r="X222">
        <f t="shared" si="22"/>
        <v>8.76</v>
      </c>
      <c r="Y222">
        <f t="shared" si="23"/>
        <v>223.11199999999999</v>
      </c>
      <c r="Z222" s="41"/>
      <c r="AA222" s="41"/>
    </row>
    <row r="223" spans="2:27" x14ac:dyDescent="0.15">
      <c r="B223" s="1">
        <v>4.5810000000000004</v>
      </c>
      <c r="C223">
        <v>222.27</v>
      </c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V223" s="1">
        <v>0.44</v>
      </c>
      <c r="W223" s="1">
        <v>55720.6</v>
      </c>
      <c r="X223">
        <f t="shared" si="22"/>
        <v>8.8000000000000007</v>
      </c>
      <c r="Y223">
        <f t="shared" si="23"/>
        <v>222.88239999999999</v>
      </c>
      <c r="Z223" s="41"/>
      <c r="AA223" s="41"/>
    </row>
    <row r="224" spans="2:27" x14ac:dyDescent="0.15">
      <c r="B224" s="1">
        <v>4.6040000000000001</v>
      </c>
      <c r="C224">
        <v>221.87</v>
      </c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V224" s="1">
        <v>0.442</v>
      </c>
      <c r="W224" s="1">
        <v>55662.1</v>
      </c>
      <c r="X224">
        <f t="shared" si="22"/>
        <v>8.84</v>
      </c>
      <c r="Y224">
        <f t="shared" si="23"/>
        <v>222.64839999999998</v>
      </c>
      <c r="Z224" s="41"/>
      <c r="AA224" s="41"/>
    </row>
    <row r="225" spans="2:27" x14ac:dyDescent="0.15">
      <c r="B225" s="1">
        <v>4.8120000000000003</v>
      </c>
      <c r="C225">
        <v>222.5</v>
      </c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V225" s="1">
        <v>0.44400000000000001</v>
      </c>
      <c r="W225" s="1">
        <v>55602.5</v>
      </c>
      <c r="X225">
        <f t="shared" si="22"/>
        <v>8.8800000000000008</v>
      </c>
      <c r="Y225">
        <f t="shared" si="23"/>
        <v>222.41</v>
      </c>
      <c r="Z225" s="41"/>
      <c r="AA225" s="41"/>
    </row>
    <row r="226" spans="2:27" x14ac:dyDescent="0.15">
      <c r="B226" s="1">
        <v>4.5919999999999996</v>
      </c>
      <c r="C226">
        <v>222.37</v>
      </c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V226" s="1">
        <v>0.44600000000000001</v>
      </c>
      <c r="W226" s="1">
        <v>55541.9</v>
      </c>
      <c r="X226">
        <f t="shared" si="22"/>
        <v>8.92</v>
      </c>
      <c r="Y226">
        <f t="shared" si="23"/>
        <v>222.16759999999999</v>
      </c>
      <c r="Z226" s="41"/>
      <c r="AA226" s="41"/>
    </row>
    <row r="227" spans="2:27" x14ac:dyDescent="0.15">
      <c r="B227" s="1">
        <v>4.6929999999999996</v>
      </c>
      <c r="C227">
        <v>222.84</v>
      </c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V227" s="1">
        <v>0.44800000000000001</v>
      </c>
      <c r="W227" s="1">
        <v>55480.2</v>
      </c>
      <c r="X227">
        <f t="shared" si="22"/>
        <v>8.9600000000000009</v>
      </c>
      <c r="Y227">
        <f t="shared" si="23"/>
        <v>221.92079999999999</v>
      </c>
      <c r="Z227" s="41"/>
      <c r="AA227" s="41"/>
    </row>
    <row r="228" spans="2:27" x14ac:dyDescent="0.15">
      <c r="B228" s="1">
        <v>4.6500000000000004</v>
      </c>
      <c r="C228">
        <v>222.58</v>
      </c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V228" s="1">
        <v>0.45</v>
      </c>
      <c r="W228" s="1">
        <v>55417.5</v>
      </c>
      <c r="X228">
        <f t="shared" si="22"/>
        <v>9</v>
      </c>
      <c r="Y228">
        <f t="shared" si="23"/>
        <v>221.67</v>
      </c>
      <c r="Z228" s="41"/>
      <c r="AA228" s="41"/>
    </row>
    <row r="229" spans="2:27" x14ac:dyDescent="0.15">
      <c r="B229" s="1">
        <v>4.6740000000000004</v>
      </c>
      <c r="C229">
        <v>223.03</v>
      </c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V229" s="1">
        <v>0.45200000000000001</v>
      </c>
      <c r="W229" s="1">
        <v>55353.8</v>
      </c>
      <c r="X229">
        <f t="shared" si="22"/>
        <v>9.0400000000000009</v>
      </c>
      <c r="Y229">
        <f t="shared" si="23"/>
        <v>221.4152</v>
      </c>
      <c r="Z229" s="41"/>
      <c r="AA229" s="41"/>
    </row>
    <row r="230" spans="2:27" x14ac:dyDescent="0.15">
      <c r="B230" s="1">
        <v>4.9400000000000004</v>
      </c>
      <c r="C230">
        <v>223.24</v>
      </c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V230" s="1">
        <v>0.45400000000000001</v>
      </c>
      <c r="W230" s="1">
        <v>55289</v>
      </c>
      <c r="X230">
        <f t="shared" si="22"/>
        <v>9.08</v>
      </c>
      <c r="Y230">
        <f t="shared" si="23"/>
        <v>221.15600000000001</v>
      </c>
      <c r="Z230" s="41"/>
      <c r="AA230" s="41"/>
    </row>
    <row r="231" spans="2:27" x14ac:dyDescent="0.15">
      <c r="B231" s="1">
        <v>4.9320000000000004</v>
      </c>
      <c r="C231">
        <v>222.86</v>
      </c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V231" s="1">
        <v>0.45600000000000002</v>
      </c>
      <c r="W231" s="1">
        <v>55223.1</v>
      </c>
      <c r="X231">
        <f t="shared" si="22"/>
        <v>9.120000000000001</v>
      </c>
      <c r="Y231">
        <f t="shared" si="23"/>
        <v>220.89239999999998</v>
      </c>
      <c r="Z231" s="41"/>
      <c r="AA231" s="41"/>
    </row>
    <row r="232" spans="2:27" x14ac:dyDescent="0.15">
      <c r="B232" s="1">
        <v>4.774</v>
      </c>
      <c r="C232">
        <v>223.49</v>
      </c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V232" s="1">
        <v>0.45800000000000002</v>
      </c>
      <c r="W232" s="1">
        <v>55156.3</v>
      </c>
      <c r="X232">
        <f t="shared" si="22"/>
        <v>9.16</v>
      </c>
      <c r="Y232">
        <f t="shared" si="23"/>
        <v>220.62520000000001</v>
      </c>
      <c r="Z232" s="41"/>
      <c r="AA232" s="41"/>
    </row>
    <row r="233" spans="2:27" x14ac:dyDescent="0.15">
      <c r="B233" s="1">
        <v>5.0250000000000004</v>
      </c>
      <c r="C233">
        <v>223.18</v>
      </c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V233" s="1">
        <v>0.46</v>
      </c>
      <c r="W233" s="1">
        <v>55088.3</v>
      </c>
      <c r="X233">
        <f t="shared" si="22"/>
        <v>9.2000000000000011</v>
      </c>
      <c r="Y233">
        <f t="shared" si="23"/>
        <v>220.35320000000002</v>
      </c>
      <c r="Z233" s="41"/>
      <c r="AA233" s="41"/>
    </row>
    <row r="234" spans="2:27" x14ac:dyDescent="0.15">
      <c r="B234" s="1">
        <v>4.8319999999999999</v>
      </c>
      <c r="C234">
        <v>223.55</v>
      </c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V234" s="1">
        <v>0.46200000000000002</v>
      </c>
      <c r="W234" s="1">
        <v>55019.3</v>
      </c>
      <c r="X234">
        <f t="shared" si="22"/>
        <v>9.24</v>
      </c>
      <c r="Y234">
        <f t="shared" si="23"/>
        <v>220.0772</v>
      </c>
      <c r="Z234" s="41"/>
      <c r="AA234" s="41"/>
    </row>
    <row r="235" spans="2:27" x14ac:dyDescent="0.15">
      <c r="B235" s="1">
        <v>4.8860000000000001</v>
      </c>
      <c r="C235">
        <v>223.34</v>
      </c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V235" s="1">
        <v>0.46400000000000002</v>
      </c>
      <c r="W235" s="1">
        <v>54949.3</v>
      </c>
      <c r="X235">
        <f t="shared" si="22"/>
        <v>9.2800000000000011</v>
      </c>
      <c r="Y235">
        <f t="shared" si="23"/>
        <v>219.7972</v>
      </c>
      <c r="Z235" s="41"/>
      <c r="AA235" s="41"/>
    </row>
    <row r="236" spans="2:27" x14ac:dyDescent="0.15">
      <c r="B236" s="1">
        <v>4.9169999999999998</v>
      </c>
      <c r="C236">
        <v>223.74</v>
      </c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V236" s="1">
        <v>0.46600000000000003</v>
      </c>
      <c r="W236" s="1">
        <v>54878.2</v>
      </c>
      <c r="X236">
        <f t="shared" si="22"/>
        <v>9.32</v>
      </c>
      <c r="Y236">
        <f t="shared" si="23"/>
        <v>219.5128</v>
      </c>
      <c r="Z236" s="41"/>
      <c r="AA236" s="41"/>
    </row>
    <row r="237" spans="2:27" x14ac:dyDescent="0.15">
      <c r="B237" s="1">
        <v>5.2329999999999997</v>
      </c>
      <c r="C237">
        <v>223.4</v>
      </c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V237" s="1">
        <v>0.46800000000000003</v>
      </c>
      <c r="W237" s="1">
        <v>54806.1</v>
      </c>
      <c r="X237">
        <f t="shared" si="22"/>
        <v>9.3600000000000012</v>
      </c>
      <c r="Y237">
        <f t="shared" si="23"/>
        <v>219.2244</v>
      </c>
      <c r="Z237" s="41"/>
      <c r="AA237" s="41"/>
    </row>
    <row r="238" spans="2:27" x14ac:dyDescent="0.15">
      <c r="B238" s="1">
        <v>5.0170000000000003</v>
      </c>
      <c r="C238">
        <v>223.92000000000002</v>
      </c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V238" s="1">
        <v>0.47</v>
      </c>
      <c r="W238" s="1">
        <v>54733</v>
      </c>
      <c r="X238">
        <f t="shared" si="22"/>
        <v>9.3999999999999986</v>
      </c>
      <c r="Y238">
        <f t="shared" si="23"/>
        <v>218.93199999999999</v>
      </c>
      <c r="Z238" s="41"/>
      <c r="AA238" s="41"/>
    </row>
    <row r="239" spans="2:27" x14ac:dyDescent="0.15">
      <c r="B239" s="1">
        <v>5.0519999999999996</v>
      </c>
      <c r="C239">
        <v>223.53</v>
      </c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V239" s="1">
        <v>0.47199999999999998</v>
      </c>
      <c r="W239" s="1">
        <v>54658.8</v>
      </c>
      <c r="X239">
        <f t="shared" si="22"/>
        <v>9.44</v>
      </c>
      <c r="Y239">
        <f t="shared" si="23"/>
        <v>218.6352</v>
      </c>
      <c r="Z239" s="41"/>
      <c r="AA239" s="41"/>
    </row>
    <row r="240" spans="2:27" x14ac:dyDescent="0.15">
      <c r="B240" s="1">
        <v>5.0830000000000002</v>
      </c>
      <c r="C240">
        <v>223.97</v>
      </c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V240" s="1">
        <v>0.47399999999999998</v>
      </c>
      <c r="W240" s="1">
        <v>54583.6</v>
      </c>
      <c r="X240">
        <f t="shared" si="22"/>
        <v>9.48</v>
      </c>
      <c r="Y240">
        <f t="shared" si="23"/>
        <v>218.33439999999999</v>
      </c>
      <c r="Z240" s="41"/>
      <c r="AA240" s="41"/>
    </row>
    <row r="241" spans="2:27" x14ac:dyDescent="0.15">
      <c r="B241" s="1">
        <v>5.1369999999999996</v>
      </c>
      <c r="C241">
        <v>224.08</v>
      </c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V241" s="1">
        <v>0.47599999999999998</v>
      </c>
      <c r="W241" s="1">
        <v>54507.3</v>
      </c>
      <c r="X241">
        <f t="shared" si="22"/>
        <v>9.52</v>
      </c>
      <c r="Y241">
        <f t="shared" si="23"/>
        <v>218.0292</v>
      </c>
      <c r="Z241" s="41"/>
      <c r="AA241" s="41"/>
    </row>
    <row r="242" spans="2:27" x14ac:dyDescent="0.15">
      <c r="B242" s="1">
        <v>5.21</v>
      </c>
      <c r="C242">
        <v>223.52</v>
      </c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V242" s="1">
        <v>0.47799999999999998</v>
      </c>
      <c r="W242" s="1">
        <v>54429.9</v>
      </c>
      <c r="X242">
        <f t="shared" si="22"/>
        <v>9.5599999999999987</v>
      </c>
      <c r="Y242">
        <f t="shared" si="23"/>
        <v>217.71960000000001</v>
      </c>
      <c r="Z242" s="41"/>
      <c r="AA242" s="41"/>
    </row>
    <row r="243" spans="2:27" x14ac:dyDescent="0.15">
      <c r="B243" s="1">
        <v>5.1870000000000003</v>
      </c>
      <c r="C243">
        <v>224.11</v>
      </c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V243" s="1">
        <v>0.48</v>
      </c>
      <c r="W243" s="1">
        <v>54351.6</v>
      </c>
      <c r="X243">
        <f t="shared" si="22"/>
        <v>9.6</v>
      </c>
      <c r="Y243">
        <f t="shared" si="23"/>
        <v>217.40639999999999</v>
      </c>
      <c r="Z243" s="41"/>
      <c r="AA243" s="41"/>
    </row>
    <row r="244" spans="2:27" x14ac:dyDescent="0.15">
      <c r="B244" s="1">
        <v>5.2720000000000002</v>
      </c>
      <c r="C244">
        <v>223.71</v>
      </c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V244" s="1">
        <v>0.48199999999999998</v>
      </c>
      <c r="W244" s="1">
        <v>54272.2</v>
      </c>
      <c r="X244">
        <f t="shared" si="22"/>
        <v>9.64</v>
      </c>
      <c r="Y244">
        <f t="shared" si="23"/>
        <v>217.08879999999999</v>
      </c>
      <c r="Z244" s="41"/>
      <c r="AA244" s="41"/>
    </row>
    <row r="245" spans="2:27" x14ac:dyDescent="0.15">
      <c r="B245" s="1">
        <v>5.53</v>
      </c>
      <c r="C245">
        <v>224.14000000000001</v>
      </c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V245" s="1">
        <v>0.48399999999999999</v>
      </c>
      <c r="W245" s="1">
        <v>54191.7</v>
      </c>
      <c r="X245">
        <f t="shared" si="22"/>
        <v>9.68</v>
      </c>
      <c r="Y245">
        <f t="shared" si="23"/>
        <v>216.76679999999999</v>
      </c>
      <c r="Z245" s="41"/>
      <c r="AA245" s="41"/>
    </row>
    <row r="246" spans="2:27" x14ac:dyDescent="0.15">
      <c r="B246" s="1">
        <v>5.3410000000000002</v>
      </c>
      <c r="C246">
        <v>223.87</v>
      </c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V246" s="1">
        <v>0.48599999999999999</v>
      </c>
      <c r="W246" s="1">
        <v>54110.3</v>
      </c>
      <c r="X246">
        <f t="shared" si="22"/>
        <v>9.7199999999999989</v>
      </c>
      <c r="Y246">
        <f t="shared" si="23"/>
        <v>216.44120000000001</v>
      </c>
      <c r="Z246" s="41"/>
      <c r="AA246" s="41"/>
    </row>
    <row r="247" spans="2:27" x14ac:dyDescent="0.15">
      <c r="B247" s="1">
        <v>5.3869999999999996</v>
      </c>
      <c r="C247">
        <v>224.24</v>
      </c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V247" s="1">
        <v>0.48799999999999999</v>
      </c>
      <c r="W247" s="1">
        <v>54027.7</v>
      </c>
      <c r="X247">
        <f t="shared" si="22"/>
        <v>9.76</v>
      </c>
      <c r="Y247">
        <f t="shared" si="23"/>
        <v>216.11079999999998</v>
      </c>
      <c r="Z247" s="41"/>
      <c r="AA247" s="41"/>
    </row>
    <row r="248" spans="2:27" x14ac:dyDescent="0.15">
      <c r="B248" s="1">
        <v>5.5609999999999999</v>
      </c>
      <c r="C248">
        <v>223.73000000000002</v>
      </c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V248" s="1">
        <v>0.49</v>
      </c>
      <c r="W248" s="1">
        <v>53944.1</v>
      </c>
      <c r="X248">
        <f t="shared" si="22"/>
        <v>9.8000000000000007</v>
      </c>
      <c r="Y248">
        <f t="shared" si="23"/>
        <v>215.7764</v>
      </c>
      <c r="Z248" s="41"/>
      <c r="AA248" s="41"/>
    </row>
    <row r="249" spans="2:27" x14ac:dyDescent="0.15">
      <c r="B249" s="1">
        <v>5.5730000000000004</v>
      </c>
      <c r="C249">
        <v>223.96</v>
      </c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V249" s="1">
        <v>0.49199999999999999</v>
      </c>
      <c r="W249" s="1">
        <v>53859.5</v>
      </c>
      <c r="X249">
        <f t="shared" si="22"/>
        <v>9.84</v>
      </c>
      <c r="Y249">
        <f t="shared" si="23"/>
        <v>215.43799999999999</v>
      </c>
      <c r="Z249" s="41"/>
      <c r="AA249" s="41"/>
    </row>
    <row r="250" spans="2:27" x14ac:dyDescent="0.15">
      <c r="B250" s="1">
        <v>5.5149999999999997</v>
      </c>
      <c r="C250">
        <v>224.41</v>
      </c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V250" s="1">
        <v>0.49399999999999999</v>
      </c>
      <c r="W250" s="1">
        <v>53773.8</v>
      </c>
      <c r="X250">
        <f t="shared" si="22"/>
        <v>9.879999999999999</v>
      </c>
      <c r="Y250">
        <f t="shared" si="23"/>
        <v>215.09520000000001</v>
      </c>
      <c r="Z250" s="41"/>
      <c r="AA250" s="41"/>
    </row>
    <row r="251" spans="2:27" x14ac:dyDescent="0.15">
      <c r="B251" s="1">
        <v>5.6420000000000003</v>
      </c>
      <c r="C251">
        <v>223.89000000000001</v>
      </c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V251" s="1">
        <v>0.496</v>
      </c>
      <c r="W251" s="1">
        <v>53687.1</v>
      </c>
      <c r="X251">
        <f t="shared" si="22"/>
        <v>9.92</v>
      </c>
      <c r="Y251">
        <f t="shared" si="23"/>
        <v>214.7484</v>
      </c>
      <c r="Z251" s="41"/>
      <c r="AA251" s="41"/>
    </row>
    <row r="252" spans="2:27" x14ac:dyDescent="0.15">
      <c r="B252" s="1">
        <v>5.6040000000000001</v>
      </c>
      <c r="C252">
        <v>224.17000000000002</v>
      </c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V252" s="1">
        <v>0.498</v>
      </c>
      <c r="W252" s="1">
        <v>53599.4</v>
      </c>
      <c r="X252">
        <f t="shared" si="22"/>
        <v>9.9600000000000009</v>
      </c>
      <c r="Y252">
        <f t="shared" si="23"/>
        <v>214.39760000000001</v>
      </c>
      <c r="Z252" s="41"/>
      <c r="AA252" s="41"/>
    </row>
    <row r="253" spans="2:27" x14ac:dyDescent="0.15">
      <c r="B253" s="1">
        <v>5.9009999999999998</v>
      </c>
      <c r="C253">
        <v>223.87</v>
      </c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V253" s="1">
        <v>0.5</v>
      </c>
      <c r="W253" s="1">
        <v>53510.5</v>
      </c>
      <c r="X253">
        <f t="shared" si="22"/>
        <v>10</v>
      </c>
      <c r="Y253">
        <f t="shared" si="23"/>
        <v>214.042</v>
      </c>
      <c r="Z253" s="41"/>
      <c r="AA253" s="41"/>
    </row>
    <row r="254" spans="2:27" x14ac:dyDescent="0.15">
      <c r="B254" s="1">
        <v>5.681</v>
      </c>
      <c r="C254">
        <v>224.33</v>
      </c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V254" s="1">
        <v>0.502</v>
      </c>
      <c r="W254" s="1">
        <v>53420.6</v>
      </c>
      <c r="X254">
        <f t="shared" si="22"/>
        <v>10.039999999999999</v>
      </c>
      <c r="Y254">
        <f t="shared" si="23"/>
        <v>213.6824</v>
      </c>
      <c r="Z254" s="41"/>
      <c r="AA254" s="41"/>
    </row>
    <row r="255" spans="2:27" x14ac:dyDescent="0.15">
      <c r="B255" s="1">
        <v>5.7389999999999999</v>
      </c>
      <c r="C255">
        <v>224.02</v>
      </c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V255" s="1">
        <v>0.504</v>
      </c>
      <c r="W255" s="1">
        <v>53329.7</v>
      </c>
      <c r="X255">
        <f t="shared" si="22"/>
        <v>10.08</v>
      </c>
      <c r="Y255">
        <f t="shared" si="23"/>
        <v>213.31879999999998</v>
      </c>
      <c r="Z255" s="41"/>
      <c r="AA255" s="41"/>
    </row>
    <row r="256" spans="2:27" x14ac:dyDescent="0.15">
      <c r="B256" s="1">
        <v>5.835</v>
      </c>
      <c r="C256">
        <v>224.22</v>
      </c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V256" s="1">
        <v>0.50600000000000001</v>
      </c>
      <c r="W256" s="1">
        <v>53237.7</v>
      </c>
      <c r="X256">
        <f t="shared" si="22"/>
        <v>10.120000000000001</v>
      </c>
      <c r="Y256">
        <f t="shared" si="23"/>
        <v>212.95079999999999</v>
      </c>
      <c r="Z256" s="41"/>
      <c r="AA256" s="41"/>
    </row>
    <row r="257" spans="2:27" x14ac:dyDescent="0.15">
      <c r="B257" s="1">
        <v>5.8159999999999998</v>
      </c>
      <c r="C257">
        <v>224.13</v>
      </c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V257" s="1">
        <v>0.50800000000000001</v>
      </c>
      <c r="W257" s="1">
        <v>53144.7</v>
      </c>
      <c r="X257">
        <f t="shared" si="22"/>
        <v>10.16</v>
      </c>
      <c r="Y257">
        <f t="shared" si="23"/>
        <v>212.5788</v>
      </c>
      <c r="Z257" s="41"/>
      <c r="AA257" s="41"/>
    </row>
    <row r="258" spans="2:27" x14ac:dyDescent="0.15">
      <c r="B258" s="1">
        <v>5.8540000000000001</v>
      </c>
      <c r="C258">
        <v>224.43</v>
      </c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V258" s="1">
        <v>0.51</v>
      </c>
      <c r="W258" s="1">
        <v>53050.6</v>
      </c>
      <c r="X258">
        <f t="shared" si="22"/>
        <v>10.199999999999999</v>
      </c>
      <c r="Y258">
        <f t="shared" si="23"/>
        <v>212.20239999999998</v>
      </c>
      <c r="Z258" s="41"/>
      <c r="AA258" s="41"/>
    </row>
    <row r="259" spans="2:27" x14ac:dyDescent="0.15">
      <c r="B259" s="1">
        <v>5.8579999999999997</v>
      </c>
      <c r="C259">
        <v>224.01000000000002</v>
      </c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V259" s="1">
        <v>0.51200000000000001</v>
      </c>
      <c r="W259" s="1">
        <v>52955.4</v>
      </c>
      <c r="X259">
        <f t="shared" si="22"/>
        <v>10.24</v>
      </c>
      <c r="Y259">
        <f t="shared" si="23"/>
        <v>211.82160000000002</v>
      </c>
      <c r="Z259" s="41"/>
      <c r="AA259" s="41"/>
    </row>
    <row r="260" spans="2:27" x14ac:dyDescent="0.15">
      <c r="B260" s="1">
        <v>5.9470000000000001</v>
      </c>
      <c r="C260">
        <v>224.38</v>
      </c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V260" s="1">
        <v>0.51400000000000001</v>
      </c>
      <c r="W260" s="1">
        <v>52859.199999999997</v>
      </c>
      <c r="X260">
        <f t="shared" ref="X260:X323" si="24">V260*10*2</f>
        <v>10.280000000000001</v>
      </c>
      <c r="Y260">
        <f t="shared" ref="Y260:Y323" si="25">W260/1000*4</f>
        <v>211.43679999999998</v>
      </c>
      <c r="Z260" s="41"/>
      <c r="AA260" s="41"/>
    </row>
    <row r="261" spans="2:27" x14ac:dyDescent="0.15">
      <c r="B261" s="1">
        <v>5.9859999999999998</v>
      </c>
      <c r="C261">
        <v>224.09</v>
      </c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V261" s="1">
        <v>0.51600000000000001</v>
      </c>
      <c r="W261" s="1">
        <v>52761.9</v>
      </c>
      <c r="X261">
        <f t="shared" si="24"/>
        <v>10.32</v>
      </c>
      <c r="Y261">
        <f t="shared" si="25"/>
        <v>211.04760000000002</v>
      </c>
      <c r="Z261" s="41"/>
      <c r="AA261" s="41"/>
    </row>
    <row r="262" spans="2:27" x14ac:dyDescent="0.15">
      <c r="B262" s="1">
        <v>6.125</v>
      </c>
      <c r="C262">
        <v>224.46</v>
      </c>
      <c r="E262" s="1">
        <v>6.19</v>
      </c>
      <c r="F262">
        <v>224.35000000000002</v>
      </c>
      <c r="H262" s="1">
        <v>5.5369999999999999</v>
      </c>
      <c r="I262">
        <v>222.56</v>
      </c>
      <c r="V262" s="1">
        <v>0.51800000000000002</v>
      </c>
      <c r="W262" s="1">
        <v>52663.6</v>
      </c>
      <c r="X262">
        <f t="shared" si="24"/>
        <v>10.36</v>
      </c>
      <c r="Y262">
        <f t="shared" si="25"/>
        <v>210.65439999999998</v>
      </c>
      <c r="Z262" s="41"/>
      <c r="AA262" s="41"/>
    </row>
    <row r="263" spans="2:27" x14ac:dyDescent="0.15">
      <c r="B263" s="1">
        <v>6.1669999999999998</v>
      </c>
      <c r="C263">
        <v>224.46</v>
      </c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V263" s="1">
        <v>0.52</v>
      </c>
      <c r="W263" s="1">
        <v>52564.1</v>
      </c>
      <c r="X263">
        <f t="shared" si="24"/>
        <v>10.4</v>
      </c>
      <c r="Y263">
        <f t="shared" si="25"/>
        <v>210.25639999999999</v>
      </c>
      <c r="Z263" s="41"/>
      <c r="AA263" s="41"/>
    </row>
    <row r="264" spans="2:27" x14ac:dyDescent="0.15">
      <c r="B264" s="1">
        <v>6.1210000000000004</v>
      </c>
      <c r="C264">
        <v>224.16</v>
      </c>
      <c r="E264" s="1">
        <v>6.31</v>
      </c>
      <c r="F264">
        <v>224.60000000000002</v>
      </c>
      <c r="H264" s="1">
        <v>5.6219999999999999</v>
      </c>
      <c r="I264">
        <v>222.62</v>
      </c>
      <c r="V264" s="1">
        <v>0.52200000000000002</v>
      </c>
      <c r="W264" s="1">
        <v>52463.6</v>
      </c>
      <c r="X264">
        <f t="shared" si="24"/>
        <v>10.440000000000001</v>
      </c>
      <c r="Y264">
        <f t="shared" si="25"/>
        <v>209.8544</v>
      </c>
      <c r="Z264" s="41"/>
      <c r="AA264" s="41"/>
    </row>
    <row r="265" spans="2:27" x14ac:dyDescent="0.15">
      <c r="B265" s="1">
        <v>6.1589999999999998</v>
      </c>
      <c r="C265">
        <v>224.31</v>
      </c>
      <c r="E265" s="1">
        <v>6.3289999999999997</v>
      </c>
      <c r="F265">
        <v>224.26</v>
      </c>
      <c r="H265" s="1">
        <v>5.6639999999999997</v>
      </c>
      <c r="I265">
        <v>222.98000000000002</v>
      </c>
      <c r="V265" s="1">
        <v>0.52400000000000002</v>
      </c>
      <c r="W265" s="1">
        <v>52362.1</v>
      </c>
      <c r="X265">
        <f t="shared" si="24"/>
        <v>10.48</v>
      </c>
      <c r="Y265">
        <f t="shared" si="25"/>
        <v>209.44839999999999</v>
      </c>
      <c r="Z265" s="41"/>
      <c r="AA265" s="41"/>
    </row>
    <row r="266" spans="2:27" x14ac:dyDescent="0.15">
      <c r="B266" s="1">
        <v>6.2089999999999996</v>
      </c>
      <c r="C266">
        <v>224.22</v>
      </c>
      <c r="E266" s="1">
        <v>6.4909999999999997</v>
      </c>
      <c r="F266">
        <v>224.45</v>
      </c>
      <c r="H266" s="1">
        <v>5.6989999999999998</v>
      </c>
      <c r="I266">
        <v>222.56</v>
      </c>
      <c r="V266" s="1">
        <v>0.52600000000000002</v>
      </c>
      <c r="W266" s="1">
        <v>52259.4</v>
      </c>
      <c r="X266">
        <f t="shared" si="24"/>
        <v>10.52</v>
      </c>
      <c r="Y266">
        <f t="shared" si="25"/>
        <v>209.0376</v>
      </c>
      <c r="Z266" s="41"/>
      <c r="AA266" s="41"/>
    </row>
    <row r="267" spans="2:27" x14ac:dyDescent="0.15">
      <c r="B267" s="1">
        <v>6.2709999999999999</v>
      </c>
      <c r="C267">
        <v>224.44</v>
      </c>
      <c r="E267" s="1">
        <v>6.391</v>
      </c>
      <c r="F267">
        <v>224.31</v>
      </c>
      <c r="H267" s="1">
        <v>5.7450000000000001</v>
      </c>
      <c r="I267">
        <v>222.8</v>
      </c>
      <c r="V267" s="1">
        <v>0.52800000000000002</v>
      </c>
      <c r="W267" s="1">
        <v>52155.7</v>
      </c>
      <c r="X267">
        <f t="shared" si="24"/>
        <v>10.56</v>
      </c>
      <c r="Y267">
        <f t="shared" si="25"/>
        <v>208.62279999999998</v>
      </c>
      <c r="Z267" s="41"/>
      <c r="AA267" s="41"/>
    </row>
    <row r="268" spans="2:27" x14ac:dyDescent="0.15">
      <c r="B268" s="1">
        <v>6.4139999999999997</v>
      </c>
      <c r="C268">
        <v>224.04000000000002</v>
      </c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V268" s="1">
        <v>0.53</v>
      </c>
      <c r="W268" s="1">
        <v>52050.9</v>
      </c>
      <c r="X268">
        <f t="shared" si="24"/>
        <v>10.600000000000001</v>
      </c>
      <c r="Y268">
        <f t="shared" si="25"/>
        <v>208.20359999999999</v>
      </c>
      <c r="Z268" s="41"/>
      <c r="AA268" s="41"/>
    </row>
    <row r="269" spans="2:27" x14ac:dyDescent="0.15">
      <c r="B269" s="1">
        <v>6.3449999999999998</v>
      </c>
      <c r="C269">
        <v>224.48000000000002</v>
      </c>
      <c r="E269" s="1">
        <v>6.7649999999999997</v>
      </c>
      <c r="F269">
        <v>224.26999999999998</v>
      </c>
      <c r="H269" s="1">
        <v>5.83</v>
      </c>
      <c r="I269">
        <v>222.93</v>
      </c>
      <c r="V269" s="1">
        <v>0.53200000000000003</v>
      </c>
      <c r="W269" s="1">
        <v>51945</v>
      </c>
      <c r="X269">
        <f t="shared" si="24"/>
        <v>10.64</v>
      </c>
      <c r="Y269">
        <f t="shared" si="25"/>
        <v>207.78</v>
      </c>
      <c r="Z269" s="41"/>
      <c r="AA269" s="41"/>
    </row>
    <row r="270" spans="2:27" x14ac:dyDescent="0.15">
      <c r="B270" s="1">
        <v>6.3949999999999996</v>
      </c>
      <c r="C270">
        <v>224.21</v>
      </c>
      <c r="E270" s="1">
        <v>6.7</v>
      </c>
      <c r="F270">
        <v>224.49</v>
      </c>
      <c r="H270" s="1">
        <v>5.8719999999999999</v>
      </c>
      <c r="I270">
        <v>222.55</v>
      </c>
      <c r="V270" s="1">
        <v>0.53400000000000003</v>
      </c>
      <c r="W270" s="1">
        <v>51838</v>
      </c>
      <c r="X270">
        <f t="shared" si="24"/>
        <v>10.68</v>
      </c>
      <c r="Y270">
        <f t="shared" si="25"/>
        <v>207.352</v>
      </c>
      <c r="Z270" s="41"/>
      <c r="AA270" s="41"/>
    </row>
    <row r="271" spans="2:27" x14ac:dyDescent="0.15">
      <c r="B271" s="1">
        <v>6.6459999999999999</v>
      </c>
      <c r="C271">
        <v>224.48000000000002</v>
      </c>
      <c r="E271" s="1">
        <v>6.5919999999999996</v>
      </c>
      <c r="F271">
        <v>224.13</v>
      </c>
      <c r="H271" s="1">
        <v>5.915</v>
      </c>
      <c r="I271">
        <v>222.89000000000001</v>
      </c>
      <c r="V271" s="1">
        <v>0.53600000000000003</v>
      </c>
      <c r="W271" s="1">
        <v>51729.9</v>
      </c>
      <c r="X271">
        <f t="shared" si="24"/>
        <v>10.72</v>
      </c>
      <c r="Y271">
        <f t="shared" si="25"/>
        <v>206.9196</v>
      </c>
      <c r="Z271" s="41"/>
      <c r="AA271" s="41"/>
    </row>
    <row r="272" spans="2:27" x14ac:dyDescent="0.15">
      <c r="B272" s="1">
        <v>6.5919999999999996</v>
      </c>
      <c r="C272">
        <v>224.21</v>
      </c>
      <c r="E272" s="1">
        <v>6.6219999999999999</v>
      </c>
      <c r="F272">
        <v>224.61</v>
      </c>
      <c r="H272" s="1">
        <v>5.9340000000000002</v>
      </c>
      <c r="I272">
        <v>223</v>
      </c>
      <c r="V272" s="1">
        <v>0.53800000000000003</v>
      </c>
      <c r="W272" s="1">
        <v>51620.800000000003</v>
      </c>
      <c r="X272">
        <f t="shared" si="24"/>
        <v>10.760000000000002</v>
      </c>
      <c r="Y272">
        <f t="shared" si="25"/>
        <v>206.48320000000001</v>
      </c>
      <c r="Z272" s="41"/>
      <c r="AA272" s="41"/>
    </row>
    <row r="273" spans="2:27" x14ac:dyDescent="0.15">
      <c r="B273" s="1">
        <v>6.5259999999999998</v>
      </c>
      <c r="C273">
        <v>224.39000000000001</v>
      </c>
      <c r="E273" s="1">
        <v>6.657</v>
      </c>
      <c r="F273">
        <v>224.20999999999998</v>
      </c>
      <c r="H273" s="1">
        <v>5.9729999999999999</v>
      </c>
      <c r="I273">
        <v>222.57000000000002</v>
      </c>
      <c r="V273" s="1">
        <v>0.54</v>
      </c>
      <c r="W273" s="1">
        <v>51510.5</v>
      </c>
      <c r="X273">
        <f t="shared" si="24"/>
        <v>10.8</v>
      </c>
      <c r="Y273">
        <f t="shared" si="25"/>
        <v>206.042</v>
      </c>
      <c r="Z273" s="41"/>
      <c r="AA273" s="41"/>
    </row>
    <row r="274" spans="2:27" x14ac:dyDescent="0.15">
      <c r="B274" s="1">
        <v>6.5839999999999996</v>
      </c>
      <c r="C274">
        <v>224.61</v>
      </c>
      <c r="E274" s="1">
        <v>6.7030000000000003</v>
      </c>
      <c r="F274">
        <v>224.52999999999997</v>
      </c>
      <c r="H274" s="1">
        <v>6.0190000000000001</v>
      </c>
      <c r="I274">
        <v>222.94</v>
      </c>
      <c r="V274" s="1">
        <v>0.54200000000000004</v>
      </c>
      <c r="W274" s="1">
        <v>51399.1</v>
      </c>
      <c r="X274">
        <f t="shared" si="24"/>
        <v>10.84</v>
      </c>
      <c r="Y274">
        <f t="shared" si="25"/>
        <v>205.59639999999999</v>
      </c>
      <c r="Z274" s="41"/>
      <c r="AA274" s="41"/>
    </row>
    <row r="275" spans="2:27" x14ac:dyDescent="0.15">
      <c r="B275" s="1">
        <v>6.6109999999999998</v>
      </c>
      <c r="C275">
        <v>224.1</v>
      </c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V275" s="1">
        <v>0.54400000000000004</v>
      </c>
      <c r="W275" s="1">
        <v>51286.7</v>
      </c>
      <c r="X275">
        <f t="shared" si="24"/>
        <v>10.88</v>
      </c>
      <c r="Y275">
        <f t="shared" si="25"/>
        <v>205.14679999999998</v>
      </c>
      <c r="Z275" s="41"/>
      <c r="AA275" s="41"/>
    </row>
    <row r="276" spans="2:27" x14ac:dyDescent="0.15">
      <c r="B276" s="1">
        <v>6.7880000000000003</v>
      </c>
      <c r="C276">
        <v>224.48000000000002</v>
      </c>
      <c r="E276" s="1">
        <v>7.0780000000000003</v>
      </c>
      <c r="F276">
        <v>224.3</v>
      </c>
      <c r="H276" s="1">
        <v>6.1079999999999997</v>
      </c>
      <c r="I276">
        <v>222.91000000000003</v>
      </c>
      <c r="V276" s="1">
        <v>0.54600000000000004</v>
      </c>
      <c r="W276" s="1">
        <v>51173.1</v>
      </c>
      <c r="X276">
        <f t="shared" si="24"/>
        <v>10.920000000000002</v>
      </c>
      <c r="Y276">
        <f t="shared" si="25"/>
        <v>204.69239999999999</v>
      </c>
      <c r="Z276" s="41"/>
      <c r="AA276" s="41"/>
    </row>
    <row r="277" spans="2:27" x14ac:dyDescent="0.15">
      <c r="B277" s="1">
        <v>6.7069999999999999</v>
      </c>
      <c r="C277">
        <v>224.15</v>
      </c>
      <c r="E277" s="1">
        <v>6.8419999999999996</v>
      </c>
      <c r="F277">
        <v>224.26</v>
      </c>
      <c r="H277" s="1">
        <v>6.1539999999999999</v>
      </c>
      <c r="I277">
        <v>222.52</v>
      </c>
      <c r="V277" s="1">
        <v>0.54800000000000004</v>
      </c>
      <c r="W277" s="1">
        <v>51058.400000000001</v>
      </c>
      <c r="X277">
        <f t="shared" si="24"/>
        <v>10.96</v>
      </c>
      <c r="Y277">
        <f t="shared" si="25"/>
        <v>204.2336</v>
      </c>
      <c r="Z277" s="41"/>
      <c r="AA277" s="41"/>
    </row>
    <row r="278" spans="2:27" x14ac:dyDescent="0.15">
      <c r="B278" s="1">
        <v>6.7110000000000003</v>
      </c>
      <c r="C278">
        <v>224.42000000000002</v>
      </c>
      <c r="E278" s="1">
        <v>6.8849999999999998</v>
      </c>
      <c r="F278">
        <v>224.37</v>
      </c>
      <c r="H278" s="1">
        <v>6.2039999999999997</v>
      </c>
      <c r="I278">
        <v>222.96</v>
      </c>
      <c r="V278" s="1">
        <v>0.55000000000000004</v>
      </c>
      <c r="W278" s="1">
        <v>50942.6</v>
      </c>
      <c r="X278">
        <f t="shared" si="24"/>
        <v>11</v>
      </c>
      <c r="Y278">
        <f t="shared" si="25"/>
        <v>203.7704</v>
      </c>
      <c r="Z278" s="41"/>
      <c r="AA278" s="41"/>
    </row>
    <row r="279" spans="2:27" x14ac:dyDescent="0.15">
      <c r="B279" s="1">
        <v>6.7770000000000001</v>
      </c>
      <c r="C279">
        <v>224.35</v>
      </c>
      <c r="E279" s="1">
        <v>7.101</v>
      </c>
      <c r="F279">
        <v>224.11</v>
      </c>
      <c r="H279" s="1">
        <v>6.2469999999999999</v>
      </c>
      <c r="I279">
        <v>222.66000000000003</v>
      </c>
      <c r="V279" s="1">
        <v>0.55200000000000005</v>
      </c>
      <c r="W279" s="1">
        <v>50825.7</v>
      </c>
      <c r="X279">
        <f t="shared" si="24"/>
        <v>11.040000000000001</v>
      </c>
      <c r="Y279">
        <f t="shared" si="25"/>
        <v>203.30279999999999</v>
      </c>
      <c r="Z279" s="41"/>
      <c r="AA279" s="41"/>
    </row>
    <row r="280" spans="2:27" x14ac:dyDescent="0.15">
      <c r="B280" s="1">
        <v>6.85</v>
      </c>
      <c r="C280">
        <v>224.48000000000002</v>
      </c>
      <c r="E280" s="1">
        <v>6.9770000000000003</v>
      </c>
      <c r="F280">
        <v>224.36</v>
      </c>
      <c r="H280" s="1">
        <v>6.2850000000000001</v>
      </c>
      <c r="I280">
        <v>222.5</v>
      </c>
      <c r="V280" s="1">
        <v>0.55400000000000005</v>
      </c>
      <c r="W280" s="1">
        <v>50707.7</v>
      </c>
      <c r="X280">
        <f t="shared" si="24"/>
        <v>11.080000000000002</v>
      </c>
      <c r="Y280">
        <f t="shared" si="25"/>
        <v>202.83079999999998</v>
      </c>
      <c r="Z280" s="41"/>
      <c r="AA280" s="41"/>
    </row>
    <row r="281" spans="2:27" x14ac:dyDescent="0.15">
      <c r="B281" s="1">
        <v>6.8230000000000004</v>
      </c>
      <c r="C281">
        <v>224.18</v>
      </c>
      <c r="E281" s="1">
        <v>7.02</v>
      </c>
      <c r="F281">
        <v>224.16000000000003</v>
      </c>
      <c r="H281" s="1">
        <v>6.3390000000000004</v>
      </c>
      <c r="I281">
        <v>222.61</v>
      </c>
      <c r="V281" s="1">
        <v>0.55600000000000005</v>
      </c>
      <c r="W281" s="1">
        <v>50588.5</v>
      </c>
      <c r="X281">
        <f t="shared" si="24"/>
        <v>11.120000000000001</v>
      </c>
      <c r="Y281">
        <f t="shared" si="25"/>
        <v>202.35400000000001</v>
      </c>
      <c r="Z281" s="41"/>
      <c r="AA281" s="41"/>
    </row>
    <row r="282" spans="2:27" x14ac:dyDescent="0.15">
      <c r="B282" s="1">
        <v>6.9160000000000004</v>
      </c>
      <c r="C282">
        <v>223.99</v>
      </c>
      <c r="E282" s="1">
        <v>7.1429999999999998</v>
      </c>
      <c r="F282">
        <v>224.20999999999998</v>
      </c>
      <c r="H282" s="1">
        <v>6.3849999999999998</v>
      </c>
      <c r="I282">
        <v>222.59</v>
      </c>
      <c r="V282" s="1">
        <v>0.55800000000000005</v>
      </c>
      <c r="W282" s="1">
        <v>50468.2</v>
      </c>
      <c r="X282">
        <f t="shared" si="24"/>
        <v>11.16</v>
      </c>
      <c r="Y282">
        <f t="shared" si="25"/>
        <v>201.87279999999998</v>
      </c>
      <c r="Z282" s="41"/>
      <c r="AA282" s="41"/>
    </row>
    <row r="283" spans="2:27" x14ac:dyDescent="0.15">
      <c r="B283" s="1">
        <v>7.2009999999999996</v>
      </c>
      <c r="C283">
        <v>224.41</v>
      </c>
      <c r="E283" s="1">
        <v>7.3479999999999999</v>
      </c>
      <c r="F283">
        <v>224.06</v>
      </c>
      <c r="H283" s="1">
        <v>6.4320000000000004</v>
      </c>
      <c r="I283">
        <v>222.66000000000003</v>
      </c>
      <c r="V283" s="1">
        <v>0.56000000000000005</v>
      </c>
      <c r="W283" s="1">
        <v>50346.8</v>
      </c>
      <c r="X283">
        <f t="shared" si="24"/>
        <v>11.200000000000001</v>
      </c>
      <c r="Y283">
        <f t="shared" si="25"/>
        <v>201.38720000000001</v>
      </c>
      <c r="Z283" s="41"/>
      <c r="AA283" s="41"/>
    </row>
    <row r="284" spans="2:27" x14ac:dyDescent="0.15">
      <c r="B284" s="1">
        <v>7.024</v>
      </c>
      <c r="C284">
        <v>224.11</v>
      </c>
      <c r="E284" s="1">
        <v>7.4210000000000003</v>
      </c>
      <c r="F284">
        <v>224.16000000000003</v>
      </c>
      <c r="H284" s="1">
        <v>6.4669999999999996</v>
      </c>
      <c r="I284">
        <v>222.52</v>
      </c>
      <c r="V284" s="1">
        <v>0.56200000000000006</v>
      </c>
      <c r="W284" s="1">
        <v>50224.2</v>
      </c>
      <c r="X284">
        <f t="shared" si="24"/>
        <v>11.240000000000002</v>
      </c>
      <c r="Y284">
        <f t="shared" si="25"/>
        <v>200.89679999999998</v>
      </c>
      <c r="Z284" s="41"/>
      <c r="AA284" s="41"/>
    </row>
    <row r="285" spans="2:27" x14ac:dyDescent="0.15">
      <c r="B285" s="1">
        <v>7.3170000000000002</v>
      </c>
      <c r="C285">
        <v>224.1</v>
      </c>
      <c r="E285" s="1">
        <v>7.367</v>
      </c>
      <c r="F285">
        <v>224.04000000000002</v>
      </c>
      <c r="H285" s="1">
        <v>6.5209999999999999</v>
      </c>
      <c r="I285">
        <v>222.59</v>
      </c>
      <c r="V285" s="1">
        <v>0.56399999999999995</v>
      </c>
      <c r="W285" s="1">
        <v>50100.5</v>
      </c>
      <c r="X285">
        <f t="shared" si="24"/>
        <v>11.28</v>
      </c>
      <c r="Y285">
        <f t="shared" si="25"/>
        <v>200.40199999999999</v>
      </c>
      <c r="Z285" s="41"/>
      <c r="AA285" s="41"/>
    </row>
    <row r="286" spans="2:27" x14ac:dyDescent="0.15">
      <c r="B286" s="1">
        <v>7.2169999999999996</v>
      </c>
      <c r="C286">
        <v>223.84</v>
      </c>
      <c r="E286" s="1">
        <v>7.2510000000000003</v>
      </c>
      <c r="F286">
        <v>224.2</v>
      </c>
      <c r="H286" s="1">
        <v>6.5670000000000002</v>
      </c>
      <c r="I286">
        <v>222.5</v>
      </c>
      <c r="V286" s="1">
        <v>0.56599999999999995</v>
      </c>
      <c r="W286" s="1">
        <v>49975.7</v>
      </c>
      <c r="X286">
        <f t="shared" si="24"/>
        <v>11.319999999999999</v>
      </c>
      <c r="Y286">
        <f t="shared" si="25"/>
        <v>199.90279999999998</v>
      </c>
      <c r="Z286" s="41"/>
      <c r="AA286" s="41"/>
    </row>
    <row r="287" spans="2:27" x14ac:dyDescent="0.15">
      <c r="B287" s="1">
        <v>7.2510000000000003</v>
      </c>
      <c r="C287">
        <v>224.14000000000001</v>
      </c>
      <c r="E287" s="1">
        <v>7.4290000000000003</v>
      </c>
      <c r="F287">
        <v>224.07999999999998</v>
      </c>
      <c r="H287" s="1">
        <v>6.6210000000000004</v>
      </c>
      <c r="I287">
        <v>222.84</v>
      </c>
      <c r="V287" s="1">
        <v>0.56799999999999995</v>
      </c>
      <c r="W287" s="1">
        <v>49849.7</v>
      </c>
      <c r="X287">
        <f t="shared" si="24"/>
        <v>11.36</v>
      </c>
      <c r="Y287">
        <f t="shared" si="25"/>
        <v>199.39879999999999</v>
      </c>
      <c r="Z287" s="41"/>
      <c r="AA287" s="41"/>
    </row>
    <row r="288" spans="2:27" x14ac:dyDescent="0.15">
      <c r="B288" s="1">
        <v>7.2089999999999996</v>
      </c>
      <c r="C288">
        <v>223.87</v>
      </c>
      <c r="E288" s="1">
        <v>7.3520000000000003</v>
      </c>
      <c r="F288">
        <v>224.48000000000002</v>
      </c>
      <c r="H288" s="1">
        <v>6.6589999999999998</v>
      </c>
      <c r="I288">
        <v>222.3</v>
      </c>
      <c r="V288" s="1">
        <v>0.56999999999999995</v>
      </c>
      <c r="W288" s="1">
        <v>49722.6</v>
      </c>
      <c r="X288">
        <f t="shared" si="24"/>
        <v>11.399999999999999</v>
      </c>
      <c r="Y288">
        <f t="shared" si="25"/>
        <v>198.8904</v>
      </c>
      <c r="Z288" s="41"/>
      <c r="AA288" s="41"/>
    </row>
    <row r="289" spans="2:27" x14ac:dyDescent="0.15">
      <c r="B289" s="1">
        <v>7.2590000000000003</v>
      </c>
      <c r="C289">
        <v>224.01000000000002</v>
      </c>
      <c r="E289" s="1">
        <v>7.4020000000000001</v>
      </c>
      <c r="F289">
        <v>223.85000000000002</v>
      </c>
      <c r="H289" s="1">
        <v>6.7060000000000004</v>
      </c>
      <c r="I289">
        <v>222.58</v>
      </c>
      <c r="V289" s="1">
        <v>0.57199999999999995</v>
      </c>
      <c r="W289" s="1">
        <v>49594.3</v>
      </c>
      <c r="X289">
        <f t="shared" si="24"/>
        <v>11.44</v>
      </c>
      <c r="Y289">
        <f t="shared" si="25"/>
        <v>198.37720000000002</v>
      </c>
      <c r="Z289" s="41"/>
      <c r="AA289" s="41"/>
    </row>
    <row r="290" spans="2:27" x14ac:dyDescent="0.15">
      <c r="B290" s="1">
        <v>7.3129999999999997</v>
      </c>
      <c r="C290">
        <v>223.65</v>
      </c>
      <c r="E290" s="1">
        <v>7.5910000000000002</v>
      </c>
      <c r="F290">
        <v>224.07999999999998</v>
      </c>
      <c r="H290" s="1">
        <v>6.7519999999999998</v>
      </c>
      <c r="I290">
        <v>222.37</v>
      </c>
      <c r="V290" s="1">
        <v>0.57399999999999995</v>
      </c>
      <c r="W290" s="1">
        <v>49464.800000000003</v>
      </c>
      <c r="X290">
        <f t="shared" si="24"/>
        <v>11.479999999999999</v>
      </c>
      <c r="Y290">
        <f t="shared" si="25"/>
        <v>197.85920000000002</v>
      </c>
      <c r="Z290" s="41"/>
      <c r="AA290" s="41"/>
    </row>
    <row r="291" spans="2:27" x14ac:dyDescent="0.15">
      <c r="B291" s="1">
        <v>7.3209999999999997</v>
      </c>
      <c r="C291">
        <v>223.86</v>
      </c>
      <c r="E291" s="1">
        <v>7.4950000000000001</v>
      </c>
      <c r="F291">
        <v>223.82</v>
      </c>
      <c r="H291" s="1">
        <v>6.798</v>
      </c>
      <c r="I291">
        <v>222.52</v>
      </c>
      <c r="V291" s="1">
        <v>0.57599999999999996</v>
      </c>
      <c r="W291" s="1">
        <v>49334.2</v>
      </c>
      <c r="X291">
        <f t="shared" si="24"/>
        <v>11.52</v>
      </c>
      <c r="Y291">
        <f t="shared" si="25"/>
        <v>197.33679999999998</v>
      </c>
      <c r="Z291" s="41"/>
      <c r="AA291" s="41"/>
    </row>
    <row r="292" spans="2:27" x14ac:dyDescent="0.15">
      <c r="B292" s="1">
        <v>7.5490000000000004</v>
      </c>
      <c r="C292">
        <v>223.95000000000002</v>
      </c>
      <c r="E292" s="1">
        <v>7.7450000000000001</v>
      </c>
      <c r="F292">
        <v>224.01999999999998</v>
      </c>
      <c r="H292" s="1">
        <v>6.8479999999999999</v>
      </c>
      <c r="I292">
        <v>222.28</v>
      </c>
      <c r="V292" s="1">
        <v>0.57799999999999996</v>
      </c>
      <c r="W292" s="1">
        <v>49202.400000000001</v>
      </c>
      <c r="X292">
        <f t="shared" si="24"/>
        <v>11.559999999999999</v>
      </c>
      <c r="Y292">
        <f t="shared" si="25"/>
        <v>196.80960000000002</v>
      </c>
      <c r="Z292" s="41"/>
      <c r="AA292" s="41"/>
    </row>
    <row r="293" spans="2:27" x14ac:dyDescent="0.15">
      <c r="B293" s="1">
        <v>7.63</v>
      </c>
      <c r="C293">
        <v>223.39000000000001</v>
      </c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V293" s="1">
        <v>0.57999999999999996</v>
      </c>
      <c r="W293" s="1">
        <v>49069.4</v>
      </c>
      <c r="X293">
        <f t="shared" si="24"/>
        <v>11.6</v>
      </c>
      <c r="Y293">
        <f t="shared" si="25"/>
        <v>196.27760000000001</v>
      </c>
      <c r="Z293" s="41"/>
      <c r="AA293" s="41"/>
    </row>
    <row r="294" spans="2:27" x14ac:dyDescent="0.15">
      <c r="B294" s="1">
        <v>7.4909999999999997</v>
      </c>
      <c r="C294">
        <v>223.34</v>
      </c>
      <c r="E294" s="1">
        <v>7.63</v>
      </c>
      <c r="F294">
        <v>224</v>
      </c>
      <c r="H294" s="1">
        <v>6.9260000000000002</v>
      </c>
      <c r="I294">
        <v>222.51000000000002</v>
      </c>
      <c r="V294" s="1">
        <v>0.58199999999999996</v>
      </c>
      <c r="W294" s="1">
        <v>48935.199999999997</v>
      </c>
      <c r="X294">
        <f t="shared" si="24"/>
        <v>11.639999999999999</v>
      </c>
      <c r="Y294">
        <f t="shared" si="25"/>
        <v>195.74079999999998</v>
      </c>
      <c r="Z294" s="41"/>
      <c r="AA294" s="41"/>
    </row>
    <row r="295" spans="2:27" x14ac:dyDescent="0.15">
      <c r="B295" s="1">
        <v>7.742</v>
      </c>
      <c r="C295">
        <v>223.46</v>
      </c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V295" s="1">
        <v>0.58399999999999996</v>
      </c>
      <c r="W295" s="1">
        <v>48799.9</v>
      </c>
      <c r="X295">
        <f t="shared" si="24"/>
        <v>11.68</v>
      </c>
      <c r="Y295">
        <f t="shared" si="25"/>
        <v>195.1996</v>
      </c>
      <c r="Z295" s="41"/>
      <c r="AA295" s="41"/>
    </row>
    <row r="296" spans="2:27" x14ac:dyDescent="0.15">
      <c r="B296" s="1">
        <v>7.6059999999999999</v>
      </c>
      <c r="C296">
        <v>223.67000000000002</v>
      </c>
      <c r="E296" s="1">
        <v>7.718</v>
      </c>
      <c r="F296">
        <v>223.76</v>
      </c>
      <c r="H296" s="1">
        <v>7.0140000000000002</v>
      </c>
      <c r="I296">
        <v>222.34</v>
      </c>
      <c r="V296" s="1">
        <v>0.58599999999999997</v>
      </c>
      <c r="W296" s="1">
        <v>48663.3</v>
      </c>
      <c r="X296">
        <f t="shared" si="24"/>
        <v>11.719999999999999</v>
      </c>
      <c r="Y296">
        <f t="shared" si="25"/>
        <v>194.6532</v>
      </c>
      <c r="Z296" s="41"/>
      <c r="AA296" s="41"/>
    </row>
    <row r="297" spans="2:27" x14ac:dyDescent="0.15">
      <c r="B297" s="1">
        <v>7.6369999999999996</v>
      </c>
      <c r="C297">
        <v>222.97</v>
      </c>
      <c r="E297" s="1">
        <v>7.7610000000000001</v>
      </c>
      <c r="F297">
        <v>223.39999999999998</v>
      </c>
      <c r="H297" s="1">
        <v>7.08</v>
      </c>
      <c r="I297">
        <v>222.09</v>
      </c>
      <c r="V297" s="1">
        <v>0.58799999999999997</v>
      </c>
      <c r="W297" s="1">
        <v>48525.599999999999</v>
      </c>
      <c r="X297">
        <f t="shared" si="24"/>
        <v>11.76</v>
      </c>
      <c r="Y297">
        <f t="shared" si="25"/>
        <v>194.10239999999999</v>
      </c>
      <c r="Z297" s="41"/>
      <c r="AA297" s="41"/>
    </row>
    <row r="298" spans="2:27" x14ac:dyDescent="0.15">
      <c r="B298" s="1">
        <v>7.7110000000000003</v>
      </c>
      <c r="C298">
        <v>223.24</v>
      </c>
      <c r="E298" s="1">
        <v>7.8109999999999999</v>
      </c>
      <c r="F298">
        <v>223.60000000000002</v>
      </c>
      <c r="H298" s="1">
        <v>7.1219999999999999</v>
      </c>
      <c r="I298">
        <v>221.53</v>
      </c>
      <c r="V298" s="1">
        <v>0.59</v>
      </c>
      <c r="W298" s="1">
        <v>48386.7</v>
      </c>
      <c r="X298">
        <f t="shared" si="24"/>
        <v>11.799999999999999</v>
      </c>
      <c r="Y298">
        <f t="shared" si="25"/>
        <v>193.54679999999999</v>
      </c>
      <c r="Z298" s="41"/>
      <c r="AA298" s="41"/>
    </row>
    <row r="299" spans="2:27" x14ac:dyDescent="0.15">
      <c r="B299" s="1">
        <v>7.8959999999999999</v>
      </c>
      <c r="C299">
        <v>222.63</v>
      </c>
      <c r="E299" s="1">
        <v>7.8570000000000002</v>
      </c>
      <c r="F299">
        <v>223.39</v>
      </c>
      <c r="H299" s="1">
        <v>7.173</v>
      </c>
      <c r="I299">
        <v>221.87</v>
      </c>
      <c r="V299" s="1">
        <v>0.59199999999999997</v>
      </c>
      <c r="W299" s="1">
        <v>48246.5</v>
      </c>
      <c r="X299">
        <f t="shared" si="24"/>
        <v>11.84</v>
      </c>
      <c r="Y299">
        <f t="shared" si="25"/>
        <v>192.98599999999999</v>
      </c>
      <c r="Z299" s="41"/>
      <c r="AA299" s="41"/>
    </row>
    <row r="300" spans="2:27" x14ac:dyDescent="0.15">
      <c r="B300" s="1">
        <v>7.7990000000000004</v>
      </c>
      <c r="C300">
        <v>222.94</v>
      </c>
      <c r="E300" s="1">
        <v>7.9080000000000004</v>
      </c>
      <c r="F300">
        <v>223.49</v>
      </c>
      <c r="H300" s="1">
        <v>7.2110000000000003</v>
      </c>
      <c r="I300">
        <v>221.28</v>
      </c>
      <c r="V300" s="1">
        <v>0.59399999999999997</v>
      </c>
      <c r="W300" s="1">
        <v>48105.2</v>
      </c>
      <c r="X300">
        <f t="shared" si="24"/>
        <v>11.879999999999999</v>
      </c>
      <c r="Y300">
        <f t="shared" si="25"/>
        <v>192.42079999999999</v>
      </c>
      <c r="Z300" s="41"/>
      <c r="AA300" s="41"/>
    </row>
    <row r="301" spans="2:27" x14ac:dyDescent="0.15">
      <c r="B301" s="1">
        <v>7.819</v>
      </c>
      <c r="C301">
        <v>222.81</v>
      </c>
      <c r="E301" s="1">
        <v>7.9539999999999997</v>
      </c>
      <c r="F301">
        <v>223.10000000000002</v>
      </c>
      <c r="H301" s="1">
        <v>7.2729999999999997</v>
      </c>
      <c r="I301">
        <v>221.53</v>
      </c>
      <c r="V301" s="1">
        <v>0.59599999999999997</v>
      </c>
      <c r="W301" s="1">
        <v>47962.6</v>
      </c>
      <c r="X301">
        <f t="shared" si="24"/>
        <v>11.92</v>
      </c>
      <c r="Y301">
        <f t="shared" si="25"/>
        <v>191.85040000000001</v>
      </c>
      <c r="Z301" s="41"/>
      <c r="AA301" s="41"/>
    </row>
    <row r="302" spans="2:27" x14ac:dyDescent="0.15">
      <c r="B302" s="1">
        <v>7.8810000000000002</v>
      </c>
      <c r="C302">
        <v>222.20000000000002</v>
      </c>
      <c r="E302" s="1">
        <v>8.0079999999999991</v>
      </c>
      <c r="F302">
        <v>223.31</v>
      </c>
      <c r="H302" s="1">
        <v>7.3079999999999998</v>
      </c>
      <c r="I302">
        <v>220.98000000000002</v>
      </c>
      <c r="V302" s="1">
        <v>0.59799999999999998</v>
      </c>
      <c r="W302" s="1">
        <v>47818.9</v>
      </c>
      <c r="X302">
        <f t="shared" si="24"/>
        <v>11.959999999999999</v>
      </c>
      <c r="Y302">
        <f t="shared" si="25"/>
        <v>191.2756</v>
      </c>
      <c r="Z302" s="41"/>
      <c r="AA302" s="41"/>
    </row>
    <row r="303" spans="2:27" x14ac:dyDescent="0.15">
      <c r="B303" s="1">
        <v>8.0229999999999997</v>
      </c>
      <c r="C303">
        <v>221.86</v>
      </c>
      <c r="E303" s="1">
        <v>8.0459999999999994</v>
      </c>
      <c r="F303">
        <v>223.01</v>
      </c>
      <c r="H303" s="1">
        <v>7.3380000000000001</v>
      </c>
      <c r="I303">
        <v>221.09</v>
      </c>
      <c r="V303" s="1">
        <v>0.6</v>
      </c>
      <c r="W303" s="1">
        <v>47673.9</v>
      </c>
      <c r="X303">
        <f t="shared" si="24"/>
        <v>12</v>
      </c>
      <c r="Y303">
        <f t="shared" si="25"/>
        <v>190.69560000000001</v>
      </c>
      <c r="Z303" s="41"/>
      <c r="AA303" s="41"/>
    </row>
    <row r="304" spans="2:27" x14ac:dyDescent="0.15">
      <c r="B304" s="1">
        <v>8</v>
      </c>
      <c r="C304">
        <v>221.69</v>
      </c>
      <c r="E304" s="1">
        <v>8.1</v>
      </c>
      <c r="F304">
        <v>223.06</v>
      </c>
      <c r="H304" s="1">
        <v>7.4619999999999997</v>
      </c>
      <c r="I304">
        <v>220.61</v>
      </c>
      <c r="V304" s="1">
        <v>0.60199999999999998</v>
      </c>
      <c r="W304" s="1">
        <v>47527.6</v>
      </c>
      <c r="X304">
        <f t="shared" si="24"/>
        <v>12.04</v>
      </c>
      <c r="Y304">
        <f t="shared" si="25"/>
        <v>190.1104</v>
      </c>
      <c r="Z304" s="41"/>
      <c r="AA304" s="41"/>
    </row>
    <row r="305" spans="2:27" x14ac:dyDescent="0.15">
      <c r="B305" s="1">
        <v>8.0269999999999992</v>
      </c>
      <c r="C305">
        <v>221.48000000000002</v>
      </c>
      <c r="E305" s="1">
        <v>8.1509999999999998</v>
      </c>
      <c r="F305">
        <v>222.77999999999997</v>
      </c>
      <c r="H305" s="1">
        <v>7.4930000000000003</v>
      </c>
      <c r="I305">
        <v>220.87</v>
      </c>
      <c r="V305" s="1">
        <v>0.60399999999999998</v>
      </c>
      <c r="W305" s="1">
        <v>47380.2</v>
      </c>
      <c r="X305">
        <f t="shared" si="24"/>
        <v>12.08</v>
      </c>
      <c r="Y305">
        <f t="shared" si="25"/>
        <v>189.52079999999998</v>
      </c>
      <c r="Z305" s="41"/>
      <c r="AA305" s="41"/>
    </row>
    <row r="306" spans="2:27" x14ac:dyDescent="0.15">
      <c r="B306" s="1">
        <v>8.1199999999999992</v>
      </c>
      <c r="C306">
        <v>221.15</v>
      </c>
      <c r="E306" s="1">
        <v>8.2089999999999996</v>
      </c>
      <c r="F306">
        <v>223.04000000000002</v>
      </c>
      <c r="H306" s="1">
        <v>7.5119999999999996</v>
      </c>
      <c r="I306">
        <v>220.06</v>
      </c>
      <c r="V306" s="1">
        <v>0.60599999999999998</v>
      </c>
      <c r="W306" s="1">
        <v>47231.4</v>
      </c>
      <c r="X306">
        <f t="shared" si="24"/>
        <v>12.12</v>
      </c>
      <c r="Y306">
        <f t="shared" si="25"/>
        <v>188.9256</v>
      </c>
      <c r="Z306" s="41"/>
      <c r="AA306" s="41"/>
    </row>
    <row r="307" spans="2:27" x14ac:dyDescent="0.15">
      <c r="B307" s="1">
        <v>8.1270000000000007</v>
      </c>
      <c r="C307">
        <v>220.86</v>
      </c>
      <c r="E307" s="1">
        <v>8.266</v>
      </c>
      <c r="F307">
        <v>222.33999999999997</v>
      </c>
      <c r="H307" s="1">
        <v>7.57</v>
      </c>
      <c r="I307">
        <v>219.94</v>
      </c>
      <c r="V307" s="1">
        <v>0.60799999999999998</v>
      </c>
      <c r="W307" s="1">
        <v>47081.5</v>
      </c>
      <c r="X307">
        <f t="shared" si="24"/>
        <v>12.16</v>
      </c>
      <c r="Y307">
        <f t="shared" si="25"/>
        <v>188.32599999999999</v>
      </c>
      <c r="Z307" s="41"/>
      <c r="AA307" s="41"/>
    </row>
    <row r="308" spans="2:27" x14ac:dyDescent="0.15">
      <c r="B308" s="1">
        <v>8.1850000000000005</v>
      </c>
      <c r="C308">
        <v>220.65</v>
      </c>
      <c r="E308" s="1">
        <v>8.3049999999999997</v>
      </c>
      <c r="F308">
        <v>222.51</v>
      </c>
      <c r="H308" s="1">
        <v>7.62</v>
      </c>
      <c r="I308">
        <v>219.64000000000001</v>
      </c>
      <c r="V308" s="1">
        <v>0.61</v>
      </c>
      <c r="W308" s="1">
        <v>46930.3</v>
      </c>
      <c r="X308">
        <f t="shared" si="24"/>
        <v>12.2</v>
      </c>
      <c r="Y308">
        <f t="shared" si="25"/>
        <v>187.72120000000001</v>
      </c>
      <c r="Z308" s="41"/>
      <c r="AA308" s="41"/>
    </row>
    <row r="309" spans="2:27" x14ac:dyDescent="0.15">
      <c r="B309" s="1">
        <v>8.2240000000000002</v>
      </c>
      <c r="C309">
        <v>220.24</v>
      </c>
      <c r="E309" s="1">
        <v>8.3550000000000004</v>
      </c>
      <c r="F309">
        <v>222.01999999999998</v>
      </c>
      <c r="H309" s="1">
        <v>7.6589999999999998</v>
      </c>
      <c r="I309">
        <v>219.4</v>
      </c>
      <c r="V309" s="1">
        <v>0.61199999999999999</v>
      </c>
      <c r="W309" s="1">
        <v>46777.8</v>
      </c>
      <c r="X309">
        <f t="shared" si="24"/>
        <v>12.24</v>
      </c>
      <c r="Y309">
        <f t="shared" si="25"/>
        <v>187.11120000000003</v>
      </c>
      <c r="Z309" s="41"/>
      <c r="AA309" s="41"/>
    </row>
    <row r="310" spans="2:27" x14ac:dyDescent="0.15">
      <c r="B310" s="1">
        <v>8.4009999999999998</v>
      </c>
      <c r="C310">
        <v>219.86</v>
      </c>
      <c r="E310" s="1">
        <v>8.4290000000000003</v>
      </c>
      <c r="F310">
        <v>221.82999999999998</v>
      </c>
      <c r="H310" s="1">
        <v>7.7279999999999998</v>
      </c>
      <c r="I310">
        <v>218.96</v>
      </c>
      <c r="V310" s="1">
        <v>0.61399999999999999</v>
      </c>
      <c r="W310" s="1">
        <v>46624.1</v>
      </c>
      <c r="X310">
        <f t="shared" si="24"/>
        <v>12.28</v>
      </c>
      <c r="Y310">
        <f t="shared" si="25"/>
        <v>186.49639999999999</v>
      </c>
      <c r="Z310" s="41"/>
      <c r="AA310" s="41"/>
    </row>
    <row r="311" spans="2:27" x14ac:dyDescent="0.15">
      <c r="B311" s="1">
        <v>8.3320000000000007</v>
      </c>
      <c r="C311">
        <v>219.56</v>
      </c>
      <c r="E311" s="1">
        <v>8.4290000000000003</v>
      </c>
      <c r="F311">
        <v>222.14999999999998</v>
      </c>
      <c r="H311" s="1">
        <v>7.774</v>
      </c>
      <c r="I311">
        <v>218.81</v>
      </c>
      <c r="V311" s="1">
        <v>0.61599999999999999</v>
      </c>
      <c r="W311" s="1">
        <v>46469.1</v>
      </c>
      <c r="X311">
        <f t="shared" si="24"/>
        <v>12.32</v>
      </c>
      <c r="Y311">
        <f t="shared" si="25"/>
        <v>185.87639999999999</v>
      </c>
      <c r="Z311" s="41"/>
      <c r="AA311" s="41"/>
    </row>
    <row r="312" spans="2:27" x14ac:dyDescent="0.15">
      <c r="B312" s="1">
        <v>8.3780000000000001</v>
      </c>
      <c r="C312">
        <v>219.14000000000001</v>
      </c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V312" s="1">
        <v>0.61799999999999999</v>
      </c>
      <c r="W312" s="1">
        <v>46312.800000000003</v>
      </c>
      <c r="X312">
        <f t="shared" si="24"/>
        <v>12.36</v>
      </c>
      <c r="Y312">
        <f t="shared" si="25"/>
        <v>185.25120000000001</v>
      </c>
      <c r="Z312" s="41"/>
      <c r="AA312" s="41"/>
    </row>
    <row r="313" spans="2:27" x14ac:dyDescent="0.15">
      <c r="B313" s="1">
        <v>8.4290000000000003</v>
      </c>
      <c r="C313">
        <v>218.87</v>
      </c>
      <c r="E313" s="1">
        <v>8.5370000000000008</v>
      </c>
      <c r="F313">
        <v>221.68</v>
      </c>
      <c r="H313" s="1">
        <v>7.867</v>
      </c>
      <c r="I313">
        <v>218.12</v>
      </c>
      <c r="V313" s="1">
        <v>0.62</v>
      </c>
      <c r="W313" s="1">
        <v>46155.199999999997</v>
      </c>
      <c r="X313">
        <f t="shared" si="24"/>
        <v>12.4</v>
      </c>
      <c r="Y313">
        <f t="shared" si="25"/>
        <v>184.62079999999997</v>
      </c>
      <c r="Z313" s="41"/>
      <c r="AA313" s="41"/>
    </row>
    <row r="314" spans="2:27" x14ac:dyDescent="0.15">
      <c r="B314" s="1">
        <v>8.4939999999999998</v>
      </c>
      <c r="C314">
        <v>218.75</v>
      </c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V314" s="1">
        <v>0.622</v>
      </c>
      <c r="W314" s="1">
        <v>45996.4</v>
      </c>
      <c r="X314">
        <f t="shared" si="24"/>
        <v>12.44</v>
      </c>
      <c r="Y314">
        <f t="shared" si="25"/>
        <v>183.98560000000001</v>
      </c>
      <c r="Z314" s="41"/>
      <c r="AA314" s="41"/>
    </row>
    <row r="315" spans="2:27" x14ac:dyDescent="0.15">
      <c r="B315" s="1">
        <v>8.6059999999999999</v>
      </c>
      <c r="C315">
        <v>217.71</v>
      </c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V315" s="1">
        <v>0.624</v>
      </c>
      <c r="W315" s="1">
        <v>45836.3</v>
      </c>
      <c r="X315">
        <f t="shared" si="24"/>
        <v>12.48</v>
      </c>
      <c r="Y315">
        <f t="shared" si="25"/>
        <v>183.34520000000001</v>
      </c>
      <c r="Z315" s="41"/>
      <c r="AA315" s="41"/>
    </row>
    <row r="316" spans="2:27" x14ac:dyDescent="0.15">
      <c r="B316" s="1">
        <v>8.5909999999999993</v>
      </c>
      <c r="C316">
        <v>217.84</v>
      </c>
      <c r="E316" s="1">
        <v>8.76</v>
      </c>
      <c r="F316">
        <v>220.14999999999998</v>
      </c>
      <c r="H316" s="1">
        <v>8.0060000000000002</v>
      </c>
      <c r="I316">
        <v>217.45000000000002</v>
      </c>
      <c r="V316" s="1">
        <v>0.626</v>
      </c>
      <c r="W316" s="1">
        <v>45674.9</v>
      </c>
      <c r="X316">
        <f t="shared" si="24"/>
        <v>12.52</v>
      </c>
      <c r="Y316">
        <f t="shared" si="25"/>
        <v>182.6996</v>
      </c>
      <c r="Z316" s="41"/>
      <c r="AA316" s="41"/>
    </row>
    <row r="317" spans="2:27" x14ac:dyDescent="0.15">
      <c r="B317" s="1">
        <v>8.6560000000000006</v>
      </c>
      <c r="C317">
        <v>216.92000000000002</v>
      </c>
      <c r="E317" s="1">
        <v>8.7490000000000006</v>
      </c>
      <c r="F317">
        <v>219.88</v>
      </c>
      <c r="H317" s="1">
        <v>8.048</v>
      </c>
      <c r="I317">
        <v>216.43</v>
      </c>
      <c r="V317" s="1">
        <v>0.628</v>
      </c>
      <c r="W317" s="1">
        <v>45512.2</v>
      </c>
      <c r="X317">
        <f t="shared" si="24"/>
        <v>12.56</v>
      </c>
      <c r="Y317">
        <f t="shared" si="25"/>
        <v>182.0488</v>
      </c>
      <c r="Z317" s="41"/>
      <c r="AA317" s="41"/>
    </row>
    <row r="318" spans="2:27" x14ac:dyDescent="0.15">
      <c r="B318" s="1">
        <v>8.6869999999999994</v>
      </c>
      <c r="C318">
        <v>217.05</v>
      </c>
      <c r="E318" s="1">
        <v>8.7840000000000007</v>
      </c>
      <c r="F318">
        <v>219.88</v>
      </c>
      <c r="H318" s="1">
        <v>8.1020000000000003</v>
      </c>
      <c r="I318">
        <v>216.60000000000002</v>
      </c>
      <c r="V318" s="1">
        <v>0.63</v>
      </c>
      <c r="W318" s="1">
        <v>45348.2</v>
      </c>
      <c r="X318">
        <f t="shared" si="24"/>
        <v>12.6</v>
      </c>
      <c r="Y318">
        <f t="shared" si="25"/>
        <v>181.39279999999999</v>
      </c>
      <c r="Z318" s="41"/>
      <c r="AA318" s="41"/>
    </row>
    <row r="319" spans="2:27" x14ac:dyDescent="0.15">
      <c r="B319" s="1">
        <v>8.7059999999999995</v>
      </c>
      <c r="C319">
        <v>216.73000000000002</v>
      </c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V319" s="1">
        <v>0.63200000000000001</v>
      </c>
      <c r="W319" s="1">
        <v>45182.9</v>
      </c>
      <c r="X319">
        <f t="shared" si="24"/>
        <v>12.64</v>
      </c>
      <c r="Y319">
        <f t="shared" si="25"/>
        <v>180.73160000000001</v>
      </c>
      <c r="Z319" s="41"/>
      <c r="AA319" s="41"/>
    </row>
    <row r="320" spans="2:27" x14ac:dyDescent="0.15">
      <c r="B320" s="1">
        <v>8.7720000000000002</v>
      </c>
      <c r="C320">
        <v>215.97</v>
      </c>
      <c r="E320" s="1">
        <v>8.8879999999999999</v>
      </c>
      <c r="F320">
        <v>219.06</v>
      </c>
      <c r="H320" s="1">
        <v>8.2140000000000004</v>
      </c>
      <c r="I320">
        <v>215.13000000000002</v>
      </c>
      <c r="V320" s="1">
        <v>0.63400000000000001</v>
      </c>
      <c r="W320" s="1">
        <v>45016.3</v>
      </c>
      <c r="X320">
        <f t="shared" si="24"/>
        <v>12.68</v>
      </c>
      <c r="Y320">
        <f t="shared" si="25"/>
        <v>180.0652</v>
      </c>
      <c r="Z320" s="41"/>
      <c r="AA320" s="41"/>
    </row>
    <row r="321" spans="2:27" x14ac:dyDescent="0.15">
      <c r="B321" s="1">
        <v>8.7870000000000008</v>
      </c>
      <c r="C321">
        <v>215.74</v>
      </c>
      <c r="E321" s="1">
        <v>8.9380000000000006</v>
      </c>
      <c r="F321">
        <v>218.70999999999998</v>
      </c>
      <c r="H321" s="1">
        <v>8.2609999999999992</v>
      </c>
      <c r="I321">
        <v>215.25</v>
      </c>
      <c r="V321" s="1">
        <v>0.63600000000000001</v>
      </c>
      <c r="W321" s="1">
        <v>44848.3</v>
      </c>
      <c r="X321">
        <f t="shared" si="24"/>
        <v>12.72</v>
      </c>
      <c r="Y321">
        <f t="shared" si="25"/>
        <v>179.39320000000001</v>
      </c>
      <c r="Z321" s="41"/>
      <c r="AA321" s="41"/>
    </row>
    <row r="322" spans="2:27" x14ac:dyDescent="0.15">
      <c r="B322" s="1">
        <v>8.8759999999999994</v>
      </c>
      <c r="C322">
        <v>215.05</v>
      </c>
      <c r="E322" s="1">
        <v>8.9960000000000004</v>
      </c>
      <c r="F322">
        <v>218.36</v>
      </c>
      <c r="H322" s="1">
        <v>8.3070000000000004</v>
      </c>
      <c r="I322">
        <v>214.36</v>
      </c>
      <c r="V322" s="1">
        <v>0.63800000000000001</v>
      </c>
      <c r="W322" s="1">
        <v>44679.1</v>
      </c>
      <c r="X322">
        <f t="shared" si="24"/>
        <v>12.76</v>
      </c>
      <c r="Y322">
        <f t="shared" si="25"/>
        <v>178.71639999999999</v>
      </c>
      <c r="Z322" s="41"/>
      <c r="AA322" s="41"/>
    </row>
    <row r="323" spans="2:27" x14ac:dyDescent="0.15">
      <c r="B323" s="1">
        <v>8.9260000000000002</v>
      </c>
      <c r="C323">
        <v>214.89000000000001</v>
      </c>
      <c r="E323" s="1">
        <v>9.2309999999999999</v>
      </c>
      <c r="F323">
        <v>217.92000000000002</v>
      </c>
      <c r="H323" s="1">
        <v>8.3569999999999993</v>
      </c>
      <c r="I323">
        <v>214.31</v>
      </c>
      <c r="V323" s="1">
        <v>0.64</v>
      </c>
      <c r="W323" s="1">
        <v>44508.5</v>
      </c>
      <c r="X323">
        <f t="shared" si="24"/>
        <v>12.8</v>
      </c>
      <c r="Y323">
        <f t="shared" si="25"/>
        <v>178.03399999999999</v>
      </c>
      <c r="Z323" s="41"/>
      <c r="AA323" s="41"/>
    </row>
    <row r="324" spans="2:27" x14ac:dyDescent="0.15">
      <c r="B324" s="1">
        <v>9.1150000000000002</v>
      </c>
      <c r="C324">
        <v>214.02</v>
      </c>
      <c r="E324" s="1">
        <v>9.1</v>
      </c>
      <c r="F324">
        <v>217.57999999999998</v>
      </c>
      <c r="H324" s="1">
        <v>8.407</v>
      </c>
      <c r="I324">
        <v>213.55</v>
      </c>
      <c r="V324" s="1">
        <v>0.64200000000000002</v>
      </c>
      <c r="W324" s="1">
        <v>44336.6</v>
      </c>
      <c r="X324">
        <f t="shared" ref="X324:X387" si="26">V324*10*2</f>
        <v>12.84</v>
      </c>
      <c r="Y324">
        <f t="shared" ref="Y324:Y387" si="27">W324/1000*4</f>
        <v>177.34639999999999</v>
      </c>
      <c r="Z324" s="41"/>
      <c r="AA324" s="41"/>
    </row>
    <row r="325" spans="2:27" x14ac:dyDescent="0.15">
      <c r="B325" s="1">
        <v>8.9879999999999995</v>
      </c>
      <c r="C325">
        <v>213.87</v>
      </c>
      <c r="E325" s="1">
        <v>9.3079999999999998</v>
      </c>
      <c r="F325">
        <v>217.19</v>
      </c>
      <c r="H325" s="1">
        <v>8.4689999999999994</v>
      </c>
      <c r="I325">
        <v>213.36</v>
      </c>
      <c r="V325" s="1">
        <v>0.64400000000000002</v>
      </c>
      <c r="W325" s="1">
        <v>44163.4</v>
      </c>
      <c r="X325">
        <f t="shared" si="26"/>
        <v>12.88</v>
      </c>
      <c r="Y325">
        <f t="shared" si="27"/>
        <v>176.65360000000001</v>
      </c>
      <c r="Z325" s="41"/>
      <c r="AA325" s="41"/>
    </row>
    <row r="326" spans="2:27" x14ac:dyDescent="0.15">
      <c r="B326" s="1">
        <v>9.0419999999999998</v>
      </c>
      <c r="C326">
        <v>213.1</v>
      </c>
      <c r="E326" s="1">
        <v>9.2119999999999997</v>
      </c>
      <c r="F326">
        <v>217.3</v>
      </c>
      <c r="H326" s="1">
        <v>8.5109999999999992</v>
      </c>
      <c r="I326">
        <v>212.51000000000002</v>
      </c>
      <c r="V326" s="1">
        <v>0.64600000000000002</v>
      </c>
      <c r="W326" s="1">
        <v>43988.800000000003</v>
      </c>
      <c r="X326">
        <f t="shared" si="26"/>
        <v>12.92</v>
      </c>
      <c r="Y326">
        <f t="shared" si="27"/>
        <v>175.95520000000002</v>
      </c>
      <c r="Z326" s="41"/>
      <c r="AA326" s="41"/>
    </row>
    <row r="327" spans="2:27" x14ac:dyDescent="0.15">
      <c r="B327" s="1">
        <v>9.1270000000000007</v>
      </c>
      <c r="C327">
        <v>213.02</v>
      </c>
      <c r="E327" s="1">
        <v>9.2390000000000008</v>
      </c>
      <c r="F327">
        <v>216.81</v>
      </c>
      <c r="H327" s="1">
        <v>8.5690000000000008</v>
      </c>
      <c r="I327">
        <v>212.43</v>
      </c>
      <c r="V327" s="1">
        <v>0.64800000000000002</v>
      </c>
      <c r="W327" s="1">
        <v>43812.9</v>
      </c>
      <c r="X327">
        <f t="shared" si="26"/>
        <v>12.96</v>
      </c>
      <c r="Y327">
        <f t="shared" si="27"/>
        <v>175.2516</v>
      </c>
      <c r="Z327" s="41"/>
      <c r="AA327" s="41"/>
    </row>
    <row r="328" spans="2:27" x14ac:dyDescent="0.15">
      <c r="B328" s="1">
        <v>9.3819999999999997</v>
      </c>
      <c r="C328">
        <v>212.13</v>
      </c>
      <c r="E328" s="1">
        <v>9.3699999999999992</v>
      </c>
      <c r="F328">
        <v>215.77999999999997</v>
      </c>
      <c r="H328" s="1">
        <v>8.6159999999999997</v>
      </c>
      <c r="I328">
        <v>211.59</v>
      </c>
      <c r="V328" s="1">
        <v>0.65</v>
      </c>
      <c r="W328" s="1">
        <v>43635.7</v>
      </c>
      <c r="X328">
        <f t="shared" si="26"/>
        <v>13</v>
      </c>
      <c r="Y328">
        <f t="shared" si="27"/>
        <v>174.5428</v>
      </c>
      <c r="Z328" s="41"/>
      <c r="AA328" s="41"/>
    </row>
    <row r="329" spans="2:27" x14ac:dyDescent="0.15">
      <c r="B329" s="1">
        <v>9.2780000000000005</v>
      </c>
      <c r="C329">
        <v>212.14000000000001</v>
      </c>
      <c r="E329" s="1">
        <v>9.3350000000000009</v>
      </c>
      <c r="F329">
        <v>216.01</v>
      </c>
      <c r="H329" s="1">
        <v>8.673</v>
      </c>
      <c r="I329">
        <v>211.48000000000002</v>
      </c>
      <c r="V329" s="1">
        <v>0.65200000000000002</v>
      </c>
      <c r="W329" s="1">
        <v>43457.1</v>
      </c>
      <c r="X329">
        <f t="shared" si="26"/>
        <v>13.040000000000001</v>
      </c>
      <c r="Y329">
        <f t="shared" si="27"/>
        <v>173.82839999999999</v>
      </c>
      <c r="Z329" s="41"/>
      <c r="AA329" s="41"/>
    </row>
    <row r="330" spans="2:27" x14ac:dyDescent="0.15">
      <c r="B330" s="1">
        <v>9.4979999999999993</v>
      </c>
      <c r="C330">
        <v>210.99</v>
      </c>
      <c r="E330" s="1">
        <v>9.5250000000000004</v>
      </c>
      <c r="F330">
        <v>215.33999999999997</v>
      </c>
      <c r="H330" s="1">
        <v>8.7119999999999997</v>
      </c>
      <c r="I330">
        <v>210.68</v>
      </c>
      <c r="V330" s="1">
        <v>0.65400000000000003</v>
      </c>
      <c r="W330" s="1">
        <v>43277.2</v>
      </c>
      <c r="X330">
        <f t="shared" si="26"/>
        <v>13.08</v>
      </c>
      <c r="Y330">
        <f t="shared" si="27"/>
        <v>173.1088</v>
      </c>
      <c r="Z330" s="41"/>
      <c r="AA330" s="41"/>
    </row>
    <row r="331" spans="2:27" x14ac:dyDescent="0.15">
      <c r="B331" s="1">
        <v>9.2430000000000003</v>
      </c>
      <c r="C331">
        <v>210.87</v>
      </c>
      <c r="E331" s="1">
        <v>9.44</v>
      </c>
      <c r="F331">
        <v>214.61</v>
      </c>
      <c r="H331" s="1">
        <v>8.7850000000000001</v>
      </c>
      <c r="I331">
        <v>210.68</v>
      </c>
      <c r="V331" s="1">
        <v>0.65600000000000003</v>
      </c>
      <c r="W331" s="1">
        <v>43095.9</v>
      </c>
      <c r="X331">
        <f t="shared" si="26"/>
        <v>13.120000000000001</v>
      </c>
      <c r="Y331">
        <f t="shared" si="27"/>
        <v>172.3836</v>
      </c>
      <c r="Z331" s="41"/>
      <c r="AA331" s="41"/>
    </row>
    <row r="332" spans="2:27" x14ac:dyDescent="0.15">
      <c r="B332" s="1">
        <v>9.3930000000000007</v>
      </c>
      <c r="C332">
        <v>210.26000000000002</v>
      </c>
      <c r="E332" s="1">
        <v>9.5549999999999997</v>
      </c>
      <c r="F332">
        <v>214.51</v>
      </c>
      <c r="H332" s="1">
        <v>8.8279999999999994</v>
      </c>
      <c r="I332">
        <v>209.49</v>
      </c>
      <c r="V332" s="1">
        <v>0.65800000000000003</v>
      </c>
      <c r="W332" s="1">
        <v>42913.3</v>
      </c>
      <c r="X332">
        <f t="shared" si="26"/>
        <v>13.16</v>
      </c>
      <c r="Y332">
        <f t="shared" si="27"/>
        <v>171.6532</v>
      </c>
      <c r="Z332" s="41"/>
      <c r="AA332" s="41"/>
    </row>
    <row r="333" spans="2:27" x14ac:dyDescent="0.15">
      <c r="B333" s="1">
        <v>9.4469999999999992</v>
      </c>
      <c r="C333">
        <v>210</v>
      </c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V333" s="1">
        <v>0.66</v>
      </c>
      <c r="W333" s="1">
        <v>42729.3</v>
      </c>
      <c r="X333">
        <f t="shared" si="26"/>
        <v>13.200000000000001</v>
      </c>
      <c r="Y333">
        <f t="shared" si="27"/>
        <v>170.91720000000001</v>
      </c>
      <c r="Z333" s="41"/>
      <c r="AA333" s="41"/>
    </row>
    <row r="334" spans="2:27" x14ac:dyDescent="0.15">
      <c r="B334" s="1">
        <v>9.4779999999999998</v>
      </c>
      <c r="C334">
        <v>210</v>
      </c>
      <c r="E334" s="1">
        <v>9.8019999999999996</v>
      </c>
      <c r="F334">
        <v>213.44</v>
      </c>
      <c r="H334" s="1">
        <v>8.9320000000000004</v>
      </c>
      <c r="I334">
        <v>208.73000000000002</v>
      </c>
      <c r="V334" s="1">
        <v>0.66200000000000003</v>
      </c>
      <c r="W334" s="1">
        <v>42543.9</v>
      </c>
      <c r="X334">
        <f t="shared" si="26"/>
        <v>13.24</v>
      </c>
      <c r="Y334">
        <f t="shared" si="27"/>
        <v>170.1756</v>
      </c>
      <c r="Z334" s="41"/>
      <c r="AA334" s="41"/>
    </row>
    <row r="335" spans="2:27" x14ac:dyDescent="0.15">
      <c r="B335" s="1">
        <v>9.548</v>
      </c>
      <c r="C335">
        <v>208.97</v>
      </c>
      <c r="E335" s="1">
        <v>9.6630000000000003</v>
      </c>
      <c r="F335">
        <v>212.81</v>
      </c>
      <c r="H335" s="1">
        <v>8.9550000000000001</v>
      </c>
      <c r="I335">
        <v>208.35000000000002</v>
      </c>
      <c r="V335" s="1">
        <v>0.66400000000000003</v>
      </c>
      <c r="W335" s="1">
        <v>42357.2</v>
      </c>
      <c r="X335">
        <f t="shared" si="26"/>
        <v>13.280000000000001</v>
      </c>
      <c r="Y335">
        <f t="shared" si="27"/>
        <v>169.4288</v>
      </c>
      <c r="Z335" s="41"/>
      <c r="AA335" s="41"/>
    </row>
    <row r="336" spans="2:27" x14ac:dyDescent="0.15">
      <c r="B336" s="1">
        <v>9.5980000000000008</v>
      </c>
      <c r="C336">
        <v>208.18</v>
      </c>
      <c r="E336" s="1">
        <v>9.6790000000000003</v>
      </c>
      <c r="F336">
        <v>213.14</v>
      </c>
      <c r="H336" s="1">
        <v>9.0210000000000008</v>
      </c>
      <c r="I336">
        <v>208.36</v>
      </c>
      <c r="V336" s="1">
        <v>0.66600000000000004</v>
      </c>
      <c r="W336" s="1">
        <v>42169.2</v>
      </c>
      <c r="X336">
        <f t="shared" si="26"/>
        <v>13.32</v>
      </c>
      <c r="Y336">
        <f t="shared" si="27"/>
        <v>168.67679999999999</v>
      </c>
      <c r="Z336" s="41"/>
      <c r="AA336" s="41"/>
    </row>
    <row r="337" spans="2:27" x14ac:dyDescent="0.15">
      <c r="B337" s="1">
        <v>9.6479999999999997</v>
      </c>
      <c r="C337">
        <v>207.83</v>
      </c>
      <c r="E337" s="1">
        <v>9.8719999999999999</v>
      </c>
      <c r="F337">
        <v>212.01</v>
      </c>
      <c r="H337" s="1">
        <v>9.0630000000000006</v>
      </c>
      <c r="I337">
        <v>207.22</v>
      </c>
      <c r="V337" s="1">
        <v>0.66800000000000004</v>
      </c>
      <c r="W337" s="1">
        <v>41979.8</v>
      </c>
      <c r="X337">
        <f t="shared" si="26"/>
        <v>13.360000000000001</v>
      </c>
      <c r="Y337">
        <f t="shared" si="27"/>
        <v>167.91920000000002</v>
      </c>
      <c r="Z337" s="41"/>
      <c r="AA337" s="41"/>
    </row>
    <row r="338" spans="2:27" x14ac:dyDescent="0.15">
      <c r="B338" s="1">
        <v>9.8759999999999994</v>
      </c>
      <c r="C338">
        <v>207.09</v>
      </c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V338" s="1">
        <v>0.67</v>
      </c>
      <c r="W338" s="1">
        <v>41789</v>
      </c>
      <c r="X338">
        <f t="shared" si="26"/>
        <v>13.4</v>
      </c>
      <c r="Y338">
        <f t="shared" si="27"/>
        <v>167.15600000000001</v>
      </c>
      <c r="Z338" s="41"/>
      <c r="AA338" s="41"/>
    </row>
    <row r="339" spans="2:27" x14ac:dyDescent="0.15">
      <c r="B339" s="1">
        <v>9.718</v>
      </c>
      <c r="C339">
        <v>206.85</v>
      </c>
      <c r="E339" s="1">
        <v>10.045999999999999</v>
      </c>
      <c r="F339">
        <v>211.05</v>
      </c>
      <c r="H339" s="1">
        <v>9.1630000000000003</v>
      </c>
      <c r="I339">
        <v>206.29000000000002</v>
      </c>
      <c r="V339" s="1">
        <v>0.67200000000000004</v>
      </c>
      <c r="W339" s="1">
        <v>41596.9</v>
      </c>
      <c r="X339">
        <f t="shared" si="26"/>
        <v>13.440000000000001</v>
      </c>
      <c r="Y339">
        <f t="shared" si="27"/>
        <v>166.38759999999999</v>
      </c>
      <c r="Z339" s="41"/>
      <c r="AA339" s="41"/>
    </row>
    <row r="340" spans="2:27" x14ac:dyDescent="0.15">
      <c r="B340" s="1">
        <v>10.010999999999999</v>
      </c>
      <c r="C340">
        <v>206.8</v>
      </c>
      <c r="E340" s="1">
        <v>9.891</v>
      </c>
      <c r="F340">
        <v>211.07999999999998</v>
      </c>
      <c r="H340" s="1">
        <v>9.2210000000000001</v>
      </c>
      <c r="I340">
        <v>206.34</v>
      </c>
      <c r="V340" s="1">
        <v>0.67400000000000004</v>
      </c>
      <c r="W340" s="1">
        <v>41403.4</v>
      </c>
      <c r="X340">
        <f t="shared" si="26"/>
        <v>13.48</v>
      </c>
      <c r="Y340">
        <f t="shared" si="27"/>
        <v>165.61360000000002</v>
      </c>
      <c r="Z340" s="41"/>
      <c r="AA340" s="41"/>
    </row>
    <row r="341" spans="2:27" x14ac:dyDescent="0.15">
      <c r="B341" s="1">
        <v>9.8529999999999998</v>
      </c>
      <c r="C341">
        <v>205.9</v>
      </c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V341" s="1">
        <v>0.67600000000000005</v>
      </c>
      <c r="W341" s="1">
        <v>41208.5</v>
      </c>
      <c r="X341">
        <f t="shared" si="26"/>
        <v>13.520000000000001</v>
      </c>
      <c r="Y341">
        <f t="shared" si="27"/>
        <v>164.834</v>
      </c>
      <c r="Z341" s="41"/>
      <c r="AA341" s="41"/>
    </row>
    <row r="342" spans="2:27" x14ac:dyDescent="0.15">
      <c r="B342" s="1">
        <v>9.8870000000000005</v>
      </c>
      <c r="C342">
        <v>205.09</v>
      </c>
      <c r="E342" s="1">
        <v>10.130000000000001</v>
      </c>
      <c r="F342">
        <v>209.54000000000002</v>
      </c>
      <c r="H342" s="1">
        <v>9.3179999999999996</v>
      </c>
      <c r="I342">
        <v>205.24</v>
      </c>
      <c r="V342" s="1">
        <v>0.67800000000000005</v>
      </c>
      <c r="W342" s="1">
        <v>41012.300000000003</v>
      </c>
      <c r="X342">
        <f t="shared" si="26"/>
        <v>13.56</v>
      </c>
      <c r="Y342">
        <f t="shared" si="27"/>
        <v>164.04920000000001</v>
      </c>
      <c r="Z342" s="41"/>
      <c r="AA342" s="41"/>
    </row>
    <row r="343" spans="2:27" x14ac:dyDescent="0.15">
      <c r="B343" s="1">
        <v>9.9450000000000003</v>
      </c>
      <c r="C343">
        <v>204.94</v>
      </c>
      <c r="E343" s="1">
        <v>10.08</v>
      </c>
      <c r="F343">
        <v>209.35000000000002</v>
      </c>
      <c r="H343" s="1">
        <v>9.3640000000000008</v>
      </c>
      <c r="I343">
        <v>204.23000000000002</v>
      </c>
      <c r="V343" s="1">
        <v>0.68</v>
      </c>
      <c r="W343" s="1">
        <v>40814.800000000003</v>
      </c>
      <c r="X343">
        <f t="shared" si="26"/>
        <v>13.600000000000001</v>
      </c>
      <c r="Y343">
        <f t="shared" si="27"/>
        <v>163.25920000000002</v>
      </c>
      <c r="Z343" s="41"/>
      <c r="AA343" s="41"/>
    </row>
    <row r="344" spans="2:27" x14ac:dyDescent="0.15">
      <c r="B344" s="1">
        <v>10.227</v>
      </c>
      <c r="C344">
        <v>203.97</v>
      </c>
      <c r="E344" s="1">
        <v>10.106999999999999</v>
      </c>
      <c r="F344">
        <v>208.61</v>
      </c>
      <c r="H344" s="1">
        <v>9.4339999999999993</v>
      </c>
      <c r="I344">
        <v>204.18</v>
      </c>
      <c r="V344" s="1">
        <v>0.68200000000000005</v>
      </c>
      <c r="W344" s="1">
        <v>40615.9</v>
      </c>
      <c r="X344">
        <f t="shared" si="26"/>
        <v>13.64</v>
      </c>
      <c r="Y344">
        <f t="shared" si="27"/>
        <v>162.46360000000001</v>
      </c>
      <c r="Z344" s="41"/>
      <c r="AA344" s="41"/>
    </row>
    <row r="345" spans="2:27" x14ac:dyDescent="0.15">
      <c r="B345" s="1">
        <v>10.048999999999999</v>
      </c>
      <c r="C345">
        <v>203.93</v>
      </c>
      <c r="E345" s="1">
        <v>10.164999999999999</v>
      </c>
      <c r="F345">
        <v>208.33999999999997</v>
      </c>
      <c r="H345" s="1">
        <v>9.4879999999999995</v>
      </c>
      <c r="I345">
        <v>203.27</v>
      </c>
      <c r="V345" s="1">
        <v>0.68400000000000005</v>
      </c>
      <c r="W345" s="1">
        <v>40415.599999999999</v>
      </c>
      <c r="X345">
        <f t="shared" si="26"/>
        <v>13.680000000000001</v>
      </c>
      <c r="Y345">
        <f t="shared" si="27"/>
        <v>161.66239999999999</v>
      </c>
      <c r="Z345" s="41"/>
      <c r="AA345" s="41"/>
    </row>
    <row r="346" spans="2:27" x14ac:dyDescent="0.15">
      <c r="B346" s="1">
        <v>10.092000000000001</v>
      </c>
      <c r="C346">
        <v>203.05</v>
      </c>
      <c r="E346" s="1">
        <v>10.188000000000001</v>
      </c>
      <c r="F346">
        <v>207.77999999999997</v>
      </c>
      <c r="H346" s="1">
        <v>9.5340000000000007</v>
      </c>
      <c r="I346">
        <v>202.36</v>
      </c>
      <c r="V346" s="1">
        <v>0.68600000000000005</v>
      </c>
      <c r="W346" s="1">
        <v>40214</v>
      </c>
      <c r="X346">
        <f t="shared" si="26"/>
        <v>13.72</v>
      </c>
      <c r="Y346">
        <f t="shared" si="27"/>
        <v>160.85599999999999</v>
      </c>
      <c r="Z346" s="41"/>
      <c r="AA346" s="41"/>
    </row>
    <row r="347" spans="2:27" x14ac:dyDescent="0.15">
      <c r="B347" s="1">
        <v>10.15</v>
      </c>
      <c r="C347">
        <v>202.65</v>
      </c>
      <c r="E347" s="1">
        <v>10.407999999999999</v>
      </c>
      <c r="F347">
        <v>207.73000000000002</v>
      </c>
      <c r="H347" s="1">
        <v>9.58</v>
      </c>
      <c r="I347">
        <v>202.43</v>
      </c>
      <c r="V347" s="1">
        <v>0.68799999999999994</v>
      </c>
      <c r="W347" s="1">
        <v>40012.9</v>
      </c>
      <c r="X347">
        <f t="shared" si="26"/>
        <v>13.759999999999998</v>
      </c>
      <c r="Y347">
        <f t="shared" si="27"/>
        <v>160.05160000000001</v>
      </c>
      <c r="Z347" s="41"/>
      <c r="AA347" s="41"/>
    </row>
    <row r="348" spans="2:27" x14ac:dyDescent="0.15">
      <c r="B348" s="1">
        <v>10.199999999999999</v>
      </c>
      <c r="C348">
        <v>201.92000000000002</v>
      </c>
      <c r="E348" s="1">
        <v>10.497</v>
      </c>
      <c r="F348">
        <v>206.63</v>
      </c>
      <c r="H348" s="1">
        <v>9.6300000000000008</v>
      </c>
      <c r="I348">
        <v>201.36</v>
      </c>
      <c r="V348" s="1">
        <v>0.69</v>
      </c>
      <c r="W348" s="1">
        <v>39808.6</v>
      </c>
      <c r="X348">
        <f t="shared" si="26"/>
        <v>13.799999999999999</v>
      </c>
      <c r="Y348">
        <f t="shared" si="27"/>
        <v>159.23439999999999</v>
      </c>
      <c r="Z348" s="41"/>
      <c r="AA348" s="41"/>
    </row>
    <row r="349" spans="2:27" x14ac:dyDescent="0.15">
      <c r="B349" s="1">
        <v>10.262</v>
      </c>
      <c r="C349">
        <v>201.51000000000002</v>
      </c>
      <c r="E349" s="1">
        <v>10.343</v>
      </c>
      <c r="F349">
        <v>206.81</v>
      </c>
      <c r="H349" s="1">
        <v>9.6769999999999996</v>
      </c>
      <c r="I349">
        <v>201.27</v>
      </c>
      <c r="V349" s="1">
        <v>0.69199999999999995</v>
      </c>
      <c r="W349" s="1">
        <v>39601.1</v>
      </c>
      <c r="X349">
        <f t="shared" si="26"/>
        <v>13.84</v>
      </c>
      <c r="Y349">
        <f t="shared" si="27"/>
        <v>158.40439999999998</v>
      </c>
      <c r="Z349" s="41"/>
      <c r="AA349" s="41"/>
    </row>
    <row r="350" spans="2:27" x14ac:dyDescent="0.15">
      <c r="B350" s="1">
        <v>10.289</v>
      </c>
      <c r="C350">
        <v>200.68</v>
      </c>
      <c r="E350" s="1">
        <v>10.628</v>
      </c>
      <c r="F350">
        <v>206.01</v>
      </c>
      <c r="H350" s="1">
        <v>9.7309999999999999</v>
      </c>
      <c r="I350">
        <v>200.42000000000002</v>
      </c>
      <c r="V350" s="1">
        <v>0.69399999999999995</v>
      </c>
      <c r="W350" s="1">
        <v>39394.1</v>
      </c>
      <c r="X350">
        <f t="shared" si="26"/>
        <v>13.879999999999999</v>
      </c>
      <c r="Y350">
        <f t="shared" si="27"/>
        <v>157.57640000000001</v>
      </c>
      <c r="Z350" s="41"/>
      <c r="AA350" s="41"/>
    </row>
    <row r="351" spans="2:27" x14ac:dyDescent="0.15">
      <c r="B351" s="1">
        <v>10.377000000000001</v>
      </c>
      <c r="C351">
        <v>200.22</v>
      </c>
      <c r="E351" s="1">
        <v>10.462</v>
      </c>
      <c r="F351">
        <v>205.12</v>
      </c>
      <c r="H351" s="1">
        <v>9.8000000000000007</v>
      </c>
      <c r="I351">
        <v>200.13000000000002</v>
      </c>
      <c r="V351" s="1">
        <v>0.69599999999999995</v>
      </c>
      <c r="W351" s="1">
        <v>39187.699999999997</v>
      </c>
      <c r="X351">
        <f t="shared" si="26"/>
        <v>13.919999999999998</v>
      </c>
      <c r="Y351">
        <f t="shared" si="27"/>
        <v>156.7508</v>
      </c>
      <c r="Z351" s="41"/>
      <c r="AA351" s="41"/>
    </row>
    <row r="352" spans="2:27" x14ac:dyDescent="0.15">
      <c r="B352" s="1">
        <v>10.393000000000001</v>
      </c>
      <c r="C352">
        <v>199.75</v>
      </c>
      <c r="E352" s="1">
        <v>10.500999999999999</v>
      </c>
      <c r="F352">
        <v>205.07</v>
      </c>
      <c r="H352" s="1">
        <v>9.8350000000000009</v>
      </c>
      <c r="I352">
        <v>199.18</v>
      </c>
      <c r="V352" s="1">
        <v>0.69799999999999995</v>
      </c>
      <c r="W352" s="1">
        <v>38976.199999999997</v>
      </c>
      <c r="X352">
        <f t="shared" si="26"/>
        <v>13.959999999999999</v>
      </c>
      <c r="Y352">
        <f t="shared" si="27"/>
        <v>155.90479999999999</v>
      </c>
      <c r="Z352" s="41"/>
      <c r="AA352" s="41"/>
    </row>
    <row r="353" spans="2:27" x14ac:dyDescent="0.15">
      <c r="B353" s="1">
        <v>10.435</v>
      </c>
      <c r="C353">
        <v>198.87</v>
      </c>
      <c r="E353" s="1">
        <v>10.731999999999999</v>
      </c>
      <c r="F353">
        <v>203.99</v>
      </c>
      <c r="H353" s="1">
        <v>9.9</v>
      </c>
      <c r="I353">
        <v>199.05</v>
      </c>
      <c r="V353" s="1">
        <v>0.7</v>
      </c>
      <c r="W353" s="1">
        <v>38765.300000000003</v>
      </c>
      <c r="X353">
        <f t="shared" si="26"/>
        <v>14</v>
      </c>
      <c r="Y353">
        <f t="shared" si="27"/>
        <v>155.06120000000001</v>
      </c>
      <c r="Z353" s="41"/>
      <c r="AA353" s="41"/>
    </row>
    <row r="354" spans="2:27" x14ac:dyDescent="0.15">
      <c r="B354" s="1">
        <v>10.493</v>
      </c>
      <c r="C354">
        <v>198.58</v>
      </c>
      <c r="E354" s="1">
        <v>10.663</v>
      </c>
      <c r="F354">
        <v>204.06</v>
      </c>
      <c r="H354" s="1">
        <v>9.9429999999999996</v>
      </c>
      <c r="I354">
        <v>198.04000000000002</v>
      </c>
      <c r="V354" s="1">
        <v>0.70199999999999996</v>
      </c>
      <c r="W354" s="1">
        <v>38553</v>
      </c>
      <c r="X354">
        <f t="shared" si="26"/>
        <v>14.04</v>
      </c>
      <c r="Y354">
        <f t="shared" si="27"/>
        <v>154.21199999999999</v>
      </c>
      <c r="Z354" s="41"/>
      <c r="AA354" s="41"/>
    </row>
    <row r="355" spans="2:27" x14ac:dyDescent="0.15">
      <c r="B355" s="1">
        <v>10.763</v>
      </c>
      <c r="C355">
        <v>198.55</v>
      </c>
      <c r="E355" s="1">
        <v>10.766999999999999</v>
      </c>
      <c r="F355">
        <v>202.94</v>
      </c>
      <c r="H355" s="1">
        <v>9.9700000000000006</v>
      </c>
      <c r="I355">
        <v>198.23000000000002</v>
      </c>
      <c r="V355" s="1">
        <v>0.70399999999999996</v>
      </c>
      <c r="W355" s="1">
        <v>38341.5</v>
      </c>
      <c r="X355">
        <f t="shared" si="26"/>
        <v>14.079999999999998</v>
      </c>
      <c r="Y355">
        <f t="shared" si="27"/>
        <v>153.36600000000001</v>
      </c>
      <c r="Z355" s="41"/>
      <c r="AA355" s="41"/>
    </row>
    <row r="356" spans="2:27" x14ac:dyDescent="0.15">
      <c r="B356" s="1">
        <v>10.628</v>
      </c>
      <c r="C356">
        <v>197.66</v>
      </c>
      <c r="E356" s="1">
        <v>10.705</v>
      </c>
      <c r="F356">
        <v>203.01999999999998</v>
      </c>
      <c r="H356" s="1">
        <v>10.02</v>
      </c>
      <c r="I356">
        <v>197.12</v>
      </c>
      <c r="V356" s="1">
        <v>0.70599999999999996</v>
      </c>
      <c r="W356" s="1">
        <v>38126.699999999997</v>
      </c>
      <c r="X356">
        <f t="shared" si="26"/>
        <v>14.12</v>
      </c>
      <c r="Y356">
        <f t="shared" si="27"/>
        <v>152.5068</v>
      </c>
      <c r="Z356" s="41"/>
      <c r="AA356" s="41"/>
    </row>
    <row r="357" spans="2:27" x14ac:dyDescent="0.15">
      <c r="B357" s="1">
        <v>10.659000000000001</v>
      </c>
      <c r="C357">
        <v>196.75</v>
      </c>
      <c r="E357" s="1">
        <v>10.752000000000001</v>
      </c>
      <c r="F357">
        <v>201.92000000000002</v>
      </c>
      <c r="H357" s="1">
        <v>10.077999999999999</v>
      </c>
      <c r="I357">
        <v>197.06</v>
      </c>
      <c r="V357" s="1">
        <v>0.70799999999999996</v>
      </c>
      <c r="W357" s="1">
        <v>37908.5</v>
      </c>
      <c r="X357">
        <f t="shared" si="26"/>
        <v>14.16</v>
      </c>
      <c r="Y357">
        <f t="shared" si="27"/>
        <v>151.63399999999999</v>
      </c>
      <c r="Z357" s="41"/>
      <c r="AA357" s="41"/>
    </row>
    <row r="358" spans="2:27" x14ac:dyDescent="0.15">
      <c r="B358" s="1">
        <v>10.712999999999999</v>
      </c>
      <c r="C358">
        <v>196.49</v>
      </c>
      <c r="E358" s="1">
        <v>10.843999999999999</v>
      </c>
      <c r="F358">
        <v>201.88</v>
      </c>
      <c r="H358" s="1">
        <v>10.14</v>
      </c>
      <c r="I358">
        <v>196.18</v>
      </c>
      <c r="V358" s="1">
        <v>0.71</v>
      </c>
      <c r="W358" s="1">
        <v>37693.199999999997</v>
      </c>
      <c r="X358">
        <f t="shared" si="26"/>
        <v>14.2</v>
      </c>
      <c r="Y358">
        <f t="shared" si="27"/>
        <v>150.77279999999999</v>
      </c>
      <c r="Z358" s="41"/>
      <c r="AA358" s="41"/>
    </row>
    <row r="359" spans="2:27" x14ac:dyDescent="0.15">
      <c r="B359" s="1">
        <v>10.756</v>
      </c>
      <c r="C359">
        <v>195.49</v>
      </c>
      <c r="E359" s="1">
        <v>10.887</v>
      </c>
      <c r="F359">
        <v>200.76</v>
      </c>
      <c r="H359" s="1">
        <v>10.194000000000001</v>
      </c>
      <c r="I359">
        <v>195.09</v>
      </c>
      <c r="V359" s="1">
        <v>0.71199999999999997</v>
      </c>
      <c r="W359" s="1">
        <v>37474.5</v>
      </c>
      <c r="X359">
        <f t="shared" si="26"/>
        <v>14.239999999999998</v>
      </c>
      <c r="Y359">
        <f t="shared" si="27"/>
        <v>149.898</v>
      </c>
      <c r="Z359" s="41"/>
      <c r="AA359" s="41"/>
    </row>
    <row r="360" spans="2:27" x14ac:dyDescent="0.15">
      <c r="B360" s="1">
        <v>11.071999999999999</v>
      </c>
      <c r="C360">
        <v>195.24</v>
      </c>
      <c r="E360" s="1">
        <v>11.095000000000001</v>
      </c>
      <c r="F360">
        <v>200.46999999999997</v>
      </c>
      <c r="H360" s="1">
        <v>10.244</v>
      </c>
      <c r="I360">
        <v>195.13000000000002</v>
      </c>
      <c r="V360" s="1">
        <v>0.71399999999999997</v>
      </c>
      <c r="W360" s="1">
        <v>37254.6</v>
      </c>
      <c r="X360">
        <f t="shared" si="26"/>
        <v>14.28</v>
      </c>
      <c r="Y360">
        <f t="shared" si="27"/>
        <v>149.01839999999999</v>
      </c>
      <c r="Z360" s="41"/>
      <c r="AA360" s="41"/>
    </row>
    <row r="361" spans="2:27" x14ac:dyDescent="0.15">
      <c r="B361" s="1">
        <v>10.922000000000001</v>
      </c>
      <c r="C361">
        <v>194.25</v>
      </c>
      <c r="E361" s="1">
        <v>10.945</v>
      </c>
      <c r="F361">
        <v>199.88</v>
      </c>
      <c r="H361" s="1">
        <v>10.294</v>
      </c>
      <c r="I361">
        <v>194.05</v>
      </c>
      <c r="V361" s="1">
        <v>0.71599999999999997</v>
      </c>
      <c r="W361" s="1">
        <v>37033.4</v>
      </c>
      <c r="X361">
        <f t="shared" si="26"/>
        <v>14.32</v>
      </c>
      <c r="Y361">
        <f t="shared" si="27"/>
        <v>148.1336</v>
      </c>
      <c r="Z361" s="41"/>
      <c r="AA361" s="41"/>
    </row>
    <row r="362" spans="2:27" x14ac:dyDescent="0.15">
      <c r="B362" s="1">
        <v>10.929</v>
      </c>
      <c r="C362">
        <v>194.01000000000002</v>
      </c>
      <c r="E362" s="1">
        <v>11.003</v>
      </c>
      <c r="F362">
        <v>199.95999999999998</v>
      </c>
      <c r="H362" s="1">
        <v>10.343999999999999</v>
      </c>
      <c r="I362">
        <v>194.04000000000002</v>
      </c>
      <c r="V362" s="1">
        <v>0.71799999999999997</v>
      </c>
      <c r="W362" s="1">
        <v>36811</v>
      </c>
      <c r="X362">
        <f t="shared" si="26"/>
        <v>14.36</v>
      </c>
      <c r="Y362">
        <f t="shared" si="27"/>
        <v>147.244</v>
      </c>
      <c r="Z362" s="41"/>
      <c r="AA362" s="41"/>
    </row>
    <row r="363" spans="2:27" x14ac:dyDescent="0.15">
      <c r="B363" s="1">
        <v>11.032999999999999</v>
      </c>
      <c r="C363">
        <v>193.3</v>
      </c>
      <c r="E363" s="1">
        <v>11.061</v>
      </c>
      <c r="F363">
        <v>199.05</v>
      </c>
      <c r="H363" s="1">
        <v>10.41</v>
      </c>
      <c r="I363">
        <v>193.04000000000002</v>
      </c>
      <c r="V363" s="1">
        <v>0.72</v>
      </c>
      <c r="W363" s="1">
        <v>36587.300000000003</v>
      </c>
      <c r="X363">
        <f t="shared" si="26"/>
        <v>14.399999999999999</v>
      </c>
      <c r="Y363">
        <f t="shared" si="27"/>
        <v>146.34920000000002</v>
      </c>
      <c r="Z363" s="41"/>
      <c r="AA363" s="41"/>
    </row>
    <row r="364" spans="2:27" x14ac:dyDescent="0.15">
      <c r="B364" s="1">
        <v>11.218999999999999</v>
      </c>
      <c r="C364">
        <v>192.91</v>
      </c>
      <c r="E364" s="1">
        <v>11.308</v>
      </c>
      <c r="F364">
        <v>197.98000000000002</v>
      </c>
      <c r="H364" s="1">
        <v>10.452</v>
      </c>
      <c r="I364">
        <v>192.05</v>
      </c>
      <c r="V364" s="1">
        <v>0.72199999999999998</v>
      </c>
      <c r="W364" s="1">
        <v>36362.400000000001</v>
      </c>
      <c r="X364">
        <f t="shared" si="26"/>
        <v>14.44</v>
      </c>
      <c r="Y364">
        <f t="shared" si="27"/>
        <v>145.4496</v>
      </c>
      <c r="Z364" s="41"/>
      <c r="AA364" s="41"/>
    </row>
    <row r="365" spans="2:27" x14ac:dyDescent="0.15">
      <c r="B365" s="1">
        <v>11.071999999999999</v>
      </c>
      <c r="C365">
        <v>191.74</v>
      </c>
      <c r="E365" s="1">
        <v>11.18</v>
      </c>
      <c r="F365">
        <v>198.02999999999997</v>
      </c>
      <c r="H365" s="1">
        <v>10.513999999999999</v>
      </c>
      <c r="I365">
        <v>191.91000000000003</v>
      </c>
      <c r="V365" s="1">
        <v>0.72399999999999998</v>
      </c>
      <c r="W365" s="1">
        <v>36136.300000000003</v>
      </c>
      <c r="X365">
        <f t="shared" si="26"/>
        <v>14.48</v>
      </c>
      <c r="Y365">
        <f t="shared" si="27"/>
        <v>144.54520000000002</v>
      </c>
      <c r="Z365" s="41"/>
      <c r="AA365" s="41"/>
    </row>
    <row r="366" spans="2:27" x14ac:dyDescent="0.15">
      <c r="B366" s="1">
        <v>11.122</v>
      </c>
      <c r="C366">
        <v>191.75</v>
      </c>
      <c r="E366" s="1">
        <v>11.358000000000001</v>
      </c>
      <c r="F366">
        <v>196.89999999999998</v>
      </c>
      <c r="H366" s="1">
        <v>10.552</v>
      </c>
      <c r="I366">
        <v>190.87</v>
      </c>
      <c r="V366" s="1">
        <v>0.72599999999999998</v>
      </c>
      <c r="W366" s="1">
        <v>35908.9</v>
      </c>
      <c r="X366">
        <f t="shared" si="26"/>
        <v>14.52</v>
      </c>
      <c r="Y366">
        <f t="shared" si="27"/>
        <v>143.63560000000001</v>
      </c>
      <c r="Z366" s="41"/>
      <c r="AA366" s="41"/>
    </row>
    <row r="367" spans="2:27" x14ac:dyDescent="0.15">
      <c r="B367" s="1">
        <v>11.265000000000001</v>
      </c>
      <c r="C367">
        <v>190.64000000000001</v>
      </c>
      <c r="E367" s="1">
        <v>11.276999999999999</v>
      </c>
      <c r="F367">
        <v>196.77999999999997</v>
      </c>
      <c r="H367" s="1">
        <v>10.625999999999999</v>
      </c>
      <c r="I367">
        <v>190.8</v>
      </c>
      <c r="V367" s="1">
        <v>0.72799999999999998</v>
      </c>
      <c r="W367" s="1">
        <v>35678</v>
      </c>
      <c r="X367">
        <f t="shared" si="26"/>
        <v>14.559999999999999</v>
      </c>
      <c r="Y367">
        <f t="shared" si="27"/>
        <v>142.71199999999999</v>
      </c>
      <c r="Z367" s="41"/>
      <c r="AA367" s="41"/>
    </row>
    <row r="368" spans="2:27" x14ac:dyDescent="0.15">
      <c r="B368" s="1">
        <v>11.23</v>
      </c>
      <c r="C368">
        <v>190.5</v>
      </c>
      <c r="E368" s="1">
        <v>11.531000000000001</v>
      </c>
      <c r="F368">
        <v>195.76</v>
      </c>
      <c r="H368" s="1">
        <v>10.664</v>
      </c>
      <c r="I368">
        <v>189.61</v>
      </c>
      <c r="V368" s="1">
        <v>0.73</v>
      </c>
      <c r="W368" s="1">
        <v>35448.199999999997</v>
      </c>
      <c r="X368">
        <f t="shared" si="26"/>
        <v>14.6</v>
      </c>
      <c r="Y368">
        <f t="shared" si="27"/>
        <v>141.7928</v>
      </c>
      <c r="Z368" s="41"/>
      <c r="AA368" s="41"/>
    </row>
    <row r="369" spans="2:27" x14ac:dyDescent="0.15">
      <c r="B369" s="1">
        <v>11.28</v>
      </c>
      <c r="C369">
        <v>189.3</v>
      </c>
      <c r="E369" s="1">
        <v>11.574</v>
      </c>
      <c r="F369">
        <v>195.93</v>
      </c>
      <c r="H369" s="1">
        <v>10.73</v>
      </c>
      <c r="I369">
        <v>189.43</v>
      </c>
      <c r="V369" s="1">
        <v>0.73199999999999998</v>
      </c>
      <c r="W369" s="1">
        <v>35219.699999999997</v>
      </c>
      <c r="X369">
        <f t="shared" si="26"/>
        <v>14.64</v>
      </c>
      <c r="Y369">
        <f t="shared" si="27"/>
        <v>140.87879999999998</v>
      </c>
      <c r="Z369" s="41"/>
      <c r="AA369" s="41"/>
    </row>
    <row r="370" spans="2:27" x14ac:dyDescent="0.15">
      <c r="B370" s="1">
        <v>11.327</v>
      </c>
      <c r="C370">
        <v>189.04000000000002</v>
      </c>
      <c r="E370" s="1">
        <v>11.032999999999999</v>
      </c>
      <c r="F370">
        <v>194.76999999999998</v>
      </c>
      <c r="H370" s="1">
        <v>10.772</v>
      </c>
      <c r="I370">
        <v>188.33</v>
      </c>
      <c r="V370" s="1">
        <v>0.73399999999999999</v>
      </c>
      <c r="W370" s="1">
        <v>34987.5</v>
      </c>
      <c r="X370">
        <f t="shared" si="26"/>
        <v>14.68</v>
      </c>
      <c r="Y370">
        <f t="shared" si="27"/>
        <v>139.94999999999999</v>
      </c>
      <c r="Z370" s="41"/>
      <c r="AA370" s="41"/>
    </row>
    <row r="371" spans="2:27" x14ac:dyDescent="0.15">
      <c r="B371" s="1">
        <v>11.624000000000001</v>
      </c>
      <c r="C371">
        <v>187.83</v>
      </c>
      <c r="E371" s="1">
        <v>11.489000000000001</v>
      </c>
      <c r="F371">
        <v>194.7</v>
      </c>
      <c r="H371" s="1">
        <v>10.834</v>
      </c>
      <c r="I371">
        <v>188.12</v>
      </c>
      <c r="V371" s="1">
        <v>0.73599999999999999</v>
      </c>
      <c r="W371" s="1">
        <v>34754.199999999997</v>
      </c>
      <c r="X371">
        <f t="shared" si="26"/>
        <v>14.719999999999999</v>
      </c>
      <c r="Y371">
        <f t="shared" si="27"/>
        <v>139.01679999999999</v>
      </c>
      <c r="Z371" s="41"/>
      <c r="AA371" s="41"/>
    </row>
    <row r="372" spans="2:27" x14ac:dyDescent="0.15">
      <c r="B372" s="1">
        <v>11.439</v>
      </c>
      <c r="C372">
        <v>187.12</v>
      </c>
      <c r="E372" s="1">
        <v>11.561999999999999</v>
      </c>
      <c r="F372">
        <v>193.8</v>
      </c>
      <c r="H372" s="1">
        <v>10.877000000000001</v>
      </c>
      <c r="I372">
        <v>186.92000000000002</v>
      </c>
      <c r="V372" s="1">
        <v>0.73799999999999999</v>
      </c>
      <c r="W372" s="1">
        <v>34517.199999999997</v>
      </c>
      <c r="X372">
        <f t="shared" si="26"/>
        <v>14.76</v>
      </c>
      <c r="Y372">
        <f t="shared" si="27"/>
        <v>138.06879999999998</v>
      </c>
      <c r="Z372" s="41"/>
      <c r="AA372" s="41"/>
    </row>
    <row r="373" spans="2:27" x14ac:dyDescent="0.15">
      <c r="B373" s="1">
        <v>11.484999999999999</v>
      </c>
      <c r="C373">
        <v>186.58</v>
      </c>
      <c r="E373" s="1">
        <v>11.601000000000001</v>
      </c>
      <c r="F373">
        <v>192.82</v>
      </c>
      <c r="H373" s="1">
        <v>10.930999999999999</v>
      </c>
      <c r="I373">
        <v>186.69</v>
      </c>
      <c r="V373" s="1">
        <v>0.74</v>
      </c>
      <c r="W373" s="1">
        <v>34281.599999999999</v>
      </c>
      <c r="X373">
        <f t="shared" si="26"/>
        <v>14.8</v>
      </c>
      <c r="Y373">
        <f t="shared" si="27"/>
        <v>137.12639999999999</v>
      </c>
      <c r="Z373" s="41"/>
      <c r="AA373" s="41"/>
    </row>
    <row r="374" spans="2:27" x14ac:dyDescent="0.15">
      <c r="B374" s="1">
        <v>11.894</v>
      </c>
      <c r="C374">
        <v>185.75</v>
      </c>
      <c r="E374" s="1">
        <v>11.616</v>
      </c>
      <c r="F374">
        <v>192.64</v>
      </c>
      <c r="H374" s="1">
        <v>10.977</v>
      </c>
      <c r="I374">
        <v>185.71</v>
      </c>
      <c r="V374" s="1">
        <v>0.74199999999999999</v>
      </c>
      <c r="W374" s="1">
        <v>34047.300000000003</v>
      </c>
      <c r="X374">
        <f t="shared" si="26"/>
        <v>14.84</v>
      </c>
      <c r="Y374">
        <f t="shared" si="27"/>
        <v>136.1892</v>
      </c>
      <c r="Z374" s="41"/>
      <c r="AA374" s="41"/>
    </row>
    <row r="375" spans="2:27" x14ac:dyDescent="0.15">
      <c r="B375" s="1">
        <v>11.609</v>
      </c>
      <c r="C375">
        <v>185.69</v>
      </c>
      <c r="E375" s="1">
        <v>11.69</v>
      </c>
      <c r="F375">
        <v>191.58999999999997</v>
      </c>
      <c r="H375" s="1">
        <v>11.05</v>
      </c>
      <c r="I375">
        <v>185.36</v>
      </c>
      <c r="V375" s="1">
        <v>0.74399999999999999</v>
      </c>
      <c r="W375" s="1">
        <v>33809.300000000003</v>
      </c>
      <c r="X375">
        <f t="shared" si="26"/>
        <v>14.879999999999999</v>
      </c>
      <c r="Y375">
        <f t="shared" si="27"/>
        <v>135.2372</v>
      </c>
      <c r="Z375" s="41"/>
      <c r="AA375" s="41"/>
    </row>
    <row r="376" spans="2:27" x14ac:dyDescent="0.15">
      <c r="B376" s="1">
        <v>11.632</v>
      </c>
      <c r="C376">
        <v>184.41</v>
      </c>
      <c r="E376" s="1">
        <v>11.759</v>
      </c>
      <c r="F376">
        <v>191.39</v>
      </c>
      <c r="H376" s="1">
        <v>11.069000000000001</v>
      </c>
      <c r="I376">
        <v>184.87</v>
      </c>
      <c r="V376" s="1">
        <v>0.746</v>
      </c>
      <c r="W376" s="1">
        <v>33570.300000000003</v>
      </c>
      <c r="X376">
        <f t="shared" si="26"/>
        <v>14.92</v>
      </c>
      <c r="Y376">
        <f t="shared" si="27"/>
        <v>134.28120000000001</v>
      </c>
      <c r="Z376" s="41"/>
      <c r="AA376" s="41"/>
    </row>
    <row r="377" spans="2:27" x14ac:dyDescent="0.15">
      <c r="B377" s="1">
        <v>11.836</v>
      </c>
      <c r="C377">
        <v>184.12</v>
      </c>
      <c r="E377" s="1">
        <v>11.836</v>
      </c>
      <c r="F377">
        <v>190.43</v>
      </c>
      <c r="H377" s="1">
        <v>11.122999999999999</v>
      </c>
      <c r="I377">
        <v>183.59</v>
      </c>
      <c r="V377" s="1">
        <v>0.748</v>
      </c>
      <c r="W377" s="1">
        <v>33330.1</v>
      </c>
      <c r="X377">
        <f t="shared" si="26"/>
        <v>14.96</v>
      </c>
      <c r="Y377">
        <f t="shared" si="27"/>
        <v>133.32040000000001</v>
      </c>
      <c r="Z377" s="41"/>
      <c r="AA377" s="41"/>
    </row>
    <row r="378" spans="2:27" x14ac:dyDescent="0.15">
      <c r="B378" s="1">
        <v>11.705</v>
      </c>
      <c r="C378">
        <v>182.96</v>
      </c>
      <c r="E378" s="1">
        <v>11.885999999999999</v>
      </c>
      <c r="F378">
        <v>190.37</v>
      </c>
      <c r="H378" s="1">
        <v>11.17</v>
      </c>
      <c r="I378">
        <v>183.60000000000002</v>
      </c>
      <c r="V378" s="1">
        <v>0.75</v>
      </c>
      <c r="W378" s="1">
        <v>33088.800000000003</v>
      </c>
      <c r="X378">
        <f t="shared" si="26"/>
        <v>15</v>
      </c>
      <c r="Y378">
        <f t="shared" si="27"/>
        <v>132.35520000000002</v>
      </c>
      <c r="Z378" s="41"/>
      <c r="AA378" s="41"/>
    </row>
    <row r="379" spans="2:27" x14ac:dyDescent="0.15">
      <c r="B379" s="1">
        <v>11.813000000000001</v>
      </c>
      <c r="C379">
        <v>182.70000000000002</v>
      </c>
      <c r="E379" s="1">
        <v>11.879</v>
      </c>
      <c r="F379">
        <v>189.20999999999998</v>
      </c>
      <c r="H379" s="1">
        <v>11.228</v>
      </c>
      <c r="I379">
        <v>182.21</v>
      </c>
      <c r="V379" s="1">
        <v>0.752</v>
      </c>
      <c r="W379" s="1">
        <v>32846.400000000001</v>
      </c>
      <c r="X379">
        <f t="shared" si="26"/>
        <v>15.04</v>
      </c>
      <c r="Y379">
        <f t="shared" si="27"/>
        <v>131.38560000000001</v>
      </c>
      <c r="Z379" s="41"/>
      <c r="AA379" s="41"/>
    </row>
    <row r="380" spans="2:27" x14ac:dyDescent="0.15">
      <c r="B380" s="1">
        <v>11.913</v>
      </c>
      <c r="C380">
        <v>181.24</v>
      </c>
      <c r="E380" s="1">
        <v>12.037000000000001</v>
      </c>
      <c r="F380">
        <v>189.14</v>
      </c>
      <c r="H380" s="1">
        <v>11.286</v>
      </c>
      <c r="I380">
        <v>182.13000000000002</v>
      </c>
      <c r="V380" s="1">
        <v>0.754</v>
      </c>
      <c r="W380" s="1">
        <v>32602.9</v>
      </c>
      <c r="X380">
        <f t="shared" si="26"/>
        <v>15.08</v>
      </c>
      <c r="Y380">
        <f t="shared" si="27"/>
        <v>130.41159999999999</v>
      </c>
      <c r="Z380" s="41"/>
      <c r="AA380" s="41"/>
    </row>
    <row r="381" spans="2:27" x14ac:dyDescent="0.15">
      <c r="B381" s="1">
        <v>11.913</v>
      </c>
      <c r="C381">
        <v>180.72</v>
      </c>
      <c r="E381" s="1">
        <v>11.997999999999999</v>
      </c>
      <c r="F381">
        <v>188</v>
      </c>
      <c r="H381" s="1">
        <v>11.343</v>
      </c>
      <c r="I381">
        <v>180.81</v>
      </c>
      <c r="V381" s="1">
        <v>0.75600000000000001</v>
      </c>
      <c r="W381" s="1">
        <v>32358.400000000001</v>
      </c>
      <c r="X381">
        <f t="shared" si="26"/>
        <v>15.120000000000001</v>
      </c>
      <c r="Y381">
        <f t="shared" si="27"/>
        <v>129.43360000000001</v>
      </c>
      <c r="Z381" s="41"/>
      <c r="AA381" s="41"/>
    </row>
    <row r="382" spans="2:27" x14ac:dyDescent="0.15">
      <c r="B382" s="1">
        <v>11.956</v>
      </c>
      <c r="C382">
        <v>179.88</v>
      </c>
      <c r="E382" s="1">
        <v>12.265000000000001</v>
      </c>
      <c r="F382">
        <v>187.71999999999997</v>
      </c>
      <c r="H382" s="1">
        <v>11.39</v>
      </c>
      <c r="I382">
        <v>180.71</v>
      </c>
      <c r="V382" s="1">
        <v>0.75800000000000001</v>
      </c>
      <c r="W382" s="1">
        <v>32112.799999999999</v>
      </c>
      <c r="X382">
        <f t="shared" si="26"/>
        <v>15.16</v>
      </c>
      <c r="Y382">
        <f t="shared" si="27"/>
        <v>128.4512</v>
      </c>
      <c r="Z382" s="41"/>
      <c r="AA382" s="41"/>
    </row>
    <row r="383" spans="2:27" x14ac:dyDescent="0.15">
      <c r="B383" s="1">
        <v>12.013999999999999</v>
      </c>
      <c r="C383">
        <v>179.27</v>
      </c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V383" s="1">
        <v>0.76</v>
      </c>
      <c r="W383" s="1">
        <v>31866.3</v>
      </c>
      <c r="X383">
        <f t="shared" si="26"/>
        <v>15.2</v>
      </c>
      <c r="Y383">
        <f t="shared" si="27"/>
        <v>127.4652</v>
      </c>
      <c r="Z383" s="41"/>
      <c r="AA383" s="41"/>
    </row>
    <row r="384" spans="2:27" x14ac:dyDescent="0.15">
      <c r="B384" s="1">
        <v>12.234</v>
      </c>
      <c r="C384">
        <v>178.32</v>
      </c>
      <c r="E384" s="1">
        <v>12.356999999999999</v>
      </c>
      <c r="F384">
        <v>186.51999999999998</v>
      </c>
      <c r="H384" s="1">
        <v>11.475</v>
      </c>
      <c r="I384">
        <v>179.17000000000002</v>
      </c>
      <c r="V384" s="1">
        <v>0.76200000000000001</v>
      </c>
      <c r="W384" s="1">
        <v>31618.799999999999</v>
      </c>
      <c r="X384">
        <f t="shared" si="26"/>
        <v>15.24</v>
      </c>
      <c r="Y384">
        <f t="shared" si="27"/>
        <v>126.4752</v>
      </c>
      <c r="Z384" s="41"/>
      <c r="AA384" s="41"/>
    </row>
    <row r="385" spans="2:27" x14ac:dyDescent="0.15">
      <c r="B385" s="1">
        <v>12.13</v>
      </c>
      <c r="C385">
        <v>177.65</v>
      </c>
      <c r="E385" s="1">
        <v>12.238</v>
      </c>
      <c r="F385">
        <v>185.37</v>
      </c>
      <c r="H385" s="1">
        <v>11.733000000000001</v>
      </c>
      <c r="I385">
        <v>178.10000000000002</v>
      </c>
      <c r="V385" s="1">
        <v>0.76400000000000001</v>
      </c>
      <c r="W385" s="1">
        <v>31370.3</v>
      </c>
      <c r="X385">
        <f t="shared" si="26"/>
        <v>15.280000000000001</v>
      </c>
      <c r="Y385">
        <f t="shared" si="27"/>
        <v>125.4812</v>
      </c>
      <c r="Z385" s="41"/>
      <c r="AA385" s="41"/>
    </row>
    <row r="386" spans="2:27" x14ac:dyDescent="0.15">
      <c r="B386" s="1">
        <v>12.365</v>
      </c>
      <c r="C386">
        <v>177.63</v>
      </c>
      <c r="E386" s="1">
        <v>12.238</v>
      </c>
      <c r="F386">
        <v>184.45</v>
      </c>
      <c r="H386" s="1">
        <v>11.629</v>
      </c>
      <c r="I386">
        <v>176.86</v>
      </c>
      <c r="V386" s="1">
        <v>0.76600000000000001</v>
      </c>
      <c r="W386" s="1">
        <v>31120.9</v>
      </c>
      <c r="X386">
        <f t="shared" si="26"/>
        <v>15.32</v>
      </c>
      <c r="Y386">
        <f t="shared" si="27"/>
        <v>124.48360000000001</v>
      </c>
      <c r="Z386" s="41"/>
      <c r="AA386" s="41"/>
    </row>
    <row r="387" spans="2:27" x14ac:dyDescent="0.15">
      <c r="B387" s="1">
        <v>12.396000000000001</v>
      </c>
      <c r="C387">
        <v>176.20000000000002</v>
      </c>
      <c r="E387" s="1">
        <v>12.292</v>
      </c>
      <c r="F387">
        <v>184.17000000000002</v>
      </c>
      <c r="H387" s="1">
        <v>11.66</v>
      </c>
      <c r="I387">
        <v>176.61</v>
      </c>
      <c r="V387" s="1">
        <v>0.76800000000000002</v>
      </c>
      <c r="W387" s="1">
        <v>30870.6</v>
      </c>
      <c r="X387">
        <f t="shared" si="26"/>
        <v>15.36</v>
      </c>
      <c r="Y387">
        <f t="shared" si="27"/>
        <v>123.4824</v>
      </c>
      <c r="Z387" s="41"/>
      <c r="AA387" s="41"/>
    </row>
    <row r="388" spans="2:27" x14ac:dyDescent="0.15">
      <c r="B388" s="1">
        <v>12.272</v>
      </c>
      <c r="C388">
        <v>175.97</v>
      </c>
      <c r="E388" s="1">
        <v>12.346</v>
      </c>
      <c r="F388">
        <v>183.06</v>
      </c>
      <c r="H388" s="1">
        <v>11.698</v>
      </c>
      <c r="I388">
        <v>175.43</v>
      </c>
      <c r="V388" s="1">
        <v>0.77</v>
      </c>
      <c r="W388" s="1">
        <v>30619.5</v>
      </c>
      <c r="X388">
        <f t="shared" ref="X388:X451" si="28">V388*10*2</f>
        <v>15.4</v>
      </c>
      <c r="Y388">
        <f t="shared" ref="Y388:Y451" si="29">W388/1000*4</f>
        <v>122.47799999999999</v>
      </c>
      <c r="Z388" s="41"/>
      <c r="AA388" s="41"/>
    </row>
    <row r="389" spans="2:27" x14ac:dyDescent="0.15">
      <c r="B389" s="1">
        <v>12.337999999999999</v>
      </c>
      <c r="C389">
        <v>174.78</v>
      </c>
      <c r="E389" s="1">
        <v>12.391999999999999</v>
      </c>
      <c r="F389">
        <v>182.83999999999997</v>
      </c>
      <c r="H389" s="1">
        <v>11.763999999999999</v>
      </c>
      <c r="I389">
        <v>174.97</v>
      </c>
      <c r="V389" s="1">
        <v>0.77200000000000002</v>
      </c>
      <c r="W389" s="1">
        <v>30367.599999999999</v>
      </c>
      <c r="X389">
        <f t="shared" si="28"/>
        <v>15.440000000000001</v>
      </c>
      <c r="Y389">
        <f t="shared" si="29"/>
        <v>121.4704</v>
      </c>
      <c r="Z389" s="41"/>
      <c r="AA389" s="41"/>
    </row>
    <row r="390" spans="2:27" x14ac:dyDescent="0.15">
      <c r="B390" s="1">
        <v>12.372999999999999</v>
      </c>
      <c r="C390">
        <v>173.64000000000001</v>
      </c>
      <c r="E390" s="1">
        <v>12.596</v>
      </c>
      <c r="F390">
        <v>181.51999999999998</v>
      </c>
      <c r="H390" s="1">
        <v>11.818</v>
      </c>
      <c r="I390">
        <v>173.78</v>
      </c>
      <c r="V390" s="1">
        <v>0.77400000000000002</v>
      </c>
      <c r="W390" s="1">
        <v>30114.9</v>
      </c>
      <c r="X390">
        <f t="shared" si="28"/>
        <v>15.48</v>
      </c>
      <c r="Y390">
        <f t="shared" si="29"/>
        <v>120.45960000000001</v>
      </c>
      <c r="Z390" s="41"/>
      <c r="AA390" s="41"/>
    </row>
    <row r="391" spans="2:27" x14ac:dyDescent="0.15">
      <c r="B391" s="1">
        <v>12.433999999999999</v>
      </c>
      <c r="C391">
        <v>173.31</v>
      </c>
      <c r="E391" s="1">
        <v>12.512</v>
      </c>
      <c r="F391">
        <v>181.38</v>
      </c>
      <c r="H391" s="1">
        <v>11.875999999999999</v>
      </c>
      <c r="I391">
        <v>173.31</v>
      </c>
      <c r="V391" s="1">
        <v>0.77600000000000002</v>
      </c>
      <c r="W391" s="1">
        <v>29861.599999999999</v>
      </c>
      <c r="X391">
        <f t="shared" si="28"/>
        <v>15.52</v>
      </c>
      <c r="Y391">
        <f t="shared" si="29"/>
        <v>119.4464</v>
      </c>
      <c r="Z391" s="41"/>
      <c r="AA391" s="41"/>
    </row>
    <row r="392" spans="2:27" x14ac:dyDescent="0.15">
      <c r="B392" s="1">
        <v>12.492000000000001</v>
      </c>
      <c r="C392">
        <v>172.06</v>
      </c>
      <c r="E392" s="1">
        <v>12.535</v>
      </c>
      <c r="F392">
        <v>180.81</v>
      </c>
      <c r="H392" s="1">
        <v>11.917999999999999</v>
      </c>
      <c r="I392">
        <v>172.05</v>
      </c>
      <c r="V392" s="1">
        <v>0.77800000000000002</v>
      </c>
      <c r="W392" s="1">
        <v>29607.599999999999</v>
      </c>
      <c r="X392">
        <f t="shared" si="28"/>
        <v>15.56</v>
      </c>
      <c r="Y392">
        <f t="shared" si="29"/>
        <v>118.43039999999999</v>
      </c>
      <c r="Z392" s="41"/>
      <c r="AA392" s="41"/>
    </row>
    <row r="393" spans="2:27" x14ac:dyDescent="0.15">
      <c r="B393" s="1">
        <v>12.67</v>
      </c>
      <c r="C393">
        <v>171.44</v>
      </c>
      <c r="E393" s="1">
        <v>12.581</v>
      </c>
      <c r="F393">
        <v>179.52999999999997</v>
      </c>
      <c r="H393" s="1">
        <v>11.98</v>
      </c>
      <c r="I393">
        <v>171.67000000000002</v>
      </c>
      <c r="V393" s="1">
        <v>0.78</v>
      </c>
      <c r="W393" s="1">
        <v>29353</v>
      </c>
      <c r="X393">
        <f t="shared" si="28"/>
        <v>15.600000000000001</v>
      </c>
      <c r="Y393">
        <f t="shared" si="29"/>
        <v>117.41200000000001</v>
      </c>
      <c r="Z393" s="41"/>
      <c r="AA393" s="41"/>
    </row>
    <row r="394" spans="2:27" x14ac:dyDescent="0.15">
      <c r="B394" s="1">
        <v>12.542</v>
      </c>
      <c r="C394">
        <v>170.16</v>
      </c>
      <c r="E394" s="1">
        <v>12.82</v>
      </c>
      <c r="F394">
        <v>179.29000000000002</v>
      </c>
      <c r="H394" s="1">
        <v>12.026</v>
      </c>
      <c r="I394">
        <v>170.44</v>
      </c>
      <c r="V394" s="1">
        <v>0.78200000000000003</v>
      </c>
      <c r="W394" s="1">
        <v>29097.9</v>
      </c>
      <c r="X394">
        <f t="shared" si="28"/>
        <v>15.64</v>
      </c>
      <c r="Y394">
        <f t="shared" si="29"/>
        <v>116.39160000000001</v>
      </c>
      <c r="Z394" s="41"/>
      <c r="AA394" s="41"/>
    </row>
    <row r="395" spans="2:27" x14ac:dyDescent="0.15">
      <c r="B395" s="1">
        <v>12.654</v>
      </c>
      <c r="C395">
        <v>169.77</v>
      </c>
      <c r="E395" s="1">
        <v>12.708</v>
      </c>
      <c r="F395">
        <v>178.14999999999998</v>
      </c>
      <c r="H395" s="1">
        <v>12.08</v>
      </c>
      <c r="I395">
        <v>169.97</v>
      </c>
      <c r="V395" s="1">
        <v>0.78400000000000003</v>
      </c>
      <c r="W395" s="1">
        <v>28842.400000000001</v>
      </c>
      <c r="X395">
        <f t="shared" si="28"/>
        <v>15.68</v>
      </c>
      <c r="Y395">
        <f t="shared" si="29"/>
        <v>115.36960000000001</v>
      </c>
      <c r="Z395" s="41"/>
      <c r="AA395" s="41"/>
    </row>
    <row r="396" spans="2:27" x14ac:dyDescent="0.15">
      <c r="B396" s="1">
        <v>12.693</v>
      </c>
      <c r="C396">
        <v>153.77000000000001</v>
      </c>
      <c r="E396" s="1">
        <v>12.786</v>
      </c>
      <c r="F396">
        <v>177.68</v>
      </c>
      <c r="H396" s="1">
        <v>12.15</v>
      </c>
      <c r="I396">
        <v>168.72</v>
      </c>
      <c r="V396" s="1">
        <v>0.78600000000000003</v>
      </c>
      <c r="W396" s="1">
        <v>28586.400000000001</v>
      </c>
      <c r="X396">
        <f t="shared" si="28"/>
        <v>15.72</v>
      </c>
      <c r="Y396">
        <f t="shared" si="29"/>
        <v>114.3456</v>
      </c>
      <c r="Z396" s="41"/>
      <c r="AA396" s="41"/>
    </row>
    <row r="397" spans="2:27" x14ac:dyDescent="0.15">
      <c r="B397" s="1">
        <v>12.773999999999999</v>
      </c>
      <c r="C397">
        <v>154.22</v>
      </c>
      <c r="E397" s="1">
        <v>12.832000000000001</v>
      </c>
      <c r="F397">
        <v>176.61</v>
      </c>
      <c r="H397" s="1">
        <v>12.177</v>
      </c>
      <c r="I397">
        <v>167.84</v>
      </c>
      <c r="V397" s="1">
        <v>0.78800000000000003</v>
      </c>
      <c r="W397" s="1">
        <v>28330.2</v>
      </c>
      <c r="X397">
        <f t="shared" si="28"/>
        <v>15.760000000000002</v>
      </c>
      <c r="Y397">
        <f t="shared" si="29"/>
        <v>113.32080000000001</v>
      </c>
      <c r="Z397" s="41"/>
      <c r="AA397" s="41"/>
    </row>
    <row r="398" spans="2:27" x14ac:dyDescent="0.15">
      <c r="B398" s="1">
        <v>12.975</v>
      </c>
      <c r="C398">
        <v>154.6</v>
      </c>
      <c r="E398" s="1">
        <v>13.055999999999999</v>
      </c>
      <c r="F398">
        <v>175.42000000000002</v>
      </c>
      <c r="H398" s="1">
        <v>12.227</v>
      </c>
      <c r="I398">
        <v>167.59</v>
      </c>
      <c r="V398" s="1">
        <v>0.79</v>
      </c>
      <c r="W398" s="1">
        <v>28073.7</v>
      </c>
      <c r="X398">
        <f t="shared" si="28"/>
        <v>15.8</v>
      </c>
      <c r="Y398">
        <f t="shared" si="29"/>
        <v>112.29480000000001</v>
      </c>
      <c r="Z398" s="41"/>
      <c r="AA398" s="41"/>
    </row>
    <row r="399" spans="2:27" x14ac:dyDescent="0.15">
      <c r="B399" s="1">
        <v>12.855</v>
      </c>
      <c r="C399">
        <v>154.75</v>
      </c>
      <c r="E399" s="1">
        <v>13.006</v>
      </c>
      <c r="F399">
        <v>174.89</v>
      </c>
      <c r="H399" s="1">
        <v>12.295999999999999</v>
      </c>
      <c r="I399">
        <v>166.13000000000002</v>
      </c>
      <c r="V399" s="1">
        <v>0.79200000000000004</v>
      </c>
      <c r="W399" s="1">
        <v>27817.1</v>
      </c>
      <c r="X399">
        <f t="shared" si="28"/>
        <v>15.84</v>
      </c>
      <c r="Y399">
        <f t="shared" si="29"/>
        <v>111.2684</v>
      </c>
      <c r="Z399" s="41"/>
      <c r="AA399" s="41"/>
    </row>
    <row r="400" spans="2:27" x14ac:dyDescent="0.15">
      <c r="B400" s="1">
        <v>13.121</v>
      </c>
      <c r="C400">
        <v>152.89000000000001</v>
      </c>
      <c r="E400" s="1">
        <v>13.06</v>
      </c>
      <c r="F400">
        <v>174.12</v>
      </c>
      <c r="H400" s="1">
        <v>12.3</v>
      </c>
      <c r="I400">
        <v>165.75</v>
      </c>
      <c r="V400" s="1">
        <v>0.79400000000000004</v>
      </c>
      <c r="W400" s="1">
        <v>27560.400000000001</v>
      </c>
      <c r="X400">
        <f t="shared" si="28"/>
        <v>15.88</v>
      </c>
      <c r="Y400">
        <f t="shared" si="29"/>
        <v>110.24160000000001</v>
      </c>
      <c r="Z400" s="41"/>
      <c r="AA400" s="41"/>
    </row>
    <row r="401" spans="2:27" x14ac:dyDescent="0.15">
      <c r="B401" s="1">
        <v>13.151999999999999</v>
      </c>
      <c r="C401">
        <v>151.08000000000001</v>
      </c>
      <c r="E401" s="1">
        <v>13.345000000000001</v>
      </c>
      <c r="F401">
        <v>173.86</v>
      </c>
      <c r="H401" s="1">
        <v>12.446999999999999</v>
      </c>
      <c r="I401">
        <v>164.22</v>
      </c>
      <c r="V401" s="1">
        <v>0.79600000000000004</v>
      </c>
      <c r="W401" s="1">
        <v>27303.8</v>
      </c>
      <c r="X401">
        <f t="shared" si="28"/>
        <v>15.920000000000002</v>
      </c>
      <c r="Y401">
        <f t="shared" si="29"/>
        <v>109.2152</v>
      </c>
      <c r="Z401" s="41"/>
      <c r="AA401" s="41"/>
    </row>
    <row r="402" spans="2:27" x14ac:dyDescent="0.15">
      <c r="B402" s="1">
        <v>12.715999999999999</v>
      </c>
      <c r="C402">
        <v>149.83000000000001</v>
      </c>
      <c r="E402" s="1">
        <v>13.055999999999999</v>
      </c>
      <c r="F402">
        <v>172.63</v>
      </c>
      <c r="H402" s="1">
        <v>12.443</v>
      </c>
      <c r="I402">
        <v>163.91000000000003</v>
      </c>
      <c r="V402" s="1">
        <v>0.79800000000000004</v>
      </c>
      <c r="W402" s="1">
        <v>27047.200000000001</v>
      </c>
      <c r="X402">
        <f t="shared" si="28"/>
        <v>15.96</v>
      </c>
      <c r="Y402">
        <f t="shared" si="29"/>
        <v>108.1888</v>
      </c>
      <c r="Z402" s="41"/>
      <c r="AA402" s="41"/>
    </row>
    <row r="403" spans="2:27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V403" s="1">
        <v>0.8</v>
      </c>
      <c r="W403" s="1">
        <v>26790.9</v>
      </c>
      <c r="X403">
        <f t="shared" si="28"/>
        <v>16</v>
      </c>
      <c r="Y403">
        <f t="shared" si="29"/>
        <v>107.1636</v>
      </c>
      <c r="Z403" s="41"/>
      <c r="AA403" s="41"/>
    </row>
    <row r="404" spans="2:27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V404" s="1">
        <v>0.80200000000000005</v>
      </c>
      <c r="W404" s="1">
        <v>26535</v>
      </c>
      <c r="X404">
        <f t="shared" si="28"/>
        <v>16.04</v>
      </c>
      <c r="Y404">
        <f t="shared" si="29"/>
        <v>106.14</v>
      </c>
      <c r="Z404" s="41"/>
      <c r="AA404" s="41"/>
    </row>
    <row r="405" spans="2:27" x14ac:dyDescent="0.15">
      <c r="E405" s="1">
        <v>13.337</v>
      </c>
      <c r="F405">
        <v>170.49</v>
      </c>
      <c r="H405" s="1">
        <v>12.654999999999999</v>
      </c>
      <c r="I405">
        <v>143.46</v>
      </c>
      <c r="V405" s="1">
        <v>0.80400000000000005</v>
      </c>
      <c r="W405" s="1">
        <v>26279.4</v>
      </c>
      <c r="X405">
        <f t="shared" si="28"/>
        <v>16.080000000000002</v>
      </c>
      <c r="Y405">
        <f t="shared" si="29"/>
        <v>105.11760000000001</v>
      </c>
      <c r="Z405" s="41"/>
      <c r="AA405" s="41"/>
    </row>
    <row r="406" spans="2:27" x14ac:dyDescent="0.15">
      <c r="E406" s="1">
        <v>13.218</v>
      </c>
      <c r="F406">
        <v>169.10000000000002</v>
      </c>
      <c r="H406" s="1">
        <v>12.682</v>
      </c>
      <c r="I406">
        <v>145</v>
      </c>
      <c r="V406" s="1">
        <v>0.80600000000000005</v>
      </c>
      <c r="W406" s="1">
        <v>26024.400000000001</v>
      </c>
      <c r="X406">
        <f t="shared" si="28"/>
        <v>16.12</v>
      </c>
      <c r="Y406">
        <f t="shared" si="29"/>
        <v>104.0976</v>
      </c>
      <c r="Z406" s="41"/>
      <c r="AA406" s="41"/>
    </row>
    <row r="407" spans="2:27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V407" s="1">
        <v>0.80800000000000005</v>
      </c>
      <c r="W407" s="1">
        <v>25769.9</v>
      </c>
      <c r="X407">
        <f t="shared" si="28"/>
        <v>16.16</v>
      </c>
      <c r="Y407">
        <f t="shared" si="29"/>
        <v>103.0796</v>
      </c>
      <c r="Z407" s="41"/>
      <c r="AA407" s="41"/>
    </row>
    <row r="408" spans="2:27" x14ac:dyDescent="0.15">
      <c r="E408" s="1">
        <v>13.391</v>
      </c>
      <c r="F408">
        <v>167.23000000000002</v>
      </c>
      <c r="H408" s="1">
        <v>12.81</v>
      </c>
      <c r="I408">
        <v>142.53</v>
      </c>
      <c r="V408" s="1">
        <v>0.81</v>
      </c>
      <c r="W408" s="1">
        <v>25515.9</v>
      </c>
      <c r="X408">
        <f t="shared" si="28"/>
        <v>16.200000000000003</v>
      </c>
      <c r="Y408">
        <f t="shared" si="29"/>
        <v>102.06360000000001</v>
      </c>
      <c r="Z408" s="41"/>
      <c r="AA408" s="41"/>
    </row>
    <row r="409" spans="2:27" x14ac:dyDescent="0.15">
      <c r="E409" s="1">
        <v>13.457000000000001</v>
      </c>
      <c r="F409">
        <v>166.74</v>
      </c>
      <c r="V409" s="1">
        <v>0.81200000000000006</v>
      </c>
      <c r="W409" s="1">
        <v>25262.5</v>
      </c>
      <c r="X409">
        <f t="shared" si="28"/>
        <v>16.240000000000002</v>
      </c>
      <c r="Y409">
        <f t="shared" si="29"/>
        <v>101.05</v>
      </c>
      <c r="Z409" s="41"/>
      <c r="AA409" s="41"/>
    </row>
    <row r="410" spans="2:27" x14ac:dyDescent="0.15">
      <c r="E410" s="1">
        <v>13.417999999999999</v>
      </c>
      <c r="F410">
        <v>166.06</v>
      </c>
      <c r="V410" s="1">
        <v>0.81399999999999995</v>
      </c>
      <c r="W410" s="1">
        <v>25009.5</v>
      </c>
      <c r="X410">
        <f t="shared" si="28"/>
        <v>16.279999999999998</v>
      </c>
      <c r="Y410">
        <f t="shared" si="29"/>
        <v>100.038</v>
      </c>
      <c r="Z410" s="41"/>
      <c r="AA410" s="41"/>
    </row>
    <row r="411" spans="2:27" x14ac:dyDescent="0.15">
      <c r="E411" s="1">
        <v>13.538</v>
      </c>
      <c r="F411">
        <v>164.37</v>
      </c>
      <c r="V411" s="1">
        <v>0.81599999999999995</v>
      </c>
      <c r="W411" s="1">
        <v>24757.1</v>
      </c>
      <c r="X411">
        <f t="shared" si="28"/>
        <v>16.32</v>
      </c>
      <c r="Y411">
        <f t="shared" si="29"/>
        <v>99.028399999999991</v>
      </c>
      <c r="Z411" s="41"/>
      <c r="AA411" s="41"/>
    </row>
    <row r="412" spans="2:27" x14ac:dyDescent="0.15">
      <c r="E412" s="1">
        <v>13.587999999999999</v>
      </c>
      <c r="F412">
        <v>164.26</v>
      </c>
      <c r="V412" s="1">
        <v>0.81799999999999995</v>
      </c>
      <c r="W412" s="1">
        <v>24505</v>
      </c>
      <c r="X412">
        <f t="shared" si="28"/>
        <v>16.36</v>
      </c>
      <c r="Y412">
        <f t="shared" si="29"/>
        <v>98.02</v>
      </c>
      <c r="Z412" s="41"/>
      <c r="AA412" s="41"/>
    </row>
    <row r="413" spans="2:27" x14ac:dyDescent="0.15">
      <c r="E413" s="1">
        <v>13.824</v>
      </c>
      <c r="F413">
        <v>162.60000000000002</v>
      </c>
      <c r="V413" s="1">
        <v>0.82</v>
      </c>
      <c r="W413" s="1">
        <v>24253</v>
      </c>
      <c r="X413">
        <f t="shared" si="28"/>
        <v>16.399999999999999</v>
      </c>
      <c r="Y413">
        <f t="shared" si="29"/>
        <v>97.012</v>
      </c>
      <c r="Z413" s="41"/>
      <c r="AA413" s="41"/>
    </row>
    <row r="414" spans="2:27" x14ac:dyDescent="0.15">
      <c r="E414" s="1">
        <v>13.835000000000001</v>
      </c>
      <c r="F414">
        <v>144.81</v>
      </c>
      <c r="V414" s="1">
        <v>0.82199999999999995</v>
      </c>
      <c r="W414" s="1">
        <v>24001.1</v>
      </c>
      <c r="X414">
        <f t="shared" si="28"/>
        <v>16.439999999999998</v>
      </c>
      <c r="Y414">
        <f t="shared" si="29"/>
        <v>96.00439999999999</v>
      </c>
      <c r="Z414" s="41"/>
      <c r="AA414" s="41"/>
    </row>
    <row r="415" spans="2:27" x14ac:dyDescent="0.15">
      <c r="E415" s="1">
        <v>13.839</v>
      </c>
      <c r="F415">
        <v>145.74</v>
      </c>
      <c r="V415" s="1">
        <v>0.82399999999999995</v>
      </c>
      <c r="W415" s="1">
        <v>23749</v>
      </c>
      <c r="X415">
        <f t="shared" si="28"/>
        <v>16.48</v>
      </c>
      <c r="Y415">
        <f t="shared" si="29"/>
        <v>94.995999999999995</v>
      </c>
      <c r="Z415" s="41"/>
      <c r="AA415" s="41"/>
    </row>
    <row r="416" spans="2:27" x14ac:dyDescent="0.15">
      <c r="E416" s="1">
        <v>14.02</v>
      </c>
      <c r="F416">
        <v>145.63999999999999</v>
      </c>
      <c r="V416" s="1">
        <v>0.82599999999999996</v>
      </c>
      <c r="W416" s="1">
        <v>23496.3</v>
      </c>
      <c r="X416">
        <f t="shared" si="28"/>
        <v>16.52</v>
      </c>
      <c r="Y416">
        <f t="shared" si="29"/>
        <v>93.985199999999992</v>
      </c>
      <c r="Z416" s="41"/>
      <c r="AA416" s="41"/>
    </row>
    <row r="417" spans="5:27" x14ac:dyDescent="0.15">
      <c r="E417" s="1">
        <v>13.955</v>
      </c>
      <c r="F417">
        <v>144.86000000000001</v>
      </c>
      <c r="V417" s="1">
        <v>0.82799999999999996</v>
      </c>
      <c r="W417" s="1">
        <v>23242.6</v>
      </c>
      <c r="X417">
        <f t="shared" si="28"/>
        <v>16.559999999999999</v>
      </c>
      <c r="Y417">
        <f t="shared" si="29"/>
        <v>92.970399999999998</v>
      </c>
      <c r="Z417" s="41"/>
      <c r="AA417" s="41"/>
    </row>
    <row r="418" spans="5:27" x14ac:dyDescent="0.15">
      <c r="E418" s="1">
        <v>14.170999999999999</v>
      </c>
      <c r="F418">
        <v>142.93</v>
      </c>
      <c r="V418" s="1">
        <v>0.83</v>
      </c>
      <c r="W418" s="1">
        <v>22987.599999999999</v>
      </c>
      <c r="X418">
        <f t="shared" si="28"/>
        <v>16.599999999999998</v>
      </c>
      <c r="Y418">
        <f t="shared" si="29"/>
        <v>91.950399999999988</v>
      </c>
      <c r="Z418" s="41"/>
      <c r="AA418" s="41"/>
    </row>
    <row r="419" spans="5:27" x14ac:dyDescent="0.15">
      <c r="V419" s="1">
        <v>0.83199999999999996</v>
      </c>
      <c r="W419" s="1">
        <v>22730.799999999999</v>
      </c>
      <c r="X419">
        <f t="shared" si="28"/>
        <v>16.64</v>
      </c>
      <c r="Y419">
        <f t="shared" si="29"/>
        <v>90.923199999999994</v>
      </c>
      <c r="Z419" s="41"/>
      <c r="AA419" s="41"/>
    </row>
    <row r="420" spans="5:27" x14ac:dyDescent="0.15">
      <c r="V420" s="1">
        <v>0.83399999999999996</v>
      </c>
      <c r="W420" s="1">
        <v>22471.9</v>
      </c>
      <c r="X420">
        <f t="shared" si="28"/>
        <v>16.68</v>
      </c>
      <c r="Y420">
        <f t="shared" si="29"/>
        <v>89.887600000000006</v>
      </c>
      <c r="Z420" s="41"/>
      <c r="AA420" s="41"/>
    </row>
    <row r="421" spans="5:27" x14ac:dyDescent="0.15">
      <c r="V421" s="1">
        <v>0.83599999999999997</v>
      </c>
      <c r="W421" s="1">
        <v>22211.5</v>
      </c>
      <c r="X421">
        <f t="shared" si="28"/>
        <v>16.72</v>
      </c>
      <c r="Y421">
        <f t="shared" si="29"/>
        <v>88.846000000000004</v>
      </c>
      <c r="Z421" s="41"/>
      <c r="AA421" s="41"/>
    </row>
    <row r="422" spans="5:27" x14ac:dyDescent="0.15">
      <c r="V422" s="1">
        <v>0.83799999999999997</v>
      </c>
      <c r="W422" s="1">
        <v>21951</v>
      </c>
      <c r="X422">
        <f t="shared" si="28"/>
        <v>16.759999999999998</v>
      </c>
      <c r="Y422">
        <f t="shared" si="29"/>
        <v>87.804000000000002</v>
      </c>
      <c r="Z422" s="41"/>
      <c r="AA422" s="41"/>
    </row>
    <row r="423" spans="5:27" x14ac:dyDescent="0.15">
      <c r="V423" s="1">
        <v>0.84</v>
      </c>
      <c r="W423" s="1">
        <v>21693.3</v>
      </c>
      <c r="X423">
        <f t="shared" si="28"/>
        <v>16.8</v>
      </c>
      <c r="Y423">
        <f t="shared" si="29"/>
        <v>86.773200000000003</v>
      </c>
      <c r="Z423" s="41"/>
      <c r="AA423" s="41"/>
    </row>
    <row r="424" spans="5:27" x14ac:dyDescent="0.15">
      <c r="V424" s="1">
        <v>0.84199999999999997</v>
      </c>
      <c r="W424" s="1">
        <v>21441.4</v>
      </c>
      <c r="X424">
        <f t="shared" si="28"/>
        <v>16.84</v>
      </c>
      <c r="Y424">
        <f t="shared" si="29"/>
        <v>85.765600000000006</v>
      </c>
      <c r="Z424" s="41"/>
      <c r="AA424" s="41"/>
    </row>
    <row r="425" spans="5:27" x14ac:dyDescent="0.15">
      <c r="V425" s="1">
        <v>0.84399999999999997</v>
      </c>
      <c r="W425" s="1">
        <v>21196.3</v>
      </c>
      <c r="X425">
        <f t="shared" si="28"/>
        <v>16.88</v>
      </c>
      <c r="Y425">
        <f t="shared" si="29"/>
        <v>84.785200000000003</v>
      </c>
      <c r="Z425" s="41"/>
      <c r="AA425" s="41"/>
    </row>
    <row r="426" spans="5:27" x14ac:dyDescent="0.15">
      <c r="V426" s="1">
        <v>0.84599999999999997</v>
      </c>
      <c r="W426" s="1">
        <v>20955.2</v>
      </c>
      <c r="X426">
        <f t="shared" si="28"/>
        <v>16.919999999999998</v>
      </c>
      <c r="Y426">
        <f t="shared" si="29"/>
        <v>83.820800000000006</v>
      </c>
      <c r="Z426" s="41"/>
      <c r="AA426" s="41"/>
    </row>
    <row r="427" spans="5:27" x14ac:dyDescent="0.15">
      <c r="V427" s="1">
        <v>0.84799999999999998</v>
      </c>
      <c r="W427" s="1">
        <v>20724</v>
      </c>
      <c r="X427">
        <f t="shared" si="28"/>
        <v>16.96</v>
      </c>
      <c r="Y427">
        <f t="shared" si="29"/>
        <v>82.896000000000001</v>
      </c>
      <c r="Z427" s="41"/>
      <c r="AA427" s="41"/>
    </row>
    <row r="428" spans="5:27" x14ac:dyDescent="0.15">
      <c r="V428" s="1">
        <v>0.85</v>
      </c>
      <c r="W428" s="1">
        <v>20499.3</v>
      </c>
      <c r="X428">
        <f t="shared" si="28"/>
        <v>17</v>
      </c>
      <c r="Y428">
        <f t="shared" si="29"/>
        <v>81.997199999999992</v>
      </c>
      <c r="Z428" s="41"/>
      <c r="AA428" s="41"/>
    </row>
    <row r="429" spans="5:27" x14ac:dyDescent="0.15">
      <c r="V429" s="1">
        <v>0.85199999999999998</v>
      </c>
      <c r="W429" s="1">
        <v>20280.7</v>
      </c>
      <c r="X429">
        <f t="shared" si="28"/>
        <v>17.04</v>
      </c>
      <c r="Y429">
        <f t="shared" si="29"/>
        <v>81.122799999999998</v>
      </c>
      <c r="Z429" s="41"/>
      <c r="AA429" s="41"/>
    </row>
    <row r="430" spans="5:27" x14ac:dyDescent="0.15">
      <c r="V430" s="1">
        <v>0.85399999999999998</v>
      </c>
      <c r="W430" s="1">
        <v>20067.900000000001</v>
      </c>
      <c r="X430">
        <f t="shared" si="28"/>
        <v>17.079999999999998</v>
      </c>
      <c r="Y430">
        <f t="shared" si="29"/>
        <v>80.271600000000007</v>
      </c>
      <c r="Z430" s="41"/>
      <c r="AA430" s="41"/>
    </row>
    <row r="431" spans="5:27" x14ac:dyDescent="0.15">
      <c r="V431" s="1">
        <v>0.85599999999999998</v>
      </c>
      <c r="W431" s="1">
        <v>19860.7</v>
      </c>
      <c r="X431">
        <f t="shared" si="28"/>
        <v>17.12</v>
      </c>
      <c r="Y431">
        <f t="shared" si="29"/>
        <v>79.442800000000005</v>
      </c>
      <c r="Z431" s="41"/>
      <c r="AA431" s="41"/>
    </row>
    <row r="432" spans="5:27" x14ac:dyDescent="0.15">
      <c r="V432" s="1">
        <v>0.85799999999999998</v>
      </c>
      <c r="W432" s="1">
        <v>19658.900000000001</v>
      </c>
      <c r="X432">
        <f t="shared" si="28"/>
        <v>17.16</v>
      </c>
      <c r="Y432">
        <f t="shared" si="29"/>
        <v>78.635600000000011</v>
      </c>
      <c r="Z432" s="41"/>
      <c r="AA432" s="41"/>
    </row>
    <row r="433" spans="22:27" x14ac:dyDescent="0.15">
      <c r="V433" s="1">
        <v>0.86</v>
      </c>
      <c r="W433" s="1">
        <v>19462.2</v>
      </c>
      <c r="X433">
        <f t="shared" si="28"/>
        <v>17.2</v>
      </c>
      <c r="Y433">
        <f t="shared" si="29"/>
        <v>77.848799999999997</v>
      </c>
      <c r="Z433" s="41"/>
      <c r="AA433" s="41"/>
    </row>
    <row r="434" spans="22:27" x14ac:dyDescent="0.15">
      <c r="V434" s="1">
        <v>0.86199999999999999</v>
      </c>
      <c r="W434" s="1">
        <v>19270.3</v>
      </c>
      <c r="X434">
        <f t="shared" si="28"/>
        <v>17.239999999999998</v>
      </c>
      <c r="Y434">
        <f t="shared" si="29"/>
        <v>77.081199999999995</v>
      </c>
      <c r="Z434" s="41"/>
      <c r="AA434" s="41"/>
    </row>
    <row r="435" spans="22:27" x14ac:dyDescent="0.15">
      <c r="V435" s="1">
        <v>0.86399999999999999</v>
      </c>
      <c r="W435" s="1">
        <v>19083.3</v>
      </c>
      <c r="X435">
        <f t="shared" si="28"/>
        <v>17.28</v>
      </c>
      <c r="Y435">
        <f t="shared" si="29"/>
        <v>76.333199999999991</v>
      </c>
      <c r="Z435" s="41"/>
      <c r="AA435" s="41"/>
    </row>
    <row r="436" spans="22:27" x14ac:dyDescent="0.15">
      <c r="V436" s="1">
        <v>0.86599999999999999</v>
      </c>
      <c r="W436" s="1">
        <v>18900.8</v>
      </c>
      <c r="X436">
        <f t="shared" si="28"/>
        <v>17.32</v>
      </c>
      <c r="Y436">
        <f t="shared" si="29"/>
        <v>75.603200000000001</v>
      </c>
      <c r="Z436" s="41"/>
      <c r="AA436" s="41"/>
    </row>
    <row r="437" spans="22:27" x14ac:dyDescent="0.15">
      <c r="V437" s="1">
        <v>0.86799999999999999</v>
      </c>
      <c r="W437" s="1">
        <v>18722.8</v>
      </c>
      <c r="X437">
        <f t="shared" si="28"/>
        <v>17.36</v>
      </c>
      <c r="Y437">
        <f t="shared" si="29"/>
        <v>74.891199999999998</v>
      </c>
      <c r="Z437" s="41"/>
      <c r="AA437" s="41"/>
    </row>
    <row r="438" spans="22:27" x14ac:dyDescent="0.15">
      <c r="V438" s="1">
        <v>0.87</v>
      </c>
      <c r="W438" s="1">
        <v>18549</v>
      </c>
      <c r="X438">
        <f t="shared" si="28"/>
        <v>17.399999999999999</v>
      </c>
      <c r="Y438">
        <f t="shared" si="29"/>
        <v>74.195999999999998</v>
      </c>
      <c r="Z438" s="41"/>
      <c r="AA438" s="41"/>
    </row>
    <row r="439" spans="22:27" x14ac:dyDescent="0.15">
      <c r="V439" s="1">
        <v>0.872</v>
      </c>
      <c r="W439" s="1">
        <v>18379.400000000001</v>
      </c>
      <c r="X439">
        <f t="shared" si="28"/>
        <v>17.440000000000001</v>
      </c>
      <c r="Y439">
        <f t="shared" si="29"/>
        <v>73.517600000000002</v>
      </c>
      <c r="Z439" s="41"/>
      <c r="AA439" s="41"/>
    </row>
    <row r="440" spans="22:27" x14ac:dyDescent="0.15">
      <c r="V440" s="1">
        <v>0.874</v>
      </c>
      <c r="W440" s="1">
        <v>18213.900000000001</v>
      </c>
      <c r="X440">
        <f t="shared" si="28"/>
        <v>17.48</v>
      </c>
      <c r="Y440">
        <f t="shared" si="29"/>
        <v>72.85560000000001</v>
      </c>
      <c r="Z440" s="41"/>
      <c r="AA440" s="41"/>
    </row>
    <row r="441" spans="22:27" x14ac:dyDescent="0.15">
      <c r="V441" s="1">
        <v>0.876</v>
      </c>
      <c r="W441" s="1">
        <v>18052.2</v>
      </c>
      <c r="X441">
        <f t="shared" si="28"/>
        <v>17.52</v>
      </c>
      <c r="Y441">
        <f t="shared" si="29"/>
        <v>72.208799999999997</v>
      </c>
      <c r="Z441" s="41"/>
      <c r="AA441" s="41"/>
    </row>
    <row r="442" spans="22:27" x14ac:dyDescent="0.15">
      <c r="V442" s="1">
        <v>0.878</v>
      </c>
      <c r="W442" s="1">
        <v>17894.400000000001</v>
      </c>
      <c r="X442">
        <f t="shared" si="28"/>
        <v>17.559999999999999</v>
      </c>
      <c r="Y442">
        <f t="shared" si="29"/>
        <v>71.577600000000004</v>
      </c>
      <c r="Z442" s="41"/>
      <c r="AA442" s="41"/>
    </row>
    <row r="443" spans="22:27" x14ac:dyDescent="0.15">
      <c r="V443" s="1">
        <v>0.88</v>
      </c>
      <c r="W443" s="1">
        <v>17740.3</v>
      </c>
      <c r="X443">
        <f t="shared" si="28"/>
        <v>17.600000000000001</v>
      </c>
      <c r="Y443">
        <f t="shared" si="29"/>
        <v>70.961199999999991</v>
      </c>
      <c r="Z443" s="41"/>
      <c r="AA443" s="41"/>
    </row>
    <row r="444" spans="22:27" x14ac:dyDescent="0.15">
      <c r="V444" s="1">
        <v>0.88200000000000001</v>
      </c>
      <c r="W444" s="1">
        <v>17589.8</v>
      </c>
      <c r="X444">
        <f t="shared" si="28"/>
        <v>17.64</v>
      </c>
      <c r="Y444">
        <f t="shared" si="29"/>
        <v>70.359200000000001</v>
      </c>
      <c r="Z444" s="41"/>
      <c r="AA444" s="41"/>
    </row>
    <row r="445" spans="22:27" x14ac:dyDescent="0.15">
      <c r="V445" s="1">
        <v>0.88400000000000001</v>
      </c>
      <c r="W445" s="1">
        <v>17442.7</v>
      </c>
      <c r="X445">
        <f t="shared" si="28"/>
        <v>17.68</v>
      </c>
      <c r="Y445">
        <f t="shared" si="29"/>
        <v>69.770800000000008</v>
      </c>
      <c r="Z445" s="41"/>
      <c r="AA445" s="41"/>
    </row>
    <row r="446" spans="22:27" x14ac:dyDescent="0.15">
      <c r="V446" s="1">
        <v>0.88600000000000001</v>
      </c>
      <c r="W446" s="1">
        <v>17298.900000000001</v>
      </c>
      <c r="X446">
        <f t="shared" si="28"/>
        <v>17.72</v>
      </c>
      <c r="Y446">
        <f t="shared" si="29"/>
        <v>69.195599999999999</v>
      </c>
      <c r="Z446" s="41"/>
      <c r="AA446" s="41"/>
    </row>
    <row r="447" spans="22:27" x14ac:dyDescent="0.15">
      <c r="V447" s="1">
        <v>0.88800000000000001</v>
      </c>
      <c r="W447" s="1">
        <v>17158.599999999999</v>
      </c>
      <c r="X447">
        <f t="shared" si="28"/>
        <v>17.760000000000002</v>
      </c>
      <c r="Y447">
        <f t="shared" si="29"/>
        <v>68.634399999999999</v>
      </c>
      <c r="Z447" s="41"/>
      <c r="AA447" s="41"/>
    </row>
    <row r="448" spans="22:27" x14ac:dyDescent="0.15">
      <c r="V448" s="1">
        <v>0.89</v>
      </c>
      <c r="W448" s="1">
        <v>17021.3</v>
      </c>
      <c r="X448">
        <f t="shared" si="28"/>
        <v>17.8</v>
      </c>
      <c r="Y448">
        <f t="shared" si="29"/>
        <v>68.0852</v>
      </c>
      <c r="Z448" s="41"/>
      <c r="AA448" s="41"/>
    </row>
    <row r="449" spans="22:27" x14ac:dyDescent="0.15">
      <c r="V449" s="1">
        <v>0.89200000000000002</v>
      </c>
      <c r="W449" s="1">
        <v>16887.099999999999</v>
      </c>
      <c r="X449">
        <f t="shared" si="28"/>
        <v>17.84</v>
      </c>
      <c r="Y449">
        <f t="shared" si="29"/>
        <v>67.548400000000001</v>
      </c>
      <c r="Z449" s="41"/>
      <c r="AA449" s="41"/>
    </row>
    <row r="450" spans="22:27" x14ac:dyDescent="0.15">
      <c r="V450" s="1">
        <v>0.89400000000000002</v>
      </c>
      <c r="W450" s="1">
        <v>16755.8</v>
      </c>
      <c r="X450">
        <f t="shared" si="28"/>
        <v>17.88</v>
      </c>
      <c r="Y450">
        <f t="shared" si="29"/>
        <v>67.023200000000003</v>
      </c>
      <c r="Z450" s="41"/>
      <c r="AA450" s="41"/>
    </row>
    <row r="451" spans="22:27" x14ac:dyDescent="0.15">
      <c r="V451" s="1">
        <v>0.89600000000000002</v>
      </c>
      <c r="W451" s="1">
        <v>16627.400000000001</v>
      </c>
      <c r="X451">
        <f t="shared" si="28"/>
        <v>17.920000000000002</v>
      </c>
      <c r="Y451">
        <f t="shared" si="29"/>
        <v>66.509600000000006</v>
      </c>
      <c r="Z451" s="41"/>
      <c r="AA451" s="41"/>
    </row>
    <row r="452" spans="22:27" x14ac:dyDescent="0.15">
      <c r="V452" s="1">
        <v>0.89800000000000002</v>
      </c>
      <c r="W452" s="1">
        <v>16501.8</v>
      </c>
      <c r="X452">
        <f t="shared" ref="X452:X503" si="30">V452*10*2</f>
        <v>17.96</v>
      </c>
      <c r="Y452">
        <f t="shared" ref="Y452:Y503" si="31">W452/1000*4</f>
        <v>66.007199999999997</v>
      </c>
      <c r="Z452" s="41"/>
      <c r="AA452" s="41"/>
    </row>
    <row r="453" spans="22:27" x14ac:dyDescent="0.15">
      <c r="V453" s="1">
        <v>0.9</v>
      </c>
      <c r="W453" s="1">
        <v>16379</v>
      </c>
      <c r="X453">
        <f t="shared" si="30"/>
        <v>18</v>
      </c>
      <c r="Y453">
        <f t="shared" si="31"/>
        <v>65.516000000000005</v>
      </c>
      <c r="Z453" s="41"/>
      <c r="AA453" s="41"/>
    </row>
    <row r="454" spans="22:27" x14ac:dyDescent="0.15">
      <c r="V454" s="1">
        <v>0.90200000000000002</v>
      </c>
      <c r="W454" s="1">
        <v>16259</v>
      </c>
      <c r="X454">
        <f t="shared" si="30"/>
        <v>18.04</v>
      </c>
      <c r="Y454">
        <f t="shared" si="31"/>
        <v>65.036000000000001</v>
      </c>
      <c r="Z454" s="41"/>
      <c r="AA454" s="41"/>
    </row>
    <row r="455" spans="22:27" x14ac:dyDescent="0.15">
      <c r="V455" s="1">
        <v>0.90400000000000003</v>
      </c>
      <c r="W455" s="1">
        <v>16141.5</v>
      </c>
      <c r="X455">
        <f t="shared" si="30"/>
        <v>18.080000000000002</v>
      </c>
      <c r="Y455">
        <f t="shared" si="31"/>
        <v>64.566000000000003</v>
      </c>
      <c r="Z455" s="41"/>
      <c r="AA455" s="41"/>
    </row>
    <row r="456" spans="22:27" x14ac:dyDescent="0.15">
      <c r="V456" s="1">
        <v>0.90600000000000003</v>
      </c>
      <c r="W456" s="1">
        <v>16026.7</v>
      </c>
      <c r="X456">
        <f t="shared" si="30"/>
        <v>18.12</v>
      </c>
      <c r="Y456">
        <f t="shared" si="31"/>
        <v>64.106800000000007</v>
      </c>
      <c r="Z456" s="41"/>
      <c r="AA456" s="41"/>
    </row>
    <row r="457" spans="22:27" x14ac:dyDescent="0.15">
      <c r="V457" s="1">
        <v>0.90800000000000003</v>
      </c>
      <c r="W457" s="1">
        <v>15914.2</v>
      </c>
      <c r="X457">
        <f t="shared" si="30"/>
        <v>18.16</v>
      </c>
      <c r="Y457">
        <f t="shared" si="31"/>
        <v>63.656800000000004</v>
      </c>
      <c r="Z457" s="41"/>
      <c r="AA457" s="41"/>
    </row>
    <row r="458" spans="22:27" x14ac:dyDescent="0.15">
      <c r="V458" s="1">
        <v>0.91</v>
      </c>
      <c r="W458" s="1">
        <v>15804</v>
      </c>
      <c r="X458">
        <f t="shared" si="30"/>
        <v>18.2</v>
      </c>
      <c r="Y458">
        <f t="shared" si="31"/>
        <v>63.216000000000001</v>
      </c>
      <c r="Z458" s="41"/>
      <c r="AA458" s="41"/>
    </row>
    <row r="459" spans="22:27" x14ac:dyDescent="0.15">
      <c r="V459" s="1">
        <v>0.91200000000000003</v>
      </c>
      <c r="W459" s="1">
        <v>15696.2</v>
      </c>
      <c r="X459">
        <f t="shared" si="30"/>
        <v>18.240000000000002</v>
      </c>
      <c r="Y459">
        <f t="shared" si="31"/>
        <v>62.784800000000004</v>
      </c>
      <c r="Z459" s="41"/>
      <c r="AA459" s="41"/>
    </row>
    <row r="460" spans="22:27" x14ac:dyDescent="0.15">
      <c r="V460" s="1">
        <v>0.91400000000000003</v>
      </c>
      <c r="W460" s="1">
        <v>15590.6</v>
      </c>
      <c r="X460">
        <f t="shared" si="30"/>
        <v>18.28</v>
      </c>
      <c r="Y460">
        <f t="shared" si="31"/>
        <v>62.362400000000001</v>
      </c>
      <c r="Z460" s="41"/>
      <c r="AA460" s="41"/>
    </row>
    <row r="461" spans="22:27" x14ac:dyDescent="0.15">
      <c r="V461" s="1">
        <v>0.91600000000000004</v>
      </c>
      <c r="W461" s="1">
        <v>15487</v>
      </c>
      <c r="X461">
        <f t="shared" si="30"/>
        <v>18.32</v>
      </c>
      <c r="Y461">
        <f t="shared" si="31"/>
        <v>61.948</v>
      </c>
      <c r="Z461" s="41"/>
      <c r="AA461" s="41"/>
    </row>
    <row r="462" spans="22:27" x14ac:dyDescent="0.15">
      <c r="V462" s="1">
        <v>0.91800000000000004</v>
      </c>
      <c r="W462" s="1">
        <v>15385.6</v>
      </c>
      <c r="X462">
        <f t="shared" si="30"/>
        <v>18.36</v>
      </c>
      <c r="Y462">
        <f t="shared" si="31"/>
        <v>61.542400000000001</v>
      </c>
      <c r="Z462" s="41"/>
      <c r="AA462" s="41"/>
    </row>
    <row r="463" spans="22:27" x14ac:dyDescent="0.15">
      <c r="V463" s="1">
        <v>0.92</v>
      </c>
      <c r="W463" s="1">
        <v>15285.9</v>
      </c>
      <c r="X463">
        <f t="shared" si="30"/>
        <v>18.400000000000002</v>
      </c>
      <c r="Y463">
        <f t="shared" si="31"/>
        <v>61.143599999999999</v>
      </c>
      <c r="Z463" s="41"/>
      <c r="AA463" s="41"/>
    </row>
    <row r="464" spans="22:27" x14ac:dyDescent="0.15">
      <c r="V464" s="1">
        <v>0.92200000000000004</v>
      </c>
      <c r="W464" s="1">
        <v>15188</v>
      </c>
      <c r="X464">
        <f t="shared" si="30"/>
        <v>18.440000000000001</v>
      </c>
      <c r="Y464">
        <f t="shared" si="31"/>
        <v>60.752000000000002</v>
      </c>
      <c r="Z464" s="41"/>
      <c r="AA464" s="41"/>
    </row>
    <row r="465" spans="22:27" x14ac:dyDescent="0.15">
      <c r="V465" s="1">
        <v>0.92400000000000004</v>
      </c>
      <c r="W465" s="1">
        <v>15092</v>
      </c>
      <c r="X465">
        <f t="shared" si="30"/>
        <v>18.48</v>
      </c>
      <c r="Y465">
        <f t="shared" si="31"/>
        <v>60.368000000000002</v>
      </c>
      <c r="Z465" s="41"/>
      <c r="AA465" s="41"/>
    </row>
    <row r="466" spans="22:27" x14ac:dyDescent="0.15">
      <c r="V466" s="1">
        <v>0.92600000000000005</v>
      </c>
      <c r="W466" s="1">
        <v>14997.3</v>
      </c>
      <c r="X466">
        <f t="shared" si="30"/>
        <v>18.52</v>
      </c>
      <c r="Y466">
        <f t="shared" si="31"/>
        <v>59.989199999999997</v>
      </c>
      <c r="Z466" s="41"/>
      <c r="AA466" s="41"/>
    </row>
    <row r="467" spans="22:27" x14ac:dyDescent="0.15">
      <c r="V467" s="1">
        <v>0.92800000000000005</v>
      </c>
      <c r="W467" s="1">
        <v>14904.3</v>
      </c>
      <c r="X467">
        <f t="shared" si="30"/>
        <v>18.560000000000002</v>
      </c>
      <c r="Y467">
        <f t="shared" si="31"/>
        <v>59.617199999999997</v>
      </c>
      <c r="Z467" s="41"/>
      <c r="AA467" s="41"/>
    </row>
    <row r="468" spans="22:27" x14ac:dyDescent="0.15">
      <c r="V468" s="1">
        <v>0.93</v>
      </c>
      <c r="W468" s="1">
        <v>14812.8</v>
      </c>
      <c r="X468">
        <f t="shared" si="30"/>
        <v>18.600000000000001</v>
      </c>
      <c r="Y468">
        <f t="shared" si="31"/>
        <v>59.251199999999997</v>
      </c>
      <c r="Z468" s="41"/>
      <c r="AA468" s="41"/>
    </row>
    <row r="469" spans="22:27" x14ac:dyDescent="0.15">
      <c r="V469" s="1">
        <v>0.93200000000000005</v>
      </c>
      <c r="W469" s="1">
        <v>14722.6</v>
      </c>
      <c r="X469">
        <f t="shared" si="30"/>
        <v>18.64</v>
      </c>
      <c r="Y469">
        <f t="shared" si="31"/>
        <v>58.8904</v>
      </c>
      <c r="Z469" s="41"/>
      <c r="AA469" s="41"/>
    </row>
    <row r="470" spans="22:27" x14ac:dyDescent="0.15">
      <c r="V470" s="1">
        <v>0.93400000000000005</v>
      </c>
      <c r="W470" s="1">
        <v>14633.9</v>
      </c>
      <c r="X470">
        <f t="shared" si="30"/>
        <v>18.68</v>
      </c>
      <c r="Y470">
        <f t="shared" si="31"/>
        <v>58.535599999999995</v>
      </c>
      <c r="Z470" s="41"/>
      <c r="AA470" s="41"/>
    </row>
    <row r="471" spans="22:27" x14ac:dyDescent="0.15">
      <c r="V471" s="1">
        <v>0.93600000000000005</v>
      </c>
      <c r="W471" s="1">
        <v>14546.6</v>
      </c>
      <c r="X471">
        <f t="shared" si="30"/>
        <v>18.720000000000002</v>
      </c>
      <c r="Y471">
        <f t="shared" si="31"/>
        <v>58.186399999999999</v>
      </c>
      <c r="Z471" s="41"/>
      <c r="AA471" s="41"/>
    </row>
    <row r="472" spans="22:27" x14ac:dyDescent="0.15">
      <c r="V472" s="1">
        <v>0.93799999999999994</v>
      </c>
      <c r="W472" s="1">
        <v>14461.1</v>
      </c>
      <c r="X472">
        <f t="shared" si="30"/>
        <v>18.759999999999998</v>
      </c>
      <c r="Y472">
        <f t="shared" si="31"/>
        <v>57.8444</v>
      </c>
      <c r="Z472" s="41"/>
      <c r="AA472" s="41"/>
    </row>
    <row r="473" spans="22:27" x14ac:dyDescent="0.15">
      <c r="V473" s="1">
        <v>0.94</v>
      </c>
      <c r="W473" s="1">
        <v>14375.7</v>
      </c>
      <c r="X473">
        <f t="shared" si="30"/>
        <v>18.799999999999997</v>
      </c>
      <c r="Y473">
        <f t="shared" si="31"/>
        <v>57.502800000000001</v>
      </c>
      <c r="Z473" s="41"/>
      <c r="AA473" s="41"/>
    </row>
    <row r="474" spans="22:27" x14ac:dyDescent="0.15">
      <c r="V474" s="1">
        <v>0.94199999999999995</v>
      </c>
      <c r="W474" s="1">
        <v>14291.4</v>
      </c>
      <c r="X474">
        <f t="shared" si="30"/>
        <v>18.84</v>
      </c>
      <c r="Y474">
        <f t="shared" si="31"/>
        <v>57.165599999999998</v>
      </c>
      <c r="Z474" s="41"/>
      <c r="AA474" s="41"/>
    </row>
    <row r="475" spans="22:27" x14ac:dyDescent="0.15">
      <c r="V475" s="1">
        <v>0.94399999999999995</v>
      </c>
      <c r="W475" s="1">
        <v>14207.5</v>
      </c>
      <c r="X475">
        <f t="shared" si="30"/>
        <v>18.88</v>
      </c>
      <c r="Y475">
        <f t="shared" si="31"/>
        <v>56.83</v>
      </c>
      <c r="Z475" s="41"/>
      <c r="AA475" s="41"/>
    </row>
    <row r="476" spans="22:27" x14ac:dyDescent="0.15">
      <c r="V476" s="1">
        <v>0.94599999999999995</v>
      </c>
      <c r="W476" s="1">
        <v>14125.8</v>
      </c>
      <c r="X476">
        <f t="shared" si="30"/>
        <v>18.919999999999998</v>
      </c>
      <c r="Y476">
        <f t="shared" si="31"/>
        <v>56.5032</v>
      </c>
      <c r="Z476" s="41"/>
      <c r="AA476" s="41"/>
    </row>
    <row r="477" spans="22:27" x14ac:dyDescent="0.15">
      <c r="V477" s="1">
        <v>0.94799999999999995</v>
      </c>
      <c r="W477" s="1">
        <v>14043.6</v>
      </c>
      <c r="X477">
        <f t="shared" si="30"/>
        <v>18.96</v>
      </c>
      <c r="Y477">
        <f t="shared" si="31"/>
        <v>56.174399999999999</v>
      </c>
      <c r="Z477" s="41"/>
      <c r="AA477" s="41"/>
    </row>
    <row r="478" spans="22:27" x14ac:dyDescent="0.15">
      <c r="V478" s="1">
        <v>0.95</v>
      </c>
      <c r="W478" s="1">
        <v>13962.3</v>
      </c>
      <c r="X478">
        <f t="shared" si="30"/>
        <v>19</v>
      </c>
      <c r="Y478">
        <f t="shared" si="31"/>
        <v>55.849199999999996</v>
      </c>
      <c r="Z478" s="41"/>
      <c r="AA478" s="41"/>
    </row>
    <row r="479" spans="22:27" x14ac:dyDescent="0.15">
      <c r="V479" s="1">
        <v>0.95199999999999996</v>
      </c>
      <c r="W479" s="1">
        <v>13881.7</v>
      </c>
      <c r="X479">
        <f t="shared" si="30"/>
        <v>19.04</v>
      </c>
      <c r="Y479">
        <f t="shared" si="31"/>
        <v>55.526800000000001</v>
      </c>
      <c r="Z479" s="41"/>
      <c r="AA479" s="41"/>
    </row>
    <row r="480" spans="22:27" x14ac:dyDescent="0.15">
      <c r="V480" s="1">
        <v>0.95399999999999996</v>
      </c>
      <c r="W480" s="1">
        <v>13801.8</v>
      </c>
      <c r="X480">
        <f t="shared" si="30"/>
        <v>19.079999999999998</v>
      </c>
      <c r="Y480">
        <f t="shared" si="31"/>
        <v>55.2072</v>
      </c>
      <c r="Z480" s="41"/>
      <c r="AA480" s="41"/>
    </row>
    <row r="481" spans="22:27" x14ac:dyDescent="0.15">
      <c r="V481" s="1">
        <v>0.95599999999999996</v>
      </c>
      <c r="W481" s="1">
        <v>13722.4</v>
      </c>
      <c r="X481">
        <f t="shared" si="30"/>
        <v>19.119999999999997</v>
      </c>
      <c r="Y481">
        <f t="shared" si="31"/>
        <v>54.889600000000002</v>
      </c>
      <c r="Z481" s="41"/>
      <c r="AA481" s="41"/>
    </row>
    <row r="482" spans="22:27" x14ac:dyDescent="0.15">
      <c r="V482" s="1">
        <v>0.95799999999999996</v>
      </c>
      <c r="W482" s="1">
        <v>13643.8</v>
      </c>
      <c r="X482">
        <f t="shared" si="30"/>
        <v>19.16</v>
      </c>
      <c r="Y482">
        <f t="shared" si="31"/>
        <v>54.575199999999995</v>
      </c>
      <c r="Z482" s="41"/>
      <c r="AA482" s="41"/>
    </row>
    <row r="483" spans="22:27" x14ac:dyDescent="0.15">
      <c r="V483" s="1">
        <v>0.96</v>
      </c>
      <c r="W483" s="1">
        <v>13565.8</v>
      </c>
      <c r="X483">
        <f t="shared" si="30"/>
        <v>19.2</v>
      </c>
      <c r="Y483">
        <f t="shared" si="31"/>
        <v>54.263199999999998</v>
      </c>
      <c r="Z483" s="41"/>
      <c r="AA483" s="41"/>
    </row>
    <row r="484" spans="22:27" x14ac:dyDescent="0.15">
      <c r="V484" s="1">
        <v>0.96199999999999997</v>
      </c>
      <c r="W484" s="1">
        <v>13488.8</v>
      </c>
      <c r="X484">
        <f t="shared" si="30"/>
        <v>19.239999999999998</v>
      </c>
      <c r="Y484">
        <f t="shared" si="31"/>
        <v>53.955199999999998</v>
      </c>
      <c r="Z484" s="41"/>
      <c r="AA484" s="41"/>
    </row>
    <row r="485" spans="22:27" x14ac:dyDescent="0.15">
      <c r="V485" s="1">
        <v>0.96399999999999997</v>
      </c>
      <c r="W485" s="1">
        <v>13412.9</v>
      </c>
      <c r="X485">
        <f t="shared" si="30"/>
        <v>19.28</v>
      </c>
      <c r="Y485">
        <f t="shared" si="31"/>
        <v>53.651600000000002</v>
      </c>
      <c r="Z485" s="41"/>
      <c r="AA485" s="41"/>
    </row>
    <row r="486" spans="22:27" x14ac:dyDescent="0.15">
      <c r="V486" s="1">
        <v>0.96599999999999997</v>
      </c>
      <c r="W486" s="1">
        <v>13337.8</v>
      </c>
      <c r="X486">
        <f t="shared" si="30"/>
        <v>19.32</v>
      </c>
      <c r="Y486">
        <f t="shared" si="31"/>
        <v>53.351199999999999</v>
      </c>
      <c r="Z486" s="41"/>
      <c r="AA486" s="41"/>
    </row>
    <row r="487" spans="22:27" x14ac:dyDescent="0.15">
      <c r="V487" s="1">
        <v>0.96799999999999997</v>
      </c>
      <c r="W487" s="1">
        <v>13263.5</v>
      </c>
      <c r="X487">
        <f t="shared" si="30"/>
        <v>19.36</v>
      </c>
      <c r="Y487">
        <f t="shared" si="31"/>
        <v>53.054000000000002</v>
      </c>
      <c r="Z487" s="41"/>
      <c r="AA487" s="41"/>
    </row>
    <row r="488" spans="22:27" x14ac:dyDescent="0.15">
      <c r="V488" s="1">
        <v>0.97</v>
      </c>
      <c r="W488" s="1">
        <v>13190.2</v>
      </c>
      <c r="X488">
        <f t="shared" si="30"/>
        <v>19.399999999999999</v>
      </c>
      <c r="Y488">
        <f t="shared" si="31"/>
        <v>52.760800000000003</v>
      </c>
      <c r="Z488" s="41"/>
      <c r="AA488" s="41"/>
    </row>
    <row r="489" spans="22:27" x14ac:dyDescent="0.15">
      <c r="V489" s="1">
        <v>0.97199999999999998</v>
      </c>
      <c r="W489" s="1">
        <v>13117.6</v>
      </c>
      <c r="X489">
        <f t="shared" si="30"/>
        <v>19.439999999999998</v>
      </c>
      <c r="Y489">
        <f t="shared" si="31"/>
        <v>52.470399999999998</v>
      </c>
      <c r="Z489" s="41"/>
      <c r="AA489" s="41"/>
    </row>
    <row r="490" spans="22:27" x14ac:dyDescent="0.15">
      <c r="V490" s="1">
        <v>0.97399999999999998</v>
      </c>
      <c r="W490" s="1">
        <v>13045.7</v>
      </c>
      <c r="X490">
        <f t="shared" si="30"/>
        <v>19.48</v>
      </c>
      <c r="Y490">
        <f t="shared" si="31"/>
        <v>52.1828</v>
      </c>
      <c r="Z490" s="41"/>
      <c r="AA490" s="41"/>
    </row>
    <row r="491" spans="22:27" x14ac:dyDescent="0.15">
      <c r="V491" s="1">
        <v>0.97599999999999998</v>
      </c>
      <c r="W491" s="1">
        <v>12974.5</v>
      </c>
      <c r="X491">
        <f t="shared" si="30"/>
        <v>19.52</v>
      </c>
      <c r="Y491">
        <f t="shared" si="31"/>
        <v>51.898000000000003</v>
      </c>
      <c r="Z491" s="41"/>
      <c r="AA491" s="41"/>
    </row>
    <row r="492" spans="22:27" x14ac:dyDescent="0.15">
      <c r="V492" s="1">
        <v>0.97799999999999998</v>
      </c>
      <c r="W492" s="1">
        <v>12904.3</v>
      </c>
      <c r="X492">
        <f t="shared" si="30"/>
        <v>19.559999999999999</v>
      </c>
      <c r="Y492">
        <f t="shared" si="31"/>
        <v>51.617199999999997</v>
      </c>
      <c r="Z492" s="41"/>
      <c r="AA492" s="41"/>
    </row>
    <row r="493" spans="22:27" x14ac:dyDescent="0.15">
      <c r="V493" s="1">
        <v>0.98</v>
      </c>
      <c r="W493" s="1">
        <v>12834.8</v>
      </c>
      <c r="X493">
        <f t="shared" si="30"/>
        <v>19.600000000000001</v>
      </c>
      <c r="Y493">
        <f t="shared" si="31"/>
        <v>51.339199999999998</v>
      </c>
      <c r="Z493" s="41"/>
      <c r="AA493" s="41"/>
    </row>
    <row r="494" spans="22:27" x14ac:dyDescent="0.15">
      <c r="V494" s="1">
        <v>0.98199999999999998</v>
      </c>
      <c r="W494" s="1">
        <v>12766.2</v>
      </c>
      <c r="X494">
        <f t="shared" si="30"/>
        <v>19.64</v>
      </c>
      <c r="Y494">
        <f t="shared" si="31"/>
        <v>51.064800000000005</v>
      </c>
      <c r="Z494" s="41"/>
      <c r="AA494" s="41"/>
    </row>
    <row r="495" spans="22:27" x14ac:dyDescent="0.15">
      <c r="V495" s="1">
        <v>0.98399999999999999</v>
      </c>
      <c r="W495" s="1">
        <v>12698.3</v>
      </c>
      <c r="X495">
        <f t="shared" si="30"/>
        <v>19.68</v>
      </c>
      <c r="Y495">
        <f t="shared" si="31"/>
        <v>50.793199999999999</v>
      </c>
      <c r="Z495" s="41"/>
      <c r="AA495" s="41"/>
    </row>
    <row r="496" spans="22:27" x14ac:dyDescent="0.15">
      <c r="V496" s="1">
        <v>0.98599999999999999</v>
      </c>
      <c r="W496" s="1">
        <v>12631.3</v>
      </c>
      <c r="X496">
        <f t="shared" si="30"/>
        <v>19.72</v>
      </c>
      <c r="Y496">
        <f t="shared" si="31"/>
        <v>50.525199999999998</v>
      </c>
      <c r="Z496" s="41"/>
      <c r="AA496" s="41"/>
    </row>
    <row r="497" spans="22:27" x14ac:dyDescent="0.15">
      <c r="V497" s="1">
        <v>0.98799999999999999</v>
      </c>
      <c r="W497" s="1">
        <v>12565.2</v>
      </c>
      <c r="X497">
        <f t="shared" si="30"/>
        <v>19.759999999999998</v>
      </c>
      <c r="Y497">
        <f t="shared" si="31"/>
        <v>50.260800000000003</v>
      </c>
      <c r="Z497" s="41"/>
      <c r="AA497" s="41"/>
    </row>
    <row r="498" spans="22:27" x14ac:dyDescent="0.15">
      <c r="V498" s="1">
        <v>0.99</v>
      </c>
      <c r="W498" s="1">
        <v>12499.8</v>
      </c>
      <c r="X498">
        <f t="shared" si="30"/>
        <v>19.8</v>
      </c>
      <c r="Y498">
        <f t="shared" si="31"/>
        <v>49.999199999999995</v>
      </c>
      <c r="Z498" s="41"/>
      <c r="AA498" s="41"/>
    </row>
    <row r="499" spans="22:27" x14ac:dyDescent="0.15">
      <c r="V499" s="1">
        <v>0.99199999999999999</v>
      </c>
      <c r="W499" s="1">
        <v>12435.1</v>
      </c>
      <c r="X499">
        <f t="shared" si="30"/>
        <v>19.84</v>
      </c>
      <c r="Y499">
        <f t="shared" si="31"/>
        <v>49.740400000000001</v>
      </c>
      <c r="Z499" s="41"/>
      <c r="AA499" s="41"/>
    </row>
    <row r="500" spans="22:27" x14ac:dyDescent="0.15">
      <c r="V500" s="1">
        <v>0.99399999999999999</v>
      </c>
      <c r="W500" s="1">
        <v>12371.3</v>
      </c>
      <c r="X500">
        <f t="shared" si="30"/>
        <v>19.88</v>
      </c>
      <c r="Y500">
        <f t="shared" si="31"/>
        <v>49.485199999999999</v>
      </c>
      <c r="Z500" s="41"/>
      <c r="AA500" s="41"/>
    </row>
    <row r="501" spans="22:27" x14ac:dyDescent="0.15">
      <c r="V501" s="1">
        <v>0.996</v>
      </c>
      <c r="W501" s="1">
        <v>12308.3</v>
      </c>
      <c r="X501">
        <f t="shared" si="30"/>
        <v>19.920000000000002</v>
      </c>
      <c r="Y501">
        <f t="shared" si="31"/>
        <v>49.233199999999997</v>
      </c>
      <c r="Z501" s="41"/>
      <c r="AA501" s="41"/>
    </row>
    <row r="502" spans="22:27" x14ac:dyDescent="0.15">
      <c r="V502" s="1">
        <v>0.998</v>
      </c>
      <c r="W502" s="1">
        <v>12245.9</v>
      </c>
      <c r="X502">
        <f t="shared" si="30"/>
        <v>19.96</v>
      </c>
      <c r="Y502">
        <f t="shared" si="31"/>
        <v>48.983599999999996</v>
      </c>
      <c r="Z502" s="41"/>
      <c r="AA502" s="41"/>
    </row>
    <row r="503" spans="22:27" x14ac:dyDescent="0.15">
      <c r="V503" s="1">
        <v>1</v>
      </c>
      <c r="W503" s="1">
        <v>12184.4</v>
      </c>
      <c r="X503">
        <f t="shared" si="30"/>
        <v>20</v>
      </c>
      <c r="Y503">
        <f t="shared" si="31"/>
        <v>48.7376</v>
      </c>
      <c r="Z503" s="41"/>
      <c r="AA503" s="41"/>
    </row>
    <row r="504" spans="22:27" x14ac:dyDescent="0.15">
      <c r="V504" s="1"/>
      <c r="W504" s="1"/>
    </row>
    <row r="505" spans="22:27" x14ac:dyDescent="0.15">
      <c r="V505" s="1"/>
      <c r="W505" s="1"/>
    </row>
    <row r="506" spans="22:27" x14ac:dyDescent="0.15">
      <c r="V506" s="1"/>
      <c r="W506" s="1"/>
    </row>
    <row r="507" spans="22:27" x14ac:dyDescent="0.15">
      <c r="V507" s="1"/>
      <c r="W507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361"/>
  <sheetViews>
    <sheetView zoomScale="85" zoomScaleNormal="85" workbookViewId="0">
      <pane ySplit="1" topLeftCell="A2" activePane="bottomLeft" state="frozen"/>
      <selection pane="bottomLeft" activeCell="G56" sqref="G56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6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70.959999999999994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F2-E2/199262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810.54429417840458</v>
      </c>
      <c r="M2" s="2">
        <f>C59</f>
        <v>810.54429417840458</v>
      </c>
      <c r="N2" s="2">
        <f t="shared" ref="N2:O2" si="0">D59</f>
        <v>6.3442200000000002E-3</v>
      </c>
      <c r="O2" s="2">
        <f t="shared" si="0"/>
        <v>815.68656550041703</v>
      </c>
      <c r="P2" s="2">
        <f>G59</f>
        <v>2.2306421671239481E-3</v>
      </c>
      <c r="R2" s="1">
        <v>0</v>
      </c>
      <c r="S2" s="1">
        <f>210*1000*(R2)</f>
        <v>0</v>
      </c>
      <c r="U2" s="2" t="s">
        <v>8</v>
      </c>
      <c r="V2" s="12">
        <f>MAX(C:C)</f>
        <v>903.49078094407139</v>
      </c>
    </row>
    <row r="3" spans="1:28" x14ac:dyDescent="0.15">
      <c r="A3" s="1">
        <v>0.92999999999999972</v>
      </c>
      <c r="B3" s="1">
        <v>1.954E-3</v>
      </c>
      <c r="C3" s="2">
        <f t="shared" ref="C3:C66" si="1">A3*1000/(PI()*25)</f>
        <v>11.84112776603701</v>
      </c>
      <c r="D3" s="27">
        <f t="shared" ref="D3:D66" si="2">B3/50</f>
        <v>3.9079999999999999E-5</v>
      </c>
      <c r="E3" s="2">
        <f t="shared" ref="E3:E66" si="3">C3*(1+D3)</f>
        <v>11.841590517310108</v>
      </c>
      <c r="F3" s="2">
        <f t="shared" ref="F3:F66" si="4">LN(1+D3)</f>
        <v>3.9079236396774507E-5</v>
      </c>
      <c r="G3" s="24">
        <f t="shared" ref="G3:G66" si="5">F3-E3/199262</f>
        <v>-2.0348002702050696E-5</v>
      </c>
      <c r="H3" s="2">
        <f t="shared" ref="H3:H66" si="6">LN(1+D3)-C3/199262</f>
        <v>-2.0345680376303199E-5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C60</f>
        <v>810.16232231498395</v>
      </c>
      <c r="N3" s="2">
        <f t="shared" ref="N3:N66" si="9">D60</f>
        <v>7.8713800000000007E-3</v>
      </c>
      <c r="O3" s="2">
        <f t="shared" ref="O3:O66" si="10">E60</f>
        <v>816.53941781560775</v>
      </c>
      <c r="P3" s="2">
        <f t="shared" ref="P3:P66" si="11">G60</f>
        <v>3.7427442637195402E-3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1.4399999999999977</v>
      </c>
      <c r="B4" s="1">
        <v>5.0159999999999996E-3</v>
      </c>
      <c r="C4" s="2">
        <f t="shared" si="1"/>
        <v>18.334649444186315</v>
      </c>
      <c r="D4" s="27">
        <f t="shared" si="2"/>
        <v>1.0031999999999999E-4</v>
      </c>
      <c r="E4" s="2">
        <f t="shared" si="3"/>
        <v>18.336488776218555</v>
      </c>
      <c r="F4" s="2">
        <f t="shared" si="4"/>
        <v>1.0031496828536086E-4</v>
      </c>
      <c r="G4" s="24">
        <f t="shared" si="5"/>
        <v>8.2929632055234734E-6</v>
      </c>
      <c r="H4" s="2">
        <f t="shared" si="6"/>
        <v>8.3021939270470988E-6</v>
      </c>
      <c r="J4" s="1">
        <v>2.0400000000000001E-3</v>
      </c>
      <c r="K4" s="1">
        <f t="shared" si="7"/>
        <v>8.5200000000000227</v>
      </c>
      <c r="L4" s="11">
        <f>MATCH(L2,C:C,0)</f>
        <v>59</v>
      </c>
      <c r="M4" s="2">
        <f t="shared" si="8"/>
        <v>810.28964626945753</v>
      </c>
      <c r="N4" s="2">
        <f t="shared" si="9"/>
        <v>9.47484E-3</v>
      </c>
      <c r="O4" s="2">
        <f t="shared" si="10"/>
        <v>817.96701102151724</v>
      </c>
      <c r="P4" s="2">
        <f t="shared" si="11"/>
        <v>5.3252527905324927E-3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3.3099999999999987</v>
      </c>
      <c r="B5" s="1">
        <v>1.0435E-2</v>
      </c>
      <c r="C5" s="2">
        <f t="shared" si="1"/>
        <v>42.144228930733867</v>
      </c>
      <c r="D5" s="27">
        <f t="shared" si="2"/>
        <v>2.087E-4</v>
      </c>
      <c r="E5" s="2">
        <f t="shared" si="3"/>
        <v>42.153024431311707</v>
      </c>
      <c r="F5" s="2">
        <f t="shared" si="4"/>
        <v>2.0867822518450059E-4</v>
      </c>
      <c r="G5" s="24">
        <f t="shared" si="5"/>
        <v>-2.8675007005738687E-6</v>
      </c>
      <c r="H5" s="2">
        <f t="shared" si="6"/>
        <v>-2.8233603196791736E-6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810.67161813287805</v>
      </c>
      <c r="N5" s="2">
        <f t="shared" si="9"/>
        <v>1.0665359999999999E-2</v>
      </c>
      <c r="O5" s="2">
        <f t="shared" si="10"/>
        <v>819.31772278204767</v>
      </c>
      <c r="P5" s="2">
        <f t="shared" si="11"/>
        <v>6.4971252231455969E-3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1025.1484109780843</v>
      </c>
    </row>
    <row r="6" spans="1:28" x14ac:dyDescent="0.15">
      <c r="A6" s="1">
        <v>4.68</v>
      </c>
      <c r="B6" s="1">
        <v>1.3746E-2</v>
      </c>
      <c r="C6" s="2">
        <f t="shared" si="1"/>
        <v>59.587610693605612</v>
      </c>
      <c r="D6" s="27">
        <f t="shared" si="2"/>
        <v>2.7492E-4</v>
      </c>
      <c r="E6" s="2">
        <f t="shared" si="3"/>
        <v>59.603992519537499</v>
      </c>
      <c r="F6" s="2">
        <f t="shared" si="4"/>
        <v>2.7488221642168293E-4</v>
      </c>
      <c r="G6" s="24">
        <f t="shared" si="5"/>
        <v>-2.4241512736598609E-5</v>
      </c>
      <c r="H6" s="2">
        <f t="shared" si="6"/>
        <v>-2.4159300242837208E-5</v>
      </c>
      <c r="J6" s="1">
        <v>2.0799999999999998E-3</v>
      </c>
      <c r="K6" s="1">
        <f t="shared" si="7"/>
        <v>17.039999999999953</v>
      </c>
      <c r="L6" s="25">
        <f>INDEX(D:D,L4)</f>
        <v>6.3442200000000002E-3</v>
      </c>
      <c r="M6" s="2">
        <f t="shared" si="8"/>
        <v>812.45415349550728</v>
      </c>
      <c r="N6" s="2">
        <f t="shared" si="9"/>
        <v>1.2468099999999999E-2</v>
      </c>
      <c r="O6" s="2">
        <f t="shared" si="10"/>
        <v>822.5839131267046</v>
      </c>
      <c r="P6" s="2">
        <f t="shared" si="11"/>
        <v>8.2628608812204806E-3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102</v>
      </c>
    </row>
    <row r="7" spans="1:28" x14ac:dyDescent="0.15">
      <c r="A7" s="1">
        <v>5.389999999999997</v>
      </c>
      <c r="B7" s="1">
        <v>1.4243E-2</v>
      </c>
      <c r="C7" s="2">
        <f t="shared" si="1"/>
        <v>68.627611461225229</v>
      </c>
      <c r="D7" s="27">
        <f t="shared" si="2"/>
        <v>2.8486000000000001E-4</v>
      </c>
      <c r="E7" s="2">
        <f t="shared" si="3"/>
        <v>68.647160722626083</v>
      </c>
      <c r="F7" s="2">
        <f t="shared" si="4"/>
        <v>2.8481943509361669E-4</v>
      </c>
      <c r="G7" s="24">
        <f t="shared" si="5"/>
        <v>-5.9687599477079576E-5</v>
      </c>
      <c r="H7" s="2">
        <f t="shared" si="6"/>
        <v>-5.9589491150349695E-5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813.854716994716</v>
      </c>
      <c r="N7" s="2">
        <f t="shared" si="9"/>
        <v>1.3537440000000001E-2</v>
      </c>
      <c r="O7" s="2">
        <f t="shared" si="10"/>
        <v>824.87222639474885</v>
      </c>
      <c r="P7" s="2">
        <f t="shared" si="11"/>
        <v>9.3069911299016195E-3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0.13351824741845836</v>
      </c>
    </row>
    <row r="8" spans="1:28" x14ac:dyDescent="0.15">
      <c r="A8" s="1">
        <v>5.7399999999999984</v>
      </c>
      <c r="B8" s="1">
        <v>1.6514000000000001E-2</v>
      </c>
      <c r="C8" s="2">
        <f t="shared" si="1"/>
        <v>73.08394986779831</v>
      </c>
      <c r="D8" s="27">
        <f t="shared" si="2"/>
        <v>3.3028000000000002E-4</v>
      </c>
      <c r="E8" s="2">
        <f t="shared" si="3"/>
        <v>73.108088034760641</v>
      </c>
      <c r="F8" s="2">
        <f t="shared" si="4"/>
        <v>3.3022546956735989E-4</v>
      </c>
      <c r="G8" s="24">
        <f t="shared" si="5"/>
        <v>-3.6668810499891494E-5</v>
      </c>
      <c r="H8" s="2">
        <f t="shared" si="6"/>
        <v>-3.6547672666474497E-5</v>
      </c>
      <c r="J8" s="1">
        <v>2.1199999999999999E-3</v>
      </c>
      <c r="K8" s="1">
        <f t="shared" si="7"/>
        <v>25.559999999999974</v>
      </c>
      <c r="L8" s="10">
        <f>L2/L6</f>
        <v>127761.06348430611</v>
      </c>
      <c r="M8" s="2">
        <f t="shared" si="8"/>
        <v>816.91049190208037</v>
      </c>
      <c r="N8" s="2">
        <f t="shared" si="9"/>
        <v>1.50461E-2</v>
      </c>
      <c r="O8" s="2">
        <f t="shared" si="10"/>
        <v>829.20180885428817</v>
      </c>
      <c r="P8" s="2">
        <f t="shared" si="11"/>
        <v>1.0772665702363944E-2</v>
      </c>
      <c r="R8" s="1">
        <v>1.2E-4</v>
      </c>
      <c r="S8" s="1">
        <f t="shared" si="12"/>
        <v>25.2</v>
      </c>
      <c r="U8" s="2" t="s">
        <v>38</v>
      </c>
      <c r="V8" s="19">
        <v>1584</v>
      </c>
    </row>
    <row r="9" spans="1:28" x14ac:dyDescent="0.15">
      <c r="A9" s="1">
        <v>6.5599999999999987</v>
      </c>
      <c r="B9" s="1">
        <v>1.9206999999999998E-2</v>
      </c>
      <c r="C9" s="2">
        <f t="shared" si="1"/>
        <v>83.524514134626656</v>
      </c>
      <c r="D9" s="27">
        <f t="shared" si="2"/>
        <v>3.8413999999999999E-4</v>
      </c>
      <c r="E9" s="2">
        <f t="shared" si="3"/>
        <v>83.556599241486325</v>
      </c>
      <c r="F9" s="2">
        <f t="shared" si="4"/>
        <v>3.8406623711975457E-4</v>
      </c>
      <c r="G9" s="24">
        <f t="shared" si="5"/>
        <v>-3.5264087987322147E-5</v>
      </c>
      <c r="H9" s="2">
        <f t="shared" si="6"/>
        <v>-3.5103068290341947E-5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818.6930272647096</v>
      </c>
      <c r="N9" s="2">
        <f t="shared" si="9"/>
        <v>1.670866E-2</v>
      </c>
      <c r="O9" s="2">
        <f t="shared" si="10"/>
        <v>832.37229070164631</v>
      </c>
      <c r="P9" s="2">
        <f t="shared" si="11"/>
        <v>1.2393330415744665E-2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7.6699999999999982</v>
      </c>
      <c r="B10" s="1">
        <v>2.2322999999999999E-2</v>
      </c>
      <c r="C10" s="2">
        <f t="shared" si="1"/>
        <v>97.65747308118695</v>
      </c>
      <c r="D10" s="27">
        <f t="shared" si="2"/>
        <v>4.4645999999999998E-4</v>
      </c>
      <c r="E10" s="2">
        <f t="shared" si="3"/>
        <v>97.701073236618782</v>
      </c>
      <c r="F10" s="2">
        <f t="shared" si="4"/>
        <v>4.4636036638808255E-4</v>
      </c>
      <c r="G10" s="24">
        <f t="shared" si="5"/>
        <v>-4.3954260769221774E-5</v>
      </c>
      <c r="H10" s="2">
        <f t="shared" si="6"/>
        <v>-4.373545258988087E-5</v>
      </c>
      <c r="J10" s="1">
        <v>2.16E-3</v>
      </c>
      <c r="K10" s="1">
        <f t="shared" si="7"/>
        <v>34.08</v>
      </c>
      <c r="L10" s="9">
        <v>858.16345315149943</v>
      </c>
      <c r="M10" s="2">
        <f t="shared" si="8"/>
        <v>817.92908353786845</v>
      </c>
      <c r="N10" s="2">
        <f t="shared" si="9"/>
        <v>1.770468E-2</v>
      </c>
      <c r="O10" s="2">
        <f t="shared" si="10"/>
        <v>832.41025622459972</v>
      </c>
      <c r="P10" s="2">
        <f t="shared" si="11"/>
        <v>1.3372311678725227E-2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1341.3528189550416</v>
      </c>
    </row>
    <row r="11" spans="1:28" x14ac:dyDescent="0.15">
      <c r="A11" s="1">
        <v>8.3299999999999983</v>
      </c>
      <c r="B11" s="1">
        <v>2.5593000000000001E-2</v>
      </c>
      <c r="C11" s="2">
        <f t="shared" si="1"/>
        <v>106.06085407643903</v>
      </c>
      <c r="D11" s="27">
        <f t="shared" si="2"/>
        <v>5.1186000000000005E-4</v>
      </c>
      <c r="E11" s="2">
        <f t="shared" si="3"/>
        <v>106.1151423852066</v>
      </c>
      <c r="F11" s="2">
        <f t="shared" si="4"/>
        <v>5.1172904435562913E-4</v>
      </c>
      <c r="G11" s="24">
        <f t="shared" si="5"/>
        <v>-2.0811743076026628E-5</v>
      </c>
      <c r="H11" s="2">
        <f t="shared" si="6"/>
        <v>-2.0539296203228152E-5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821.23950635417998</v>
      </c>
      <c r="N11" s="2">
        <f t="shared" si="9"/>
        <v>1.923644E-2</v>
      </c>
      <c r="O11" s="2">
        <f t="shared" si="10"/>
        <v>837.0372308437918</v>
      </c>
      <c r="P11" s="2">
        <f t="shared" si="11"/>
        <v>1.4853072040703635E-2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0.13351824741845836</v>
      </c>
    </row>
    <row r="12" spans="1:28" x14ac:dyDescent="0.15">
      <c r="A12" s="1">
        <v>9.6899999999999977</v>
      </c>
      <c r="B12" s="1">
        <v>2.9669999999999998E-2</v>
      </c>
      <c r="C12" s="2">
        <f t="shared" si="1"/>
        <v>123.37691188483724</v>
      </c>
      <c r="D12" s="27">
        <f t="shared" si="2"/>
        <v>5.934E-4</v>
      </c>
      <c r="E12" s="2">
        <f t="shared" si="3"/>
        <v>123.45012374434971</v>
      </c>
      <c r="F12" s="2">
        <f t="shared" si="4"/>
        <v>5.9322400783913423E-4</v>
      </c>
      <c r="G12" s="24">
        <f t="shared" si="5"/>
        <v>-2.6312701339483466E-5</v>
      </c>
      <c r="H12" s="2">
        <f t="shared" si="6"/>
        <v>-2.5945286280352922E-5</v>
      </c>
      <c r="J12" s="1">
        <v>2.2000000000000001E-3</v>
      </c>
      <c r="K12" s="1">
        <f t="shared" si="7"/>
        <v>42.600000000000023</v>
      </c>
      <c r="L12" s="11">
        <f>MATCH(L10,C:C,0)</f>
        <v>87</v>
      </c>
      <c r="M12" s="2">
        <f t="shared" si="8"/>
        <v>824.0406333525973</v>
      </c>
      <c r="N12" s="2">
        <f t="shared" si="9"/>
        <v>2.0718299999999999E-2</v>
      </c>
      <c r="O12" s="2">
        <f t="shared" si="10"/>
        <v>841.11335440658638</v>
      </c>
      <c r="P12" s="2">
        <f t="shared" si="11"/>
        <v>1.6285452350013767E-2</v>
      </c>
      <c r="R12" s="1">
        <v>2.0000000000000001E-4</v>
      </c>
      <c r="S12" s="1">
        <f t="shared" si="12"/>
        <v>42</v>
      </c>
    </row>
    <row r="13" spans="1:28" x14ac:dyDescent="0.15">
      <c r="A13" s="1">
        <v>10.399999999999999</v>
      </c>
      <c r="B13" s="1">
        <v>3.2813000000000002E-2</v>
      </c>
      <c r="C13" s="2">
        <f t="shared" si="1"/>
        <v>132.41691265245689</v>
      </c>
      <c r="D13" s="27">
        <f t="shared" si="2"/>
        <v>6.5626000000000009E-4</v>
      </c>
      <c r="E13" s="2">
        <f t="shared" si="3"/>
        <v>132.50381257555418</v>
      </c>
      <c r="F13" s="2">
        <f t="shared" si="4"/>
        <v>6.5604475557188809E-4</v>
      </c>
      <c r="G13" s="24">
        <f t="shared" si="5"/>
        <v>-8.9280569842148253E-6</v>
      </c>
      <c r="H13" s="2">
        <f t="shared" si="6"/>
        <v>-8.4919481270454185E-6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824.16795730707088</v>
      </c>
      <c r="N13" s="2">
        <f t="shared" si="9"/>
        <v>2.1658759999999999E-2</v>
      </c>
      <c r="O13" s="2">
        <f t="shared" si="10"/>
        <v>842.018413294075</v>
      </c>
      <c r="P13" s="2">
        <f t="shared" si="11"/>
        <v>1.7201856857995104E-2</v>
      </c>
      <c r="R13" s="1">
        <v>2.2000000000000001E-4</v>
      </c>
      <c r="S13" s="1">
        <f t="shared" si="12"/>
        <v>46.2</v>
      </c>
    </row>
    <row r="14" spans="1:28" x14ac:dyDescent="0.15">
      <c r="A14" s="1">
        <v>11.969999999999999</v>
      </c>
      <c r="B14" s="1">
        <v>3.7159999999999999E-2</v>
      </c>
      <c r="C14" s="2">
        <f t="shared" si="1"/>
        <v>152.40677350479896</v>
      </c>
      <c r="D14" s="27">
        <f t="shared" si="2"/>
        <v>7.4319999999999996E-4</v>
      </c>
      <c r="E14" s="2">
        <f t="shared" si="3"/>
        <v>152.52004221886773</v>
      </c>
      <c r="F14" s="2">
        <f t="shared" si="4"/>
        <v>7.4292396363840382E-4</v>
      </c>
      <c r="G14" s="24">
        <f t="shared" si="5"/>
        <v>-2.2500664333149857E-5</v>
      </c>
      <c r="H14" s="2">
        <f t="shared" si="6"/>
        <v>-2.1932223215080323E-5</v>
      </c>
      <c r="J14" s="1">
        <v>2.2399999999999998E-3</v>
      </c>
      <c r="K14" s="1">
        <f t="shared" si="7"/>
        <v>51.119999999999948</v>
      </c>
      <c r="L14" s="25">
        <f>INDEX(D2:D515,L12,1)</f>
        <v>4.4889060000000001E-2</v>
      </c>
      <c r="M14" s="2">
        <f t="shared" si="8"/>
        <v>831.04345084864053</v>
      </c>
      <c r="N14" s="2">
        <f t="shared" si="9"/>
        <v>2.3188739999999999E-2</v>
      </c>
      <c r="O14" s="2">
        <f t="shared" si="10"/>
        <v>850.31430135907237</v>
      </c>
      <c r="P14" s="2">
        <f t="shared" si="11"/>
        <v>1.8656648620895954E-2</v>
      </c>
      <c r="R14" s="1">
        <v>2.4000000000000001E-4</v>
      </c>
      <c r="S14" s="1">
        <f t="shared" si="12"/>
        <v>50.4</v>
      </c>
    </row>
    <row r="15" spans="1:28" x14ac:dyDescent="0.15">
      <c r="A15" s="1">
        <v>13.179999999999998</v>
      </c>
      <c r="B15" s="1">
        <v>4.0346E-2</v>
      </c>
      <c r="C15" s="2">
        <f t="shared" si="1"/>
        <v>167.8129719960944</v>
      </c>
      <c r="D15" s="27">
        <f t="shared" si="2"/>
        <v>8.0692000000000003E-4</v>
      </c>
      <c r="E15" s="2">
        <f t="shared" si="3"/>
        <v>167.94838363945749</v>
      </c>
      <c r="F15" s="2">
        <f t="shared" si="4"/>
        <v>8.0659461508480958E-4</v>
      </c>
      <c r="G15" s="24">
        <f t="shared" si="5"/>
        <v>-3.6257427148318061E-5</v>
      </c>
      <c r="H15" s="2">
        <f t="shared" si="6"/>
        <v>-3.5577861333646512E-5</v>
      </c>
      <c r="J15" s="1">
        <v>2.2599999999999999E-3</v>
      </c>
      <c r="K15" s="1">
        <f t="shared" si="7"/>
        <v>55.37999999999996</v>
      </c>
      <c r="M15" s="2">
        <f t="shared" si="8"/>
        <v>827.98767594127628</v>
      </c>
      <c r="N15" s="2">
        <f t="shared" si="9"/>
        <v>2.4295979999999998E-2</v>
      </c>
      <c r="O15" s="2">
        <f t="shared" si="10"/>
        <v>848.10444795619196</v>
      </c>
      <c r="P15" s="2">
        <f t="shared" si="11"/>
        <v>1.9749300101126837E-2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14.04</v>
      </c>
      <c r="B16" s="1">
        <v>4.4074000000000002E-2</v>
      </c>
      <c r="C16" s="2">
        <f t="shared" si="1"/>
        <v>178.76283208081685</v>
      </c>
      <c r="D16" s="27">
        <f t="shared" si="2"/>
        <v>8.8148000000000002E-4</v>
      </c>
      <c r="E16" s="2">
        <f t="shared" si="3"/>
        <v>178.92040794203947</v>
      </c>
      <c r="F16" s="2">
        <f t="shared" si="4"/>
        <v>8.8109172465944635E-4</v>
      </c>
      <c r="G16" s="24">
        <f t="shared" si="5"/>
        <v>-1.6823622682442621E-5</v>
      </c>
      <c r="H16" s="2">
        <f t="shared" si="6"/>
        <v>-1.603282533411412E-5</v>
      </c>
      <c r="J16" s="1">
        <v>2.2799999999999999E-3</v>
      </c>
      <c r="K16" s="1">
        <f t="shared" si="7"/>
        <v>59.639999999999972</v>
      </c>
      <c r="M16" s="2">
        <f t="shared" si="8"/>
        <v>833.97190180153154</v>
      </c>
      <c r="N16" s="2">
        <f t="shared" si="9"/>
        <v>2.5828500000000001E-2</v>
      </c>
      <c r="O16" s="2">
        <f t="shared" si="10"/>
        <v>855.51214506721237</v>
      </c>
      <c r="P16" s="2">
        <f t="shared" si="11"/>
        <v>2.1207175396867901E-2</v>
      </c>
      <c r="R16" s="1">
        <v>2.7999999999999998E-4</v>
      </c>
      <c r="S16" s="1">
        <f t="shared" si="12"/>
        <v>58.8</v>
      </c>
    </row>
    <row r="17" spans="1:19" x14ac:dyDescent="0.15">
      <c r="A17" s="1">
        <v>15.429999999999998</v>
      </c>
      <c r="B17" s="1">
        <v>4.8152E-2</v>
      </c>
      <c r="C17" s="2">
        <f t="shared" si="1"/>
        <v>196.46086175263557</v>
      </c>
      <c r="D17" s="27">
        <f t="shared" si="2"/>
        <v>9.6303999999999997E-4</v>
      </c>
      <c r="E17" s="2">
        <f t="shared" si="3"/>
        <v>196.65006142093782</v>
      </c>
      <c r="F17" s="2">
        <f t="shared" si="4"/>
        <v>9.6257657448689787E-4</v>
      </c>
      <c r="G17" s="24">
        <f t="shared" si="5"/>
        <v>-2.431536387032928E-5</v>
      </c>
      <c r="H17" s="2">
        <f t="shared" si="6"/>
        <v>-2.3365861866423733E-5</v>
      </c>
      <c r="J17" s="1">
        <v>2.3E-3</v>
      </c>
      <c r="K17" s="1">
        <f t="shared" si="7"/>
        <v>63.899999999999984</v>
      </c>
      <c r="M17" s="2">
        <f t="shared" si="8"/>
        <v>834.86316948284616</v>
      </c>
      <c r="N17" s="2">
        <f t="shared" si="9"/>
        <v>2.7051800000000001E-2</v>
      </c>
      <c r="O17" s="2">
        <f t="shared" si="10"/>
        <v>857.44772097106215</v>
      </c>
      <c r="P17" s="2">
        <f t="shared" si="11"/>
        <v>2.2389250736904884E-2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16.729999999999997</v>
      </c>
      <c r="B18" s="1">
        <v>5.2148E-2</v>
      </c>
      <c r="C18" s="2">
        <f t="shared" si="1"/>
        <v>213.01297583419267</v>
      </c>
      <c r="D18" s="27">
        <f t="shared" si="2"/>
        <v>1.0429599999999999E-3</v>
      </c>
      <c r="E18" s="2">
        <f t="shared" si="3"/>
        <v>213.23513984746867</v>
      </c>
      <c r="F18" s="2">
        <f t="shared" si="4"/>
        <v>1.0424164950888876E-3</v>
      </c>
      <c r="G18" s="24">
        <f t="shared" si="5"/>
        <v>-2.7707963400280854E-5</v>
      </c>
      <c r="H18" s="2">
        <f t="shared" si="6"/>
        <v>-2.6593029226800553E-5</v>
      </c>
      <c r="J18" s="1">
        <v>2.32E-3</v>
      </c>
      <c r="K18" s="1">
        <f t="shared" si="7"/>
        <v>68.16</v>
      </c>
      <c r="M18" s="2">
        <f t="shared" si="8"/>
        <v>836.13640902758129</v>
      </c>
      <c r="N18" s="2">
        <f t="shared" si="9"/>
        <v>2.8194319999999998E-2</v>
      </c>
      <c r="O18" s="2">
        <f t="shared" si="10"/>
        <v>859.71070650735589</v>
      </c>
      <c r="P18" s="2">
        <f t="shared" si="11"/>
        <v>2.3489702465549926E-2</v>
      </c>
      <c r="R18" s="1">
        <v>3.2000000000000003E-4</v>
      </c>
      <c r="S18" s="1">
        <f t="shared" si="12"/>
        <v>67.2</v>
      </c>
    </row>
    <row r="19" spans="1:19" x14ac:dyDescent="0.15">
      <c r="A19" s="1">
        <v>18.029999999999998</v>
      </c>
      <c r="B19" s="1">
        <v>5.4906000000000003E-2</v>
      </c>
      <c r="C19" s="2">
        <f t="shared" si="1"/>
        <v>229.56508991574978</v>
      </c>
      <c r="D19" s="27">
        <f t="shared" si="2"/>
        <v>1.0981200000000002E-3</v>
      </c>
      <c r="E19" s="2">
        <f t="shared" si="3"/>
        <v>229.81717993228807</v>
      </c>
      <c r="F19" s="2">
        <f t="shared" si="4"/>
        <v>1.0975175072653225E-3</v>
      </c>
      <c r="G19" s="24">
        <f t="shared" si="5"/>
        <v>-5.5824223382207154E-5</v>
      </c>
      <c r="H19" s="2">
        <f t="shared" si="6"/>
        <v>-5.4559105012732482E-5</v>
      </c>
      <c r="J19" s="1">
        <v>2.3400000000000001E-3</v>
      </c>
      <c r="K19" s="1">
        <f t="shared" si="7"/>
        <v>72.42</v>
      </c>
      <c r="M19" s="2">
        <f t="shared" si="8"/>
        <v>841.48401511546899</v>
      </c>
      <c r="N19" s="2">
        <f t="shared" si="9"/>
        <v>2.9553180000000002E-2</v>
      </c>
      <c r="O19" s="2">
        <f t="shared" si="10"/>
        <v>866.35254368129915</v>
      </c>
      <c r="P19" s="2">
        <f t="shared" si="11"/>
        <v>2.4777096172333136E-2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19.02</v>
      </c>
      <c r="B20" s="1">
        <v>5.8226E-2</v>
      </c>
      <c r="C20" s="2">
        <f t="shared" si="1"/>
        <v>242.17016140862793</v>
      </c>
      <c r="D20" s="27">
        <f t="shared" si="2"/>
        <v>1.1645200000000001E-3</v>
      </c>
      <c r="E20" s="2">
        <f t="shared" si="3"/>
        <v>242.45217340499147</v>
      </c>
      <c r="F20" s="2">
        <f t="shared" si="4"/>
        <v>1.1638424725298716E-3</v>
      </c>
      <c r="G20" s="24">
        <f t="shared" si="5"/>
        <v>-5.2908204493301364E-5</v>
      </c>
      <c r="H20" s="2">
        <f t="shared" si="6"/>
        <v>-5.1492922119524389E-5</v>
      </c>
      <c r="J20" s="1">
        <v>2.3600000000000001E-3</v>
      </c>
      <c r="K20" s="1">
        <f t="shared" si="7"/>
        <v>76.680000000000021</v>
      </c>
      <c r="M20" s="2">
        <f t="shared" si="8"/>
        <v>838.42824020810463</v>
      </c>
      <c r="N20" s="2">
        <f t="shared" si="9"/>
        <v>3.0540159999999997E-2</v>
      </c>
      <c r="O20" s="2">
        <f t="shared" si="10"/>
        <v>864.03397281257855</v>
      </c>
      <c r="P20" s="2">
        <f t="shared" si="11"/>
        <v>2.574692162954206E-2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19.61</v>
      </c>
      <c r="B21" s="1">
        <v>5.9556999999999999E-2</v>
      </c>
      <c r="C21" s="2">
        <f t="shared" si="1"/>
        <v>249.68227472256541</v>
      </c>
      <c r="D21" s="27">
        <f t="shared" si="2"/>
        <v>1.19114E-3</v>
      </c>
      <c r="E21" s="2">
        <f t="shared" si="3"/>
        <v>249.97968126727844</v>
      </c>
      <c r="F21" s="2">
        <f t="shared" si="4"/>
        <v>1.1904311555829676E-3</v>
      </c>
      <c r="G21" s="24">
        <f t="shared" si="5"/>
        <v>-6.409645764624038E-5</v>
      </c>
      <c r="H21" s="2">
        <f t="shared" si="6"/>
        <v>-6.2603917449348748E-5</v>
      </c>
      <c r="J21" s="1">
        <v>2.3800000000000002E-3</v>
      </c>
      <c r="K21" s="1">
        <f t="shared" si="7"/>
        <v>80.940000000000026</v>
      </c>
      <c r="M21" s="2">
        <f t="shared" si="8"/>
        <v>844.66711397730694</v>
      </c>
      <c r="N21" s="2">
        <f t="shared" si="9"/>
        <v>3.2109440000000003E-2</v>
      </c>
      <c r="O21" s="2">
        <f t="shared" si="10"/>
        <v>871.78890199353441</v>
      </c>
      <c r="P21" s="2">
        <f t="shared" si="11"/>
        <v>2.7229619361611859E-2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20.079999999999998</v>
      </c>
      <c r="B22" s="1">
        <v>6.0217E-2</v>
      </c>
      <c r="C22" s="2">
        <f t="shared" si="1"/>
        <v>255.66650058282067</v>
      </c>
      <c r="D22" s="27">
        <f t="shared" si="2"/>
        <v>1.2043399999999999E-3</v>
      </c>
      <c r="E22" s="2">
        <f t="shared" si="3"/>
        <v>255.97440997613256</v>
      </c>
      <c r="F22" s="2">
        <f t="shared" si="4"/>
        <v>1.2036153643289109E-3</v>
      </c>
      <c r="G22" s="24">
        <f t="shared" si="5"/>
        <v>-8.0996904824929671E-5</v>
      </c>
      <c r="H22" s="2">
        <f t="shared" si="6"/>
        <v>-7.9451655889799418E-5</v>
      </c>
      <c r="J22" s="1">
        <v>2.3999999999999998E-3</v>
      </c>
      <c r="K22" s="1">
        <f t="shared" si="7"/>
        <v>85.199999999999946</v>
      </c>
      <c r="M22" s="2">
        <f t="shared" si="8"/>
        <v>844.53979002283336</v>
      </c>
      <c r="N22" s="2">
        <f t="shared" si="9"/>
        <v>3.3262739999999999E-2</v>
      </c>
      <c r="O22" s="2">
        <f t="shared" si="10"/>
        <v>872.63149747801754</v>
      </c>
      <c r="P22" s="2">
        <f t="shared" si="11"/>
        <v>2.8342187192566606E-2</v>
      </c>
      <c r="R22" s="1">
        <v>4.0000000000000002E-4</v>
      </c>
      <c r="S22" s="1">
        <f t="shared" si="12"/>
        <v>84</v>
      </c>
    </row>
    <row r="23" spans="1:19" x14ac:dyDescent="0.15">
      <c r="A23" s="1">
        <v>20.309999999999999</v>
      </c>
      <c r="B23" s="1">
        <v>6.1186999999999998E-2</v>
      </c>
      <c r="C23" s="2">
        <f t="shared" si="1"/>
        <v>258.59495153571152</v>
      </c>
      <c r="D23" s="27">
        <f t="shared" si="2"/>
        <v>1.2237400000000001E-3</v>
      </c>
      <c r="E23" s="2">
        <f t="shared" si="3"/>
        <v>258.91140452170379</v>
      </c>
      <c r="F23" s="2">
        <f t="shared" si="4"/>
        <v>1.2229918405123749E-3</v>
      </c>
      <c r="G23" s="24">
        <f t="shared" si="5"/>
        <v>-7.6359789611300409E-5</v>
      </c>
      <c r="H23" s="2">
        <f t="shared" si="6"/>
        <v>-7.477166449967724E-5</v>
      </c>
      <c r="J23" s="1">
        <v>2.4199999999999998E-3</v>
      </c>
      <c r="K23" s="1">
        <f t="shared" si="7"/>
        <v>89.459999999999951</v>
      </c>
      <c r="M23" s="2">
        <f t="shared" si="8"/>
        <v>847.21359306677709</v>
      </c>
      <c r="N23" s="2">
        <f t="shared" si="9"/>
        <v>3.447592E-2</v>
      </c>
      <c r="O23" s="2">
        <f t="shared" si="10"/>
        <v>876.42206112425981</v>
      </c>
      <c r="P23" s="2">
        <f t="shared" si="11"/>
        <v>2.9496600806275343E-2</v>
      </c>
      <c r="R23" s="1">
        <v>4.2000000000000002E-4</v>
      </c>
      <c r="S23" s="1">
        <f t="shared" si="12"/>
        <v>88.2</v>
      </c>
    </row>
    <row r="24" spans="1:19" x14ac:dyDescent="0.15">
      <c r="A24" s="1">
        <v>20.25</v>
      </c>
      <c r="B24" s="1">
        <v>6.0866999999999997E-2</v>
      </c>
      <c r="C24" s="2">
        <f t="shared" si="1"/>
        <v>257.83100780887042</v>
      </c>
      <c r="D24" s="27">
        <f t="shared" si="2"/>
        <v>1.2173399999999999E-3</v>
      </c>
      <c r="E24" s="2">
        <f t="shared" si="3"/>
        <v>258.14487580791649</v>
      </c>
      <c r="F24" s="2">
        <f t="shared" si="4"/>
        <v>1.2165996424458193E-3</v>
      </c>
      <c r="G24" s="24">
        <f t="shared" si="5"/>
        <v>-7.8905149275213709E-5</v>
      </c>
      <c r="H24" s="2">
        <f t="shared" si="6"/>
        <v>-7.7329996967969664E-5</v>
      </c>
      <c r="J24" s="1">
        <v>2.4399999999999999E-3</v>
      </c>
      <c r="K24" s="1">
        <f t="shared" si="7"/>
        <v>93.71999999999997</v>
      </c>
      <c r="M24" s="2">
        <f t="shared" si="8"/>
        <v>851.66993147335029</v>
      </c>
      <c r="N24" s="2">
        <f t="shared" si="9"/>
        <v>3.5842020000000002E-2</v>
      </c>
      <c r="O24" s="2">
        <f t="shared" si="10"/>
        <v>882.19550219061682</v>
      </c>
      <c r="P24" s="2">
        <f t="shared" si="11"/>
        <v>3.0787327561243107E-2</v>
      </c>
      <c r="R24" s="1">
        <v>4.4000000000000002E-4</v>
      </c>
      <c r="S24" s="1">
        <f t="shared" si="12"/>
        <v>92.4</v>
      </c>
    </row>
    <row r="25" spans="1:19" x14ac:dyDescent="0.15">
      <c r="A25" s="1">
        <v>20.27</v>
      </c>
      <c r="B25" s="1">
        <v>6.1032999999999997E-2</v>
      </c>
      <c r="C25" s="2">
        <f t="shared" si="1"/>
        <v>258.08565571781747</v>
      </c>
      <c r="D25" s="27">
        <f t="shared" si="2"/>
        <v>1.2206599999999999E-3</v>
      </c>
      <c r="E25" s="2">
        <f t="shared" si="3"/>
        <v>258.40069055432599</v>
      </c>
      <c r="F25" s="2">
        <f t="shared" si="4"/>
        <v>1.2199156002932351E-3</v>
      </c>
      <c r="G25" s="24">
        <f t="shared" si="5"/>
        <v>-7.6873002422415656E-5</v>
      </c>
      <c r="H25" s="2">
        <f t="shared" si="6"/>
        <v>-7.5291994319974997E-5</v>
      </c>
      <c r="J25" s="1">
        <v>2.4599999999999999E-3</v>
      </c>
      <c r="K25" s="1">
        <f t="shared" si="7"/>
        <v>97.979999999999976</v>
      </c>
      <c r="M25" s="2">
        <f t="shared" si="8"/>
        <v>852.05190333677092</v>
      </c>
      <c r="N25" s="2">
        <f t="shared" si="9"/>
        <v>3.7206199999999995E-2</v>
      </c>
      <c r="O25" s="2">
        <f t="shared" si="10"/>
        <v>883.75351686269948</v>
      </c>
      <c r="P25" s="2">
        <f t="shared" si="11"/>
        <v>3.209561907067552E-2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20.22</v>
      </c>
      <c r="B26" s="1">
        <v>6.1794000000000002E-2</v>
      </c>
      <c r="C26" s="2">
        <f t="shared" si="1"/>
        <v>257.44903594544991</v>
      </c>
      <c r="D26" s="27">
        <f t="shared" si="2"/>
        <v>1.23588E-3</v>
      </c>
      <c r="E26" s="2">
        <f t="shared" si="3"/>
        <v>257.76721205999416</v>
      </c>
      <c r="F26" s="2">
        <f t="shared" si="4"/>
        <v>1.235116928957663E-3</v>
      </c>
      <c r="G26" s="24">
        <f t="shared" si="5"/>
        <v>-5.8492550320845584E-5</v>
      </c>
      <c r="H26" s="2">
        <f t="shared" si="6"/>
        <v>-5.6895777656994521E-5</v>
      </c>
      <c r="J26" s="1">
        <v>2.48E-3</v>
      </c>
      <c r="K26" s="1">
        <f t="shared" si="7"/>
        <v>102.24</v>
      </c>
      <c r="M26" s="2">
        <f t="shared" si="8"/>
        <v>853.96176265387362</v>
      </c>
      <c r="N26" s="2">
        <f t="shared" si="9"/>
        <v>3.8558500000000002E-2</v>
      </c>
      <c r="O26" s="2">
        <f t="shared" si="10"/>
        <v>886.88924727916299</v>
      </c>
      <c r="P26" s="2">
        <f t="shared" si="11"/>
        <v>3.3382824047977232E-2</v>
      </c>
      <c r="R26" s="1">
        <v>4.8000000000000001E-4</v>
      </c>
      <c r="S26" s="1">
        <f t="shared" si="12"/>
        <v>100.8</v>
      </c>
    </row>
    <row r="27" spans="1:19" x14ac:dyDescent="0.15">
      <c r="A27" s="1">
        <v>20.25</v>
      </c>
      <c r="B27" s="1">
        <v>6.0544000000000001E-2</v>
      </c>
      <c r="C27" s="2">
        <f t="shared" si="1"/>
        <v>257.83100780887042</v>
      </c>
      <c r="D27" s="27">
        <f t="shared" si="2"/>
        <v>1.2108800000000001E-3</v>
      </c>
      <c r="E27" s="2">
        <f t="shared" si="3"/>
        <v>258.14321021960603</v>
      </c>
      <c r="F27" s="2">
        <f t="shared" si="4"/>
        <v>1.2101474760854551E-3</v>
      </c>
      <c r="G27" s="24">
        <f t="shared" si="5"/>
        <v>-8.5348956850107242E-5</v>
      </c>
      <c r="H27" s="2">
        <f t="shared" si="6"/>
        <v>-8.3782163328333841E-5</v>
      </c>
      <c r="J27" s="1">
        <v>2.5000000000000001E-3</v>
      </c>
      <c r="K27" s="1">
        <f t="shared" si="7"/>
        <v>106.5</v>
      </c>
      <c r="M27" s="2">
        <f t="shared" si="8"/>
        <v>855.61697406202927</v>
      </c>
      <c r="N27" s="2">
        <f t="shared" si="9"/>
        <v>3.9675240000000001E-2</v>
      </c>
      <c r="O27" s="2">
        <f t="shared" si="10"/>
        <v>889.56378285601409</v>
      </c>
      <c r="P27" s="2">
        <f t="shared" si="11"/>
        <v>3.4444103004001303E-2</v>
      </c>
      <c r="R27" s="1">
        <v>5.0000000000000001E-4</v>
      </c>
      <c r="S27" s="1">
        <f t="shared" si="12"/>
        <v>105</v>
      </c>
    </row>
    <row r="28" spans="1:19" x14ac:dyDescent="0.15">
      <c r="A28" s="1">
        <v>20.25</v>
      </c>
      <c r="B28" s="1">
        <v>6.1329000000000002E-2</v>
      </c>
      <c r="C28" s="2">
        <f t="shared" si="1"/>
        <v>257.83100780887042</v>
      </c>
      <c r="D28" s="27">
        <f t="shared" si="2"/>
        <v>1.2265800000000001E-3</v>
      </c>
      <c r="E28" s="2">
        <f t="shared" si="3"/>
        <v>258.14725816642863</v>
      </c>
      <c r="F28" s="2">
        <f t="shared" si="4"/>
        <v>1.2258283653157082E-3</v>
      </c>
      <c r="G28" s="24">
        <f t="shared" si="5"/>
        <v>-6.9688382315193E-5</v>
      </c>
      <c r="H28" s="2">
        <f t="shared" si="6"/>
        <v>-6.8101274098080703E-5</v>
      </c>
      <c r="J28" s="1">
        <v>2.5200000000000001E-3</v>
      </c>
      <c r="K28" s="1">
        <f t="shared" si="7"/>
        <v>110.76000000000002</v>
      </c>
      <c r="M28" s="2">
        <f t="shared" si="8"/>
        <v>860.3279603775494</v>
      </c>
      <c r="N28" s="2">
        <f t="shared" si="9"/>
        <v>4.0946579999999996E-2</v>
      </c>
      <c r="O28" s="2">
        <f t="shared" si="10"/>
        <v>895.55544803338557</v>
      </c>
      <c r="P28" s="2">
        <f t="shared" si="11"/>
        <v>3.5636110839993733E-2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20.299999999999997</v>
      </c>
      <c r="B29" s="1">
        <v>6.0919000000000001E-2</v>
      </c>
      <c r="C29" s="2">
        <f t="shared" si="1"/>
        <v>258.46762758123799</v>
      </c>
      <c r="D29" s="27">
        <f t="shared" si="2"/>
        <v>1.21838E-3</v>
      </c>
      <c r="E29" s="2">
        <f t="shared" si="3"/>
        <v>258.78253936933044</v>
      </c>
      <c r="F29" s="2">
        <f t="shared" si="4"/>
        <v>1.2176383774121719E-3</v>
      </c>
      <c r="G29" s="24">
        <f t="shared" si="5"/>
        <v>-8.1066540581878387E-5</v>
      </c>
      <c r="H29" s="2">
        <f t="shared" si="6"/>
        <v>-7.9486150000169543E-5</v>
      </c>
      <c r="J29" s="1">
        <v>2.5400000000000002E-3</v>
      </c>
      <c r="K29" s="1">
        <f t="shared" si="7"/>
        <v>115.02000000000002</v>
      </c>
      <c r="M29" s="2">
        <f t="shared" si="8"/>
        <v>859.69134060518184</v>
      </c>
      <c r="N29" s="2">
        <f t="shared" si="9"/>
        <v>4.222894E-2</v>
      </c>
      <c r="O29" s="2">
        <f t="shared" si="10"/>
        <v>895.99519464611762</v>
      </c>
      <c r="P29" s="2">
        <f t="shared" si="11"/>
        <v>3.6865062979843224E-2</v>
      </c>
      <c r="R29" s="1">
        <v>5.4000000000000001E-4</v>
      </c>
      <c r="S29" s="1">
        <f t="shared" si="12"/>
        <v>113.4</v>
      </c>
    </row>
    <row r="30" spans="1:19" x14ac:dyDescent="0.15">
      <c r="A30" s="1">
        <v>20.309999999999999</v>
      </c>
      <c r="B30" s="1">
        <v>6.1801000000000002E-2</v>
      </c>
      <c r="C30" s="2">
        <f t="shared" si="1"/>
        <v>258.59495153571152</v>
      </c>
      <c r="D30" s="27">
        <f t="shared" si="2"/>
        <v>1.23602E-3</v>
      </c>
      <c r="E30" s="2">
        <f t="shared" si="3"/>
        <v>258.91458006770864</v>
      </c>
      <c r="F30" s="2">
        <f t="shared" si="4"/>
        <v>1.2352567561380748E-3</v>
      </c>
      <c r="G30" s="24">
        <f t="shared" si="5"/>
        <v>-6.4110810521442099E-5</v>
      </c>
      <c r="H30" s="2">
        <f t="shared" si="6"/>
        <v>-6.2506748873977303E-5</v>
      </c>
      <c r="J30" s="1">
        <v>2.5600000000000002E-3</v>
      </c>
      <c r="K30" s="1">
        <f t="shared" si="7"/>
        <v>119.28000000000003</v>
      </c>
      <c r="M30" s="2">
        <f t="shared" si="8"/>
        <v>858.16345315149943</v>
      </c>
      <c r="N30" s="2">
        <f t="shared" si="9"/>
        <v>4.3160280000000002E-2</v>
      </c>
      <c r="O30" s="2">
        <f t="shared" si="10"/>
        <v>895.20202807528494</v>
      </c>
      <c r="P30" s="2">
        <f t="shared" si="11"/>
        <v>3.7762248522681098E-2</v>
      </c>
      <c r="R30" s="1">
        <v>5.5999999999999995E-4</v>
      </c>
      <c r="S30" s="1">
        <f t="shared" si="12"/>
        <v>117.6</v>
      </c>
    </row>
    <row r="31" spans="1:19" x14ac:dyDescent="0.15">
      <c r="A31" s="1">
        <v>20.309999999999999</v>
      </c>
      <c r="B31" s="1">
        <v>6.1556E-2</v>
      </c>
      <c r="C31" s="2">
        <f t="shared" si="1"/>
        <v>258.59495153571152</v>
      </c>
      <c r="D31" s="27">
        <f t="shared" si="2"/>
        <v>1.23112E-3</v>
      </c>
      <c r="E31" s="2">
        <f t="shared" si="3"/>
        <v>258.91331295244612</v>
      </c>
      <c r="F31" s="2">
        <f t="shared" si="4"/>
        <v>1.2303627931839719E-3</v>
      </c>
      <c r="G31" s="24">
        <f t="shared" si="5"/>
        <v>-6.8998414434370305E-5</v>
      </c>
      <c r="H31" s="2">
        <f t="shared" si="6"/>
        <v>-6.7400711828080216E-5</v>
      </c>
      <c r="J31" s="1">
        <v>2.5799999999999998E-3</v>
      </c>
      <c r="K31" s="1">
        <f t="shared" si="7"/>
        <v>123.53999999999995</v>
      </c>
      <c r="M31" s="2">
        <f t="shared" si="8"/>
        <v>867.07612996464582</v>
      </c>
      <c r="N31" s="2">
        <f t="shared" si="9"/>
        <v>4.4889060000000001E-2</v>
      </c>
      <c r="O31" s="2">
        <f t="shared" si="10"/>
        <v>905.99836238719661</v>
      </c>
      <c r="P31" s="2">
        <f t="shared" si="11"/>
        <v>3.9363947710703673E-2</v>
      </c>
      <c r="R31" s="1">
        <v>5.8E-4</v>
      </c>
      <c r="S31" s="1">
        <f t="shared" si="12"/>
        <v>121.8</v>
      </c>
    </row>
    <row r="32" spans="1:19" x14ac:dyDescent="0.15">
      <c r="A32" s="1">
        <v>20.329999999999998</v>
      </c>
      <c r="B32" s="1">
        <v>6.4706E-2</v>
      </c>
      <c r="C32" s="2">
        <f t="shared" si="1"/>
        <v>258.84959944465857</v>
      </c>
      <c r="D32" s="27">
        <f t="shared" si="2"/>
        <v>1.2941199999999999E-3</v>
      </c>
      <c r="E32" s="2">
        <f t="shared" si="3"/>
        <v>259.18458188829192</v>
      </c>
      <c r="F32" s="2">
        <f t="shared" si="4"/>
        <v>1.2932833484534086E-3</v>
      </c>
      <c r="G32" s="24">
        <f t="shared" si="5"/>
        <v>-7.4392272925536285E-6</v>
      </c>
      <c r="H32" s="2">
        <f t="shared" si="6"/>
        <v>-5.75811175806463E-6</v>
      </c>
      <c r="J32" s="1">
        <v>2.5999999999999999E-3</v>
      </c>
      <c r="K32" s="1">
        <f t="shared" si="7"/>
        <v>127.79999999999997</v>
      </c>
      <c r="M32" s="2">
        <f t="shared" si="8"/>
        <v>864.52965087517532</v>
      </c>
      <c r="N32" s="2">
        <f t="shared" si="9"/>
        <v>4.6212320000000001E-2</v>
      </c>
      <c r="O32" s="2">
        <f t="shared" si="10"/>
        <v>904.48157175090716</v>
      </c>
      <c r="P32" s="2">
        <f t="shared" si="11"/>
        <v>4.0637170486724904E-2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22.02</v>
      </c>
      <c r="B33" s="1">
        <v>6.8709999999999993E-2</v>
      </c>
      <c r="C33" s="2">
        <f t="shared" si="1"/>
        <v>280.36734775068282</v>
      </c>
      <c r="D33" s="27">
        <f t="shared" si="2"/>
        <v>1.3741999999999999E-3</v>
      </c>
      <c r="E33" s="2">
        <f t="shared" si="3"/>
        <v>280.75262855996186</v>
      </c>
      <c r="F33" s="2">
        <f t="shared" si="4"/>
        <v>1.3732566513143822E-3</v>
      </c>
      <c r="G33" s="24">
        <f t="shared" si="5"/>
        <v>-3.5705562052751804E-5</v>
      </c>
      <c r="H33" s="2">
        <f t="shared" si="6"/>
        <v>-3.3772023248167769E-5</v>
      </c>
      <c r="J33" s="1">
        <v>2.6199999999999999E-3</v>
      </c>
      <c r="K33" s="1">
        <f t="shared" si="7"/>
        <v>132.05999999999997</v>
      </c>
      <c r="M33" s="2">
        <f t="shared" si="8"/>
        <v>863.63838319386082</v>
      </c>
      <c r="N33" s="2">
        <f t="shared" si="9"/>
        <v>4.7152680000000002E-2</v>
      </c>
      <c r="O33" s="2">
        <f t="shared" si="10"/>
        <v>904.3612475123183</v>
      </c>
      <c r="P33" s="2">
        <f t="shared" si="11"/>
        <v>4.1536193926830431E-2</v>
      </c>
      <c r="R33" s="1">
        <v>6.2E-4</v>
      </c>
      <c r="S33" s="1">
        <f t="shared" si="12"/>
        <v>130.19999999999999</v>
      </c>
    </row>
    <row r="34" spans="1:19" x14ac:dyDescent="0.15">
      <c r="A34" s="1">
        <v>23</v>
      </c>
      <c r="B34" s="1">
        <v>7.2014999999999996E-2</v>
      </c>
      <c r="C34" s="2">
        <f t="shared" si="1"/>
        <v>292.8450952890874</v>
      </c>
      <c r="D34" s="27">
        <f t="shared" si="2"/>
        <v>1.4402999999999998E-3</v>
      </c>
      <c r="E34" s="2">
        <f t="shared" si="3"/>
        <v>293.26688007983228</v>
      </c>
      <c r="F34" s="2">
        <f t="shared" si="4"/>
        <v>1.4392637628306583E-3</v>
      </c>
      <c r="G34" s="24">
        <f t="shared" si="5"/>
        <v>-3.250145120830693E-5</v>
      </c>
      <c r="H34" s="2">
        <f t="shared" si="6"/>
        <v>-3.0384716503521715E-5</v>
      </c>
      <c r="J34" s="1">
        <v>2.64E-3</v>
      </c>
      <c r="K34" s="1">
        <f t="shared" si="7"/>
        <v>136.32</v>
      </c>
      <c r="M34" s="2">
        <f t="shared" si="8"/>
        <v>871.0231725533248</v>
      </c>
      <c r="N34" s="2">
        <f t="shared" si="9"/>
        <v>4.8741479999999997E-2</v>
      </c>
      <c r="O34" s="2">
        <f t="shared" si="10"/>
        <v>913.4781310978691</v>
      </c>
      <c r="P34" s="2">
        <f t="shared" si="11"/>
        <v>4.3006548061800279E-2</v>
      </c>
      <c r="R34" s="1">
        <v>6.4000000000000005E-4</v>
      </c>
      <c r="S34" s="1">
        <f t="shared" si="12"/>
        <v>134.4</v>
      </c>
    </row>
    <row r="35" spans="1:19" x14ac:dyDescent="0.15">
      <c r="A35" s="1">
        <v>24.759999999999998</v>
      </c>
      <c r="B35" s="1">
        <v>7.7155000000000001E-2</v>
      </c>
      <c r="C35" s="2">
        <f t="shared" si="1"/>
        <v>315.25411127642622</v>
      </c>
      <c r="D35" s="27">
        <f t="shared" si="2"/>
        <v>1.5430999999999999E-3</v>
      </c>
      <c r="E35" s="2">
        <f t="shared" si="3"/>
        <v>315.74057989553683</v>
      </c>
      <c r="F35" s="2">
        <f t="shared" si="4"/>
        <v>1.5419106445672809E-3</v>
      </c>
      <c r="G35" s="24">
        <f t="shared" si="5"/>
        <v>-4.2639243999213544E-5</v>
      </c>
      <c r="H35" s="2">
        <f t="shared" si="6"/>
        <v>-4.0197892315949274E-5</v>
      </c>
      <c r="J35" s="1">
        <v>2.66E-3</v>
      </c>
      <c r="K35" s="1">
        <f t="shared" si="7"/>
        <v>140.58000000000001</v>
      </c>
      <c r="M35" s="2">
        <f t="shared" si="8"/>
        <v>867.96739764596043</v>
      </c>
      <c r="N35" s="2">
        <f t="shared" si="9"/>
        <v>4.9813900000000001E-2</v>
      </c>
      <c r="O35" s="2">
        <f t="shared" si="10"/>
        <v>911.20423879555653</v>
      </c>
      <c r="P35" s="2">
        <f t="shared" si="11"/>
        <v>4.4040015188484966E-2</v>
      </c>
      <c r="R35" s="1">
        <v>6.6E-4</v>
      </c>
      <c r="S35" s="1">
        <f t="shared" si="12"/>
        <v>138.6</v>
      </c>
    </row>
    <row r="36" spans="1:19" x14ac:dyDescent="0.15">
      <c r="A36" s="1">
        <v>26.11</v>
      </c>
      <c r="B36" s="1">
        <v>8.1754999999999994E-2</v>
      </c>
      <c r="C36" s="2">
        <f t="shared" si="1"/>
        <v>332.44284513035097</v>
      </c>
      <c r="D36" s="27">
        <f t="shared" si="2"/>
        <v>1.6350999999999998E-3</v>
      </c>
      <c r="E36" s="2">
        <f t="shared" si="3"/>
        <v>332.98642242642359</v>
      </c>
      <c r="F36" s="2">
        <f t="shared" si="4"/>
        <v>1.6337646793852176E-3</v>
      </c>
      <c r="G36" s="24">
        <f t="shared" si="5"/>
        <v>-3.7333786084483601E-5</v>
      </c>
      <c r="H36" s="2">
        <f t="shared" si="6"/>
        <v>-3.4605833458932131E-5</v>
      </c>
      <c r="J36" s="1">
        <v>2.6800000000000001E-3</v>
      </c>
      <c r="K36" s="1">
        <f t="shared" si="7"/>
        <v>144.84</v>
      </c>
      <c r="M36" s="2">
        <f t="shared" si="8"/>
        <v>871.65979232569237</v>
      </c>
      <c r="N36" s="2">
        <f t="shared" si="9"/>
        <v>5.139668E-2</v>
      </c>
      <c r="O36" s="2">
        <f t="shared" si="10"/>
        <v>916.46021174072246</v>
      </c>
      <c r="P36" s="2">
        <f t="shared" si="11"/>
        <v>4.5520179329959803E-2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27.61</v>
      </c>
      <c r="B37" s="1">
        <v>8.6901999999999993E-2</v>
      </c>
      <c r="C37" s="2">
        <f t="shared" si="1"/>
        <v>351.54143830137843</v>
      </c>
      <c r="D37" s="27">
        <f t="shared" si="2"/>
        <v>1.7380399999999999E-3</v>
      </c>
      <c r="E37" s="2">
        <f t="shared" si="3"/>
        <v>352.15243138280374</v>
      </c>
      <c r="F37" s="2">
        <f t="shared" si="4"/>
        <v>1.7365313562816671E-3</v>
      </c>
      <c r="G37" s="24">
        <f t="shared" si="5"/>
        <v>-3.0752076499313387E-5</v>
      </c>
      <c r="H37" s="2">
        <f t="shared" si="6"/>
        <v>-2.768579651905986E-5</v>
      </c>
      <c r="J37" s="1">
        <v>2.7000000000000001E-3</v>
      </c>
      <c r="K37" s="1">
        <f t="shared" si="7"/>
        <v>149.10000000000002</v>
      </c>
      <c r="M37" s="2">
        <f t="shared" si="8"/>
        <v>870.38655278095723</v>
      </c>
      <c r="N37" s="2">
        <f t="shared" si="9"/>
        <v>5.2586800000000003E-2</v>
      </c>
      <c r="O37" s="2">
        <f t="shared" si="10"/>
        <v>916.15739635473892</v>
      </c>
      <c r="P37" s="2">
        <f t="shared" si="11"/>
        <v>4.6653000793502285E-2</v>
      </c>
      <c r="R37" s="1">
        <v>6.9999999999999999E-4</v>
      </c>
      <c r="S37" s="1">
        <f t="shared" si="12"/>
        <v>147</v>
      </c>
    </row>
    <row r="38" spans="1:19" x14ac:dyDescent="0.15">
      <c r="A38" s="1">
        <v>29.43</v>
      </c>
      <c r="B38" s="1">
        <v>9.2482999999999996E-2</v>
      </c>
      <c r="C38" s="2">
        <f t="shared" si="1"/>
        <v>374.7143980155584</v>
      </c>
      <c r="D38" s="27">
        <f t="shared" si="2"/>
        <v>1.8496599999999999E-3</v>
      </c>
      <c r="E38" s="2">
        <f t="shared" si="3"/>
        <v>375.40749224899184</v>
      </c>
      <c r="F38" s="2">
        <f t="shared" si="4"/>
        <v>1.8479514853985046E-3</v>
      </c>
      <c r="G38" s="24">
        <f t="shared" si="5"/>
        <v>-3.6037896666273614E-5</v>
      </c>
      <c r="H38" s="2">
        <f t="shared" si="6"/>
        <v>-3.2559590549535635E-5</v>
      </c>
      <c r="J38" s="1">
        <v>2.7200000000000002E-3</v>
      </c>
      <c r="K38" s="1">
        <f t="shared" si="7"/>
        <v>153.36000000000004</v>
      </c>
      <c r="M38" s="2">
        <f t="shared" si="8"/>
        <v>873.82429955174211</v>
      </c>
      <c r="N38" s="2">
        <f t="shared" si="9"/>
        <v>5.4097359999999997E-2</v>
      </c>
      <c r="O38" s="2">
        <f t="shared" si="10"/>
        <v>921.09588726134064</v>
      </c>
      <c r="P38" s="2">
        <f t="shared" si="11"/>
        <v>4.8062281173309213E-2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30.74</v>
      </c>
      <c r="B39" s="1">
        <v>9.7511E-2</v>
      </c>
      <c r="C39" s="2">
        <f t="shared" si="1"/>
        <v>391.39383605158901</v>
      </c>
      <c r="D39" s="27">
        <f t="shared" si="2"/>
        <v>1.9502199999999999E-3</v>
      </c>
      <c r="E39" s="2">
        <f t="shared" si="3"/>
        <v>392.15714013853352</v>
      </c>
      <c r="F39" s="2">
        <f t="shared" si="4"/>
        <v>1.948320789826586E-3</v>
      </c>
      <c r="G39" s="24">
        <f t="shared" si="5"/>
        <v>-1.9727007237247025E-5</v>
      </c>
      <c r="H39" s="2">
        <f t="shared" si="6"/>
        <v>-1.5896351683531307E-5</v>
      </c>
      <c r="J39" s="1">
        <v>2.7399999999999998E-3</v>
      </c>
      <c r="K39" s="1">
        <f t="shared" si="7"/>
        <v>157.61999999999995</v>
      </c>
      <c r="M39" s="2">
        <f t="shared" si="8"/>
        <v>873.56965164279507</v>
      </c>
      <c r="N39" s="2">
        <f t="shared" si="9"/>
        <v>5.5241680000000001E-2</v>
      </c>
      <c r="O39" s="2">
        <f t="shared" si="10"/>
        <v>921.82710679655781</v>
      </c>
      <c r="P39" s="2">
        <f t="shared" si="11"/>
        <v>4.914361502681331E-2</v>
      </c>
      <c r="R39" s="1">
        <v>7.3999999999999999E-4</v>
      </c>
      <c r="S39" s="1">
        <f t="shared" si="12"/>
        <v>155.4</v>
      </c>
    </row>
    <row r="40" spans="1:19" x14ac:dyDescent="0.15">
      <c r="A40" s="1">
        <v>32.629999999999995</v>
      </c>
      <c r="B40" s="1">
        <v>0.10355</v>
      </c>
      <c r="C40" s="2">
        <f t="shared" si="1"/>
        <v>415.45806344708353</v>
      </c>
      <c r="D40" s="27">
        <f t="shared" si="2"/>
        <v>2.0709999999999999E-3</v>
      </c>
      <c r="E40" s="2">
        <f t="shared" si="3"/>
        <v>416.31847709648241</v>
      </c>
      <c r="F40" s="2">
        <f t="shared" si="4"/>
        <v>2.0688584357765427E-3</v>
      </c>
      <c r="G40" s="24">
        <f t="shared" si="5"/>
        <v>-2.0443473752029991E-5</v>
      </c>
      <c r="H40" s="2">
        <f t="shared" si="6"/>
        <v>-1.6125472078861326E-5</v>
      </c>
      <c r="J40" s="1">
        <v>2.7599999999999999E-3</v>
      </c>
      <c r="K40" s="1">
        <f t="shared" si="7"/>
        <v>161.87999999999997</v>
      </c>
      <c r="M40" s="2">
        <f t="shared" si="8"/>
        <v>877.51669423147416</v>
      </c>
      <c r="N40" s="2">
        <f t="shared" si="9"/>
        <v>5.6839820000000006E-2</v>
      </c>
      <c r="O40" s="2">
        <f t="shared" si="10"/>
        <v>927.39458517858623</v>
      </c>
      <c r="P40" s="2">
        <f t="shared" si="11"/>
        <v>5.062900657683575E-2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33.93</v>
      </c>
      <c r="B41" s="1">
        <v>0.108333</v>
      </c>
      <c r="C41" s="2">
        <f t="shared" si="1"/>
        <v>432.01017752864072</v>
      </c>
      <c r="D41" s="27">
        <f t="shared" si="2"/>
        <v>2.1666599999999999E-3</v>
      </c>
      <c r="E41" s="2">
        <f t="shared" si="3"/>
        <v>432.94619669988498</v>
      </c>
      <c r="F41" s="2">
        <f t="shared" si="4"/>
        <v>2.1643161771232483E-3</v>
      </c>
      <c r="G41" s="24">
        <f t="shared" si="5"/>
        <v>-8.4322480651218869E-6</v>
      </c>
      <c r="H41" s="2">
        <f t="shared" si="6"/>
        <v>-3.7348186945227943E-6</v>
      </c>
      <c r="J41" s="1">
        <v>2.7799999999999999E-3</v>
      </c>
      <c r="K41" s="1">
        <f t="shared" si="7"/>
        <v>166.14</v>
      </c>
      <c r="M41" s="2">
        <f t="shared" si="8"/>
        <v>877.89866609489468</v>
      </c>
      <c r="N41" s="2">
        <f t="shared" si="9"/>
        <v>5.8278160000000002E-2</v>
      </c>
      <c r="O41" s="2">
        <f t="shared" si="10"/>
        <v>929.06098502135944</v>
      </c>
      <c r="P41" s="2">
        <f t="shared" si="11"/>
        <v>5.1980700448668753E-2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35.849999999999994</v>
      </c>
      <c r="B42" s="1">
        <v>0.113188</v>
      </c>
      <c r="C42" s="2">
        <f t="shared" si="1"/>
        <v>456.45637678755571</v>
      </c>
      <c r="D42" s="27">
        <f t="shared" si="2"/>
        <v>2.2637600000000001E-3</v>
      </c>
      <c r="E42" s="2">
        <f t="shared" si="3"/>
        <v>457.48968447507229</v>
      </c>
      <c r="F42" s="2">
        <f t="shared" si="4"/>
        <v>2.2612015557394887E-3</v>
      </c>
      <c r="G42" s="24">
        <f t="shared" si="5"/>
        <v>-3.4718812795767745E-5</v>
      </c>
      <c r="H42" s="2">
        <f t="shared" si="6"/>
        <v>-2.9533139222700198E-5</v>
      </c>
      <c r="J42" s="1">
        <v>2.8E-3</v>
      </c>
      <c r="K42" s="1">
        <f t="shared" si="7"/>
        <v>170.39999999999998</v>
      </c>
      <c r="M42" s="2">
        <f t="shared" si="8"/>
        <v>874.58824327858326</v>
      </c>
      <c r="N42" s="2">
        <f t="shared" si="9"/>
        <v>5.921568E-2</v>
      </c>
      <c r="O42" s="2">
        <f t="shared" si="10"/>
        <v>926.37758082433004</v>
      </c>
      <c r="P42" s="2">
        <f t="shared" si="11"/>
        <v>5.2879666844091358E-2</v>
      </c>
      <c r="R42" s="1">
        <v>8.0000000000000004E-4</v>
      </c>
      <c r="S42" s="1">
        <f t="shared" si="12"/>
        <v>168</v>
      </c>
    </row>
    <row r="43" spans="1:19" x14ac:dyDescent="0.15">
      <c r="A43" s="1">
        <v>37.22</v>
      </c>
      <c r="B43" s="1">
        <v>0.11853900000000001</v>
      </c>
      <c r="C43" s="2">
        <f t="shared" si="1"/>
        <v>473.89975855042752</v>
      </c>
      <c r="D43" s="27">
        <f t="shared" si="2"/>
        <v>2.3707800000000003E-3</v>
      </c>
      <c r="E43" s="2">
        <f t="shared" si="3"/>
        <v>475.02327062000364</v>
      </c>
      <c r="F43" s="2">
        <f t="shared" si="4"/>
        <v>2.3679741349464998E-3</v>
      </c>
      <c r="G43" s="24">
        <f t="shared" si="5"/>
        <v>-1.5938857094148322E-5</v>
      </c>
      <c r="H43" s="2">
        <f t="shared" si="6"/>
        <v>-1.0300491176029949E-5</v>
      </c>
      <c r="J43" s="1">
        <v>2.82E-3</v>
      </c>
      <c r="K43" s="1">
        <f t="shared" si="7"/>
        <v>174.66</v>
      </c>
      <c r="M43" s="2">
        <f t="shared" si="8"/>
        <v>882.60965241041481</v>
      </c>
      <c r="N43" s="2">
        <f t="shared" si="9"/>
        <v>6.0932859999999998E-2</v>
      </c>
      <c r="O43" s="2">
        <f t="shared" si="10"/>
        <v>936.38958279538735</v>
      </c>
      <c r="P43" s="2">
        <f t="shared" si="11"/>
        <v>5.4449289417229069E-2</v>
      </c>
      <c r="R43" s="1">
        <v>8.1999999999999998E-4</v>
      </c>
      <c r="S43" s="1">
        <f t="shared" si="12"/>
        <v>172.2</v>
      </c>
    </row>
    <row r="44" spans="1:19" x14ac:dyDescent="0.15">
      <c r="A44" s="1">
        <v>38.769999999999996</v>
      </c>
      <c r="B44" s="1">
        <v>0.123226</v>
      </c>
      <c r="C44" s="2">
        <f t="shared" si="1"/>
        <v>493.63497149382249</v>
      </c>
      <c r="D44" s="27">
        <f t="shared" si="2"/>
        <v>2.46452E-3</v>
      </c>
      <c r="E44" s="2">
        <f t="shared" si="3"/>
        <v>494.85154475376845</v>
      </c>
      <c r="F44" s="2">
        <f t="shared" si="4"/>
        <v>2.4614880510954984E-3</v>
      </c>
      <c r="G44" s="24">
        <f t="shared" si="5"/>
        <v>-2.1933498190207859E-5</v>
      </c>
      <c r="H44" s="2">
        <f t="shared" si="6"/>
        <v>-1.5828102982160409E-5</v>
      </c>
      <c r="J44" s="1">
        <v>2.8400000000000001E-3</v>
      </c>
      <c r="K44" s="1">
        <f t="shared" si="7"/>
        <v>178.92000000000002</v>
      </c>
      <c r="M44" s="2">
        <f t="shared" si="8"/>
        <v>881.97303263804724</v>
      </c>
      <c r="N44" s="2">
        <f t="shared" si="9"/>
        <v>6.237666E-2</v>
      </c>
      <c r="O44" s="2">
        <f t="shared" si="10"/>
        <v>936.9875646240796</v>
      </c>
      <c r="P44" s="2">
        <f t="shared" si="11"/>
        <v>5.5806241101672864E-2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40.79</v>
      </c>
      <c r="B45" s="1">
        <v>0.12764900000000001</v>
      </c>
      <c r="C45" s="2">
        <f t="shared" si="1"/>
        <v>519.3544102974729</v>
      </c>
      <c r="D45" s="27">
        <f t="shared" si="2"/>
        <v>2.5529800000000003E-3</v>
      </c>
      <c r="E45" s="2">
        <f t="shared" si="3"/>
        <v>520.68031171987411</v>
      </c>
      <c r="F45" s="2">
        <f t="shared" si="4"/>
        <v>2.5497266824863495E-3</v>
      </c>
      <c r="G45" s="24">
        <f t="shared" si="5"/>
        <v>-6.331700732843757E-5</v>
      </c>
      <c r="H45" s="2">
        <f t="shared" si="6"/>
        <v>-5.6662946732833914E-5</v>
      </c>
      <c r="J45" s="1">
        <v>2.8600000000000001E-3</v>
      </c>
      <c r="K45" s="1">
        <f t="shared" si="7"/>
        <v>183.18</v>
      </c>
      <c r="M45" s="2">
        <f t="shared" si="8"/>
        <v>880.44514518436483</v>
      </c>
      <c r="N45" s="2">
        <f t="shared" si="9"/>
        <v>6.3288399999999995E-2</v>
      </c>
      <c r="O45" s="2">
        <f t="shared" si="10"/>
        <v>936.16710971085104</v>
      </c>
      <c r="P45" s="2">
        <f t="shared" si="11"/>
        <v>5.6668198379992069E-2</v>
      </c>
      <c r="R45" s="1">
        <v>8.5999999999999998E-4</v>
      </c>
      <c r="S45" s="1">
        <f t="shared" si="12"/>
        <v>180.6</v>
      </c>
    </row>
    <row r="46" spans="1:19" x14ac:dyDescent="0.15">
      <c r="A46" s="1">
        <v>42.55</v>
      </c>
      <c r="B46" s="1">
        <v>0.134159</v>
      </c>
      <c r="C46" s="2">
        <f t="shared" si="1"/>
        <v>541.76342628481177</v>
      </c>
      <c r="D46" s="27">
        <f t="shared" si="2"/>
        <v>2.6831799999999999E-3</v>
      </c>
      <c r="E46" s="2">
        <f t="shared" si="3"/>
        <v>543.21707507495069</v>
      </c>
      <c r="F46" s="2">
        <f t="shared" si="4"/>
        <v>2.6795866987579997E-3</v>
      </c>
      <c r="G46" s="24">
        <f t="shared" si="5"/>
        <v>-4.6558151112776735E-5</v>
      </c>
      <c r="H46" s="2">
        <f t="shared" si="6"/>
        <v>-3.9262988010233934E-5</v>
      </c>
      <c r="J46" s="1">
        <v>2.8800000000000002E-3</v>
      </c>
      <c r="K46" s="1">
        <f t="shared" si="7"/>
        <v>187.44000000000003</v>
      </c>
      <c r="M46" s="2">
        <f t="shared" si="8"/>
        <v>885.4107794088319</v>
      </c>
      <c r="N46" s="2">
        <f t="shared" si="9"/>
        <v>6.5019839999999995E-2</v>
      </c>
      <c r="O46" s="2">
        <f t="shared" si="10"/>
        <v>942.98004662026938</v>
      </c>
      <c r="P46" s="2">
        <f t="shared" si="11"/>
        <v>5.8261065444565344E-2</v>
      </c>
      <c r="R46" s="1">
        <v>8.8000000000000003E-4</v>
      </c>
      <c r="S46" s="1">
        <f t="shared" si="12"/>
        <v>184.8</v>
      </c>
    </row>
    <row r="47" spans="1:19" x14ac:dyDescent="0.15">
      <c r="A47" s="1">
        <v>44.33</v>
      </c>
      <c r="B47" s="1">
        <v>0.138603</v>
      </c>
      <c r="C47" s="2">
        <f t="shared" si="1"/>
        <v>564.42709018109758</v>
      </c>
      <c r="D47" s="27">
        <f t="shared" si="2"/>
        <v>2.7720600000000002E-3</v>
      </c>
      <c r="E47" s="2">
        <f t="shared" si="3"/>
        <v>565.99171594070503</v>
      </c>
      <c r="F47" s="2">
        <f t="shared" si="4"/>
        <v>2.7682249274110222E-3</v>
      </c>
      <c r="G47" s="24">
        <f t="shared" si="5"/>
        <v>-7.2214875164004766E-5</v>
      </c>
      <c r="H47" s="2">
        <f t="shared" si="6"/>
        <v>-6.4362772105682441E-5</v>
      </c>
      <c r="J47" s="1">
        <v>2.8999999999999998E-3</v>
      </c>
      <c r="K47" s="1">
        <f t="shared" si="7"/>
        <v>191.69999999999996</v>
      </c>
      <c r="M47" s="2">
        <f t="shared" si="8"/>
        <v>884.0102159096233</v>
      </c>
      <c r="N47" s="2">
        <f t="shared" si="9"/>
        <v>6.6494020000000001E-2</v>
      </c>
      <c r="O47" s="2">
        <f t="shared" si="10"/>
        <v>942.791608886522</v>
      </c>
      <c r="P47" s="2">
        <f t="shared" si="11"/>
        <v>5.9645234814371478E-2</v>
      </c>
      <c r="R47" s="1">
        <v>8.9999999999999998E-4</v>
      </c>
      <c r="S47" s="1">
        <f t="shared" si="12"/>
        <v>189</v>
      </c>
    </row>
    <row r="48" spans="1:19" x14ac:dyDescent="0.15">
      <c r="A48" s="1">
        <v>45.959999999999994</v>
      </c>
      <c r="B48" s="1">
        <v>0.14594099999999999</v>
      </c>
      <c r="C48" s="2">
        <f t="shared" si="1"/>
        <v>585.18089476028069</v>
      </c>
      <c r="D48" s="27">
        <f t="shared" si="2"/>
        <v>2.9188199999999999E-3</v>
      </c>
      <c r="E48" s="2">
        <f t="shared" si="3"/>
        <v>586.88893245952499</v>
      </c>
      <c r="F48" s="2">
        <f t="shared" si="4"/>
        <v>2.9145685157729003E-3</v>
      </c>
      <c r="G48" s="24">
        <f t="shared" si="5"/>
        <v>-3.0744351003128122E-5</v>
      </c>
      <c r="H48" s="2">
        <f t="shared" si="6"/>
        <v>-2.2172532496617537E-5</v>
      </c>
      <c r="J48" s="1">
        <v>2.9199999999999999E-3</v>
      </c>
      <c r="K48" s="1">
        <f t="shared" si="7"/>
        <v>195.95999999999995</v>
      </c>
      <c r="M48" s="2">
        <f t="shared" si="8"/>
        <v>881.84570868357366</v>
      </c>
      <c r="N48" s="2">
        <f t="shared" si="9"/>
        <v>6.7412039999999993E-2</v>
      </c>
      <c r="O48" s="2">
        <f t="shared" si="10"/>
        <v>941.29272687117907</v>
      </c>
      <c r="P48" s="2">
        <f t="shared" si="11"/>
        <v>6.051316979307602E-2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48.06</v>
      </c>
      <c r="B49" s="1">
        <v>0.151868</v>
      </c>
      <c r="C49" s="2">
        <f t="shared" si="1"/>
        <v>611.91892519971918</v>
      </c>
      <c r="D49" s="27">
        <f t="shared" si="2"/>
        <v>3.0373600000000002E-3</v>
      </c>
      <c r="E49" s="2">
        <f t="shared" si="3"/>
        <v>613.77754326636375</v>
      </c>
      <c r="F49" s="2">
        <f t="shared" si="4"/>
        <v>3.0327565413337319E-3</v>
      </c>
      <c r="G49" s="24">
        <f t="shared" si="5"/>
        <v>-4.749731171583985E-5</v>
      </c>
      <c r="H49" s="2">
        <f t="shared" si="6"/>
        <v>-3.8169802874994142E-5</v>
      </c>
      <c r="J49" s="1">
        <v>2.9399999999999999E-3</v>
      </c>
      <c r="K49" s="1">
        <f t="shared" si="7"/>
        <v>200.21999999999997</v>
      </c>
      <c r="M49" s="2">
        <f t="shared" si="8"/>
        <v>888.97585013409059</v>
      </c>
      <c r="N49" s="2">
        <f t="shared" si="9"/>
        <v>6.9124000000000005E-2</v>
      </c>
      <c r="O49" s="2">
        <f t="shared" si="10"/>
        <v>950.42541679875944</v>
      </c>
      <c r="P49" s="2">
        <f t="shared" si="11"/>
        <v>6.2069894196028916E-2</v>
      </c>
      <c r="R49" s="1">
        <v>9.3999999999999997E-4</v>
      </c>
      <c r="S49" s="1">
        <f t="shared" si="12"/>
        <v>197.4</v>
      </c>
    </row>
    <row r="50" spans="1:19" x14ac:dyDescent="0.15">
      <c r="A50" s="1">
        <v>49.58</v>
      </c>
      <c r="B50" s="1">
        <v>0.15564600000000001</v>
      </c>
      <c r="C50" s="2">
        <f t="shared" si="1"/>
        <v>631.27216627969369</v>
      </c>
      <c r="D50" s="27">
        <f t="shared" si="2"/>
        <v>3.1129199999999999E-3</v>
      </c>
      <c r="E50" s="2">
        <f t="shared" si="3"/>
        <v>633.2372660315491</v>
      </c>
      <c r="F50" s="2">
        <f t="shared" si="4"/>
        <v>3.1080848961324604E-3</v>
      </c>
      <c r="G50" s="24">
        <f t="shared" si="5"/>
        <v>-6.9827932362431355E-5</v>
      </c>
      <c r="H50" s="2">
        <f t="shared" si="6"/>
        <v>-5.9966043232263962E-5</v>
      </c>
      <c r="J50" s="1">
        <v>2.96E-3</v>
      </c>
      <c r="K50" s="1">
        <f t="shared" si="7"/>
        <v>204.48</v>
      </c>
      <c r="M50" s="2">
        <f t="shared" si="8"/>
        <v>886.04739918119969</v>
      </c>
      <c r="N50" s="2">
        <f t="shared" si="9"/>
        <v>7.0615639999999993E-2</v>
      </c>
      <c r="O50" s="2">
        <f t="shared" si="10"/>
        <v>948.61620334471559</v>
      </c>
      <c r="P50" s="2">
        <f t="shared" si="11"/>
        <v>6.3473199693981325E-2</v>
      </c>
      <c r="R50" s="1">
        <v>9.6000000000000002E-4</v>
      </c>
      <c r="S50" s="1">
        <f t="shared" si="12"/>
        <v>201.6</v>
      </c>
    </row>
    <row r="51" spans="1:19" x14ac:dyDescent="0.15">
      <c r="A51" s="1">
        <v>51.34</v>
      </c>
      <c r="B51" s="1">
        <v>0.162416</v>
      </c>
      <c r="C51" s="2">
        <f t="shared" si="1"/>
        <v>653.68118226703257</v>
      </c>
      <c r="D51" s="27">
        <f t="shared" si="2"/>
        <v>3.2483200000000003E-3</v>
      </c>
      <c r="E51" s="2">
        <f t="shared" si="3"/>
        <v>655.80454792501416</v>
      </c>
      <c r="F51" s="2">
        <f t="shared" si="4"/>
        <v>3.2430556057994366E-3</v>
      </c>
      <c r="G51" s="24">
        <f t="shared" si="5"/>
        <v>-4.8111540595832843E-5</v>
      </c>
      <c r="H51" s="2">
        <f t="shared" si="6"/>
        <v>-3.7455391114338005E-5</v>
      </c>
      <c r="J51" s="1">
        <v>2.98E-3</v>
      </c>
      <c r="K51" s="1">
        <f t="shared" si="7"/>
        <v>208.73999999999998</v>
      </c>
      <c r="M51" s="2">
        <f t="shared" si="8"/>
        <v>884.39218777304404</v>
      </c>
      <c r="N51" s="2">
        <f t="shared" si="9"/>
        <v>7.1520319999999998E-2</v>
      </c>
      <c r="O51" s="2">
        <f t="shared" si="10"/>
        <v>947.64420004807232</v>
      </c>
      <c r="P51" s="2">
        <f t="shared" si="11"/>
        <v>6.4322730029972824E-2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52.959999999999994</v>
      </c>
      <c r="B52" s="1">
        <v>0.167743</v>
      </c>
      <c r="C52" s="2">
        <f t="shared" si="1"/>
        <v>674.3076628917421</v>
      </c>
      <c r="D52" s="27">
        <f t="shared" si="2"/>
        <v>3.3548599999999999E-3</v>
      </c>
      <c r="E52" s="2">
        <f t="shared" si="3"/>
        <v>676.56987069767104</v>
      </c>
      <c r="F52" s="2">
        <f t="shared" si="4"/>
        <v>3.3492450120178618E-3</v>
      </c>
      <c r="G52" s="24">
        <f t="shared" si="5"/>
        <v>-4.6133287395327873E-5</v>
      </c>
      <c r="H52" s="2">
        <f t="shared" si="6"/>
        <v>-3.4780356049015672E-5</v>
      </c>
      <c r="J52" s="1">
        <v>3.0000000000000001E-3</v>
      </c>
      <c r="K52" s="1">
        <f t="shared" si="7"/>
        <v>213</v>
      </c>
      <c r="M52" s="2">
        <f t="shared" si="8"/>
        <v>891.14035736014034</v>
      </c>
      <c r="N52" s="2">
        <f t="shared" si="9"/>
        <v>7.2867500000000002E-2</v>
      </c>
      <c r="O52" s="2">
        <f t="shared" si="10"/>
        <v>956.07552735008039</v>
      </c>
      <c r="P52" s="2">
        <f t="shared" si="11"/>
        <v>6.5536887907670677E-2</v>
      </c>
      <c r="R52" s="1">
        <v>1E-3</v>
      </c>
      <c r="S52" s="1">
        <f t="shared" si="12"/>
        <v>210</v>
      </c>
    </row>
    <row r="53" spans="1:19" x14ac:dyDescent="0.15">
      <c r="A53" s="1">
        <v>54.53</v>
      </c>
      <c r="B53" s="1">
        <v>0.173455</v>
      </c>
      <c r="C53" s="2">
        <f t="shared" si="1"/>
        <v>694.29752374408417</v>
      </c>
      <c r="D53" s="27">
        <f t="shared" si="2"/>
        <v>3.4691000000000001E-3</v>
      </c>
      <c r="E53" s="2">
        <f t="shared" si="3"/>
        <v>696.70611128370479</v>
      </c>
      <c r="F53" s="2">
        <f t="shared" si="4"/>
        <v>3.4630965529606392E-3</v>
      </c>
      <c r="G53" s="24">
        <f t="shared" si="5"/>
        <v>-3.3335838984161013E-5</v>
      </c>
      <c r="H53" s="2">
        <f t="shared" si="6"/>
        <v>-2.124829826078865E-5</v>
      </c>
      <c r="J53" s="1">
        <v>3.0200000000000001E-3</v>
      </c>
      <c r="K53" s="1">
        <f t="shared" si="7"/>
        <v>217.26000000000002</v>
      </c>
      <c r="M53" s="2">
        <f t="shared" si="8"/>
        <v>889.73979386093163</v>
      </c>
      <c r="N53" s="2">
        <f t="shared" si="9"/>
        <v>7.4384900000000004E-2</v>
      </c>
      <c r="O53" s="2">
        <f t="shared" si="10"/>
        <v>955.92299945329773</v>
      </c>
      <c r="P53" s="2">
        <f t="shared" si="11"/>
        <v>6.6950994674852146E-2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56.97</v>
      </c>
      <c r="B54" s="1">
        <v>0.18062300000000001</v>
      </c>
      <c r="C54" s="2">
        <f t="shared" si="1"/>
        <v>725.36456863562216</v>
      </c>
      <c r="D54" s="27">
        <f t="shared" si="2"/>
        <v>3.6124600000000001E-3</v>
      </c>
      <c r="E54" s="2">
        <f t="shared" si="3"/>
        <v>727.98491912523559</v>
      </c>
      <c r="F54" s="2">
        <f t="shared" si="4"/>
        <v>3.6059507379633017E-3</v>
      </c>
      <c r="G54" s="24">
        <f t="shared" si="5"/>
        <v>-4.7454924557578226E-5</v>
      </c>
      <c r="H54" s="2">
        <f t="shared" si="6"/>
        <v>-3.4304647587491636E-5</v>
      </c>
      <c r="J54" s="1">
        <v>3.0400000000000002E-3</v>
      </c>
      <c r="K54" s="1">
        <f t="shared" si="7"/>
        <v>221.52000000000004</v>
      </c>
      <c r="M54" s="2">
        <f t="shared" si="8"/>
        <v>887.44796268040841</v>
      </c>
      <c r="N54" s="2">
        <f t="shared" si="9"/>
        <v>7.5346140000000006E-2</v>
      </c>
      <c r="O54" s="2">
        <f t="shared" si="10"/>
        <v>954.31374111924117</v>
      </c>
      <c r="P54" s="2">
        <f t="shared" si="11"/>
        <v>6.7853359444516592E-2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58.3</v>
      </c>
      <c r="B55" s="1">
        <v>0.18811900000000001</v>
      </c>
      <c r="C55" s="2">
        <f t="shared" si="1"/>
        <v>742.29865458059987</v>
      </c>
      <c r="D55" s="27">
        <f t="shared" si="2"/>
        <v>3.7623800000000001E-3</v>
      </c>
      <c r="E55" s="2">
        <f t="shared" si="3"/>
        <v>745.09146419262083</v>
      </c>
      <c r="F55" s="2">
        <f t="shared" si="4"/>
        <v>3.7553199512176186E-3</v>
      </c>
      <c r="G55" s="24">
        <f t="shared" si="5"/>
        <v>1.6064778667805677E-5</v>
      </c>
      <c r="H55" s="2">
        <f t="shared" si="6"/>
        <v>3.0080544905327061E-5</v>
      </c>
      <c r="J55" s="1">
        <v>3.0599999999999998E-3</v>
      </c>
      <c r="K55" s="1">
        <f t="shared" si="7"/>
        <v>225.77999999999994</v>
      </c>
      <c r="M55" s="2">
        <f t="shared" si="8"/>
        <v>892.41359690487548</v>
      </c>
      <c r="N55" s="2">
        <f t="shared" si="9"/>
        <v>7.6999339999999999E-2</v>
      </c>
      <c r="O55" s="2">
        <f t="shared" si="10"/>
        <v>961.12885487357687</v>
      </c>
      <c r="P55" s="2">
        <f t="shared" si="11"/>
        <v>6.9355342582473722E-2</v>
      </c>
      <c r="R55" s="1">
        <v>1.06E-3</v>
      </c>
      <c r="S55" s="1">
        <f t="shared" si="12"/>
        <v>222.6</v>
      </c>
    </row>
    <row r="56" spans="1:19" x14ac:dyDescent="0.15">
      <c r="A56" s="1">
        <v>60.58</v>
      </c>
      <c r="B56" s="1">
        <v>0.19800899999999999</v>
      </c>
      <c r="C56" s="2">
        <f t="shared" si="1"/>
        <v>771.32851620056158</v>
      </c>
      <c r="D56" s="27">
        <f t="shared" si="2"/>
        <v>3.9601799999999998E-3</v>
      </c>
      <c r="E56" s="2">
        <f t="shared" si="3"/>
        <v>774.3831159638487</v>
      </c>
      <c r="F56" s="2">
        <f t="shared" si="4"/>
        <v>3.9523591284234393E-3</v>
      </c>
      <c r="G56" s="24">
        <f t="shared" si="5"/>
        <v>6.6103264466193818E-5</v>
      </c>
      <c r="H56" s="2">
        <f t="shared" si="6"/>
        <v>8.1432829377150497E-5</v>
      </c>
      <c r="J56" s="1">
        <v>3.0799999999999998E-3</v>
      </c>
      <c r="K56" s="1">
        <f t="shared" si="7"/>
        <v>230.03999999999996</v>
      </c>
      <c r="M56" s="2">
        <f t="shared" si="8"/>
        <v>891.14035736014034</v>
      </c>
      <c r="N56" s="2">
        <f t="shared" si="9"/>
        <v>7.8206899999999996E-2</v>
      </c>
      <c r="O56" s="2">
        <f t="shared" si="10"/>
        <v>960.83368217416921</v>
      </c>
      <c r="P56" s="2">
        <f t="shared" si="11"/>
        <v>7.0477422121151656E-2</v>
      </c>
      <c r="R56" s="1">
        <v>1.08E-3</v>
      </c>
      <c r="S56" s="1">
        <f t="shared" si="12"/>
        <v>226.8</v>
      </c>
    </row>
    <row r="57" spans="1:19" x14ac:dyDescent="0.15">
      <c r="A57" s="1">
        <v>61.92</v>
      </c>
      <c r="B57" s="1">
        <v>0.213451</v>
      </c>
      <c r="C57" s="2">
        <f t="shared" si="1"/>
        <v>788.38992610001276</v>
      </c>
      <c r="D57" s="27">
        <f t="shared" si="2"/>
        <v>4.2690200000000001E-3</v>
      </c>
      <c r="E57" s="2">
        <f t="shared" si="3"/>
        <v>791.75557846233221</v>
      </c>
      <c r="F57" s="2">
        <f t="shared" si="4"/>
        <v>4.2599335849991312E-3</v>
      </c>
      <c r="G57" s="24">
        <f t="shared" si="5"/>
        <v>2.8649369951001553E-4</v>
      </c>
      <c r="H57" s="2">
        <f t="shared" si="6"/>
        <v>3.0338428759163396E-4</v>
      </c>
      <c r="J57" s="1">
        <v>3.0999999999999999E-3</v>
      </c>
      <c r="K57" s="1">
        <f t="shared" si="7"/>
        <v>234.29999999999995</v>
      </c>
      <c r="M57" s="2">
        <f t="shared" si="8"/>
        <v>894.96007599434563</v>
      </c>
      <c r="N57" s="2">
        <f t="shared" si="9"/>
        <v>8.0022660000000009E-2</v>
      </c>
      <c r="O57" s="2">
        <f t="shared" si="10"/>
        <v>966.57716186921539</v>
      </c>
      <c r="P57" s="2">
        <f t="shared" si="11"/>
        <v>7.2131237190742603E-2</v>
      </c>
      <c r="R57" s="1">
        <v>1.1000000000000001E-3</v>
      </c>
      <c r="S57" s="1">
        <f t="shared" si="12"/>
        <v>231</v>
      </c>
    </row>
    <row r="58" spans="1:19" x14ac:dyDescent="0.15">
      <c r="A58" s="1">
        <v>63.14</v>
      </c>
      <c r="B58" s="1">
        <v>0.245949</v>
      </c>
      <c r="C58" s="2">
        <f t="shared" si="1"/>
        <v>803.92344854578175</v>
      </c>
      <c r="D58" s="27">
        <f t="shared" si="2"/>
        <v>4.9189799999999999E-3</v>
      </c>
      <c r="E58" s="2">
        <f t="shared" si="3"/>
        <v>807.87793191070955</v>
      </c>
      <c r="F58" s="2">
        <f t="shared" si="4"/>
        <v>4.9069213458980228E-3</v>
      </c>
      <c r="G58" s="24">
        <f t="shared" si="5"/>
        <v>8.5257113406280328E-4</v>
      </c>
      <c r="H58" s="2">
        <f t="shared" si="6"/>
        <v>8.7241678132584256E-4</v>
      </c>
      <c r="J58" s="1">
        <v>3.1199999999999999E-3</v>
      </c>
      <c r="K58" s="1">
        <f t="shared" si="7"/>
        <v>238.55999999999997</v>
      </c>
      <c r="M58" s="2">
        <f t="shared" si="8"/>
        <v>892.79556876829611</v>
      </c>
      <c r="N58" s="2">
        <f t="shared" si="9"/>
        <v>8.1398240000000011E-2</v>
      </c>
      <c r="O58" s="2">
        <f t="shared" si="10"/>
        <v>965.46755674583437</v>
      </c>
      <c r="P58" s="2">
        <f t="shared" si="11"/>
        <v>7.3409653811456005E-2</v>
      </c>
      <c r="R58" s="1">
        <v>1.1199999999999999E-3</v>
      </c>
      <c r="S58" s="1">
        <f t="shared" si="12"/>
        <v>235.2</v>
      </c>
    </row>
    <row r="59" spans="1:19" x14ac:dyDescent="0.15">
      <c r="A59" s="1">
        <v>63.66</v>
      </c>
      <c r="B59" s="1">
        <v>0.31721100000000002</v>
      </c>
      <c r="C59" s="2">
        <f t="shared" si="1"/>
        <v>810.54429417840458</v>
      </c>
      <c r="D59" s="27">
        <f t="shared" si="2"/>
        <v>6.3442200000000002E-3</v>
      </c>
      <c r="E59" s="2">
        <f t="shared" si="3"/>
        <v>815.68656550041703</v>
      </c>
      <c r="F59" s="2">
        <f t="shared" si="4"/>
        <v>6.3241801497820414E-3</v>
      </c>
      <c r="G59" s="24">
        <f t="shared" si="5"/>
        <v>2.2306421671239481E-3</v>
      </c>
      <c r="H59" s="2">
        <f t="shared" si="6"/>
        <v>2.2564487500249149E-3</v>
      </c>
      <c r="J59" s="1">
        <v>3.14E-3</v>
      </c>
      <c r="K59" s="1">
        <f t="shared" si="7"/>
        <v>242.82</v>
      </c>
      <c r="M59" s="2">
        <f t="shared" si="8"/>
        <v>889.86711781540521</v>
      </c>
      <c r="N59" s="2">
        <f t="shared" si="9"/>
        <v>8.2381980000000007E-2</v>
      </c>
      <c r="O59" s="2">
        <f t="shared" si="10"/>
        <v>963.17613291793168</v>
      </c>
      <c r="P59" s="2">
        <f t="shared" si="11"/>
        <v>7.4330432466032353E-2</v>
      </c>
      <c r="R59" s="1">
        <v>1.14E-3</v>
      </c>
      <c r="S59" s="1">
        <f t="shared" si="12"/>
        <v>239.39999999999998</v>
      </c>
    </row>
    <row r="60" spans="1:19" x14ac:dyDescent="0.15">
      <c r="A60" s="1">
        <v>63.629999999999995</v>
      </c>
      <c r="B60" s="1">
        <v>0.393569</v>
      </c>
      <c r="C60" s="2">
        <f t="shared" si="1"/>
        <v>810.16232231498395</v>
      </c>
      <c r="D60" s="27">
        <f t="shared" si="2"/>
        <v>7.8713800000000007E-3</v>
      </c>
      <c r="E60" s="2">
        <f t="shared" si="3"/>
        <v>816.53941781560775</v>
      </c>
      <c r="F60" s="2">
        <f t="shared" si="4"/>
        <v>7.8405623013564595E-3</v>
      </c>
      <c r="G60" s="24">
        <f t="shared" si="5"/>
        <v>3.7427442637195402E-3</v>
      </c>
      <c r="H60" s="2">
        <f t="shared" si="6"/>
        <v>3.7747478343984646E-3</v>
      </c>
      <c r="J60" s="1">
        <v>3.16E-3</v>
      </c>
      <c r="K60" s="1">
        <f t="shared" si="7"/>
        <v>247.08</v>
      </c>
      <c r="M60" s="2">
        <f t="shared" si="8"/>
        <v>898.27049881065727</v>
      </c>
      <c r="N60" s="2">
        <f t="shared" si="9"/>
        <v>8.4268259999999998E-2</v>
      </c>
      <c r="O60" s="2">
        <f t="shared" si="10"/>
        <v>973.96619075476337</v>
      </c>
      <c r="P60" s="2">
        <f t="shared" si="11"/>
        <v>7.6017477542271353E-2</v>
      </c>
      <c r="R60" s="1">
        <v>1.16E-3</v>
      </c>
      <c r="S60" s="1">
        <f t="shared" si="12"/>
        <v>243.6</v>
      </c>
    </row>
    <row r="61" spans="1:19" x14ac:dyDescent="0.15">
      <c r="A61" s="1">
        <v>63.64</v>
      </c>
      <c r="B61" s="1">
        <v>0.473742</v>
      </c>
      <c r="C61" s="2">
        <f t="shared" si="1"/>
        <v>810.28964626945753</v>
      </c>
      <c r="D61" s="27">
        <f t="shared" si="2"/>
        <v>9.47484E-3</v>
      </c>
      <c r="E61" s="2">
        <f t="shared" si="3"/>
        <v>817.96701102151724</v>
      </c>
      <c r="F61" s="2">
        <f t="shared" si="4"/>
        <v>9.4302352308448315E-3</v>
      </c>
      <c r="G61" s="24">
        <f t="shared" si="5"/>
        <v>5.3252527905324927E-3</v>
      </c>
      <c r="H61" s="2">
        <f t="shared" si="6"/>
        <v>5.3637817862871254E-3</v>
      </c>
      <c r="J61" s="1">
        <v>3.1800000000000001E-3</v>
      </c>
      <c r="K61" s="1">
        <f t="shared" si="7"/>
        <v>251.34</v>
      </c>
      <c r="M61" s="2">
        <f t="shared" si="8"/>
        <v>893.68683644961072</v>
      </c>
      <c r="N61" s="2">
        <f t="shared" si="9"/>
        <v>8.5672040000000005E-2</v>
      </c>
      <c r="O61" s="2">
        <f t="shared" si="10"/>
        <v>970.25081084939518</v>
      </c>
      <c r="P61" s="2">
        <f t="shared" si="11"/>
        <v>7.7329965472108325E-2</v>
      </c>
      <c r="R61" s="1">
        <v>1.1800000000000001E-3</v>
      </c>
      <c r="S61" s="1">
        <f t="shared" si="12"/>
        <v>247.8</v>
      </c>
    </row>
    <row r="62" spans="1:19" x14ac:dyDescent="0.15">
      <c r="A62" s="1">
        <v>63.67</v>
      </c>
      <c r="B62" s="1">
        <v>0.53326799999999996</v>
      </c>
      <c r="C62" s="2">
        <f t="shared" si="1"/>
        <v>810.67161813287805</v>
      </c>
      <c r="D62" s="27">
        <f t="shared" si="2"/>
        <v>1.0665359999999999E-2</v>
      </c>
      <c r="E62" s="2">
        <f t="shared" si="3"/>
        <v>819.31772278204767</v>
      </c>
      <c r="F62" s="2">
        <f t="shared" si="4"/>
        <v>1.060888623519028E-2</v>
      </c>
      <c r="G62" s="24">
        <f t="shared" si="5"/>
        <v>6.4971252231455969E-3</v>
      </c>
      <c r="H62" s="2">
        <f t="shared" si="6"/>
        <v>6.5405158578334434E-3</v>
      </c>
      <c r="J62" s="1">
        <v>3.2000000000000002E-3</v>
      </c>
      <c r="K62" s="1">
        <f t="shared" si="7"/>
        <v>255.60000000000002</v>
      </c>
      <c r="M62" s="2">
        <f t="shared" si="8"/>
        <v>892.41359690487548</v>
      </c>
      <c r="N62" s="2">
        <f t="shared" si="9"/>
        <v>8.6659739999999999E-2</v>
      </c>
      <c r="O62" s="2">
        <f t="shared" si="10"/>
        <v>969.7499271851168</v>
      </c>
      <c r="P62" s="2">
        <f t="shared" si="11"/>
        <v>7.8241824669400162E-2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63.81</v>
      </c>
      <c r="B63" s="1">
        <v>0.62340499999999999</v>
      </c>
      <c r="C63" s="2">
        <f t="shared" si="1"/>
        <v>812.45415349550728</v>
      </c>
      <c r="D63" s="27">
        <f t="shared" si="2"/>
        <v>1.2468099999999999E-2</v>
      </c>
      <c r="E63" s="2">
        <f t="shared" si="3"/>
        <v>822.5839131267046</v>
      </c>
      <c r="F63" s="2">
        <f t="shared" si="4"/>
        <v>1.239101332938774E-2</v>
      </c>
      <c r="G63" s="24">
        <f t="shared" si="5"/>
        <v>8.2628608812204806E-3</v>
      </c>
      <c r="H63" s="2">
        <f t="shared" si="6"/>
        <v>8.3136972656349568E-3</v>
      </c>
      <c r="J63" s="1">
        <v>3.2200000000000002E-3</v>
      </c>
      <c r="K63" s="1">
        <f t="shared" si="7"/>
        <v>259.86</v>
      </c>
      <c r="M63" s="2">
        <f t="shared" si="8"/>
        <v>897.63387903828971</v>
      </c>
      <c r="N63" s="2">
        <f t="shared" si="9"/>
        <v>8.8503659999999998E-2</v>
      </c>
      <c r="O63" s="2">
        <f t="shared" si="10"/>
        <v>977.07776267317558</v>
      </c>
      <c r="P63" s="2">
        <f t="shared" si="11"/>
        <v>7.9900481447770608E-2</v>
      </c>
      <c r="R63" s="1">
        <v>1.2199999999999999E-3</v>
      </c>
      <c r="S63" s="1">
        <f t="shared" si="12"/>
        <v>256.2</v>
      </c>
    </row>
    <row r="64" spans="1:19" x14ac:dyDescent="0.15">
      <c r="A64" s="1">
        <v>63.92</v>
      </c>
      <c r="B64" s="1">
        <v>0.67687200000000003</v>
      </c>
      <c r="C64" s="2">
        <f t="shared" si="1"/>
        <v>813.854716994716</v>
      </c>
      <c r="D64" s="27">
        <f t="shared" si="2"/>
        <v>1.3537440000000001E-2</v>
      </c>
      <c r="E64" s="2">
        <f t="shared" si="3"/>
        <v>824.87222639474885</v>
      </c>
      <c r="F64" s="2">
        <f t="shared" si="4"/>
        <v>1.3446627520155401E-2</v>
      </c>
      <c r="G64" s="24">
        <f t="shared" si="5"/>
        <v>9.3069911299016195E-3</v>
      </c>
      <c r="H64" s="2">
        <f t="shared" si="6"/>
        <v>9.362282702805801E-3</v>
      </c>
      <c r="J64" s="1">
        <v>3.2399999999999998E-3</v>
      </c>
      <c r="K64" s="1">
        <f t="shared" si="7"/>
        <v>264.11999999999995</v>
      </c>
      <c r="M64" s="2">
        <f t="shared" si="8"/>
        <v>894.70542808539881</v>
      </c>
      <c r="N64" s="2">
        <f t="shared" si="9"/>
        <v>8.9962979999999998E-2</v>
      </c>
      <c r="O64" s="2">
        <f t="shared" si="10"/>
        <v>975.19579461813692</v>
      </c>
      <c r="P64" s="2">
        <f t="shared" si="11"/>
        <v>8.1249694388322094E-2</v>
      </c>
      <c r="R64" s="1">
        <v>1.24E-3</v>
      </c>
      <c r="S64" s="1">
        <f t="shared" si="12"/>
        <v>260.39999999999998</v>
      </c>
    </row>
    <row r="65" spans="1:19" x14ac:dyDescent="0.15">
      <c r="A65" s="1">
        <v>64.16</v>
      </c>
      <c r="B65" s="1">
        <v>0.752305</v>
      </c>
      <c r="C65" s="2">
        <f t="shared" si="1"/>
        <v>816.91049190208037</v>
      </c>
      <c r="D65" s="27">
        <f t="shared" si="2"/>
        <v>1.50461E-2</v>
      </c>
      <c r="E65" s="2">
        <f t="shared" si="3"/>
        <v>829.20180885428817</v>
      </c>
      <c r="F65" s="2">
        <f t="shared" si="4"/>
        <v>1.4934030181563631E-2</v>
      </c>
      <c r="G65" s="24">
        <f t="shared" si="5"/>
        <v>1.0772665702363944E-2</v>
      </c>
      <c r="H65" s="2">
        <f t="shared" si="6"/>
        <v>1.0834349901820979E-2</v>
      </c>
      <c r="J65" s="1">
        <v>3.2599999999999999E-3</v>
      </c>
      <c r="K65" s="1">
        <f t="shared" si="7"/>
        <v>268.37999999999994</v>
      </c>
      <c r="M65" s="2">
        <f t="shared" si="8"/>
        <v>894.06880831303124</v>
      </c>
      <c r="N65" s="2">
        <f t="shared" si="9"/>
        <v>9.1005240000000001E-2</v>
      </c>
      <c r="O65" s="2">
        <f t="shared" si="10"/>
        <v>975.43375479007273</v>
      </c>
      <c r="P65" s="2">
        <f t="shared" si="11"/>
        <v>8.220427759179158E-2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64.3</v>
      </c>
      <c r="B66" s="1">
        <v>0.83543299999999998</v>
      </c>
      <c r="C66" s="2">
        <f t="shared" si="1"/>
        <v>818.6930272647096</v>
      </c>
      <c r="D66" s="27">
        <f t="shared" si="2"/>
        <v>1.670866E-2</v>
      </c>
      <c r="E66" s="2">
        <f t="shared" si="3"/>
        <v>832.37229070164631</v>
      </c>
      <c r="F66" s="2">
        <f t="shared" si="4"/>
        <v>1.6570606016218646E-2</v>
      </c>
      <c r="G66" s="24">
        <f t="shared" si="5"/>
        <v>1.2393330415744665E-2</v>
      </c>
      <c r="H66" s="2">
        <f t="shared" si="6"/>
        <v>1.2461980050080047E-2</v>
      </c>
      <c r="J66" s="1">
        <v>3.2799999999999999E-3</v>
      </c>
      <c r="K66" s="1">
        <f t="shared" si="7"/>
        <v>272.64</v>
      </c>
      <c r="M66" s="2">
        <f t="shared" si="8"/>
        <v>898.65247067407779</v>
      </c>
      <c r="N66" s="2">
        <f t="shared" si="9"/>
        <v>9.2760339999999997E-2</v>
      </c>
      <c r="O66" s="2">
        <f t="shared" si="10"/>
        <v>982.01177939564514</v>
      </c>
      <c r="P66" s="2">
        <f t="shared" si="11"/>
        <v>8.3778672964337442E-2</v>
      </c>
      <c r="R66" s="1">
        <v>1.2800000000000001E-3</v>
      </c>
      <c r="S66" s="1">
        <f t="shared" si="12"/>
        <v>268.8</v>
      </c>
    </row>
    <row r="67" spans="1:19" x14ac:dyDescent="0.15">
      <c r="A67" s="1">
        <v>64.239999999999995</v>
      </c>
      <c r="B67" s="1">
        <v>0.88523399999999997</v>
      </c>
      <c r="C67" s="2">
        <f t="shared" ref="C67:C130" si="13">A67*1000/(PI()*25)</f>
        <v>817.92908353786845</v>
      </c>
      <c r="D67" s="27">
        <f t="shared" ref="D67:D130" si="14">B67/50</f>
        <v>1.770468E-2</v>
      </c>
      <c r="E67" s="2">
        <f t="shared" ref="E67:E130" si="15">C67*(1+D67)</f>
        <v>832.41025622459972</v>
      </c>
      <c r="F67" s="2">
        <f t="shared" ref="F67:F130" si="16">LN(1+D67)</f>
        <v>1.7549777809872158E-2</v>
      </c>
      <c r="G67" s="24">
        <f t="shared" ref="G67:G130" si="17">F67-E67/199262</f>
        <v>1.3372311678725227E-2</v>
      </c>
      <c r="H67" s="2">
        <f t="shared" ref="H67:H130" si="18">LN(1+D67)-C67/199262</f>
        <v>1.3444985709331822E-2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C124</f>
        <v>894.32345622197829</v>
      </c>
      <c r="N67" s="2">
        <f t="shared" ref="N67:N130" si="21">D124</f>
        <v>9.3924460000000001E-2</v>
      </c>
      <c r="O67" s="2">
        <f t="shared" ref="O67:O130" si="22">E124</f>
        <v>978.32230391296127</v>
      </c>
      <c r="P67" s="2">
        <f t="shared" ref="P67:P130" si="23">G124</f>
        <v>8.4861923838201278E-2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64.5</v>
      </c>
      <c r="B68" s="1">
        <v>0.96182199999999995</v>
      </c>
      <c r="C68" s="2">
        <f t="shared" si="13"/>
        <v>821.23950635417998</v>
      </c>
      <c r="D68" s="27">
        <f t="shared" si="14"/>
        <v>1.923644E-2</v>
      </c>
      <c r="E68" s="2">
        <f t="shared" si="15"/>
        <v>837.0372308437918</v>
      </c>
      <c r="F68" s="2">
        <f t="shared" si="16"/>
        <v>1.9053758728801676E-2</v>
      </c>
      <c r="G68" s="24">
        <f t="shared" si="17"/>
        <v>1.4853072040703635E-2</v>
      </c>
      <c r="H68" s="2">
        <f t="shared" si="18"/>
        <v>1.4932353210668867E-2</v>
      </c>
      <c r="J68" s="1">
        <v>3.32E-3</v>
      </c>
      <c r="K68" s="1">
        <f t="shared" si="19"/>
        <v>281.16000000000003</v>
      </c>
      <c r="M68" s="2">
        <f t="shared" si="20"/>
        <v>899.92571021881281</v>
      </c>
      <c r="N68" s="2">
        <f t="shared" si="21"/>
        <v>9.5873139999999996E-2</v>
      </c>
      <c r="O68" s="2">
        <f t="shared" si="22"/>
        <v>986.20441382422041</v>
      </c>
      <c r="P68" s="2">
        <f t="shared" si="23"/>
        <v>8.6602148720789529E-2</v>
      </c>
      <c r="R68" s="1">
        <v>1.32E-3</v>
      </c>
      <c r="S68" s="1">
        <f t="shared" si="24"/>
        <v>277.2</v>
      </c>
    </row>
    <row r="69" spans="1:19" x14ac:dyDescent="0.15">
      <c r="A69" s="1">
        <v>64.72</v>
      </c>
      <c r="B69" s="1">
        <v>1.0359149999999999</v>
      </c>
      <c r="C69" s="2">
        <f t="shared" si="13"/>
        <v>824.0406333525973</v>
      </c>
      <c r="D69" s="27">
        <f t="shared" si="14"/>
        <v>2.0718299999999999E-2</v>
      </c>
      <c r="E69" s="2">
        <f t="shared" si="15"/>
        <v>841.11335440658638</v>
      </c>
      <c r="F69" s="2">
        <f t="shared" si="16"/>
        <v>2.0506595138937829E-2</v>
      </c>
      <c r="G69" s="24">
        <f t="shared" si="17"/>
        <v>1.6285452350013767E-2</v>
      </c>
      <c r="H69" s="2">
        <f t="shared" si="18"/>
        <v>1.6371132113611388E-2</v>
      </c>
      <c r="J69" s="1">
        <v>3.3400000000000001E-3</v>
      </c>
      <c r="K69" s="1">
        <f t="shared" si="19"/>
        <v>285.42</v>
      </c>
      <c r="M69" s="2">
        <f t="shared" si="20"/>
        <v>895.59669576671342</v>
      </c>
      <c r="N69" s="2">
        <f t="shared" si="21"/>
        <v>9.7195799999999999E-2</v>
      </c>
      <c r="O69" s="2">
        <f t="shared" si="22"/>
        <v>982.64493308911574</v>
      </c>
      <c r="P69" s="2">
        <f t="shared" si="23"/>
        <v>8.782623053716479E-2</v>
      </c>
      <c r="R69" s="1">
        <v>1.34E-3</v>
      </c>
      <c r="S69" s="1">
        <f t="shared" si="24"/>
        <v>281.40000000000003</v>
      </c>
    </row>
    <row r="70" spans="1:19" x14ac:dyDescent="0.15">
      <c r="A70" s="1">
        <v>64.73</v>
      </c>
      <c r="B70" s="1">
        <v>1.082938</v>
      </c>
      <c r="C70" s="2">
        <f t="shared" si="13"/>
        <v>824.16795730707088</v>
      </c>
      <c r="D70" s="27">
        <f t="shared" si="14"/>
        <v>2.1658759999999999E-2</v>
      </c>
      <c r="E70" s="2">
        <f t="shared" si="15"/>
        <v>842.018413294075</v>
      </c>
      <c r="F70" s="2">
        <f t="shared" si="16"/>
        <v>2.1427541701538152E-2</v>
      </c>
      <c r="G70" s="24">
        <f t="shared" si="17"/>
        <v>1.7201856857995104E-2</v>
      </c>
      <c r="H70" s="2">
        <f t="shared" si="18"/>
        <v>1.7291439698612E-2</v>
      </c>
      <c r="J70" s="1">
        <v>3.3600000000000001E-3</v>
      </c>
      <c r="K70" s="1">
        <f t="shared" si="19"/>
        <v>289.68</v>
      </c>
      <c r="M70" s="2">
        <f t="shared" si="20"/>
        <v>896.61528740250151</v>
      </c>
      <c r="N70" s="2">
        <f t="shared" si="21"/>
        <v>9.831609999999999E-2</v>
      </c>
      <c r="O70" s="2">
        <f t="shared" si="22"/>
        <v>984.76700566029456</v>
      </c>
      <c r="P70" s="2">
        <f t="shared" si="23"/>
        <v>8.8836117451911292E-2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65.27</v>
      </c>
      <c r="B71" s="1">
        <v>1.1594370000000001</v>
      </c>
      <c r="C71" s="2">
        <f t="shared" si="13"/>
        <v>831.04345084864053</v>
      </c>
      <c r="D71" s="27">
        <f t="shared" si="14"/>
        <v>2.3188739999999999E-2</v>
      </c>
      <c r="E71" s="2">
        <f t="shared" si="15"/>
        <v>850.31430135907237</v>
      </c>
      <c r="F71" s="2">
        <f t="shared" si="16"/>
        <v>2.2923966530778783E-2</v>
      </c>
      <c r="G71" s="24">
        <f t="shared" si="17"/>
        <v>1.8656648620895954E-2</v>
      </c>
      <c r="H71" s="2">
        <f t="shared" si="18"/>
        <v>1.8753359737468264E-2</v>
      </c>
      <c r="J71" s="1">
        <v>3.3800000000000002E-3</v>
      </c>
      <c r="K71" s="1">
        <f t="shared" si="19"/>
        <v>293.94000000000005</v>
      </c>
      <c r="M71" s="2">
        <f t="shared" si="20"/>
        <v>902.4721893082833</v>
      </c>
      <c r="N71" s="2">
        <f t="shared" si="21"/>
        <v>0.10008518000000001</v>
      </c>
      <c r="O71" s="2">
        <f t="shared" si="22"/>
        <v>992.7962808201969</v>
      </c>
      <c r="P71" s="2">
        <f t="shared" si="23"/>
        <v>9.0405246834040401E-2</v>
      </c>
      <c r="R71" s="1">
        <v>1.3799999999999999E-3</v>
      </c>
      <c r="S71" s="1">
        <f t="shared" si="24"/>
        <v>289.8</v>
      </c>
    </row>
    <row r="72" spans="1:19" x14ac:dyDescent="0.15">
      <c r="A72" s="1">
        <v>65.03</v>
      </c>
      <c r="B72" s="1">
        <v>1.214799</v>
      </c>
      <c r="C72" s="2">
        <f t="shared" si="13"/>
        <v>827.98767594127628</v>
      </c>
      <c r="D72" s="27">
        <f t="shared" si="14"/>
        <v>2.4295979999999998E-2</v>
      </c>
      <c r="E72" s="2">
        <f t="shared" si="15"/>
        <v>848.10444795619196</v>
      </c>
      <c r="F72" s="2">
        <f t="shared" si="16"/>
        <v>2.4005527821194847E-2</v>
      </c>
      <c r="G72" s="24">
        <f t="shared" si="17"/>
        <v>1.9749300101126837E-2</v>
      </c>
      <c r="H72" s="2">
        <f t="shared" si="18"/>
        <v>1.9850256490277381E-2</v>
      </c>
      <c r="J72" s="1">
        <v>3.3999999999999998E-3</v>
      </c>
      <c r="K72" s="1">
        <f t="shared" si="19"/>
        <v>298.19999999999993</v>
      </c>
      <c r="M72" s="2">
        <f t="shared" si="20"/>
        <v>896.74261135697486</v>
      </c>
      <c r="N72" s="2">
        <f t="shared" si="21"/>
        <v>0.10129512</v>
      </c>
      <c r="O72" s="2">
        <f t="shared" si="22"/>
        <v>987.57826178349308</v>
      </c>
      <c r="P72" s="2">
        <f t="shared" si="23"/>
        <v>9.1530689440409166E-2</v>
      </c>
      <c r="R72" s="1">
        <v>1.4E-3</v>
      </c>
      <c r="S72" s="1">
        <f t="shared" si="24"/>
        <v>294</v>
      </c>
    </row>
    <row r="73" spans="1:19" x14ac:dyDescent="0.15">
      <c r="A73" s="1">
        <v>65.5</v>
      </c>
      <c r="B73" s="1">
        <v>1.291425</v>
      </c>
      <c r="C73" s="2">
        <f t="shared" si="13"/>
        <v>833.97190180153154</v>
      </c>
      <c r="D73" s="27">
        <f t="shared" si="14"/>
        <v>2.5828500000000001E-2</v>
      </c>
      <c r="E73" s="2">
        <f t="shared" si="15"/>
        <v>855.51214506721237</v>
      </c>
      <c r="F73" s="2">
        <f t="shared" si="16"/>
        <v>2.5500578780690269E-2</v>
      </c>
      <c r="G73" s="24">
        <f t="shared" si="17"/>
        <v>2.1207175396867901E-2</v>
      </c>
      <c r="H73" s="2">
        <f t="shared" si="18"/>
        <v>2.1315275502586408E-2</v>
      </c>
      <c r="J73" s="1">
        <v>3.4199999999999999E-3</v>
      </c>
      <c r="K73" s="1">
        <f t="shared" si="19"/>
        <v>302.45999999999998</v>
      </c>
      <c r="M73" s="2">
        <f t="shared" si="20"/>
        <v>902.72683721723013</v>
      </c>
      <c r="N73" s="2">
        <f t="shared" si="21"/>
        <v>0.10325466</v>
      </c>
      <c r="O73" s="2">
        <f t="shared" si="22"/>
        <v>995.93758986697048</v>
      </c>
      <c r="P73" s="2">
        <f t="shared" si="23"/>
        <v>9.3266461989657934E-2</v>
      </c>
      <c r="R73" s="1">
        <v>1.42E-3</v>
      </c>
      <c r="S73" s="1">
        <f t="shared" si="24"/>
        <v>298.2</v>
      </c>
    </row>
    <row r="74" spans="1:19" x14ac:dyDescent="0.15">
      <c r="A74" s="1">
        <v>65.569999999999993</v>
      </c>
      <c r="B74" s="1">
        <v>1.35259</v>
      </c>
      <c r="C74" s="2">
        <f t="shared" si="13"/>
        <v>834.86316948284616</v>
      </c>
      <c r="D74" s="27">
        <f t="shared" si="14"/>
        <v>2.7051800000000001E-2</v>
      </c>
      <c r="E74" s="2">
        <f t="shared" si="15"/>
        <v>857.44772097106215</v>
      </c>
      <c r="F74" s="2">
        <f t="shared" si="16"/>
        <v>2.6692367843884953E-2</v>
      </c>
      <c r="G74" s="24">
        <f t="shared" si="17"/>
        <v>2.2389250736904884E-2</v>
      </c>
      <c r="H74" s="2">
        <f t="shared" si="18"/>
        <v>2.2502591722583117E-2</v>
      </c>
      <c r="J74" s="1">
        <v>3.4399999999999999E-3</v>
      </c>
      <c r="K74" s="1">
        <f t="shared" si="19"/>
        <v>306.71999999999997</v>
      </c>
      <c r="M74" s="2">
        <f t="shared" si="20"/>
        <v>895.08739994881932</v>
      </c>
      <c r="N74" s="2">
        <f t="shared" si="21"/>
        <v>0.10445410000000001</v>
      </c>
      <c r="O74" s="2">
        <f t="shared" si="22"/>
        <v>988.58294873181342</v>
      </c>
      <c r="P74" s="2">
        <f t="shared" si="23"/>
        <v>9.4389964097223417E-2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65.67</v>
      </c>
      <c r="B75" s="1">
        <v>1.409716</v>
      </c>
      <c r="C75" s="2">
        <f t="shared" si="13"/>
        <v>836.13640902758129</v>
      </c>
      <c r="D75" s="27">
        <f t="shared" si="14"/>
        <v>2.8194319999999998E-2</v>
      </c>
      <c r="E75" s="2">
        <f t="shared" si="15"/>
        <v>859.71070650735589</v>
      </c>
      <c r="F75" s="2">
        <f t="shared" si="16"/>
        <v>2.7804176406930399E-2</v>
      </c>
      <c r="G75" s="24">
        <f t="shared" si="17"/>
        <v>2.3489702465549926E-2</v>
      </c>
      <c r="H75" s="2">
        <f t="shared" si="18"/>
        <v>2.3608010509631461E-2</v>
      </c>
      <c r="J75" s="1">
        <v>3.46E-3</v>
      </c>
      <c r="K75" s="1">
        <f t="shared" si="19"/>
        <v>310.97999999999996</v>
      </c>
      <c r="M75" s="2">
        <f t="shared" si="20"/>
        <v>899.03444253749842</v>
      </c>
      <c r="N75" s="2">
        <f t="shared" si="21"/>
        <v>0.10577038</v>
      </c>
      <c r="O75" s="2">
        <f t="shared" si="22"/>
        <v>994.12565715777782</v>
      </c>
      <c r="P75" s="2">
        <f t="shared" si="23"/>
        <v>9.555323069028368E-2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66.09</v>
      </c>
      <c r="B76" s="1">
        <v>1.4776590000000001</v>
      </c>
      <c r="C76" s="2">
        <f t="shared" si="13"/>
        <v>841.48401511546899</v>
      </c>
      <c r="D76" s="27">
        <f t="shared" si="14"/>
        <v>2.9553180000000002E-2</v>
      </c>
      <c r="E76" s="2">
        <f t="shared" si="15"/>
        <v>866.35254368129915</v>
      </c>
      <c r="F76" s="2">
        <f t="shared" si="16"/>
        <v>2.9124902295333502E-2</v>
      </c>
      <c r="G76" s="24">
        <f t="shared" si="17"/>
        <v>2.4777096172333136E-2</v>
      </c>
      <c r="H76" s="2">
        <f t="shared" si="18"/>
        <v>2.490189933884672E-2</v>
      </c>
      <c r="J76" s="1">
        <v>3.48E-3</v>
      </c>
      <c r="K76" s="1">
        <f t="shared" si="19"/>
        <v>315.24</v>
      </c>
      <c r="M76" s="2">
        <f t="shared" si="20"/>
        <v>901.96289349038921</v>
      </c>
      <c r="N76" s="2">
        <f t="shared" si="21"/>
        <v>0.1077702</v>
      </c>
      <c r="O76" s="2">
        <f t="shared" si="22"/>
        <v>999.16761491442719</v>
      </c>
      <c r="P76" s="2">
        <f t="shared" si="23"/>
        <v>9.7334825099730751E-2</v>
      </c>
      <c r="R76" s="1">
        <v>1.48E-3</v>
      </c>
      <c r="S76" s="1">
        <f t="shared" si="24"/>
        <v>310.8</v>
      </c>
    </row>
    <row r="77" spans="1:19" x14ac:dyDescent="0.15">
      <c r="A77" s="1">
        <v>65.849999999999994</v>
      </c>
      <c r="B77" s="1">
        <v>1.5270079999999999</v>
      </c>
      <c r="C77" s="2">
        <f t="shared" si="13"/>
        <v>838.42824020810463</v>
      </c>
      <c r="D77" s="27">
        <f t="shared" si="14"/>
        <v>3.0540159999999997E-2</v>
      </c>
      <c r="E77" s="2">
        <f t="shared" si="15"/>
        <v>864.03397281257855</v>
      </c>
      <c r="F77" s="2">
        <f t="shared" si="16"/>
        <v>3.008309196213221E-2</v>
      </c>
      <c r="G77" s="24">
        <f t="shared" si="17"/>
        <v>2.574692162954206E-2</v>
      </c>
      <c r="H77" s="2">
        <f t="shared" si="18"/>
        <v>2.5875424468038481E-2</v>
      </c>
      <c r="J77" s="1">
        <v>3.5000000000000001E-3</v>
      </c>
      <c r="K77" s="1">
        <f t="shared" si="19"/>
        <v>319.5</v>
      </c>
      <c r="M77" s="2">
        <f t="shared" si="20"/>
        <v>895.85134367566047</v>
      </c>
      <c r="N77" s="2">
        <f t="shared" si="21"/>
        <v>0.10899646</v>
      </c>
      <c r="O77" s="2">
        <f t="shared" si="22"/>
        <v>993.49596882255082</v>
      </c>
      <c r="P77" s="2">
        <f t="shared" si="23"/>
        <v>9.8469638565264611E-2</v>
      </c>
      <c r="R77" s="1">
        <v>1.5E-3</v>
      </c>
      <c r="S77" s="1">
        <f t="shared" si="24"/>
        <v>315</v>
      </c>
    </row>
    <row r="78" spans="1:19" x14ac:dyDescent="0.15">
      <c r="A78" s="1">
        <v>66.34</v>
      </c>
      <c r="B78" s="1">
        <v>1.605472</v>
      </c>
      <c r="C78" s="2">
        <f t="shared" si="13"/>
        <v>844.66711397730694</v>
      </c>
      <c r="D78" s="27">
        <f t="shared" si="14"/>
        <v>3.2109440000000003E-2</v>
      </c>
      <c r="E78" s="2">
        <f t="shared" si="15"/>
        <v>871.78890199353441</v>
      </c>
      <c r="F78" s="2">
        <f t="shared" si="16"/>
        <v>3.1604707948465018E-2</v>
      </c>
      <c r="G78" s="24">
        <f t="shared" si="17"/>
        <v>2.7229619361611859E-2</v>
      </c>
      <c r="H78" s="2">
        <f t="shared" si="18"/>
        <v>2.7365730551985473E-2</v>
      </c>
      <c r="J78" s="1">
        <v>3.5200000000000001E-3</v>
      </c>
      <c r="K78" s="1">
        <f t="shared" si="19"/>
        <v>323.76</v>
      </c>
      <c r="M78" s="2">
        <f t="shared" si="20"/>
        <v>898.90711858302484</v>
      </c>
      <c r="N78" s="2">
        <f t="shared" si="21"/>
        <v>0.11020894000000001</v>
      </c>
      <c r="O78" s="2">
        <f t="shared" si="22"/>
        <v>997.97471928051425</v>
      </c>
      <c r="P78" s="2">
        <f t="shared" si="23"/>
        <v>9.9539877420408346E-2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66.33</v>
      </c>
      <c r="B79" s="1">
        <v>1.6631370000000001</v>
      </c>
      <c r="C79" s="2">
        <f t="shared" si="13"/>
        <v>844.53979002283336</v>
      </c>
      <c r="D79" s="27">
        <f t="shared" si="14"/>
        <v>3.3262739999999999E-2</v>
      </c>
      <c r="E79" s="2">
        <f t="shared" si="15"/>
        <v>872.63149747801754</v>
      </c>
      <c r="F79" s="2">
        <f t="shared" si="16"/>
        <v>3.2721504360305652E-2</v>
      </c>
      <c r="G79" s="24">
        <f t="shared" si="17"/>
        <v>2.8342187192566606E-2</v>
      </c>
      <c r="H79" s="2">
        <f t="shared" si="18"/>
        <v>2.8483165941425817E-2</v>
      </c>
      <c r="J79" s="1">
        <v>3.5400000000000002E-3</v>
      </c>
      <c r="K79" s="1">
        <f t="shared" si="19"/>
        <v>328.02000000000004</v>
      </c>
      <c r="M79" s="2">
        <f t="shared" si="20"/>
        <v>903.49078094407139</v>
      </c>
      <c r="N79" s="2">
        <f t="shared" si="21"/>
        <v>0.11225156</v>
      </c>
      <c r="O79" s="2">
        <f t="shared" si="22"/>
        <v>1004.9090305506617</v>
      </c>
      <c r="P79" s="2">
        <f t="shared" si="23"/>
        <v>0.10134323887294264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66.539999999999992</v>
      </c>
      <c r="B80" s="1">
        <v>1.7237960000000001</v>
      </c>
      <c r="C80" s="2">
        <f t="shared" si="13"/>
        <v>847.21359306677709</v>
      </c>
      <c r="D80" s="27">
        <f t="shared" si="14"/>
        <v>3.447592E-2</v>
      </c>
      <c r="E80" s="2">
        <f t="shared" si="15"/>
        <v>876.42206112425981</v>
      </c>
      <c r="F80" s="2">
        <f t="shared" si="16"/>
        <v>3.389494098716412E-2</v>
      </c>
      <c r="G80" s="24">
        <f t="shared" si="17"/>
        <v>2.9496600806275343E-2</v>
      </c>
      <c r="H80" s="2">
        <f t="shared" si="18"/>
        <v>2.9643184038690366E-2</v>
      </c>
      <c r="J80" s="1">
        <v>3.5599999999999998E-3</v>
      </c>
      <c r="K80" s="1">
        <f t="shared" si="19"/>
        <v>332.28</v>
      </c>
      <c r="M80" s="2">
        <f t="shared" si="20"/>
        <v>897.37923112934266</v>
      </c>
      <c r="N80" s="2">
        <f t="shared" si="21"/>
        <v>0.11350056</v>
      </c>
      <c r="O80" s="2">
        <f t="shared" si="22"/>
        <v>999.23227639489255</v>
      </c>
      <c r="P80" s="2">
        <f t="shared" si="23"/>
        <v>0.10249404513622279</v>
      </c>
      <c r="R80" s="1">
        <v>1.56E-3</v>
      </c>
      <c r="S80" s="1">
        <f t="shared" si="24"/>
        <v>327.59999999999997</v>
      </c>
    </row>
    <row r="81" spans="1:19" x14ac:dyDescent="0.15">
      <c r="A81" s="1">
        <v>66.89</v>
      </c>
      <c r="B81" s="1">
        <v>1.7921009999999999</v>
      </c>
      <c r="C81" s="2">
        <f t="shared" si="13"/>
        <v>851.66993147335029</v>
      </c>
      <c r="D81" s="27">
        <f t="shared" si="14"/>
        <v>3.5842020000000002E-2</v>
      </c>
      <c r="E81" s="2">
        <f t="shared" si="15"/>
        <v>882.19550219061682</v>
      </c>
      <c r="F81" s="2">
        <f t="shared" si="16"/>
        <v>3.5214641861965858E-2</v>
      </c>
      <c r="G81" s="24">
        <f t="shared" si="17"/>
        <v>3.0787327561243107E-2</v>
      </c>
      <c r="H81" s="2">
        <f t="shared" si="18"/>
        <v>3.0940520697502236E-2</v>
      </c>
      <c r="J81" s="1">
        <v>3.5799999999999998E-3</v>
      </c>
      <c r="K81" s="1">
        <f t="shared" si="19"/>
        <v>336.53999999999996</v>
      </c>
      <c r="M81" s="2">
        <f t="shared" si="20"/>
        <v>898.27049881065727</v>
      </c>
      <c r="N81" s="2">
        <f t="shared" si="21"/>
        <v>0.1148358</v>
      </c>
      <c r="O81" s="2">
        <f t="shared" si="22"/>
        <v>1001.4241101579781</v>
      </c>
      <c r="P81" s="2">
        <f t="shared" si="23"/>
        <v>0.10368146423801602</v>
      </c>
      <c r="R81" s="1">
        <v>1.58E-3</v>
      </c>
      <c r="S81" s="1">
        <f t="shared" si="24"/>
        <v>331.8</v>
      </c>
    </row>
    <row r="82" spans="1:19" x14ac:dyDescent="0.15">
      <c r="A82" s="1">
        <v>66.92</v>
      </c>
      <c r="B82" s="1">
        <v>1.8603099999999999</v>
      </c>
      <c r="C82" s="2">
        <f t="shared" si="13"/>
        <v>852.05190333677092</v>
      </c>
      <c r="D82" s="27">
        <f t="shared" si="14"/>
        <v>3.7206199999999995E-2</v>
      </c>
      <c r="E82" s="2">
        <f t="shared" si="15"/>
        <v>883.75351686269948</v>
      </c>
      <c r="F82" s="2">
        <f t="shared" si="16"/>
        <v>3.6530752296592653E-2</v>
      </c>
      <c r="G82" s="24">
        <f t="shared" si="17"/>
        <v>3.209561907067552E-2</v>
      </c>
      <c r="H82" s="2">
        <f t="shared" si="18"/>
        <v>3.2254714199329897E-2</v>
      </c>
      <c r="J82" s="1">
        <v>3.5999999999999999E-3</v>
      </c>
      <c r="K82" s="1">
        <f t="shared" si="19"/>
        <v>340.79999999999995</v>
      </c>
      <c r="M82" s="2">
        <f t="shared" si="20"/>
        <v>899.92571021881281</v>
      </c>
      <c r="N82" s="2">
        <f t="shared" si="21"/>
        <v>0.11658735999999999</v>
      </c>
      <c r="O82" s="2">
        <f t="shared" si="22"/>
        <v>1004.8456729693493</v>
      </c>
      <c r="P82" s="2">
        <f t="shared" si="23"/>
        <v>0.10523419731996164</v>
      </c>
      <c r="R82" s="1">
        <v>1.6000000000000001E-3</v>
      </c>
      <c r="S82" s="1">
        <f t="shared" si="24"/>
        <v>336</v>
      </c>
    </row>
    <row r="83" spans="1:19" x14ac:dyDescent="0.15">
      <c r="A83" s="1">
        <v>67.069999999999993</v>
      </c>
      <c r="B83" s="1">
        <v>1.9279250000000001</v>
      </c>
      <c r="C83" s="2">
        <f t="shared" si="13"/>
        <v>853.96176265387362</v>
      </c>
      <c r="D83" s="27">
        <f t="shared" si="14"/>
        <v>3.8558500000000002E-2</v>
      </c>
      <c r="E83" s="2">
        <f t="shared" si="15"/>
        <v>886.88924727916299</v>
      </c>
      <c r="F83" s="2">
        <f t="shared" si="16"/>
        <v>3.7833693994475628E-2</v>
      </c>
      <c r="G83" s="24">
        <f t="shared" si="17"/>
        <v>3.3382824047977232E-2</v>
      </c>
      <c r="H83" s="2">
        <f t="shared" si="18"/>
        <v>3.3548071233217215E-2</v>
      </c>
      <c r="J83" s="1">
        <v>3.62E-3</v>
      </c>
      <c r="K83" s="1">
        <f t="shared" si="19"/>
        <v>345.06</v>
      </c>
      <c r="M83" s="2">
        <f t="shared" si="20"/>
        <v>898.65247067407779</v>
      </c>
      <c r="N83" s="2">
        <f t="shared" si="21"/>
        <v>0.11798718</v>
      </c>
      <c r="O83" s="2">
        <f t="shared" si="22"/>
        <v>1004.681941488945</v>
      </c>
      <c r="P83" s="2">
        <f t="shared" si="23"/>
        <v>0.10648789302013206</v>
      </c>
      <c r="R83" s="1">
        <v>1.6199999999999999E-3</v>
      </c>
      <c r="S83" s="1">
        <f t="shared" si="24"/>
        <v>340.2</v>
      </c>
    </row>
    <row r="84" spans="1:19" x14ac:dyDescent="0.15">
      <c r="A84" s="1">
        <v>67.2</v>
      </c>
      <c r="B84" s="1">
        <v>1.983762</v>
      </c>
      <c r="C84" s="2">
        <f t="shared" si="13"/>
        <v>855.61697406202927</v>
      </c>
      <c r="D84" s="27">
        <f t="shared" si="14"/>
        <v>3.9675240000000001E-2</v>
      </c>
      <c r="E84" s="2">
        <f t="shared" si="15"/>
        <v>889.56378285601409</v>
      </c>
      <c r="F84" s="2">
        <f t="shared" si="16"/>
        <v>3.8908395156323439E-2</v>
      </c>
      <c r="G84" s="24">
        <f t="shared" si="17"/>
        <v>3.4444103004001303E-2</v>
      </c>
      <c r="H84" s="2">
        <f t="shared" si="18"/>
        <v>3.4614465686268789E-2</v>
      </c>
      <c r="J84" s="1">
        <v>3.64E-3</v>
      </c>
      <c r="K84" s="1">
        <f t="shared" si="19"/>
        <v>349.32</v>
      </c>
      <c r="M84" s="2">
        <f t="shared" si="20"/>
        <v>900.81697790012754</v>
      </c>
      <c r="N84" s="2">
        <f t="shared" si="21"/>
        <v>0.11995038</v>
      </c>
      <c r="O84" s="2">
        <f t="shared" si="22"/>
        <v>1008.8703167096994</v>
      </c>
      <c r="P84" s="2">
        <f t="shared" si="23"/>
        <v>0.10822134657447084</v>
      </c>
      <c r="R84" s="1">
        <v>1.64E-3</v>
      </c>
      <c r="S84" s="1">
        <f t="shared" si="24"/>
        <v>344.4</v>
      </c>
    </row>
    <row r="85" spans="1:19" x14ac:dyDescent="0.15">
      <c r="A85" s="1">
        <v>67.569999999999993</v>
      </c>
      <c r="B85" s="1">
        <v>2.047329</v>
      </c>
      <c r="C85" s="2">
        <f t="shared" si="13"/>
        <v>860.3279603775494</v>
      </c>
      <c r="D85" s="27">
        <f t="shared" si="14"/>
        <v>4.0946579999999996E-2</v>
      </c>
      <c r="E85" s="2">
        <f t="shared" si="15"/>
        <v>895.55544803338557</v>
      </c>
      <c r="F85" s="2">
        <f t="shared" si="16"/>
        <v>4.0130472273851595E-2</v>
      </c>
      <c r="G85" s="24">
        <f t="shared" si="17"/>
        <v>3.5636110839993733E-2</v>
      </c>
      <c r="H85" s="2">
        <f t="shared" si="18"/>
        <v>3.5812900632607655E-2</v>
      </c>
      <c r="J85" s="1">
        <v>3.6600000000000001E-3</v>
      </c>
      <c r="K85" s="1">
        <f t="shared" si="19"/>
        <v>353.58</v>
      </c>
      <c r="M85" s="2">
        <f t="shared" si="20"/>
        <v>895.59669576671342</v>
      </c>
      <c r="N85" s="2">
        <f t="shared" si="21"/>
        <v>0.12109162</v>
      </c>
      <c r="O85" s="2">
        <f t="shared" si="22"/>
        <v>1004.0459505237519</v>
      </c>
      <c r="P85" s="2">
        <f t="shared" si="23"/>
        <v>0.10926404833841633</v>
      </c>
      <c r="R85" s="1">
        <v>1.66E-3</v>
      </c>
      <c r="S85" s="1">
        <f t="shared" si="24"/>
        <v>348.6</v>
      </c>
    </row>
    <row r="86" spans="1:19" x14ac:dyDescent="0.15">
      <c r="A86" s="1">
        <v>67.52</v>
      </c>
      <c r="B86" s="1">
        <v>2.1114470000000001</v>
      </c>
      <c r="C86" s="2">
        <f t="shared" si="13"/>
        <v>859.69134060518184</v>
      </c>
      <c r="D86" s="27">
        <f t="shared" si="14"/>
        <v>4.222894E-2</v>
      </c>
      <c r="E86" s="2">
        <f t="shared" si="15"/>
        <v>895.99519464611762</v>
      </c>
      <c r="F86" s="2">
        <f t="shared" si="16"/>
        <v>4.1361631290138805E-2</v>
      </c>
      <c r="G86" s="24">
        <f t="shared" si="17"/>
        <v>3.6865062979843224E-2</v>
      </c>
      <c r="H86" s="2">
        <f t="shared" si="18"/>
        <v>3.704725453689342E-2</v>
      </c>
      <c r="J86" s="1">
        <v>3.6800000000000001E-3</v>
      </c>
      <c r="K86" s="1">
        <f t="shared" si="19"/>
        <v>357.84000000000003</v>
      </c>
      <c r="M86" s="2">
        <f t="shared" si="20"/>
        <v>896.23331553908099</v>
      </c>
      <c r="N86" s="2">
        <f t="shared" si="21"/>
        <v>0.12250895999999999</v>
      </c>
      <c r="O86" s="2">
        <f t="shared" si="22"/>
        <v>1006.0299269431256</v>
      </c>
      <c r="P86" s="2">
        <f t="shared" si="23"/>
        <v>0.11051754315348684</v>
      </c>
      <c r="R86" s="1">
        <v>1.6800000000000001E-3</v>
      </c>
      <c r="S86" s="1">
        <f t="shared" si="24"/>
        <v>352.8</v>
      </c>
    </row>
    <row r="87" spans="1:19" x14ac:dyDescent="0.15">
      <c r="A87" s="1">
        <v>67.399999999999991</v>
      </c>
      <c r="B87" s="1">
        <v>2.1580140000000001</v>
      </c>
      <c r="C87" s="2">
        <f t="shared" si="13"/>
        <v>858.16345315149943</v>
      </c>
      <c r="D87" s="27">
        <f t="shared" si="14"/>
        <v>4.3160280000000002E-2</v>
      </c>
      <c r="E87" s="2">
        <f t="shared" si="15"/>
        <v>895.20202807528494</v>
      </c>
      <c r="F87" s="2">
        <f t="shared" si="16"/>
        <v>4.225483631200011E-2</v>
      </c>
      <c r="G87" s="24">
        <f t="shared" si="17"/>
        <v>3.7762248522681098E-2</v>
      </c>
      <c r="H87" s="2">
        <f t="shared" si="18"/>
        <v>3.7948127289951256E-2</v>
      </c>
      <c r="J87" s="1">
        <v>3.7000000000000002E-3</v>
      </c>
      <c r="K87" s="1">
        <f t="shared" si="19"/>
        <v>362.1</v>
      </c>
      <c r="M87" s="2">
        <f t="shared" si="20"/>
        <v>899.92571021881281</v>
      </c>
      <c r="N87" s="2">
        <f t="shared" si="21"/>
        <v>0.12453254</v>
      </c>
      <c r="O87" s="2">
        <f t="shared" si="22"/>
        <v>1011.9957447236654</v>
      </c>
      <c r="P87" s="2">
        <f t="shared" si="23"/>
        <v>0.11228871010656964</v>
      </c>
      <c r="R87" s="1">
        <v>1.6999999999999999E-3</v>
      </c>
      <c r="S87" s="1">
        <f t="shared" si="24"/>
        <v>357</v>
      </c>
    </row>
    <row r="88" spans="1:19" x14ac:dyDescent="0.15">
      <c r="A88" s="1">
        <v>68.099999999999994</v>
      </c>
      <c r="B88" s="1">
        <v>2.244453</v>
      </c>
      <c r="C88" s="2">
        <f t="shared" si="13"/>
        <v>867.07612996464582</v>
      </c>
      <c r="D88" s="27">
        <f t="shared" si="14"/>
        <v>4.4889060000000001E-2</v>
      </c>
      <c r="E88" s="2">
        <f t="shared" si="15"/>
        <v>905.99836238719661</v>
      </c>
      <c r="F88" s="2">
        <f t="shared" si="16"/>
        <v>4.3910717101692406E-2</v>
      </c>
      <c r="G88" s="24">
        <f t="shared" si="17"/>
        <v>3.9363947710703673E-2</v>
      </c>
      <c r="H88" s="2">
        <f t="shared" si="18"/>
        <v>3.9559279647663814E-2</v>
      </c>
      <c r="J88" s="1">
        <v>3.7200000000000002E-3</v>
      </c>
      <c r="K88" s="1">
        <f t="shared" si="19"/>
        <v>366.36</v>
      </c>
      <c r="M88" s="2">
        <f t="shared" si="20"/>
        <v>896.36063949355434</v>
      </c>
      <c r="N88" s="2">
        <f t="shared" si="21"/>
        <v>0.12572872000000002</v>
      </c>
      <c r="O88" s="2">
        <f t="shared" si="22"/>
        <v>1009.0589153554605</v>
      </c>
      <c r="P88" s="2">
        <f t="shared" si="23"/>
        <v>0.11336659640186177</v>
      </c>
      <c r="R88" s="1">
        <v>1.72E-3</v>
      </c>
      <c r="S88" s="1">
        <f t="shared" si="24"/>
        <v>361.2</v>
      </c>
    </row>
    <row r="89" spans="1:19" x14ac:dyDescent="0.15">
      <c r="A89" s="1">
        <v>67.899999999999991</v>
      </c>
      <c r="B89" s="1">
        <v>2.310616</v>
      </c>
      <c r="C89" s="2">
        <f t="shared" si="13"/>
        <v>864.52965087517532</v>
      </c>
      <c r="D89" s="27">
        <f t="shared" si="14"/>
        <v>4.6212320000000001E-2</v>
      </c>
      <c r="E89" s="2">
        <f t="shared" si="15"/>
        <v>904.48157175090716</v>
      </c>
      <c r="F89" s="2">
        <f t="shared" si="16"/>
        <v>4.517632783609863E-2</v>
      </c>
      <c r="G89" s="24">
        <f t="shared" si="17"/>
        <v>4.0637170486724904E-2</v>
      </c>
      <c r="H89" s="2">
        <f t="shared" si="18"/>
        <v>4.083766993406425E-2</v>
      </c>
      <c r="J89" s="1">
        <v>3.7399999999999998E-3</v>
      </c>
      <c r="K89" s="1">
        <f t="shared" si="19"/>
        <v>370.61999999999995</v>
      </c>
      <c r="M89" s="2">
        <f t="shared" si="20"/>
        <v>898.65247067407779</v>
      </c>
      <c r="N89" s="2">
        <f t="shared" si="21"/>
        <v>0.12726118</v>
      </c>
      <c r="O89" s="2">
        <f t="shared" si="22"/>
        <v>1013.0160445019764</v>
      </c>
      <c r="P89" s="2">
        <f t="shared" si="23"/>
        <v>0.11470711662116893</v>
      </c>
      <c r="R89" s="1">
        <v>1.74E-3</v>
      </c>
      <c r="S89" s="1">
        <f t="shared" si="24"/>
        <v>365.4</v>
      </c>
    </row>
    <row r="90" spans="1:19" x14ac:dyDescent="0.15">
      <c r="A90" s="1">
        <v>67.83</v>
      </c>
      <c r="B90" s="1">
        <v>2.357634</v>
      </c>
      <c r="C90" s="2">
        <f t="shared" si="13"/>
        <v>863.63838319386082</v>
      </c>
      <c r="D90" s="27">
        <f t="shared" si="14"/>
        <v>4.7152680000000002E-2</v>
      </c>
      <c r="E90" s="2">
        <f t="shared" si="15"/>
        <v>904.3612475123183</v>
      </c>
      <c r="F90" s="2">
        <f t="shared" si="16"/>
        <v>4.6074747426806936E-2</v>
      </c>
      <c r="G90" s="24">
        <f t="shared" si="17"/>
        <v>4.1536193926830431E-2</v>
      </c>
      <c r="H90" s="2">
        <f t="shared" si="18"/>
        <v>4.1740562367970524E-2</v>
      </c>
      <c r="J90" s="1">
        <v>3.7599999999999999E-3</v>
      </c>
      <c r="K90" s="1">
        <f t="shared" si="19"/>
        <v>374.88</v>
      </c>
      <c r="M90" s="2">
        <f t="shared" si="20"/>
        <v>902.4721893082833</v>
      </c>
      <c r="N90" s="2">
        <f t="shared" si="21"/>
        <v>0.12931115999999998</v>
      </c>
      <c r="O90" s="2">
        <f t="shared" si="22"/>
        <v>1019.1719149754769</v>
      </c>
      <c r="P90" s="2">
        <f t="shared" si="23"/>
        <v>0.11649312098716348</v>
      </c>
      <c r="R90" s="1">
        <v>1.7600000000000001E-3</v>
      </c>
      <c r="S90" s="1">
        <f t="shared" si="24"/>
        <v>369.6</v>
      </c>
    </row>
    <row r="91" spans="1:19" x14ac:dyDescent="0.15">
      <c r="A91" s="1">
        <v>68.41</v>
      </c>
      <c r="B91" s="1">
        <v>2.437074</v>
      </c>
      <c r="C91" s="2">
        <f t="shared" si="13"/>
        <v>871.0231725533248</v>
      </c>
      <c r="D91" s="27">
        <f t="shared" si="14"/>
        <v>4.8741479999999997E-2</v>
      </c>
      <c r="E91" s="2">
        <f t="shared" si="15"/>
        <v>913.4781310978691</v>
      </c>
      <c r="F91" s="2">
        <f t="shared" si="16"/>
        <v>4.7590854809187483E-2</v>
      </c>
      <c r="G91" s="24">
        <f t="shared" si="17"/>
        <v>4.3006548061800279E-2</v>
      </c>
      <c r="H91" s="2">
        <f t="shared" si="18"/>
        <v>4.3219609049567863E-2</v>
      </c>
      <c r="J91" s="1">
        <v>3.7799999999999999E-3</v>
      </c>
      <c r="K91" s="1">
        <f t="shared" si="19"/>
        <v>379.14</v>
      </c>
      <c r="M91" s="2">
        <f t="shared" si="20"/>
        <v>893.81416040408419</v>
      </c>
      <c r="N91" s="2">
        <f t="shared" si="21"/>
        <v>0.1305134</v>
      </c>
      <c r="O91" s="2">
        <f t="shared" si="22"/>
        <v>1010.4688854465664</v>
      </c>
      <c r="P91" s="2">
        <f t="shared" si="23"/>
        <v>0.11760080920177333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68.17</v>
      </c>
      <c r="B92" s="1">
        <v>2.4906950000000001</v>
      </c>
      <c r="C92" s="2">
        <f t="shared" si="13"/>
        <v>867.96739764596043</v>
      </c>
      <c r="D92" s="27">
        <f t="shared" si="14"/>
        <v>4.9813900000000001E-2</v>
      </c>
      <c r="E92" s="2">
        <f t="shared" si="15"/>
        <v>911.20423879555653</v>
      </c>
      <c r="F92" s="2">
        <f t="shared" si="16"/>
        <v>4.8612910365666548E-2</v>
      </c>
      <c r="G92" s="24">
        <f t="shared" si="17"/>
        <v>4.4040015188484966E-2</v>
      </c>
      <c r="H92" s="2">
        <f t="shared" si="18"/>
        <v>4.4257000068439981E-2</v>
      </c>
      <c r="J92" s="1">
        <v>3.8E-3</v>
      </c>
      <c r="K92" s="1">
        <f t="shared" si="19"/>
        <v>383.4</v>
      </c>
      <c r="M92" s="2">
        <f t="shared" si="20"/>
        <v>895.59669576671342</v>
      </c>
      <c r="N92" s="2">
        <f t="shared" si="21"/>
        <v>0.13193956000000001</v>
      </c>
      <c r="O92" s="2">
        <f t="shared" si="22"/>
        <v>1013.7613297436275</v>
      </c>
      <c r="P92" s="2">
        <f t="shared" si="23"/>
        <v>0.11884500631117963</v>
      </c>
      <c r="R92" s="1">
        <v>1.8E-3</v>
      </c>
      <c r="S92" s="1">
        <f t="shared" si="24"/>
        <v>378</v>
      </c>
    </row>
    <row r="93" spans="1:19" x14ac:dyDescent="0.15">
      <c r="A93" s="1">
        <v>68.459999999999994</v>
      </c>
      <c r="B93" s="1">
        <v>2.5698340000000002</v>
      </c>
      <c r="C93" s="2">
        <f t="shared" si="13"/>
        <v>871.65979232569237</v>
      </c>
      <c r="D93" s="27">
        <f t="shared" si="14"/>
        <v>5.139668E-2</v>
      </c>
      <c r="E93" s="2">
        <f t="shared" si="15"/>
        <v>916.46021174072246</v>
      </c>
      <c r="F93" s="2">
        <f t="shared" si="16"/>
        <v>5.0119451703722603E-2</v>
      </c>
      <c r="G93" s="24">
        <f t="shared" si="17"/>
        <v>4.5520179329959803E-2</v>
      </c>
      <c r="H93" s="2">
        <f t="shared" si="18"/>
        <v>4.5745011056104429E-2</v>
      </c>
      <c r="J93" s="1">
        <v>3.82E-3</v>
      </c>
      <c r="K93" s="1">
        <f t="shared" si="19"/>
        <v>387.66</v>
      </c>
      <c r="M93" s="2">
        <f t="shared" si="20"/>
        <v>899.16176649197189</v>
      </c>
      <c r="N93" s="2">
        <f t="shared" si="21"/>
        <v>0.13403238000000001</v>
      </c>
      <c r="O93" s="2">
        <f t="shared" si="22"/>
        <v>1019.6785580598952</v>
      </c>
      <c r="P93" s="2">
        <f t="shared" si="23"/>
        <v>0.12066248315276462</v>
      </c>
      <c r="R93" s="1">
        <v>1.82E-3</v>
      </c>
      <c r="S93" s="1">
        <f t="shared" si="24"/>
        <v>382.2</v>
      </c>
    </row>
    <row r="94" spans="1:19" x14ac:dyDescent="0.15">
      <c r="A94" s="1">
        <v>68.36</v>
      </c>
      <c r="B94" s="1">
        <v>2.62934</v>
      </c>
      <c r="C94" s="2">
        <f t="shared" si="13"/>
        <v>870.38655278095723</v>
      </c>
      <c r="D94" s="27">
        <f t="shared" si="14"/>
        <v>5.2586800000000003E-2</v>
      </c>
      <c r="E94" s="2">
        <f t="shared" si="15"/>
        <v>916.15739635473892</v>
      </c>
      <c r="F94" s="2">
        <f t="shared" si="16"/>
        <v>5.1250753482699113E-2</v>
      </c>
      <c r="G94" s="24">
        <f t="shared" si="17"/>
        <v>4.6653000793502285E-2</v>
      </c>
      <c r="H94" s="2">
        <f t="shared" si="18"/>
        <v>4.6882702611078048E-2</v>
      </c>
      <c r="J94" s="1">
        <v>3.8400000000000001E-3</v>
      </c>
      <c r="K94" s="1">
        <f t="shared" si="19"/>
        <v>391.92</v>
      </c>
      <c r="M94" s="2">
        <f t="shared" si="20"/>
        <v>892.79556876829611</v>
      </c>
      <c r="N94" s="2">
        <f t="shared" si="21"/>
        <v>0.13529173999999999</v>
      </c>
      <c r="O94" s="2">
        <f t="shared" si="22"/>
        <v>1013.5834347312485</v>
      </c>
      <c r="P94" s="2">
        <f t="shared" si="23"/>
        <v>0.12180297050304603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68.63</v>
      </c>
      <c r="B95" s="1">
        <v>2.7048679999999998</v>
      </c>
      <c r="C95" s="2">
        <f t="shared" si="13"/>
        <v>873.82429955174211</v>
      </c>
      <c r="D95" s="27">
        <f t="shared" si="14"/>
        <v>5.4097359999999997E-2</v>
      </c>
      <c r="E95" s="2">
        <f t="shared" si="15"/>
        <v>921.09588726134064</v>
      </c>
      <c r="F95" s="2">
        <f t="shared" si="16"/>
        <v>5.2684817769656438E-2</v>
      </c>
      <c r="G95" s="24">
        <f t="shared" si="17"/>
        <v>4.8062281173309213E-2</v>
      </c>
      <c r="H95" s="2">
        <f t="shared" si="18"/>
        <v>4.8299514502843185E-2</v>
      </c>
      <c r="J95" s="1">
        <v>3.8600000000000001E-3</v>
      </c>
      <c r="K95" s="1">
        <f t="shared" si="19"/>
        <v>396.18</v>
      </c>
      <c r="M95" s="2">
        <f t="shared" si="20"/>
        <v>893.81416040408419</v>
      </c>
      <c r="N95" s="2">
        <f t="shared" si="21"/>
        <v>0.1366966</v>
      </c>
      <c r="O95" s="2">
        <f t="shared" si="22"/>
        <v>1015.9955171631772</v>
      </c>
      <c r="P95" s="2">
        <f t="shared" si="23"/>
        <v>0.12302754446265328</v>
      </c>
      <c r="R95" s="1">
        <v>1.8600000000000001E-3</v>
      </c>
      <c r="S95" s="1">
        <f t="shared" si="24"/>
        <v>390.6</v>
      </c>
    </row>
    <row r="96" spans="1:19" x14ac:dyDescent="0.15">
      <c r="A96" s="1">
        <v>68.61</v>
      </c>
      <c r="B96" s="1">
        <v>2.7620840000000002</v>
      </c>
      <c r="C96" s="2">
        <f t="shared" si="13"/>
        <v>873.56965164279507</v>
      </c>
      <c r="D96" s="27">
        <f t="shared" si="14"/>
        <v>5.5241680000000001E-2</v>
      </c>
      <c r="E96" s="2">
        <f t="shared" si="15"/>
        <v>921.82710679655781</v>
      </c>
      <c r="F96" s="2">
        <f t="shared" si="16"/>
        <v>5.3769821261803213E-2</v>
      </c>
      <c r="G96" s="24">
        <f t="shared" si="17"/>
        <v>4.914361502681331E-2</v>
      </c>
      <c r="H96" s="2">
        <f t="shared" si="18"/>
        <v>4.9385795950189382E-2</v>
      </c>
      <c r="J96" s="1">
        <v>3.8800000000000002E-3</v>
      </c>
      <c r="K96" s="1">
        <f t="shared" si="19"/>
        <v>400.44000000000005</v>
      </c>
      <c r="M96" s="2">
        <f t="shared" si="20"/>
        <v>896.99725926592214</v>
      </c>
      <c r="N96" s="2">
        <f t="shared" si="21"/>
        <v>0.13884448000000002</v>
      </c>
      <c r="O96" s="2">
        <f t="shared" si="22"/>
        <v>1021.5403772901242</v>
      </c>
      <c r="P96" s="2">
        <f t="shared" si="23"/>
        <v>0.12488751520624249</v>
      </c>
      <c r="R96" s="1">
        <v>1.8799999999999999E-3</v>
      </c>
      <c r="S96" s="1">
        <f t="shared" si="24"/>
        <v>394.8</v>
      </c>
    </row>
    <row r="97" spans="1:19" x14ac:dyDescent="0.15">
      <c r="A97" s="1">
        <v>68.92</v>
      </c>
      <c r="B97" s="1">
        <v>2.8419910000000002</v>
      </c>
      <c r="C97" s="2">
        <f t="shared" si="13"/>
        <v>877.51669423147416</v>
      </c>
      <c r="D97" s="27">
        <f t="shared" si="14"/>
        <v>5.6839820000000006E-2</v>
      </c>
      <c r="E97" s="2">
        <f t="shared" si="15"/>
        <v>927.39458517858623</v>
      </c>
      <c r="F97" s="2">
        <f t="shared" si="16"/>
        <v>5.5283153304152483E-2</v>
      </c>
      <c r="G97" s="24">
        <f t="shared" si="17"/>
        <v>5.062900657683575E-2</v>
      </c>
      <c r="H97" s="2">
        <f t="shared" si="18"/>
        <v>5.0879319686947623E-2</v>
      </c>
      <c r="J97" s="1">
        <v>3.8999999999999998E-3</v>
      </c>
      <c r="K97" s="1">
        <f t="shared" si="19"/>
        <v>404.69999999999993</v>
      </c>
      <c r="M97" s="2">
        <f t="shared" si="20"/>
        <v>891.52232922356086</v>
      </c>
      <c r="N97" s="2">
        <f t="shared" si="21"/>
        <v>0.14012807999999999</v>
      </c>
      <c r="O97" s="2">
        <f t="shared" si="22"/>
        <v>1016.4496414947863</v>
      </c>
      <c r="P97" s="2">
        <f t="shared" si="23"/>
        <v>0.1260395358126554</v>
      </c>
      <c r="R97" s="1">
        <v>1.9E-3</v>
      </c>
      <c r="S97" s="1">
        <f t="shared" si="24"/>
        <v>399</v>
      </c>
    </row>
    <row r="98" spans="1:19" x14ac:dyDescent="0.15">
      <c r="A98" s="1">
        <v>68.95</v>
      </c>
      <c r="B98" s="1">
        <v>2.9139080000000002</v>
      </c>
      <c r="C98" s="2">
        <f t="shared" si="13"/>
        <v>877.89866609489468</v>
      </c>
      <c r="D98" s="27">
        <f t="shared" si="14"/>
        <v>5.8278160000000002E-2</v>
      </c>
      <c r="E98" s="2">
        <f t="shared" si="15"/>
        <v>929.06098502135944</v>
      </c>
      <c r="F98" s="2">
        <f t="shared" si="16"/>
        <v>5.6643210034145963E-2</v>
      </c>
      <c r="G98" s="24">
        <f t="shared" si="17"/>
        <v>5.1980700448668753E-2</v>
      </c>
      <c r="H98" s="2">
        <f t="shared" si="18"/>
        <v>5.2237459484141976E-2</v>
      </c>
      <c r="J98" s="1">
        <v>3.9200000000000103E-3</v>
      </c>
      <c r="K98" s="1">
        <f t="shared" si="19"/>
        <v>408.9600000000022</v>
      </c>
      <c r="M98" s="2">
        <f t="shared" si="20"/>
        <v>892.79556876829611</v>
      </c>
      <c r="N98" s="2">
        <f t="shared" si="21"/>
        <v>0.14165597999999999</v>
      </c>
      <c r="O98" s="2">
        <f t="shared" si="22"/>
        <v>1019.2654000018264</v>
      </c>
      <c r="P98" s="2">
        <f t="shared" si="23"/>
        <v>0.12736462032258428</v>
      </c>
      <c r="R98" s="1">
        <v>1.92E-3</v>
      </c>
      <c r="S98" s="1">
        <f t="shared" si="24"/>
        <v>403.2</v>
      </c>
    </row>
    <row r="99" spans="1:19" x14ac:dyDescent="0.15">
      <c r="A99" s="1">
        <v>68.69</v>
      </c>
      <c r="B99" s="1">
        <v>2.9607839999999999</v>
      </c>
      <c r="C99" s="2">
        <f t="shared" si="13"/>
        <v>874.58824327858326</v>
      </c>
      <c r="D99" s="27">
        <f t="shared" si="14"/>
        <v>5.921568E-2</v>
      </c>
      <c r="E99" s="2">
        <f t="shared" si="15"/>
        <v>926.37758082433004</v>
      </c>
      <c r="F99" s="2">
        <f t="shared" si="16"/>
        <v>5.7528709716411872E-2</v>
      </c>
      <c r="G99" s="24">
        <f t="shared" si="17"/>
        <v>5.2879666844091358E-2</v>
      </c>
      <c r="H99" s="2">
        <f t="shared" si="18"/>
        <v>5.3139572584000358E-2</v>
      </c>
      <c r="J99" s="1">
        <v>3.9400000000000103E-3</v>
      </c>
      <c r="K99" s="1">
        <f t="shared" si="19"/>
        <v>413.22000000000219</v>
      </c>
      <c r="M99" s="2">
        <f t="shared" si="20"/>
        <v>893.94148435855777</v>
      </c>
      <c r="N99" s="2">
        <f t="shared" si="21"/>
        <v>0.14380097999999999</v>
      </c>
      <c r="O99" s="2">
        <f t="shared" si="22"/>
        <v>1022.491145871973</v>
      </c>
      <c r="P99" s="2">
        <f t="shared" si="23"/>
        <v>0.12922551873132912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69.319999999999993</v>
      </c>
      <c r="B100" s="1">
        <v>3.046643</v>
      </c>
      <c r="C100" s="2">
        <f t="shared" si="13"/>
        <v>882.60965241041481</v>
      </c>
      <c r="D100" s="27">
        <f t="shared" si="14"/>
        <v>6.0932859999999998E-2</v>
      </c>
      <c r="E100" s="2">
        <f t="shared" si="15"/>
        <v>936.38958279538735</v>
      </c>
      <c r="F100" s="2">
        <f t="shared" si="16"/>
        <v>5.9148577704987833E-2</v>
      </c>
      <c r="G100" s="24">
        <f t="shared" si="17"/>
        <v>5.4449289417229069E-2</v>
      </c>
      <c r="H100" s="2">
        <f t="shared" si="18"/>
        <v>5.4719184983794557E-2</v>
      </c>
      <c r="J100" s="1">
        <v>3.9600000000000104E-3</v>
      </c>
      <c r="K100" s="1">
        <f t="shared" si="19"/>
        <v>417.48000000000218</v>
      </c>
      <c r="M100" s="2">
        <f t="shared" si="20"/>
        <v>889.35782199751111</v>
      </c>
      <c r="N100" s="2">
        <f t="shared" si="21"/>
        <v>0.14508473999999999</v>
      </c>
      <c r="O100" s="2">
        <f t="shared" si="22"/>
        <v>1018.3900703689862</v>
      </c>
      <c r="P100" s="2">
        <f t="shared" si="23"/>
        <v>0.13036783376338323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69.27</v>
      </c>
      <c r="B101" s="1">
        <v>3.118833</v>
      </c>
      <c r="C101" s="2">
        <f t="shared" si="13"/>
        <v>881.97303263804724</v>
      </c>
      <c r="D101" s="27">
        <f t="shared" si="14"/>
        <v>6.237666E-2</v>
      </c>
      <c r="E101" s="2">
        <f t="shared" si="15"/>
        <v>936.9875646240796</v>
      </c>
      <c r="F101" s="2">
        <f t="shared" si="16"/>
        <v>6.0508530372201511E-2</v>
      </c>
      <c r="G101" s="24">
        <f t="shared" si="17"/>
        <v>5.5806241101672864E-2</v>
      </c>
      <c r="H101" s="2">
        <f t="shared" si="18"/>
        <v>5.6082332539006782E-2</v>
      </c>
      <c r="J101" s="1">
        <v>3.9800000000000096E-3</v>
      </c>
      <c r="K101" s="1">
        <f t="shared" si="19"/>
        <v>421.74000000000206</v>
      </c>
      <c r="M101" s="2">
        <f t="shared" si="20"/>
        <v>890.50373758777278</v>
      </c>
      <c r="N101" s="2">
        <f t="shared" si="21"/>
        <v>0.1465361</v>
      </c>
      <c r="O101" s="2">
        <f t="shared" si="22"/>
        <v>1020.9946823293085</v>
      </c>
      <c r="P101" s="2">
        <f t="shared" si="23"/>
        <v>0.13162142942406546</v>
      </c>
      <c r="R101" s="1">
        <v>1.98E-3</v>
      </c>
      <c r="S101" s="1">
        <f t="shared" si="24"/>
        <v>415.8</v>
      </c>
    </row>
    <row r="102" spans="1:19" x14ac:dyDescent="0.15">
      <c r="A102" s="1">
        <v>69.149999999999991</v>
      </c>
      <c r="B102" s="1">
        <v>3.1644199999999998</v>
      </c>
      <c r="C102" s="2">
        <f t="shared" si="13"/>
        <v>880.44514518436483</v>
      </c>
      <c r="D102" s="27">
        <f t="shared" si="14"/>
        <v>6.3288399999999995E-2</v>
      </c>
      <c r="E102" s="2">
        <f t="shared" si="15"/>
        <v>936.16710971085104</v>
      </c>
      <c r="F102" s="2">
        <f t="shared" si="16"/>
        <v>6.1366370182497569E-2</v>
      </c>
      <c r="G102" s="24">
        <f t="shared" si="17"/>
        <v>5.6668198379992069E-2</v>
      </c>
      <c r="H102" s="2">
        <f t="shared" si="18"/>
        <v>5.6947840080499371E-2</v>
      </c>
      <c r="J102" s="1">
        <v>4.0000000000000096E-3</v>
      </c>
      <c r="K102" s="1">
        <f t="shared" si="19"/>
        <v>426.00000000000205</v>
      </c>
      <c r="M102" s="2">
        <f t="shared" si="20"/>
        <v>892.41359690487548</v>
      </c>
      <c r="N102" s="2">
        <f t="shared" si="21"/>
        <v>0.14873687999999999</v>
      </c>
      <c r="O102" s="2">
        <f t="shared" si="22"/>
        <v>1025.1484109780843</v>
      </c>
      <c r="P102" s="2">
        <f t="shared" si="23"/>
        <v>0.13351824741845836</v>
      </c>
      <c r="R102" s="1">
        <v>2E-3</v>
      </c>
      <c r="S102" s="1">
        <f t="shared" si="24"/>
        <v>420</v>
      </c>
    </row>
    <row r="103" spans="1:19" x14ac:dyDescent="0.15">
      <c r="A103" s="1">
        <v>69.539999999999992</v>
      </c>
      <c r="B103" s="1">
        <v>3.2509920000000001</v>
      </c>
      <c r="C103" s="2">
        <f t="shared" si="13"/>
        <v>885.4107794088319</v>
      </c>
      <c r="D103" s="27">
        <f t="shared" si="14"/>
        <v>6.5019839999999995E-2</v>
      </c>
      <c r="E103" s="2">
        <f t="shared" si="15"/>
        <v>942.98004662026938</v>
      </c>
      <c r="F103" s="2">
        <f t="shared" si="16"/>
        <v>6.2993428095849929E-2</v>
      </c>
      <c r="G103" s="24">
        <f t="shared" si="17"/>
        <v>5.8261065444565344E-2</v>
      </c>
      <c r="H103" s="2">
        <f t="shared" si="18"/>
        <v>5.8549977867463021E-2</v>
      </c>
      <c r="J103" s="1">
        <v>4.0200000000000097E-3</v>
      </c>
      <c r="K103" s="1">
        <f t="shared" si="19"/>
        <v>430.26000000000204</v>
      </c>
      <c r="M103" s="2">
        <f t="shared" si="20"/>
        <v>886.30204709014674</v>
      </c>
      <c r="N103" s="2">
        <f t="shared" si="21"/>
        <v>0.15008369999999999</v>
      </c>
      <c r="O103" s="2">
        <f t="shared" si="22"/>
        <v>1019.3215376350101</v>
      </c>
      <c r="P103" s="2">
        <f t="shared" si="23"/>
        <v>0.13471923851184503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69.429999999999993</v>
      </c>
      <c r="B104" s="1">
        <v>3.3247010000000001</v>
      </c>
      <c r="C104" s="2">
        <f t="shared" si="13"/>
        <v>884.0102159096233</v>
      </c>
      <c r="D104" s="27">
        <f t="shared" si="14"/>
        <v>6.6494020000000001E-2</v>
      </c>
      <c r="E104" s="2">
        <f t="shared" si="15"/>
        <v>942.791608886522</v>
      </c>
      <c r="F104" s="2">
        <f t="shared" si="16"/>
        <v>6.4376651787434694E-2</v>
      </c>
      <c r="G104" s="24">
        <f t="shared" si="17"/>
        <v>5.9645234814371478E-2</v>
      </c>
      <c r="H104" s="2">
        <f t="shared" si="18"/>
        <v>5.9940230312644602E-2</v>
      </c>
      <c r="J104" s="1">
        <v>4.0400000000000097E-3</v>
      </c>
      <c r="K104" s="1">
        <f t="shared" si="19"/>
        <v>434.52000000000209</v>
      </c>
      <c r="M104" s="2">
        <f t="shared" si="20"/>
        <v>886.81134290804061</v>
      </c>
      <c r="N104" s="2">
        <f t="shared" si="21"/>
        <v>0.15152205999999999</v>
      </c>
      <c r="O104" s="2">
        <f t="shared" si="22"/>
        <v>1021.1828244168333</v>
      </c>
      <c r="P104" s="2">
        <f t="shared" si="23"/>
        <v>0.13595977299027237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69.260000000000005</v>
      </c>
      <c r="B105" s="1">
        <v>3.3706019999999999</v>
      </c>
      <c r="C105" s="2">
        <f t="shared" si="13"/>
        <v>881.84570868357366</v>
      </c>
      <c r="D105" s="27">
        <f t="shared" si="14"/>
        <v>6.7412039999999993E-2</v>
      </c>
      <c r="E105" s="2">
        <f t="shared" si="15"/>
        <v>941.29272687117907</v>
      </c>
      <c r="F105" s="2">
        <f t="shared" si="16"/>
        <v>6.5237064599266759E-2</v>
      </c>
      <c r="G105" s="24">
        <f t="shared" si="17"/>
        <v>6.051316979307602E-2</v>
      </c>
      <c r="H105" s="2">
        <f t="shared" si="18"/>
        <v>6.0811505743671744E-2</v>
      </c>
      <c r="J105" s="1">
        <v>4.0600000000000098E-3</v>
      </c>
      <c r="K105" s="1">
        <f t="shared" si="19"/>
        <v>438.78000000000208</v>
      </c>
      <c r="M105" s="2">
        <f t="shared" si="20"/>
        <v>887.95725849830251</v>
      </c>
      <c r="N105" s="2">
        <f t="shared" si="21"/>
        <v>0.15377260000000001</v>
      </c>
      <c r="O105" s="2">
        <f t="shared" si="22"/>
        <v>1024.5007548264584</v>
      </c>
      <c r="P105" s="2">
        <f t="shared" si="23"/>
        <v>0.13789561912219372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69.819999999999993</v>
      </c>
      <c r="B106" s="1">
        <v>3.4561999999999999</v>
      </c>
      <c r="C106" s="2">
        <f t="shared" si="13"/>
        <v>888.97585013409059</v>
      </c>
      <c r="D106" s="27">
        <f t="shared" si="14"/>
        <v>6.9124000000000005E-2</v>
      </c>
      <c r="E106" s="2">
        <f t="shared" si="15"/>
        <v>950.42541679875944</v>
      </c>
      <c r="F106" s="2">
        <f t="shared" si="16"/>
        <v>6.6839621574047603E-2</v>
      </c>
      <c r="G106" s="24">
        <f t="shared" si="17"/>
        <v>6.2069894196028916E-2</v>
      </c>
      <c r="H106" s="2">
        <f t="shared" si="18"/>
        <v>6.2378279972868801E-2</v>
      </c>
      <c r="J106" s="1">
        <v>4.0800000000000098E-3</v>
      </c>
      <c r="K106" s="1">
        <f t="shared" si="19"/>
        <v>443.04000000000207</v>
      </c>
      <c r="M106" s="2">
        <f t="shared" si="20"/>
        <v>880.699793093312</v>
      </c>
      <c r="N106" s="2">
        <f t="shared" si="21"/>
        <v>0.15510621999999999</v>
      </c>
      <c r="O106" s="2">
        <f t="shared" si="22"/>
        <v>1017.3018089547977</v>
      </c>
      <c r="P106" s="2">
        <f t="shared" si="23"/>
        <v>0.13908695733509191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69.59</v>
      </c>
      <c r="B107" s="1">
        <v>3.5307819999999999</v>
      </c>
      <c r="C107" s="2">
        <f t="shared" si="13"/>
        <v>886.04739918119969</v>
      </c>
      <c r="D107" s="27">
        <f t="shared" si="14"/>
        <v>7.0615639999999993E-2</v>
      </c>
      <c r="E107" s="2">
        <f t="shared" si="15"/>
        <v>948.61620334471559</v>
      </c>
      <c r="F107" s="2">
        <f t="shared" si="16"/>
        <v>6.8233847501113221E-2</v>
      </c>
      <c r="G107" s="24">
        <f t="shared" si="17"/>
        <v>6.3473199693981325E-2</v>
      </c>
      <c r="H107" s="2">
        <f t="shared" si="18"/>
        <v>6.3787202384727765E-2</v>
      </c>
      <c r="J107" s="1">
        <v>4.1000000000000099E-3</v>
      </c>
      <c r="K107" s="1">
        <f t="shared" si="19"/>
        <v>447.30000000000211</v>
      </c>
      <c r="M107" s="2">
        <f t="shared" si="20"/>
        <v>880.699793093312</v>
      </c>
      <c r="N107" s="2">
        <f t="shared" si="21"/>
        <v>0.15657544000000001</v>
      </c>
      <c r="O107" s="2">
        <f t="shared" si="22"/>
        <v>1018.5957507048064</v>
      </c>
      <c r="P107" s="2">
        <f t="shared" si="23"/>
        <v>0.14035159041475948</v>
      </c>
      <c r="R107" s="1">
        <v>2.0999999999999999E-3</v>
      </c>
      <c r="S107" s="1">
        <f t="shared" si="24"/>
        <v>441</v>
      </c>
    </row>
    <row r="108" spans="1:19" x14ac:dyDescent="0.15">
      <c r="A108" s="1">
        <v>69.459999999999994</v>
      </c>
      <c r="B108" s="1">
        <v>3.5760160000000001</v>
      </c>
      <c r="C108" s="2">
        <f t="shared" si="13"/>
        <v>884.39218777304404</v>
      </c>
      <c r="D108" s="27">
        <f t="shared" si="14"/>
        <v>7.1520319999999998E-2</v>
      </c>
      <c r="E108" s="2">
        <f t="shared" si="15"/>
        <v>947.64420004807232</v>
      </c>
      <c r="F108" s="2">
        <f t="shared" si="16"/>
        <v>6.9078499820741116E-2</v>
      </c>
      <c r="G108" s="24">
        <f t="shared" si="17"/>
        <v>6.4322730029972824E-2</v>
      </c>
      <c r="H108" s="2">
        <f t="shared" si="18"/>
        <v>6.4640161413151889E-2</v>
      </c>
      <c r="J108" s="1">
        <v>4.1200000000000099E-3</v>
      </c>
      <c r="K108" s="1">
        <f t="shared" si="19"/>
        <v>451.56000000000211</v>
      </c>
      <c r="M108" s="2">
        <f t="shared" si="20"/>
        <v>880.699793093312</v>
      </c>
      <c r="N108" s="2">
        <f t="shared" si="21"/>
        <v>0.15881010000000001</v>
      </c>
      <c r="O108" s="2">
        <f t="shared" si="22"/>
        <v>1020.5638153044401</v>
      </c>
      <c r="P108" s="2">
        <f t="shared" si="23"/>
        <v>0.14227198457134638</v>
      </c>
      <c r="R108" s="1">
        <v>2.1199999999999999E-3</v>
      </c>
      <c r="S108" s="1">
        <f t="shared" si="24"/>
        <v>445.2</v>
      </c>
    </row>
    <row r="109" spans="1:19" x14ac:dyDescent="0.15">
      <c r="A109" s="1">
        <v>69.989999999999995</v>
      </c>
      <c r="B109" s="1">
        <v>3.6433749999999998</v>
      </c>
      <c r="C109" s="2">
        <f t="shared" si="13"/>
        <v>891.14035736014034</v>
      </c>
      <c r="D109" s="27">
        <f t="shared" si="14"/>
        <v>7.2867500000000002E-2</v>
      </c>
      <c r="E109" s="2">
        <f t="shared" si="15"/>
        <v>956.07552735008039</v>
      </c>
      <c r="F109" s="2">
        <f t="shared" si="16"/>
        <v>7.0334970469072652E-2</v>
      </c>
      <c r="G109" s="24">
        <f t="shared" si="17"/>
        <v>6.5536887907670677E-2</v>
      </c>
      <c r="H109" s="2">
        <f t="shared" si="18"/>
        <v>6.5862766248698773E-2</v>
      </c>
      <c r="J109" s="1">
        <v>4.14000000000001E-3</v>
      </c>
      <c r="K109" s="1">
        <f t="shared" si="19"/>
        <v>455.8200000000021</v>
      </c>
      <c r="M109" s="2">
        <f t="shared" si="20"/>
        <v>874.33359536963621</v>
      </c>
      <c r="N109" s="2">
        <f t="shared" si="21"/>
        <v>0.16018437999999999</v>
      </c>
      <c r="O109" s="2">
        <f t="shared" si="22"/>
        <v>1014.3881802570922</v>
      </c>
      <c r="P109" s="2">
        <f t="shared" si="23"/>
        <v>0.14348821508415546</v>
      </c>
      <c r="R109" s="1">
        <v>2.14E-3</v>
      </c>
      <c r="S109" s="1">
        <f t="shared" si="24"/>
        <v>449.4</v>
      </c>
    </row>
    <row r="110" spans="1:19" x14ac:dyDescent="0.15">
      <c r="A110" s="1">
        <v>69.88</v>
      </c>
      <c r="B110" s="1">
        <v>3.7192449999999999</v>
      </c>
      <c r="C110" s="2">
        <f t="shared" si="13"/>
        <v>889.73979386093163</v>
      </c>
      <c r="D110" s="27">
        <f t="shared" si="14"/>
        <v>7.4384900000000004E-2</v>
      </c>
      <c r="E110" s="2">
        <f t="shared" si="15"/>
        <v>955.92299945329773</v>
      </c>
      <c r="F110" s="2">
        <f t="shared" si="16"/>
        <v>7.1748311772207876E-2</v>
      </c>
      <c r="G110" s="24">
        <f t="shared" si="17"/>
        <v>6.6950994674852146E-2</v>
      </c>
      <c r="H110" s="2">
        <f t="shared" si="18"/>
        <v>6.7283136305430813E-2</v>
      </c>
      <c r="J110" s="1">
        <v>4.16000000000001E-3</v>
      </c>
      <c r="K110" s="1">
        <f t="shared" si="19"/>
        <v>460.08000000000214</v>
      </c>
      <c r="M110" s="2">
        <f t="shared" si="20"/>
        <v>873.4423276883216</v>
      </c>
      <c r="N110" s="2">
        <f t="shared" si="21"/>
        <v>0.16160596000000002</v>
      </c>
      <c r="O110" s="2">
        <f t="shared" si="22"/>
        <v>1014.5958135590273</v>
      </c>
      <c r="P110" s="2">
        <f t="shared" si="23"/>
        <v>0.14471172823865289</v>
      </c>
      <c r="R110" s="1">
        <v>2.16E-3</v>
      </c>
      <c r="S110" s="1">
        <f t="shared" si="24"/>
        <v>453.6</v>
      </c>
    </row>
    <row r="111" spans="1:19" x14ac:dyDescent="0.15">
      <c r="A111" s="1">
        <v>69.7</v>
      </c>
      <c r="B111" s="1">
        <v>3.7673070000000002</v>
      </c>
      <c r="C111" s="2">
        <f t="shared" si="13"/>
        <v>887.44796268040841</v>
      </c>
      <c r="D111" s="27">
        <f t="shared" si="14"/>
        <v>7.5346140000000006E-2</v>
      </c>
      <c r="E111" s="2">
        <f t="shared" si="15"/>
        <v>954.31374111924117</v>
      </c>
      <c r="F111" s="2">
        <f t="shared" si="16"/>
        <v>7.2642600449420891E-2</v>
      </c>
      <c r="G111" s="24">
        <f t="shared" si="17"/>
        <v>6.7853359444516592E-2</v>
      </c>
      <c r="H111" s="2">
        <f t="shared" si="18"/>
        <v>6.8188926579438619E-2</v>
      </c>
      <c r="J111" s="1">
        <v>4.1800000000000101E-3</v>
      </c>
      <c r="K111" s="1">
        <f t="shared" si="19"/>
        <v>464.34000000000214</v>
      </c>
      <c r="M111" s="2">
        <f t="shared" si="20"/>
        <v>875.86148282331817</v>
      </c>
      <c r="N111" s="2">
        <f t="shared" si="21"/>
        <v>0.16388900000000001</v>
      </c>
      <c r="O111" s="2">
        <f t="shared" si="22"/>
        <v>1019.4055453817489</v>
      </c>
      <c r="P111" s="2">
        <f t="shared" si="23"/>
        <v>0.14665107851947043</v>
      </c>
      <c r="R111" s="1">
        <v>2.1800000000000001E-3</v>
      </c>
      <c r="S111" s="1">
        <f t="shared" si="24"/>
        <v>457.8</v>
      </c>
    </row>
    <row r="112" spans="1:19" x14ac:dyDescent="0.15">
      <c r="A112" s="1">
        <v>70.09</v>
      </c>
      <c r="B112" s="1">
        <v>3.8499669999999999</v>
      </c>
      <c r="C112" s="2">
        <f t="shared" si="13"/>
        <v>892.41359690487548</v>
      </c>
      <c r="D112" s="27">
        <f t="shared" si="14"/>
        <v>7.6999339999999999E-2</v>
      </c>
      <c r="E112" s="2">
        <f t="shared" si="15"/>
        <v>961.12885487357687</v>
      </c>
      <c r="F112" s="2">
        <f t="shared" si="16"/>
        <v>7.4178785360693236E-2</v>
      </c>
      <c r="G112" s="24">
        <f t="shared" si="17"/>
        <v>6.9355342582473722E-2</v>
      </c>
      <c r="H112" s="2">
        <f t="shared" si="18"/>
        <v>6.9700191364322248E-2</v>
      </c>
      <c r="J112" s="1">
        <v>4.2000000000000101E-3</v>
      </c>
      <c r="K112" s="1">
        <f t="shared" si="19"/>
        <v>468.60000000000213</v>
      </c>
      <c r="M112" s="2">
        <f t="shared" si="20"/>
        <v>867.20345391911928</v>
      </c>
      <c r="N112" s="2">
        <f t="shared" si="21"/>
        <v>0.16530228000000002</v>
      </c>
      <c r="O112" s="2">
        <f t="shared" si="22"/>
        <v>1010.5541620758247</v>
      </c>
      <c r="P112" s="2">
        <f t="shared" si="23"/>
        <v>0.14790903658436119</v>
      </c>
      <c r="R112" s="1">
        <v>2.2000000000000001E-3</v>
      </c>
      <c r="S112" s="1">
        <f t="shared" si="24"/>
        <v>462</v>
      </c>
    </row>
    <row r="113" spans="1:19" x14ac:dyDescent="0.15">
      <c r="A113" s="1">
        <v>69.989999999999995</v>
      </c>
      <c r="B113" s="1">
        <v>3.910345</v>
      </c>
      <c r="C113" s="2">
        <f t="shared" si="13"/>
        <v>891.14035736014034</v>
      </c>
      <c r="D113" s="27">
        <f t="shared" si="14"/>
        <v>7.8206899999999996E-2</v>
      </c>
      <c r="E113" s="2">
        <f t="shared" si="15"/>
        <v>960.83368217416921</v>
      </c>
      <c r="F113" s="2">
        <f t="shared" si="16"/>
        <v>7.5299383569767897E-2</v>
      </c>
      <c r="G113" s="24">
        <f t="shared" si="17"/>
        <v>7.0477422121151656E-2</v>
      </c>
      <c r="H113" s="2">
        <f t="shared" si="18"/>
        <v>7.0827179349394018E-2</v>
      </c>
      <c r="J113" s="1">
        <v>4.2200000000000102E-3</v>
      </c>
      <c r="K113" s="1">
        <f t="shared" si="19"/>
        <v>472.86000000000217</v>
      </c>
      <c r="M113" s="2">
        <f t="shared" si="20"/>
        <v>866.69415810122518</v>
      </c>
      <c r="N113" s="2">
        <f t="shared" si="21"/>
        <v>0.16662839999999998</v>
      </c>
      <c r="O113" s="2">
        <f t="shared" si="22"/>
        <v>1011.1100189549794</v>
      </c>
      <c r="P113" s="2">
        <f t="shared" si="23"/>
        <v>0.14904360512287745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70.289999999999992</v>
      </c>
      <c r="B114" s="1">
        <v>4.0011330000000003</v>
      </c>
      <c r="C114" s="2">
        <f t="shared" si="13"/>
        <v>894.96007599434563</v>
      </c>
      <c r="D114" s="27">
        <f t="shared" si="14"/>
        <v>8.0022660000000009E-2</v>
      </c>
      <c r="E114" s="2">
        <f t="shared" si="15"/>
        <v>966.57716186921539</v>
      </c>
      <c r="F114" s="2">
        <f t="shared" si="16"/>
        <v>7.6982022397501626E-2</v>
      </c>
      <c r="G114" s="24">
        <f t="shared" si="17"/>
        <v>7.2131237190742603E-2</v>
      </c>
      <c r="H114" s="2">
        <f t="shared" si="18"/>
        <v>7.2490648849136433E-2</v>
      </c>
      <c r="J114" s="1">
        <v>4.2400000000000103E-3</v>
      </c>
      <c r="K114" s="1">
        <f t="shared" si="19"/>
        <v>477.12000000000216</v>
      </c>
      <c r="M114" s="2">
        <f t="shared" si="20"/>
        <v>866.69415810122518</v>
      </c>
      <c r="N114" s="2">
        <f t="shared" si="21"/>
        <v>0.16894158000000001</v>
      </c>
      <c r="O114" s="2">
        <f t="shared" si="22"/>
        <v>1013.114838547616</v>
      </c>
      <c r="P114" s="2">
        <f t="shared" si="23"/>
        <v>0.15101437151380401</v>
      </c>
      <c r="R114" s="1">
        <v>2.2399999999999998E-3</v>
      </c>
      <c r="S114" s="1">
        <f t="shared" si="24"/>
        <v>470.4</v>
      </c>
    </row>
    <row r="115" spans="1:19" x14ac:dyDescent="0.15">
      <c r="A115" s="1">
        <v>70.12</v>
      </c>
      <c r="B115" s="1">
        <v>4.0699120000000004</v>
      </c>
      <c r="C115" s="2">
        <f t="shared" si="13"/>
        <v>892.79556876829611</v>
      </c>
      <c r="D115" s="27">
        <f t="shared" si="14"/>
        <v>8.1398240000000011E-2</v>
      </c>
      <c r="E115" s="2">
        <f t="shared" si="15"/>
        <v>965.46755674583437</v>
      </c>
      <c r="F115" s="2">
        <f t="shared" si="16"/>
        <v>7.8254870444561336E-2</v>
      </c>
      <c r="G115" s="24">
        <f t="shared" si="17"/>
        <v>7.3409653811456005E-2</v>
      </c>
      <c r="H115" s="2">
        <f t="shared" si="18"/>
        <v>7.3774359515391214E-2</v>
      </c>
      <c r="J115" s="1">
        <v>4.2600000000000103E-3</v>
      </c>
      <c r="K115" s="1">
        <f t="shared" si="19"/>
        <v>481.38000000000221</v>
      </c>
      <c r="M115" s="2">
        <f t="shared" si="20"/>
        <v>859.94598851412866</v>
      </c>
      <c r="N115" s="2">
        <f t="shared" si="21"/>
        <v>0.17039031999999998</v>
      </c>
      <c r="O115" s="2">
        <f t="shared" si="22"/>
        <v>1006.4724606797674</v>
      </c>
      <c r="P115" s="2">
        <f t="shared" si="23"/>
        <v>0.1522862995176574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69.89</v>
      </c>
      <c r="B116" s="1">
        <v>4.1190990000000003</v>
      </c>
      <c r="C116" s="2">
        <f t="shared" si="13"/>
        <v>889.86711781540521</v>
      </c>
      <c r="D116" s="27">
        <f t="shared" si="14"/>
        <v>8.2381980000000007E-2</v>
      </c>
      <c r="E116" s="2">
        <f t="shared" si="15"/>
        <v>963.17613291793168</v>
      </c>
      <c r="F116" s="2">
        <f t="shared" si="16"/>
        <v>7.9164149546649493E-2</v>
      </c>
      <c r="G116" s="24">
        <f t="shared" si="17"/>
        <v>7.4330432466032353E-2</v>
      </c>
      <c r="H116" s="2">
        <f t="shared" si="18"/>
        <v>7.4698335102272723E-2</v>
      </c>
      <c r="J116" s="1">
        <v>4.2800000000000104E-3</v>
      </c>
      <c r="K116" s="1">
        <f t="shared" si="19"/>
        <v>485.6400000000022</v>
      </c>
      <c r="M116" s="2">
        <f t="shared" si="20"/>
        <v>859.30936874176132</v>
      </c>
      <c r="N116" s="2">
        <f t="shared" si="21"/>
        <v>0.17185006000000003</v>
      </c>
      <c r="O116" s="2">
        <f t="shared" si="22"/>
        <v>1006.9817353185953</v>
      </c>
      <c r="P116" s="2">
        <f t="shared" si="23"/>
        <v>0.15353019151750003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70.55</v>
      </c>
      <c r="B117" s="1">
        <v>4.2134130000000001</v>
      </c>
      <c r="C117" s="2">
        <f t="shared" si="13"/>
        <v>898.27049881065727</v>
      </c>
      <c r="D117" s="27">
        <f t="shared" si="14"/>
        <v>8.4268259999999998E-2</v>
      </c>
      <c r="E117" s="2">
        <f t="shared" si="15"/>
        <v>973.96619075476337</v>
      </c>
      <c r="F117" s="2">
        <f t="shared" si="16"/>
        <v>8.0905344725952955E-2</v>
      </c>
      <c r="G117" s="24">
        <f t="shared" si="17"/>
        <v>7.6017477542271353E-2</v>
      </c>
      <c r="H117" s="2">
        <f t="shared" si="18"/>
        <v>7.6397357759995288E-2</v>
      </c>
      <c r="J117" s="1">
        <v>4.3000000000000104E-3</v>
      </c>
      <c r="K117" s="1">
        <f t="shared" si="19"/>
        <v>489.90000000000219</v>
      </c>
      <c r="M117" s="2">
        <f t="shared" si="20"/>
        <v>855.36232615308211</v>
      </c>
      <c r="N117" s="2">
        <f t="shared" si="21"/>
        <v>0.17386202000000001</v>
      </c>
      <c r="O117" s="2">
        <f t="shared" si="22"/>
        <v>1004.0773480099558</v>
      </c>
      <c r="P117" s="2">
        <f t="shared" si="23"/>
        <v>0.15526020410774466</v>
      </c>
      <c r="R117" s="1">
        <v>2.3E-3</v>
      </c>
      <c r="S117" s="1">
        <f t="shared" si="24"/>
        <v>483</v>
      </c>
    </row>
    <row r="118" spans="1:19" x14ac:dyDescent="0.15">
      <c r="A118" s="1">
        <v>70.19</v>
      </c>
      <c r="B118" s="1">
        <v>4.2836020000000001</v>
      </c>
      <c r="C118" s="2">
        <f t="shared" si="13"/>
        <v>893.68683644961072</v>
      </c>
      <c r="D118" s="27">
        <f t="shared" si="14"/>
        <v>8.5672040000000005E-2</v>
      </c>
      <c r="E118" s="2">
        <f t="shared" si="15"/>
        <v>970.25081084939518</v>
      </c>
      <c r="F118" s="2">
        <f t="shared" si="16"/>
        <v>8.2199186953622091E-2</v>
      </c>
      <c r="G118" s="24">
        <f t="shared" si="17"/>
        <v>7.7329965472108325E-2</v>
      </c>
      <c r="H118" s="2">
        <f t="shared" si="18"/>
        <v>7.7714203181253994E-2</v>
      </c>
      <c r="J118" s="1">
        <v>4.3200000000000096E-3</v>
      </c>
      <c r="K118" s="1">
        <f t="shared" si="19"/>
        <v>494.16000000000201</v>
      </c>
      <c r="M118" s="2">
        <f t="shared" si="20"/>
        <v>849.63274820177401</v>
      </c>
      <c r="N118" s="2">
        <f t="shared" si="21"/>
        <v>0.17512636000000001</v>
      </c>
      <c r="O118" s="2">
        <f t="shared" si="22"/>
        <v>998.42583873114722</v>
      </c>
      <c r="P118" s="2">
        <f t="shared" si="23"/>
        <v>0.15636506386413593</v>
      </c>
      <c r="R118" s="1">
        <v>2.32E-3</v>
      </c>
      <c r="S118" s="1">
        <f t="shared" si="24"/>
        <v>487.2</v>
      </c>
    </row>
    <row r="119" spans="1:19" x14ac:dyDescent="0.15">
      <c r="A119" s="1">
        <v>70.09</v>
      </c>
      <c r="B119" s="1">
        <v>4.3329870000000001</v>
      </c>
      <c r="C119" s="2">
        <f t="shared" si="13"/>
        <v>892.41359690487548</v>
      </c>
      <c r="D119" s="27">
        <f t="shared" si="14"/>
        <v>8.6659739999999999E-2</v>
      </c>
      <c r="E119" s="2">
        <f t="shared" si="15"/>
        <v>969.7499271851168</v>
      </c>
      <c r="F119" s="2">
        <f t="shared" si="16"/>
        <v>8.310853245706222E-2</v>
      </c>
      <c r="G119" s="24">
        <f t="shared" si="17"/>
        <v>7.8241824669400162E-2</v>
      </c>
      <c r="H119" s="2">
        <f t="shared" si="18"/>
        <v>7.8629938460691232E-2</v>
      </c>
      <c r="J119" s="1">
        <v>4.3400000000000096E-3</v>
      </c>
      <c r="K119" s="1">
        <f t="shared" si="19"/>
        <v>498.42000000000206</v>
      </c>
      <c r="M119" s="2">
        <f t="shared" si="20"/>
        <v>851.03331170098272</v>
      </c>
      <c r="N119" s="2">
        <f t="shared" si="21"/>
        <v>0.17725836</v>
      </c>
      <c r="O119" s="2">
        <f t="shared" si="22"/>
        <v>1001.8860808384677</v>
      </c>
      <c r="P119" s="2">
        <f t="shared" si="23"/>
        <v>0.15816032774779243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70.5</v>
      </c>
      <c r="B120" s="1">
        <v>4.4251829999999996</v>
      </c>
      <c r="C120" s="2">
        <f t="shared" si="13"/>
        <v>897.63387903828971</v>
      </c>
      <c r="D120" s="27">
        <f t="shared" si="14"/>
        <v>8.8503659999999998E-2</v>
      </c>
      <c r="E120" s="2">
        <f t="shared" si="15"/>
        <v>977.07776267317558</v>
      </c>
      <c r="F120" s="2">
        <f t="shared" si="16"/>
        <v>8.4803964112168118E-2</v>
      </c>
      <c r="G120" s="24">
        <f t="shared" si="17"/>
        <v>7.9900481447770608E-2</v>
      </c>
      <c r="H120" s="2">
        <f t="shared" si="18"/>
        <v>8.0299172034208999E-2</v>
      </c>
      <c r="J120" s="1">
        <v>4.3600000000000097E-3</v>
      </c>
      <c r="K120" s="1">
        <f t="shared" si="19"/>
        <v>502.68000000000205</v>
      </c>
      <c r="M120" s="2">
        <f t="shared" si="20"/>
        <v>842.24795884230991</v>
      </c>
      <c r="N120" s="2">
        <f t="shared" si="21"/>
        <v>0.17869962</v>
      </c>
      <c r="O120" s="2">
        <f t="shared" si="22"/>
        <v>992.75734903320631</v>
      </c>
      <c r="P120" s="2">
        <f t="shared" si="23"/>
        <v>0.15942964290526834</v>
      </c>
      <c r="R120" s="1">
        <v>2.3600000000000001E-3</v>
      </c>
      <c r="S120" s="1">
        <f t="shared" si="24"/>
        <v>495.6</v>
      </c>
    </row>
    <row r="121" spans="1:19" x14ac:dyDescent="0.15">
      <c r="A121" s="1">
        <v>70.27</v>
      </c>
      <c r="B121" s="1">
        <v>4.4981489999999997</v>
      </c>
      <c r="C121" s="2">
        <f t="shared" si="13"/>
        <v>894.70542808539881</v>
      </c>
      <c r="D121" s="27">
        <f t="shared" si="14"/>
        <v>8.9962979999999998E-2</v>
      </c>
      <c r="E121" s="2">
        <f t="shared" si="15"/>
        <v>975.19579461813692</v>
      </c>
      <c r="F121" s="2">
        <f t="shared" si="16"/>
        <v>8.6143732361533928E-2</v>
      </c>
      <c r="G121" s="24">
        <f t="shared" si="17"/>
        <v>8.1249694388322094E-2</v>
      </c>
      <c r="H121" s="2">
        <f t="shared" si="18"/>
        <v>8.1653636768368149E-2</v>
      </c>
      <c r="J121" s="1">
        <v>4.3800000000000098E-3</v>
      </c>
      <c r="K121" s="1">
        <f t="shared" si="19"/>
        <v>506.94000000000204</v>
      </c>
      <c r="M121" s="2">
        <f t="shared" si="20"/>
        <v>841.22936720652194</v>
      </c>
      <c r="N121" s="2">
        <f t="shared" si="21"/>
        <v>0.18053556000000001</v>
      </c>
      <c r="O121" s="2">
        <f t="shared" si="22"/>
        <v>993.10118210359701</v>
      </c>
      <c r="P121" s="2">
        <f t="shared" si="23"/>
        <v>0.16098430343049613</v>
      </c>
      <c r="R121" s="1">
        <v>2.3800000000000002E-3</v>
      </c>
      <c r="S121" s="1">
        <f t="shared" si="24"/>
        <v>499.8</v>
      </c>
    </row>
    <row r="122" spans="1:19" x14ac:dyDescent="0.15">
      <c r="A122" s="1">
        <v>70.22</v>
      </c>
      <c r="B122" s="1">
        <v>4.550262</v>
      </c>
      <c r="C122" s="2">
        <f t="shared" si="13"/>
        <v>894.06880831303124</v>
      </c>
      <c r="D122" s="27">
        <f t="shared" si="14"/>
        <v>9.1005240000000001E-2</v>
      </c>
      <c r="E122" s="2">
        <f t="shared" si="15"/>
        <v>975.43375479007273</v>
      </c>
      <c r="F122" s="2">
        <f t="shared" si="16"/>
        <v>8.7099509772488717E-2</v>
      </c>
      <c r="G122" s="24">
        <f t="shared" si="17"/>
        <v>8.220427759179158E-2</v>
      </c>
      <c r="H122" s="2">
        <f t="shared" si="18"/>
        <v>8.2612609067321499E-2</v>
      </c>
      <c r="J122" s="1">
        <v>4.4000000000000098E-3</v>
      </c>
      <c r="K122" s="1">
        <f t="shared" si="19"/>
        <v>511.20000000000209</v>
      </c>
      <c r="M122" s="2">
        <f t="shared" si="20"/>
        <v>836.51838089100193</v>
      </c>
      <c r="N122" s="2">
        <f t="shared" si="21"/>
        <v>0.18236832</v>
      </c>
      <c r="O122" s="2">
        <f t="shared" si="22"/>
        <v>989.07283266321394</v>
      </c>
      <c r="P122" s="2">
        <f t="shared" si="23"/>
        <v>0.16255579774635431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70.58</v>
      </c>
      <c r="B123" s="1">
        <v>4.6380169999999996</v>
      </c>
      <c r="C123" s="2">
        <f t="shared" si="13"/>
        <v>898.65247067407779</v>
      </c>
      <c r="D123" s="27">
        <f t="shared" si="14"/>
        <v>9.2760339999999997E-2</v>
      </c>
      <c r="E123" s="2">
        <f t="shared" si="15"/>
        <v>982.01177939564514</v>
      </c>
      <c r="F123" s="2">
        <f t="shared" si="16"/>
        <v>8.8706917082110245E-2</v>
      </c>
      <c r="G123" s="24">
        <f t="shared" si="17"/>
        <v>8.3778672964337442E-2</v>
      </c>
      <c r="H123" s="2">
        <f t="shared" si="18"/>
        <v>8.4197013183353445E-2</v>
      </c>
      <c r="J123" s="1">
        <v>4.4200000000000099E-3</v>
      </c>
      <c r="K123" s="1">
        <f t="shared" si="19"/>
        <v>515.46000000000208</v>
      </c>
      <c r="M123" s="2">
        <f t="shared" si="20"/>
        <v>830.7888029396936</v>
      </c>
      <c r="N123" s="2">
        <f t="shared" si="21"/>
        <v>0.18373909999999999</v>
      </c>
      <c r="O123" s="2">
        <f t="shared" si="22"/>
        <v>983.43718988191017</v>
      </c>
      <c r="P123" s="2">
        <f t="shared" si="23"/>
        <v>0.16374275988398387</v>
      </c>
      <c r="R123" s="1">
        <v>2.4199999999999998E-3</v>
      </c>
      <c r="S123" s="1">
        <f t="shared" si="24"/>
        <v>508.2</v>
      </c>
    </row>
    <row r="124" spans="1:19" x14ac:dyDescent="0.15">
      <c r="A124" s="1">
        <v>70.239999999999995</v>
      </c>
      <c r="B124" s="1">
        <v>4.6962229999999998</v>
      </c>
      <c r="C124" s="2">
        <f t="shared" si="13"/>
        <v>894.32345622197829</v>
      </c>
      <c r="D124" s="27">
        <f t="shared" si="14"/>
        <v>9.3924460000000001E-2</v>
      </c>
      <c r="E124" s="2">
        <f t="shared" si="15"/>
        <v>978.32230391296127</v>
      </c>
      <c r="F124" s="2">
        <f t="shared" si="16"/>
        <v>8.9771652255626389E-2</v>
      </c>
      <c r="G124" s="24">
        <f t="shared" si="17"/>
        <v>8.4861923838201278E-2</v>
      </c>
      <c r="H124" s="2">
        <f t="shared" si="18"/>
        <v>8.5283473595259743E-2</v>
      </c>
      <c r="J124" s="1">
        <v>4.4400000000000099E-3</v>
      </c>
      <c r="K124" s="1">
        <f t="shared" si="19"/>
        <v>519.72000000000207</v>
      </c>
      <c r="M124" s="2">
        <f t="shared" si="20"/>
        <v>830.53415503074666</v>
      </c>
      <c r="N124" s="2">
        <f t="shared" si="21"/>
        <v>0.18596138000000001</v>
      </c>
      <c r="O124" s="2">
        <f t="shared" si="22"/>
        <v>984.98143263739826</v>
      </c>
      <c r="P124" s="2">
        <f t="shared" si="23"/>
        <v>0.16561058943055776</v>
      </c>
      <c r="R124" s="1">
        <v>2.4399999999999999E-3</v>
      </c>
      <c r="S124" s="1">
        <f t="shared" si="24"/>
        <v>512.4</v>
      </c>
    </row>
    <row r="125" spans="1:19" x14ac:dyDescent="0.15">
      <c r="A125" s="1">
        <v>70.679999999999993</v>
      </c>
      <c r="B125" s="1">
        <v>4.7936569999999996</v>
      </c>
      <c r="C125" s="2">
        <f t="shared" si="13"/>
        <v>899.92571021881281</v>
      </c>
      <c r="D125" s="27">
        <f t="shared" si="14"/>
        <v>9.5873139999999996E-2</v>
      </c>
      <c r="E125" s="2">
        <f t="shared" si="15"/>
        <v>986.20441382422041</v>
      </c>
      <c r="F125" s="2">
        <f t="shared" si="16"/>
        <v>9.1551433651304234E-2</v>
      </c>
      <c r="G125" s="24">
        <f t="shared" si="17"/>
        <v>8.6602148720789529E-2</v>
      </c>
      <c r="H125" s="2">
        <f t="shared" si="18"/>
        <v>8.7035139976550324E-2</v>
      </c>
      <c r="J125" s="1">
        <v>4.46000000000001E-3</v>
      </c>
      <c r="K125" s="1">
        <f t="shared" si="19"/>
        <v>523.98000000000206</v>
      </c>
      <c r="M125" s="2">
        <f t="shared" si="20"/>
        <v>821.23950635417998</v>
      </c>
      <c r="N125" s="2">
        <f t="shared" si="21"/>
        <v>0.18730342</v>
      </c>
      <c r="O125" s="2">
        <f t="shared" si="22"/>
        <v>975.06047453342967</v>
      </c>
      <c r="P125" s="2">
        <f t="shared" si="23"/>
        <v>0.16679134330370937</v>
      </c>
      <c r="R125" s="1">
        <v>2.4599999999999999E-3</v>
      </c>
      <c r="S125" s="1">
        <f t="shared" si="24"/>
        <v>516.6</v>
      </c>
    </row>
    <row r="126" spans="1:19" x14ac:dyDescent="0.15">
      <c r="A126" s="1">
        <v>70.34</v>
      </c>
      <c r="B126" s="1">
        <v>4.8597900000000003</v>
      </c>
      <c r="C126" s="2">
        <f t="shared" si="13"/>
        <v>895.59669576671342</v>
      </c>
      <c r="D126" s="27">
        <f t="shared" si="14"/>
        <v>9.7195799999999999E-2</v>
      </c>
      <c r="E126" s="2">
        <f t="shared" si="15"/>
        <v>982.64493308911574</v>
      </c>
      <c r="F126" s="2">
        <f t="shared" si="16"/>
        <v>9.2757652148355657E-2</v>
      </c>
      <c r="G126" s="24">
        <f t="shared" si="17"/>
        <v>8.782623053716479E-2</v>
      </c>
      <c r="H126" s="2">
        <f t="shared" si="18"/>
        <v>8.8263083711991902E-2</v>
      </c>
      <c r="J126" s="1">
        <v>4.48000000000001E-3</v>
      </c>
      <c r="K126" s="1">
        <f t="shared" si="19"/>
        <v>528.24000000000217</v>
      </c>
      <c r="M126" s="2">
        <f t="shared" si="20"/>
        <v>821.74880217207385</v>
      </c>
      <c r="N126" s="2">
        <f t="shared" si="21"/>
        <v>0.18915952</v>
      </c>
      <c r="O126" s="2">
        <f t="shared" si="22"/>
        <v>977.19041115151833</v>
      </c>
      <c r="P126" s="2">
        <f t="shared" si="23"/>
        <v>0.1683427238790427</v>
      </c>
      <c r="R126" s="1">
        <v>2.48E-3</v>
      </c>
      <c r="S126" s="1">
        <f t="shared" si="24"/>
        <v>520.79999999999995</v>
      </c>
    </row>
    <row r="127" spans="1:19" x14ac:dyDescent="0.15">
      <c r="A127" s="1">
        <v>70.42</v>
      </c>
      <c r="B127" s="1">
        <v>4.9158049999999998</v>
      </c>
      <c r="C127" s="2">
        <f t="shared" si="13"/>
        <v>896.61528740250151</v>
      </c>
      <c r="D127" s="27">
        <f t="shared" si="14"/>
        <v>9.831609999999999E-2</v>
      </c>
      <c r="E127" s="2">
        <f t="shared" si="15"/>
        <v>984.76700566029456</v>
      </c>
      <c r="F127" s="2">
        <f t="shared" si="16"/>
        <v>9.3778188723203829E-2</v>
      </c>
      <c r="G127" s="24">
        <f t="shared" si="17"/>
        <v>8.8836117451911292E-2</v>
      </c>
      <c r="H127" s="2">
        <f t="shared" si="18"/>
        <v>8.9278508466042392E-2</v>
      </c>
      <c r="J127" s="1">
        <v>4.5000000000000101E-3</v>
      </c>
      <c r="K127" s="1">
        <f t="shared" si="19"/>
        <v>532.50000000000216</v>
      </c>
      <c r="M127" s="2">
        <f t="shared" si="20"/>
        <v>814.23668885813652</v>
      </c>
      <c r="N127" s="2">
        <f t="shared" si="21"/>
        <v>0.19112165999999997</v>
      </c>
      <c r="O127" s="2">
        <f t="shared" si="22"/>
        <v>969.85495646560696</v>
      </c>
      <c r="P127" s="2">
        <f t="shared" si="23"/>
        <v>0.17002819973147118</v>
      </c>
      <c r="R127" s="1">
        <v>2.5000000000000001E-3</v>
      </c>
      <c r="S127" s="1">
        <f t="shared" si="24"/>
        <v>525</v>
      </c>
    </row>
    <row r="128" spans="1:19" x14ac:dyDescent="0.15">
      <c r="A128" s="1">
        <v>70.88</v>
      </c>
      <c r="B128" s="1">
        <v>5.0042590000000002</v>
      </c>
      <c r="C128" s="2">
        <f t="shared" si="13"/>
        <v>902.4721893082833</v>
      </c>
      <c r="D128" s="27">
        <f t="shared" si="14"/>
        <v>0.10008518000000001</v>
      </c>
      <c r="E128" s="2">
        <f t="shared" si="15"/>
        <v>992.7962808201969</v>
      </c>
      <c r="F128" s="2">
        <f t="shared" si="16"/>
        <v>9.5387613169920782E-2</v>
      </c>
      <c r="G128" s="24">
        <f t="shared" si="17"/>
        <v>9.0405246834040401E-2</v>
      </c>
      <c r="H128" s="2">
        <f t="shared" si="18"/>
        <v>9.0858539943172667E-2</v>
      </c>
      <c r="J128" s="1">
        <v>4.5200000000000101E-3</v>
      </c>
      <c r="K128" s="1">
        <f t="shared" si="19"/>
        <v>536.76000000000215</v>
      </c>
      <c r="M128" s="2">
        <f t="shared" si="20"/>
        <v>806.72457554419907</v>
      </c>
      <c r="N128" s="2">
        <f t="shared" si="21"/>
        <v>0.19255311999999999</v>
      </c>
      <c r="O128" s="2">
        <f t="shared" si="22"/>
        <v>962.06190954591023</v>
      </c>
      <c r="P128" s="2">
        <f t="shared" si="23"/>
        <v>0.17126836253143413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70.429999999999993</v>
      </c>
      <c r="B129" s="1">
        <v>5.064756</v>
      </c>
      <c r="C129" s="2">
        <f t="shared" si="13"/>
        <v>896.74261135697486</v>
      </c>
      <c r="D129" s="27">
        <f t="shared" si="14"/>
        <v>0.10129512</v>
      </c>
      <c r="E129" s="2">
        <f t="shared" si="15"/>
        <v>987.57826178349308</v>
      </c>
      <c r="F129" s="2">
        <f t="shared" si="16"/>
        <v>9.6486869052093749E-2</v>
      </c>
      <c r="G129" s="24">
        <f t="shared" si="17"/>
        <v>9.1530689440409166E-2</v>
      </c>
      <c r="H129" s="2">
        <f t="shared" si="18"/>
        <v>9.1986549817332605E-2</v>
      </c>
      <c r="J129" s="1">
        <v>4.5400000000000102E-3</v>
      </c>
      <c r="K129" s="1">
        <f t="shared" si="19"/>
        <v>541.02000000000214</v>
      </c>
      <c r="M129" s="2">
        <f t="shared" si="20"/>
        <v>804.05077250025511</v>
      </c>
      <c r="N129" s="2">
        <f t="shared" si="21"/>
        <v>0.19447742000000001</v>
      </c>
      <c r="O129" s="2">
        <f t="shared" si="22"/>
        <v>960.42049228511178</v>
      </c>
      <c r="P129" s="2">
        <f t="shared" si="23"/>
        <v>0.17288889645065145</v>
      </c>
      <c r="R129" s="1">
        <v>2.5400000000000002E-3</v>
      </c>
      <c r="S129" s="1">
        <f t="shared" si="24"/>
        <v>533.4</v>
      </c>
    </row>
    <row r="130" spans="1:19" x14ac:dyDescent="0.15">
      <c r="A130" s="1">
        <v>70.899999999999991</v>
      </c>
      <c r="B130" s="1">
        <v>5.1627330000000002</v>
      </c>
      <c r="C130" s="2">
        <f t="shared" si="13"/>
        <v>902.72683721723013</v>
      </c>
      <c r="D130" s="27">
        <f t="shared" si="14"/>
        <v>0.10325466</v>
      </c>
      <c r="E130" s="2">
        <f t="shared" si="15"/>
        <v>995.93758986697048</v>
      </c>
      <c r="F130" s="2">
        <f t="shared" si="16"/>
        <v>9.8264593042578063E-2</v>
      </c>
      <c r="G130" s="24">
        <f t="shared" si="17"/>
        <v>9.3266461989657934E-2</v>
      </c>
      <c r="H130" s="2">
        <f t="shared" si="18"/>
        <v>9.3734241860630521E-2</v>
      </c>
      <c r="J130" s="1">
        <v>4.5600000000000102E-3</v>
      </c>
      <c r="K130" s="1">
        <f t="shared" si="19"/>
        <v>545.28000000000213</v>
      </c>
      <c r="M130" s="2">
        <f t="shared" si="20"/>
        <v>795.52006755052969</v>
      </c>
      <c r="N130" s="2">
        <f t="shared" si="21"/>
        <v>0.19673411999999998</v>
      </c>
      <c r="O130" s="2">
        <f t="shared" si="22"/>
        <v>952.02600798242361</v>
      </c>
      <c r="P130" s="2">
        <f t="shared" si="23"/>
        <v>0.17481851995728462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70.3</v>
      </c>
      <c r="B131" s="1">
        <v>5.2227050000000004</v>
      </c>
      <c r="C131" s="2">
        <f t="shared" ref="C131:C194" si="25">A131*1000/(PI()*25)</f>
        <v>895.08739994881932</v>
      </c>
      <c r="D131" s="27">
        <f t="shared" ref="D131:D194" si="26">B131/50</f>
        <v>0.10445410000000001</v>
      </c>
      <c r="E131" s="2">
        <f t="shared" ref="E131:E194" si="27">C131*(1+D131)</f>
        <v>988.58294873181342</v>
      </c>
      <c r="F131" s="2">
        <f t="shared" ref="F131:F194" si="28">LN(1+D131)</f>
        <v>9.9351185748776716E-2</v>
      </c>
      <c r="G131" s="24">
        <f t="shared" ref="G131:G194" si="29">F131-E131/199262</f>
        <v>9.4389964097223417E-2</v>
      </c>
      <c r="H131" s="2">
        <f t="shared" ref="H131:H194" si="30">LN(1+D131)-C131/199262</f>
        <v>9.4859173222811816E-2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51" si="32">C188</f>
        <v>788.64457400895981</v>
      </c>
      <c r="N131" s="2">
        <f t="shared" ref="N131:N151" si="33">D188</f>
        <v>0.19792321999999998</v>
      </c>
      <c r="O131" s="2">
        <f t="shared" ref="O131:O151" si="34">E188</f>
        <v>944.73564753234155</v>
      </c>
      <c r="P131" s="2">
        <f t="shared" ref="P131:P151" si="35">G188</f>
        <v>0.17584823432249919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70.61</v>
      </c>
      <c r="B132" s="1">
        <v>5.288519</v>
      </c>
      <c r="C132" s="2">
        <f t="shared" si="25"/>
        <v>899.03444253749842</v>
      </c>
      <c r="D132" s="27">
        <f t="shared" si="26"/>
        <v>0.10577038</v>
      </c>
      <c r="E132" s="2">
        <f t="shared" si="27"/>
        <v>994.12565715777782</v>
      </c>
      <c r="F132" s="2">
        <f t="shared" si="28"/>
        <v>0.10054226852568519</v>
      </c>
      <c r="G132" s="24">
        <f t="shared" si="29"/>
        <v>9.555323069028368E-2</v>
      </c>
      <c r="H132" s="2">
        <f t="shared" si="30"/>
        <v>9.6030447694129259E-2</v>
      </c>
      <c r="J132" s="1">
        <v>4.6000000000000103E-3</v>
      </c>
      <c r="K132" s="1">
        <f t="shared" si="31"/>
        <v>553.80000000000223</v>
      </c>
      <c r="M132" s="2">
        <f t="shared" si="32"/>
        <v>785.58879910159533</v>
      </c>
      <c r="N132" s="2">
        <f t="shared" si="33"/>
        <v>0.19926050000000001</v>
      </c>
      <c r="O132" s="2">
        <f t="shared" si="34"/>
        <v>942.12561600497884</v>
      </c>
      <c r="P132" s="2">
        <f t="shared" si="35"/>
        <v>0.17697704215829971</v>
      </c>
      <c r="R132" s="1">
        <v>2.5999999999999999E-3</v>
      </c>
      <c r="S132" s="1">
        <f t="shared" si="36"/>
        <v>546</v>
      </c>
    </row>
    <row r="133" spans="1:19" x14ac:dyDescent="0.15">
      <c r="A133" s="1">
        <v>70.84</v>
      </c>
      <c r="B133" s="1">
        <v>5.3885100000000001</v>
      </c>
      <c r="C133" s="2">
        <f t="shared" si="25"/>
        <v>901.96289349038921</v>
      </c>
      <c r="D133" s="27">
        <f t="shared" si="26"/>
        <v>0.1077702</v>
      </c>
      <c r="E133" s="2">
        <f t="shared" si="27"/>
        <v>999.16761491442719</v>
      </c>
      <c r="F133" s="2">
        <f t="shared" si="28"/>
        <v>0.10234916609256645</v>
      </c>
      <c r="G133" s="24">
        <f t="shared" si="29"/>
        <v>9.7334825099730751E-2</v>
      </c>
      <c r="H133" s="2">
        <f t="shared" si="30"/>
        <v>9.7822648776217172E-2</v>
      </c>
      <c r="J133" s="1">
        <v>4.6200000000000104E-3</v>
      </c>
      <c r="K133" s="1">
        <f t="shared" si="31"/>
        <v>558.06000000000222</v>
      </c>
      <c r="M133" s="2">
        <f t="shared" si="32"/>
        <v>781.38710860396941</v>
      </c>
      <c r="N133" s="2">
        <f t="shared" si="33"/>
        <v>0.20168284</v>
      </c>
      <c r="O133" s="2">
        <f t="shared" si="34"/>
        <v>938.97947980660638</v>
      </c>
      <c r="P133" s="2">
        <f t="shared" si="35"/>
        <v>0.17901065532944543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70.36</v>
      </c>
      <c r="B134" s="1">
        <v>5.4498230000000003</v>
      </c>
      <c r="C134" s="2">
        <f t="shared" si="25"/>
        <v>895.85134367566047</v>
      </c>
      <c r="D134" s="27">
        <f t="shared" si="26"/>
        <v>0.10899646</v>
      </c>
      <c r="E134" s="2">
        <f t="shared" si="27"/>
        <v>993.49596882255082</v>
      </c>
      <c r="F134" s="2">
        <f t="shared" si="28"/>
        <v>0.10345551629821194</v>
      </c>
      <c r="G134" s="24">
        <f t="shared" si="29"/>
        <v>9.8469638565264611E-2</v>
      </c>
      <c r="H134" s="2">
        <f t="shared" si="30"/>
        <v>9.895966990664877E-2</v>
      </c>
      <c r="J134" s="1">
        <v>4.6400000000000096E-3</v>
      </c>
      <c r="K134" s="1">
        <f t="shared" si="31"/>
        <v>562.32000000000198</v>
      </c>
      <c r="M134" s="2">
        <f t="shared" si="32"/>
        <v>772.21978388187608</v>
      </c>
      <c r="N134" s="2">
        <f t="shared" si="33"/>
        <v>0.20312062</v>
      </c>
      <c r="O134" s="2">
        <f t="shared" si="34"/>
        <v>929.07354516022872</v>
      </c>
      <c r="P134" s="2">
        <f t="shared" si="35"/>
        <v>0.18025612534914037</v>
      </c>
      <c r="R134" s="1">
        <v>2.64E-3</v>
      </c>
      <c r="S134" s="1">
        <f t="shared" si="36"/>
        <v>554.4</v>
      </c>
    </row>
    <row r="135" spans="1:19" x14ac:dyDescent="0.15">
      <c r="A135" s="1">
        <v>70.599999999999994</v>
      </c>
      <c r="B135" s="1">
        <v>5.5104470000000001</v>
      </c>
      <c r="C135" s="2">
        <f t="shared" si="25"/>
        <v>898.90711858302484</v>
      </c>
      <c r="D135" s="27">
        <f t="shared" si="26"/>
        <v>0.11020894000000001</v>
      </c>
      <c r="E135" s="2">
        <f t="shared" si="27"/>
        <v>997.97471928051425</v>
      </c>
      <c r="F135" s="2">
        <f t="shared" si="28"/>
        <v>0.10454823184463632</v>
      </c>
      <c r="G135" s="24">
        <f t="shared" si="29"/>
        <v>9.9539877420408346E-2</v>
      </c>
      <c r="H135" s="2">
        <f t="shared" si="30"/>
        <v>0.1000370499906801</v>
      </c>
      <c r="J135" s="1">
        <v>4.6600000000000096E-3</v>
      </c>
      <c r="K135" s="1">
        <f t="shared" si="31"/>
        <v>566.58000000000209</v>
      </c>
      <c r="M135" s="2">
        <f t="shared" si="32"/>
        <v>768.65471315661785</v>
      </c>
      <c r="N135" s="2">
        <f t="shared" si="33"/>
        <v>0.20458843999999998</v>
      </c>
      <c r="O135" s="2">
        <f t="shared" si="34"/>
        <v>925.91258181997773</v>
      </c>
      <c r="P135" s="2">
        <f t="shared" si="35"/>
        <v>0.1814912557685725</v>
      </c>
      <c r="R135" s="1">
        <v>2.66E-3</v>
      </c>
      <c r="S135" s="1">
        <f t="shared" si="36"/>
        <v>558.6</v>
      </c>
    </row>
    <row r="136" spans="1:19" x14ac:dyDescent="0.15">
      <c r="A136" s="1">
        <v>70.959999999999994</v>
      </c>
      <c r="B136" s="1">
        <v>5.6125780000000001</v>
      </c>
      <c r="C136" s="2">
        <f t="shared" si="25"/>
        <v>903.49078094407139</v>
      </c>
      <c r="D136" s="27">
        <f t="shared" si="26"/>
        <v>0.11225156</v>
      </c>
      <c r="E136" s="2">
        <f t="shared" si="27"/>
        <v>1004.9090305506617</v>
      </c>
      <c r="F136" s="2">
        <f t="shared" si="28"/>
        <v>0.10638639326540412</v>
      </c>
      <c r="G136" s="24">
        <f t="shared" si="29"/>
        <v>0.10134323887294264</v>
      </c>
      <c r="H136" s="2">
        <f t="shared" si="30"/>
        <v>0.10185220821785833</v>
      </c>
      <c r="J136" s="1">
        <v>4.6800000000000097E-3</v>
      </c>
      <c r="K136" s="1">
        <f t="shared" si="31"/>
        <v>570.84000000000208</v>
      </c>
      <c r="M136" s="2">
        <f t="shared" si="32"/>
        <v>762.4158393874153</v>
      </c>
      <c r="N136" s="2">
        <f t="shared" si="33"/>
        <v>0.20712226</v>
      </c>
      <c r="O136" s="2">
        <f t="shared" si="34"/>
        <v>920.32913110113373</v>
      </c>
      <c r="P136" s="2">
        <f t="shared" si="35"/>
        <v>0.18362054082980522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70.48</v>
      </c>
      <c r="B137" s="1">
        <v>5.6750280000000002</v>
      </c>
      <c r="C137" s="2">
        <f t="shared" si="25"/>
        <v>897.37923112934266</v>
      </c>
      <c r="D137" s="27">
        <f t="shared" si="26"/>
        <v>0.11350056</v>
      </c>
      <c r="E137" s="2">
        <f t="shared" si="27"/>
        <v>999.23227639489255</v>
      </c>
      <c r="F137" s="2">
        <f t="shared" si="28"/>
        <v>0.10750871063388362</v>
      </c>
      <c r="G137" s="24">
        <f t="shared" si="29"/>
        <v>0.10249404513622279</v>
      </c>
      <c r="H137" s="2">
        <f t="shared" si="30"/>
        <v>0.10300519651112393</v>
      </c>
      <c r="J137" s="1">
        <v>4.7000000000000097E-3</v>
      </c>
      <c r="K137" s="1">
        <f t="shared" si="31"/>
        <v>575.10000000000207</v>
      </c>
      <c r="M137" s="2">
        <f t="shared" si="32"/>
        <v>753.37583861979579</v>
      </c>
      <c r="N137" s="2">
        <f t="shared" si="33"/>
        <v>0.20857735999999999</v>
      </c>
      <c r="O137" s="2">
        <f t="shared" si="34"/>
        <v>910.51298212689892</v>
      </c>
      <c r="P137" s="2">
        <f t="shared" si="35"/>
        <v>0.18487450625927651</v>
      </c>
      <c r="R137" s="1">
        <v>2.7000000000000001E-3</v>
      </c>
      <c r="S137" s="1">
        <f t="shared" si="36"/>
        <v>567</v>
      </c>
    </row>
    <row r="138" spans="1:19" x14ac:dyDescent="0.15">
      <c r="A138" s="1">
        <v>70.55</v>
      </c>
      <c r="B138" s="1">
        <v>5.7417899999999999</v>
      </c>
      <c r="C138" s="2">
        <f t="shared" si="25"/>
        <v>898.27049881065727</v>
      </c>
      <c r="D138" s="27">
        <f t="shared" si="26"/>
        <v>0.1148358</v>
      </c>
      <c r="E138" s="2">
        <f t="shared" si="27"/>
        <v>1001.4241101579781</v>
      </c>
      <c r="F138" s="2">
        <f t="shared" si="28"/>
        <v>0.10870712949359902</v>
      </c>
      <c r="G138" s="24">
        <f t="shared" si="29"/>
        <v>0.10368146423801602</v>
      </c>
      <c r="H138" s="2">
        <f t="shared" si="30"/>
        <v>0.10419914252764136</v>
      </c>
      <c r="J138" s="1">
        <v>4.7200000000000098E-3</v>
      </c>
      <c r="K138" s="1">
        <f t="shared" si="31"/>
        <v>579.36000000000206</v>
      </c>
      <c r="M138" s="2">
        <f t="shared" si="32"/>
        <v>746.24569716927886</v>
      </c>
      <c r="N138" s="2">
        <f t="shared" si="33"/>
        <v>0.2100166</v>
      </c>
      <c r="O138" s="2">
        <f t="shared" si="34"/>
        <v>902.96968125340038</v>
      </c>
      <c r="P138" s="2">
        <f t="shared" si="35"/>
        <v>0.18610250862361433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70.679999999999993</v>
      </c>
      <c r="B139" s="1">
        <v>5.8293679999999997</v>
      </c>
      <c r="C139" s="2">
        <f t="shared" si="25"/>
        <v>899.92571021881281</v>
      </c>
      <c r="D139" s="27">
        <f t="shared" si="26"/>
        <v>0.11658735999999999</v>
      </c>
      <c r="E139" s="2">
        <f t="shared" si="27"/>
        <v>1004.8456729693493</v>
      </c>
      <c r="F139" s="2">
        <f t="shared" si="28"/>
        <v>0.1102770337512398</v>
      </c>
      <c r="G139" s="24">
        <f t="shared" si="29"/>
        <v>0.10523419731996164</v>
      </c>
      <c r="H139" s="2">
        <f t="shared" si="30"/>
        <v>0.10576074007648589</v>
      </c>
      <c r="J139" s="1">
        <v>4.7400000000000098E-3</v>
      </c>
      <c r="K139" s="1">
        <f t="shared" si="31"/>
        <v>583.62000000000205</v>
      </c>
      <c r="M139" s="2">
        <f t="shared" si="32"/>
        <v>740.64344317244411</v>
      </c>
      <c r="N139" s="2">
        <f t="shared" si="33"/>
        <v>0.21205346</v>
      </c>
      <c r="O139" s="2">
        <f t="shared" si="34"/>
        <v>897.69944792347417</v>
      </c>
      <c r="P139" s="2">
        <f t="shared" si="35"/>
        <v>0.18781087444863284</v>
      </c>
      <c r="R139" s="1">
        <v>2.7399999999999998E-3</v>
      </c>
      <c r="S139" s="1">
        <f t="shared" si="36"/>
        <v>575.4</v>
      </c>
    </row>
    <row r="140" spans="1:19" x14ac:dyDescent="0.15">
      <c r="A140" s="1">
        <v>70.58</v>
      </c>
      <c r="B140" s="1">
        <v>5.8993589999999996</v>
      </c>
      <c r="C140" s="2">
        <f t="shared" si="25"/>
        <v>898.65247067407779</v>
      </c>
      <c r="D140" s="27">
        <f t="shared" si="26"/>
        <v>0.11798718</v>
      </c>
      <c r="E140" s="2">
        <f t="shared" si="27"/>
        <v>1004.681941488945</v>
      </c>
      <c r="F140" s="2">
        <f t="shared" si="28"/>
        <v>0.11152990776197419</v>
      </c>
      <c r="G140" s="24">
        <f t="shared" si="29"/>
        <v>0.10648789302013206</v>
      </c>
      <c r="H140" s="2">
        <f t="shared" si="30"/>
        <v>0.10702000386321739</v>
      </c>
      <c r="J140" s="1">
        <v>4.7600000000000099E-3</v>
      </c>
      <c r="K140" s="1">
        <f t="shared" si="31"/>
        <v>587.88000000000204</v>
      </c>
      <c r="M140" s="2">
        <f t="shared" si="32"/>
        <v>733.00400590403308</v>
      </c>
      <c r="N140" s="2">
        <f t="shared" si="33"/>
        <v>0.21375440000000001</v>
      </c>
      <c r="O140" s="2">
        <f t="shared" si="34"/>
        <v>889.68683738364609</v>
      </c>
      <c r="P140" s="2">
        <f t="shared" si="35"/>
        <v>0.18925345604183513</v>
      </c>
      <c r="R140" s="1">
        <v>2.7599999999999999E-3</v>
      </c>
      <c r="S140" s="1">
        <f t="shared" si="36"/>
        <v>579.6</v>
      </c>
    </row>
    <row r="141" spans="1:19" x14ac:dyDescent="0.15">
      <c r="A141" s="1">
        <v>70.75</v>
      </c>
      <c r="B141" s="1">
        <v>5.9975189999999996</v>
      </c>
      <c r="C141" s="2">
        <f t="shared" si="25"/>
        <v>900.81697790012754</v>
      </c>
      <c r="D141" s="27">
        <f t="shared" si="26"/>
        <v>0.11995038</v>
      </c>
      <c r="E141" s="2">
        <f t="shared" si="27"/>
        <v>1008.8703167096994</v>
      </c>
      <c r="F141" s="2">
        <f t="shared" si="28"/>
        <v>0.11328438075414232</v>
      </c>
      <c r="G141" s="24">
        <f t="shared" si="29"/>
        <v>0.10822134657447084</v>
      </c>
      <c r="H141" s="2">
        <f t="shared" si="30"/>
        <v>0.10876361423619044</v>
      </c>
      <c r="J141" s="1">
        <v>4.7800000000000099E-3</v>
      </c>
      <c r="K141" s="1">
        <f t="shared" si="31"/>
        <v>592.14000000000215</v>
      </c>
      <c r="M141" s="2">
        <f t="shared" si="32"/>
        <v>725.36456863562216</v>
      </c>
      <c r="N141" s="2">
        <f t="shared" si="33"/>
        <v>0.21540819999999999</v>
      </c>
      <c r="O141" s="2">
        <f t="shared" si="34"/>
        <v>881.61404470919797</v>
      </c>
      <c r="P141" s="2">
        <f t="shared" si="35"/>
        <v>0.19065559120070708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70.34</v>
      </c>
      <c r="B142" s="1">
        <v>6.0545809999999998</v>
      </c>
      <c r="C142" s="2">
        <f t="shared" si="25"/>
        <v>895.59669576671342</v>
      </c>
      <c r="D142" s="27">
        <f t="shared" si="26"/>
        <v>0.12109162</v>
      </c>
      <c r="E142" s="2">
        <f t="shared" si="27"/>
        <v>1004.0459505237519</v>
      </c>
      <c r="F142" s="2">
        <f t="shared" si="28"/>
        <v>0.11430287134794023</v>
      </c>
      <c r="G142" s="24">
        <f t="shared" si="29"/>
        <v>0.10926404833841633</v>
      </c>
      <c r="H142" s="2">
        <f t="shared" si="30"/>
        <v>0.10980830291157648</v>
      </c>
      <c r="J142" s="1">
        <v>4.80000000000001E-3</v>
      </c>
      <c r="K142" s="1">
        <f t="shared" si="31"/>
        <v>596.40000000000214</v>
      </c>
      <c r="M142" s="2">
        <f t="shared" si="32"/>
        <v>718.99837091194638</v>
      </c>
      <c r="N142" s="2">
        <f t="shared" si="33"/>
        <v>0.21723772</v>
      </c>
      <c r="O142" s="2">
        <f t="shared" si="34"/>
        <v>875.19193769257186</v>
      </c>
      <c r="P142" s="2">
        <f t="shared" si="35"/>
        <v>0.19219196093206825</v>
      </c>
      <c r="R142" s="1">
        <v>2.8E-3</v>
      </c>
      <c r="S142" s="1">
        <f t="shared" si="36"/>
        <v>588</v>
      </c>
    </row>
    <row r="143" spans="1:19" x14ac:dyDescent="0.15">
      <c r="A143" s="1">
        <v>70.39</v>
      </c>
      <c r="B143" s="1">
        <v>6.1254479999999996</v>
      </c>
      <c r="C143" s="2">
        <f t="shared" si="25"/>
        <v>896.23331553908099</v>
      </c>
      <c r="D143" s="27">
        <f t="shared" si="26"/>
        <v>0.12250895999999999</v>
      </c>
      <c r="E143" s="2">
        <f t="shared" si="27"/>
        <v>1006.0299269431256</v>
      </c>
      <c r="F143" s="2">
        <f t="shared" si="28"/>
        <v>0.11556632278504292</v>
      </c>
      <c r="G143" s="24">
        <f t="shared" si="29"/>
        <v>0.11051754315348684</v>
      </c>
      <c r="H143" s="2">
        <f t="shared" si="30"/>
        <v>0.11106855946068062</v>
      </c>
      <c r="J143" s="1">
        <v>4.82000000000001E-3</v>
      </c>
      <c r="K143" s="1">
        <f t="shared" si="31"/>
        <v>600.66000000000213</v>
      </c>
      <c r="M143" s="2">
        <f t="shared" si="32"/>
        <v>709.44907432643265</v>
      </c>
      <c r="N143" s="2">
        <f t="shared" si="33"/>
        <v>0.21930167999999997</v>
      </c>
      <c r="O143" s="2">
        <f t="shared" si="34"/>
        <v>865.03244820066425</v>
      </c>
      <c r="P143" s="2">
        <f t="shared" si="35"/>
        <v>0.19393712022324699</v>
      </c>
      <c r="R143" s="1">
        <v>2.82E-3</v>
      </c>
      <c r="S143" s="1">
        <f t="shared" si="36"/>
        <v>592.20000000000005</v>
      </c>
    </row>
    <row r="144" spans="1:19" x14ac:dyDescent="0.15">
      <c r="A144" s="1">
        <v>70.679999999999993</v>
      </c>
      <c r="B144" s="1">
        <v>6.2266269999999997</v>
      </c>
      <c r="C144" s="2">
        <f t="shared" si="25"/>
        <v>899.92571021881281</v>
      </c>
      <c r="D144" s="27">
        <f t="shared" si="26"/>
        <v>0.12453254</v>
      </c>
      <c r="E144" s="2">
        <f t="shared" si="27"/>
        <v>1011.9957447236654</v>
      </c>
      <c r="F144" s="2">
        <f t="shared" si="28"/>
        <v>0.11736742930402659</v>
      </c>
      <c r="G144" s="24">
        <f t="shared" si="29"/>
        <v>0.11228871010656964</v>
      </c>
      <c r="H144" s="2">
        <f t="shared" si="30"/>
        <v>0.11285113562927268</v>
      </c>
      <c r="J144" s="1">
        <v>4.8400000000000101E-3</v>
      </c>
      <c r="K144" s="1">
        <f t="shared" si="31"/>
        <v>604.92000000000212</v>
      </c>
      <c r="M144" s="2">
        <f t="shared" si="32"/>
        <v>700.66372146776007</v>
      </c>
      <c r="N144" s="2">
        <f t="shared" si="33"/>
        <v>0.22071495999999999</v>
      </c>
      <c r="O144" s="2">
        <f t="shared" si="34"/>
        <v>855.31068672496792</v>
      </c>
      <c r="P144" s="2">
        <f t="shared" si="35"/>
        <v>0.19514432752045671</v>
      </c>
      <c r="R144" s="1">
        <v>2.8400000000000001E-3</v>
      </c>
      <c r="S144" s="1">
        <f t="shared" si="36"/>
        <v>596.4</v>
      </c>
    </row>
    <row r="145" spans="1:19" x14ac:dyDescent="0.15">
      <c r="A145" s="1">
        <v>70.399999999999991</v>
      </c>
      <c r="B145" s="1">
        <v>6.2864360000000001</v>
      </c>
      <c r="C145" s="2">
        <f t="shared" si="25"/>
        <v>896.36063949355434</v>
      </c>
      <c r="D145" s="27">
        <f t="shared" si="26"/>
        <v>0.12572872000000002</v>
      </c>
      <c r="E145" s="2">
        <f t="shared" si="27"/>
        <v>1009.0589153554605</v>
      </c>
      <c r="F145" s="2">
        <f t="shared" si="28"/>
        <v>0.11843057706729451</v>
      </c>
      <c r="G145" s="24">
        <f t="shared" si="29"/>
        <v>0.11336659640186177</v>
      </c>
      <c r="H145" s="2">
        <f t="shared" si="30"/>
        <v>0.1139321747653325</v>
      </c>
      <c r="J145" s="1">
        <v>4.8600000000000101E-3</v>
      </c>
      <c r="K145" s="1">
        <f t="shared" si="31"/>
        <v>609.18000000000211</v>
      </c>
      <c r="M145" s="2">
        <f t="shared" si="32"/>
        <v>694.04287583513712</v>
      </c>
      <c r="N145" s="2">
        <f t="shared" si="33"/>
        <v>0.22296214</v>
      </c>
      <c r="O145" s="2">
        <f t="shared" si="34"/>
        <v>848.78816068309357</v>
      </c>
      <c r="P145" s="2">
        <f t="shared" si="35"/>
        <v>0.19701624061700448</v>
      </c>
      <c r="R145" s="1">
        <v>2.8600000000000001E-3</v>
      </c>
      <c r="S145" s="1">
        <f t="shared" si="36"/>
        <v>600.6</v>
      </c>
    </row>
    <row r="146" spans="1:19" x14ac:dyDescent="0.15">
      <c r="A146" s="1">
        <v>70.58</v>
      </c>
      <c r="B146" s="1">
        <v>6.3630589999999998</v>
      </c>
      <c r="C146" s="2">
        <f t="shared" si="25"/>
        <v>898.65247067407779</v>
      </c>
      <c r="D146" s="27">
        <f t="shared" si="26"/>
        <v>0.12726118</v>
      </c>
      <c r="E146" s="2">
        <f t="shared" si="27"/>
        <v>1013.0160445019764</v>
      </c>
      <c r="F146" s="2">
        <f t="shared" si="28"/>
        <v>0.11979095621176812</v>
      </c>
      <c r="G146" s="24">
        <f t="shared" si="29"/>
        <v>0.11470711662116893</v>
      </c>
      <c r="H146" s="2">
        <f t="shared" si="30"/>
        <v>0.11528105231301132</v>
      </c>
      <c r="J146" s="1">
        <v>4.8800000000000102E-3</v>
      </c>
      <c r="K146" s="1">
        <f t="shared" si="31"/>
        <v>613.44000000000221</v>
      </c>
      <c r="M146" s="2">
        <f t="shared" si="32"/>
        <v>682.45639597804711</v>
      </c>
      <c r="N146" s="2">
        <f t="shared" si="33"/>
        <v>0.22476264000000001</v>
      </c>
      <c r="O146" s="2">
        <f t="shared" si="34"/>
        <v>835.84709722295838</v>
      </c>
      <c r="P146" s="2">
        <f t="shared" si="35"/>
        <v>0.19855234797615387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70.88</v>
      </c>
      <c r="B147" s="1">
        <v>6.4655579999999997</v>
      </c>
      <c r="C147" s="2">
        <f t="shared" si="25"/>
        <v>902.4721893082833</v>
      </c>
      <c r="D147" s="27">
        <f t="shared" si="26"/>
        <v>0.12931115999999998</v>
      </c>
      <c r="E147" s="2">
        <f t="shared" si="27"/>
        <v>1019.1719149754769</v>
      </c>
      <c r="F147" s="2">
        <f t="shared" si="28"/>
        <v>0.12160785392658734</v>
      </c>
      <c r="G147" s="24">
        <f t="shared" si="29"/>
        <v>0.11649312098716348</v>
      </c>
      <c r="H147" s="2">
        <f t="shared" si="30"/>
        <v>0.11707878069983922</v>
      </c>
      <c r="J147" s="1">
        <v>4.9000000000000103E-3</v>
      </c>
      <c r="K147" s="1">
        <f t="shared" si="31"/>
        <v>617.70000000000221</v>
      </c>
      <c r="M147" s="2">
        <f t="shared" si="32"/>
        <v>675.83555034542439</v>
      </c>
      <c r="N147" s="2">
        <f t="shared" si="33"/>
        <v>0.22613774</v>
      </c>
      <c r="O147" s="2">
        <f t="shared" si="34"/>
        <v>828.66747431219483</v>
      </c>
      <c r="P147" s="2">
        <f t="shared" si="35"/>
        <v>0.19971049739460067</v>
      </c>
      <c r="R147" s="1">
        <v>2.8999999999999998E-3</v>
      </c>
      <c r="S147" s="1">
        <f t="shared" si="36"/>
        <v>609</v>
      </c>
    </row>
    <row r="148" spans="1:19" x14ac:dyDescent="0.15">
      <c r="A148" s="1">
        <v>70.2</v>
      </c>
      <c r="B148" s="1">
        <v>6.5256699999999999</v>
      </c>
      <c r="C148" s="2">
        <f t="shared" si="25"/>
        <v>893.81416040408419</v>
      </c>
      <c r="D148" s="27">
        <f t="shared" si="26"/>
        <v>0.1305134</v>
      </c>
      <c r="E148" s="2">
        <f t="shared" si="27"/>
        <v>1010.4688854465664</v>
      </c>
      <c r="F148" s="2">
        <f t="shared" si="28"/>
        <v>0.12267186582795678</v>
      </c>
      <c r="G148" s="24">
        <f t="shared" si="29"/>
        <v>0.11760080920177333</v>
      </c>
      <c r="H148" s="2">
        <f t="shared" si="30"/>
        <v>0.11818624307798897</v>
      </c>
      <c r="J148" s="1">
        <v>4.9200000000000103E-3</v>
      </c>
      <c r="K148" s="1">
        <f t="shared" si="31"/>
        <v>621.9600000000022</v>
      </c>
      <c r="M148" s="2">
        <f t="shared" si="32"/>
        <v>667.5594933046458</v>
      </c>
      <c r="N148" s="2">
        <f t="shared" si="33"/>
        <v>0.22829646000000001</v>
      </c>
      <c r="O148" s="2">
        <f t="shared" si="34"/>
        <v>819.96096246549007</v>
      </c>
      <c r="P148" s="2">
        <f t="shared" si="35"/>
        <v>0.20151322840449332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70.34</v>
      </c>
      <c r="B149" s="1">
        <v>6.596978</v>
      </c>
      <c r="C149" s="2">
        <f t="shared" si="25"/>
        <v>895.59669576671342</v>
      </c>
      <c r="D149" s="27">
        <f t="shared" si="26"/>
        <v>0.13193956000000001</v>
      </c>
      <c r="E149" s="2">
        <f t="shared" si="27"/>
        <v>1013.7613297436275</v>
      </c>
      <c r="F149" s="2">
        <f t="shared" si="28"/>
        <v>0.12393258612942709</v>
      </c>
      <c r="G149" s="24">
        <f t="shared" si="29"/>
        <v>0.11884500631117963</v>
      </c>
      <c r="H149" s="2">
        <f t="shared" si="30"/>
        <v>0.11943801769306334</v>
      </c>
      <c r="J149" s="1">
        <v>4.9400000000000104E-3</v>
      </c>
      <c r="K149" s="1">
        <f t="shared" si="31"/>
        <v>626.22000000000219</v>
      </c>
      <c r="M149" s="2">
        <f t="shared" si="32"/>
        <v>655.4637176296618</v>
      </c>
      <c r="N149" s="2">
        <f t="shared" si="33"/>
        <v>0.23003625999999999</v>
      </c>
      <c r="O149" s="2">
        <f t="shared" si="34"/>
        <v>806.24413979888516</v>
      </c>
      <c r="P149" s="2">
        <f t="shared" si="35"/>
        <v>0.20299749762843541</v>
      </c>
      <c r="R149" s="1">
        <v>2.9399999999999999E-3</v>
      </c>
      <c r="S149" s="1">
        <f t="shared" si="36"/>
        <v>617.4</v>
      </c>
    </row>
    <row r="150" spans="1:19" x14ac:dyDescent="0.15">
      <c r="A150" s="1">
        <v>70.62</v>
      </c>
      <c r="B150" s="1">
        <v>6.701619</v>
      </c>
      <c r="C150" s="2">
        <f t="shared" si="25"/>
        <v>899.16176649197189</v>
      </c>
      <c r="D150" s="27">
        <f t="shared" si="26"/>
        <v>0.13403238000000001</v>
      </c>
      <c r="E150" s="2">
        <f t="shared" si="27"/>
        <v>1019.6785580598952</v>
      </c>
      <c r="F150" s="2">
        <f t="shared" si="28"/>
        <v>0.12577975868979574</v>
      </c>
      <c r="G150" s="24">
        <f t="shared" si="29"/>
        <v>0.12066248315276462</v>
      </c>
      <c r="H150" s="2">
        <f t="shared" si="30"/>
        <v>0.1212672988806401</v>
      </c>
      <c r="J150" s="1">
        <v>4.9600000000000104E-3</v>
      </c>
      <c r="K150" s="1">
        <f t="shared" si="31"/>
        <v>630.48000000000218</v>
      </c>
      <c r="M150" s="2">
        <f t="shared" si="32"/>
        <v>648.20625222467129</v>
      </c>
      <c r="N150" s="2">
        <f t="shared" si="33"/>
        <v>0.23198153999999999</v>
      </c>
      <c r="O150" s="2">
        <f t="shared" si="34"/>
        <v>798.57813685337896</v>
      </c>
      <c r="P150" s="2">
        <f t="shared" si="35"/>
        <v>0.20461620221298643</v>
      </c>
      <c r="R150" s="1">
        <v>2.96E-3</v>
      </c>
      <c r="S150" s="1">
        <f t="shared" si="36"/>
        <v>621.6</v>
      </c>
    </row>
    <row r="151" spans="1:19" x14ac:dyDescent="0.15">
      <c r="A151" s="1">
        <v>70.12</v>
      </c>
      <c r="B151" s="1">
        <v>6.7645869999999997</v>
      </c>
      <c r="C151" s="2">
        <f t="shared" si="25"/>
        <v>892.79556876829611</v>
      </c>
      <c r="D151" s="27">
        <f t="shared" si="26"/>
        <v>0.13529173999999999</v>
      </c>
      <c r="E151" s="2">
        <f t="shared" si="27"/>
        <v>1013.5834347312485</v>
      </c>
      <c r="F151" s="2">
        <f t="shared" si="28"/>
        <v>0.12688965755191259</v>
      </c>
      <c r="G151" s="24">
        <f t="shared" si="29"/>
        <v>0.12180297050304603</v>
      </c>
      <c r="H151" s="2">
        <f t="shared" si="30"/>
        <v>0.12240914662274247</v>
      </c>
      <c r="J151" s="1">
        <v>4.9800000000000096E-3</v>
      </c>
      <c r="K151" s="1">
        <f t="shared" si="31"/>
        <v>634.74000000000206</v>
      </c>
      <c r="M151" s="2">
        <f t="shared" si="32"/>
        <v>16.297466172610051</v>
      </c>
      <c r="N151" s="2">
        <f t="shared" si="33"/>
        <v>0.27442036000000003</v>
      </c>
      <c r="O151" s="2">
        <f t="shared" si="34"/>
        <v>20.769822706785526</v>
      </c>
      <c r="P151" s="2">
        <f t="shared" si="35"/>
        <v>0.24238722189570189</v>
      </c>
      <c r="R151" s="1">
        <v>2.98E-3</v>
      </c>
      <c r="S151" s="1">
        <f t="shared" si="36"/>
        <v>625.79999999999995</v>
      </c>
    </row>
    <row r="152" spans="1:19" x14ac:dyDescent="0.15">
      <c r="A152" s="1">
        <v>70.2</v>
      </c>
      <c r="B152" s="1">
        <v>6.8348300000000002</v>
      </c>
      <c r="C152" s="2">
        <f t="shared" si="25"/>
        <v>893.81416040408419</v>
      </c>
      <c r="D152" s="27">
        <f t="shared" si="26"/>
        <v>0.1366966</v>
      </c>
      <c r="E152" s="2">
        <f t="shared" si="27"/>
        <v>1015.9955171631772</v>
      </c>
      <c r="F152" s="2">
        <f t="shared" si="28"/>
        <v>0.12812633659142433</v>
      </c>
      <c r="G152" s="24">
        <f t="shared" si="29"/>
        <v>0.12302754446265328</v>
      </c>
      <c r="H152" s="2">
        <f t="shared" si="30"/>
        <v>0.12364071384145653</v>
      </c>
      <c r="J152" s="1">
        <v>5.0000000000000096E-3</v>
      </c>
      <c r="K152" s="1">
        <f t="shared" si="31"/>
        <v>639.00000000000205</v>
      </c>
      <c r="R152" s="1">
        <v>3.0000000000000001E-3</v>
      </c>
      <c r="S152" s="1">
        <f t="shared" si="36"/>
        <v>630</v>
      </c>
    </row>
    <row r="153" spans="1:19" x14ac:dyDescent="0.15">
      <c r="A153" s="1">
        <v>70.45</v>
      </c>
      <c r="B153" s="1">
        <v>6.9422240000000004</v>
      </c>
      <c r="C153" s="2">
        <f t="shared" si="25"/>
        <v>896.99725926592214</v>
      </c>
      <c r="D153" s="27">
        <f t="shared" si="26"/>
        <v>0.13884448000000002</v>
      </c>
      <c r="E153" s="2">
        <f t="shared" si="27"/>
        <v>1021.5403772901242</v>
      </c>
      <c r="F153" s="2">
        <f t="shared" si="28"/>
        <v>0.13001413431721259</v>
      </c>
      <c r="G153" s="24">
        <f t="shared" si="29"/>
        <v>0.12488751520624249</v>
      </c>
      <c r="H153" s="2">
        <f t="shared" si="30"/>
        <v>0.12551253712725202</v>
      </c>
      <c r="J153" s="1">
        <v>5.0200000000000097E-3</v>
      </c>
      <c r="K153" s="1">
        <f t="shared" si="31"/>
        <v>643.26000000000204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70.02</v>
      </c>
      <c r="B154" s="1">
        <v>7.0064039999999999</v>
      </c>
      <c r="C154" s="2">
        <f t="shared" si="25"/>
        <v>891.52232922356086</v>
      </c>
      <c r="D154" s="27">
        <f t="shared" si="26"/>
        <v>0.14012807999999999</v>
      </c>
      <c r="E154" s="2">
        <f t="shared" si="27"/>
        <v>1016.4496414947863</v>
      </c>
      <c r="F154" s="2">
        <f t="shared" si="28"/>
        <v>0.13114060697270993</v>
      </c>
      <c r="G154" s="24">
        <f t="shared" si="29"/>
        <v>0.1260395358126554</v>
      </c>
      <c r="H154" s="2">
        <f t="shared" si="30"/>
        <v>0.12666648581953693</v>
      </c>
      <c r="J154" s="1">
        <v>5.0400000000000097E-3</v>
      </c>
      <c r="K154" s="1">
        <f t="shared" si="31"/>
        <v>647.52000000000203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70.12</v>
      </c>
      <c r="B155" s="1">
        <v>7.0827989999999996</v>
      </c>
      <c r="C155" s="2">
        <f t="shared" si="25"/>
        <v>892.79556876829611</v>
      </c>
      <c r="D155" s="27">
        <f t="shared" si="26"/>
        <v>0.14165597999999999</v>
      </c>
      <c r="E155" s="2">
        <f t="shared" si="27"/>
        <v>1019.2654000018264</v>
      </c>
      <c r="F155" s="2">
        <f t="shared" si="28"/>
        <v>0.1324798224183267</v>
      </c>
      <c r="G155" s="24">
        <f t="shared" si="29"/>
        <v>0.12736462032258428</v>
      </c>
      <c r="H155" s="2">
        <f t="shared" si="30"/>
        <v>0.12799931148915658</v>
      </c>
      <c r="J155" s="1">
        <v>5.0600000000000098E-3</v>
      </c>
      <c r="K155" s="1">
        <f t="shared" si="31"/>
        <v>651.78000000000213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70.209999999999994</v>
      </c>
      <c r="B156" s="1">
        <v>7.1900490000000001</v>
      </c>
      <c r="C156" s="2">
        <f t="shared" si="25"/>
        <v>893.94148435855777</v>
      </c>
      <c r="D156" s="27">
        <f t="shared" si="26"/>
        <v>0.14380097999999999</v>
      </c>
      <c r="E156" s="2">
        <f t="shared" si="27"/>
        <v>1022.491145871973</v>
      </c>
      <c r="F156" s="2">
        <f t="shared" si="28"/>
        <v>0.13435690929185734</v>
      </c>
      <c r="G156" s="24">
        <f t="shared" si="29"/>
        <v>0.12922551873132912</v>
      </c>
      <c r="H156" s="2">
        <f t="shared" si="30"/>
        <v>0.12987064756428982</v>
      </c>
      <c r="J156" s="1">
        <v>5.0800000000000099E-3</v>
      </c>
      <c r="K156" s="1">
        <f t="shared" si="31"/>
        <v>656.04000000000212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69.849999999999994</v>
      </c>
      <c r="B157" s="1">
        <v>7.2542369999999998</v>
      </c>
      <c r="C157" s="2">
        <f t="shared" si="25"/>
        <v>889.35782199751111</v>
      </c>
      <c r="D157" s="27">
        <f t="shared" si="26"/>
        <v>0.14508473999999999</v>
      </c>
      <c r="E157" s="2">
        <f t="shared" si="27"/>
        <v>1018.3900703689862</v>
      </c>
      <c r="F157" s="2">
        <f t="shared" si="28"/>
        <v>0.13547864300131615</v>
      </c>
      <c r="G157" s="24">
        <f t="shared" si="29"/>
        <v>0.13036783376338323</v>
      </c>
      <c r="H157" s="2">
        <f t="shared" si="30"/>
        <v>0.13101538446733821</v>
      </c>
      <c r="J157" s="1">
        <v>5.1000000000000099E-3</v>
      </c>
      <c r="K157" s="1">
        <f t="shared" si="31"/>
        <v>660.30000000000211</v>
      </c>
      <c r="R157" s="1">
        <v>3.0999999999999999E-3</v>
      </c>
      <c r="S157" s="1">
        <f t="shared" si="36"/>
        <v>651</v>
      </c>
    </row>
    <row r="158" spans="1:19" x14ac:dyDescent="0.15">
      <c r="A158" s="1">
        <v>69.94</v>
      </c>
      <c r="B158" s="1">
        <v>7.3268050000000002</v>
      </c>
      <c r="C158" s="2">
        <f t="shared" si="25"/>
        <v>890.50373758777278</v>
      </c>
      <c r="D158" s="27">
        <f t="shared" si="26"/>
        <v>0.1465361</v>
      </c>
      <c r="E158" s="2">
        <f t="shared" si="27"/>
        <v>1020.9946823293085</v>
      </c>
      <c r="F158" s="2">
        <f t="shared" si="28"/>
        <v>0.13674530995487066</v>
      </c>
      <c r="G158" s="24">
        <f t="shared" si="29"/>
        <v>0.13162142942406546</v>
      </c>
      <c r="H158" s="2">
        <f t="shared" si="30"/>
        <v>0.13227630062249535</v>
      </c>
      <c r="J158" s="1">
        <v>5.12000000000001E-3</v>
      </c>
      <c r="K158" s="1">
        <f t="shared" si="31"/>
        <v>664.56000000000211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70.09</v>
      </c>
      <c r="B159" s="1">
        <v>7.4368439999999998</v>
      </c>
      <c r="C159" s="2">
        <f t="shared" si="25"/>
        <v>892.41359690487548</v>
      </c>
      <c r="D159" s="27">
        <f t="shared" si="26"/>
        <v>0.14873687999999999</v>
      </c>
      <c r="E159" s="2">
        <f t="shared" si="27"/>
        <v>1025.1484109780843</v>
      </c>
      <c r="F159" s="2">
        <f t="shared" si="28"/>
        <v>0.13866297351263629</v>
      </c>
      <c r="G159" s="24">
        <f t="shared" si="29"/>
        <v>0.13351824741845836</v>
      </c>
      <c r="H159" s="2">
        <f t="shared" si="30"/>
        <v>0.1341843795162653</v>
      </c>
      <c r="J159" s="1">
        <v>5.14000000000001E-3</v>
      </c>
      <c r="K159" s="1">
        <f t="shared" si="31"/>
        <v>668.8200000000021</v>
      </c>
      <c r="R159" s="1">
        <v>3.14E-3</v>
      </c>
      <c r="S159" s="1">
        <f t="shared" si="36"/>
        <v>659.4</v>
      </c>
    </row>
    <row r="160" spans="1:19" x14ac:dyDescent="0.15">
      <c r="A160" s="1">
        <v>69.61</v>
      </c>
      <c r="B160" s="1">
        <v>7.5041849999999997</v>
      </c>
      <c r="C160" s="2">
        <f t="shared" si="25"/>
        <v>886.30204709014674</v>
      </c>
      <c r="D160" s="27">
        <f t="shared" si="26"/>
        <v>0.15008369999999999</v>
      </c>
      <c r="E160" s="2">
        <f t="shared" si="27"/>
        <v>1019.3215376350101</v>
      </c>
      <c r="F160" s="2">
        <f t="shared" si="28"/>
        <v>0.13983472233532873</v>
      </c>
      <c r="G160" s="24">
        <f t="shared" si="29"/>
        <v>0.13471923851184503</v>
      </c>
      <c r="H160" s="2">
        <f t="shared" si="30"/>
        <v>0.13538679926374386</v>
      </c>
      <c r="J160" s="1">
        <v>5.1600000000000101E-3</v>
      </c>
      <c r="K160" s="1">
        <f t="shared" si="31"/>
        <v>673.08000000000209</v>
      </c>
      <c r="R160" s="1">
        <v>3.16E-3</v>
      </c>
      <c r="S160" s="1">
        <f t="shared" si="36"/>
        <v>663.6</v>
      </c>
    </row>
    <row r="161" spans="1:19" x14ac:dyDescent="0.15">
      <c r="A161" s="1">
        <v>69.649999999999991</v>
      </c>
      <c r="B161" s="1">
        <v>7.5761029999999998</v>
      </c>
      <c r="C161" s="2">
        <f t="shared" si="25"/>
        <v>886.81134290804061</v>
      </c>
      <c r="D161" s="27">
        <f t="shared" si="26"/>
        <v>0.15152205999999999</v>
      </c>
      <c r="E161" s="2">
        <f t="shared" si="27"/>
        <v>1021.1828244168333</v>
      </c>
      <c r="F161" s="2">
        <f t="shared" si="28"/>
        <v>0.14108459771559298</v>
      </c>
      <c r="G161" s="24">
        <f t="shared" si="29"/>
        <v>0.13595977299027237</v>
      </c>
      <c r="H161" s="2">
        <f t="shared" si="30"/>
        <v>0.13663411873360926</v>
      </c>
      <c r="J161" s="1">
        <v>5.1800000000000101E-3</v>
      </c>
      <c r="K161" s="1">
        <f t="shared" si="31"/>
        <v>677.34000000000219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69.739999999999995</v>
      </c>
      <c r="B162" s="1">
        <v>7.6886299999999999</v>
      </c>
      <c r="C162" s="2">
        <f t="shared" si="25"/>
        <v>887.95725849830251</v>
      </c>
      <c r="D162" s="27">
        <f t="shared" si="26"/>
        <v>0.15377260000000001</v>
      </c>
      <c r="E162" s="2">
        <f t="shared" si="27"/>
        <v>1024.5007548264584</v>
      </c>
      <c r="F162" s="2">
        <f t="shared" si="28"/>
        <v>0.14303709494210148</v>
      </c>
      <c r="G162" s="24">
        <f t="shared" si="29"/>
        <v>0.13789561912219372</v>
      </c>
      <c r="H162" s="2">
        <f t="shared" si="30"/>
        <v>0.13858086516172036</v>
      </c>
      <c r="J162" s="1">
        <v>5.2000000000000102E-3</v>
      </c>
      <c r="K162" s="1">
        <f t="shared" si="31"/>
        <v>681.60000000000218</v>
      </c>
      <c r="R162" s="1">
        <v>3.2000000000000002E-3</v>
      </c>
      <c r="S162" s="1">
        <f t="shared" si="36"/>
        <v>672</v>
      </c>
    </row>
    <row r="163" spans="1:19" x14ac:dyDescent="0.15">
      <c r="A163" s="1">
        <v>69.17</v>
      </c>
      <c r="B163" s="1">
        <v>7.7553109999999998</v>
      </c>
      <c r="C163" s="2">
        <f t="shared" si="25"/>
        <v>880.699793093312</v>
      </c>
      <c r="D163" s="27">
        <f t="shared" si="26"/>
        <v>0.15510621999999999</v>
      </c>
      <c r="E163" s="2">
        <f t="shared" si="27"/>
        <v>1017.3018089547977</v>
      </c>
      <c r="F163" s="2">
        <f t="shared" si="28"/>
        <v>0.144192305113167</v>
      </c>
      <c r="G163" s="24">
        <f t="shared" si="29"/>
        <v>0.13908695733509191</v>
      </c>
      <c r="H163" s="2">
        <f t="shared" si="30"/>
        <v>0.13977249705596939</v>
      </c>
      <c r="J163" s="1">
        <v>5.2200000000000102E-3</v>
      </c>
      <c r="K163" s="1">
        <f t="shared" si="31"/>
        <v>685.86000000000217</v>
      </c>
      <c r="R163" s="1">
        <v>3.2200000000000002E-3</v>
      </c>
      <c r="S163" s="1">
        <f t="shared" si="36"/>
        <v>676.2</v>
      </c>
    </row>
    <row r="164" spans="1:19" x14ac:dyDescent="0.15">
      <c r="A164" s="1">
        <v>69.17</v>
      </c>
      <c r="B164" s="1">
        <v>7.8287719999999998</v>
      </c>
      <c r="C164" s="2">
        <f t="shared" si="25"/>
        <v>880.699793093312</v>
      </c>
      <c r="D164" s="27">
        <f t="shared" si="26"/>
        <v>0.15657544000000001</v>
      </c>
      <c r="E164" s="2">
        <f t="shared" si="27"/>
        <v>1018.5957507048064</v>
      </c>
      <c r="F164" s="2">
        <f t="shared" si="28"/>
        <v>0.14546343186322835</v>
      </c>
      <c r="G164" s="24">
        <f t="shared" si="29"/>
        <v>0.14035159041475948</v>
      </c>
      <c r="H164" s="2">
        <f t="shared" si="30"/>
        <v>0.14104362380603075</v>
      </c>
      <c r="J164" s="1">
        <v>5.2400000000000103E-3</v>
      </c>
      <c r="K164" s="1">
        <f t="shared" si="31"/>
        <v>690.12000000000216</v>
      </c>
      <c r="R164" s="1">
        <v>3.2399999999999998E-3</v>
      </c>
      <c r="S164" s="1">
        <f t="shared" si="36"/>
        <v>680.4</v>
      </c>
    </row>
    <row r="165" spans="1:19" x14ac:dyDescent="0.15">
      <c r="A165" s="1">
        <v>69.17</v>
      </c>
      <c r="B165" s="1">
        <v>7.9405049999999999</v>
      </c>
      <c r="C165" s="2">
        <f t="shared" si="25"/>
        <v>880.699793093312</v>
      </c>
      <c r="D165" s="27">
        <f t="shared" si="26"/>
        <v>0.15881010000000001</v>
      </c>
      <c r="E165" s="2">
        <f t="shared" si="27"/>
        <v>1020.5638153044401</v>
      </c>
      <c r="F165" s="2">
        <f t="shared" si="28"/>
        <v>0.14739370278808836</v>
      </c>
      <c r="G165" s="24">
        <f t="shared" si="29"/>
        <v>0.14227198457134638</v>
      </c>
      <c r="H165" s="2">
        <f t="shared" si="30"/>
        <v>0.14297389473089073</v>
      </c>
      <c r="J165" s="1">
        <v>5.2600000000000103E-3</v>
      </c>
      <c r="K165" s="1">
        <f t="shared" si="31"/>
        <v>694.38000000000216</v>
      </c>
      <c r="R165" s="1">
        <v>3.2599999999999999E-3</v>
      </c>
      <c r="S165" s="1">
        <f t="shared" si="36"/>
        <v>684.6</v>
      </c>
    </row>
    <row r="166" spans="1:19" x14ac:dyDescent="0.15">
      <c r="A166" s="1">
        <v>68.67</v>
      </c>
      <c r="B166" s="1">
        <v>8.0092189999999999</v>
      </c>
      <c r="C166" s="2">
        <f t="shared" si="25"/>
        <v>874.33359536963621</v>
      </c>
      <c r="D166" s="27">
        <f t="shared" si="26"/>
        <v>0.16018437999999999</v>
      </c>
      <c r="E166" s="2">
        <f t="shared" si="27"/>
        <v>1014.3881802570922</v>
      </c>
      <c r="F166" s="2">
        <f t="shared" si="28"/>
        <v>0.14857894076319658</v>
      </c>
      <c r="G166" s="24">
        <f t="shared" si="29"/>
        <v>0.14348821508415546</v>
      </c>
      <c r="H166" s="2">
        <f t="shared" si="30"/>
        <v>0.14419108158598448</v>
      </c>
      <c r="J166" s="1">
        <v>5.2800000000000104E-3</v>
      </c>
      <c r="K166" s="1">
        <f t="shared" si="31"/>
        <v>698.64000000000215</v>
      </c>
      <c r="R166" s="1">
        <v>3.2799999999999999E-3</v>
      </c>
      <c r="S166" s="1">
        <f t="shared" si="36"/>
        <v>688.8</v>
      </c>
    </row>
    <row r="167" spans="1:19" x14ac:dyDescent="0.15">
      <c r="A167" s="1">
        <v>68.599999999999994</v>
      </c>
      <c r="B167" s="1">
        <v>8.0802980000000009</v>
      </c>
      <c r="C167" s="2">
        <f t="shared" si="25"/>
        <v>873.4423276883216</v>
      </c>
      <c r="D167" s="27">
        <f t="shared" si="26"/>
        <v>0.16160596000000002</v>
      </c>
      <c r="E167" s="2">
        <f t="shared" si="27"/>
        <v>1014.5958135590273</v>
      </c>
      <c r="F167" s="2">
        <f t="shared" si="28"/>
        <v>0.14980349592922623</v>
      </c>
      <c r="G167" s="24">
        <f t="shared" si="29"/>
        <v>0.14471172823865289</v>
      </c>
      <c r="H167" s="2">
        <f t="shared" si="30"/>
        <v>0.14542010959521212</v>
      </c>
      <c r="J167" s="1">
        <v>5.3000000000000104E-3</v>
      </c>
      <c r="K167" s="1">
        <f t="shared" si="31"/>
        <v>702.90000000000225</v>
      </c>
      <c r="R167" s="1">
        <v>3.3E-3</v>
      </c>
      <c r="S167" s="1">
        <f t="shared" si="36"/>
        <v>693</v>
      </c>
    </row>
    <row r="168" spans="1:19" x14ac:dyDescent="0.15">
      <c r="A168" s="1">
        <v>68.789999999999992</v>
      </c>
      <c r="B168" s="1">
        <v>8.1944499999999998</v>
      </c>
      <c r="C168" s="2">
        <f t="shared" si="25"/>
        <v>875.86148282331817</v>
      </c>
      <c r="D168" s="27">
        <f t="shared" si="26"/>
        <v>0.16388900000000001</v>
      </c>
      <c r="E168" s="2">
        <f t="shared" si="27"/>
        <v>1019.4055453817489</v>
      </c>
      <c r="F168" s="2">
        <f t="shared" si="28"/>
        <v>0.15176698393737123</v>
      </c>
      <c r="G168" s="24">
        <f t="shared" si="29"/>
        <v>0.14665107851947043</v>
      </c>
      <c r="H168" s="2">
        <f t="shared" si="30"/>
        <v>0.14737145702896262</v>
      </c>
      <c r="J168" s="1">
        <v>5.3200000000000096E-3</v>
      </c>
      <c r="K168" s="1">
        <f t="shared" si="31"/>
        <v>707.16000000000201</v>
      </c>
      <c r="R168" s="1">
        <v>3.32E-3</v>
      </c>
      <c r="S168" s="1">
        <f t="shared" si="36"/>
        <v>697.2</v>
      </c>
    </row>
    <row r="169" spans="1:19" x14ac:dyDescent="0.15">
      <c r="A169" s="1">
        <v>68.11</v>
      </c>
      <c r="B169" s="1">
        <v>8.2651140000000005</v>
      </c>
      <c r="C169" s="2">
        <f t="shared" si="25"/>
        <v>867.20345391911928</v>
      </c>
      <c r="D169" s="27">
        <f t="shared" si="26"/>
        <v>0.16530228000000002</v>
      </c>
      <c r="E169" s="2">
        <f t="shared" si="27"/>
        <v>1010.5541620758247</v>
      </c>
      <c r="F169" s="2">
        <f t="shared" si="28"/>
        <v>0.15298052117287192</v>
      </c>
      <c r="G169" s="24">
        <f t="shared" si="29"/>
        <v>0.14790903658436119</v>
      </c>
      <c r="H169" s="2">
        <f t="shared" si="30"/>
        <v>0.14862844474124362</v>
      </c>
      <c r="J169" s="1">
        <v>5.3400000000000097E-3</v>
      </c>
      <c r="K169" s="1">
        <f t="shared" si="31"/>
        <v>711.42000000000201</v>
      </c>
      <c r="R169" s="1">
        <v>3.3400000000000001E-3</v>
      </c>
      <c r="S169" s="1">
        <f t="shared" si="36"/>
        <v>701.4</v>
      </c>
    </row>
    <row r="170" spans="1:19" x14ac:dyDescent="0.15">
      <c r="A170" s="1">
        <v>68.069999999999993</v>
      </c>
      <c r="B170" s="1">
        <v>8.3314199999999996</v>
      </c>
      <c r="C170" s="2">
        <f t="shared" si="25"/>
        <v>866.69415810122518</v>
      </c>
      <c r="D170" s="27">
        <f t="shared" si="26"/>
        <v>0.16662839999999998</v>
      </c>
      <c r="E170" s="2">
        <f t="shared" si="27"/>
        <v>1011.1100189549794</v>
      </c>
      <c r="F170" s="2">
        <f t="shared" si="28"/>
        <v>0.15411787928932655</v>
      </c>
      <c r="G170" s="24">
        <f t="shared" si="29"/>
        <v>0.14904360512287745</v>
      </c>
      <c r="H170" s="2">
        <f t="shared" si="30"/>
        <v>0.14976835876809708</v>
      </c>
      <c r="J170" s="1">
        <v>5.3600000000000097E-3</v>
      </c>
      <c r="K170" s="1">
        <f t="shared" si="31"/>
        <v>715.68000000000211</v>
      </c>
      <c r="R170" s="1">
        <v>3.3600000000000001E-3</v>
      </c>
      <c r="S170" s="1">
        <f t="shared" si="36"/>
        <v>705.6</v>
      </c>
    </row>
    <row r="171" spans="1:19" x14ac:dyDescent="0.15">
      <c r="A171" s="1">
        <v>68.069999999999993</v>
      </c>
      <c r="B171" s="1">
        <v>8.4470790000000004</v>
      </c>
      <c r="C171" s="2">
        <f t="shared" si="25"/>
        <v>866.69415810122518</v>
      </c>
      <c r="D171" s="27">
        <f t="shared" si="26"/>
        <v>0.16894158000000001</v>
      </c>
      <c r="E171" s="2">
        <f t="shared" si="27"/>
        <v>1013.114838547616</v>
      </c>
      <c r="F171" s="2">
        <f t="shared" si="28"/>
        <v>0.15609870690413241</v>
      </c>
      <c r="G171" s="24">
        <f t="shared" si="29"/>
        <v>0.15101437151380401</v>
      </c>
      <c r="H171" s="2">
        <f t="shared" si="30"/>
        <v>0.15174918638290294</v>
      </c>
      <c r="J171" s="1">
        <v>5.3800000000000098E-3</v>
      </c>
      <c r="K171" s="1">
        <f t="shared" si="31"/>
        <v>719.9400000000021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67.539999999999992</v>
      </c>
      <c r="B172" s="1">
        <v>8.5195159999999994</v>
      </c>
      <c r="C172" s="2">
        <f t="shared" si="25"/>
        <v>859.94598851412866</v>
      </c>
      <c r="D172" s="27">
        <f t="shared" si="26"/>
        <v>0.17039031999999998</v>
      </c>
      <c r="E172" s="2">
        <f t="shared" si="27"/>
        <v>1006.4724606797674</v>
      </c>
      <c r="F172" s="2">
        <f t="shared" si="28"/>
        <v>0.15733730001288362</v>
      </c>
      <c r="G172" s="24">
        <f t="shared" si="29"/>
        <v>0.1522862995176574</v>
      </c>
      <c r="H172" s="2">
        <f t="shared" si="30"/>
        <v>0.15302164530443882</v>
      </c>
      <c r="J172" s="1">
        <v>5.4000000000000098E-3</v>
      </c>
      <c r="K172" s="1">
        <f t="shared" si="31"/>
        <v>724.20000000000209</v>
      </c>
      <c r="R172" s="1">
        <v>3.3999999999999998E-3</v>
      </c>
      <c r="S172" s="1">
        <f t="shared" si="36"/>
        <v>714</v>
      </c>
    </row>
    <row r="173" spans="1:19" x14ac:dyDescent="0.15">
      <c r="A173" s="1">
        <v>67.489999999999995</v>
      </c>
      <c r="B173" s="1">
        <v>8.5925030000000007</v>
      </c>
      <c r="C173" s="2">
        <f t="shared" si="25"/>
        <v>859.30936874176132</v>
      </c>
      <c r="D173" s="27">
        <f t="shared" si="26"/>
        <v>0.17185006000000003</v>
      </c>
      <c r="E173" s="2">
        <f t="shared" si="27"/>
        <v>1006.9817353185953</v>
      </c>
      <c r="F173" s="2">
        <f t="shared" si="28"/>
        <v>0.15858374781683757</v>
      </c>
      <c r="G173" s="24">
        <f t="shared" si="29"/>
        <v>0.15353019151750003</v>
      </c>
      <c r="H173" s="2">
        <f t="shared" si="30"/>
        <v>0.15427128799639131</v>
      </c>
      <c r="J173" s="1">
        <v>5.4200000000000099E-3</v>
      </c>
      <c r="K173" s="1">
        <f t="shared" si="31"/>
        <v>728.46000000000208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67.179999999999993</v>
      </c>
      <c r="B174" s="1">
        <v>8.6931010000000004</v>
      </c>
      <c r="C174" s="2">
        <f t="shared" si="25"/>
        <v>855.36232615308211</v>
      </c>
      <c r="D174" s="27">
        <f t="shared" si="26"/>
        <v>0.17386202000000001</v>
      </c>
      <c r="E174" s="2">
        <f t="shared" si="27"/>
        <v>1004.0773480099558</v>
      </c>
      <c r="F174" s="2">
        <f t="shared" si="28"/>
        <v>0.16029918468612867</v>
      </c>
      <c r="G174" s="24">
        <f t="shared" si="29"/>
        <v>0.15526020410774466</v>
      </c>
      <c r="H174" s="2">
        <f t="shared" si="30"/>
        <v>0.15600653317127344</v>
      </c>
      <c r="J174" s="1">
        <v>5.4400000000000099E-3</v>
      </c>
      <c r="K174" s="1">
        <f t="shared" si="31"/>
        <v>732.72000000000207</v>
      </c>
      <c r="R174" s="1">
        <v>3.4399999999999999E-3</v>
      </c>
      <c r="S174" s="1">
        <f t="shared" si="36"/>
        <v>722.4</v>
      </c>
    </row>
    <row r="175" spans="1:19" x14ac:dyDescent="0.15">
      <c r="A175" s="1">
        <v>66.73</v>
      </c>
      <c r="B175" s="1">
        <v>8.7563180000000003</v>
      </c>
      <c r="C175" s="2">
        <f t="shared" si="25"/>
        <v>849.63274820177401</v>
      </c>
      <c r="D175" s="27">
        <f t="shared" si="26"/>
        <v>0.17512636000000001</v>
      </c>
      <c r="E175" s="2">
        <f t="shared" si="27"/>
        <v>998.42583873114722</v>
      </c>
      <c r="F175" s="2">
        <f t="shared" si="28"/>
        <v>0.16137568223959711</v>
      </c>
      <c r="G175" s="24">
        <f t="shared" si="29"/>
        <v>0.15636506386413593</v>
      </c>
      <c r="H175" s="2">
        <f t="shared" si="30"/>
        <v>0.15711178471672885</v>
      </c>
      <c r="J175" s="1">
        <v>5.46000000000001E-3</v>
      </c>
      <c r="K175" s="1">
        <f t="shared" si="31"/>
        <v>736.98000000000206</v>
      </c>
      <c r="R175" s="1">
        <v>3.46E-3</v>
      </c>
      <c r="S175" s="1">
        <f t="shared" si="36"/>
        <v>726.6</v>
      </c>
    </row>
    <row r="176" spans="1:19" x14ac:dyDescent="0.15">
      <c r="A176" s="1">
        <v>66.84</v>
      </c>
      <c r="B176" s="1">
        <v>8.8629180000000005</v>
      </c>
      <c r="C176" s="2">
        <f t="shared" si="25"/>
        <v>851.03331170098272</v>
      </c>
      <c r="D176" s="27">
        <f t="shared" si="26"/>
        <v>0.17725836</v>
      </c>
      <c r="E176" s="2">
        <f t="shared" si="27"/>
        <v>1001.8860808384677</v>
      </c>
      <c r="F176" s="2">
        <f t="shared" si="28"/>
        <v>0.16318831141170459</v>
      </c>
      <c r="G176" s="24">
        <f t="shared" si="29"/>
        <v>0.15816032774779243</v>
      </c>
      <c r="H176" s="2">
        <f t="shared" si="30"/>
        <v>0.15891738513523951</v>
      </c>
      <c r="J176" s="1">
        <v>5.48000000000001E-3</v>
      </c>
      <c r="K176" s="1">
        <f t="shared" si="31"/>
        <v>741.24000000000217</v>
      </c>
      <c r="R176" s="1">
        <v>3.48E-3</v>
      </c>
      <c r="S176" s="1">
        <f t="shared" si="36"/>
        <v>730.8</v>
      </c>
    </row>
    <row r="177" spans="1:19" x14ac:dyDescent="0.15">
      <c r="A177" s="1">
        <v>66.149999999999991</v>
      </c>
      <c r="B177" s="1">
        <v>8.9349810000000005</v>
      </c>
      <c r="C177" s="2">
        <f t="shared" si="25"/>
        <v>842.24795884230991</v>
      </c>
      <c r="D177" s="27">
        <f t="shared" si="26"/>
        <v>0.17869962</v>
      </c>
      <c r="E177" s="2">
        <f t="shared" si="27"/>
        <v>992.75734903320631</v>
      </c>
      <c r="F177" s="2">
        <f t="shared" si="28"/>
        <v>0.164411813861262</v>
      </c>
      <c r="G177" s="24">
        <f t="shared" si="29"/>
        <v>0.15942964290526834</v>
      </c>
      <c r="H177" s="2">
        <f t="shared" si="30"/>
        <v>0.16018497703917695</v>
      </c>
      <c r="J177" s="1">
        <v>5.5000000000000101E-3</v>
      </c>
      <c r="K177" s="1">
        <f t="shared" si="31"/>
        <v>745.50000000000216</v>
      </c>
      <c r="R177" s="1">
        <v>3.5000000000000001E-3</v>
      </c>
      <c r="S177" s="1">
        <f t="shared" si="36"/>
        <v>735</v>
      </c>
    </row>
    <row r="178" spans="1:19" x14ac:dyDescent="0.15">
      <c r="A178" s="1">
        <v>66.069999999999993</v>
      </c>
      <c r="B178" s="1">
        <v>9.0267780000000002</v>
      </c>
      <c r="C178" s="2">
        <f t="shared" si="25"/>
        <v>841.22936720652194</v>
      </c>
      <c r="D178" s="27">
        <f t="shared" si="26"/>
        <v>0.18053556000000001</v>
      </c>
      <c r="E178" s="2">
        <f t="shared" si="27"/>
        <v>993.10118210359701</v>
      </c>
      <c r="F178" s="2">
        <f t="shared" si="28"/>
        <v>0.1659681999190569</v>
      </c>
      <c r="G178" s="24">
        <f t="shared" si="29"/>
        <v>0.16098430343049613</v>
      </c>
      <c r="H178" s="2">
        <f t="shared" si="30"/>
        <v>0.16174647491776953</v>
      </c>
      <c r="J178" s="1">
        <v>5.5200000000000101E-3</v>
      </c>
      <c r="K178" s="1">
        <f t="shared" si="31"/>
        <v>749.76000000000215</v>
      </c>
      <c r="R178" s="1">
        <v>3.5200000000000001E-3</v>
      </c>
      <c r="S178" s="1">
        <f t="shared" si="36"/>
        <v>739.2</v>
      </c>
    </row>
    <row r="179" spans="1:19" x14ac:dyDescent="0.15">
      <c r="A179" s="1">
        <v>65.7</v>
      </c>
      <c r="B179" s="1">
        <v>9.1184159999999999</v>
      </c>
      <c r="C179" s="2">
        <f t="shared" si="25"/>
        <v>836.51838089100193</v>
      </c>
      <c r="D179" s="27">
        <f t="shared" si="26"/>
        <v>0.18236832</v>
      </c>
      <c r="E179" s="2">
        <f t="shared" si="27"/>
        <v>989.07283266321394</v>
      </c>
      <c r="F179" s="2">
        <f t="shared" si="28"/>
        <v>0.16751947788939822</v>
      </c>
      <c r="G179" s="24">
        <f t="shared" si="29"/>
        <v>0.16255579774635431</v>
      </c>
      <c r="H179" s="2">
        <f t="shared" si="30"/>
        <v>0.16332139505930016</v>
      </c>
      <c r="J179" s="1">
        <v>5.5400000000000102E-3</v>
      </c>
      <c r="K179" s="1">
        <f t="shared" si="31"/>
        <v>754.02000000000214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65.25</v>
      </c>
      <c r="B180" s="1">
        <v>9.1869549999999993</v>
      </c>
      <c r="C180" s="2">
        <f t="shared" si="25"/>
        <v>830.7888029396936</v>
      </c>
      <c r="D180" s="27">
        <f t="shared" si="26"/>
        <v>0.18373909999999999</v>
      </c>
      <c r="E180" s="2">
        <f t="shared" si="27"/>
        <v>983.43718988191017</v>
      </c>
      <c r="F180" s="2">
        <f t="shared" si="28"/>
        <v>0.16867815745041356</v>
      </c>
      <c r="G180" s="24">
        <f t="shared" si="29"/>
        <v>0.16374275988398387</v>
      </c>
      <c r="H180" s="2">
        <f t="shared" si="30"/>
        <v>0.16450882861230245</v>
      </c>
      <c r="J180" s="1">
        <v>5.5600000000000102E-3</v>
      </c>
      <c r="K180" s="1">
        <f t="shared" si="31"/>
        <v>758.28000000000213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65.23</v>
      </c>
      <c r="B181" s="1">
        <v>9.2980689999999999</v>
      </c>
      <c r="C181" s="2">
        <f t="shared" si="25"/>
        <v>830.53415503074666</v>
      </c>
      <c r="D181" s="27">
        <f t="shared" si="26"/>
        <v>0.18596138000000001</v>
      </c>
      <c r="E181" s="2">
        <f t="shared" si="27"/>
        <v>984.98143263739826</v>
      </c>
      <c r="F181" s="2">
        <f t="shared" si="28"/>
        <v>0.17055373680756591</v>
      </c>
      <c r="G181" s="24">
        <f t="shared" si="29"/>
        <v>0.16561058943055776</v>
      </c>
      <c r="H181" s="2">
        <f t="shared" si="30"/>
        <v>0.16638568592465425</v>
      </c>
      <c r="J181" s="1">
        <v>5.5800000000000103E-3</v>
      </c>
      <c r="K181" s="1">
        <f t="shared" si="31"/>
        <v>762.54000000000224</v>
      </c>
      <c r="R181" s="1">
        <v>3.5799999999999998E-3</v>
      </c>
      <c r="S181" s="1">
        <f t="shared" si="36"/>
        <v>751.8</v>
      </c>
    </row>
    <row r="182" spans="1:19" x14ac:dyDescent="0.15">
      <c r="A182" s="1">
        <v>64.5</v>
      </c>
      <c r="B182" s="1">
        <v>9.3651710000000001</v>
      </c>
      <c r="C182" s="2">
        <f t="shared" si="25"/>
        <v>821.23950635417998</v>
      </c>
      <c r="D182" s="27">
        <f t="shared" si="26"/>
        <v>0.18730342</v>
      </c>
      <c r="E182" s="2">
        <f t="shared" si="27"/>
        <v>975.06047453342967</v>
      </c>
      <c r="F182" s="2">
        <f t="shared" si="28"/>
        <v>0.17168470217059534</v>
      </c>
      <c r="G182" s="24">
        <f t="shared" si="29"/>
        <v>0.16679134330370937</v>
      </c>
      <c r="H182" s="2">
        <f t="shared" si="30"/>
        <v>0.16756329665246253</v>
      </c>
      <c r="J182" s="1">
        <v>5.6000000000000104E-3</v>
      </c>
      <c r="K182" s="1">
        <f t="shared" si="31"/>
        <v>766.80000000000223</v>
      </c>
      <c r="R182" s="1">
        <v>3.5999999999999999E-3</v>
      </c>
      <c r="S182" s="1">
        <f t="shared" si="36"/>
        <v>756</v>
      </c>
    </row>
    <row r="183" spans="1:19" x14ac:dyDescent="0.15">
      <c r="A183" s="1">
        <v>64.539999999999992</v>
      </c>
      <c r="B183" s="1">
        <v>9.4579760000000004</v>
      </c>
      <c r="C183" s="2">
        <f t="shared" si="25"/>
        <v>821.74880217207385</v>
      </c>
      <c r="D183" s="27">
        <f t="shared" si="26"/>
        <v>0.18915952</v>
      </c>
      <c r="E183" s="2">
        <f t="shared" si="27"/>
        <v>977.19041115151833</v>
      </c>
      <c r="F183" s="2">
        <f t="shared" si="28"/>
        <v>0.17324677187189391</v>
      </c>
      <c r="G183" s="24">
        <f t="shared" si="29"/>
        <v>0.1683427238790427</v>
      </c>
      <c r="H183" s="2">
        <f t="shared" si="30"/>
        <v>0.16912281044336225</v>
      </c>
      <c r="J183" s="1">
        <v>5.6200000000000104E-3</v>
      </c>
      <c r="K183" s="1">
        <f t="shared" si="31"/>
        <v>771.06000000000222</v>
      </c>
      <c r="R183" s="1">
        <v>3.62E-3</v>
      </c>
      <c r="S183" s="1">
        <f t="shared" si="36"/>
        <v>760.2</v>
      </c>
    </row>
    <row r="184" spans="1:19" x14ac:dyDescent="0.15">
      <c r="A184" s="1">
        <v>63.95</v>
      </c>
      <c r="B184" s="1">
        <v>9.5560829999999992</v>
      </c>
      <c r="C184" s="2">
        <f t="shared" si="25"/>
        <v>814.23668885813652</v>
      </c>
      <c r="D184" s="27">
        <f t="shared" si="26"/>
        <v>0.19112165999999997</v>
      </c>
      <c r="E184" s="2">
        <f t="shared" si="27"/>
        <v>969.85495646560696</v>
      </c>
      <c r="F184" s="2">
        <f t="shared" si="28"/>
        <v>0.17489543461050283</v>
      </c>
      <c r="G184" s="24">
        <f t="shared" si="29"/>
        <v>0.17002819973147118</v>
      </c>
      <c r="H184" s="2">
        <f t="shared" si="30"/>
        <v>0.1708091728603541</v>
      </c>
      <c r="J184" s="1">
        <v>5.6400000000000096E-3</v>
      </c>
      <c r="K184" s="1">
        <f t="shared" si="31"/>
        <v>775.32000000000198</v>
      </c>
      <c r="R184" s="1">
        <v>3.64E-3</v>
      </c>
      <c r="S184" s="1">
        <f t="shared" si="36"/>
        <v>764.4</v>
      </c>
    </row>
    <row r="185" spans="1:19" x14ac:dyDescent="0.15">
      <c r="A185" s="1">
        <v>63.36</v>
      </c>
      <c r="B185" s="1">
        <v>9.627656</v>
      </c>
      <c r="C185" s="2">
        <f t="shared" si="25"/>
        <v>806.72457554419907</v>
      </c>
      <c r="D185" s="27">
        <f t="shared" si="26"/>
        <v>0.19255311999999999</v>
      </c>
      <c r="E185" s="2">
        <f t="shared" si="27"/>
        <v>962.06190954591023</v>
      </c>
      <c r="F185" s="2">
        <f t="shared" si="28"/>
        <v>0.17609648786163209</v>
      </c>
      <c r="G185" s="24">
        <f t="shared" si="29"/>
        <v>0.17126836253143413</v>
      </c>
      <c r="H185" s="2">
        <f t="shared" si="30"/>
        <v>0.17204792578986627</v>
      </c>
      <c r="J185" s="1">
        <v>5.6600000000000096E-3</v>
      </c>
      <c r="K185" s="1">
        <f t="shared" si="31"/>
        <v>779.58000000000209</v>
      </c>
      <c r="R185" s="1">
        <v>3.6600000000000001E-3</v>
      </c>
      <c r="S185" s="1">
        <f t="shared" si="36"/>
        <v>768.6</v>
      </c>
    </row>
    <row r="186" spans="1:19" x14ac:dyDescent="0.15">
      <c r="A186" s="1">
        <v>63.149999999999991</v>
      </c>
      <c r="B186" s="1">
        <v>9.7238710000000008</v>
      </c>
      <c r="C186" s="2">
        <f t="shared" si="25"/>
        <v>804.05077250025511</v>
      </c>
      <c r="D186" s="27">
        <f t="shared" si="26"/>
        <v>0.19447742000000001</v>
      </c>
      <c r="E186" s="2">
        <f t="shared" si="27"/>
        <v>960.42049228511178</v>
      </c>
      <c r="F186" s="2">
        <f t="shared" si="28"/>
        <v>0.17770878429823458</v>
      </c>
      <c r="G186" s="24">
        <f t="shared" si="29"/>
        <v>0.17288889645065145</v>
      </c>
      <c r="H186" s="2">
        <f t="shared" si="30"/>
        <v>0.1736736407560627</v>
      </c>
      <c r="J186" s="1">
        <v>5.6800000000000097E-3</v>
      </c>
      <c r="K186" s="1">
        <f t="shared" si="31"/>
        <v>783.84000000000208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62.480000000000004</v>
      </c>
      <c r="B187" s="1">
        <v>9.8367059999999995</v>
      </c>
      <c r="C187" s="2">
        <f t="shared" si="25"/>
        <v>795.52006755052969</v>
      </c>
      <c r="D187" s="27">
        <f t="shared" si="26"/>
        <v>0.19673411999999998</v>
      </c>
      <c r="E187" s="2">
        <f t="shared" si="27"/>
        <v>952.02600798242361</v>
      </c>
      <c r="F187" s="2">
        <f t="shared" si="28"/>
        <v>0.1795962799315016</v>
      </c>
      <c r="G187" s="24">
        <f t="shared" si="29"/>
        <v>0.17481851995728462</v>
      </c>
      <c r="H187" s="2">
        <f t="shared" si="30"/>
        <v>0.1756039478885103</v>
      </c>
      <c r="J187" s="1">
        <v>5.7000000000000097E-3</v>
      </c>
      <c r="K187" s="1">
        <f t="shared" si="31"/>
        <v>788.10000000000207</v>
      </c>
      <c r="R187" s="1">
        <v>3.7000000000000002E-3</v>
      </c>
      <c r="S187" s="1">
        <f t="shared" si="36"/>
        <v>777</v>
      </c>
    </row>
    <row r="188" spans="1:19" x14ac:dyDescent="0.15">
      <c r="A188" s="1">
        <v>61.94</v>
      </c>
      <c r="B188" s="1">
        <v>9.8961609999999993</v>
      </c>
      <c r="C188" s="2">
        <f t="shared" si="25"/>
        <v>788.64457400895981</v>
      </c>
      <c r="D188" s="27">
        <f t="shared" si="26"/>
        <v>0.19792321999999998</v>
      </c>
      <c r="E188" s="2">
        <f t="shared" si="27"/>
        <v>944.73564753234155</v>
      </c>
      <c r="F188" s="2">
        <f t="shared" si="28"/>
        <v>0.18058940748914581</v>
      </c>
      <c r="G188" s="24">
        <f t="shared" si="29"/>
        <v>0.17584823432249919</v>
      </c>
      <c r="H188" s="2">
        <f t="shared" si="30"/>
        <v>0.17663158023653891</v>
      </c>
      <c r="J188" s="1">
        <v>5.7200000000000098E-3</v>
      </c>
      <c r="K188" s="1">
        <f t="shared" si="31"/>
        <v>792.36000000000206</v>
      </c>
      <c r="R188" s="1">
        <v>3.7200000000000002E-3</v>
      </c>
      <c r="S188" s="1">
        <f t="shared" si="36"/>
        <v>781.2</v>
      </c>
    </row>
    <row r="189" spans="1:19" x14ac:dyDescent="0.15">
      <c r="A189" s="1">
        <v>61.7</v>
      </c>
      <c r="B189" s="1">
        <v>9.963025</v>
      </c>
      <c r="C189" s="2">
        <f t="shared" si="25"/>
        <v>785.58879910159533</v>
      </c>
      <c r="D189" s="27">
        <f t="shared" si="26"/>
        <v>0.19926050000000001</v>
      </c>
      <c r="E189" s="2">
        <f t="shared" si="27"/>
        <v>942.12561600497884</v>
      </c>
      <c r="F189" s="2">
        <f t="shared" si="28"/>
        <v>0.18170511683387749</v>
      </c>
      <c r="G189" s="24">
        <f t="shared" si="29"/>
        <v>0.17697704215829971</v>
      </c>
      <c r="H189" s="2">
        <f t="shared" si="30"/>
        <v>0.17776262504366364</v>
      </c>
      <c r="J189" s="1">
        <v>5.7400000000000099E-3</v>
      </c>
      <c r="K189" s="1">
        <f t="shared" si="31"/>
        <v>796.62000000000205</v>
      </c>
      <c r="R189" s="1">
        <v>3.7399999999999998E-3</v>
      </c>
      <c r="S189" s="1">
        <f t="shared" si="36"/>
        <v>785.4</v>
      </c>
    </row>
    <row r="190" spans="1:19" x14ac:dyDescent="0.15">
      <c r="A190" s="1">
        <v>61.370000000000005</v>
      </c>
      <c r="B190" s="1">
        <v>10.084142</v>
      </c>
      <c r="C190" s="2">
        <f t="shared" si="25"/>
        <v>781.38710860396941</v>
      </c>
      <c r="D190" s="27">
        <f t="shared" si="26"/>
        <v>0.20168284</v>
      </c>
      <c r="E190" s="2">
        <f t="shared" si="27"/>
        <v>938.97947980660638</v>
      </c>
      <c r="F190" s="2">
        <f t="shared" si="28"/>
        <v>0.18372294106283468</v>
      </c>
      <c r="G190" s="24">
        <f t="shared" si="29"/>
        <v>0.17901065532944543</v>
      </c>
      <c r="H190" s="2">
        <f t="shared" si="30"/>
        <v>0.17980153553341127</v>
      </c>
      <c r="J190" s="1">
        <v>5.7600000000000099E-3</v>
      </c>
      <c r="K190" s="1">
        <f t="shared" si="31"/>
        <v>800.88000000000216</v>
      </c>
      <c r="R190" s="1">
        <v>3.7599999999999999E-3</v>
      </c>
      <c r="S190" s="1">
        <f t="shared" si="36"/>
        <v>789.6</v>
      </c>
    </row>
    <row r="191" spans="1:19" x14ac:dyDescent="0.15">
      <c r="A191" s="1">
        <v>60.649999999999991</v>
      </c>
      <c r="B191" s="1">
        <v>10.156031</v>
      </c>
      <c r="C191" s="2">
        <f t="shared" si="25"/>
        <v>772.21978388187608</v>
      </c>
      <c r="D191" s="27">
        <f t="shared" si="26"/>
        <v>0.20312062</v>
      </c>
      <c r="E191" s="2">
        <f t="shared" si="27"/>
        <v>929.07354516022872</v>
      </c>
      <c r="F191" s="2">
        <f t="shared" si="28"/>
        <v>0.18491869796790475</v>
      </c>
      <c r="G191" s="24">
        <f t="shared" si="29"/>
        <v>0.18025612534914037</v>
      </c>
      <c r="H191" s="2">
        <f t="shared" si="30"/>
        <v>0.18104329882566048</v>
      </c>
      <c r="J191" s="1">
        <v>5.78000000000001E-3</v>
      </c>
      <c r="K191" s="1">
        <f t="shared" si="31"/>
        <v>805.14000000000215</v>
      </c>
      <c r="R191" s="1">
        <v>3.7799999999999999E-3</v>
      </c>
      <c r="S191" s="1">
        <f t="shared" si="36"/>
        <v>793.8</v>
      </c>
    </row>
    <row r="192" spans="1:19" x14ac:dyDescent="0.15">
      <c r="A192" s="1">
        <v>60.370000000000005</v>
      </c>
      <c r="B192" s="1">
        <v>10.229422</v>
      </c>
      <c r="C192" s="2">
        <f t="shared" si="25"/>
        <v>768.65471315661785</v>
      </c>
      <c r="D192" s="27">
        <f t="shared" si="26"/>
        <v>0.20458843999999998</v>
      </c>
      <c r="E192" s="2">
        <f t="shared" si="27"/>
        <v>925.91258181997773</v>
      </c>
      <c r="F192" s="2">
        <f t="shared" si="28"/>
        <v>0.18613796503486502</v>
      </c>
      <c r="G192" s="24">
        <f t="shared" si="29"/>
        <v>0.1814912557685725</v>
      </c>
      <c r="H192" s="2">
        <f t="shared" si="30"/>
        <v>0.18228045726541264</v>
      </c>
      <c r="J192" s="1">
        <v>5.80000000000001E-3</v>
      </c>
      <c r="K192" s="1">
        <f t="shared" si="31"/>
        <v>809.40000000000214</v>
      </c>
      <c r="R192" s="1">
        <v>3.8E-3</v>
      </c>
      <c r="S192" s="1">
        <f t="shared" si="36"/>
        <v>798</v>
      </c>
    </row>
    <row r="193" spans="1:30" x14ac:dyDescent="0.15">
      <c r="A193" s="1">
        <v>59.879999999999995</v>
      </c>
      <c r="B193" s="1">
        <v>10.356113000000001</v>
      </c>
      <c r="C193" s="2">
        <f t="shared" si="25"/>
        <v>762.4158393874153</v>
      </c>
      <c r="D193" s="27">
        <f t="shared" si="26"/>
        <v>0.20712226</v>
      </c>
      <c r="E193" s="2">
        <f t="shared" si="27"/>
        <v>920.32913110113373</v>
      </c>
      <c r="F193" s="2">
        <f t="shared" si="28"/>
        <v>0.18823922944630578</v>
      </c>
      <c r="G193" s="24">
        <f t="shared" si="29"/>
        <v>0.18362054082980522</v>
      </c>
      <c r="H193" s="2">
        <f t="shared" si="30"/>
        <v>0.18441303157923922</v>
      </c>
      <c r="J193" s="1">
        <v>5.8200000000000101E-3</v>
      </c>
      <c r="K193" s="1">
        <f t="shared" si="31"/>
        <v>813.66000000000213</v>
      </c>
      <c r="R193" s="1">
        <v>3.82E-3</v>
      </c>
      <c r="S193" s="1">
        <f t="shared" si="36"/>
        <v>802.2</v>
      </c>
    </row>
    <row r="194" spans="1:30" x14ac:dyDescent="0.15">
      <c r="A194" s="1">
        <v>59.17</v>
      </c>
      <c r="B194" s="1">
        <v>10.428868</v>
      </c>
      <c r="C194" s="2">
        <f t="shared" si="25"/>
        <v>753.37583861979579</v>
      </c>
      <c r="D194" s="27">
        <f t="shared" si="26"/>
        <v>0.20857735999999999</v>
      </c>
      <c r="E194" s="2">
        <f t="shared" si="27"/>
        <v>910.51298212689892</v>
      </c>
      <c r="F194" s="2">
        <f t="shared" si="28"/>
        <v>0.18944393235219387</v>
      </c>
      <c r="G194" s="24">
        <f t="shared" si="29"/>
        <v>0.18487450625927651</v>
      </c>
      <c r="H194" s="2">
        <f t="shared" si="30"/>
        <v>0.18566310189470675</v>
      </c>
      <c r="J194" s="1">
        <v>5.8400000000000101E-3</v>
      </c>
      <c r="K194" s="1">
        <f t="shared" si="31"/>
        <v>817.92000000000212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58.61</v>
      </c>
      <c r="B195" s="1">
        <v>10.500830000000001</v>
      </c>
      <c r="C195" s="2">
        <f t="shared" ref="C195:C208" si="37">A195*1000/(PI()*25)</f>
        <v>746.24569716927886</v>
      </c>
      <c r="D195" s="27">
        <f t="shared" ref="D195:D208" si="38">B195/50</f>
        <v>0.2100166</v>
      </c>
      <c r="E195" s="2">
        <f t="shared" ref="E195:E208" si="39">C195*(1+D195)</f>
        <v>902.96968125340038</v>
      </c>
      <c r="F195" s="2">
        <f t="shared" ref="F195:F208" si="40">LN(1+D195)</f>
        <v>0.19063407852280936</v>
      </c>
      <c r="G195" s="24">
        <f t="shared" ref="G195:G208" si="41">F195-E195/199262</f>
        <v>0.18610250862361433</v>
      </c>
      <c r="H195" s="2">
        <f t="shared" ref="H195:H208" si="42">LN(1+D195)-C195/199262</f>
        <v>0.18688903081090605</v>
      </c>
      <c r="J195" s="1">
        <v>5.8600000000000102E-3</v>
      </c>
      <c r="K195" s="1">
        <f t="shared" ref="K195:K258" si="43">213*1000*(J195-0.002)</f>
        <v>822.18000000000211</v>
      </c>
      <c r="R195" s="1">
        <v>3.8600000000000001E-3</v>
      </c>
      <c r="S195" s="1">
        <f t="shared" ref="S195:S258" si="44">210*1000*(R195)</f>
        <v>810.6</v>
      </c>
    </row>
    <row r="196" spans="1:30" x14ac:dyDescent="0.15">
      <c r="A196" s="1">
        <v>58.17</v>
      </c>
      <c r="B196" s="1">
        <v>10.602672999999999</v>
      </c>
      <c r="C196" s="2">
        <f t="shared" si="37"/>
        <v>740.64344317244411</v>
      </c>
      <c r="D196" s="27">
        <f t="shared" si="38"/>
        <v>0.21205346</v>
      </c>
      <c r="E196" s="2">
        <f t="shared" si="39"/>
        <v>897.69944792347417</v>
      </c>
      <c r="F196" s="2">
        <f t="shared" si="40"/>
        <v>0.19231599558524431</v>
      </c>
      <c r="G196" s="24">
        <f t="shared" si="41"/>
        <v>0.18781087444863284</v>
      </c>
      <c r="H196" s="2">
        <f t="shared" si="42"/>
        <v>0.18859906288772826</v>
      </c>
      <c r="J196" s="1">
        <v>5.8800000000000102E-3</v>
      </c>
      <c r="K196" s="1">
        <f t="shared" si="43"/>
        <v>826.44000000000221</v>
      </c>
      <c r="R196" s="1">
        <v>3.8800000000000002E-3</v>
      </c>
      <c r="S196" s="1">
        <f t="shared" si="44"/>
        <v>814.80000000000007</v>
      </c>
    </row>
    <row r="197" spans="1:30" x14ac:dyDescent="0.15">
      <c r="A197" s="1">
        <v>57.569999999999993</v>
      </c>
      <c r="B197" s="1">
        <v>10.687720000000001</v>
      </c>
      <c r="C197" s="2">
        <f t="shared" si="37"/>
        <v>733.00400590403308</v>
      </c>
      <c r="D197" s="27">
        <f t="shared" si="38"/>
        <v>0.21375440000000001</v>
      </c>
      <c r="E197" s="2">
        <f t="shared" si="39"/>
        <v>889.68683738364609</v>
      </c>
      <c r="F197" s="2">
        <f t="shared" si="40"/>
        <v>0.19371836574556012</v>
      </c>
      <c r="G197" s="24">
        <f t="shared" si="41"/>
        <v>0.18925345604183513</v>
      </c>
      <c r="H197" s="2">
        <f t="shared" si="42"/>
        <v>0.19003977170402669</v>
      </c>
      <c r="J197" s="1">
        <v>5.9000000000000103E-3</v>
      </c>
      <c r="K197" s="1">
        <f t="shared" si="43"/>
        <v>830.70000000000221</v>
      </c>
      <c r="R197" s="1">
        <v>3.8999999999999998E-3</v>
      </c>
      <c r="S197" s="1">
        <f t="shared" si="44"/>
        <v>819</v>
      </c>
    </row>
    <row r="198" spans="1:30" x14ac:dyDescent="0.15">
      <c r="A198" s="1">
        <v>56.97</v>
      </c>
      <c r="B198" s="1">
        <v>10.77041</v>
      </c>
      <c r="C198" s="2">
        <f t="shared" si="37"/>
        <v>725.36456863562216</v>
      </c>
      <c r="D198" s="27">
        <f t="shared" si="38"/>
        <v>0.21540819999999999</v>
      </c>
      <c r="E198" s="2">
        <f t="shared" si="39"/>
        <v>881.61404470919797</v>
      </c>
      <c r="F198" s="2">
        <f t="shared" si="40"/>
        <v>0.19507998744639968</v>
      </c>
      <c r="G198" s="24">
        <f t="shared" si="41"/>
        <v>0.19065559120070708</v>
      </c>
      <c r="H198" s="2">
        <f t="shared" si="42"/>
        <v>0.19143973206084888</v>
      </c>
      <c r="J198" s="1">
        <v>5.9200000000000103E-3</v>
      </c>
      <c r="K198" s="1">
        <f t="shared" si="43"/>
        <v>834.9600000000022</v>
      </c>
      <c r="R198" s="1">
        <v>3.9199999999999999E-3</v>
      </c>
      <c r="S198" s="1">
        <f t="shared" si="44"/>
        <v>823.19999999999993</v>
      </c>
    </row>
    <row r="199" spans="1:30" x14ac:dyDescent="0.15">
      <c r="A199" s="1">
        <v>56.47</v>
      </c>
      <c r="B199" s="1">
        <v>10.861886</v>
      </c>
      <c r="C199" s="2">
        <f t="shared" si="37"/>
        <v>718.99837091194638</v>
      </c>
      <c r="D199" s="27">
        <f t="shared" si="38"/>
        <v>0.21723772</v>
      </c>
      <c r="E199" s="2">
        <f t="shared" si="39"/>
        <v>875.19193769257186</v>
      </c>
      <c r="F199" s="2">
        <f t="shared" si="40"/>
        <v>0.19658412771596367</v>
      </c>
      <c r="G199" s="24">
        <f t="shared" si="41"/>
        <v>0.19219196093206825</v>
      </c>
      <c r="H199" s="2">
        <f t="shared" si="42"/>
        <v>0.19297582121039841</v>
      </c>
      <c r="J199" s="1">
        <v>5.9400000000000104E-3</v>
      </c>
      <c r="K199" s="1">
        <f t="shared" si="43"/>
        <v>839.22000000000219</v>
      </c>
      <c r="R199" s="1">
        <v>3.9399999999999999E-3</v>
      </c>
      <c r="S199" s="1">
        <f t="shared" si="44"/>
        <v>827.4</v>
      </c>
    </row>
    <row r="200" spans="1:30" x14ac:dyDescent="0.15">
      <c r="A200" s="1">
        <v>55.72</v>
      </c>
      <c r="B200" s="1">
        <v>10.965083999999999</v>
      </c>
      <c r="C200" s="2">
        <f t="shared" si="37"/>
        <v>709.44907432643265</v>
      </c>
      <c r="D200" s="27">
        <f t="shared" si="38"/>
        <v>0.21930167999999997</v>
      </c>
      <c r="E200" s="2">
        <f t="shared" si="39"/>
        <v>865.03244820066425</v>
      </c>
      <c r="F200" s="2">
        <f t="shared" si="40"/>
        <v>0.19827830142287695</v>
      </c>
      <c r="G200" s="24">
        <f t="shared" si="41"/>
        <v>0.19393712022324699</v>
      </c>
      <c r="H200" s="2">
        <f t="shared" si="42"/>
        <v>0.19471791823728996</v>
      </c>
      <c r="J200" s="1">
        <v>5.9600000000000104E-3</v>
      </c>
      <c r="K200" s="1">
        <f t="shared" si="43"/>
        <v>843.48000000000218</v>
      </c>
      <c r="R200" s="1">
        <v>3.96E-3</v>
      </c>
      <c r="S200" s="1">
        <f t="shared" si="44"/>
        <v>831.6</v>
      </c>
    </row>
    <row r="201" spans="1:30" x14ac:dyDescent="0.15">
      <c r="A201" s="1">
        <v>55.03</v>
      </c>
      <c r="B201" s="1">
        <v>11.035748</v>
      </c>
      <c r="C201" s="2">
        <f t="shared" si="37"/>
        <v>700.66372146776007</v>
      </c>
      <c r="D201" s="27">
        <f t="shared" si="38"/>
        <v>0.22071495999999999</v>
      </c>
      <c r="E201" s="2">
        <f t="shared" si="39"/>
        <v>855.31068672496792</v>
      </c>
      <c r="F201" s="2">
        <f t="shared" si="40"/>
        <v>0.19943671988189526</v>
      </c>
      <c r="G201" s="24">
        <f t="shared" si="41"/>
        <v>0.19514432752045671</v>
      </c>
      <c r="H201" s="2">
        <f t="shared" si="42"/>
        <v>0.1959204261506883</v>
      </c>
      <c r="J201" s="1">
        <v>5.9800000000000096E-3</v>
      </c>
      <c r="K201" s="1">
        <f t="shared" si="43"/>
        <v>847.74000000000206</v>
      </c>
      <c r="R201" s="1">
        <v>3.98E-3</v>
      </c>
      <c r="S201" s="1">
        <f t="shared" si="44"/>
        <v>835.8</v>
      </c>
    </row>
    <row r="202" spans="1:30" x14ac:dyDescent="0.15">
      <c r="A202" s="1">
        <v>54.51</v>
      </c>
      <c r="B202" s="1">
        <v>11.148107</v>
      </c>
      <c r="C202" s="2">
        <f t="shared" si="37"/>
        <v>694.04287583513712</v>
      </c>
      <c r="D202" s="27">
        <f t="shared" si="38"/>
        <v>0.22296214</v>
      </c>
      <c r="E202" s="2">
        <f t="shared" si="39"/>
        <v>848.78816068309357</v>
      </c>
      <c r="F202" s="2">
        <f t="shared" si="40"/>
        <v>0.20127589956192671</v>
      </c>
      <c r="G202" s="24">
        <f t="shared" si="41"/>
        <v>0.19701624061700448</v>
      </c>
      <c r="H202" s="2">
        <f t="shared" si="42"/>
        <v>0.19779283266590469</v>
      </c>
      <c r="J202" s="1">
        <v>6.0000000000000097E-3</v>
      </c>
      <c r="K202" s="1">
        <f t="shared" si="43"/>
        <v>852.00000000000205</v>
      </c>
      <c r="R202" s="1">
        <v>4.0000000000000001E-3</v>
      </c>
      <c r="S202" s="1">
        <f t="shared" si="44"/>
        <v>840</v>
      </c>
    </row>
    <row r="203" spans="1:30" x14ac:dyDescent="0.15">
      <c r="A203" s="1">
        <v>53.599999999999994</v>
      </c>
      <c r="B203" s="1">
        <v>11.238132</v>
      </c>
      <c r="C203" s="2">
        <f t="shared" si="37"/>
        <v>682.45639597804711</v>
      </c>
      <c r="D203" s="27">
        <f t="shared" si="38"/>
        <v>0.22476264000000001</v>
      </c>
      <c r="E203" s="2">
        <f t="shared" si="39"/>
        <v>835.84709722295838</v>
      </c>
      <c r="F203" s="2">
        <f t="shared" si="40"/>
        <v>0.20274706195685746</v>
      </c>
      <c r="G203" s="24">
        <f t="shared" si="41"/>
        <v>0.19855234797615387</v>
      </c>
      <c r="H203" s="2">
        <f t="shared" si="42"/>
        <v>0.19932214202240911</v>
      </c>
      <c r="J203" s="1">
        <v>6.0200000000000097E-3</v>
      </c>
      <c r="K203" s="1">
        <f t="shared" si="43"/>
        <v>856.26000000000204</v>
      </c>
      <c r="R203" s="1">
        <v>4.0200000000000001E-3</v>
      </c>
      <c r="S203" s="1">
        <f t="shared" si="44"/>
        <v>844.2</v>
      </c>
    </row>
    <row r="204" spans="1:30" x14ac:dyDescent="0.15">
      <c r="A204" s="1">
        <v>53.08</v>
      </c>
      <c r="B204" s="1">
        <v>11.306887</v>
      </c>
      <c r="C204" s="2">
        <f t="shared" si="37"/>
        <v>675.83555034542439</v>
      </c>
      <c r="D204" s="27">
        <f t="shared" si="38"/>
        <v>0.22613774</v>
      </c>
      <c r="E204" s="2">
        <f t="shared" si="39"/>
        <v>828.66747431219483</v>
      </c>
      <c r="F204" s="2">
        <f t="shared" si="40"/>
        <v>0.2038691803061051</v>
      </c>
      <c r="G204" s="24">
        <f t="shared" si="41"/>
        <v>0.19971049739460067</v>
      </c>
      <c r="H204" s="2">
        <f t="shared" si="42"/>
        <v>0.20047748720684169</v>
      </c>
      <c r="J204" s="1">
        <v>6.0400000000000098E-3</v>
      </c>
      <c r="K204" s="1">
        <f t="shared" si="43"/>
        <v>860.52000000000203</v>
      </c>
      <c r="R204" s="1">
        <v>4.0400000000000002E-3</v>
      </c>
      <c r="S204" s="1">
        <f t="shared" si="44"/>
        <v>848.40000000000009</v>
      </c>
    </row>
    <row r="205" spans="1:30" x14ac:dyDescent="0.15">
      <c r="A205" s="1">
        <v>52.43</v>
      </c>
      <c r="B205" s="1">
        <v>11.414823</v>
      </c>
      <c r="C205" s="2">
        <f t="shared" si="37"/>
        <v>667.5594933046458</v>
      </c>
      <c r="D205" s="27">
        <f t="shared" si="38"/>
        <v>0.22829646000000001</v>
      </c>
      <c r="E205" s="2">
        <f t="shared" si="39"/>
        <v>819.96096246549007</v>
      </c>
      <c r="F205" s="2">
        <f t="shared" si="40"/>
        <v>0.20562821752668164</v>
      </c>
      <c r="G205" s="24">
        <f t="shared" si="41"/>
        <v>0.20151322840449332</v>
      </c>
      <c r="H205" s="2">
        <f t="shared" si="42"/>
        <v>0.20227805797139942</v>
      </c>
      <c r="J205" s="1">
        <v>6.0600000000000098E-3</v>
      </c>
      <c r="K205" s="1">
        <f t="shared" si="43"/>
        <v>864.78000000000213</v>
      </c>
      <c r="R205" s="1">
        <v>4.0600000000000002E-3</v>
      </c>
      <c r="S205" s="1">
        <f t="shared" si="44"/>
        <v>852.6</v>
      </c>
    </row>
    <row r="206" spans="1:30" x14ac:dyDescent="0.15">
      <c r="A206" s="1">
        <v>51.48</v>
      </c>
      <c r="B206" s="1">
        <v>11.501813</v>
      </c>
      <c r="C206" s="2">
        <f t="shared" si="37"/>
        <v>655.4637176296618</v>
      </c>
      <c r="D206" s="27">
        <f t="shared" si="38"/>
        <v>0.23003625999999999</v>
      </c>
      <c r="E206" s="2">
        <f t="shared" si="39"/>
        <v>806.24413979888516</v>
      </c>
      <c r="F206" s="2">
        <f t="shared" si="40"/>
        <v>0.2070436486246057</v>
      </c>
      <c r="G206" s="24">
        <f t="shared" si="41"/>
        <v>0.20299749762843541</v>
      </c>
      <c r="H206" s="2">
        <f t="shared" si="42"/>
        <v>0.20375419194129599</v>
      </c>
      <c r="J206" s="1">
        <v>6.0800000000000099E-3</v>
      </c>
      <c r="K206" s="1">
        <f t="shared" si="43"/>
        <v>869.04000000000212</v>
      </c>
      <c r="R206" s="1">
        <v>4.0800000000000003E-3</v>
      </c>
      <c r="S206" s="1">
        <f t="shared" si="44"/>
        <v>856.80000000000007</v>
      </c>
    </row>
    <row r="207" spans="1:30" x14ac:dyDescent="0.15">
      <c r="A207" s="1">
        <v>50.91</v>
      </c>
      <c r="B207" s="1">
        <v>11.599076999999999</v>
      </c>
      <c r="C207" s="2">
        <f t="shared" si="37"/>
        <v>648.20625222467129</v>
      </c>
      <c r="D207" s="27">
        <f t="shared" si="38"/>
        <v>0.23198153999999999</v>
      </c>
      <c r="E207" s="2">
        <f t="shared" si="39"/>
        <v>798.57813685337896</v>
      </c>
      <c r="F207" s="2">
        <f t="shared" si="40"/>
        <v>0.20862388123283657</v>
      </c>
      <c r="G207" s="24">
        <f t="shared" si="41"/>
        <v>0.20461620221298643</v>
      </c>
      <c r="H207" s="2">
        <f t="shared" si="42"/>
        <v>0.20537084627271035</v>
      </c>
      <c r="J207" s="1">
        <v>6.1000000000000099E-3</v>
      </c>
      <c r="K207" s="1">
        <f t="shared" si="43"/>
        <v>873.30000000000211</v>
      </c>
      <c r="R207" s="1">
        <v>4.1000000000000003E-3</v>
      </c>
      <c r="S207" s="1">
        <f t="shared" si="44"/>
        <v>861.00000000000011</v>
      </c>
    </row>
    <row r="208" spans="1:30" x14ac:dyDescent="0.15">
      <c r="A208" s="1">
        <v>1.2799999999999976</v>
      </c>
      <c r="B208" s="1">
        <v>13.721018000000001</v>
      </c>
      <c r="C208" s="2">
        <f t="shared" si="37"/>
        <v>16.297466172610051</v>
      </c>
      <c r="D208" s="27">
        <f t="shared" si="38"/>
        <v>0.27442036000000003</v>
      </c>
      <c r="E208" s="2">
        <f t="shared" si="39"/>
        <v>20.769822706785526</v>
      </c>
      <c r="F208" s="2">
        <f t="shared" si="40"/>
        <v>0.24249145563172173</v>
      </c>
      <c r="G208" s="24">
        <f t="shared" si="41"/>
        <v>0.24238722189570189</v>
      </c>
      <c r="H208" s="2">
        <f t="shared" si="42"/>
        <v>0.24240966649895879</v>
      </c>
      <c r="J208" s="1">
        <v>6.12000000000001E-3</v>
      </c>
      <c r="K208" s="1">
        <f t="shared" si="43"/>
        <v>877.56000000000211</v>
      </c>
      <c r="R208" s="1">
        <v>4.1200000000000004E-3</v>
      </c>
      <c r="S208" s="1">
        <f t="shared" si="44"/>
        <v>865.2</v>
      </c>
      <c r="AC208" s="2"/>
      <c r="AD208" s="2"/>
    </row>
    <row r="209" spans="10:30" x14ac:dyDescent="0.15">
      <c r="J209" s="1">
        <v>6.14000000000001E-3</v>
      </c>
      <c r="K209" s="1">
        <f t="shared" si="43"/>
        <v>881.8200000000021</v>
      </c>
      <c r="R209" s="1">
        <v>4.1399999999999996E-3</v>
      </c>
      <c r="S209" s="1">
        <f t="shared" si="44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43"/>
        <v>886.08000000000209</v>
      </c>
      <c r="R210" s="1">
        <v>4.1599999999999996E-3</v>
      </c>
      <c r="S210" s="1">
        <f t="shared" si="44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43"/>
        <v>890.34000000000219</v>
      </c>
      <c r="R211" s="1">
        <v>4.1799999999999997E-3</v>
      </c>
      <c r="S211" s="1">
        <f t="shared" si="44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43"/>
        <v>894.60000000000218</v>
      </c>
      <c r="R212" s="1">
        <v>4.1999999999999997E-3</v>
      </c>
      <c r="S212" s="1">
        <f t="shared" si="44"/>
        <v>882</v>
      </c>
      <c r="AC212" s="2"/>
      <c r="AD212" s="2"/>
    </row>
    <row r="213" spans="10:30" x14ac:dyDescent="0.15">
      <c r="J213" s="1">
        <v>6.2200000000000102E-3</v>
      </c>
      <c r="K213" s="1">
        <f t="shared" si="43"/>
        <v>898.86000000000217</v>
      </c>
      <c r="R213" s="1">
        <v>4.2199999999999998E-3</v>
      </c>
      <c r="S213" s="1">
        <f t="shared" si="44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43"/>
        <v>903.12000000000216</v>
      </c>
      <c r="R214" s="1">
        <v>4.2399999999999998E-3</v>
      </c>
      <c r="S214" s="1">
        <f t="shared" si="44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43"/>
        <v>907.38000000000216</v>
      </c>
      <c r="R215" s="1">
        <v>4.2599999999999999E-3</v>
      </c>
      <c r="S215" s="1">
        <f t="shared" si="44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43"/>
        <v>911.64000000000226</v>
      </c>
      <c r="R216" s="1">
        <v>4.28E-3</v>
      </c>
      <c r="S216" s="1">
        <f t="shared" si="44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43"/>
        <v>915.90000000000202</v>
      </c>
      <c r="R217" s="1">
        <v>4.3E-3</v>
      </c>
      <c r="S217" s="1">
        <f t="shared" si="44"/>
        <v>903</v>
      </c>
      <c r="AC217" s="2"/>
      <c r="AD217" s="2"/>
    </row>
    <row r="218" spans="10:30" x14ac:dyDescent="0.15">
      <c r="J218" s="1">
        <v>6.3200000000000096E-3</v>
      </c>
      <c r="K218" s="1">
        <f t="shared" si="43"/>
        <v>920.16000000000201</v>
      </c>
      <c r="R218" s="1">
        <v>4.3200000000000001E-3</v>
      </c>
      <c r="S218" s="1">
        <f t="shared" si="44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43"/>
        <v>924.42000000000201</v>
      </c>
      <c r="R219" s="1">
        <v>4.3400000000000001E-3</v>
      </c>
      <c r="S219" s="1">
        <f t="shared" si="44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43"/>
        <v>928.68000000000211</v>
      </c>
      <c r="R220" s="1">
        <v>4.3600000000000002E-3</v>
      </c>
      <c r="S220" s="1">
        <f t="shared" si="44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43"/>
        <v>932.9400000000021</v>
      </c>
      <c r="R221" s="1">
        <v>4.3800000000000002E-3</v>
      </c>
      <c r="S221" s="1">
        <f t="shared" si="44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43"/>
        <v>937.20000000000209</v>
      </c>
      <c r="R222" s="1">
        <v>4.4000000000000003E-3</v>
      </c>
      <c r="S222" s="1">
        <f t="shared" si="44"/>
        <v>924</v>
      </c>
      <c r="AC222" s="2"/>
      <c r="AD222" s="2"/>
    </row>
    <row r="223" spans="10:30" x14ac:dyDescent="0.15">
      <c r="J223" s="1">
        <v>6.4200000000000099E-3</v>
      </c>
      <c r="K223" s="1">
        <f t="shared" si="43"/>
        <v>941.46000000000208</v>
      </c>
      <c r="R223" s="1">
        <v>4.4200000000000003E-3</v>
      </c>
      <c r="S223" s="1">
        <f t="shared" si="44"/>
        <v>928.2</v>
      </c>
      <c r="AC223" s="2"/>
      <c r="AD223" s="2"/>
    </row>
    <row r="224" spans="10:30" x14ac:dyDescent="0.15">
      <c r="J224" s="1">
        <v>6.44000000000001E-3</v>
      </c>
      <c r="K224" s="1">
        <f t="shared" si="43"/>
        <v>945.72000000000207</v>
      </c>
      <c r="R224" s="1">
        <v>4.4400000000000004E-3</v>
      </c>
      <c r="S224" s="1">
        <f t="shared" si="44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43"/>
        <v>949.98000000000218</v>
      </c>
      <c r="R225" s="1">
        <v>4.4600000000000004E-3</v>
      </c>
      <c r="S225" s="1">
        <f t="shared" si="44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43"/>
        <v>954.24000000000217</v>
      </c>
      <c r="R226" s="1">
        <v>4.4799999999999996E-3</v>
      </c>
      <c r="S226" s="1">
        <f t="shared" si="44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43"/>
        <v>958.50000000000216</v>
      </c>
      <c r="R227" s="1">
        <v>4.4999999999999997E-3</v>
      </c>
      <c r="S227" s="1">
        <f t="shared" si="44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43"/>
        <v>962.76000000000215</v>
      </c>
      <c r="R228" s="1">
        <v>4.5199999999999997E-3</v>
      </c>
      <c r="S228" s="1">
        <f t="shared" si="44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43"/>
        <v>967.02000000000214</v>
      </c>
      <c r="R229" s="1">
        <v>4.5399999999999998E-3</v>
      </c>
      <c r="S229" s="1">
        <f t="shared" si="44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43"/>
        <v>971.28000000000213</v>
      </c>
      <c r="R230" s="1">
        <v>4.5599999999999998E-3</v>
      </c>
      <c r="S230" s="1">
        <f t="shared" si="44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43"/>
        <v>975.54000000000224</v>
      </c>
      <c r="R231" s="1">
        <v>4.5799999999999999E-3</v>
      </c>
      <c r="S231" s="1">
        <f t="shared" si="44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43"/>
        <v>979.80000000000223</v>
      </c>
      <c r="R232" s="1">
        <v>4.5999999999999999E-3</v>
      </c>
      <c r="S232" s="1">
        <f t="shared" si="44"/>
        <v>966</v>
      </c>
      <c r="AC232" s="2"/>
      <c r="AD232" s="2"/>
    </row>
    <row r="233" spans="10:30" x14ac:dyDescent="0.15">
      <c r="J233" s="1">
        <v>6.6200000000000104E-3</v>
      </c>
      <c r="K233" s="1">
        <f t="shared" si="43"/>
        <v>984.06000000000222</v>
      </c>
      <c r="R233" s="1">
        <v>4.62E-3</v>
      </c>
      <c r="S233" s="1">
        <f t="shared" si="44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43"/>
        <v>988.32000000000198</v>
      </c>
      <c r="R234" s="1">
        <v>4.64E-3</v>
      </c>
      <c r="S234" s="1">
        <f t="shared" si="44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43"/>
        <v>992.58000000000209</v>
      </c>
      <c r="R235" s="1">
        <v>4.6600000000000001E-3</v>
      </c>
      <c r="S235" s="1">
        <f t="shared" si="44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43"/>
        <v>996.84000000000208</v>
      </c>
      <c r="R236" s="1">
        <v>4.6800000000000001E-3</v>
      </c>
      <c r="S236" s="1">
        <f t="shared" si="44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43"/>
        <v>1001.1000000000021</v>
      </c>
      <c r="R237" s="1">
        <v>4.7000000000000002E-3</v>
      </c>
      <c r="S237" s="1">
        <f t="shared" si="44"/>
        <v>987</v>
      </c>
      <c r="AC237" s="2"/>
      <c r="AD237" s="2"/>
    </row>
    <row r="238" spans="10:30" x14ac:dyDescent="0.15">
      <c r="J238" s="1">
        <v>6.7200000000000098E-3</v>
      </c>
      <c r="K238" s="1">
        <f t="shared" si="43"/>
        <v>1005.3600000000021</v>
      </c>
      <c r="R238" s="1">
        <v>4.7200000000000002E-3</v>
      </c>
      <c r="S238" s="1">
        <f t="shared" si="44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43"/>
        <v>1009.6200000000021</v>
      </c>
      <c r="R239" s="1">
        <v>4.7400000000000003E-3</v>
      </c>
      <c r="S239" s="1">
        <f t="shared" si="44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43"/>
        <v>1013.8800000000022</v>
      </c>
      <c r="R240" s="1">
        <v>4.7600000000000003E-3</v>
      </c>
      <c r="S240" s="1">
        <f t="shared" si="44"/>
        <v>999.6</v>
      </c>
      <c r="AC240" s="2"/>
      <c r="AD240" s="2"/>
    </row>
    <row r="241" spans="10:30" x14ac:dyDescent="0.15">
      <c r="J241" s="1">
        <v>6.78000000000001E-3</v>
      </c>
      <c r="K241" s="1">
        <f t="shared" si="43"/>
        <v>1018.1400000000021</v>
      </c>
      <c r="R241" s="1">
        <v>4.7800000000000004E-3</v>
      </c>
      <c r="S241" s="1">
        <f t="shared" si="44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43"/>
        <v>1022.4000000000021</v>
      </c>
      <c r="R242" s="1">
        <v>4.7999999999999996E-3</v>
      </c>
      <c r="S242" s="1">
        <f t="shared" si="44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43"/>
        <v>1026.6600000000021</v>
      </c>
      <c r="R243" s="1">
        <v>4.8199999999999996E-3</v>
      </c>
      <c r="S243" s="1">
        <f t="shared" si="44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43"/>
        <v>1030.9200000000021</v>
      </c>
      <c r="R244" s="1">
        <v>4.8399999999999997E-3</v>
      </c>
      <c r="S244" s="1">
        <f t="shared" si="44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43"/>
        <v>1035.1800000000021</v>
      </c>
      <c r="R245" s="1">
        <v>4.8599999999999997E-3</v>
      </c>
      <c r="S245" s="1">
        <f t="shared" si="44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43"/>
        <v>1039.4400000000021</v>
      </c>
      <c r="R246" s="1">
        <v>4.8799999999999998E-3</v>
      </c>
      <c r="S246" s="1">
        <f t="shared" si="44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43"/>
        <v>1043.7000000000021</v>
      </c>
      <c r="R247" s="1">
        <v>4.8999999999999998E-3</v>
      </c>
      <c r="S247" s="1">
        <f t="shared" si="44"/>
        <v>1029</v>
      </c>
      <c r="AC247" s="2"/>
      <c r="AD247" s="2"/>
    </row>
    <row r="248" spans="10:30" x14ac:dyDescent="0.15">
      <c r="J248" s="1">
        <v>6.9200000000000103E-3</v>
      </c>
      <c r="K248" s="1">
        <f t="shared" si="43"/>
        <v>1047.9600000000021</v>
      </c>
      <c r="R248" s="1">
        <v>4.9199999999999999E-3</v>
      </c>
      <c r="S248" s="1">
        <f t="shared" si="44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43"/>
        <v>1052.2200000000023</v>
      </c>
      <c r="R249" s="1">
        <v>4.9399999999999999E-3</v>
      </c>
      <c r="S249" s="1">
        <f t="shared" si="44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43"/>
        <v>1056.4800000000021</v>
      </c>
      <c r="R250" s="1">
        <v>4.96E-3</v>
      </c>
      <c r="S250" s="1">
        <f t="shared" si="44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43"/>
        <v>1060.7400000000021</v>
      </c>
      <c r="R251" s="1">
        <v>4.9800000000000001E-3</v>
      </c>
      <c r="S251" s="1">
        <f t="shared" si="44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43"/>
        <v>1065.000000000002</v>
      </c>
      <c r="R252" s="1">
        <v>5.0000000000000001E-3</v>
      </c>
      <c r="S252" s="1">
        <f t="shared" si="44"/>
        <v>1050</v>
      </c>
      <c r="AC252" s="2"/>
      <c r="AD252" s="2"/>
    </row>
    <row r="253" spans="10:30" x14ac:dyDescent="0.15">
      <c r="J253" s="1">
        <v>7.0200000000000097E-3</v>
      </c>
      <c r="K253" s="1">
        <f t="shared" si="43"/>
        <v>1069.260000000002</v>
      </c>
      <c r="R253" s="1">
        <v>5.0200000000000002E-3</v>
      </c>
      <c r="S253" s="1">
        <f t="shared" si="44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43"/>
        <v>1073.520000000002</v>
      </c>
      <c r="R254" s="1">
        <v>5.0400000000000002E-3</v>
      </c>
      <c r="S254" s="1">
        <f t="shared" si="44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43"/>
        <v>1077.780000000002</v>
      </c>
      <c r="R255" s="1">
        <v>5.0600000000000003E-3</v>
      </c>
      <c r="S255" s="1">
        <f t="shared" si="44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43"/>
        <v>1082.040000000002</v>
      </c>
      <c r="R256" s="1">
        <v>5.0800000000000003E-3</v>
      </c>
      <c r="S256" s="1">
        <f t="shared" si="44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43"/>
        <v>1086.300000000002</v>
      </c>
      <c r="R257" s="1">
        <v>5.1000000000000004E-3</v>
      </c>
      <c r="S257" s="1">
        <f t="shared" si="44"/>
        <v>1071</v>
      </c>
      <c r="AC257" s="2"/>
      <c r="AD257" s="2"/>
    </row>
    <row r="258" spans="10:30" x14ac:dyDescent="0.15">
      <c r="J258" s="1">
        <v>7.12000000000001E-3</v>
      </c>
      <c r="K258" s="1">
        <f t="shared" si="43"/>
        <v>1090.5600000000022</v>
      </c>
      <c r="R258" s="1">
        <v>5.1200000000000004E-3</v>
      </c>
      <c r="S258" s="1">
        <f t="shared" si="44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45">213*1000*(J259-0.002)</f>
        <v>1094.8200000000022</v>
      </c>
      <c r="R259" s="1">
        <v>5.1399999999999996E-3</v>
      </c>
      <c r="S259" s="1">
        <f t="shared" ref="S259:S280" si="46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45"/>
        <v>1099.0800000000022</v>
      </c>
      <c r="R260" s="1">
        <v>5.1599999999999997E-3</v>
      </c>
      <c r="S260" s="1">
        <f t="shared" si="46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45"/>
        <v>1103.3400000000022</v>
      </c>
      <c r="R261" s="1">
        <v>5.1799999999999997E-3</v>
      </c>
      <c r="S261" s="1">
        <f t="shared" si="46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45"/>
        <v>1107.6000000000022</v>
      </c>
      <c r="R262" s="1">
        <v>5.1999999999999998E-3</v>
      </c>
      <c r="S262" s="1">
        <f t="shared" si="46"/>
        <v>1092</v>
      </c>
      <c r="AC262" s="2"/>
      <c r="AD262" s="2"/>
    </row>
    <row r="263" spans="10:30" x14ac:dyDescent="0.15">
      <c r="J263" s="1">
        <v>7.2200000000000103E-3</v>
      </c>
      <c r="K263" s="1">
        <f t="shared" si="45"/>
        <v>1111.8600000000022</v>
      </c>
      <c r="R263" s="1">
        <v>5.2199999999999998E-3</v>
      </c>
      <c r="S263" s="1">
        <f t="shared" si="46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45"/>
        <v>1116.1200000000022</v>
      </c>
      <c r="R264" s="1">
        <v>5.2399999999999999E-3</v>
      </c>
      <c r="S264" s="1">
        <f t="shared" si="46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45"/>
        <v>1120.3800000000022</v>
      </c>
      <c r="R265" s="1">
        <v>5.2599999999999999E-3</v>
      </c>
      <c r="S265" s="1">
        <f t="shared" si="46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45"/>
        <v>1124.6400000000021</v>
      </c>
      <c r="R266" s="1">
        <v>5.28E-3</v>
      </c>
      <c r="S266" s="1">
        <f t="shared" si="46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45"/>
        <v>1128.9000000000021</v>
      </c>
      <c r="O267" s="5"/>
      <c r="P267" s="5"/>
      <c r="R267" s="1">
        <v>5.3E-3</v>
      </c>
      <c r="S267" s="1">
        <f t="shared" si="46"/>
        <v>1113</v>
      </c>
      <c r="AC267" s="2"/>
      <c r="AD267" s="2"/>
    </row>
    <row r="268" spans="10:30" x14ac:dyDescent="0.15">
      <c r="J268" s="1">
        <v>7.3200000000000097E-3</v>
      </c>
      <c r="K268" s="1">
        <f t="shared" si="45"/>
        <v>1133.1600000000021</v>
      </c>
      <c r="O268" s="5"/>
      <c r="P268" s="5"/>
      <c r="R268" s="1">
        <v>5.3200000000000001E-3</v>
      </c>
      <c r="S268" s="1">
        <f t="shared" si="46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45"/>
        <v>1137.4200000000021</v>
      </c>
      <c r="O269" s="5"/>
      <c r="P269" s="5"/>
      <c r="R269" s="1">
        <v>5.3400000000000001E-3</v>
      </c>
      <c r="S269" s="1">
        <f t="shared" si="46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45"/>
        <v>1141.6800000000021</v>
      </c>
      <c r="O270" s="5"/>
      <c r="P270" s="5"/>
      <c r="R270" s="1">
        <v>5.3600000000000002E-3</v>
      </c>
      <c r="S270" s="1">
        <f t="shared" si="46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45"/>
        <v>1145.9400000000021</v>
      </c>
      <c r="O271" s="5"/>
      <c r="P271" s="5"/>
      <c r="R271" s="1">
        <v>5.3800000000000002E-3</v>
      </c>
      <c r="S271" s="1">
        <f t="shared" si="46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45"/>
        <v>1150.2000000000021</v>
      </c>
      <c r="O272" s="5"/>
      <c r="P272" s="5"/>
      <c r="R272" s="1">
        <v>5.4000000000000003E-3</v>
      </c>
      <c r="S272" s="1">
        <f t="shared" si="46"/>
        <v>1134</v>
      </c>
      <c r="AC272" s="2"/>
      <c r="AD272" s="2"/>
    </row>
    <row r="273" spans="10:30" x14ac:dyDescent="0.15">
      <c r="J273" s="1">
        <v>7.4200000000000099E-3</v>
      </c>
      <c r="K273" s="1">
        <f t="shared" si="45"/>
        <v>1154.4600000000021</v>
      </c>
      <c r="O273" s="5"/>
      <c r="P273" s="5"/>
      <c r="R273" s="1">
        <v>5.4200000000000003E-3</v>
      </c>
      <c r="S273" s="1">
        <f t="shared" si="46"/>
        <v>1138.2</v>
      </c>
      <c r="AC273" s="2"/>
      <c r="AD273" s="2"/>
    </row>
    <row r="274" spans="10:30" x14ac:dyDescent="0.15">
      <c r="J274" s="1">
        <v>7.44000000000001E-3</v>
      </c>
      <c r="K274" s="1">
        <f t="shared" si="45"/>
        <v>1158.7200000000021</v>
      </c>
      <c r="O274" s="5"/>
      <c r="P274" s="5"/>
      <c r="R274" s="1">
        <v>5.4400000000000004E-3</v>
      </c>
      <c r="S274" s="1">
        <f t="shared" si="46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45"/>
        <v>1162.9800000000021</v>
      </c>
      <c r="O275" s="5"/>
      <c r="P275" s="5"/>
      <c r="R275" s="1">
        <v>5.4599999999999996E-3</v>
      </c>
      <c r="S275" s="1">
        <f t="shared" si="46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45"/>
        <v>1167.2400000000021</v>
      </c>
      <c r="O276" s="5"/>
      <c r="P276" s="5"/>
      <c r="R276" s="1">
        <v>5.4799999999999996E-3</v>
      </c>
      <c r="S276" s="1">
        <f t="shared" si="46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45"/>
        <v>1171.500000000002</v>
      </c>
      <c r="O277" s="5"/>
      <c r="P277" s="5"/>
      <c r="R277" s="1">
        <v>5.4999999999999997E-3</v>
      </c>
      <c r="S277" s="1">
        <f t="shared" si="46"/>
        <v>1155</v>
      </c>
      <c r="AC277" s="2"/>
      <c r="AD277" s="2"/>
    </row>
    <row r="278" spans="10:30" x14ac:dyDescent="0.15">
      <c r="J278" s="1">
        <v>7.5200000000000102E-3</v>
      </c>
      <c r="K278" s="1">
        <f t="shared" si="45"/>
        <v>1175.7600000000023</v>
      </c>
      <c r="O278" s="5"/>
      <c r="P278" s="5"/>
      <c r="R278" s="1">
        <v>5.5199999999999997E-3</v>
      </c>
      <c r="S278" s="1">
        <f t="shared" si="46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45"/>
        <v>1180.0200000000023</v>
      </c>
      <c r="O279" s="5"/>
      <c r="P279" s="5"/>
      <c r="R279" s="1">
        <v>5.5399999999999998E-3</v>
      </c>
      <c r="S279" s="1">
        <f t="shared" si="46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45"/>
        <v>1184.2800000000022</v>
      </c>
      <c r="O280" s="5"/>
      <c r="P280" s="5"/>
      <c r="R280" s="1">
        <v>5.5599999999999998E-3</v>
      </c>
      <c r="S280" s="1">
        <f t="shared" si="46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45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45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/>
  </sheetPr>
  <dimension ref="B1:BB509"/>
  <sheetViews>
    <sheetView zoomScale="70" zoomScaleNormal="70" workbookViewId="0">
      <selection activeCell="P9" sqref="P9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6" max="26" width="11.25" bestFit="1" customWidth="1"/>
    <col min="37" max="37" width="11.625" bestFit="1" customWidth="1"/>
    <col min="42" max="42" width="11.625" bestFit="1" customWidth="1"/>
    <col min="46" max="46" width="24.75" bestFit="1" customWidth="1"/>
    <col min="47" max="47" width="9.25" customWidth="1"/>
    <col min="51" max="51" width="11.25" bestFit="1" customWidth="1"/>
    <col min="53" max="53" width="13.625" customWidth="1"/>
    <col min="54" max="54" width="14.25" bestFit="1" customWidth="1"/>
  </cols>
  <sheetData>
    <row r="1" spans="2:54" x14ac:dyDescent="0.15">
      <c r="C1" s="38" t="s">
        <v>83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s="39" t="s">
        <v>85</v>
      </c>
      <c r="Z1" t="s">
        <v>86</v>
      </c>
      <c r="AE1" t="s">
        <v>88</v>
      </c>
      <c r="AJ1" t="s">
        <v>90</v>
      </c>
      <c r="AK1" t="s">
        <v>92</v>
      </c>
      <c r="AO1" t="s">
        <v>87</v>
      </c>
      <c r="AP1" t="s">
        <v>93</v>
      </c>
      <c r="AQ1" s="43" t="s">
        <v>89</v>
      </c>
      <c r="AU1" s="38" t="str">
        <f>C1</f>
        <v>120_1</v>
      </c>
      <c r="AV1" s="38" t="str">
        <f>F1</f>
        <v>10_2</v>
      </c>
      <c r="AW1" s="38" t="str">
        <f>I1</f>
        <v>10_3</v>
      </c>
      <c r="AX1" s="38" t="s">
        <v>64</v>
      </c>
      <c r="AY1" s="38" t="str">
        <f>Z1</f>
        <v>有限元-inp</v>
      </c>
      <c r="AZ1" s="38" t="s">
        <v>65</v>
      </c>
      <c r="BA1" t="str">
        <f>AE1</f>
        <v>有限元-2D模型</v>
      </c>
      <c r="BB1" t="str">
        <f>AJ1</f>
        <v>有限元-3D模型</v>
      </c>
    </row>
    <row r="2" spans="2:54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810.54399999999998</v>
      </c>
      <c r="K2" s="37">
        <v>858.16345315149943</v>
      </c>
      <c r="L2" s="36">
        <v>4.4889060000000001E-2</v>
      </c>
      <c r="M2" s="34">
        <v>1340</v>
      </c>
      <c r="N2" s="34">
        <v>0.13400000000000001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Z2" t="s">
        <v>57</v>
      </c>
      <c r="AA2" t="s">
        <v>58</v>
      </c>
      <c r="AB2" s="1" t="s">
        <v>68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91</v>
      </c>
      <c r="AL2" s="1" t="s">
        <v>59</v>
      </c>
      <c r="AM2" s="1" t="s">
        <v>66</v>
      </c>
      <c r="AN2" s="1"/>
      <c r="AO2" t="s">
        <v>57</v>
      </c>
      <c r="AP2" t="s">
        <v>58</v>
      </c>
      <c r="AQ2" s="1" t="s">
        <v>59</v>
      </c>
      <c r="AR2" s="1" t="s">
        <v>66</v>
      </c>
      <c r="AS2" s="38"/>
      <c r="AT2" t="s">
        <v>67</v>
      </c>
      <c r="AU2">
        <f>MAX(C:C)</f>
        <v>70.959999999999994</v>
      </c>
      <c r="AV2">
        <f>MAX(F:F)</f>
        <v>224.66000000000003</v>
      </c>
      <c r="AW2">
        <f>MAX(I:I)</f>
        <v>223</v>
      </c>
      <c r="AX2" s="14">
        <f>AVERAGE(AU2:AW2)</f>
        <v>172.87333333333333</v>
      </c>
      <c r="AY2" s="14">
        <f>MAX(AC:AC)</f>
        <v>70.122</v>
      </c>
      <c r="AZ2" s="30">
        <f>ABS(AY2/AX2-1)</f>
        <v>0.59437352975203428</v>
      </c>
      <c r="BA2" s="14">
        <f>MAX(AH:AH)</f>
        <v>70.117100000000008</v>
      </c>
      <c r="BB2" s="14">
        <f>MAX(AM:AM)</f>
        <v>69.996300000000005</v>
      </c>
    </row>
    <row r="3" spans="2:54" x14ac:dyDescent="0.15">
      <c r="B3" s="1">
        <v>0</v>
      </c>
      <c r="C3" s="1">
        <v>0</v>
      </c>
      <c r="E3" s="1">
        <v>0</v>
      </c>
      <c r="F3">
        <v>0</v>
      </c>
      <c r="H3" s="1">
        <v>1.2E-2</v>
      </c>
      <c r="I3">
        <v>0</v>
      </c>
      <c r="M3" s="31"/>
      <c r="N3" s="31"/>
      <c r="O3" s="35">
        <v>0</v>
      </c>
      <c r="P3" s="17">
        <f>$J$2+($K$2-$J$2)/$L$2*O3</f>
        <v>810.54399999999998</v>
      </c>
      <c r="Q3" s="35">
        <v>0</v>
      </c>
      <c r="R3">
        <f>$J$2+($K$2-$J$2)/$L$2*O3</f>
        <v>810.54399999999998</v>
      </c>
      <c r="S3">
        <f>O3^$N$2*$M$2</f>
        <v>0</v>
      </c>
      <c r="T3">
        <f>R3-S3</f>
        <v>810.54399999999998</v>
      </c>
      <c r="V3" s="17">
        <f>P3</f>
        <v>810.54399999999998</v>
      </c>
      <c r="W3" t="s">
        <v>84</v>
      </c>
      <c r="X3">
        <f>O3</f>
        <v>0</v>
      </c>
      <c r="Z3" s="1">
        <v>0</v>
      </c>
      <c r="AA3" s="1">
        <v>0</v>
      </c>
      <c r="AB3">
        <f>Z3*14</f>
        <v>0</v>
      </c>
      <c r="AC3">
        <f>AA3/1000</f>
        <v>0</v>
      </c>
      <c r="AE3" s="41">
        <v>0</v>
      </c>
      <c r="AF3" s="41">
        <v>0</v>
      </c>
      <c r="AG3" s="41">
        <f>AE3*20</f>
        <v>0</v>
      </c>
      <c r="AH3" s="41">
        <f>AF3/1000</f>
        <v>0</v>
      </c>
      <c r="AI3" s="41"/>
      <c r="AJ3" s="2">
        <v>0</v>
      </c>
      <c r="AK3" s="42">
        <v>0</v>
      </c>
      <c r="AL3" s="41">
        <f>AJ3*10</f>
        <v>0</v>
      </c>
      <c r="AM3" s="41">
        <f>-AK3/1000</f>
        <v>0</v>
      </c>
      <c r="AN3" s="41"/>
      <c r="AO3" s="41">
        <v>0</v>
      </c>
      <c r="AP3" s="42">
        <v>0</v>
      </c>
      <c r="AQ3" s="41">
        <f>AO3*20</f>
        <v>0</v>
      </c>
      <c r="AR3" s="41">
        <f>-AP3/1000</f>
        <v>0</v>
      </c>
      <c r="AS3" s="41"/>
      <c r="AT3" t="s">
        <v>69</v>
      </c>
      <c r="AU3">
        <f>INDEX(B:B,MATCH(AU2,C:C,0))</f>
        <v>5.6125780000000001</v>
      </c>
      <c r="AV3">
        <f>INDEX(E:E,MATCH(AV2,F:F,0))</f>
        <v>6.7539999999999996</v>
      </c>
      <c r="AW3">
        <f>INDEX(H:H,MATCH(AW2,I:I,0))</f>
        <v>5.9340000000000002</v>
      </c>
      <c r="AX3" s="17">
        <f>AVERAGE(AU3:AW3)</f>
        <v>6.1001926666666675</v>
      </c>
      <c r="AY3" s="17">
        <f>INDEX(AB:AB,MATCH(AY2,AC:AC,0))</f>
        <v>5.8767100000000001</v>
      </c>
      <c r="AZ3" s="30">
        <f>ABS(AY3/AX3-1)</f>
        <v>3.6635345615859904E-2</v>
      </c>
      <c r="BA3" s="17">
        <f>INDEX(AG:AG,MATCH(BA2,AH:AH,0))</f>
        <v>6.2</v>
      </c>
      <c r="BB3" s="17">
        <f>INDEX(AL:AL,MATCH(BB2,AM:AM,0))</f>
        <v>6.2506300000000001</v>
      </c>
    </row>
    <row r="4" spans="2:54" x14ac:dyDescent="0.15">
      <c r="B4" s="1">
        <v>1.954E-3</v>
      </c>
      <c r="C4" s="1">
        <v>0.92999999999999972</v>
      </c>
      <c r="E4" s="1">
        <v>0</v>
      </c>
      <c r="F4">
        <v>1.2899999999999991</v>
      </c>
      <c r="H4" s="1">
        <v>-1.4999999999999999E-2</v>
      </c>
      <c r="I4">
        <v>5.0000000000000711E-2</v>
      </c>
      <c r="O4" s="35">
        <v>1E-3</v>
      </c>
      <c r="P4" s="17">
        <f t="shared" ref="P4:P45" si="0">$J$2+($K$2-$J$2)/$L$2*O4</f>
        <v>811.60482535814958</v>
      </c>
      <c r="Q4" s="35">
        <v>1E-3</v>
      </c>
      <c r="R4">
        <f t="shared" ref="R4:R67" si="1">$J$2+($K$2-$J$2)/$L$2*O4</f>
        <v>811.60482535814958</v>
      </c>
      <c r="S4">
        <f t="shared" ref="S4:S67" si="2">O4^$N$2*$M$2</f>
        <v>531.01256590228888</v>
      </c>
      <c r="T4">
        <f t="shared" ref="T4:T67" si="3">R4-S4</f>
        <v>280.5922594558607</v>
      </c>
      <c r="V4" s="17">
        <f t="shared" ref="V4:V67" si="4">P4</f>
        <v>811.60482535814958</v>
      </c>
      <c r="W4" t="s">
        <v>84</v>
      </c>
      <c r="X4">
        <f t="shared" ref="X4:X67" si="5">O4</f>
        <v>1E-3</v>
      </c>
      <c r="Z4" s="1">
        <v>0.01</v>
      </c>
      <c r="AA4" s="1">
        <v>50526.5</v>
      </c>
      <c r="AB4">
        <f t="shared" ref="AB4:AB67" si="6">Z4*14</f>
        <v>0.14000000000000001</v>
      </c>
      <c r="AC4">
        <f t="shared" ref="AC4:AC67" si="7">AA4/1000</f>
        <v>50.526499999999999</v>
      </c>
      <c r="AE4" s="41">
        <v>2E-3</v>
      </c>
      <c r="AF4" s="41">
        <v>13323.2</v>
      </c>
      <c r="AG4" s="41">
        <f t="shared" ref="AG4:AG67" si="8">AE4*20</f>
        <v>0.04</v>
      </c>
      <c r="AH4" s="41">
        <f t="shared" ref="AH4:AH67" si="9">AF4/1000</f>
        <v>13.3232</v>
      </c>
      <c r="AI4" s="41"/>
      <c r="AJ4" s="2">
        <v>2E-3</v>
      </c>
      <c r="AK4" s="42">
        <v>-6650.31</v>
      </c>
      <c r="AL4" s="41">
        <f t="shared" ref="AL4:AL67" si="10">AJ4*10</f>
        <v>0.02</v>
      </c>
      <c r="AM4" s="41">
        <f t="shared" ref="AM4:AM67" si="11">-AK4/1000</f>
        <v>6.6503100000000002</v>
      </c>
      <c r="AN4" s="41"/>
      <c r="AO4" s="41">
        <v>2E-3</v>
      </c>
      <c r="AP4" s="42">
        <v>-13294.9</v>
      </c>
      <c r="AQ4" s="41">
        <f t="shared" ref="AQ4:AQ67" si="12">AO4*20</f>
        <v>0.04</v>
      </c>
      <c r="AR4" s="41">
        <f t="shared" ref="AR4:AR67" si="13">-AP4/1000</f>
        <v>13.2949</v>
      </c>
      <c r="AS4" s="41"/>
    </row>
    <row r="5" spans="2:54" x14ac:dyDescent="0.15">
      <c r="B5" s="1">
        <v>5.0159999999999996E-3</v>
      </c>
      <c r="C5" s="1">
        <v>1.4399999999999977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1"/>
      <c r="N5" s="31"/>
      <c r="O5" s="35">
        <v>1.1999999999999999E-3</v>
      </c>
      <c r="P5" s="17">
        <f t="shared" si="0"/>
        <v>811.81699042977948</v>
      </c>
      <c r="Q5" s="35">
        <v>1.1999999999999999E-3</v>
      </c>
      <c r="R5">
        <f t="shared" si="1"/>
        <v>811.81699042977948</v>
      </c>
      <c r="S5">
        <f t="shared" si="2"/>
        <v>544.14555432880536</v>
      </c>
      <c r="T5">
        <f t="shared" si="3"/>
        <v>267.67143610097412</v>
      </c>
      <c r="V5" s="17">
        <f t="shared" si="4"/>
        <v>811.81699042977948</v>
      </c>
      <c r="W5" t="s">
        <v>84</v>
      </c>
      <c r="X5">
        <f t="shared" si="5"/>
        <v>1.1999999999999999E-3</v>
      </c>
      <c r="Z5" s="1">
        <v>1.2500000000000001E-2</v>
      </c>
      <c r="AA5" s="1">
        <v>62876.9</v>
      </c>
      <c r="AB5">
        <f t="shared" si="6"/>
        <v>0.17500000000000002</v>
      </c>
      <c r="AC5">
        <f t="shared" si="7"/>
        <v>62.876899999999999</v>
      </c>
      <c r="AE5" s="41">
        <v>4.0000000000000001E-3</v>
      </c>
      <c r="AF5" s="41">
        <v>26623.4</v>
      </c>
      <c r="AG5" s="41">
        <f t="shared" si="8"/>
        <v>0.08</v>
      </c>
      <c r="AH5" s="41">
        <f t="shared" si="9"/>
        <v>26.6234</v>
      </c>
      <c r="AI5" s="41"/>
      <c r="AJ5" s="2">
        <v>4.0000000000000001E-3</v>
      </c>
      <c r="AK5" s="42">
        <v>-13294.9</v>
      </c>
      <c r="AL5" s="41">
        <f t="shared" si="10"/>
        <v>0.04</v>
      </c>
      <c r="AM5" s="41">
        <f t="shared" si="11"/>
        <v>13.2949</v>
      </c>
      <c r="AN5" s="41"/>
      <c r="AO5" s="41">
        <v>4.0000000000000001E-3</v>
      </c>
      <c r="AP5" s="42">
        <v>-26566.7</v>
      </c>
      <c r="AQ5" s="41">
        <f t="shared" si="12"/>
        <v>0.08</v>
      </c>
      <c r="AR5" s="41">
        <f t="shared" si="13"/>
        <v>26.566700000000001</v>
      </c>
      <c r="AS5" s="41"/>
    </row>
    <row r="6" spans="2:54" x14ac:dyDescent="0.15">
      <c r="B6" s="1">
        <v>1.0435E-2</v>
      </c>
      <c r="C6" s="1">
        <v>3.3099999999999987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O6" s="35">
        <v>1.4E-3</v>
      </c>
      <c r="P6" s="17">
        <f t="shared" si="0"/>
        <v>812.02915550140949</v>
      </c>
      <c r="Q6" s="35">
        <v>1.4E-3</v>
      </c>
      <c r="R6">
        <f t="shared" si="1"/>
        <v>812.02915550140949</v>
      </c>
      <c r="S6">
        <f t="shared" si="2"/>
        <v>555.50241986820936</v>
      </c>
      <c r="T6">
        <f t="shared" si="3"/>
        <v>256.52673563320013</v>
      </c>
      <c r="V6" s="17">
        <f t="shared" si="4"/>
        <v>812.02915550140949</v>
      </c>
      <c r="W6" t="s">
        <v>84</v>
      </c>
      <c r="X6">
        <f t="shared" si="5"/>
        <v>1.4E-3</v>
      </c>
      <c r="Z6" s="1">
        <v>1.34375E-2</v>
      </c>
      <c r="AA6" s="1">
        <v>63500.5</v>
      </c>
      <c r="AB6">
        <f t="shared" si="6"/>
        <v>0.18812499999999999</v>
      </c>
      <c r="AC6">
        <f t="shared" si="7"/>
        <v>63.500500000000002</v>
      </c>
      <c r="AE6" s="41">
        <v>6.0000000000000001E-3</v>
      </c>
      <c r="AF6" s="41">
        <v>39900.5</v>
      </c>
      <c r="AG6" s="41">
        <f t="shared" si="8"/>
        <v>0.12</v>
      </c>
      <c r="AH6" s="41">
        <f t="shared" si="9"/>
        <v>39.900500000000001</v>
      </c>
      <c r="AI6" s="41"/>
      <c r="AJ6" s="2">
        <v>6.0000000000000001E-3</v>
      </c>
      <c r="AK6" s="42">
        <v>-19933.7</v>
      </c>
      <c r="AL6" s="41">
        <f t="shared" si="10"/>
        <v>0.06</v>
      </c>
      <c r="AM6" s="41">
        <f t="shared" si="11"/>
        <v>19.933700000000002</v>
      </c>
      <c r="AN6" s="41"/>
      <c r="AO6" s="41">
        <v>6.0000000000000001E-3</v>
      </c>
      <c r="AP6" s="42">
        <v>-39815.699999999997</v>
      </c>
      <c r="AQ6" s="41">
        <f t="shared" si="12"/>
        <v>0.12</v>
      </c>
      <c r="AR6" s="41">
        <f t="shared" si="13"/>
        <v>39.8157</v>
      </c>
      <c r="AS6" s="41"/>
    </row>
    <row r="7" spans="2:54" x14ac:dyDescent="0.15">
      <c r="B7" s="1">
        <v>1.3746E-2</v>
      </c>
      <c r="C7" s="1">
        <v>4.68</v>
      </c>
      <c r="E7" s="1">
        <v>1.2E-2</v>
      </c>
      <c r="F7">
        <v>5.27</v>
      </c>
      <c r="H7" s="1">
        <v>1.2E-2</v>
      </c>
      <c r="I7">
        <v>7.0000000000000284E-2</v>
      </c>
      <c r="O7" s="35">
        <v>1.6000000000000001E-3</v>
      </c>
      <c r="P7" s="17">
        <f t="shared" si="0"/>
        <v>812.24132057303939</v>
      </c>
      <c r="Q7" s="35">
        <v>1.6000000000000001E-3</v>
      </c>
      <c r="R7">
        <f t="shared" si="1"/>
        <v>812.24132057303939</v>
      </c>
      <c r="S7">
        <f t="shared" si="2"/>
        <v>565.53159894408907</v>
      </c>
      <c r="T7">
        <f t="shared" si="3"/>
        <v>246.70972162895032</v>
      </c>
      <c r="V7" s="17">
        <f t="shared" si="4"/>
        <v>812.24132057303939</v>
      </c>
      <c r="W7" t="s">
        <v>84</v>
      </c>
      <c r="X7">
        <f t="shared" si="5"/>
        <v>1.6000000000000001E-3</v>
      </c>
      <c r="Z7" s="1">
        <v>1.37891E-2</v>
      </c>
      <c r="AA7" s="1">
        <v>63511.4</v>
      </c>
      <c r="AB7">
        <f t="shared" si="6"/>
        <v>0.19304740000000001</v>
      </c>
      <c r="AC7">
        <f t="shared" si="7"/>
        <v>63.511400000000002</v>
      </c>
      <c r="AE7" s="41">
        <v>8.0000000000000002E-3</v>
      </c>
      <c r="AF7" s="41">
        <v>53154.6</v>
      </c>
      <c r="AG7" s="41">
        <f t="shared" si="8"/>
        <v>0.16</v>
      </c>
      <c r="AH7" s="41">
        <f t="shared" si="9"/>
        <v>53.154600000000002</v>
      </c>
      <c r="AI7" s="41"/>
      <c r="AJ7" s="2">
        <v>8.0000000000000002E-3</v>
      </c>
      <c r="AK7" s="42">
        <v>-26566.7</v>
      </c>
      <c r="AL7" s="41">
        <f t="shared" si="10"/>
        <v>0.08</v>
      </c>
      <c r="AM7" s="41">
        <f t="shared" si="11"/>
        <v>26.566700000000001</v>
      </c>
      <c r="AN7" s="41"/>
      <c r="AO7" s="41">
        <v>8.0000000000000002E-3</v>
      </c>
      <c r="AP7" s="42">
        <v>-53041.7</v>
      </c>
      <c r="AQ7" s="41">
        <f t="shared" si="12"/>
        <v>0.16</v>
      </c>
      <c r="AR7" s="41">
        <f t="shared" si="13"/>
        <v>53.041699999999999</v>
      </c>
      <c r="AS7" s="41"/>
    </row>
    <row r="8" spans="2:54" x14ac:dyDescent="0.15">
      <c r="B8" s="1">
        <v>1.4243E-2</v>
      </c>
      <c r="C8" s="1">
        <v>5.389999999999997</v>
      </c>
      <c r="E8" s="1">
        <v>1.2E-2</v>
      </c>
      <c r="F8">
        <v>7.0399999999999991</v>
      </c>
      <c r="H8" s="1">
        <v>-2.3E-2</v>
      </c>
      <c r="I8">
        <v>7.0000000000000284E-2</v>
      </c>
      <c r="O8" s="35">
        <v>1.8E-3</v>
      </c>
      <c r="P8" s="17">
        <f t="shared" si="0"/>
        <v>812.45348564466929</v>
      </c>
      <c r="Q8" s="35">
        <v>1.8E-3</v>
      </c>
      <c r="R8">
        <f t="shared" si="1"/>
        <v>812.45348564466929</v>
      </c>
      <c r="S8">
        <f t="shared" si="2"/>
        <v>574.52815197647135</v>
      </c>
      <c r="T8">
        <f t="shared" si="3"/>
        <v>237.92533366819794</v>
      </c>
      <c r="V8" s="17">
        <f t="shared" si="4"/>
        <v>812.45348564466929</v>
      </c>
      <c r="W8" t="s">
        <v>84</v>
      </c>
      <c r="X8">
        <f t="shared" si="5"/>
        <v>1.8E-3</v>
      </c>
      <c r="Z8" s="1">
        <v>1.43164E-2</v>
      </c>
      <c r="AA8" s="1">
        <v>63517.3</v>
      </c>
      <c r="AB8">
        <f t="shared" si="6"/>
        <v>0.20042959999999999</v>
      </c>
      <c r="AC8">
        <f t="shared" si="7"/>
        <v>63.517300000000006</v>
      </c>
      <c r="AE8" s="41">
        <v>0.01</v>
      </c>
      <c r="AF8" s="41">
        <v>63473.2</v>
      </c>
      <c r="AG8" s="41">
        <f t="shared" si="8"/>
        <v>0.2</v>
      </c>
      <c r="AH8" s="41">
        <f t="shared" si="9"/>
        <v>63.473199999999999</v>
      </c>
      <c r="AI8" s="41"/>
      <c r="AJ8" s="2">
        <v>0.01</v>
      </c>
      <c r="AK8" s="42">
        <v>-33194.1</v>
      </c>
      <c r="AL8" s="41">
        <f t="shared" si="10"/>
        <v>0.1</v>
      </c>
      <c r="AM8" s="41">
        <f t="shared" si="11"/>
        <v>33.194099999999999</v>
      </c>
      <c r="AN8" s="41"/>
      <c r="AO8" s="41">
        <v>0.01</v>
      </c>
      <c r="AP8" s="42">
        <v>-63351.7</v>
      </c>
      <c r="AQ8" s="41">
        <f t="shared" si="12"/>
        <v>0.2</v>
      </c>
      <c r="AR8" s="41">
        <f t="shared" si="13"/>
        <v>63.351699999999994</v>
      </c>
      <c r="AS8" s="41"/>
    </row>
    <row r="9" spans="2:54" x14ac:dyDescent="0.15">
      <c r="B9" s="1">
        <v>1.6514000000000001E-2</v>
      </c>
      <c r="C9" s="1">
        <v>5.7399999999999984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O9" s="35">
        <v>2E-3</v>
      </c>
      <c r="P9" s="17">
        <f t="shared" si="0"/>
        <v>812.66565071629918</v>
      </c>
      <c r="Q9" s="35">
        <v>2E-3</v>
      </c>
      <c r="R9">
        <f t="shared" si="1"/>
        <v>812.66565071629918</v>
      </c>
      <c r="S9">
        <f t="shared" si="2"/>
        <v>582.69704782048416</v>
      </c>
      <c r="T9">
        <f t="shared" si="3"/>
        <v>229.96860289581502</v>
      </c>
      <c r="V9" s="17">
        <f t="shared" si="4"/>
        <v>812.66565071629918</v>
      </c>
      <c r="W9" t="s">
        <v>84</v>
      </c>
      <c r="X9">
        <f t="shared" si="5"/>
        <v>2E-3</v>
      </c>
      <c r="Z9" s="1">
        <v>1.51074E-2</v>
      </c>
      <c r="AA9" s="1">
        <v>63525.3</v>
      </c>
      <c r="AB9">
        <f t="shared" si="6"/>
        <v>0.21150360000000001</v>
      </c>
      <c r="AC9">
        <f t="shared" si="7"/>
        <v>63.525300000000001</v>
      </c>
      <c r="AE9" s="41">
        <v>1.2E-2</v>
      </c>
      <c r="AF9" s="41">
        <v>63525.7</v>
      </c>
      <c r="AG9" s="41">
        <f t="shared" si="8"/>
        <v>0.24</v>
      </c>
      <c r="AH9" s="41">
        <f t="shared" si="9"/>
        <v>63.525700000000001</v>
      </c>
      <c r="AI9" s="41"/>
      <c r="AJ9" s="2">
        <v>1.2E-2</v>
      </c>
      <c r="AK9" s="42">
        <v>-39815.699999999997</v>
      </c>
      <c r="AL9" s="41">
        <f t="shared" si="10"/>
        <v>0.12</v>
      </c>
      <c r="AM9" s="41">
        <f t="shared" si="11"/>
        <v>39.8157</v>
      </c>
      <c r="AN9" s="41"/>
      <c r="AO9" s="41">
        <v>1.0500000000000001E-2</v>
      </c>
      <c r="AP9" s="42">
        <v>-63386.1</v>
      </c>
      <c r="AQ9" s="41">
        <f t="shared" si="12"/>
        <v>0.21000000000000002</v>
      </c>
      <c r="AR9" s="41">
        <f t="shared" si="13"/>
        <v>63.386099999999999</v>
      </c>
      <c r="AS9" s="41"/>
    </row>
    <row r="10" spans="2:54" x14ac:dyDescent="0.15">
      <c r="B10" s="1">
        <v>1.9206999999999998E-2</v>
      </c>
      <c r="C10" s="1">
        <v>6.5599999999999987</v>
      </c>
      <c r="E10" s="1">
        <v>-2.7E-2</v>
      </c>
      <c r="F10">
        <v>8.0599999999999987</v>
      </c>
      <c r="H10" s="1">
        <v>-2.7E-2</v>
      </c>
      <c r="I10">
        <v>0.14000000000000057</v>
      </c>
      <c r="O10" s="35">
        <v>2.2000000000000001E-3</v>
      </c>
      <c r="P10" s="17">
        <f t="shared" si="0"/>
        <v>812.87781578792908</v>
      </c>
      <c r="Q10" s="35">
        <v>2.2000000000000001E-3</v>
      </c>
      <c r="R10">
        <f t="shared" si="1"/>
        <v>812.87781578792908</v>
      </c>
      <c r="S10">
        <f t="shared" si="2"/>
        <v>590.18672616251854</v>
      </c>
      <c r="T10">
        <f t="shared" si="3"/>
        <v>222.69108962541054</v>
      </c>
      <c r="V10" s="17">
        <f t="shared" si="4"/>
        <v>812.87781578792908</v>
      </c>
      <c r="W10" t="s">
        <v>84</v>
      </c>
      <c r="X10">
        <f t="shared" si="5"/>
        <v>2.2000000000000001E-3</v>
      </c>
      <c r="Z10" s="1">
        <v>1.62939E-2</v>
      </c>
      <c r="AA10" s="1">
        <v>63536.9</v>
      </c>
      <c r="AB10">
        <f t="shared" si="6"/>
        <v>0.2281146</v>
      </c>
      <c r="AC10">
        <f t="shared" si="7"/>
        <v>63.536900000000003</v>
      </c>
      <c r="AE10" s="41">
        <v>1.4E-2</v>
      </c>
      <c r="AF10" s="41">
        <v>63552</v>
      </c>
      <c r="AG10" s="41">
        <f t="shared" si="8"/>
        <v>0.28000000000000003</v>
      </c>
      <c r="AH10" s="41">
        <f t="shared" si="9"/>
        <v>63.552</v>
      </c>
      <c r="AI10" s="41"/>
      <c r="AJ10" s="2">
        <v>1.4E-2</v>
      </c>
      <c r="AK10" s="42">
        <v>-46431.6</v>
      </c>
      <c r="AL10" s="41">
        <f t="shared" si="10"/>
        <v>0.14000000000000001</v>
      </c>
      <c r="AM10" s="41">
        <f t="shared" si="11"/>
        <v>46.431599999999996</v>
      </c>
      <c r="AN10" s="41"/>
      <c r="AO10" s="41">
        <v>1.125E-2</v>
      </c>
      <c r="AP10" s="42">
        <v>-63400.6</v>
      </c>
      <c r="AQ10" s="41">
        <f t="shared" si="12"/>
        <v>0.22499999999999998</v>
      </c>
      <c r="AR10" s="41">
        <f t="shared" si="13"/>
        <v>63.400599999999997</v>
      </c>
      <c r="AS10" s="41"/>
    </row>
    <row r="11" spans="2:54" x14ac:dyDescent="0.15">
      <c r="B11" s="1">
        <v>2.2322999999999999E-2</v>
      </c>
      <c r="C11" s="1">
        <v>7.6699999999999982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813.08998085955909</v>
      </c>
      <c r="Q11" s="35">
        <v>2.3999999999999998E-3</v>
      </c>
      <c r="R11">
        <f t="shared" si="1"/>
        <v>813.08998085955909</v>
      </c>
      <c r="S11">
        <f t="shared" si="2"/>
        <v>597.10829545675927</v>
      </c>
      <c r="T11">
        <f t="shared" si="3"/>
        <v>215.98168540279983</v>
      </c>
      <c r="V11" s="17">
        <f t="shared" si="4"/>
        <v>813.08998085955909</v>
      </c>
      <c r="W11" t="s">
        <v>84</v>
      </c>
      <c r="X11">
        <f t="shared" si="5"/>
        <v>2.3999999999999998E-3</v>
      </c>
      <c r="Z11" s="1">
        <v>1.8073700000000002E-2</v>
      </c>
      <c r="AA11" s="1">
        <v>63554</v>
      </c>
      <c r="AB11">
        <f t="shared" si="6"/>
        <v>0.25303180000000003</v>
      </c>
      <c r="AC11">
        <f t="shared" si="7"/>
        <v>63.554000000000002</v>
      </c>
      <c r="AE11" s="41">
        <v>1.6E-2</v>
      </c>
      <c r="AF11" s="41">
        <v>63577.2</v>
      </c>
      <c r="AG11" s="41">
        <f t="shared" si="8"/>
        <v>0.32</v>
      </c>
      <c r="AH11" s="41">
        <f t="shared" si="9"/>
        <v>63.577199999999998</v>
      </c>
      <c r="AI11" s="41"/>
      <c r="AJ11" s="2">
        <v>1.6E-2</v>
      </c>
      <c r="AK11" s="42">
        <v>-53041.8</v>
      </c>
      <c r="AL11" s="41">
        <f t="shared" si="10"/>
        <v>0.16</v>
      </c>
      <c r="AM11" s="41">
        <f t="shared" si="11"/>
        <v>53.041800000000002</v>
      </c>
      <c r="AN11" s="41"/>
      <c r="AO11" s="41">
        <v>1.2375000000000001E-2</v>
      </c>
      <c r="AP11" s="42">
        <v>-63415.1</v>
      </c>
      <c r="AQ11" s="41">
        <f t="shared" si="12"/>
        <v>0.2475</v>
      </c>
      <c r="AR11" s="41">
        <f t="shared" si="13"/>
        <v>63.415099999999995</v>
      </c>
      <c r="AS11" s="41"/>
    </row>
    <row r="12" spans="2:54" x14ac:dyDescent="0.15">
      <c r="B12" s="1">
        <v>2.5593000000000001E-2</v>
      </c>
      <c r="C12" s="1">
        <v>8.3299999999999983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813.30214593118899</v>
      </c>
      <c r="Q12" s="35">
        <v>2.5999999999999999E-3</v>
      </c>
      <c r="R12">
        <f t="shared" si="1"/>
        <v>813.30214593118899</v>
      </c>
      <c r="S12">
        <f t="shared" si="2"/>
        <v>603.5471826640802</v>
      </c>
      <c r="T12">
        <f t="shared" si="3"/>
        <v>209.75496326710879</v>
      </c>
      <c r="V12" s="17">
        <f t="shared" si="4"/>
        <v>813.30214593118899</v>
      </c>
      <c r="W12" t="s">
        <v>84</v>
      </c>
      <c r="X12">
        <f t="shared" si="5"/>
        <v>2.5999999999999999E-3</v>
      </c>
      <c r="Z12" s="1">
        <v>2.0743399999999999E-2</v>
      </c>
      <c r="AA12" s="1">
        <v>63578.9</v>
      </c>
      <c r="AB12">
        <f t="shared" si="6"/>
        <v>0.29040759999999999</v>
      </c>
      <c r="AC12">
        <f t="shared" si="7"/>
        <v>63.578900000000004</v>
      </c>
      <c r="AE12" s="41">
        <v>1.7999999999999999E-2</v>
      </c>
      <c r="AF12" s="41">
        <v>63601.3</v>
      </c>
      <c r="AG12" s="41">
        <f t="shared" si="8"/>
        <v>0.36</v>
      </c>
      <c r="AH12" s="41">
        <f t="shared" si="9"/>
        <v>63.601300000000002</v>
      </c>
      <c r="AI12" s="41"/>
      <c r="AJ12" s="2">
        <v>1.7999999999999999E-2</v>
      </c>
      <c r="AK12" s="42">
        <v>-59646.2</v>
      </c>
      <c r="AL12" s="41">
        <f t="shared" si="10"/>
        <v>0.18</v>
      </c>
      <c r="AM12" s="41">
        <f t="shared" si="11"/>
        <v>59.6462</v>
      </c>
      <c r="AN12" s="41"/>
      <c r="AO12" s="41">
        <v>1.40625E-2</v>
      </c>
      <c r="AP12" s="42">
        <v>-63436.5</v>
      </c>
      <c r="AQ12" s="41">
        <f t="shared" si="12"/>
        <v>0.28125</v>
      </c>
      <c r="AR12" s="41">
        <f t="shared" si="13"/>
        <v>63.436500000000002</v>
      </c>
      <c r="AS12" s="41"/>
    </row>
    <row r="13" spans="2:54" x14ac:dyDescent="0.15">
      <c r="B13" s="1">
        <v>2.9669999999999998E-2</v>
      </c>
      <c r="C13" s="1">
        <v>9.6899999999999977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813.51431100281889</v>
      </c>
      <c r="Q13" s="35">
        <v>2.8E-3</v>
      </c>
      <c r="R13">
        <f t="shared" si="1"/>
        <v>813.51431100281889</v>
      </c>
      <c r="S13">
        <f t="shared" si="2"/>
        <v>609.57054672394042</v>
      </c>
      <c r="T13">
        <f t="shared" si="3"/>
        <v>203.94376427887846</v>
      </c>
      <c r="V13" s="17">
        <f t="shared" si="4"/>
        <v>813.51431100281889</v>
      </c>
      <c r="W13" t="s">
        <v>84</v>
      </c>
      <c r="X13">
        <f t="shared" si="5"/>
        <v>2.8E-3</v>
      </c>
      <c r="Z13" s="1">
        <v>2.47479E-2</v>
      </c>
      <c r="AA13" s="1">
        <v>63614.8</v>
      </c>
      <c r="AB13">
        <f t="shared" si="6"/>
        <v>0.34647060000000002</v>
      </c>
      <c r="AC13">
        <f t="shared" si="7"/>
        <v>63.614800000000002</v>
      </c>
      <c r="AE13" s="41">
        <v>0.02</v>
      </c>
      <c r="AF13" s="41">
        <v>63624.800000000003</v>
      </c>
      <c r="AG13" s="41">
        <f t="shared" si="8"/>
        <v>0.4</v>
      </c>
      <c r="AH13" s="41">
        <f t="shared" si="9"/>
        <v>63.6248</v>
      </c>
      <c r="AI13" s="41"/>
      <c r="AJ13" s="2">
        <v>0.02</v>
      </c>
      <c r="AK13" s="42">
        <v>-63351.7</v>
      </c>
      <c r="AL13" s="41">
        <f t="shared" si="10"/>
        <v>0.2</v>
      </c>
      <c r="AM13" s="41">
        <f t="shared" si="11"/>
        <v>63.351699999999994</v>
      </c>
      <c r="AN13" s="41"/>
      <c r="AO13" s="41">
        <v>1.60625E-2</v>
      </c>
      <c r="AP13" s="42">
        <v>-63461.4</v>
      </c>
      <c r="AQ13" s="41">
        <f t="shared" si="12"/>
        <v>0.32125000000000004</v>
      </c>
      <c r="AR13" s="41">
        <f t="shared" si="13"/>
        <v>63.461400000000005</v>
      </c>
      <c r="AS13" s="41"/>
    </row>
    <row r="14" spans="2:54" x14ac:dyDescent="0.15">
      <c r="B14" s="1">
        <v>3.2813000000000002E-2</v>
      </c>
      <c r="C14" s="1">
        <v>10.399999999999999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813.72647607444878</v>
      </c>
      <c r="Q14" s="35">
        <v>3.0000000000000001E-3</v>
      </c>
      <c r="R14">
        <f t="shared" si="1"/>
        <v>813.72647607444878</v>
      </c>
      <c r="S14">
        <f t="shared" si="2"/>
        <v>615.23218444628981</v>
      </c>
      <c r="T14">
        <f t="shared" si="3"/>
        <v>198.49429162815898</v>
      </c>
      <c r="V14" s="17">
        <f t="shared" si="4"/>
        <v>813.72647607444878</v>
      </c>
      <c r="W14" t="s">
        <v>84</v>
      </c>
      <c r="X14">
        <f t="shared" si="5"/>
        <v>3.0000000000000001E-3</v>
      </c>
      <c r="Z14" s="1">
        <v>3.0754699999999999E-2</v>
      </c>
      <c r="AA14" s="1">
        <v>63666.1</v>
      </c>
      <c r="AB14">
        <f t="shared" si="6"/>
        <v>0.4305658</v>
      </c>
      <c r="AC14">
        <f t="shared" si="7"/>
        <v>63.6661</v>
      </c>
      <c r="AE14" s="41">
        <v>2.1999999999999999E-2</v>
      </c>
      <c r="AF14" s="41">
        <v>63648.2</v>
      </c>
      <c r="AG14" s="41">
        <f t="shared" si="8"/>
        <v>0.43999999999999995</v>
      </c>
      <c r="AH14" s="41">
        <f t="shared" si="9"/>
        <v>63.648199999999996</v>
      </c>
      <c r="AI14" s="41"/>
      <c r="AJ14" s="2">
        <v>2.0500000000000001E-2</v>
      </c>
      <c r="AK14" s="42">
        <v>-63374.8</v>
      </c>
      <c r="AL14" s="41">
        <f t="shared" si="10"/>
        <v>0.20500000000000002</v>
      </c>
      <c r="AM14" s="41">
        <f t="shared" si="11"/>
        <v>63.3748</v>
      </c>
      <c r="AN14" s="41"/>
      <c r="AO14" s="41">
        <v>1.8062499999999999E-2</v>
      </c>
      <c r="AP14" s="42">
        <v>-63485.9</v>
      </c>
      <c r="AQ14" s="41">
        <f t="shared" si="12"/>
        <v>0.36124999999999996</v>
      </c>
      <c r="AR14" s="41">
        <f t="shared" si="13"/>
        <v>63.485900000000001</v>
      </c>
      <c r="AS14" s="41"/>
    </row>
    <row r="15" spans="2:54" x14ac:dyDescent="0.15">
      <c r="B15" s="1">
        <v>3.7159999999999999E-2</v>
      </c>
      <c r="C15" s="1">
        <v>11.969999999999999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813.93864114607879</v>
      </c>
      <c r="Q15" s="35">
        <v>3.2000000000000002E-3</v>
      </c>
      <c r="R15">
        <f t="shared" si="1"/>
        <v>813.93864114607879</v>
      </c>
      <c r="S15">
        <f t="shared" si="2"/>
        <v>620.57588523160462</v>
      </c>
      <c r="T15">
        <f t="shared" si="3"/>
        <v>193.36275591447418</v>
      </c>
      <c r="V15" s="17">
        <f t="shared" si="4"/>
        <v>813.93864114607879</v>
      </c>
      <c r="W15" t="s">
        <v>84</v>
      </c>
      <c r="X15">
        <f t="shared" si="5"/>
        <v>3.2000000000000002E-3</v>
      </c>
      <c r="Z15" s="1">
        <v>3.9764899999999999E-2</v>
      </c>
      <c r="AA15" s="1">
        <v>63738.3</v>
      </c>
      <c r="AB15">
        <f t="shared" si="6"/>
        <v>0.5567086</v>
      </c>
      <c r="AC15">
        <f t="shared" si="7"/>
        <v>63.738300000000002</v>
      </c>
      <c r="AE15" s="41">
        <v>2.4E-2</v>
      </c>
      <c r="AF15" s="41">
        <v>63670.5</v>
      </c>
      <c r="AG15" s="41">
        <f t="shared" si="8"/>
        <v>0.48</v>
      </c>
      <c r="AH15" s="41">
        <f t="shared" si="9"/>
        <v>63.670499999999997</v>
      </c>
      <c r="AI15" s="41"/>
      <c r="AJ15" s="2">
        <v>2.1000000000000001E-2</v>
      </c>
      <c r="AK15" s="42">
        <v>-63386.2</v>
      </c>
      <c r="AL15" s="41">
        <f t="shared" si="10"/>
        <v>0.21000000000000002</v>
      </c>
      <c r="AM15" s="41">
        <f t="shared" si="11"/>
        <v>63.386199999999995</v>
      </c>
      <c r="AN15" s="41"/>
      <c r="AO15" s="41">
        <v>2.00625E-2</v>
      </c>
      <c r="AP15" s="42">
        <v>-63508.3</v>
      </c>
      <c r="AQ15" s="41">
        <f t="shared" si="12"/>
        <v>0.40125</v>
      </c>
      <c r="AR15" s="41">
        <f t="shared" si="13"/>
        <v>63.508300000000006</v>
      </c>
      <c r="AS15" s="41"/>
    </row>
    <row r="16" spans="2:54" x14ac:dyDescent="0.15">
      <c r="B16" s="1">
        <v>4.0346E-2</v>
      </c>
      <c r="C16" s="1">
        <v>13.179999999999998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814.15080621770869</v>
      </c>
      <c r="Q16" s="35">
        <v>3.3999999999999998E-3</v>
      </c>
      <c r="R16">
        <f t="shared" si="1"/>
        <v>814.15080621770869</v>
      </c>
      <c r="S16">
        <f t="shared" si="2"/>
        <v>625.63778998858356</v>
      </c>
      <c r="T16">
        <f t="shared" si="3"/>
        <v>188.51301622912513</v>
      </c>
      <c r="V16" s="17">
        <f t="shared" si="4"/>
        <v>814.15080621770869</v>
      </c>
      <c r="W16" t="s">
        <v>84</v>
      </c>
      <c r="X16">
        <f t="shared" si="5"/>
        <v>3.3999999999999998E-3</v>
      </c>
      <c r="Z16" s="1">
        <v>4.9764900000000001E-2</v>
      </c>
      <c r="AA16" s="1">
        <v>63812.7</v>
      </c>
      <c r="AB16">
        <f t="shared" si="6"/>
        <v>0.69670860000000001</v>
      </c>
      <c r="AC16">
        <f t="shared" si="7"/>
        <v>63.8127</v>
      </c>
      <c r="AE16" s="41">
        <v>2.5999999999999999E-2</v>
      </c>
      <c r="AF16" s="41">
        <v>63692.1</v>
      </c>
      <c r="AG16" s="41">
        <f t="shared" si="8"/>
        <v>0.52</v>
      </c>
      <c r="AH16" s="41">
        <f t="shared" si="9"/>
        <v>63.692099999999996</v>
      </c>
      <c r="AI16" s="41"/>
      <c r="AJ16" s="2">
        <v>2.1499999999999998E-2</v>
      </c>
      <c r="AK16" s="42">
        <v>-63393.599999999999</v>
      </c>
      <c r="AL16" s="41">
        <f t="shared" si="10"/>
        <v>0.21499999999999997</v>
      </c>
      <c r="AM16" s="41">
        <f t="shared" si="11"/>
        <v>63.393599999999999</v>
      </c>
      <c r="AN16" s="41"/>
      <c r="AO16" s="41">
        <v>2.2062499999999999E-2</v>
      </c>
      <c r="AP16" s="42">
        <v>-63530</v>
      </c>
      <c r="AQ16" s="41">
        <f t="shared" si="12"/>
        <v>0.44124999999999998</v>
      </c>
      <c r="AR16" s="41">
        <f t="shared" si="13"/>
        <v>63.53</v>
      </c>
      <c r="AS16" s="41"/>
    </row>
    <row r="17" spans="2:45" x14ac:dyDescent="0.15">
      <c r="B17" s="1">
        <v>4.4074000000000002E-2</v>
      </c>
      <c r="C17" s="1">
        <v>14.04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814.36297128933859</v>
      </c>
      <c r="Q17" s="35">
        <v>3.5999999999999999E-3</v>
      </c>
      <c r="R17">
        <f t="shared" si="1"/>
        <v>814.36297128933859</v>
      </c>
      <c r="S17">
        <f t="shared" si="2"/>
        <v>630.44809020216303</v>
      </c>
      <c r="T17">
        <f t="shared" si="3"/>
        <v>183.91488108717556</v>
      </c>
      <c r="V17" s="17">
        <f t="shared" si="4"/>
        <v>814.36297128933859</v>
      </c>
      <c r="W17" t="s">
        <v>84</v>
      </c>
      <c r="X17">
        <f t="shared" si="5"/>
        <v>3.5999999999999999E-3</v>
      </c>
      <c r="Z17" s="1">
        <v>5.9764900000000003E-2</v>
      </c>
      <c r="AA17" s="1">
        <v>63883.6</v>
      </c>
      <c r="AB17">
        <f t="shared" si="6"/>
        <v>0.83670860000000002</v>
      </c>
      <c r="AC17">
        <f t="shared" si="7"/>
        <v>63.883600000000001</v>
      </c>
      <c r="AE17" s="41">
        <v>2.8000000000000001E-2</v>
      </c>
      <c r="AF17" s="41">
        <v>63713.1</v>
      </c>
      <c r="AG17" s="41">
        <f t="shared" si="8"/>
        <v>0.56000000000000005</v>
      </c>
      <c r="AH17" s="41">
        <f t="shared" si="9"/>
        <v>63.713099999999997</v>
      </c>
      <c r="AI17" s="41"/>
      <c r="AJ17" s="2">
        <v>2.2249999999999999E-2</v>
      </c>
      <c r="AK17" s="42">
        <v>-63399.1</v>
      </c>
      <c r="AL17" s="41">
        <f t="shared" si="10"/>
        <v>0.22249999999999998</v>
      </c>
      <c r="AM17" s="41">
        <f t="shared" si="11"/>
        <v>63.399099999999997</v>
      </c>
      <c r="AN17" s="41"/>
      <c r="AO17" s="41">
        <v>2.4062500000000001E-2</v>
      </c>
      <c r="AP17" s="42">
        <v>-63551.3</v>
      </c>
      <c r="AQ17" s="41">
        <f t="shared" si="12"/>
        <v>0.48125000000000001</v>
      </c>
      <c r="AR17" s="41">
        <f t="shared" si="13"/>
        <v>63.551300000000005</v>
      </c>
      <c r="AS17" s="41"/>
    </row>
    <row r="18" spans="2:45" x14ac:dyDescent="0.15">
      <c r="B18" s="1">
        <v>4.8152E-2</v>
      </c>
      <c r="C18" s="1">
        <v>15.429999999999998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814.57513636096849</v>
      </c>
      <c r="Q18" s="35">
        <v>3.8E-3</v>
      </c>
      <c r="R18">
        <f t="shared" si="1"/>
        <v>814.57513636096849</v>
      </c>
      <c r="S18">
        <f t="shared" si="2"/>
        <v>635.03227762317579</v>
      </c>
      <c r="T18">
        <f t="shared" si="3"/>
        <v>179.5428587377927</v>
      </c>
      <c r="V18" s="17">
        <f t="shared" si="4"/>
        <v>814.57513636096849</v>
      </c>
      <c r="W18" t="s">
        <v>84</v>
      </c>
      <c r="X18">
        <f t="shared" si="5"/>
        <v>3.8E-3</v>
      </c>
      <c r="Z18" s="1">
        <v>6.9764900000000005E-2</v>
      </c>
      <c r="AA18" s="1">
        <v>63951.6</v>
      </c>
      <c r="AB18">
        <f t="shared" si="6"/>
        <v>0.97670860000000004</v>
      </c>
      <c r="AC18">
        <f t="shared" si="7"/>
        <v>63.951599999999999</v>
      </c>
      <c r="AE18" s="41">
        <v>0.03</v>
      </c>
      <c r="AF18" s="41">
        <v>63733.9</v>
      </c>
      <c r="AG18" s="41">
        <f t="shared" si="8"/>
        <v>0.6</v>
      </c>
      <c r="AH18" s="41">
        <f t="shared" si="9"/>
        <v>63.733899999999998</v>
      </c>
      <c r="AI18" s="41"/>
      <c r="AJ18" s="2">
        <v>2.3375E-2</v>
      </c>
      <c r="AK18" s="42">
        <v>-63406.3</v>
      </c>
      <c r="AL18" s="41">
        <f t="shared" si="10"/>
        <v>0.23375000000000001</v>
      </c>
      <c r="AM18" s="41">
        <f t="shared" si="11"/>
        <v>63.406300000000002</v>
      </c>
      <c r="AN18" s="41"/>
      <c r="AO18" s="41">
        <v>2.6062499999999999E-2</v>
      </c>
      <c r="AP18" s="42">
        <v>-63572.3</v>
      </c>
      <c r="AQ18" s="41">
        <f t="shared" si="12"/>
        <v>0.52124999999999999</v>
      </c>
      <c r="AR18" s="41">
        <f t="shared" si="13"/>
        <v>63.572300000000006</v>
      </c>
      <c r="AS18" s="41"/>
    </row>
    <row r="19" spans="2:45" x14ac:dyDescent="0.15">
      <c r="B19" s="1">
        <v>5.2148E-2</v>
      </c>
      <c r="C19" s="1">
        <v>16.729999999999997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814.78730143259838</v>
      </c>
      <c r="Q19" s="35">
        <v>4.0000000000000001E-3</v>
      </c>
      <c r="R19">
        <f t="shared" si="1"/>
        <v>814.78730143259838</v>
      </c>
      <c r="S19">
        <f t="shared" si="2"/>
        <v>639.41208050655666</v>
      </c>
      <c r="T19">
        <f t="shared" si="3"/>
        <v>175.37522092604172</v>
      </c>
      <c r="V19" s="17">
        <f t="shared" si="4"/>
        <v>814.78730143259838</v>
      </c>
      <c r="W19" t="s">
        <v>84</v>
      </c>
      <c r="X19">
        <f t="shared" si="5"/>
        <v>4.0000000000000001E-3</v>
      </c>
      <c r="Z19" s="1">
        <v>7.97649E-2</v>
      </c>
      <c r="AA19" s="1">
        <v>64015.7</v>
      </c>
      <c r="AB19">
        <f t="shared" si="6"/>
        <v>1.1167085999999999</v>
      </c>
      <c r="AC19">
        <f t="shared" si="7"/>
        <v>64.015699999999995</v>
      </c>
      <c r="AE19" s="41">
        <v>3.2000000000000001E-2</v>
      </c>
      <c r="AF19" s="41">
        <v>63754.5</v>
      </c>
      <c r="AG19" s="41">
        <f t="shared" si="8"/>
        <v>0.64</v>
      </c>
      <c r="AH19" s="41">
        <f t="shared" si="9"/>
        <v>63.7545</v>
      </c>
      <c r="AI19" s="41"/>
      <c r="AJ19" s="2">
        <v>2.5062500000000001E-2</v>
      </c>
      <c r="AK19" s="42">
        <v>-63417.1</v>
      </c>
      <c r="AL19" s="41">
        <f t="shared" si="10"/>
        <v>0.25062499999999999</v>
      </c>
      <c r="AM19" s="41">
        <f t="shared" si="11"/>
        <v>63.417099999999998</v>
      </c>
      <c r="AN19" s="41"/>
      <c r="AO19" s="41">
        <v>2.8062500000000001E-2</v>
      </c>
      <c r="AP19" s="42">
        <v>-63593</v>
      </c>
      <c r="AQ19" s="41">
        <f t="shared" si="12"/>
        <v>0.56125000000000003</v>
      </c>
      <c r="AR19" s="41">
        <f t="shared" si="13"/>
        <v>63.593000000000004</v>
      </c>
      <c r="AS19" s="41"/>
    </row>
    <row r="20" spans="2:45" x14ac:dyDescent="0.15">
      <c r="B20" s="1">
        <v>5.4906000000000003E-2</v>
      </c>
      <c r="C20" s="1">
        <v>18.029999999999998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815.8481267907481</v>
      </c>
      <c r="Q20" s="35">
        <v>5.0000000000000001E-3</v>
      </c>
      <c r="R20">
        <f t="shared" si="1"/>
        <v>815.8481267907481</v>
      </c>
      <c r="S20">
        <f t="shared" si="2"/>
        <v>658.82000642860544</v>
      </c>
      <c r="T20">
        <f t="shared" si="3"/>
        <v>157.02812036214266</v>
      </c>
      <c r="V20" s="17">
        <f t="shared" si="4"/>
        <v>815.8481267907481</v>
      </c>
      <c r="W20" t="s">
        <v>84</v>
      </c>
      <c r="X20">
        <f t="shared" si="5"/>
        <v>5.0000000000000001E-3</v>
      </c>
      <c r="Z20" s="1">
        <v>8.9764899999999995E-2</v>
      </c>
      <c r="AA20" s="1">
        <v>64133.1</v>
      </c>
      <c r="AB20">
        <f t="shared" si="6"/>
        <v>1.2567085999999998</v>
      </c>
      <c r="AC20">
        <f t="shared" si="7"/>
        <v>64.133099999999999</v>
      </c>
      <c r="AE20" s="41">
        <v>3.4000000000000002E-2</v>
      </c>
      <c r="AF20" s="41">
        <v>63774.8</v>
      </c>
      <c r="AG20" s="41">
        <f t="shared" si="8"/>
        <v>0.68</v>
      </c>
      <c r="AH20" s="41">
        <f t="shared" si="9"/>
        <v>63.774800000000006</v>
      </c>
      <c r="AI20" s="41"/>
      <c r="AJ20" s="2">
        <v>2.70625E-2</v>
      </c>
      <c r="AK20" s="42">
        <v>-63429.9</v>
      </c>
      <c r="AL20" s="41">
        <f t="shared" si="10"/>
        <v>0.270625</v>
      </c>
      <c r="AM20" s="41">
        <f t="shared" si="11"/>
        <v>63.429900000000004</v>
      </c>
      <c r="AN20" s="41"/>
      <c r="AO20" s="41">
        <v>3.0062499999999999E-2</v>
      </c>
      <c r="AP20" s="42">
        <v>-63613.599999999999</v>
      </c>
      <c r="AQ20" s="41">
        <f t="shared" si="12"/>
        <v>0.60124999999999995</v>
      </c>
      <c r="AR20" s="41">
        <f t="shared" si="13"/>
        <v>63.613599999999998</v>
      </c>
      <c r="AS20" s="41"/>
    </row>
    <row r="21" spans="2:45" x14ac:dyDescent="0.15">
      <c r="B21" s="1">
        <v>5.8226E-2</v>
      </c>
      <c r="C21" s="1">
        <v>19.02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816.9089521488977</v>
      </c>
      <c r="Q21" s="35">
        <v>6.0000000000000001E-3</v>
      </c>
      <c r="R21">
        <f t="shared" si="1"/>
        <v>816.9089521488977</v>
      </c>
      <c r="S21">
        <f t="shared" si="2"/>
        <v>675.11392501955754</v>
      </c>
      <c r="T21">
        <f t="shared" si="3"/>
        <v>141.79502712934016</v>
      </c>
      <c r="V21" s="17">
        <f t="shared" si="4"/>
        <v>816.9089521488977</v>
      </c>
      <c r="W21" t="s">
        <v>84</v>
      </c>
      <c r="X21">
        <f t="shared" si="5"/>
        <v>6.0000000000000001E-3</v>
      </c>
      <c r="Z21" s="1">
        <v>9.9764900000000004E-2</v>
      </c>
      <c r="AA21" s="1">
        <v>64386.5</v>
      </c>
      <c r="AB21">
        <f t="shared" si="6"/>
        <v>1.3967086</v>
      </c>
      <c r="AC21">
        <f t="shared" si="7"/>
        <v>64.386499999999998</v>
      </c>
      <c r="AE21" s="41">
        <v>3.5999999999999997E-2</v>
      </c>
      <c r="AF21" s="41">
        <v>63794.8</v>
      </c>
      <c r="AG21" s="41">
        <f t="shared" si="8"/>
        <v>0.72</v>
      </c>
      <c r="AH21" s="41">
        <f t="shared" si="9"/>
        <v>63.794800000000002</v>
      </c>
      <c r="AI21" s="41"/>
      <c r="AJ21" s="2">
        <v>2.9062500000000002E-2</v>
      </c>
      <c r="AK21" s="42">
        <v>-63442.5</v>
      </c>
      <c r="AL21" s="41">
        <f t="shared" si="10"/>
        <v>0.29062500000000002</v>
      </c>
      <c r="AM21" s="41">
        <f t="shared" si="11"/>
        <v>63.442500000000003</v>
      </c>
      <c r="AN21" s="41"/>
      <c r="AO21" s="41">
        <v>3.2062500000000001E-2</v>
      </c>
      <c r="AP21" s="42">
        <v>-63633.8</v>
      </c>
      <c r="AQ21" s="41">
        <f t="shared" si="12"/>
        <v>0.64124999999999999</v>
      </c>
      <c r="AR21" s="41">
        <f t="shared" si="13"/>
        <v>63.633800000000001</v>
      </c>
      <c r="AS21" s="41"/>
    </row>
    <row r="22" spans="2:45" x14ac:dyDescent="0.15">
      <c r="B22" s="1">
        <v>5.9556999999999999E-2</v>
      </c>
      <c r="C22" s="1">
        <v>19.61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817.9697775070473</v>
      </c>
      <c r="Q22" s="35">
        <v>7.0000000000000001E-3</v>
      </c>
      <c r="R22">
        <f t="shared" si="1"/>
        <v>817.9697775070473</v>
      </c>
      <c r="S22">
        <f t="shared" si="2"/>
        <v>689.20423230817198</v>
      </c>
      <c r="T22">
        <f t="shared" si="3"/>
        <v>128.76554519887532</v>
      </c>
      <c r="V22" s="17">
        <f t="shared" si="4"/>
        <v>817.9697775070473</v>
      </c>
      <c r="W22" t="s">
        <v>84</v>
      </c>
      <c r="X22">
        <f t="shared" si="5"/>
        <v>7.0000000000000001E-3</v>
      </c>
      <c r="Z22" s="1">
        <v>0.109765</v>
      </c>
      <c r="AA22" s="1">
        <v>64715.6</v>
      </c>
      <c r="AB22">
        <f t="shared" si="6"/>
        <v>1.53671</v>
      </c>
      <c r="AC22">
        <f t="shared" si="7"/>
        <v>64.715599999999995</v>
      </c>
      <c r="AE22" s="41">
        <v>3.7999999999999999E-2</v>
      </c>
      <c r="AF22" s="41">
        <v>63814.5</v>
      </c>
      <c r="AG22" s="41">
        <f t="shared" si="8"/>
        <v>0.76</v>
      </c>
      <c r="AH22" s="41">
        <f t="shared" si="9"/>
        <v>63.814500000000002</v>
      </c>
      <c r="AI22" s="41"/>
      <c r="AJ22" s="2">
        <v>3.10625E-2</v>
      </c>
      <c r="AK22" s="42">
        <v>-63455</v>
      </c>
      <c r="AL22" s="41">
        <f t="shared" si="10"/>
        <v>0.31062499999999998</v>
      </c>
      <c r="AM22" s="41">
        <f t="shared" si="11"/>
        <v>63.454999999999998</v>
      </c>
      <c r="AN22" s="41"/>
      <c r="AO22" s="41">
        <v>3.4062500000000002E-2</v>
      </c>
      <c r="AP22" s="42">
        <v>-63653.8</v>
      </c>
      <c r="AQ22" s="41">
        <f t="shared" si="12"/>
        <v>0.68125000000000002</v>
      </c>
      <c r="AR22" s="41">
        <f t="shared" si="13"/>
        <v>63.653800000000004</v>
      </c>
      <c r="AS22" s="41"/>
    </row>
    <row r="23" spans="2:45" x14ac:dyDescent="0.15">
      <c r="B23" s="1">
        <v>6.0217E-2</v>
      </c>
      <c r="C23" s="1">
        <v>20.079999999999998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819.0306028651969</v>
      </c>
      <c r="Q23" s="35">
        <v>8.0000000000000002E-3</v>
      </c>
      <c r="R23">
        <f t="shared" si="1"/>
        <v>819.0306028651969</v>
      </c>
      <c r="S23">
        <f t="shared" si="2"/>
        <v>701.6472972138348</v>
      </c>
      <c r="T23">
        <f t="shared" si="3"/>
        <v>117.38330565136209</v>
      </c>
      <c r="V23" s="17">
        <f t="shared" si="4"/>
        <v>819.0306028651969</v>
      </c>
      <c r="W23" t="s">
        <v>84</v>
      </c>
      <c r="X23">
        <f t="shared" si="5"/>
        <v>8.0000000000000002E-3</v>
      </c>
      <c r="Z23" s="1">
        <v>0.119765</v>
      </c>
      <c r="AA23" s="1">
        <v>65085.599999999999</v>
      </c>
      <c r="AB23">
        <f t="shared" si="6"/>
        <v>1.6767099999999999</v>
      </c>
      <c r="AC23">
        <f t="shared" si="7"/>
        <v>65.085599999999999</v>
      </c>
      <c r="AE23" s="41">
        <v>0.04</v>
      </c>
      <c r="AF23" s="41">
        <v>63833.9</v>
      </c>
      <c r="AG23" s="41">
        <f t="shared" si="8"/>
        <v>0.8</v>
      </c>
      <c r="AH23" s="41">
        <f t="shared" si="9"/>
        <v>63.8339</v>
      </c>
      <c r="AI23" s="41"/>
      <c r="AJ23" s="2">
        <v>3.3062500000000002E-2</v>
      </c>
      <c r="AK23" s="42">
        <v>-63467.3</v>
      </c>
      <c r="AL23" s="41">
        <f t="shared" si="10"/>
        <v>0.330625</v>
      </c>
      <c r="AM23" s="41">
        <f t="shared" si="11"/>
        <v>63.467300000000002</v>
      </c>
      <c r="AN23" s="41"/>
      <c r="AO23" s="41">
        <v>3.6062499999999997E-2</v>
      </c>
      <c r="AP23" s="42">
        <v>-63673.7</v>
      </c>
      <c r="AQ23" s="41">
        <f t="shared" si="12"/>
        <v>0.72124999999999995</v>
      </c>
      <c r="AR23" s="41">
        <f t="shared" si="13"/>
        <v>63.673699999999997</v>
      </c>
      <c r="AS23" s="41"/>
    </row>
    <row r="24" spans="2:45" x14ac:dyDescent="0.15">
      <c r="B24" s="1">
        <v>6.1186999999999998E-2</v>
      </c>
      <c r="C24" s="1">
        <v>20.309999999999999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820.0914282233465</v>
      </c>
      <c r="Q24" s="35">
        <v>8.9999999999999993E-3</v>
      </c>
      <c r="R24">
        <f t="shared" si="1"/>
        <v>820.0914282233465</v>
      </c>
      <c r="S24">
        <f t="shared" si="2"/>
        <v>712.80919715222524</v>
      </c>
      <c r="T24">
        <f t="shared" si="3"/>
        <v>107.28223107112126</v>
      </c>
      <c r="V24" s="17">
        <f t="shared" si="4"/>
        <v>820.0914282233465</v>
      </c>
      <c r="W24" t="s">
        <v>84</v>
      </c>
      <c r="X24">
        <f t="shared" si="5"/>
        <v>8.9999999999999993E-3</v>
      </c>
      <c r="Z24" s="1">
        <v>0.12976499999999999</v>
      </c>
      <c r="AA24" s="1">
        <v>65472.2</v>
      </c>
      <c r="AB24">
        <f t="shared" si="6"/>
        <v>1.8167099999999998</v>
      </c>
      <c r="AC24">
        <f t="shared" si="7"/>
        <v>65.472200000000001</v>
      </c>
      <c r="AE24" s="41">
        <v>4.2000000000000003E-2</v>
      </c>
      <c r="AF24" s="41">
        <v>63853.1</v>
      </c>
      <c r="AG24" s="41">
        <f t="shared" si="8"/>
        <v>0.84000000000000008</v>
      </c>
      <c r="AH24" s="41">
        <f t="shared" si="9"/>
        <v>63.853099999999998</v>
      </c>
      <c r="AI24" s="41"/>
      <c r="AJ24" s="2">
        <v>3.5062500000000003E-2</v>
      </c>
      <c r="AK24" s="42">
        <v>-63479.6</v>
      </c>
      <c r="AL24" s="41">
        <f t="shared" si="10"/>
        <v>0.35062500000000002</v>
      </c>
      <c r="AM24" s="41">
        <f t="shared" si="11"/>
        <v>63.479599999999998</v>
      </c>
      <c r="AN24" s="41"/>
      <c r="AO24" s="41">
        <v>3.8062499999999999E-2</v>
      </c>
      <c r="AP24" s="42">
        <v>-63693.3</v>
      </c>
      <c r="AQ24" s="41">
        <f t="shared" si="12"/>
        <v>0.76124999999999998</v>
      </c>
      <c r="AR24" s="41">
        <f t="shared" si="13"/>
        <v>63.693300000000001</v>
      </c>
      <c r="AS24" s="41"/>
    </row>
    <row r="25" spans="2:45" x14ac:dyDescent="0.15">
      <c r="B25" s="1">
        <v>6.0866999999999997E-2</v>
      </c>
      <c r="C25" s="1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821.1522535814961</v>
      </c>
      <c r="Q25" s="35">
        <v>0.01</v>
      </c>
      <c r="R25">
        <f t="shared" si="1"/>
        <v>821.1522535814961</v>
      </c>
      <c r="S25">
        <f t="shared" si="2"/>
        <v>722.94423417027099</v>
      </c>
      <c r="T25">
        <f t="shared" si="3"/>
        <v>98.208019411225109</v>
      </c>
      <c r="V25" s="17">
        <f t="shared" si="4"/>
        <v>821.1522535814961</v>
      </c>
      <c r="W25" t="s">
        <v>84</v>
      </c>
      <c r="X25">
        <f t="shared" si="5"/>
        <v>0.01</v>
      </c>
      <c r="Z25" s="1">
        <v>0.139765</v>
      </c>
      <c r="AA25" s="1">
        <v>65848.800000000003</v>
      </c>
      <c r="AB25">
        <f t="shared" si="6"/>
        <v>1.9567099999999999</v>
      </c>
      <c r="AC25">
        <f t="shared" si="7"/>
        <v>65.848799999999997</v>
      </c>
      <c r="AE25" s="41">
        <v>4.3999999999999997E-2</v>
      </c>
      <c r="AF25" s="41">
        <v>63872.1</v>
      </c>
      <c r="AG25" s="41">
        <f t="shared" si="8"/>
        <v>0.87999999999999989</v>
      </c>
      <c r="AH25" s="41">
        <f t="shared" si="9"/>
        <v>63.872099999999996</v>
      </c>
      <c r="AI25" s="41"/>
      <c r="AJ25" s="2">
        <v>3.7062499999999998E-2</v>
      </c>
      <c r="AK25" s="42">
        <v>-63491.6</v>
      </c>
      <c r="AL25" s="41">
        <f t="shared" si="10"/>
        <v>0.37062499999999998</v>
      </c>
      <c r="AM25" s="41">
        <f t="shared" si="11"/>
        <v>63.491599999999998</v>
      </c>
      <c r="AN25" s="41"/>
      <c r="AO25" s="41">
        <v>4.0062500000000001E-2</v>
      </c>
      <c r="AP25" s="42">
        <v>-63712.7</v>
      </c>
      <c r="AQ25" s="41">
        <f t="shared" si="12"/>
        <v>0.80125000000000002</v>
      </c>
      <c r="AR25" s="41">
        <f t="shared" si="13"/>
        <v>63.712699999999998</v>
      </c>
      <c r="AS25" s="41"/>
    </row>
    <row r="26" spans="2:45" x14ac:dyDescent="0.15">
      <c r="B26" s="1">
        <v>6.1032999999999997E-2</v>
      </c>
      <c r="C26" s="1">
        <v>20.27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822.2130789396457</v>
      </c>
      <c r="Q26" s="35">
        <v>1.0999999999999999E-2</v>
      </c>
      <c r="R26">
        <f t="shared" si="1"/>
        <v>822.2130789396457</v>
      </c>
      <c r="S26">
        <f t="shared" si="2"/>
        <v>732.23657535067787</v>
      </c>
      <c r="T26">
        <f t="shared" si="3"/>
        <v>89.97650358896783</v>
      </c>
      <c r="V26" s="17">
        <f t="shared" si="4"/>
        <v>822.2130789396457</v>
      </c>
      <c r="W26" t="s">
        <v>84</v>
      </c>
      <c r="X26">
        <f t="shared" si="5"/>
        <v>1.0999999999999999E-2</v>
      </c>
      <c r="Z26" s="1">
        <v>0.14976500000000001</v>
      </c>
      <c r="AA26" s="1">
        <v>66228.2</v>
      </c>
      <c r="AB26">
        <f t="shared" si="6"/>
        <v>2.0967100000000003</v>
      </c>
      <c r="AC26">
        <f t="shared" si="7"/>
        <v>66.228200000000001</v>
      </c>
      <c r="AE26" s="41">
        <v>4.5999999999999999E-2</v>
      </c>
      <c r="AF26" s="41">
        <v>63890.9</v>
      </c>
      <c r="AG26" s="41">
        <f t="shared" si="8"/>
        <v>0.91999999999999993</v>
      </c>
      <c r="AH26" s="41">
        <f t="shared" si="9"/>
        <v>63.890900000000002</v>
      </c>
      <c r="AI26" s="41"/>
      <c r="AJ26" s="2">
        <v>3.90625E-2</v>
      </c>
      <c r="AK26" s="42">
        <v>-63502.7</v>
      </c>
      <c r="AL26" s="41">
        <f t="shared" si="10"/>
        <v>0.390625</v>
      </c>
      <c r="AM26" s="41">
        <f t="shared" si="11"/>
        <v>63.502699999999997</v>
      </c>
      <c r="AN26" s="41"/>
      <c r="AO26" s="41">
        <v>4.2062500000000003E-2</v>
      </c>
      <c r="AP26" s="42">
        <v>-63731.9</v>
      </c>
      <c r="AQ26" s="41">
        <f t="shared" si="12"/>
        <v>0.84125000000000005</v>
      </c>
      <c r="AR26" s="41">
        <f t="shared" si="13"/>
        <v>63.731900000000003</v>
      </c>
      <c r="AS26" s="41"/>
    </row>
    <row r="27" spans="2:45" x14ac:dyDescent="0.15">
      <c r="B27" s="1">
        <v>6.1794000000000002E-2</v>
      </c>
      <c r="C27" s="1">
        <v>20.22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823.2739042977953</v>
      </c>
      <c r="Q27" s="35">
        <v>1.2E-2</v>
      </c>
      <c r="R27">
        <f t="shared" si="1"/>
        <v>823.2739042977953</v>
      </c>
      <c r="S27">
        <f t="shared" si="2"/>
        <v>740.82407142843874</v>
      </c>
      <c r="T27">
        <f t="shared" si="3"/>
        <v>82.449832869356555</v>
      </c>
      <c r="V27" s="17">
        <f t="shared" si="4"/>
        <v>823.2739042977953</v>
      </c>
      <c r="W27" t="s">
        <v>84</v>
      </c>
      <c r="X27">
        <f t="shared" si="5"/>
        <v>1.2E-2</v>
      </c>
      <c r="Z27" s="1">
        <v>0.15976499999999999</v>
      </c>
      <c r="AA27" s="1">
        <v>66600.2</v>
      </c>
      <c r="AB27">
        <f t="shared" si="6"/>
        <v>2.23671</v>
      </c>
      <c r="AC27">
        <f t="shared" si="7"/>
        <v>66.600200000000001</v>
      </c>
      <c r="AE27" s="41">
        <v>4.8000000000000001E-2</v>
      </c>
      <c r="AF27" s="41">
        <v>63909.5</v>
      </c>
      <c r="AG27" s="41">
        <f t="shared" si="8"/>
        <v>0.96</v>
      </c>
      <c r="AH27" s="41">
        <f t="shared" si="9"/>
        <v>63.909500000000001</v>
      </c>
      <c r="AI27" s="41"/>
      <c r="AJ27" s="2">
        <v>4.1062500000000002E-2</v>
      </c>
      <c r="AK27" s="42">
        <v>-63513.7</v>
      </c>
      <c r="AL27" s="41">
        <f t="shared" si="10"/>
        <v>0.41062500000000002</v>
      </c>
      <c r="AM27" s="41">
        <f t="shared" si="11"/>
        <v>63.5137</v>
      </c>
      <c r="AN27" s="41"/>
      <c r="AO27" s="41">
        <v>4.4062499999999998E-2</v>
      </c>
      <c r="AP27" s="42">
        <v>-63750.7</v>
      </c>
      <c r="AQ27" s="41">
        <f t="shared" si="12"/>
        <v>0.88124999999999998</v>
      </c>
      <c r="AR27" s="41">
        <f t="shared" si="13"/>
        <v>63.750699999999995</v>
      </c>
      <c r="AS27" s="41"/>
    </row>
    <row r="28" spans="2:45" x14ac:dyDescent="0.15">
      <c r="B28" s="1">
        <v>6.0544000000000001E-2</v>
      </c>
      <c r="C28" s="1">
        <v>20.25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824.3347296559449</v>
      </c>
      <c r="Q28" s="35">
        <v>1.2999999999999999E-2</v>
      </c>
      <c r="R28">
        <f t="shared" si="1"/>
        <v>824.3347296559449</v>
      </c>
      <c r="S28">
        <f t="shared" si="2"/>
        <v>748.8127104620786</v>
      </c>
      <c r="T28">
        <f t="shared" si="3"/>
        <v>75.522019193866299</v>
      </c>
      <c r="V28" s="17">
        <f t="shared" si="4"/>
        <v>824.3347296559449</v>
      </c>
      <c r="W28" t="s">
        <v>84</v>
      </c>
      <c r="X28">
        <f t="shared" si="5"/>
        <v>1.2999999999999999E-2</v>
      </c>
      <c r="Z28" s="1">
        <v>0.169765</v>
      </c>
      <c r="AA28" s="1">
        <v>66935</v>
      </c>
      <c r="AB28">
        <f t="shared" si="6"/>
        <v>2.3767100000000001</v>
      </c>
      <c r="AC28">
        <f t="shared" si="7"/>
        <v>66.935000000000002</v>
      </c>
      <c r="AE28" s="41">
        <v>0.05</v>
      </c>
      <c r="AF28" s="41">
        <v>63928</v>
      </c>
      <c r="AG28" s="41">
        <f t="shared" si="8"/>
        <v>1</v>
      </c>
      <c r="AH28" s="41">
        <f t="shared" si="9"/>
        <v>63.927999999999997</v>
      </c>
      <c r="AI28" s="41"/>
      <c r="AJ28" s="2">
        <v>4.3062499999999997E-2</v>
      </c>
      <c r="AK28" s="42">
        <v>-63524.5</v>
      </c>
      <c r="AL28" s="41">
        <f t="shared" si="10"/>
        <v>0.43062499999999998</v>
      </c>
      <c r="AM28" s="41">
        <f t="shared" si="11"/>
        <v>63.524500000000003</v>
      </c>
      <c r="AN28" s="41"/>
      <c r="AO28" s="41">
        <v>4.6062499999999999E-2</v>
      </c>
      <c r="AP28" s="42">
        <v>-63769.3</v>
      </c>
      <c r="AQ28" s="41">
        <f t="shared" si="12"/>
        <v>0.92125000000000001</v>
      </c>
      <c r="AR28" s="41">
        <f t="shared" si="13"/>
        <v>63.769300000000001</v>
      </c>
      <c r="AS28" s="41"/>
    </row>
    <row r="29" spans="2:45" x14ac:dyDescent="0.15">
      <c r="B29" s="1">
        <v>6.1329000000000002E-2</v>
      </c>
      <c r="C29" s="1">
        <v>20.25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825.39555501409461</v>
      </c>
      <c r="Q29" s="35">
        <v>1.4E-2</v>
      </c>
      <c r="R29">
        <f t="shared" si="1"/>
        <v>825.39555501409461</v>
      </c>
      <c r="S29">
        <f t="shared" si="2"/>
        <v>756.28581562654108</v>
      </c>
      <c r="T29">
        <f t="shared" si="3"/>
        <v>69.109739387553532</v>
      </c>
      <c r="V29" s="17">
        <f t="shared" si="4"/>
        <v>825.39555501409461</v>
      </c>
      <c r="W29" t="s">
        <v>84</v>
      </c>
      <c r="X29">
        <f t="shared" si="5"/>
        <v>1.4E-2</v>
      </c>
      <c r="Z29" s="1">
        <v>0.17976500000000001</v>
      </c>
      <c r="AA29" s="1">
        <v>67235</v>
      </c>
      <c r="AB29">
        <f t="shared" si="6"/>
        <v>2.5167100000000002</v>
      </c>
      <c r="AC29">
        <f t="shared" si="7"/>
        <v>67.234999999999999</v>
      </c>
      <c r="AE29" s="41">
        <v>5.1999999999999998E-2</v>
      </c>
      <c r="AF29" s="41">
        <v>63946.2</v>
      </c>
      <c r="AG29" s="41">
        <f t="shared" si="8"/>
        <v>1.04</v>
      </c>
      <c r="AH29" s="41">
        <f t="shared" si="9"/>
        <v>63.946199999999997</v>
      </c>
      <c r="AI29" s="41"/>
      <c r="AJ29" s="2">
        <v>4.5062499999999998E-2</v>
      </c>
      <c r="AK29" s="42">
        <v>-63535.199999999997</v>
      </c>
      <c r="AL29" s="41">
        <f t="shared" si="10"/>
        <v>0.450625</v>
      </c>
      <c r="AM29" s="41">
        <f t="shared" si="11"/>
        <v>63.535199999999996</v>
      </c>
      <c r="AN29" s="41"/>
      <c r="AO29" s="41">
        <v>4.8062500000000001E-2</v>
      </c>
      <c r="AP29" s="42">
        <v>-63787.8</v>
      </c>
      <c r="AQ29" s="41">
        <f t="shared" si="12"/>
        <v>0.96125000000000005</v>
      </c>
      <c r="AR29" s="41">
        <f t="shared" si="13"/>
        <v>63.787800000000004</v>
      </c>
      <c r="AS29" s="41"/>
    </row>
    <row r="30" spans="2:45" x14ac:dyDescent="0.15">
      <c r="B30" s="1">
        <v>6.0919000000000001E-2</v>
      </c>
      <c r="C30" s="1">
        <v>20.299999999999997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826.45638037224421</v>
      </c>
      <c r="Q30" s="35">
        <v>1.4999999999999999E-2</v>
      </c>
      <c r="R30">
        <f t="shared" si="1"/>
        <v>826.45638037224421</v>
      </c>
      <c r="S30">
        <f t="shared" si="2"/>
        <v>763.31013188598172</v>
      </c>
      <c r="T30">
        <f t="shared" si="3"/>
        <v>63.146248486262493</v>
      </c>
      <c r="V30" s="17">
        <f t="shared" si="4"/>
        <v>826.45638037224421</v>
      </c>
      <c r="W30" t="s">
        <v>84</v>
      </c>
      <c r="X30">
        <f t="shared" si="5"/>
        <v>1.4999999999999999E-2</v>
      </c>
      <c r="Z30" s="1">
        <v>0.18976499999999999</v>
      </c>
      <c r="AA30" s="1">
        <v>67529.100000000006</v>
      </c>
      <c r="AB30">
        <f t="shared" si="6"/>
        <v>2.6567099999999999</v>
      </c>
      <c r="AC30">
        <f t="shared" si="7"/>
        <v>67.5291</v>
      </c>
      <c r="AE30" s="41">
        <v>5.3999999999999999E-2</v>
      </c>
      <c r="AF30" s="41">
        <v>63964.3</v>
      </c>
      <c r="AG30" s="41">
        <f t="shared" si="8"/>
        <v>1.08</v>
      </c>
      <c r="AH30" s="41">
        <f t="shared" si="9"/>
        <v>63.964300000000001</v>
      </c>
      <c r="AI30" s="41"/>
      <c r="AJ30" s="2">
        <v>4.70625E-2</v>
      </c>
      <c r="AK30" s="42">
        <v>-63545.8</v>
      </c>
      <c r="AL30" s="41">
        <f t="shared" si="10"/>
        <v>0.47062500000000002</v>
      </c>
      <c r="AM30" s="41">
        <f t="shared" si="11"/>
        <v>63.5458</v>
      </c>
      <c r="AN30" s="41"/>
      <c r="AO30" s="41">
        <v>5.0062500000000003E-2</v>
      </c>
      <c r="AP30" s="42">
        <v>-63805.8</v>
      </c>
      <c r="AQ30" s="41">
        <f t="shared" si="12"/>
        <v>1.00125</v>
      </c>
      <c r="AR30" s="41">
        <f t="shared" si="13"/>
        <v>63.805800000000005</v>
      </c>
      <c r="AS30" s="41"/>
    </row>
    <row r="31" spans="2:45" x14ac:dyDescent="0.15">
      <c r="B31" s="1">
        <v>6.1801000000000002E-2</v>
      </c>
      <c r="C31" s="1">
        <v>20.309999999999999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827.51720573039381</v>
      </c>
      <c r="Q31" s="35">
        <v>1.6E-2</v>
      </c>
      <c r="R31">
        <f t="shared" si="1"/>
        <v>827.51720573039381</v>
      </c>
      <c r="S31">
        <f t="shared" si="2"/>
        <v>769.9399881488963</v>
      </c>
      <c r="T31">
        <f t="shared" si="3"/>
        <v>57.577217581497507</v>
      </c>
      <c r="V31" s="17">
        <f t="shared" si="4"/>
        <v>827.51720573039381</v>
      </c>
      <c r="W31" t="s">
        <v>84</v>
      </c>
      <c r="X31">
        <f t="shared" si="5"/>
        <v>1.6E-2</v>
      </c>
      <c r="Z31" s="1">
        <v>0.199765</v>
      </c>
      <c r="AA31" s="1">
        <v>67804.7</v>
      </c>
      <c r="AB31">
        <f t="shared" si="6"/>
        <v>2.79671</v>
      </c>
      <c r="AC31">
        <f t="shared" si="7"/>
        <v>67.804699999999997</v>
      </c>
      <c r="AE31" s="41">
        <v>5.6000000000000001E-2</v>
      </c>
      <c r="AF31" s="41">
        <v>63982.3</v>
      </c>
      <c r="AG31" s="41">
        <f t="shared" si="8"/>
        <v>1.1200000000000001</v>
      </c>
      <c r="AH31" s="41">
        <f t="shared" si="9"/>
        <v>63.982300000000002</v>
      </c>
      <c r="AI31" s="41"/>
      <c r="AJ31" s="2">
        <v>4.9062500000000002E-2</v>
      </c>
      <c r="AK31" s="42">
        <v>-63556.4</v>
      </c>
      <c r="AL31" s="41">
        <f t="shared" si="10"/>
        <v>0.49062500000000003</v>
      </c>
      <c r="AM31" s="41">
        <f t="shared" si="11"/>
        <v>63.556400000000004</v>
      </c>
      <c r="AN31" s="41"/>
      <c r="AO31" s="41">
        <v>5.2062499999999998E-2</v>
      </c>
      <c r="AP31" s="42">
        <v>-63823.5</v>
      </c>
      <c r="AQ31" s="41">
        <f t="shared" si="12"/>
        <v>1.04125</v>
      </c>
      <c r="AR31" s="41">
        <f t="shared" si="13"/>
        <v>63.823500000000003</v>
      </c>
      <c r="AS31" s="41"/>
    </row>
    <row r="32" spans="2:45" x14ac:dyDescent="0.15">
      <c r="B32" s="1">
        <v>6.1556E-2</v>
      </c>
      <c r="C32" s="1">
        <v>20.309999999999999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828.57803108854341</v>
      </c>
      <c r="Q32" s="35">
        <v>1.7000000000000001E-2</v>
      </c>
      <c r="R32">
        <f t="shared" si="1"/>
        <v>828.57803108854341</v>
      </c>
      <c r="S32">
        <f t="shared" si="2"/>
        <v>776.22022394494991</v>
      </c>
      <c r="T32">
        <f t="shared" si="3"/>
        <v>52.357807143593504</v>
      </c>
      <c r="V32" s="17">
        <f t="shared" si="4"/>
        <v>828.57803108854341</v>
      </c>
      <c r="W32" t="s">
        <v>84</v>
      </c>
      <c r="X32">
        <f t="shared" si="5"/>
        <v>1.7000000000000001E-2</v>
      </c>
      <c r="Z32" s="1">
        <v>0.20976500000000001</v>
      </c>
      <c r="AA32" s="1">
        <v>68040</v>
      </c>
      <c r="AB32">
        <f t="shared" si="6"/>
        <v>2.9367100000000002</v>
      </c>
      <c r="AC32">
        <f t="shared" si="7"/>
        <v>68.040000000000006</v>
      </c>
      <c r="AE32" s="41">
        <v>5.8000000000000003E-2</v>
      </c>
      <c r="AF32" s="41">
        <v>64000.2</v>
      </c>
      <c r="AG32" s="41">
        <f t="shared" si="8"/>
        <v>1.1600000000000001</v>
      </c>
      <c r="AH32" s="41">
        <f t="shared" si="9"/>
        <v>64.000199999999992</v>
      </c>
      <c r="AI32" s="41"/>
      <c r="AJ32" s="2">
        <v>5.1062499999999997E-2</v>
      </c>
      <c r="AK32" s="42">
        <v>-63566.9</v>
      </c>
      <c r="AL32" s="41">
        <f t="shared" si="10"/>
        <v>0.510625</v>
      </c>
      <c r="AM32" s="41">
        <f t="shared" si="11"/>
        <v>63.566900000000004</v>
      </c>
      <c r="AN32" s="41"/>
      <c r="AO32" s="41">
        <v>5.4062499999999999E-2</v>
      </c>
      <c r="AP32" s="42">
        <v>-63841.2</v>
      </c>
      <c r="AQ32" s="41">
        <f t="shared" si="12"/>
        <v>1.08125</v>
      </c>
      <c r="AR32" s="41">
        <f t="shared" si="13"/>
        <v>63.841200000000001</v>
      </c>
      <c r="AS32" s="41"/>
    </row>
    <row r="33" spans="2:45" x14ac:dyDescent="0.15">
      <c r="B33" s="1">
        <v>6.4706E-2</v>
      </c>
      <c r="C33" s="1">
        <v>20.329999999999998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829.63885644669301</v>
      </c>
      <c r="Q33" s="35">
        <v>1.7999999999999999E-2</v>
      </c>
      <c r="R33">
        <f t="shared" si="1"/>
        <v>829.63885644669301</v>
      </c>
      <c r="S33">
        <f t="shared" si="2"/>
        <v>782.18829743535605</v>
      </c>
      <c r="T33">
        <f t="shared" si="3"/>
        <v>47.450559011336964</v>
      </c>
      <c r="V33" s="17">
        <f t="shared" si="4"/>
        <v>829.63885644669301</v>
      </c>
      <c r="W33" t="s">
        <v>84</v>
      </c>
      <c r="X33">
        <f t="shared" si="5"/>
        <v>1.7999999999999999E-2</v>
      </c>
      <c r="Z33" s="1">
        <v>0.21976499999999999</v>
      </c>
      <c r="AA33" s="1">
        <v>68265.8</v>
      </c>
      <c r="AB33">
        <f t="shared" si="6"/>
        <v>3.0767099999999998</v>
      </c>
      <c r="AC33">
        <f t="shared" si="7"/>
        <v>68.265799999999999</v>
      </c>
      <c r="AE33" s="41">
        <v>0.06</v>
      </c>
      <c r="AF33" s="41">
        <v>64018.1</v>
      </c>
      <c r="AG33" s="41">
        <f t="shared" si="8"/>
        <v>1.2</v>
      </c>
      <c r="AH33" s="41">
        <f t="shared" si="9"/>
        <v>64.018100000000004</v>
      </c>
      <c r="AI33" s="41"/>
      <c r="AJ33" s="2">
        <v>5.3062499999999999E-2</v>
      </c>
      <c r="AK33" s="42">
        <v>-63577.3</v>
      </c>
      <c r="AL33" s="41">
        <f t="shared" si="10"/>
        <v>0.53062500000000001</v>
      </c>
      <c r="AM33" s="41">
        <f t="shared" si="11"/>
        <v>63.577300000000001</v>
      </c>
      <c r="AN33" s="41"/>
      <c r="AO33" s="41">
        <v>5.6062500000000001E-2</v>
      </c>
      <c r="AP33" s="42">
        <v>-63858.8</v>
      </c>
      <c r="AQ33" s="41">
        <f t="shared" si="12"/>
        <v>1.1212500000000001</v>
      </c>
      <c r="AR33" s="41">
        <f t="shared" si="13"/>
        <v>63.858800000000002</v>
      </c>
      <c r="AS33" s="41"/>
    </row>
    <row r="34" spans="2:45" x14ac:dyDescent="0.15">
      <c r="B34" s="1">
        <v>6.8709999999999993E-2</v>
      </c>
      <c r="C34" s="1">
        <v>22.02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830.69968180484261</v>
      </c>
      <c r="Q34" s="35">
        <v>1.9E-2</v>
      </c>
      <c r="R34">
        <f t="shared" si="1"/>
        <v>830.69968180484261</v>
      </c>
      <c r="S34">
        <f t="shared" si="2"/>
        <v>787.87583588569339</v>
      </c>
      <c r="T34">
        <f t="shared" si="3"/>
        <v>42.823845919149221</v>
      </c>
      <c r="V34" s="17">
        <f t="shared" si="4"/>
        <v>830.69968180484261</v>
      </c>
      <c r="W34" t="s">
        <v>84</v>
      </c>
      <c r="X34">
        <f t="shared" si="5"/>
        <v>1.9E-2</v>
      </c>
      <c r="Z34" s="1">
        <v>0.229765</v>
      </c>
      <c r="AA34" s="1">
        <v>68482.5</v>
      </c>
      <c r="AB34">
        <f t="shared" si="6"/>
        <v>3.21671</v>
      </c>
      <c r="AC34">
        <f t="shared" si="7"/>
        <v>68.482500000000002</v>
      </c>
      <c r="AE34" s="41">
        <v>6.2E-2</v>
      </c>
      <c r="AF34" s="41">
        <v>64037.1</v>
      </c>
      <c r="AG34" s="41">
        <f t="shared" si="8"/>
        <v>1.24</v>
      </c>
      <c r="AH34" s="41">
        <f t="shared" si="9"/>
        <v>64.037099999999995</v>
      </c>
      <c r="AI34" s="41"/>
      <c r="AJ34" s="2">
        <v>5.50625E-2</v>
      </c>
      <c r="AK34" s="42">
        <v>-63587.7</v>
      </c>
      <c r="AL34" s="41">
        <f t="shared" si="10"/>
        <v>0.55062500000000003</v>
      </c>
      <c r="AM34" s="41">
        <f t="shared" si="11"/>
        <v>63.587699999999998</v>
      </c>
      <c r="AN34" s="41"/>
      <c r="AO34" s="41">
        <v>5.8062500000000003E-2</v>
      </c>
      <c r="AP34" s="42">
        <v>-63876.2</v>
      </c>
      <c r="AQ34" s="41">
        <f t="shared" si="12"/>
        <v>1.1612500000000001</v>
      </c>
      <c r="AR34" s="41">
        <f t="shared" si="13"/>
        <v>63.876199999999997</v>
      </c>
      <c r="AS34" s="41"/>
    </row>
    <row r="35" spans="2:45" x14ac:dyDescent="0.15">
      <c r="B35" s="1">
        <v>7.2014999999999996E-2</v>
      </c>
      <c r="C35" s="1">
        <v>23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831.76050716299221</v>
      </c>
      <c r="Q35" s="35">
        <v>0.02</v>
      </c>
      <c r="R35">
        <f t="shared" si="1"/>
        <v>831.76050716299221</v>
      </c>
      <c r="S35">
        <f t="shared" si="2"/>
        <v>793.30979724380552</v>
      </c>
      <c r="T35">
        <f t="shared" si="3"/>
        <v>38.450709919186693</v>
      </c>
      <c r="V35" s="17">
        <f t="shared" si="4"/>
        <v>831.76050716299221</v>
      </c>
      <c r="W35" t="s">
        <v>84</v>
      </c>
      <c r="X35">
        <f t="shared" si="5"/>
        <v>0.02</v>
      </c>
      <c r="Z35" s="1">
        <v>0.23976500000000001</v>
      </c>
      <c r="AA35" s="1">
        <v>68666.8</v>
      </c>
      <c r="AB35">
        <f t="shared" si="6"/>
        <v>3.3567100000000001</v>
      </c>
      <c r="AC35">
        <f t="shared" si="7"/>
        <v>68.666800000000009</v>
      </c>
      <c r="AE35" s="41">
        <v>6.4000000000000001E-2</v>
      </c>
      <c r="AF35" s="41">
        <v>64068</v>
      </c>
      <c r="AG35" s="41">
        <f t="shared" si="8"/>
        <v>1.28</v>
      </c>
      <c r="AH35" s="41">
        <f t="shared" si="9"/>
        <v>64.067999999999998</v>
      </c>
      <c r="AI35" s="41"/>
      <c r="AJ35" s="2">
        <v>5.7062500000000002E-2</v>
      </c>
      <c r="AK35" s="42">
        <v>-63598</v>
      </c>
      <c r="AL35" s="41">
        <f t="shared" si="10"/>
        <v>0.57062500000000005</v>
      </c>
      <c r="AM35" s="41">
        <f t="shared" si="11"/>
        <v>63.597999999999999</v>
      </c>
      <c r="AN35" s="41"/>
      <c r="AO35" s="41">
        <v>6.0062499999999998E-2</v>
      </c>
      <c r="AP35" s="42">
        <v>-63893.5</v>
      </c>
      <c r="AQ35" s="41">
        <f t="shared" si="12"/>
        <v>1.2012499999999999</v>
      </c>
      <c r="AR35" s="41">
        <f t="shared" si="13"/>
        <v>63.893500000000003</v>
      </c>
      <c r="AS35" s="41"/>
    </row>
    <row r="36" spans="2:45" x14ac:dyDescent="0.15">
      <c r="B36" s="1">
        <v>7.7155000000000001E-2</v>
      </c>
      <c r="C36" s="1">
        <v>24.759999999999998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832.82133252114181</v>
      </c>
      <c r="Q36" s="35">
        <v>2.1000000000000001E-2</v>
      </c>
      <c r="R36">
        <f t="shared" si="1"/>
        <v>832.82133252114181</v>
      </c>
      <c r="S36">
        <f t="shared" si="2"/>
        <v>798.51335467381114</v>
      </c>
      <c r="T36">
        <f t="shared" si="3"/>
        <v>34.307977847330676</v>
      </c>
      <c r="V36" s="17">
        <f t="shared" si="4"/>
        <v>832.82133252114181</v>
      </c>
      <c r="W36" t="s">
        <v>84</v>
      </c>
      <c r="X36">
        <f t="shared" si="5"/>
        <v>2.1000000000000001E-2</v>
      </c>
      <c r="Z36" s="1">
        <v>0.24976499999999999</v>
      </c>
      <c r="AA36" s="1">
        <v>68842.899999999994</v>
      </c>
      <c r="AB36">
        <f t="shared" si="6"/>
        <v>3.4967099999999998</v>
      </c>
      <c r="AC36">
        <f t="shared" si="7"/>
        <v>68.8429</v>
      </c>
      <c r="AE36" s="41">
        <v>6.6000000000000003E-2</v>
      </c>
      <c r="AF36" s="41">
        <v>64113.5</v>
      </c>
      <c r="AG36" s="41">
        <f t="shared" si="8"/>
        <v>1.32</v>
      </c>
      <c r="AH36" s="41">
        <f t="shared" si="9"/>
        <v>64.113500000000002</v>
      </c>
      <c r="AI36" s="41"/>
      <c r="AJ36" s="2">
        <v>5.9062499999999997E-2</v>
      </c>
      <c r="AK36" s="42">
        <v>-63608.3</v>
      </c>
      <c r="AL36" s="41">
        <f t="shared" si="10"/>
        <v>0.59062499999999996</v>
      </c>
      <c r="AM36" s="41">
        <f t="shared" si="11"/>
        <v>63.6083</v>
      </c>
      <c r="AN36" s="41"/>
      <c r="AO36" s="41">
        <v>6.20625E-2</v>
      </c>
      <c r="AP36" s="42">
        <v>-63910.6</v>
      </c>
      <c r="AQ36" s="41">
        <f t="shared" si="12"/>
        <v>1.24125</v>
      </c>
      <c r="AR36" s="41">
        <f t="shared" si="13"/>
        <v>63.910599999999995</v>
      </c>
      <c r="AS36" s="41"/>
    </row>
    <row r="37" spans="2:45" x14ac:dyDescent="0.15">
      <c r="B37" s="1">
        <v>8.1754999999999994E-2</v>
      </c>
      <c r="C37" s="1">
        <v>26.11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833.88215787929141</v>
      </c>
      <c r="Q37" s="35">
        <v>2.1999999999999999E-2</v>
      </c>
      <c r="R37">
        <f t="shared" si="1"/>
        <v>833.88215787929141</v>
      </c>
      <c r="S37">
        <f t="shared" si="2"/>
        <v>803.50657999594875</v>
      </c>
      <c r="T37">
        <f t="shared" si="3"/>
        <v>30.375577883342658</v>
      </c>
      <c r="V37" s="17">
        <f t="shared" si="4"/>
        <v>833.88215787929141</v>
      </c>
      <c r="W37" t="s">
        <v>84</v>
      </c>
      <c r="X37">
        <f t="shared" si="5"/>
        <v>2.1999999999999999E-2</v>
      </c>
      <c r="Z37" s="1">
        <v>0.25976500000000002</v>
      </c>
      <c r="AA37" s="1">
        <v>69011.899999999994</v>
      </c>
      <c r="AB37">
        <f t="shared" si="6"/>
        <v>3.6367100000000003</v>
      </c>
      <c r="AC37">
        <f t="shared" si="7"/>
        <v>69.011899999999997</v>
      </c>
      <c r="AE37" s="41">
        <v>6.8000000000000005E-2</v>
      </c>
      <c r="AF37" s="41">
        <v>64169.4</v>
      </c>
      <c r="AG37" s="41">
        <f t="shared" si="8"/>
        <v>1.36</v>
      </c>
      <c r="AH37" s="41">
        <f t="shared" si="9"/>
        <v>64.169399999999996</v>
      </c>
      <c r="AI37" s="41"/>
      <c r="AJ37" s="2">
        <v>6.1062499999999999E-2</v>
      </c>
      <c r="AK37" s="42">
        <v>-63618.5</v>
      </c>
      <c r="AL37" s="41">
        <f t="shared" si="10"/>
        <v>0.61062499999999997</v>
      </c>
      <c r="AM37" s="41">
        <f t="shared" si="11"/>
        <v>63.618499999999997</v>
      </c>
      <c r="AN37" s="41"/>
      <c r="AO37" s="41">
        <v>6.4062499999999994E-2</v>
      </c>
      <c r="AP37" s="42">
        <v>-63927.8</v>
      </c>
      <c r="AQ37" s="41">
        <f t="shared" si="12"/>
        <v>1.28125</v>
      </c>
      <c r="AR37" s="41">
        <f t="shared" si="13"/>
        <v>63.927800000000005</v>
      </c>
      <c r="AS37" s="41"/>
    </row>
    <row r="38" spans="2:45" x14ac:dyDescent="0.15">
      <c r="B38" s="1">
        <v>8.6901999999999993E-2</v>
      </c>
      <c r="C38" s="1">
        <v>27.61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834.94298323744101</v>
      </c>
      <c r="Q38" s="35">
        <v>2.3E-2</v>
      </c>
      <c r="R38">
        <f t="shared" si="1"/>
        <v>834.94298323744101</v>
      </c>
      <c r="S38">
        <f t="shared" si="2"/>
        <v>808.30697869514779</v>
      </c>
      <c r="T38">
        <f t="shared" si="3"/>
        <v>26.636004542293222</v>
      </c>
      <c r="V38" s="17">
        <f t="shared" si="4"/>
        <v>834.94298323744101</v>
      </c>
      <c r="W38" t="s">
        <v>84</v>
      </c>
      <c r="X38">
        <f t="shared" si="5"/>
        <v>2.3E-2</v>
      </c>
      <c r="Z38" s="1">
        <v>0.26976499999999998</v>
      </c>
      <c r="AA38" s="1">
        <v>69155.399999999994</v>
      </c>
      <c r="AB38">
        <f t="shared" si="6"/>
        <v>3.7767099999999996</v>
      </c>
      <c r="AC38">
        <f t="shared" si="7"/>
        <v>69.1554</v>
      </c>
      <c r="AE38" s="41">
        <v>7.0000000000000007E-2</v>
      </c>
      <c r="AF38" s="41">
        <v>64233.7</v>
      </c>
      <c r="AG38" s="41">
        <f t="shared" si="8"/>
        <v>1.4000000000000001</v>
      </c>
      <c r="AH38" s="41">
        <f t="shared" si="9"/>
        <v>64.233699999999999</v>
      </c>
      <c r="AI38" s="41"/>
      <c r="AJ38" s="2">
        <v>6.3062499999999994E-2</v>
      </c>
      <c r="AK38" s="42">
        <v>-63628.6</v>
      </c>
      <c r="AL38" s="41">
        <f t="shared" si="10"/>
        <v>0.63062499999999999</v>
      </c>
      <c r="AM38" s="41">
        <f t="shared" si="11"/>
        <v>63.628599999999999</v>
      </c>
      <c r="AN38" s="41"/>
      <c r="AO38" s="41">
        <v>6.6062499999999996E-2</v>
      </c>
      <c r="AP38" s="42">
        <v>-63965.7</v>
      </c>
      <c r="AQ38" s="41">
        <f t="shared" si="12"/>
        <v>1.32125</v>
      </c>
      <c r="AR38" s="41">
        <f t="shared" si="13"/>
        <v>63.965699999999998</v>
      </c>
      <c r="AS38" s="41"/>
    </row>
    <row r="39" spans="2:45" x14ac:dyDescent="0.15">
      <c r="B39" s="1">
        <v>9.2482999999999996E-2</v>
      </c>
      <c r="C39" s="1">
        <v>29.43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836.00380859559073</v>
      </c>
      <c r="Q39" s="35">
        <v>2.4E-2</v>
      </c>
      <c r="R39">
        <f t="shared" si="1"/>
        <v>836.00380859559073</v>
      </c>
      <c r="S39">
        <f t="shared" si="2"/>
        <v>812.92991370591221</v>
      </c>
      <c r="T39">
        <f t="shared" si="3"/>
        <v>23.073894889678513</v>
      </c>
      <c r="V39" s="17">
        <f t="shared" si="4"/>
        <v>836.00380859559073</v>
      </c>
      <c r="W39" t="s">
        <v>84</v>
      </c>
      <c r="X39">
        <f t="shared" si="5"/>
        <v>2.4E-2</v>
      </c>
      <c r="Z39" s="1">
        <v>0.27976499999999999</v>
      </c>
      <c r="AA39" s="1">
        <v>69288.600000000006</v>
      </c>
      <c r="AB39">
        <f t="shared" si="6"/>
        <v>3.9167099999999997</v>
      </c>
      <c r="AC39">
        <f t="shared" si="7"/>
        <v>69.288600000000002</v>
      </c>
      <c r="AE39" s="41">
        <v>7.1999999999999995E-2</v>
      </c>
      <c r="AF39" s="41">
        <v>64305.599999999999</v>
      </c>
      <c r="AG39" s="41">
        <f t="shared" si="8"/>
        <v>1.44</v>
      </c>
      <c r="AH39" s="41">
        <f t="shared" si="9"/>
        <v>64.305599999999998</v>
      </c>
      <c r="AI39" s="41"/>
      <c r="AJ39" s="2">
        <v>6.5062499999999995E-2</v>
      </c>
      <c r="AK39" s="42">
        <v>-63638.7</v>
      </c>
      <c r="AL39" s="41">
        <f t="shared" si="10"/>
        <v>0.65062500000000001</v>
      </c>
      <c r="AM39" s="41">
        <f t="shared" si="11"/>
        <v>63.6387</v>
      </c>
      <c r="AN39" s="41"/>
      <c r="AO39" s="41">
        <v>6.8062499999999998E-2</v>
      </c>
      <c r="AP39" s="42">
        <v>-64016</v>
      </c>
      <c r="AQ39" s="41">
        <f t="shared" si="12"/>
        <v>1.3612500000000001</v>
      </c>
      <c r="AR39" s="41">
        <f t="shared" si="13"/>
        <v>64.016000000000005</v>
      </c>
      <c r="AS39" s="41"/>
    </row>
    <row r="40" spans="2:45" x14ac:dyDescent="0.15">
      <c r="B40" s="1">
        <v>9.7511E-2</v>
      </c>
      <c r="C40" s="1">
        <v>30.74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837.06463395374033</v>
      </c>
      <c r="Q40" s="35">
        <v>2.5000000000000001E-2</v>
      </c>
      <c r="R40">
        <f t="shared" si="1"/>
        <v>837.06463395374033</v>
      </c>
      <c r="S40">
        <f t="shared" si="2"/>
        <v>817.38894470993705</v>
      </c>
      <c r="T40">
        <f t="shared" si="3"/>
        <v>19.675689243803276</v>
      </c>
      <c r="V40" s="17">
        <f t="shared" si="4"/>
        <v>837.06463395374033</v>
      </c>
      <c r="W40" t="s">
        <v>84</v>
      </c>
      <c r="X40">
        <f t="shared" si="5"/>
        <v>2.5000000000000001E-2</v>
      </c>
      <c r="Z40" s="1">
        <v>0.28976499999999999</v>
      </c>
      <c r="AA40" s="1">
        <v>69417.399999999994</v>
      </c>
      <c r="AB40">
        <f t="shared" si="6"/>
        <v>4.0567099999999998</v>
      </c>
      <c r="AC40">
        <f t="shared" si="7"/>
        <v>69.417400000000001</v>
      </c>
      <c r="AE40" s="41">
        <v>7.3999999999999996E-2</v>
      </c>
      <c r="AF40" s="41">
        <v>64382.5</v>
      </c>
      <c r="AG40" s="41">
        <f t="shared" si="8"/>
        <v>1.48</v>
      </c>
      <c r="AH40" s="41">
        <f t="shared" si="9"/>
        <v>64.382499999999993</v>
      </c>
      <c r="AI40" s="41"/>
      <c r="AJ40" s="2">
        <v>6.7062499999999997E-2</v>
      </c>
      <c r="AK40" s="42">
        <v>-63648.7</v>
      </c>
      <c r="AL40" s="41">
        <f t="shared" si="10"/>
        <v>0.67062500000000003</v>
      </c>
      <c r="AM40" s="41">
        <f t="shared" si="11"/>
        <v>63.648699999999998</v>
      </c>
      <c r="AN40" s="41"/>
      <c r="AO40" s="41">
        <v>7.00625E-2</v>
      </c>
      <c r="AP40" s="42">
        <v>-64076.3</v>
      </c>
      <c r="AQ40" s="41">
        <f t="shared" si="12"/>
        <v>1.4012500000000001</v>
      </c>
      <c r="AR40" s="41">
        <f t="shared" si="13"/>
        <v>64.076300000000003</v>
      </c>
      <c r="AS40" s="41"/>
    </row>
    <row r="41" spans="2:45" x14ac:dyDescent="0.15">
      <c r="B41" s="1">
        <v>0.10355</v>
      </c>
      <c r="C41" s="1">
        <v>32.629999999999995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838.12545931188993</v>
      </c>
      <c r="Q41" s="35">
        <v>2.5999999999999999E-2</v>
      </c>
      <c r="R41">
        <f t="shared" si="1"/>
        <v>838.12545931188993</v>
      </c>
      <c r="S41">
        <f t="shared" si="2"/>
        <v>821.69610245531737</v>
      </c>
      <c r="T41">
        <f t="shared" si="3"/>
        <v>16.429356856572554</v>
      </c>
      <c r="V41" s="17">
        <f t="shared" si="4"/>
        <v>838.12545931188993</v>
      </c>
      <c r="W41" t="s">
        <v>84</v>
      </c>
      <c r="X41">
        <f t="shared" si="5"/>
        <v>2.5999999999999999E-2</v>
      </c>
      <c r="Z41" s="1">
        <v>0.299765</v>
      </c>
      <c r="AA41" s="1">
        <v>69524.600000000006</v>
      </c>
      <c r="AB41">
        <f t="shared" si="6"/>
        <v>4.1967100000000004</v>
      </c>
      <c r="AC41">
        <f t="shared" si="7"/>
        <v>69.524600000000007</v>
      </c>
      <c r="AE41" s="41">
        <v>7.5999999999999998E-2</v>
      </c>
      <c r="AF41" s="41">
        <v>64465.1</v>
      </c>
      <c r="AG41" s="41">
        <f t="shared" si="8"/>
        <v>1.52</v>
      </c>
      <c r="AH41" s="41">
        <f t="shared" si="9"/>
        <v>64.465099999999993</v>
      </c>
      <c r="AI41" s="41"/>
      <c r="AJ41" s="2">
        <v>6.9062499999999999E-2</v>
      </c>
      <c r="AK41" s="42">
        <v>-63658.7</v>
      </c>
      <c r="AL41" s="41">
        <f t="shared" si="10"/>
        <v>0.69062500000000004</v>
      </c>
      <c r="AM41" s="41">
        <f t="shared" si="11"/>
        <v>63.658699999999996</v>
      </c>
      <c r="AN41" s="41"/>
      <c r="AO41" s="41">
        <v>7.2062500000000002E-2</v>
      </c>
      <c r="AP41" s="42">
        <v>-64145.4</v>
      </c>
      <c r="AQ41" s="41">
        <f t="shared" si="12"/>
        <v>1.4412500000000001</v>
      </c>
      <c r="AR41" s="41">
        <f t="shared" si="13"/>
        <v>64.145399999999995</v>
      </c>
      <c r="AS41" s="41"/>
    </row>
    <row r="42" spans="2:45" x14ac:dyDescent="0.15">
      <c r="B42" s="1">
        <v>0.108333</v>
      </c>
      <c r="C42" s="1">
        <v>33.93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839.18628467003953</v>
      </c>
      <c r="Q42" s="35">
        <v>2.7E-2</v>
      </c>
      <c r="R42">
        <f t="shared" si="1"/>
        <v>839.18628467003953</v>
      </c>
      <c r="S42">
        <f t="shared" si="2"/>
        <v>825.86211253250372</v>
      </c>
      <c r="T42">
        <f t="shared" si="3"/>
        <v>13.324172137535811</v>
      </c>
      <c r="V42" s="17">
        <f t="shared" si="4"/>
        <v>839.18628467003953</v>
      </c>
      <c r="W42" t="s">
        <v>84</v>
      </c>
      <c r="X42">
        <f t="shared" si="5"/>
        <v>2.7E-2</v>
      </c>
      <c r="Z42" s="1">
        <v>0.30976500000000001</v>
      </c>
      <c r="AA42" s="1">
        <v>69622.5</v>
      </c>
      <c r="AB42">
        <f t="shared" si="6"/>
        <v>4.3367100000000001</v>
      </c>
      <c r="AC42">
        <f t="shared" si="7"/>
        <v>69.622500000000002</v>
      </c>
      <c r="AE42" s="41">
        <v>7.8E-2</v>
      </c>
      <c r="AF42" s="41">
        <v>64553</v>
      </c>
      <c r="AG42" s="41">
        <f t="shared" si="8"/>
        <v>1.56</v>
      </c>
      <c r="AH42" s="41">
        <f t="shared" si="9"/>
        <v>64.552999999999997</v>
      </c>
      <c r="AI42" s="41"/>
      <c r="AJ42" s="2">
        <v>7.1062500000000001E-2</v>
      </c>
      <c r="AK42" s="42">
        <v>-63668.6</v>
      </c>
      <c r="AL42" s="41">
        <f t="shared" si="10"/>
        <v>0.71062500000000006</v>
      </c>
      <c r="AM42" s="41">
        <f t="shared" si="11"/>
        <v>63.668599999999998</v>
      </c>
      <c r="AN42" s="41"/>
      <c r="AO42" s="41">
        <v>7.4062500000000003E-2</v>
      </c>
      <c r="AP42" s="42">
        <v>-64221.8</v>
      </c>
      <c r="AQ42" s="41">
        <f t="shared" si="12"/>
        <v>1.4812500000000002</v>
      </c>
      <c r="AR42" s="41">
        <f t="shared" si="13"/>
        <v>64.221800000000002</v>
      </c>
      <c r="AS42" s="41"/>
    </row>
    <row r="43" spans="2:45" x14ac:dyDescent="0.15">
      <c r="B43" s="1">
        <v>0.113188</v>
      </c>
      <c r="C43" s="1">
        <v>35.849999999999994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840.24711002818913</v>
      </c>
      <c r="Q43" s="35">
        <v>2.8000000000000001E-2</v>
      </c>
      <c r="R43">
        <f t="shared" si="1"/>
        <v>840.24711002818913</v>
      </c>
      <c r="S43">
        <f t="shared" si="2"/>
        <v>829.89657942517067</v>
      </c>
      <c r="T43">
        <f t="shared" si="3"/>
        <v>10.350530603018456</v>
      </c>
      <c r="V43" s="17">
        <f t="shared" si="4"/>
        <v>840.24711002818913</v>
      </c>
      <c r="W43" t="s">
        <v>84</v>
      </c>
      <c r="X43">
        <f t="shared" si="5"/>
        <v>2.8000000000000001E-2</v>
      </c>
      <c r="Z43" s="1">
        <v>0.31976500000000002</v>
      </c>
      <c r="AA43" s="1">
        <v>69717.399999999994</v>
      </c>
      <c r="AB43">
        <f t="shared" si="6"/>
        <v>4.4767100000000006</v>
      </c>
      <c r="AC43">
        <f t="shared" si="7"/>
        <v>69.717399999999998</v>
      </c>
      <c r="AE43" s="41">
        <v>0.08</v>
      </c>
      <c r="AF43" s="41">
        <v>64644.7</v>
      </c>
      <c r="AG43" s="41">
        <f t="shared" si="8"/>
        <v>1.6</v>
      </c>
      <c r="AH43" s="41">
        <f t="shared" si="9"/>
        <v>64.6447</v>
      </c>
      <c r="AI43" s="41"/>
      <c r="AJ43" s="2">
        <v>7.3062500000000002E-2</v>
      </c>
      <c r="AK43" s="42">
        <v>-63678.400000000001</v>
      </c>
      <c r="AL43" s="41">
        <f t="shared" si="10"/>
        <v>0.73062500000000008</v>
      </c>
      <c r="AM43" s="41">
        <f t="shared" si="11"/>
        <v>63.678400000000003</v>
      </c>
      <c r="AN43" s="41"/>
      <c r="AO43" s="41">
        <v>7.6062500000000005E-2</v>
      </c>
      <c r="AP43" s="42">
        <v>-64304.3</v>
      </c>
      <c r="AQ43" s="41">
        <f t="shared" si="12"/>
        <v>1.5212500000000002</v>
      </c>
      <c r="AR43" s="41">
        <f t="shared" si="13"/>
        <v>64.304299999999998</v>
      </c>
      <c r="AS43" s="41"/>
    </row>
    <row r="44" spans="2:45" x14ac:dyDescent="0.15">
      <c r="B44" s="1">
        <v>0.11853900000000001</v>
      </c>
      <c r="C44" s="1">
        <v>37.22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841.30793538633873</v>
      </c>
      <c r="Q44" s="35">
        <v>2.9000000000000001E-2</v>
      </c>
      <c r="R44">
        <f t="shared" si="1"/>
        <v>841.30793538633873</v>
      </c>
      <c r="S44">
        <f t="shared" si="2"/>
        <v>833.80813903904721</v>
      </c>
      <c r="T44">
        <f t="shared" si="3"/>
        <v>7.4997963472915217</v>
      </c>
      <c r="V44" s="17">
        <f t="shared" si="4"/>
        <v>841.30793538633873</v>
      </c>
      <c r="W44" t="s">
        <v>84</v>
      </c>
      <c r="X44">
        <f t="shared" si="5"/>
        <v>2.9000000000000001E-2</v>
      </c>
      <c r="Z44" s="1">
        <v>0.32976499999999997</v>
      </c>
      <c r="AA44" s="1">
        <v>69794.100000000006</v>
      </c>
      <c r="AB44">
        <f t="shared" si="6"/>
        <v>4.6167099999999994</v>
      </c>
      <c r="AC44">
        <f t="shared" si="7"/>
        <v>69.7941</v>
      </c>
      <c r="AE44" s="41">
        <v>8.2000000000000003E-2</v>
      </c>
      <c r="AF44" s="41">
        <v>64739.6</v>
      </c>
      <c r="AG44" s="41">
        <f t="shared" si="8"/>
        <v>1.6400000000000001</v>
      </c>
      <c r="AH44" s="41">
        <f t="shared" si="9"/>
        <v>64.739599999999996</v>
      </c>
      <c r="AI44" s="41"/>
      <c r="AJ44" s="2">
        <v>7.5062500000000004E-2</v>
      </c>
      <c r="AK44" s="42">
        <v>-63688.2</v>
      </c>
      <c r="AL44" s="41">
        <f t="shared" si="10"/>
        <v>0.7506250000000001</v>
      </c>
      <c r="AM44" s="41">
        <f t="shared" si="11"/>
        <v>63.688199999999995</v>
      </c>
      <c r="AN44" s="41"/>
      <c r="AO44" s="41">
        <v>7.8062500000000007E-2</v>
      </c>
      <c r="AP44" s="42">
        <v>-64391.5</v>
      </c>
      <c r="AQ44" s="41">
        <f t="shared" si="12"/>
        <v>1.5612500000000002</v>
      </c>
      <c r="AR44" s="41">
        <f t="shared" si="13"/>
        <v>64.391499999999994</v>
      </c>
      <c r="AS44" s="41"/>
    </row>
    <row r="45" spans="2:45" x14ac:dyDescent="0.15">
      <c r="B45" s="1">
        <v>0.123226</v>
      </c>
      <c r="C45" s="1">
        <v>38.769999999999996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O45" s="35">
        <v>0.03</v>
      </c>
      <c r="P45" s="17">
        <f t="shared" si="0"/>
        <v>842.36876074448833</v>
      </c>
      <c r="Q45" s="35">
        <v>0.03</v>
      </c>
      <c r="R45">
        <f t="shared" si="1"/>
        <v>842.36876074448833</v>
      </c>
      <c r="S45">
        <f t="shared" si="2"/>
        <v>837.60458599631181</v>
      </c>
      <c r="T45">
        <f t="shared" si="3"/>
        <v>4.7641747481765151</v>
      </c>
      <c r="V45" s="17">
        <f t="shared" si="4"/>
        <v>842.36876074448833</v>
      </c>
      <c r="W45" t="s">
        <v>84</v>
      </c>
      <c r="X45">
        <f t="shared" si="5"/>
        <v>0.03</v>
      </c>
      <c r="Z45" s="1">
        <v>0.33976499999999998</v>
      </c>
      <c r="AA45" s="1">
        <v>69862.7</v>
      </c>
      <c r="AB45">
        <f t="shared" si="6"/>
        <v>4.75671</v>
      </c>
      <c r="AC45">
        <f t="shared" si="7"/>
        <v>69.862700000000004</v>
      </c>
      <c r="AE45" s="41">
        <v>8.4000000000000005E-2</v>
      </c>
      <c r="AF45" s="41">
        <v>64836.9</v>
      </c>
      <c r="AG45" s="41">
        <f t="shared" si="8"/>
        <v>1.6800000000000002</v>
      </c>
      <c r="AH45" s="41">
        <f t="shared" si="9"/>
        <v>64.8369</v>
      </c>
      <c r="AI45" s="41"/>
      <c r="AJ45" s="2">
        <v>7.7062500000000006E-2</v>
      </c>
      <c r="AK45" s="42">
        <v>-63698</v>
      </c>
      <c r="AL45" s="41">
        <f t="shared" si="10"/>
        <v>0.77062500000000012</v>
      </c>
      <c r="AM45" s="41">
        <f t="shared" si="11"/>
        <v>63.698</v>
      </c>
      <c r="AN45" s="41"/>
      <c r="AO45" s="41">
        <v>8.0062499999999995E-2</v>
      </c>
      <c r="AP45" s="42">
        <v>-64482.6</v>
      </c>
      <c r="AQ45" s="41">
        <f t="shared" si="12"/>
        <v>1.6012499999999998</v>
      </c>
      <c r="AR45" s="41">
        <f t="shared" si="13"/>
        <v>64.482600000000005</v>
      </c>
      <c r="AS45" s="41"/>
    </row>
    <row r="46" spans="2:45" x14ac:dyDescent="0.15">
      <c r="B46" s="1">
        <v>0.12764900000000001</v>
      </c>
      <c r="C46" s="1">
        <v>40.79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N46" s="40"/>
      <c r="O46" s="35">
        <v>0.04</v>
      </c>
      <c r="P46" s="17">
        <f t="shared" ref="P46:P108" si="14">O46^$N$2*$M$2</f>
        <v>870.52417691014159</v>
      </c>
      <c r="Q46" s="35">
        <v>0.04</v>
      </c>
      <c r="R46">
        <f t="shared" si="1"/>
        <v>852.97701432598444</v>
      </c>
      <c r="S46">
        <f t="shared" si="2"/>
        <v>870.52417691014159</v>
      </c>
      <c r="T46">
        <f t="shared" si="3"/>
        <v>-17.547162584157149</v>
      </c>
      <c r="V46" s="17">
        <f t="shared" si="4"/>
        <v>870.52417691014159</v>
      </c>
      <c r="W46" t="s">
        <v>84</v>
      </c>
      <c r="X46">
        <f t="shared" si="5"/>
        <v>0.04</v>
      </c>
      <c r="Z46" s="1">
        <v>0.34976499999999999</v>
      </c>
      <c r="AA46" s="1">
        <v>69929.100000000006</v>
      </c>
      <c r="AB46">
        <f t="shared" si="6"/>
        <v>4.8967099999999997</v>
      </c>
      <c r="AC46">
        <f t="shared" si="7"/>
        <v>69.929100000000005</v>
      </c>
      <c r="AE46" s="41">
        <v>8.5999999999999993E-2</v>
      </c>
      <c r="AF46" s="41">
        <v>64936.7</v>
      </c>
      <c r="AG46" s="41">
        <f t="shared" si="8"/>
        <v>1.7199999999999998</v>
      </c>
      <c r="AH46" s="41">
        <f t="shared" si="9"/>
        <v>64.936700000000002</v>
      </c>
      <c r="AI46" s="41"/>
      <c r="AJ46" s="2">
        <v>7.9062499999999994E-2</v>
      </c>
      <c r="AK46" s="42">
        <v>-63707.7</v>
      </c>
      <c r="AL46" s="41">
        <f t="shared" si="10"/>
        <v>0.79062499999999991</v>
      </c>
      <c r="AM46" s="41">
        <f t="shared" si="11"/>
        <v>63.707699999999996</v>
      </c>
      <c r="AN46" s="41"/>
      <c r="AO46" s="41">
        <v>8.2062499999999997E-2</v>
      </c>
      <c r="AP46" s="42">
        <v>-64576.5</v>
      </c>
      <c r="AQ46" s="41">
        <f t="shared" si="12"/>
        <v>1.6412499999999999</v>
      </c>
      <c r="AR46" s="41">
        <f t="shared" si="13"/>
        <v>64.576499999999996</v>
      </c>
      <c r="AS46" s="41"/>
    </row>
    <row r="47" spans="2:45" x14ac:dyDescent="0.15">
      <c r="B47" s="1">
        <v>0.134159</v>
      </c>
      <c r="C47" s="1">
        <v>42.55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14"/>
        <v>896.9469944544079</v>
      </c>
      <c r="Q47" s="35">
        <v>0.05</v>
      </c>
      <c r="R47">
        <f t="shared" si="1"/>
        <v>863.58526790748056</v>
      </c>
      <c r="S47">
        <f t="shared" si="2"/>
        <v>896.9469944544079</v>
      </c>
      <c r="T47">
        <f t="shared" si="3"/>
        <v>-33.361726546927343</v>
      </c>
      <c r="V47" s="17">
        <f t="shared" si="4"/>
        <v>896.9469944544079</v>
      </c>
      <c r="W47" t="s">
        <v>84</v>
      </c>
      <c r="X47">
        <f t="shared" si="5"/>
        <v>0.05</v>
      </c>
      <c r="Z47" s="1">
        <v>0.359765</v>
      </c>
      <c r="AA47" s="1">
        <v>69978.600000000006</v>
      </c>
      <c r="AB47">
        <f t="shared" si="6"/>
        <v>5.0367100000000002</v>
      </c>
      <c r="AC47">
        <f t="shared" si="7"/>
        <v>69.9786</v>
      </c>
      <c r="AE47" s="41">
        <v>8.7999999999999995E-2</v>
      </c>
      <c r="AF47" s="41">
        <v>65038.6</v>
      </c>
      <c r="AG47" s="41">
        <f t="shared" si="8"/>
        <v>1.7599999999999998</v>
      </c>
      <c r="AH47" s="41">
        <f t="shared" si="9"/>
        <v>65.038600000000002</v>
      </c>
      <c r="AI47" s="41"/>
      <c r="AJ47" s="2">
        <v>8.1062499999999996E-2</v>
      </c>
      <c r="AK47" s="42">
        <v>-63717.4</v>
      </c>
      <c r="AL47" s="41">
        <f t="shared" si="10"/>
        <v>0.81062499999999993</v>
      </c>
      <c r="AM47" s="41">
        <f t="shared" si="11"/>
        <v>63.717400000000005</v>
      </c>
      <c r="AN47" s="41"/>
      <c r="AO47" s="41">
        <v>8.4062499999999998E-2</v>
      </c>
      <c r="AP47" s="42">
        <v>-64674</v>
      </c>
      <c r="AQ47" s="41">
        <f t="shared" si="12"/>
        <v>1.6812499999999999</v>
      </c>
      <c r="AR47" s="41">
        <f t="shared" si="13"/>
        <v>64.674000000000007</v>
      </c>
      <c r="AS47" s="41"/>
    </row>
    <row r="48" spans="2:45" x14ac:dyDescent="0.15">
      <c r="B48" s="1">
        <v>0.138603</v>
      </c>
      <c r="C48" s="1">
        <v>44.33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14"/>
        <v>919.13026327659259</v>
      </c>
      <c r="Q48" s="35">
        <v>0.06</v>
      </c>
      <c r="R48">
        <f t="shared" si="1"/>
        <v>874.19352148897667</v>
      </c>
      <c r="S48">
        <f t="shared" si="2"/>
        <v>919.13026327659259</v>
      </c>
      <c r="T48">
        <f t="shared" si="3"/>
        <v>-44.936741787615915</v>
      </c>
      <c r="V48" s="17">
        <f t="shared" si="4"/>
        <v>919.13026327659259</v>
      </c>
      <c r="W48" t="s">
        <v>84</v>
      </c>
      <c r="X48">
        <f t="shared" si="5"/>
        <v>0.06</v>
      </c>
      <c r="Z48" s="1">
        <v>0.36976500000000001</v>
      </c>
      <c r="AA48" s="1">
        <v>70022.5</v>
      </c>
      <c r="AB48">
        <f t="shared" si="6"/>
        <v>5.1767099999999999</v>
      </c>
      <c r="AC48">
        <f t="shared" si="7"/>
        <v>70.022499999999994</v>
      </c>
      <c r="AE48" s="41">
        <v>0.09</v>
      </c>
      <c r="AF48" s="41">
        <v>65141.7</v>
      </c>
      <c r="AG48" s="41">
        <f t="shared" si="8"/>
        <v>1.7999999999999998</v>
      </c>
      <c r="AH48" s="41">
        <f t="shared" si="9"/>
        <v>65.1417</v>
      </c>
      <c r="AI48" s="41"/>
      <c r="AJ48" s="2">
        <v>8.3062499999999997E-2</v>
      </c>
      <c r="AK48" s="42">
        <v>-63727</v>
      </c>
      <c r="AL48" s="41">
        <f t="shared" si="10"/>
        <v>0.83062499999999995</v>
      </c>
      <c r="AM48" s="41">
        <f t="shared" si="11"/>
        <v>63.726999999999997</v>
      </c>
      <c r="AN48" s="41"/>
      <c r="AO48" s="41">
        <v>8.60625E-2</v>
      </c>
      <c r="AP48" s="42">
        <v>-64772.7</v>
      </c>
      <c r="AQ48" s="41">
        <f t="shared" si="12"/>
        <v>1.7212499999999999</v>
      </c>
      <c r="AR48" s="41">
        <f t="shared" si="13"/>
        <v>64.7727</v>
      </c>
      <c r="AS48" s="41"/>
    </row>
    <row r="49" spans="2:45" x14ac:dyDescent="0.15">
      <c r="B49" s="1">
        <v>0.14594099999999999</v>
      </c>
      <c r="C49" s="1">
        <v>45.959999999999994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14"/>
        <v>938.31343720898815</v>
      </c>
      <c r="Q49" s="35">
        <v>7.0000000000000007E-2</v>
      </c>
      <c r="R49">
        <f t="shared" si="1"/>
        <v>884.8017750704729</v>
      </c>
      <c r="S49">
        <f t="shared" si="2"/>
        <v>938.31343720898815</v>
      </c>
      <c r="T49">
        <f t="shared" si="3"/>
        <v>-53.511662138515248</v>
      </c>
      <c r="V49" s="17">
        <f t="shared" si="4"/>
        <v>938.31343720898815</v>
      </c>
      <c r="W49" t="s">
        <v>84</v>
      </c>
      <c r="X49">
        <f t="shared" si="5"/>
        <v>7.0000000000000007E-2</v>
      </c>
      <c r="Z49" s="1">
        <v>0.37976500000000002</v>
      </c>
      <c r="AA49" s="1">
        <v>70062</v>
      </c>
      <c r="AB49">
        <f t="shared" si="6"/>
        <v>5.3167100000000005</v>
      </c>
      <c r="AC49">
        <f t="shared" si="7"/>
        <v>70.061999999999998</v>
      </c>
      <c r="AE49" s="41">
        <v>9.1999999999999998E-2</v>
      </c>
      <c r="AF49" s="41">
        <v>65245.9</v>
      </c>
      <c r="AG49" s="41">
        <f t="shared" si="8"/>
        <v>1.8399999999999999</v>
      </c>
      <c r="AH49" s="41">
        <f t="shared" si="9"/>
        <v>65.245900000000006</v>
      </c>
      <c r="AI49" s="41"/>
      <c r="AJ49" s="2">
        <v>8.5062499999999999E-2</v>
      </c>
      <c r="AK49" s="42">
        <v>-63736.4</v>
      </c>
      <c r="AL49" s="41">
        <f t="shared" si="10"/>
        <v>0.85062499999999996</v>
      </c>
      <c r="AM49" s="41">
        <f t="shared" si="11"/>
        <v>63.736400000000003</v>
      </c>
      <c r="AN49" s="41"/>
      <c r="AO49" s="41">
        <v>8.8062500000000002E-2</v>
      </c>
      <c r="AP49" s="42">
        <v>-64874.7</v>
      </c>
      <c r="AQ49" s="41">
        <f t="shared" si="12"/>
        <v>1.76125</v>
      </c>
      <c r="AR49" s="41">
        <f t="shared" si="13"/>
        <v>64.87469999999999</v>
      </c>
      <c r="AS49" s="41"/>
    </row>
    <row r="50" spans="2:45" x14ac:dyDescent="0.15">
      <c r="B50" s="1">
        <v>0.151868</v>
      </c>
      <c r="C50" s="1">
        <v>48.06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14"/>
        <v>955.2539817583812</v>
      </c>
      <c r="Q50" s="35">
        <v>0.08</v>
      </c>
      <c r="R50">
        <f t="shared" si="1"/>
        <v>895.41002865196901</v>
      </c>
      <c r="S50">
        <f t="shared" si="2"/>
        <v>955.2539817583812</v>
      </c>
      <c r="T50">
        <f t="shared" si="3"/>
        <v>-59.843953106412187</v>
      </c>
      <c r="V50" s="17">
        <f t="shared" si="4"/>
        <v>955.2539817583812</v>
      </c>
      <c r="W50" t="s">
        <v>84</v>
      </c>
      <c r="X50">
        <f t="shared" si="5"/>
        <v>0.08</v>
      </c>
      <c r="Z50" s="1">
        <v>0.38976499999999997</v>
      </c>
      <c r="AA50" s="1">
        <v>70087.600000000006</v>
      </c>
      <c r="AB50">
        <f t="shared" si="6"/>
        <v>5.4567099999999993</v>
      </c>
      <c r="AC50">
        <f t="shared" si="7"/>
        <v>70.087600000000009</v>
      </c>
      <c r="AE50" s="41">
        <v>9.4E-2</v>
      </c>
      <c r="AF50" s="41">
        <v>65350.2</v>
      </c>
      <c r="AG50" s="41">
        <f t="shared" si="8"/>
        <v>1.88</v>
      </c>
      <c r="AH50" s="41">
        <f t="shared" si="9"/>
        <v>65.350200000000001</v>
      </c>
      <c r="AI50" s="41"/>
      <c r="AJ50" s="2">
        <v>8.7062500000000001E-2</v>
      </c>
      <c r="AK50" s="42">
        <v>-63745.9</v>
      </c>
      <c r="AL50" s="41">
        <f t="shared" si="10"/>
        <v>0.87062499999999998</v>
      </c>
      <c r="AM50" s="41">
        <f t="shared" si="11"/>
        <v>63.745899999999999</v>
      </c>
      <c r="AN50" s="41"/>
      <c r="AO50" s="41">
        <v>9.0062500000000004E-2</v>
      </c>
      <c r="AP50" s="42">
        <v>-64977.9</v>
      </c>
      <c r="AQ50" s="41">
        <f t="shared" si="12"/>
        <v>1.80125</v>
      </c>
      <c r="AR50" s="41">
        <f t="shared" si="13"/>
        <v>64.977900000000005</v>
      </c>
      <c r="AS50" s="41"/>
    </row>
    <row r="51" spans="2:45" x14ac:dyDescent="0.15">
      <c r="B51" s="1">
        <v>0.15564600000000001</v>
      </c>
      <c r="C51" s="1">
        <v>49.58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14"/>
        <v>970.45029107572009</v>
      </c>
      <c r="Q51" s="35">
        <v>0.09</v>
      </c>
      <c r="R51">
        <f t="shared" si="1"/>
        <v>906.01828223346513</v>
      </c>
      <c r="S51">
        <f t="shared" si="2"/>
        <v>970.45029107572009</v>
      </c>
      <c r="T51">
        <f t="shared" si="3"/>
        <v>-64.432008842254959</v>
      </c>
      <c r="V51" s="17">
        <f t="shared" si="4"/>
        <v>970.45029107572009</v>
      </c>
      <c r="W51" t="s">
        <v>84</v>
      </c>
      <c r="X51">
        <f t="shared" si="5"/>
        <v>0.09</v>
      </c>
      <c r="Z51" s="1">
        <v>0.39976499999999998</v>
      </c>
      <c r="AA51" s="1">
        <v>70109.8</v>
      </c>
      <c r="AB51">
        <f t="shared" si="6"/>
        <v>5.5967099999999999</v>
      </c>
      <c r="AC51">
        <f t="shared" si="7"/>
        <v>70.109800000000007</v>
      </c>
      <c r="AE51" s="41">
        <v>9.6000000000000002E-2</v>
      </c>
      <c r="AF51" s="41">
        <v>65454.1</v>
      </c>
      <c r="AG51" s="41">
        <f t="shared" si="8"/>
        <v>1.92</v>
      </c>
      <c r="AH51" s="41">
        <f t="shared" si="9"/>
        <v>65.454099999999997</v>
      </c>
      <c r="AI51" s="41"/>
      <c r="AJ51" s="2">
        <v>8.9062500000000003E-2</v>
      </c>
      <c r="AK51" s="42">
        <v>-63755.199999999997</v>
      </c>
      <c r="AL51" s="41">
        <f t="shared" si="10"/>
        <v>0.890625</v>
      </c>
      <c r="AM51" s="41">
        <f t="shared" si="11"/>
        <v>63.755199999999995</v>
      </c>
      <c r="AN51" s="41"/>
      <c r="AO51" s="41">
        <v>9.2062500000000005E-2</v>
      </c>
      <c r="AP51" s="42">
        <v>-65081.9</v>
      </c>
      <c r="AQ51" s="41">
        <f t="shared" si="12"/>
        <v>1.8412500000000001</v>
      </c>
      <c r="AR51" s="41">
        <f t="shared" si="13"/>
        <v>65.081900000000005</v>
      </c>
      <c r="AS51" s="41"/>
    </row>
    <row r="52" spans="2:45" x14ac:dyDescent="0.15">
      <c r="B52" s="1">
        <v>0.162416</v>
      </c>
      <c r="C52" s="1">
        <v>51.34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14"/>
        <v>984.24858333053407</v>
      </c>
      <c r="Q52" s="35">
        <v>0.1</v>
      </c>
      <c r="R52">
        <f t="shared" si="1"/>
        <v>916.62653581496124</v>
      </c>
      <c r="S52">
        <f t="shared" si="2"/>
        <v>984.24858333053407</v>
      </c>
      <c r="T52">
        <f t="shared" si="3"/>
        <v>-67.622047515572831</v>
      </c>
      <c r="V52" s="17">
        <f t="shared" si="4"/>
        <v>984.24858333053407</v>
      </c>
      <c r="W52" t="s">
        <v>84</v>
      </c>
      <c r="X52">
        <f t="shared" si="5"/>
        <v>0.1</v>
      </c>
      <c r="Z52" s="1">
        <v>0.40976499999999999</v>
      </c>
      <c r="AA52" s="1">
        <v>70119.399999999994</v>
      </c>
      <c r="AB52">
        <f t="shared" si="6"/>
        <v>5.7367099999999995</v>
      </c>
      <c r="AC52">
        <f t="shared" si="7"/>
        <v>70.119399999999999</v>
      </c>
      <c r="AE52" s="41">
        <v>9.8000000000000004E-2</v>
      </c>
      <c r="AF52" s="41">
        <v>65557.399999999994</v>
      </c>
      <c r="AG52" s="41">
        <f t="shared" si="8"/>
        <v>1.96</v>
      </c>
      <c r="AH52" s="41">
        <f t="shared" si="9"/>
        <v>65.557400000000001</v>
      </c>
      <c r="AI52" s="41"/>
      <c r="AJ52" s="2">
        <v>9.1062500000000005E-2</v>
      </c>
      <c r="AK52" s="42">
        <v>-63764.6</v>
      </c>
      <c r="AL52" s="41">
        <f t="shared" si="10"/>
        <v>0.91062500000000002</v>
      </c>
      <c r="AM52" s="41">
        <f t="shared" si="11"/>
        <v>63.764600000000002</v>
      </c>
      <c r="AN52" s="41"/>
      <c r="AO52" s="41">
        <v>9.4062499999999993E-2</v>
      </c>
      <c r="AP52" s="42">
        <v>-65186.400000000001</v>
      </c>
      <c r="AQ52" s="41">
        <f t="shared" si="12"/>
        <v>1.8812499999999999</v>
      </c>
      <c r="AR52" s="41">
        <f t="shared" si="13"/>
        <v>65.186400000000006</v>
      </c>
      <c r="AS52" s="41"/>
    </row>
    <row r="53" spans="2:45" x14ac:dyDescent="0.15">
      <c r="B53" s="1">
        <v>0.167743</v>
      </c>
      <c r="C53" s="1">
        <v>52.959999999999994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si="14"/>
        <v>996.89959181825827</v>
      </c>
      <c r="Q53" s="35">
        <v>0.11</v>
      </c>
      <c r="R53">
        <f t="shared" si="1"/>
        <v>927.23478939645736</v>
      </c>
      <c r="S53">
        <f t="shared" si="2"/>
        <v>996.89959181825827</v>
      </c>
      <c r="T53">
        <f t="shared" si="3"/>
        <v>-69.664802421800914</v>
      </c>
      <c r="V53" s="17">
        <f t="shared" si="4"/>
        <v>996.89959181825827</v>
      </c>
      <c r="W53" t="s">
        <v>84</v>
      </c>
      <c r="X53">
        <f t="shared" si="5"/>
        <v>0.11</v>
      </c>
      <c r="Z53" s="1">
        <v>0.419765</v>
      </c>
      <c r="AA53" s="1">
        <v>70122</v>
      </c>
      <c r="AB53">
        <f t="shared" si="6"/>
        <v>5.8767100000000001</v>
      </c>
      <c r="AC53">
        <f t="shared" si="7"/>
        <v>70.122</v>
      </c>
      <c r="AE53" s="41">
        <v>0.1</v>
      </c>
      <c r="AF53" s="41">
        <v>65658.7</v>
      </c>
      <c r="AG53" s="41">
        <f t="shared" si="8"/>
        <v>2</v>
      </c>
      <c r="AH53" s="41">
        <f t="shared" si="9"/>
        <v>65.658699999999996</v>
      </c>
      <c r="AI53" s="41"/>
      <c r="AJ53" s="2">
        <v>9.3062500000000006E-2</v>
      </c>
      <c r="AK53" s="42">
        <v>-63773.8</v>
      </c>
      <c r="AL53" s="41">
        <f t="shared" si="10"/>
        <v>0.93062500000000004</v>
      </c>
      <c r="AM53" s="41">
        <f t="shared" si="11"/>
        <v>63.773800000000001</v>
      </c>
      <c r="AN53" s="41"/>
      <c r="AO53" s="41">
        <v>9.6062499999999995E-2</v>
      </c>
      <c r="AP53" s="42">
        <v>-65290.6</v>
      </c>
      <c r="AQ53" s="41">
        <f t="shared" si="12"/>
        <v>1.9212499999999999</v>
      </c>
      <c r="AR53" s="41">
        <f t="shared" si="13"/>
        <v>65.290599999999998</v>
      </c>
      <c r="AS53" s="41"/>
    </row>
    <row r="54" spans="2:45" x14ac:dyDescent="0.15">
      <c r="B54" s="1">
        <v>0.173455</v>
      </c>
      <c r="C54" s="1">
        <v>54.53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14"/>
        <v>1008.5909926890231</v>
      </c>
      <c r="Q54" s="35">
        <v>0.12</v>
      </c>
      <c r="R54">
        <f t="shared" si="1"/>
        <v>937.84304297795347</v>
      </c>
      <c r="S54">
        <f t="shared" si="2"/>
        <v>1008.5909926890231</v>
      </c>
      <c r="T54">
        <f t="shared" si="3"/>
        <v>-70.747949711069623</v>
      </c>
      <c r="V54" s="17">
        <f t="shared" si="4"/>
        <v>1008.5909926890231</v>
      </c>
      <c r="W54" t="s">
        <v>84</v>
      </c>
      <c r="X54">
        <f t="shared" si="5"/>
        <v>0.12</v>
      </c>
      <c r="Z54" s="1">
        <v>0.42976500000000001</v>
      </c>
      <c r="AA54" s="1">
        <v>70111.399999999994</v>
      </c>
      <c r="AB54">
        <f t="shared" si="6"/>
        <v>6.0167099999999998</v>
      </c>
      <c r="AC54">
        <f t="shared" si="7"/>
        <v>70.111399999999989</v>
      </c>
      <c r="AE54" s="41">
        <v>0.10199999999999999</v>
      </c>
      <c r="AF54" s="41">
        <v>65759.899999999994</v>
      </c>
      <c r="AG54" s="41">
        <f t="shared" si="8"/>
        <v>2.04</v>
      </c>
      <c r="AH54" s="41">
        <f t="shared" si="9"/>
        <v>65.759899999999988</v>
      </c>
      <c r="AI54" s="41"/>
      <c r="AJ54" s="2">
        <v>9.5062499999999994E-2</v>
      </c>
      <c r="AK54" s="42">
        <v>-63783</v>
      </c>
      <c r="AL54" s="41">
        <f t="shared" si="10"/>
        <v>0.95062499999999994</v>
      </c>
      <c r="AM54" s="41">
        <f t="shared" si="11"/>
        <v>63.783000000000001</v>
      </c>
      <c r="AN54" s="41"/>
      <c r="AO54" s="41">
        <v>9.8062499999999997E-2</v>
      </c>
      <c r="AP54" s="42">
        <v>-65394.7</v>
      </c>
      <c r="AQ54" s="41">
        <f t="shared" si="12"/>
        <v>1.9612499999999999</v>
      </c>
      <c r="AR54" s="41">
        <f t="shared" si="13"/>
        <v>65.3947</v>
      </c>
      <c r="AS54" s="41"/>
    </row>
    <row r="55" spans="2:45" x14ac:dyDescent="0.15">
      <c r="B55" s="1">
        <v>0.18062300000000001</v>
      </c>
      <c r="C55" s="1">
        <v>56.97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14"/>
        <v>1019.467082821512</v>
      </c>
      <c r="Q55" s="35">
        <v>0.13</v>
      </c>
      <c r="R55">
        <f t="shared" si="1"/>
        <v>948.45129655944959</v>
      </c>
      <c r="S55">
        <f t="shared" si="2"/>
        <v>1019.467082821512</v>
      </c>
      <c r="T55">
        <f t="shared" si="3"/>
        <v>-71.01578626206242</v>
      </c>
      <c r="V55" s="17">
        <f t="shared" si="4"/>
        <v>1019.467082821512</v>
      </c>
      <c r="W55" t="s">
        <v>84</v>
      </c>
      <c r="X55">
        <f t="shared" si="5"/>
        <v>0.13</v>
      </c>
      <c r="Z55" s="1">
        <v>0.43976500000000002</v>
      </c>
      <c r="AA55" s="1">
        <v>70083.100000000006</v>
      </c>
      <c r="AB55">
        <f t="shared" si="6"/>
        <v>6.1567100000000003</v>
      </c>
      <c r="AC55">
        <f t="shared" si="7"/>
        <v>70.083100000000002</v>
      </c>
      <c r="AE55" s="41">
        <v>0.104</v>
      </c>
      <c r="AF55" s="41">
        <v>65861.100000000006</v>
      </c>
      <c r="AG55" s="41">
        <f t="shared" si="8"/>
        <v>2.08</v>
      </c>
      <c r="AH55" s="41">
        <f t="shared" si="9"/>
        <v>65.861100000000008</v>
      </c>
      <c r="AI55" s="41"/>
      <c r="AJ55" s="2">
        <v>9.7062499999999996E-2</v>
      </c>
      <c r="AK55" s="42">
        <v>-63792.1</v>
      </c>
      <c r="AL55" s="41">
        <f t="shared" si="10"/>
        <v>0.97062499999999996</v>
      </c>
      <c r="AM55" s="41">
        <f t="shared" si="11"/>
        <v>63.792099999999998</v>
      </c>
      <c r="AN55" s="41"/>
      <c r="AO55" s="41">
        <v>0.100062</v>
      </c>
      <c r="AP55" s="42">
        <v>-65496.4</v>
      </c>
      <c r="AQ55" s="41">
        <f t="shared" si="12"/>
        <v>2.0012400000000001</v>
      </c>
      <c r="AR55" s="41">
        <f t="shared" si="13"/>
        <v>65.496400000000008</v>
      </c>
      <c r="AS55" s="41"/>
    </row>
    <row r="56" spans="2:45" x14ac:dyDescent="0.15">
      <c r="B56" s="1">
        <v>0.18811900000000001</v>
      </c>
      <c r="C56" s="1">
        <v>58.3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si="14"/>
        <v>1029.6413021091782</v>
      </c>
      <c r="Q56" s="35">
        <v>0.14000000000000001</v>
      </c>
      <c r="R56">
        <f t="shared" si="1"/>
        <v>959.0595501409457</v>
      </c>
      <c r="S56">
        <f t="shared" si="2"/>
        <v>1029.6413021091782</v>
      </c>
      <c r="T56">
        <f t="shared" si="3"/>
        <v>-70.581751968232538</v>
      </c>
      <c r="V56" s="17">
        <f t="shared" si="4"/>
        <v>1029.6413021091782</v>
      </c>
      <c r="W56" t="s">
        <v>84</v>
      </c>
      <c r="X56">
        <f t="shared" si="5"/>
        <v>0.14000000000000001</v>
      </c>
      <c r="Z56" s="1">
        <v>0.44976500000000003</v>
      </c>
      <c r="AA56" s="1">
        <v>70033.899999999994</v>
      </c>
      <c r="AB56">
        <f t="shared" si="6"/>
        <v>6.29671</v>
      </c>
      <c r="AC56">
        <f t="shared" si="7"/>
        <v>70.033899999999988</v>
      </c>
      <c r="AE56" s="41">
        <v>0.106</v>
      </c>
      <c r="AF56" s="41">
        <v>65962.600000000006</v>
      </c>
      <c r="AG56" s="41">
        <f t="shared" si="8"/>
        <v>2.12</v>
      </c>
      <c r="AH56" s="41">
        <f t="shared" si="9"/>
        <v>65.962600000000009</v>
      </c>
      <c r="AI56" s="41"/>
      <c r="AJ56" s="2">
        <v>9.9062499999999998E-2</v>
      </c>
      <c r="AK56" s="42">
        <v>-63801</v>
      </c>
      <c r="AL56" s="41">
        <f t="shared" si="10"/>
        <v>0.99062499999999998</v>
      </c>
      <c r="AM56" s="41">
        <f t="shared" si="11"/>
        <v>63.801000000000002</v>
      </c>
      <c r="AN56" s="41"/>
      <c r="AO56" s="41">
        <v>0.102063</v>
      </c>
      <c r="AP56" s="42">
        <v>-65597.7</v>
      </c>
      <c r="AQ56" s="41">
        <f t="shared" si="12"/>
        <v>2.0412599999999999</v>
      </c>
      <c r="AR56" s="41">
        <f t="shared" si="13"/>
        <v>65.597700000000003</v>
      </c>
      <c r="AS56" s="41"/>
    </row>
    <row r="57" spans="2:45" x14ac:dyDescent="0.15">
      <c r="B57" s="1">
        <v>0.19800899999999999</v>
      </c>
      <c r="C57" s="1">
        <v>60.58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14"/>
        <v>1039.2045201285528</v>
      </c>
      <c r="Q57" s="35">
        <v>0.15</v>
      </c>
      <c r="R57">
        <f t="shared" si="1"/>
        <v>969.66780372244182</v>
      </c>
      <c r="S57">
        <f t="shared" si="2"/>
        <v>1039.2045201285528</v>
      </c>
      <c r="T57">
        <f t="shared" si="3"/>
        <v>-69.536716406110941</v>
      </c>
      <c r="V57" s="17">
        <f t="shared" si="4"/>
        <v>1039.2045201285528</v>
      </c>
      <c r="W57" t="s">
        <v>84</v>
      </c>
      <c r="X57">
        <f t="shared" si="5"/>
        <v>0.15</v>
      </c>
      <c r="Z57" s="1">
        <v>0.45976499999999998</v>
      </c>
      <c r="AA57" s="1">
        <v>69959.600000000006</v>
      </c>
      <c r="AB57">
        <f t="shared" si="6"/>
        <v>6.4367099999999997</v>
      </c>
      <c r="AC57">
        <f t="shared" si="7"/>
        <v>69.959600000000009</v>
      </c>
      <c r="AE57" s="41">
        <v>0.108</v>
      </c>
      <c r="AF57" s="41">
        <v>66064.3</v>
      </c>
      <c r="AG57" s="41">
        <f t="shared" si="8"/>
        <v>2.16</v>
      </c>
      <c r="AH57" s="41">
        <f t="shared" si="9"/>
        <v>66.064300000000003</v>
      </c>
      <c r="AI57" s="41"/>
      <c r="AJ57" s="2">
        <v>0.101062</v>
      </c>
      <c r="AK57" s="42">
        <v>-63810</v>
      </c>
      <c r="AL57" s="41">
        <f t="shared" si="10"/>
        <v>1.0106200000000001</v>
      </c>
      <c r="AM57" s="41">
        <f t="shared" si="11"/>
        <v>63.81</v>
      </c>
      <c r="AN57" s="41"/>
      <c r="AO57" s="41">
        <v>0.104062</v>
      </c>
      <c r="AP57" s="42">
        <v>-65698.2</v>
      </c>
      <c r="AQ57" s="41">
        <f t="shared" si="12"/>
        <v>2.0812400000000002</v>
      </c>
      <c r="AR57" s="41">
        <f t="shared" si="13"/>
        <v>65.6982</v>
      </c>
      <c r="AS57" s="41"/>
    </row>
    <row r="58" spans="2:45" x14ac:dyDescent="0.15">
      <c r="B58" s="1">
        <v>0.213451</v>
      </c>
      <c r="C58" s="1">
        <v>61.92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14"/>
        <v>1048.2307026832113</v>
      </c>
      <c r="Q58" s="35">
        <v>0.16</v>
      </c>
      <c r="R58">
        <f t="shared" si="1"/>
        <v>980.27605730393793</v>
      </c>
      <c r="S58">
        <f t="shared" si="2"/>
        <v>1048.2307026832113</v>
      </c>
      <c r="T58">
        <f t="shared" si="3"/>
        <v>-67.954645379273416</v>
      </c>
      <c r="V58" s="17">
        <f t="shared" si="4"/>
        <v>1048.2307026832113</v>
      </c>
      <c r="W58" t="s">
        <v>84</v>
      </c>
      <c r="X58">
        <f t="shared" si="5"/>
        <v>0.16</v>
      </c>
      <c r="Z58" s="1">
        <v>0.46976499999999999</v>
      </c>
      <c r="AA58" s="1">
        <v>69857.100000000006</v>
      </c>
      <c r="AB58">
        <f t="shared" si="6"/>
        <v>6.5767100000000003</v>
      </c>
      <c r="AC58">
        <f t="shared" si="7"/>
        <v>69.857100000000003</v>
      </c>
      <c r="AE58" s="41">
        <v>0.11</v>
      </c>
      <c r="AF58" s="41">
        <v>66166.100000000006</v>
      </c>
      <c r="AG58" s="41">
        <f t="shared" si="8"/>
        <v>2.2000000000000002</v>
      </c>
      <c r="AH58" s="41">
        <f t="shared" si="9"/>
        <v>66.1661</v>
      </c>
      <c r="AI58" s="41"/>
      <c r="AJ58" s="2">
        <v>0.103063</v>
      </c>
      <c r="AK58" s="42">
        <v>-63818.9</v>
      </c>
      <c r="AL58" s="41">
        <f t="shared" si="10"/>
        <v>1.0306299999999999</v>
      </c>
      <c r="AM58" s="41">
        <f t="shared" si="11"/>
        <v>63.818899999999999</v>
      </c>
      <c r="AN58" s="41"/>
      <c r="AO58" s="41">
        <v>0.106063</v>
      </c>
      <c r="AP58" s="42">
        <v>-65799.3</v>
      </c>
      <c r="AQ58" s="41">
        <f t="shared" si="12"/>
        <v>2.1212599999999999</v>
      </c>
      <c r="AR58" s="41">
        <f t="shared" si="13"/>
        <v>65.799300000000002</v>
      </c>
      <c r="AS58" s="41"/>
    </row>
    <row r="59" spans="2:45" x14ac:dyDescent="0.15">
      <c r="B59" s="1">
        <v>0.245949</v>
      </c>
      <c r="C59" s="1">
        <v>63.14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14"/>
        <v>1056.7808963123809</v>
      </c>
      <c r="Q59" s="35">
        <v>0.17</v>
      </c>
      <c r="R59">
        <f t="shared" si="1"/>
        <v>990.88431088543416</v>
      </c>
      <c r="S59">
        <f t="shared" si="2"/>
        <v>1056.7808963123809</v>
      </c>
      <c r="T59">
        <f t="shared" si="3"/>
        <v>-65.896585426946785</v>
      </c>
      <c r="V59" s="17">
        <f t="shared" si="4"/>
        <v>1056.7808963123809</v>
      </c>
      <c r="W59" t="s">
        <v>84</v>
      </c>
      <c r="X59">
        <f t="shared" si="5"/>
        <v>0.17</v>
      </c>
      <c r="Z59" s="1">
        <v>0.479765</v>
      </c>
      <c r="AA59" s="1">
        <v>69723.7</v>
      </c>
      <c r="AB59">
        <f t="shared" si="6"/>
        <v>6.71671</v>
      </c>
      <c r="AC59">
        <f t="shared" si="7"/>
        <v>69.723699999999994</v>
      </c>
      <c r="AE59" s="41">
        <v>0.112</v>
      </c>
      <c r="AF59" s="41">
        <v>66267.7</v>
      </c>
      <c r="AG59" s="41">
        <f t="shared" si="8"/>
        <v>2.2400000000000002</v>
      </c>
      <c r="AH59" s="41">
        <f t="shared" si="9"/>
        <v>66.267699999999991</v>
      </c>
      <c r="AI59" s="41"/>
      <c r="AJ59" s="2">
        <v>0.105062</v>
      </c>
      <c r="AK59" s="42">
        <v>-63827.8</v>
      </c>
      <c r="AL59" s="41">
        <f t="shared" si="10"/>
        <v>1.0506200000000001</v>
      </c>
      <c r="AM59" s="41">
        <f t="shared" si="11"/>
        <v>63.827800000000003</v>
      </c>
      <c r="AN59" s="41"/>
      <c r="AO59" s="41">
        <v>0.10806200000000001</v>
      </c>
      <c r="AP59" s="42">
        <v>-65900.600000000006</v>
      </c>
      <c r="AQ59" s="41">
        <f t="shared" si="12"/>
        <v>2.1612400000000003</v>
      </c>
      <c r="AR59" s="41">
        <f t="shared" si="13"/>
        <v>65.900600000000011</v>
      </c>
      <c r="AS59" s="41"/>
    </row>
    <row r="60" spans="2:45" x14ac:dyDescent="0.15">
      <c r="B60" s="1">
        <v>0.31721100000000002</v>
      </c>
      <c r="C60" s="1">
        <v>63.66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14"/>
        <v>1064.9060982304602</v>
      </c>
      <c r="Q60" s="35">
        <v>0.18</v>
      </c>
      <c r="R60">
        <f t="shared" si="1"/>
        <v>1001.4925644669302</v>
      </c>
      <c r="S60">
        <f t="shared" si="2"/>
        <v>1064.9060982304602</v>
      </c>
      <c r="T60">
        <f t="shared" si="3"/>
        <v>-63.41353376353004</v>
      </c>
      <c r="V60" s="17">
        <f t="shared" si="4"/>
        <v>1064.9060982304602</v>
      </c>
      <c r="W60" t="s">
        <v>84</v>
      </c>
      <c r="X60">
        <f t="shared" si="5"/>
        <v>0.18</v>
      </c>
      <c r="Z60" s="1">
        <v>0.48976500000000001</v>
      </c>
      <c r="AA60" s="1">
        <v>69557</v>
      </c>
      <c r="AB60">
        <f t="shared" si="6"/>
        <v>6.8567099999999996</v>
      </c>
      <c r="AC60">
        <f t="shared" si="7"/>
        <v>69.557000000000002</v>
      </c>
      <c r="AE60" s="41">
        <v>0.114</v>
      </c>
      <c r="AF60" s="41">
        <v>66368.399999999994</v>
      </c>
      <c r="AG60" s="41">
        <f t="shared" si="8"/>
        <v>2.2800000000000002</v>
      </c>
      <c r="AH60" s="41">
        <f t="shared" si="9"/>
        <v>66.368399999999994</v>
      </c>
      <c r="AI60" s="41"/>
      <c r="AJ60" s="2">
        <v>0.10706300000000001</v>
      </c>
      <c r="AK60" s="42">
        <v>-63836.7</v>
      </c>
      <c r="AL60" s="41">
        <f t="shared" si="10"/>
        <v>1.07063</v>
      </c>
      <c r="AM60" s="41">
        <f t="shared" si="11"/>
        <v>63.8367</v>
      </c>
      <c r="AN60" s="41"/>
      <c r="AO60" s="41">
        <v>0.11006299999999999</v>
      </c>
      <c r="AP60" s="42">
        <v>-66001.600000000006</v>
      </c>
      <c r="AQ60" s="41">
        <f t="shared" si="12"/>
        <v>2.20126</v>
      </c>
      <c r="AR60" s="41">
        <f t="shared" si="13"/>
        <v>66.00160000000001</v>
      </c>
      <c r="AS60" s="41"/>
    </row>
    <row r="61" spans="2:45" x14ac:dyDescent="0.15">
      <c r="B61" s="1">
        <v>0.393569</v>
      </c>
      <c r="C61" s="1">
        <v>63.629999999999995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14"/>
        <v>1072.6493672099928</v>
      </c>
      <c r="Q61" s="35">
        <v>0.19</v>
      </c>
      <c r="R61">
        <f t="shared" si="1"/>
        <v>1012.1008180484264</v>
      </c>
      <c r="S61">
        <f t="shared" si="2"/>
        <v>1072.6493672099928</v>
      </c>
      <c r="T61">
        <f t="shared" si="3"/>
        <v>-60.54854916156637</v>
      </c>
      <c r="V61" s="17">
        <f t="shared" si="4"/>
        <v>1072.6493672099928</v>
      </c>
      <c r="W61" t="s">
        <v>84</v>
      </c>
      <c r="X61">
        <f t="shared" si="5"/>
        <v>0.19</v>
      </c>
      <c r="Z61" s="1">
        <v>0.49976500000000001</v>
      </c>
      <c r="AA61" s="1">
        <v>69355.199999999997</v>
      </c>
      <c r="AB61">
        <f t="shared" si="6"/>
        <v>6.9967100000000002</v>
      </c>
      <c r="AC61">
        <f t="shared" si="7"/>
        <v>69.355199999999996</v>
      </c>
      <c r="AE61" s="41">
        <v>0.11600000000000001</v>
      </c>
      <c r="AF61" s="41">
        <v>66468.3</v>
      </c>
      <c r="AG61" s="41">
        <f t="shared" si="8"/>
        <v>2.3200000000000003</v>
      </c>
      <c r="AH61" s="41">
        <f t="shared" si="9"/>
        <v>66.468299999999999</v>
      </c>
      <c r="AI61" s="41"/>
      <c r="AJ61" s="2">
        <v>0.10906299999999999</v>
      </c>
      <c r="AK61" s="42">
        <v>-63845.5</v>
      </c>
      <c r="AL61" s="41">
        <f t="shared" si="10"/>
        <v>1.09063</v>
      </c>
      <c r="AM61" s="41">
        <f t="shared" si="11"/>
        <v>63.845500000000001</v>
      </c>
      <c r="AN61" s="41"/>
      <c r="AO61" s="41">
        <v>0.11206199999999999</v>
      </c>
      <c r="AP61" s="42">
        <v>-66102.7</v>
      </c>
      <c r="AQ61" s="41">
        <f t="shared" si="12"/>
        <v>2.2412399999999999</v>
      </c>
      <c r="AR61" s="41">
        <f t="shared" si="13"/>
        <v>66.102699999999999</v>
      </c>
      <c r="AS61" s="41"/>
    </row>
    <row r="62" spans="2:45" x14ac:dyDescent="0.15">
      <c r="B62" s="1">
        <v>0.473742</v>
      </c>
      <c r="C62" s="1">
        <v>63.64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si="14"/>
        <v>1080.0474050057198</v>
      </c>
      <c r="Q62" s="35">
        <v>0.2</v>
      </c>
      <c r="R62">
        <f t="shared" si="1"/>
        <v>1022.7090716299225</v>
      </c>
      <c r="S62">
        <f t="shared" si="2"/>
        <v>1080.0474050057198</v>
      </c>
      <c r="T62">
        <f t="shared" si="3"/>
        <v>-57.338333375797333</v>
      </c>
      <c r="V62" s="17">
        <f t="shared" si="4"/>
        <v>1080.0474050057198</v>
      </c>
      <c r="W62" t="s">
        <v>84</v>
      </c>
      <c r="X62">
        <f t="shared" si="5"/>
        <v>0.2</v>
      </c>
      <c r="Z62" s="1">
        <v>0.50976500000000002</v>
      </c>
      <c r="AA62" s="1">
        <v>69116.800000000003</v>
      </c>
      <c r="AB62">
        <f t="shared" si="6"/>
        <v>7.1367100000000008</v>
      </c>
      <c r="AC62">
        <f t="shared" si="7"/>
        <v>69.116799999999998</v>
      </c>
      <c r="AE62" s="41">
        <v>0.11799999999999999</v>
      </c>
      <c r="AF62" s="41">
        <v>66566.7</v>
      </c>
      <c r="AG62" s="41">
        <f t="shared" si="8"/>
        <v>2.36</v>
      </c>
      <c r="AH62" s="41">
        <f t="shared" si="9"/>
        <v>66.566699999999997</v>
      </c>
      <c r="AI62" s="41"/>
      <c r="AJ62" s="2">
        <v>0.11106199999999999</v>
      </c>
      <c r="AK62" s="42">
        <v>-63854.3</v>
      </c>
      <c r="AL62" s="41">
        <f t="shared" si="10"/>
        <v>1.1106199999999999</v>
      </c>
      <c r="AM62" s="41">
        <f t="shared" si="11"/>
        <v>63.854300000000002</v>
      </c>
      <c r="AN62" s="41"/>
      <c r="AO62" s="41">
        <v>0.114063</v>
      </c>
      <c r="AP62" s="42">
        <v>-66204.399999999994</v>
      </c>
      <c r="AQ62" s="41">
        <f t="shared" si="12"/>
        <v>2.2812600000000001</v>
      </c>
      <c r="AR62" s="41">
        <f t="shared" si="13"/>
        <v>66.204399999999993</v>
      </c>
      <c r="AS62" s="41"/>
    </row>
    <row r="63" spans="2:45" x14ac:dyDescent="0.15">
      <c r="B63" s="1">
        <v>0.53326799999999996</v>
      </c>
      <c r="C63" s="1">
        <v>63.67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14"/>
        <v>1087.1317605987074</v>
      </c>
      <c r="Q63" s="35">
        <v>0.21</v>
      </c>
      <c r="R63">
        <f t="shared" si="1"/>
        <v>1033.3173252114186</v>
      </c>
      <c r="S63">
        <f t="shared" si="2"/>
        <v>1087.1317605987074</v>
      </c>
      <c r="T63">
        <f t="shared" si="3"/>
        <v>-53.814435387288768</v>
      </c>
      <c r="V63" s="17">
        <f t="shared" si="4"/>
        <v>1087.1317605987074</v>
      </c>
      <c r="W63" t="s">
        <v>84</v>
      </c>
      <c r="X63">
        <f t="shared" si="5"/>
        <v>0.21</v>
      </c>
      <c r="Z63" s="1">
        <v>0.51976500000000003</v>
      </c>
      <c r="AA63" s="1">
        <v>68840.5</v>
      </c>
      <c r="AB63">
        <f t="shared" si="6"/>
        <v>7.2767100000000005</v>
      </c>
      <c r="AC63">
        <f t="shared" si="7"/>
        <v>68.840500000000006</v>
      </c>
      <c r="AE63" s="41">
        <v>0.12</v>
      </c>
      <c r="AF63" s="41">
        <v>66662.899999999994</v>
      </c>
      <c r="AG63" s="41">
        <f t="shared" si="8"/>
        <v>2.4</v>
      </c>
      <c r="AH63" s="41">
        <f t="shared" si="9"/>
        <v>66.662899999999993</v>
      </c>
      <c r="AI63" s="41"/>
      <c r="AJ63" s="2">
        <v>0.113063</v>
      </c>
      <c r="AK63" s="42">
        <v>-63863</v>
      </c>
      <c r="AL63" s="41">
        <f t="shared" si="10"/>
        <v>1.13063</v>
      </c>
      <c r="AM63" s="41">
        <f t="shared" si="11"/>
        <v>63.863</v>
      </c>
      <c r="AN63" s="41"/>
      <c r="AO63" s="41">
        <v>0.116062</v>
      </c>
      <c r="AP63" s="42">
        <v>-66305</v>
      </c>
      <c r="AQ63" s="41">
        <f t="shared" si="12"/>
        <v>2.32124</v>
      </c>
      <c r="AR63" s="41">
        <f t="shared" si="13"/>
        <v>66.305000000000007</v>
      </c>
      <c r="AS63" s="41"/>
    </row>
    <row r="64" spans="2:45" x14ac:dyDescent="0.15">
      <c r="B64" s="1">
        <v>0.62340499999999999</v>
      </c>
      <c r="C64" s="1">
        <v>63.81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14"/>
        <v>1093.9297606618859</v>
      </c>
      <c r="Q64" s="35">
        <v>0.22</v>
      </c>
      <c r="R64">
        <f t="shared" si="1"/>
        <v>1043.9255787929146</v>
      </c>
      <c r="S64">
        <f t="shared" si="2"/>
        <v>1093.9297606618859</v>
      </c>
      <c r="T64">
        <f t="shared" si="3"/>
        <v>-50.004181868971273</v>
      </c>
      <c r="V64" s="17">
        <f t="shared" si="4"/>
        <v>1093.9297606618859</v>
      </c>
      <c r="W64" t="s">
        <v>84</v>
      </c>
      <c r="X64">
        <f t="shared" si="5"/>
        <v>0.22</v>
      </c>
      <c r="Z64" s="1">
        <v>0.52976500000000004</v>
      </c>
      <c r="AA64" s="1">
        <v>68525.3</v>
      </c>
      <c r="AB64">
        <f t="shared" si="6"/>
        <v>7.4167100000000001</v>
      </c>
      <c r="AC64">
        <f t="shared" si="7"/>
        <v>68.525300000000001</v>
      </c>
      <c r="AE64" s="41">
        <v>0.122</v>
      </c>
      <c r="AF64" s="41">
        <v>66756.5</v>
      </c>
      <c r="AG64" s="41">
        <f t="shared" si="8"/>
        <v>2.44</v>
      </c>
      <c r="AH64" s="41">
        <f t="shared" si="9"/>
        <v>66.756500000000003</v>
      </c>
      <c r="AI64" s="41"/>
      <c r="AJ64" s="2">
        <v>0.115062</v>
      </c>
      <c r="AK64" s="42">
        <v>-63871.7</v>
      </c>
      <c r="AL64" s="41">
        <f t="shared" si="10"/>
        <v>1.15062</v>
      </c>
      <c r="AM64" s="41">
        <f t="shared" si="11"/>
        <v>63.871699999999997</v>
      </c>
      <c r="AN64" s="41"/>
      <c r="AO64" s="41">
        <v>0.118063</v>
      </c>
      <c r="AP64" s="42">
        <v>-66404.2</v>
      </c>
      <c r="AQ64" s="41">
        <f t="shared" si="12"/>
        <v>2.3612600000000001</v>
      </c>
      <c r="AR64" s="41">
        <f t="shared" si="13"/>
        <v>66.404200000000003</v>
      </c>
      <c r="AS64" s="41"/>
    </row>
    <row r="65" spans="2:45" x14ac:dyDescent="0.15">
      <c r="B65" s="1">
        <v>0.67687200000000003</v>
      </c>
      <c r="C65" s="1">
        <v>63.92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14"/>
        <v>1100.465237944627</v>
      </c>
      <c r="Q65" s="35">
        <v>0.23</v>
      </c>
      <c r="R65">
        <f t="shared" si="1"/>
        <v>1054.5338323744108</v>
      </c>
      <c r="S65">
        <f t="shared" si="2"/>
        <v>1100.465237944627</v>
      </c>
      <c r="T65">
        <f t="shared" si="3"/>
        <v>-45.931405570216157</v>
      </c>
      <c r="V65" s="17">
        <f t="shared" si="4"/>
        <v>1100.465237944627</v>
      </c>
      <c r="W65" t="s">
        <v>84</v>
      </c>
      <c r="X65">
        <f t="shared" si="5"/>
        <v>0.23</v>
      </c>
      <c r="Z65" s="1">
        <v>0.53976500000000005</v>
      </c>
      <c r="AA65" s="1">
        <v>68170.100000000006</v>
      </c>
      <c r="AB65">
        <f t="shared" si="6"/>
        <v>7.5567100000000007</v>
      </c>
      <c r="AC65">
        <f t="shared" si="7"/>
        <v>68.170100000000005</v>
      </c>
      <c r="AE65" s="41">
        <v>0.124</v>
      </c>
      <c r="AF65" s="41">
        <v>66847.100000000006</v>
      </c>
      <c r="AG65" s="41">
        <f t="shared" si="8"/>
        <v>2.48</v>
      </c>
      <c r="AH65" s="41">
        <f t="shared" si="9"/>
        <v>66.847100000000012</v>
      </c>
      <c r="AI65" s="41"/>
      <c r="AJ65" s="2">
        <v>0.117063</v>
      </c>
      <c r="AK65" s="42">
        <v>-63880.4</v>
      </c>
      <c r="AL65" s="41">
        <f t="shared" si="10"/>
        <v>1.1706300000000001</v>
      </c>
      <c r="AM65" s="41">
        <f t="shared" si="11"/>
        <v>63.880400000000002</v>
      </c>
      <c r="AN65" s="41"/>
      <c r="AO65" s="41">
        <v>0.120063</v>
      </c>
      <c r="AP65" s="42">
        <v>-66501.399999999994</v>
      </c>
      <c r="AQ65" s="41">
        <f t="shared" si="12"/>
        <v>2.4012600000000002</v>
      </c>
      <c r="AR65" s="41">
        <f t="shared" si="13"/>
        <v>66.50139999999999</v>
      </c>
      <c r="AS65" s="41"/>
    </row>
    <row r="66" spans="2:45" x14ac:dyDescent="0.15">
      <c r="B66" s="1">
        <v>0.752305</v>
      </c>
      <c r="C66" s="1">
        <v>64.16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14"/>
        <v>1106.7591082324179</v>
      </c>
      <c r="Q66" s="35">
        <v>0.24</v>
      </c>
      <c r="R66">
        <f t="shared" si="1"/>
        <v>1065.1420859559069</v>
      </c>
      <c r="S66">
        <f t="shared" si="2"/>
        <v>1106.7591082324179</v>
      </c>
      <c r="T66">
        <f t="shared" si="3"/>
        <v>-41.617022276511079</v>
      </c>
      <c r="V66" s="17">
        <f t="shared" si="4"/>
        <v>1106.7591082324179</v>
      </c>
      <c r="W66" t="s">
        <v>84</v>
      </c>
      <c r="X66">
        <f t="shared" si="5"/>
        <v>0.24</v>
      </c>
      <c r="Z66" s="1">
        <v>0.54976499999999995</v>
      </c>
      <c r="AA66" s="1">
        <v>67774.100000000006</v>
      </c>
      <c r="AB66">
        <f t="shared" si="6"/>
        <v>7.6967099999999995</v>
      </c>
      <c r="AC66">
        <f t="shared" si="7"/>
        <v>67.774100000000004</v>
      </c>
      <c r="AE66" s="41">
        <v>0.126</v>
      </c>
      <c r="AF66" s="41">
        <v>66929.8</v>
      </c>
      <c r="AG66" s="41">
        <f t="shared" si="8"/>
        <v>2.52</v>
      </c>
      <c r="AH66" s="41">
        <f t="shared" si="9"/>
        <v>66.9298</v>
      </c>
      <c r="AI66" s="41"/>
      <c r="AJ66" s="2">
        <v>0.119062</v>
      </c>
      <c r="AK66" s="42">
        <v>-63889</v>
      </c>
      <c r="AL66" s="41">
        <f t="shared" si="10"/>
        <v>1.19062</v>
      </c>
      <c r="AM66" s="41">
        <f t="shared" si="11"/>
        <v>63.889000000000003</v>
      </c>
      <c r="AN66" s="41"/>
      <c r="AO66" s="41">
        <v>0.122062</v>
      </c>
      <c r="AP66" s="42">
        <v>-66595.7</v>
      </c>
      <c r="AQ66" s="41">
        <f t="shared" si="12"/>
        <v>2.4412400000000001</v>
      </c>
      <c r="AR66" s="41">
        <f t="shared" si="13"/>
        <v>66.595699999999994</v>
      </c>
      <c r="AS66" s="41"/>
    </row>
    <row r="67" spans="2:45" x14ac:dyDescent="0.15">
      <c r="B67" s="1">
        <v>0.83543299999999998</v>
      </c>
      <c r="C67" s="1">
        <v>64.3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14"/>
        <v>1112.8298322817982</v>
      </c>
      <c r="Q67" s="35">
        <v>0.25</v>
      </c>
      <c r="R67">
        <f t="shared" si="1"/>
        <v>1075.7503395374031</v>
      </c>
      <c r="S67">
        <f t="shared" si="2"/>
        <v>1112.8298322817982</v>
      </c>
      <c r="T67">
        <f t="shared" si="3"/>
        <v>-37.079492744395111</v>
      </c>
      <c r="V67" s="17">
        <f t="shared" si="4"/>
        <v>1112.8298322817982</v>
      </c>
      <c r="W67" t="s">
        <v>84</v>
      </c>
      <c r="X67">
        <f t="shared" si="5"/>
        <v>0.25</v>
      </c>
      <c r="Z67" s="1">
        <v>0.55976499999999996</v>
      </c>
      <c r="AA67" s="1">
        <v>67336.600000000006</v>
      </c>
      <c r="AB67">
        <f t="shared" si="6"/>
        <v>7.8367099999999992</v>
      </c>
      <c r="AC67">
        <f t="shared" si="7"/>
        <v>67.336600000000004</v>
      </c>
      <c r="AE67" s="41">
        <v>0.128</v>
      </c>
      <c r="AF67" s="41">
        <v>67011.600000000006</v>
      </c>
      <c r="AG67" s="41">
        <f t="shared" si="8"/>
        <v>2.56</v>
      </c>
      <c r="AH67" s="41">
        <f t="shared" si="9"/>
        <v>67.011600000000001</v>
      </c>
      <c r="AI67" s="41"/>
      <c r="AJ67" s="2">
        <v>0.121063</v>
      </c>
      <c r="AK67" s="42">
        <v>-63897.599999999999</v>
      </c>
      <c r="AL67" s="41">
        <f t="shared" si="10"/>
        <v>1.2106300000000001</v>
      </c>
      <c r="AM67" s="41">
        <f t="shared" si="11"/>
        <v>63.897599999999997</v>
      </c>
      <c r="AN67" s="41"/>
      <c r="AO67" s="41">
        <v>0.12406300000000001</v>
      </c>
      <c r="AP67" s="42">
        <v>-66687.899999999994</v>
      </c>
      <c r="AQ67" s="41">
        <f t="shared" si="12"/>
        <v>2.4812600000000002</v>
      </c>
      <c r="AR67" s="41">
        <f t="shared" si="13"/>
        <v>66.687899999999999</v>
      </c>
      <c r="AS67" s="41"/>
    </row>
    <row r="68" spans="2:45" x14ac:dyDescent="0.15">
      <c r="B68" s="1">
        <v>0.88523399999999997</v>
      </c>
      <c r="C68" s="1">
        <v>64.239999999999995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14"/>
        <v>1118.6937892907883</v>
      </c>
      <c r="Q68" s="35">
        <v>0.26</v>
      </c>
      <c r="R68">
        <f t="shared" ref="R68:R131" si="15">$J$2+($K$2-$J$2)/$L$2*O68</f>
        <v>1086.3585931188991</v>
      </c>
      <c r="S68">
        <f t="shared" ref="S68:S131" si="16">O68^$N$2*$M$2</f>
        <v>1118.6937892907883</v>
      </c>
      <c r="T68">
        <f t="shared" ref="T68:T131" si="17">R68-S68</f>
        <v>-32.335196171889265</v>
      </c>
      <c r="V68" s="17">
        <f t="shared" ref="V68:V131" si="18">P68</f>
        <v>1118.6937892907883</v>
      </c>
      <c r="W68" t="s">
        <v>84</v>
      </c>
      <c r="X68">
        <f t="shared" ref="X68:X131" si="19">O68</f>
        <v>0.26</v>
      </c>
      <c r="Z68" s="1">
        <v>0.56976499999999997</v>
      </c>
      <c r="AA68" s="1">
        <v>66857.100000000006</v>
      </c>
      <c r="AB68">
        <f t="shared" ref="AB68:AB119" si="20">Z68*14</f>
        <v>7.9767099999999997</v>
      </c>
      <c r="AC68">
        <f t="shared" ref="AC68:AC119" si="21">AA68/1000</f>
        <v>66.857100000000003</v>
      </c>
      <c r="AE68" s="41">
        <v>0.13</v>
      </c>
      <c r="AF68" s="41">
        <v>67092.800000000003</v>
      </c>
      <c r="AG68" s="41">
        <f t="shared" ref="AG68:AG131" si="22">AE68*20</f>
        <v>2.6</v>
      </c>
      <c r="AH68" s="41">
        <f t="shared" ref="AH68:AH131" si="23">AF68/1000</f>
        <v>67.092799999999997</v>
      </c>
      <c r="AI68" s="41"/>
      <c r="AJ68" s="2">
        <v>0.123062</v>
      </c>
      <c r="AK68" s="42">
        <v>-63906.2</v>
      </c>
      <c r="AL68" s="41">
        <f t="shared" ref="AL68:AL131" si="24">AJ68*10</f>
        <v>1.23062</v>
      </c>
      <c r="AM68" s="41">
        <f t="shared" ref="AM68:AM131" si="25">-AK68/1000</f>
        <v>63.906199999999998</v>
      </c>
      <c r="AN68" s="41"/>
      <c r="AO68" s="41">
        <v>0.12606200000000001</v>
      </c>
      <c r="AP68" s="42">
        <v>-66774</v>
      </c>
      <c r="AQ68" s="41">
        <f t="shared" ref="AQ68:AQ131" si="26">AO68*20</f>
        <v>2.5212400000000001</v>
      </c>
      <c r="AR68" s="41">
        <f t="shared" ref="AR68:AR131" si="27">-AP68/1000</f>
        <v>66.774000000000001</v>
      </c>
      <c r="AS68" s="41"/>
    </row>
    <row r="69" spans="2:45" x14ac:dyDescent="0.15">
      <c r="B69" s="1">
        <v>0.96182199999999995</v>
      </c>
      <c r="C69" s="1">
        <v>64.5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14"/>
        <v>1124.3655815574732</v>
      </c>
      <c r="Q69" s="35">
        <v>0.27</v>
      </c>
      <c r="R69">
        <f t="shared" si="15"/>
        <v>1096.9668467003953</v>
      </c>
      <c r="S69">
        <f t="shared" si="16"/>
        <v>1124.3655815574732</v>
      </c>
      <c r="T69">
        <f t="shared" si="17"/>
        <v>-27.398734857077898</v>
      </c>
      <c r="V69" s="17">
        <f t="shared" si="18"/>
        <v>1124.3655815574732</v>
      </c>
      <c r="W69" t="s">
        <v>84</v>
      </c>
      <c r="X69">
        <f t="shared" si="19"/>
        <v>0.27</v>
      </c>
      <c r="Z69" s="1">
        <v>0.57976499999999997</v>
      </c>
      <c r="AA69" s="1">
        <v>66334.8</v>
      </c>
      <c r="AB69">
        <f t="shared" si="20"/>
        <v>8.1167099999999994</v>
      </c>
      <c r="AC69">
        <f t="shared" si="21"/>
        <v>66.334800000000001</v>
      </c>
      <c r="AE69" s="41">
        <v>0.13200000000000001</v>
      </c>
      <c r="AF69" s="41">
        <v>67173.399999999994</v>
      </c>
      <c r="AG69" s="41">
        <f t="shared" si="22"/>
        <v>2.64</v>
      </c>
      <c r="AH69" s="41">
        <f t="shared" si="23"/>
        <v>67.173400000000001</v>
      </c>
      <c r="AI69" s="41"/>
      <c r="AJ69" s="2">
        <v>0.12506200000000001</v>
      </c>
      <c r="AK69" s="42">
        <v>-63914.7</v>
      </c>
      <c r="AL69" s="41">
        <f t="shared" si="24"/>
        <v>1.2506200000000001</v>
      </c>
      <c r="AM69" s="41">
        <f t="shared" si="25"/>
        <v>63.914699999999996</v>
      </c>
      <c r="AN69" s="41"/>
      <c r="AO69" s="41">
        <v>0.12806300000000001</v>
      </c>
      <c r="AP69" s="42">
        <v>-66854.899999999994</v>
      </c>
      <c r="AQ69" s="41">
        <f t="shared" si="26"/>
        <v>2.5612600000000003</v>
      </c>
      <c r="AR69" s="41">
        <f t="shared" si="27"/>
        <v>66.854900000000001</v>
      </c>
      <c r="AS69" s="41"/>
    </row>
    <row r="70" spans="2:45" x14ac:dyDescent="0.15">
      <c r="B70" s="1">
        <v>1.0359149999999999</v>
      </c>
      <c r="C70" s="1">
        <v>64.72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14"/>
        <v>1129.8582850550793</v>
      </c>
      <c r="Q70" s="35">
        <v>0.28000000000000003</v>
      </c>
      <c r="R70">
        <f t="shared" si="15"/>
        <v>1107.5751002818915</v>
      </c>
      <c r="S70">
        <f t="shared" si="16"/>
        <v>1129.8582850550793</v>
      </c>
      <c r="T70">
        <f t="shared" si="17"/>
        <v>-22.283184773187713</v>
      </c>
      <c r="V70" s="17">
        <f t="shared" si="18"/>
        <v>1129.8582850550793</v>
      </c>
      <c r="W70" t="s">
        <v>84</v>
      </c>
      <c r="X70">
        <f t="shared" si="19"/>
        <v>0.28000000000000003</v>
      </c>
      <c r="Z70" s="1">
        <v>0.58976499999999998</v>
      </c>
      <c r="AA70" s="1">
        <v>65768.899999999994</v>
      </c>
      <c r="AB70">
        <f t="shared" si="20"/>
        <v>8.25671</v>
      </c>
      <c r="AC70">
        <f t="shared" si="21"/>
        <v>65.768899999999988</v>
      </c>
      <c r="AE70" s="41">
        <v>0.13400000000000001</v>
      </c>
      <c r="AF70" s="41">
        <v>67252.899999999994</v>
      </c>
      <c r="AG70" s="41">
        <f t="shared" si="22"/>
        <v>2.68</v>
      </c>
      <c r="AH70" s="41">
        <f t="shared" si="23"/>
        <v>67.252899999999997</v>
      </c>
      <c r="AI70" s="41"/>
      <c r="AJ70" s="2">
        <v>0.12706200000000001</v>
      </c>
      <c r="AK70" s="42">
        <v>-63923.199999999997</v>
      </c>
      <c r="AL70" s="41">
        <f t="shared" si="24"/>
        <v>1.2706200000000001</v>
      </c>
      <c r="AM70" s="41">
        <f t="shared" si="25"/>
        <v>63.923199999999994</v>
      </c>
      <c r="AN70" s="41"/>
      <c r="AO70" s="41">
        <v>0.13006300000000001</v>
      </c>
      <c r="AP70" s="42">
        <v>-66935.8</v>
      </c>
      <c r="AQ70" s="41">
        <f t="shared" si="26"/>
        <v>2.6012600000000003</v>
      </c>
      <c r="AR70" s="41">
        <f t="shared" si="27"/>
        <v>66.9358</v>
      </c>
      <c r="AS70" s="41"/>
    </row>
    <row r="71" spans="2:45" x14ac:dyDescent="0.15">
      <c r="B71" s="1">
        <v>1.082938</v>
      </c>
      <c r="C71" s="1">
        <v>64.73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14"/>
        <v>1135.1836570915405</v>
      </c>
      <c r="Q71" s="35">
        <v>0.28999999999999998</v>
      </c>
      <c r="R71">
        <f t="shared" si="15"/>
        <v>1118.1833538633875</v>
      </c>
      <c r="S71">
        <f t="shared" si="16"/>
        <v>1135.1836570915405</v>
      </c>
      <c r="T71">
        <f t="shared" si="17"/>
        <v>-17.000303228152916</v>
      </c>
      <c r="V71" s="17">
        <f t="shared" si="18"/>
        <v>1135.1836570915405</v>
      </c>
      <c r="W71" t="s">
        <v>84</v>
      </c>
      <c r="X71">
        <f t="shared" si="19"/>
        <v>0.28999999999999998</v>
      </c>
      <c r="Z71" s="1">
        <v>0.59976499999999999</v>
      </c>
      <c r="AA71" s="1">
        <v>65158.8</v>
      </c>
      <c r="AB71">
        <f t="shared" si="20"/>
        <v>8.3967100000000006</v>
      </c>
      <c r="AC71">
        <f t="shared" si="21"/>
        <v>65.158799999999999</v>
      </c>
      <c r="AE71" s="41">
        <v>0.13600000000000001</v>
      </c>
      <c r="AF71" s="41">
        <v>67331.899999999994</v>
      </c>
      <c r="AG71" s="41">
        <f t="shared" si="22"/>
        <v>2.72</v>
      </c>
      <c r="AH71" s="41">
        <f t="shared" si="23"/>
        <v>67.33189999999999</v>
      </c>
      <c r="AI71" s="41"/>
      <c r="AJ71" s="2">
        <v>0.12906300000000001</v>
      </c>
      <c r="AK71" s="42">
        <v>-63935.4</v>
      </c>
      <c r="AL71" s="41">
        <f t="shared" si="24"/>
        <v>1.2906300000000002</v>
      </c>
      <c r="AM71" s="41">
        <f t="shared" si="25"/>
        <v>63.935400000000001</v>
      </c>
      <c r="AN71" s="41"/>
      <c r="AO71" s="41">
        <v>0.13206200000000001</v>
      </c>
      <c r="AP71" s="42">
        <v>-67016.2</v>
      </c>
      <c r="AQ71" s="41">
        <f t="shared" si="26"/>
        <v>2.6412400000000003</v>
      </c>
      <c r="AR71" s="41">
        <f t="shared" si="27"/>
        <v>67.016199999999998</v>
      </c>
      <c r="AS71" s="41"/>
    </row>
    <row r="72" spans="2:45" x14ac:dyDescent="0.15">
      <c r="B72" s="1">
        <v>1.1594370000000001</v>
      </c>
      <c r="C72" s="1">
        <v>65.27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14"/>
        <v>1140.3523096137724</v>
      </c>
      <c r="Q72" s="35">
        <v>0.3</v>
      </c>
      <c r="R72">
        <f t="shared" si="15"/>
        <v>1128.7916074448838</v>
      </c>
      <c r="S72">
        <f t="shared" si="16"/>
        <v>1140.3523096137724</v>
      </c>
      <c r="T72">
        <f t="shared" si="17"/>
        <v>-11.560702168888611</v>
      </c>
      <c r="V72" s="17">
        <f t="shared" si="18"/>
        <v>1140.3523096137724</v>
      </c>
      <c r="W72" t="s">
        <v>84</v>
      </c>
      <c r="X72">
        <f t="shared" si="19"/>
        <v>0.3</v>
      </c>
      <c r="Z72" s="1">
        <v>0.609765</v>
      </c>
      <c r="AA72" s="1">
        <v>64503.7</v>
      </c>
      <c r="AB72">
        <f t="shared" si="20"/>
        <v>8.5367099999999994</v>
      </c>
      <c r="AC72">
        <f t="shared" si="21"/>
        <v>64.503699999999995</v>
      </c>
      <c r="AE72" s="41">
        <v>0.13800000000000001</v>
      </c>
      <c r="AF72" s="41">
        <v>67410</v>
      </c>
      <c r="AG72" s="41">
        <f t="shared" si="22"/>
        <v>2.7600000000000002</v>
      </c>
      <c r="AH72" s="41">
        <f t="shared" si="23"/>
        <v>67.41</v>
      </c>
      <c r="AI72" s="41"/>
      <c r="AJ72" s="2">
        <v>0.13106200000000001</v>
      </c>
      <c r="AK72" s="42">
        <v>-63954.5</v>
      </c>
      <c r="AL72" s="41">
        <f t="shared" si="24"/>
        <v>1.3106200000000001</v>
      </c>
      <c r="AM72" s="41">
        <f t="shared" si="25"/>
        <v>63.954500000000003</v>
      </c>
      <c r="AN72" s="41"/>
      <c r="AO72" s="41">
        <v>0.13406199999999999</v>
      </c>
      <c r="AP72" s="42">
        <v>-67096.2</v>
      </c>
      <c r="AQ72" s="41">
        <f t="shared" si="26"/>
        <v>2.6812399999999998</v>
      </c>
      <c r="AR72" s="41">
        <f t="shared" si="27"/>
        <v>67.096199999999996</v>
      </c>
      <c r="AS72" s="41"/>
    </row>
    <row r="73" spans="2:45" x14ac:dyDescent="0.15">
      <c r="B73" s="1">
        <v>1.214799</v>
      </c>
      <c r="C73" s="1">
        <v>65.03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14"/>
        <v>1145.3738547838464</v>
      </c>
      <c r="Q73" s="35">
        <v>0.31</v>
      </c>
      <c r="R73">
        <f t="shared" si="15"/>
        <v>1139.3998610263798</v>
      </c>
      <c r="S73">
        <f t="shared" si="16"/>
        <v>1145.3738547838464</v>
      </c>
      <c r="T73">
        <f t="shared" si="17"/>
        <v>-5.9739937574665873</v>
      </c>
      <c r="V73" s="17">
        <f t="shared" si="18"/>
        <v>1145.3738547838464</v>
      </c>
      <c r="W73" t="s">
        <v>84</v>
      </c>
      <c r="X73">
        <f t="shared" si="19"/>
        <v>0.31</v>
      </c>
      <c r="Z73" s="1">
        <v>0.61976500000000001</v>
      </c>
      <c r="AA73" s="1">
        <v>63802.7</v>
      </c>
      <c r="AB73">
        <f t="shared" si="20"/>
        <v>8.6767099999999999</v>
      </c>
      <c r="AC73">
        <f t="shared" si="21"/>
        <v>63.802699999999994</v>
      </c>
      <c r="AE73" s="41">
        <v>0.14000000000000001</v>
      </c>
      <c r="AF73" s="41">
        <v>67487.399999999994</v>
      </c>
      <c r="AG73" s="41">
        <f t="shared" si="22"/>
        <v>2.8000000000000003</v>
      </c>
      <c r="AH73" s="41">
        <f t="shared" si="23"/>
        <v>67.487399999999994</v>
      </c>
      <c r="AI73" s="41"/>
      <c r="AJ73" s="2">
        <v>0.13306200000000001</v>
      </c>
      <c r="AK73" s="42">
        <v>-63976.800000000003</v>
      </c>
      <c r="AL73" s="41">
        <f t="shared" si="24"/>
        <v>1.3306200000000001</v>
      </c>
      <c r="AM73" s="41">
        <f t="shared" si="25"/>
        <v>63.976800000000004</v>
      </c>
      <c r="AN73" s="41"/>
      <c r="AO73" s="41">
        <v>0.13606299999999999</v>
      </c>
      <c r="AP73" s="42">
        <v>-67175.8</v>
      </c>
      <c r="AQ73" s="41">
        <f t="shared" si="26"/>
        <v>2.72126</v>
      </c>
      <c r="AR73" s="41">
        <f t="shared" si="27"/>
        <v>67.17580000000001</v>
      </c>
      <c r="AS73" s="41"/>
    </row>
    <row r="74" spans="2:45" x14ac:dyDescent="0.15">
      <c r="B74" s="1">
        <v>1.291425</v>
      </c>
      <c r="C74" s="1">
        <v>65.5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14"/>
        <v>1150.2570280054199</v>
      </c>
      <c r="Q74" s="35">
        <v>0.32</v>
      </c>
      <c r="R74">
        <f t="shared" si="15"/>
        <v>1150.008114607876</v>
      </c>
      <c r="S74">
        <f t="shared" si="16"/>
        <v>1150.2570280054199</v>
      </c>
      <c r="T74">
        <f t="shared" si="17"/>
        <v>-0.24891339754390174</v>
      </c>
      <c r="V74" s="17">
        <f t="shared" si="18"/>
        <v>1150.2570280054199</v>
      </c>
      <c r="W74" t="s">
        <v>84</v>
      </c>
      <c r="X74">
        <f t="shared" si="19"/>
        <v>0.32</v>
      </c>
      <c r="Z74" s="1">
        <v>0.62976500000000002</v>
      </c>
      <c r="AA74" s="1">
        <v>63055</v>
      </c>
      <c r="AB74">
        <f t="shared" si="20"/>
        <v>8.8167100000000005</v>
      </c>
      <c r="AC74">
        <f t="shared" si="21"/>
        <v>63.055</v>
      </c>
      <c r="AE74" s="41">
        <v>0.14199999999999999</v>
      </c>
      <c r="AF74" s="41">
        <v>67563.8</v>
      </c>
      <c r="AG74" s="41">
        <f t="shared" si="22"/>
        <v>2.84</v>
      </c>
      <c r="AH74" s="41">
        <f t="shared" si="23"/>
        <v>67.563800000000001</v>
      </c>
      <c r="AI74" s="41"/>
      <c r="AJ74" s="2">
        <v>0.13506299999999999</v>
      </c>
      <c r="AK74" s="42">
        <v>-64002.1</v>
      </c>
      <c r="AL74" s="41">
        <f t="shared" si="24"/>
        <v>1.3506299999999998</v>
      </c>
      <c r="AM74" s="41">
        <f t="shared" si="25"/>
        <v>64.002099999999999</v>
      </c>
      <c r="AN74" s="41"/>
      <c r="AO74" s="41">
        <v>0.13806299999999999</v>
      </c>
      <c r="AP74" s="42">
        <v>-67254.899999999994</v>
      </c>
      <c r="AQ74" s="41">
        <f t="shared" si="26"/>
        <v>2.76126</v>
      </c>
      <c r="AR74" s="41">
        <f t="shared" si="27"/>
        <v>67.254899999999992</v>
      </c>
      <c r="AS74" s="41"/>
    </row>
    <row r="75" spans="2:45" x14ac:dyDescent="0.15">
      <c r="B75" s="1">
        <v>1.35259</v>
      </c>
      <c r="C75" s="1">
        <v>65.569999999999993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14"/>
        <v>1155.00979248167</v>
      </c>
      <c r="Q75" s="35">
        <v>0.33</v>
      </c>
      <c r="R75">
        <f t="shared" si="15"/>
        <v>1160.6163681893722</v>
      </c>
      <c r="S75">
        <f t="shared" si="16"/>
        <v>1155.00979248167</v>
      </c>
      <c r="T75">
        <f t="shared" si="17"/>
        <v>5.6065757077021772</v>
      </c>
      <c r="V75" s="17">
        <f t="shared" si="18"/>
        <v>1155.00979248167</v>
      </c>
      <c r="W75" t="s">
        <v>84</v>
      </c>
      <c r="X75">
        <f t="shared" si="19"/>
        <v>0.33</v>
      </c>
      <c r="Z75" s="1">
        <v>0.63976500000000003</v>
      </c>
      <c r="AA75" s="1">
        <v>62259.4</v>
      </c>
      <c r="AB75">
        <f t="shared" si="20"/>
        <v>8.9567100000000011</v>
      </c>
      <c r="AC75">
        <f t="shared" si="21"/>
        <v>62.259399999999999</v>
      </c>
      <c r="AE75" s="41">
        <v>0.14399999999999999</v>
      </c>
      <c r="AF75" s="41">
        <v>67639</v>
      </c>
      <c r="AG75" s="41">
        <f t="shared" si="22"/>
        <v>2.88</v>
      </c>
      <c r="AH75" s="41">
        <f t="shared" si="23"/>
        <v>67.638999999999996</v>
      </c>
      <c r="AI75" s="41"/>
      <c r="AJ75" s="2">
        <v>0.13706299999999999</v>
      </c>
      <c r="AK75" s="42">
        <v>-64030</v>
      </c>
      <c r="AL75" s="41">
        <f t="shared" si="24"/>
        <v>1.3706299999999998</v>
      </c>
      <c r="AM75" s="41">
        <f t="shared" si="25"/>
        <v>64.03</v>
      </c>
      <c r="AN75" s="41"/>
      <c r="AO75" s="41">
        <v>0.14006199999999999</v>
      </c>
      <c r="AP75" s="42">
        <v>-67333.2</v>
      </c>
      <c r="AQ75" s="41">
        <f t="shared" si="26"/>
        <v>2.80124</v>
      </c>
      <c r="AR75" s="41">
        <f t="shared" si="27"/>
        <v>67.333199999999991</v>
      </c>
      <c r="AS75" s="41"/>
    </row>
    <row r="76" spans="2:45" x14ac:dyDescent="0.15">
      <c r="B76" s="1">
        <v>1.409716</v>
      </c>
      <c r="C76" s="1">
        <v>65.67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14"/>
        <v>1159.639428547194</v>
      </c>
      <c r="Q76" s="35">
        <v>0.34</v>
      </c>
      <c r="R76">
        <f t="shared" si="15"/>
        <v>1171.2246217708682</v>
      </c>
      <c r="S76">
        <f t="shared" si="16"/>
        <v>1159.639428547194</v>
      </c>
      <c r="T76">
        <f t="shared" si="17"/>
        <v>11.585193223674196</v>
      </c>
      <c r="V76" s="17">
        <f t="shared" si="18"/>
        <v>1159.639428547194</v>
      </c>
      <c r="W76" t="s">
        <v>84</v>
      </c>
      <c r="X76">
        <f t="shared" si="19"/>
        <v>0.34</v>
      </c>
      <c r="Z76" s="1">
        <v>0.64976500000000004</v>
      </c>
      <c r="AA76" s="1">
        <v>61415.1</v>
      </c>
      <c r="AB76">
        <f t="shared" si="20"/>
        <v>9.0967099999999999</v>
      </c>
      <c r="AC76">
        <f t="shared" si="21"/>
        <v>61.415099999999995</v>
      </c>
      <c r="AE76" s="41">
        <v>0.14599999999999999</v>
      </c>
      <c r="AF76" s="41">
        <v>67712.399999999994</v>
      </c>
      <c r="AG76" s="41">
        <f t="shared" si="22"/>
        <v>2.92</v>
      </c>
      <c r="AH76" s="41">
        <f t="shared" si="23"/>
        <v>67.712399999999988</v>
      </c>
      <c r="AI76" s="41"/>
      <c r="AJ76" s="2">
        <v>0.13906199999999999</v>
      </c>
      <c r="AK76" s="42">
        <v>-64060.1</v>
      </c>
      <c r="AL76" s="41">
        <f t="shared" si="24"/>
        <v>1.39062</v>
      </c>
      <c r="AM76" s="41">
        <f t="shared" si="25"/>
        <v>64.060100000000006</v>
      </c>
      <c r="AN76" s="41"/>
      <c r="AO76" s="41">
        <v>0.14206299999999999</v>
      </c>
      <c r="AP76" s="42">
        <v>-67410.5</v>
      </c>
      <c r="AQ76" s="41">
        <f t="shared" si="26"/>
        <v>2.8412600000000001</v>
      </c>
      <c r="AR76" s="41">
        <f t="shared" si="27"/>
        <v>67.410499999999999</v>
      </c>
      <c r="AS76" s="41"/>
    </row>
    <row r="77" spans="2:45" x14ac:dyDescent="0.15">
      <c r="B77" s="1">
        <v>1.4776590000000001</v>
      </c>
      <c r="C77" s="1">
        <v>66.09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14"/>
        <v>1164.1526103693432</v>
      </c>
      <c r="Q77" s="35">
        <v>0.35</v>
      </c>
      <c r="R77">
        <f t="shared" si="15"/>
        <v>1181.8328753523642</v>
      </c>
      <c r="S77">
        <f t="shared" si="16"/>
        <v>1164.1526103693432</v>
      </c>
      <c r="T77">
        <f t="shared" si="17"/>
        <v>17.680264983021061</v>
      </c>
      <c r="V77" s="17">
        <f t="shared" si="18"/>
        <v>1164.1526103693432</v>
      </c>
      <c r="W77" t="s">
        <v>84</v>
      </c>
      <c r="X77">
        <f t="shared" si="19"/>
        <v>0.35</v>
      </c>
      <c r="Z77" s="1">
        <v>0.65976500000000005</v>
      </c>
      <c r="AA77" s="1">
        <v>60520.7</v>
      </c>
      <c r="AB77">
        <f t="shared" si="20"/>
        <v>9.2367100000000004</v>
      </c>
      <c r="AC77">
        <f t="shared" si="21"/>
        <v>60.520699999999998</v>
      </c>
      <c r="AE77" s="41">
        <v>0.14799999999999999</v>
      </c>
      <c r="AF77" s="41">
        <v>67783.899999999994</v>
      </c>
      <c r="AG77" s="41">
        <f t="shared" si="22"/>
        <v>2.96</v>
      </c>
      <c r="AH77" s="41">
        <f t="shared" si="23"/>
        <v>67.783899999999988</v>
      </c>
      <c r="AI77" s="41"/>
      <c r="AJ77" s="2">
        <v>0.14106199999999999</v>
      </c>
      <c r="AK77" s="42">
        <v>-64092.7</v>
      </c>
      <c r="AL77" s="41">
        <f t="shared" si="24"/>
        <v>1.41062</v>
      </c>
      <c r="AM77" s="41">
        <f t="shared" si="25"/>
        <v>64.092699999999994</v>
      </c>
      <c r="AN77" s="41"/>
      <c r="AO77" s="41">
        <v>0.144063</v>
      </c>
      <c r="AP77" s="42">
        <v>-67486.600000000006</v>
      </c>
      <c r="AQ77" s="41">
        <f t="shared" si="26"/>
        <v>2.8812600000000002</v>
      </c>
      <c r="AR77" s="41">
        <f t="shared" si="27"/>
        <v>67.48660000000001</v>
      </c>
      <c r="AS77" s="41"/>
    </row>
    <row r="78" spans="2:45" x14ac:dyDescent="0.15">
      <c r="B78" s="1">
        <v>1.5270079999999999</v>
      </c>
      <c r="C78" s="1">
        <v>65.849999999999994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14"/>
        <v>1168.5554721111828</v>
      </c>
      <c r="Q78" s="35">
        <v>0.36</v>
      </c>
      <c r="R78">
        <f t="shared" si="15"/>
        <v>1192.4411289338605</v>
      </c>
      <c r="S78">
        <f t="shared" si="16"/>
        <v>1168.5554721111828</v>
      </c>
      <c r="T78">
        <f t="shared" si="17"/>
        <v>23.885656822677674</v>
      </c>
      <c r="V78" s="17">
        <f t="shared" si="18"/>
        <v>1168.5554721111828</v>
      </c>
      <c r="W78" t="s">
        <v>84</v>
      </c>
      <c r="X78">
        <f t="shared" si="19"/>
        <v>0.36</v>
      </c>
      <c r="Z78" s="1">
        <v>0.66976500000000005</v>
      </c>
      <c r="AA78" s="1">
        <v>59575.1</v>
      </c>
      <c r="AB78">
        <f t="shared" si="20"/>
        <v>9.376710000000001</v>
      </c>
      <c r="AC78">
        <f t="shared" si="21"/>
        <v>59.575099999999999</v>
      </c>
      <c r="AE78" s="41">
        <v>0.15</v>
      </c>
      <c r="AF78" s="41">
        <v>67849.899999999994</v>
      </c>
      <c r="AG78" s="41">
        <f t="shared" si="22"/>
        <v>3</v>
      </c>
      <c r="AH78" s="41">
        <f t="shared" si="23"/>
        <v>67.849899999999991</v>
      </c>
      <c r="AI78" s="41"/>
      <c r="AJ78" s="2">
        <v>0.143063</v>
      </c>
      <c r="AK78" s="42">
        <v>-64127.1</v>
      </c>
      <c r="AL78" s="41">
        <f t="shared" si="24"/>
        <v>1.4306299999999998</v>
      </c>
      <c r="AM78" s="41">
        <f t="shared" si="25"/>
        <v>64.127099999999999</v>
      </c>
      <c r="AN78" s="41"/>
      <c r="AO78" s="41">
        <v>0.146062</v>
      </c>
      <c r="AP78" s="42">
        <v>-67560.899999999994</v>
      </c>
      <c r="AQ78" s="41">
        <f t="shared" si="26"/>
        <v>2.9212400000000001</v>
      </c>
      <c r="AR78" s="41">
        <f t="shared" si="27"/>
        <v>67.56089999999999</v>
      </c>
      <c r="AS78" s="41"/>
    </row>
    <row r="79" spans="2:45" x14ac:dyDescent="0.15">
      <c r="B79" s="1">
        <v>1.605472</v>
      </c>
      <c r="C79" s="1">
        <v>66.34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14"/>
        <v>1172.8536652537482</v>
      </c>
      <c r="Q79" s="35">
        <v>0.37</v>
      </c>
      <c r="R79">
        <f t="shared" si="15"/>
        <v>1203.0493825153567</v>
      </c>
      <c r="S79">
        <f t="shared" si="16"/>
        <v>1172.8536652537482</v>
      </c>
      <c r="T79">
        <f t="shared" si="17"/>
        <v>30.195717261608479</v>
      </c>
      <c r="V79" s="17">
        <f t="shared" si="18"/>
        <v>1172.8536652537482</v>
      </c>
      <c r="W79" t="s">
        <v>84</v>
      </c>
      <c r="X79">
        <f t="shared" si="19"/>
        <v>0.37</v>
      </c>
      <c r="Z79" s="1">
        <v>0.67976499999999995</v>
      </c>
      <c r="AA79" s="1">
        <v>58576.9</v>
      </c>
      <c r="AB79">
        <f t="shared" si="20"/>
        <v>9.5167099999999998</v>
      </c>
      <c r="AC79">
        <f t="shared" si="21"/>
        <v>58.576900000000002</v>
      </c>
      <c r="AE79" s="41">
        <v>0.152</v>
      </c>
      <c r="AF79" s="41">
        <v>67913.100000000006</v>
      </c>
      <c r="AG79" s="41">
        <f t="shared" si="22"/>
        <v>3.04</v>
      </c>
      <c r="AH79" s="41">
        <f t="shared" si="23"/>
        <v>67.9131</v>
      </c>
      <c r="AI79" s="41"/>
      <c r="AJ79" s="2">
        <v>0.145063</v>
      </c>
      <c r="AK79" s="42">
        <v>-64163.6</v>
      </c>
      <c r="AL79" s="41">
        <f t="shared" si="24"/>
        <v>1.4506299999999999</v>
      </c>
      <c r="AM79" s="41">
        <f t="shared" si="25"/>
        <v>64.163600000000002</v>
      </c>
      <c r="AN79" s="41"/>
      <c r="AO79" s="41">
        <v>0.148062</v>
      </c>
      <c r="AP79" s="42">
        <v>-67633.7</v>
      </c>
      <c r="AQ79" s="41">
        <f t="shared" si="26"/>
        <v>2.9612400000000001</v>
      </c>
      <c r="AR79" s="41">
        <f t="shared" si="27"/>
        <v>67.63369999999999</v>
      </c>
      <c r="AS79" s="41"/>
    </row>
    <row r="80" spans="2:45" x14ac:dyDescent="0.15">
      <c r="B80" s="1">
        <v>1.6631370000000001</v>
      </c>
      <c r="C80" s="1">
        <v>66.33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14"/>
        <v>1177.0524084636904</v>
      </c>
      <c r="Q80" s="35">
        <v>0.38</v>
      </c>
      <c r="R80">
        <f t="shared" si="15"/>
        <v>1213.6576360968527</v>
      </c>
      <c r="S80">
        <f t="shared" si="16"/>
        <v>1177.0524084636904</v>
      </c>
      <c r="T80">
        <f t="shared" si="17"/>
        <v>36.605227633162258</v>
      </c>
      <c r="V80" s="17">
        <f t="shared" si="18"/>
        <v>1177.0524084636904</v>
      </c>
      <c r="W80" t="s">
        <v>84</v>
      </c>
      <c r="X80">
        <f t="shared" si="19"/>
        <v>0.38</v>
      </c>
      <c r="Z80" s="1">
        <v>0.68976499999999996</v>
      </c>
      <c r="AA80" s="1">
        <v>57524.5</v>
      </c>
      <c r="AB80">
        <f t="shared" si="20"/>
        <v>9.6567100000000003</v>
      </c>
      <c r="AC80">
        <f t="shared" si="21"/>
        <v>57.524500000000003</v>
      </c>
      <c r="AE80" s="41">
        <v>0.154</v>
      </c>
      <c r="AF80" s="41">
        <v>67975.600000000006</v>
      </c>
      <c r="AG80" s="41">
        <f t="shared" si="22"/>
        <v>3.08</v>
      </c>
      <c r="AH80" s="41">
        <f t="shared" si="23"/>
        <v>67.9756</v>
      </c>
      <c r="AI80" s="41"/>
      <c r="AJ80" s="2">
        <v>0.147062</v>
      </c>
      <c r="AK80" s="42">
        <v>-64201.8</v>
      </c>
      <c r="AL80" s="41">
        <f t="shared" si="24"/>
        <v>1.47062</v>
      </c>
      <c r="AM80" s="41">
        <f t="shared" si="25"/>
        <v>64.201800000000006</v>
      </c>
      <c r="AN80" s="41"/>
      <c r="AO80" s="41">
        <v>0.150063</v>
      </c>
      <c r="AP80" s="42">
        <v>-67703.5</v>
      </c>
      <c r="AQ80" s="41">
        <f t="shared" si="26"/>
        <v>3.0012600000000003</v>
      </c>
      <c r="AR80" s="41">
        <f t="shared" si="27"/>
        <v>67.703500000000005</v>
      </c>
      <c r="AS80" s="41"/>
    </row>
    <row r="81" spans="2:45" x14ac:dyDescent="0.15">
      <c r="B81" s="1">
        <v>1.7237960000000001</v>
      </c>
      <c r="C81" s="1">
        <v>66.539999999999992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14"/>
        <v>1181.1565311446466</v>
      </c>
      <c r="Q81" s="35">
        <v>0.39</v>
      </c>
      <c r="R81">
        <f t="shared" si="15"/>
        <v>1224.2658896783487</v>
      </c>
      <c r="S81">
        <f t="shared" si="16"/>
        <v>1181.1565311446466</v>
      </c>
      <c r="T81">
        <f t="shared" si="17"/>
        <v>43.109358533702107</v>
      </c>
      <c r="V81" s="17">
        <f t="shared" si="18"/>
        <v>1181.1565311446466</v>
      </c>
      <c r="W81" t="s">
        <v>84</v>
      </c>
      <c r="X81">
        <f t="shared" si="19"/>
        <v>0.39</v>
      </c>
      <c r="Z81" s="1">
        <v>0.69976499999999997</v>
      </c>
      <c r="AA81" s="1">
        <v>56416.6</v>
      </c>
      <c r="AB81">
        <f t="shared" si="20"/>
        <v>9.7967099999999991</v>
      </c>
      <c r="AC81">
        <f t="shared" si="21"/>
        <v>56.416599999999995</v>
      </c>
      <c r="AE81" s="41">
        <v>0.156</v>
      </c>
      <c r="AF81" s="41">
        <v>68037.8</v>
      </c>
      <c r="AG81" s="41">
        <f t="shared" si="22"/>
        <v>3.12</v>
      </c>
      <c r="AH81" s="41">
        <f t="shared" si="23"/>
        <v>68.037800000000004</v>
      </c>
      <c r="AI81" s="41"/>
      <c r="AJ81" s="2">
        <v>0.149062</v>
      </c>
      <c r="AK81" s="42">
        <v>-64241.7</v>
      </c>
      <c r="AL81" s="41">
        <f t="shared" si="24"/>
        <v>1.4906200000000001</v>
      </c>
      <c r="AM81" s="41">
        <f t="shared" si="25"/>
        <v>64.241699999999994</v>
      </c>
      <c r="AN81" s="41"/>
      <c r="AO81" s="41">
        <v>0.152063</v>
      </c>
      <c r="AP81" s="42">
        <v>-67766.5</v>
      </c>
      <c r="AQ81" s="41">
        <f t="shared" si="26"/>
        <v>3.0412600000000003</v>
      </c>
      <c r="AR81" s="41">
        <f t="shared" si="27"/>
        <v>67.766499999999994</v>
      </c>
      <c r="AS81" s="41"/>
    </row>
    <row r="82" spans="2:45" x14ac:dyDescent="0.15">
      <c r="B82" s="1">
        <v>1.7921009999999999</v>
      </c>
      <c r="C82" s="1">
        <v>66.89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14"/>
        <v>1185.1705116123601</v>
      </c>
      <c r="Q82" s="35">
        <v>0.4</v>
      </c>
      <c r="R82">
        <f t="shared" si="15"/>
        <v>1234.8741432598449</v>
      </c>
      <c r="S82">
        <f t="shared" si="16"/>
        <v>1185.1705116123601</v>
      </c>
      <c r="T82">
        <f t="shared" si="17"/>
        <v>49.703631647484826</v>
      </c>
      <c r="V82" s="17">
        <f t="shared" si="18"/>
        <v>1185.1705116123601</v>
      </c>
      <c r="W82" t="s">
        <v>84</v>
      </c>
      <c r="X82">
        <f t="shared" si="19"/>
        <v>0.4</v>
      </c>
      <c r="Z82" s="1">
        <v>0.70976499999999998</v>
      </c>
      <c r="AA82" s="1">
        <v>55251.4</v>
      </c>
      <c r="AB82">
        <f t="shared" si="20"/>
        <v>9.9367099999999997</v>
      </c>
      <c r="AC82">
        <f t="shared" si="21"/>
        <v>55.251400000000004</v>
      </c>
      <c r="AE82" s="41">
        <v>0.158</v>
      </c>
      <c r="AF82" s="41">
        <v>68099.600000000006</v>
      </c>
      <c r="AG82" s="41">
        <f t="shared" si="22"/>
        <v>3.16</v>
      </c>
      <c r="AH82" s="41">
        <f t="shared" si="23"/>
        <v>68.099600000000009</v>
      </c>
      <c r="AI82" s="41"/>
      <c r="AJ82" s="2">
        <v>0.151063</v>
      </c>
      <c r="AK82" s="42">
        <v>-64282.8</v>
      </c>
      <c r="AL82" s="41">
        <f t="shared" si="24"/>
        <v>1.5106299999999999</v>
      </c>
      <c r="AM82" s="41">
        <f t="shared" si="25"/>
        <v>64.282800000000009</v>
      </c>
      <c r="AN82" s="41"/>
      <c r="AO82" s="41">
        <v>0.154062</v>
      </c>
      <c r="AP82" s="42">
        <v>-67828.899999999994</v>
      </c>
      <c r="AQ82" s="41">
        <f t="shared" si="26"/>
        <v>3.0812400000000002</v>
      </c>
      <c r="AR82" s="41">
        <f t="shared" si="27"/>
        <v>67.82889999999999</v>
      </c>
      <c r="AS82" s="41"/>
    </row>
    <row r="83" spans="2:45" x14ac:dyDescent="0.15">
      <c r="B83" s="1">
        <v>1.8603099999999999</v>
      </c>
      <c r="C83" s="1">
        <v>66.92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14"/>
        <v>1189.0985106738694</v>
      </c>
      <c r="Q83" s="35">
        <v>0.41</v>
      </c>
      <c r="R83">
        <f t="shared" si="15"/>
        <v>1245.4823968413411</v>
      </c>
      <c r="S83">
        <f t="shared" si="16"/>
        <v>1189.0985106738694</v>
      </c>
      <c r="T83">
        <f t="shared" si="17"/>
        <v>56.383886167471701</v>
      </c>
      <c r="V83" s="17">
        <f t="shared" si="18"/>
        <v>1189.0985106738694</v>
      </c>
      <c r="W83" t="s">
        <v>84</v>
      </c>
      <c r="X83">
        <f t="shared" si="19"/>
        <v>0.41</v>
      </c>
      <c r="Z83" s="1">
        <v>0.71976499999999999</v>
      </c>
      <c r="AA83" s="1">
        <v>54027.199999999997</v>
      </c>
      <c r="AB83">
        <f t="shared" si="20"/>
        <v>10.07671</v>
      </c>
      <c r="AC83">
        <f t="shared" si="21"/>
        <v>54.027200000000001</v>
      </c>
      <c r="AE83" s="41">
        <v>0.16</v>
      </c>
      <c r="AF83" s="41">
        <v>68161.100000000006</v>
      </c>
      <c r="AG83" s="41">
        <f t="shared" si="22"/>
        <v>3.2</v>
      </c>
      <c r="AH83" s="41">
        <f t="shared" si="23"/>
        <v>68.161100000000005</v>
      </c>
      <c r="AI83" s="41"/>
      <c r="AJ83" s="2">
        <v>0.153062</v>
      </c>
      <c r="AK83" s="42">
        <v>-64325.1</v>
      </c>
      <c r="AL83" s="41">
        <f t="shared" si="24"/>
        <v>1.5306200000000001</v>
      </c>
      <c r="AM83" s="41">
        <f t="shared" si="25"/>
        <v>64.325099999999992</v>
      </c>
      <c r="AN83" s="41"/>
      <c r="AO83" s="41">
        <v>0.15606200000000001</v>
      </c>
      <c r="AP83" s="42">
        <v>-67891.100000000006</v>
      </c>
      <c r="AQ83" s="41">
        <f t="shared" si="26"/>
        <v>3.1212400000000002</v>
      </c>
      <c r="AR83" s="41">
        <f t="shared" si="27"/>
        <v>67.891100000000009</v>
      </c>
      <c r="AS83" s="41"/>
    </row>
    <row r="84" spans="2:45" x14ac:dyDescent="0.15">
      <c r="B84" s="1">
        <v>1.9279250000000001</v>
      </c>
      <c r="C84" s="1">
        <v>67.069999999999993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14"/>
        <v>1192.9444012617134</v>
      </c>
      <c r="Q84" s="35">
        <v>0.42</v>
      </c>
      <c r="R84">
        <f t="shared" si="15"/>
        <v>1256.0906504228371</v>
      </c>
      <c r="S84">
        <f t="shared" si="16"/>
        <v>1192.9444012617134</v>
      </c>
      <c r="T84">
        <f t="shared" si="17"/>
        <v>63.146249161123706</v>
      </c>
      <c r="V84" s="17">
        <f t="shared" si="18"/>
        <v>1192.9444012617134</v>
      </c>
      <c r="W84" t="s">
        <v>84</v>
      </c>
      <c r="X84">
        <f t="shared" si="19"/>
        <v>0.42</v>
      </c>
      <c r="Z84" s="1">
        <v>0.729765</v>
      </c>
      <c r="AA84" s="1">
        <v>52742.3</v>
      </c>
      <c r="AB84">
        <f t="shared" si="20"/>
        <v>10.216709999999999</v>
      </c>
      <c r="AC84">
        <f t="shared" si="21"/>
        <v>52.7423</v>
      </c>
      <c r="AE84" s="41">
        <v>0.16200000000000001</v>
      </c>
      <c r="AF84" s="41">
        <v>68222</v>
      </c>
      <c r="AG84" s="41">
        <f t="shared" si="22"/>
        <v>3.24</v>
      </c>
      <c r="AH84" s="41">
        <f t="shared" si="23"/>
        <v>68.221999999999994</v>
      </c>
      <c r="AI84" s="41"/>
      <c r="AJ84" s="2">
        <v>0.15506200000000001</v>
      </c>
      <c r="AK84" s="42">
        <v>-64368.800000000003</v>
      </c>
      <c r="AL84" s="41">
        <f t="shared" si="24"/>
        <v>1.5506200000000001</v>
      </c>
      <c r="AM84" s="41">
        <f t="shared" si="25"/>
        <v>64.368800000000007</v>
      </c>
      <c r="AN84" s="41"/>
      <c r="AO84" s="41">
        <v>0.15806300000000001</v>
      </c>
      <c r="AP84" s="42">
        <v>-67953.2</v>
      </c>
      <c r="AQ84" s="41">
        <f t="shared" si="26"/>
        <v>3.1612600000000004</v>
      </c>
      <c r="AR84" s="41">
        <f t="shared" si="27"/>
        <v>67.953199999999995</v>
      </c>
      <c r="AS84" s="41"/>
    </row>
    <row r="85" spans="2:45" x14ac:dyDescent="0.15">
      <c r="B85" s="1">
        <v>1.983762</v>
      </c>
      <c r="C85" s="1">
        <v>67.2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14"/>
        <v>1196.7117946687254</v>
      </c>
      <c r="Q85" s="35">
        <v>0.43</v>
      </c>
      <c r="R85">
        <f t="shared" si="15"/>
        <v>1266.6989040043334</v>
      </c>
      <c r="S85">
        <f t="shared" si="16"/>
        <v>1196.7117946687254</v>
      </c>
      <c r="T85">
        <f t="shared" si="17"/>
        <v>69.987109335608011</v>
      </c>
      <c r="V85" s="17">
        <f t="shared" si="18"/>
        <v>1196.7117946687254</v>
      </c>
      <c r="W85" t="s">
        <v>84</v>
      </c>
      <c r="X85">
        <f t="shared" si="19"/>
        <v>0.43</v>
      </c>
      <c r="Z85" s="1">
        <v>0.73976500000000001</v>
      </c>
      <c r="AA85" s="1">
        <v>51394.9</v>
      </c>
      <c r="AB85">
        <f t="shared" si="20"/>
        <v>10.35671</v>
      </c>
      <c r="AC85">
        <f t="shared" si="21"/>
        <v>51.3949</v>
      </c>
      <c r="AE85" s="41">
        <v>0.16400000000000001</v>
      </c>
      <c r="AF85" s="41">
        <v>68282.2</v>
      </c>
      <c r="AG85" s="41">
        <f t="shared" si="22"/>
        <v>3.2800000000000002</v>
      </c>
      <c r="AH85" s="41">
        <f t="shared" si="23"/>
        <v>68.282200000000003</v>
      </c>
      <c r="AI85" s="41"/>
      <c r="AJ85" s="2">
        <v>0.15706300000000001</v>
      </c>
      <c r="AK85" s="42">
        <v>-64413.8</v>
      </c>
      <c r="AL85" s="41">
        <f t="shared" si="24"/>
        <v>1.57063</v>
      </c>
      <c r="AM85" s="41">
        <f t="shared" si="25"/>
        <v>64.413800000000009</v>
      </c>
      <c r="AN85" s="41"/>
      <c r="AO85" s="41">
        <v>0.16006300000000001</v>
      </c>
      <c r="AP85" s="42">
        <v>-68014.7</v>
      </c>
      <c r="AQ85" s="41">
        <f t="shared" si="26"/>
        <v>3.2012600000000004</v>
      </c>
      <c r="AR85" s="41">
        <f t="shared" si="27"/>
        <v>68.014699999999991</v>
      </c>
      <c r="AS85" s="41"/>
    </row>
    <row r="86" spans="2:45" x14ac:dyDescent="0.15">
      <c r="B86" s="1">
        <v>2.047329</v>
      </c>
      <c r="C86" s="1">
        <v>67.569999999999993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14"/>
        <v>1200.4040638427048</v>
      </c>
      <c r="Q86" s="35">
        <v>0.44</v>
      </c>
      <c r="R86">
        <f t="shared" si="15"/>
        <v>1277.3071575858294</v>
      </c>
      <c r="S86">
        <f t="shared" si="16"/>
        <v>1200.4040638427048</v>
      </c>
      <c r="T86">
        <f t="shared" si="17"/>
        <v>76.9030937431246</v>
      </c>
      <c r="V86" s="17">
        <f t="shared" si="18"/>
        <v>1200.4040638427048</v>
      </c>
      <c r="W86" t="s">
        <v>84</v>
      </c>
      <c r="X86">
        <f t="shared" si="19"/>
        <v>0.44</v>
      </c>
      <c r="Z86" s="1">
        <v>0.74976500000000001</v>
      </c>
      <c r="AA86" s="1">
        <v>49982.9</v>
      </c>
      <c r="AB86">
        <f t="shared" si="20"/>
        <v>10.49671</v>
      </c>
      <c r="AC86">
        <f t="shared" si="21"/>
        <v>49.982900000000001</v>
      </c>
      <c r="AE86" s="41">
        <v>0.16600000000000001</v>
      </c>
      <c r="AF86" s="41">
        <v>68341.600000000006</v>
      </c>
      <c r="AG86" s="41">
        <f t="shared" si="22"/>
        <v>3.3200000000000003</v>
      </c>
      <c r="AH86" s="41">
        <f t="shared" si="23"/>
        <v>68.3416</v>
      </c>
      <c r="AI86" s="41"/>
      <c r="AJ86" s="2">
        <v>0.15906300000000001</v>
      </c>
      <c r="AK86" s="42">
        <v>-64458.9</v>
      </c>
      <c r="AL86" s="41">
        <f t="shared" si="24"/>
        <v>1.59063</v>
      </c>
      <c r="AM86" s="41">
        <f t="shared" si="25"/>
        <v>64.4589</v>
      </c>
      <c r="AN86" s="41"/>
      <c r="AO86" s="41">
        <v>0.16206200000000001</v>
      </c>
      <c r="AP86" s="42">
        <v>-68075.8</v>
      </c>
      <c r="AQ86" s="41">
        <f t="shared" si="26"/>
        <v>3.2412400000000003</v>
      </c>
      <c r="AR86" s="41">
        <f t="shared" si="27"/>
        <v>68.075800000000001</v>
      </c>
      <c r="AS86" s="41"/>
    </row>
    <row r="87" spans="2:45" x14ac:dyDescent="0.15">
      <c r="B87" s="1">
        <v>2.1114470000000001</v>
      </c>
      <c r="C87" s="1">
        <v>67.52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14"/>
        <v>1204.0243641292561</v>
      </c>
      <c r="Q87" s="35">
        <v>0.45</v>
      </c>
      <c r="R87">
        <f t="shared" si="15"/>
        <v>1287.9154111673256</v>
      </c>
      <c r="S87">
        <f t="shared" si="16"/>
        <v>1204.0243641292561</v>
      </c>
      <c r="T87">
        <f t="shared" si="17"/>
        <v>83.891047038069473</v>
      </c>
      <c r="V87" s="17">
        <f t="shared" si="18"/>
        <v>1204.0243641292561</v>
      </c>
      <c r="W87" t="s">
        <v>84</v>
      </c>
      <c r="X87">
        <f t="shared" si="19"/>
        <v>0.45</v>
      </c>
      <c r="Z87" s="1">
        <v>0.75976500000000002</v>
      </c>
      <c r="AA87" s="1">
        <v>48504.2</v>
      </c>
      <c r="AB87">
        <f t="shared" si="20"/>
        <v>10.636710000000001</v>
      </c>
      <c r="AC87">
        <f t="shared" si="21"/>
        <v>48.504199999999997</v>
      </c>
      <c r="AE87" s="41">
        <v>0.16800000000000001</v>
      </c>
      <c r="AF87" s="41">
        <v>68399.899999999994</v>
      </c>
      <c r="AG87" s="41">
        <f t="shared" si="22"/>
        <v>3.3600000000000003</v>
      </c>
      <c r="AH87" s="41">
        <f t="shared" si="23"/>
        <v>68.399899999999988</v>
      </c>
      <c r="AI87" s="41"/>
      <c r="AJ87" s="2">
        <v>0.16106200000000001</v>
      </c>
      <c r="AK87" s="42">
        <v>-64504.7</v>
      </c>
      <c r="AL87" s="41">
        <f t="shared" si="24"/>
        <v>1.6106200000000002</v>
      </c>
      <c r="AM87" s="41">
        <f t="shared" si="25"/>
        <v>64.5047</v>
      </c>
      <c r="AN87" s="41"/>
      <c r="AO87" s="41">
        <v>0.16406299999999999</v>
      </c>
      <c r="AP87" s="42">
        <v>-68136.399999999994</v>
      </c>
      <c r="AQ87" s="41">
        <f t="shared" si="26"/>
        <v>3.2812599999999996</v>
      </c>
      <c r="AR87" s="41">
        <f t="shared" si="27"/>
        <v>68.136399999999995</v>
      </c>
      <c r="AS87" s="41"/>
    </row>
    <row r="88" spans="2:45" x14ac:dyDescent="0.15">
      <c r="B88" s="1">
        <v>2.1580140000000001</v>
      </c>
      <c r="C88" s="1">
        <v>67.399999999999991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14"/>
        <v>1207.5756517923803</v>
      </c>
      <c r="Q88" s="35">
        <v>0.46</v>
      </c>
      <c r="R88">
        <f t="shared" si="15"/>
        <v>1298.5236647488218</v>
      </c>
      <c r="S88">
        <f t="shared" si="16"/>
        <v>1207.5756517923803</v>
      </c>
      <c r="T88">
        <f t="shared" si="17"/>
        <v>90.948012956441517</v>
      </c>
      <c r="V88" s="17">
        <f t="shared" si="18"/>
        <v>1207.5756517923803</v>
      </c>
      <c r="W88" t="s">
        <v>84</v>
      </c>
      <c r="X88">
        <f t="shared" si="19"/>
        <v>0.46</v>
      </c>
      <c r="Z88" s="1">
        <v>0.76976500000000003</v>
      </c>
      <c r="AA88" s="1">
        <v>46957.5</v>
      </c>
      <c r="AB88">
        <f t="shared" si="20"/>
        <v>10.776710000000001</v>
      </c>
      <c r="AC88">
        <f t="shared" si="21"/>
        <v>46.957500000000003</v>
      </c>
      <c r="AE88" s="41">
        <v>0.17</v>
      </c>
      <c r="AF88" s="41">
        <v>68457</v>
      </c>
      <c r="AG88" s="41">
        <f t="shared" si="22"/>
        <v>3.4000000000000004</v>
      </c>
      <c r="AH88" s="41">
        <f t="shared" si="23"/>
        <v>68.456999999999994</v>
      </c>
      <c r="AI88" s="41"/>
      <c r="AJ88" s="2">
        <v>0.16306200000000001</v>
      </c>
      <c r="AK88" s="42">
        <v>-64552.1</v>
      </c>
      <c r="AL88" s="41">
        <f t="shared" si="24"/>
        <v>1.6306200000000002</v>
      </c>
      <c r="AM88" s="41">
        <f t="shared" si="25"/>
        <v>64.552099999999996</v>
      </c>
      <c r="AN88" s="41"/>
      <c r="AO88" s="41">
        <v>0.16606299999999999</v>
      </c>
      <c r="AP88" s="42">
        <v>-68196.399999999994</v>
      </c>
      <c r="AQ88" s="41">
        <f t="shared" si="26"/>
        <v>3.3212599999999997</v>
      </c>
      <c r="AR88" s="41">
        <f t="shared" si="27"/>
        <v>68.196399999999997</v>
      </c>
      <c r="AS88" s="41"/>
    </row>
    <row r="89" spans="2:45" x14ac:dyDescent="0.15">
      <c r="B89" s="1">
        <v>2.244453</v>
      </c>
      <c r="C89" s="1">
        <v>68.099999999999994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14"/>
        <v>1211.0607005936529</v>
      </c>
      <c r="Q89" s="35">
        <v>0.47</v>
      </c>
      <c r="R89">
        <f t="shared" si="15"/>
        <v>1309.1319183303178</v>
      </c>
      <c r="S89">
        <f t="shared" si="16"/>
        <v>1211.0607005936529</v>
      </c>
      <c r="T89">
        <f t="shared" si="17"/>
        <v>98.071217736664948</v>
      </c>
      <c r="V89" s="17">
        <f t="shared" si="18"/>
        <v>1211.0607005936529</v>
      </c>
      <c r="W89" t="s">
        <v>84</v>
      </c>
      <c r="X89">
        <f t="shared" si="19"/>
        <v>0.47</v>
      </c>
      <c r="Z89" s="1">
        <v>0.77976500000000004</v>
      </c>
      <c r="AA89" s="1">
        <v>45340.800000000003</v>
      </c>
      <c r="AB89">
        <f t="shared" si="20"/>
        <v>10.91671</v>
      </c>
      <c r="AC89">
        <f t="shared" si="21"/>
        <v>45.340800000000002</v>
      </c>
      <c r="AE89" s="41">
        <v>0.17199999999999999</v>
      </c>
      <c r="AF89" s="41">
        <v>68512.600000000006</v>
      </c>
      <c r="AG89" s="41">
        <f t="shared" si="22"/>
        <v>3.4399999999999995</v>
      </c>
      <c r="AH89" s="41">
        <f t="shared" si="23"/>
        <v>68.512600000000006</v>
      </c>
      <c r="AI89" s="41"/>
      <c r="AJ89" s="2">
        <v>0.16506299999999999</v>
      </c>
      <c r="AK89" s="42">
        <v>-64600</v>
      </c>
      <c r="AL89" s="41">
        <f t="shared" si="24"/>
        <v>1.6506299999999998</v>
      </c>
      <c r="AM89" s="41">
        <f t="shared" si="25"/>
        <v>64.599999999999994</v>
      </c>
      <c r="AN89" s="41"/>
      <c r="AO89" s="41">
        <v>0.16806199999999999</v>
      </c>
      <c r="AP89" s="42">
        <v>-68255.5</v>
      </c>
      <c r="AQ89" s="41">
        <f t="shared" si="26"/>
        <v>3.3612399999999996</v>
      </c>
      <c r="AR89" s="41">
        <f t="shared" si="27"/>
        <v>68.255499999999998</v>
      </c>
      <c r="AS89" s="41"/>
    </row>
    <row r="90" spans="2:45" x14ac:dyDescent="0.15">
      <c r="B90" s="1">
        <v>2.310616</v>
      </c>
      <c r="C90" s="1">
        <v>67.899999999999991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14"/>
        <v>1214.4821166701543</v>
      </c>
      <c r="Q90" s="35">
        <v>0.48</v>
      </c>
      <c r="R90">
        <f t="shared" si="15"/>
        <v>1319.7401719118138</v>
      </c>
      <c r="S90">
        <f t="shared" si="16"/>
        <v>1214.4821166701543</v>
      </c>
      <c r="T90">
        <f t="shared" si="17"/>
        <v>105.25805524165958</v>
      </c>
      <c r="V90" s="17">
        <f t="shared" si="18"/>
        <v>1214.4821166701543</v>
      </c>
      <c r="W90" t="s">
        <v>84</v>
      </c>
      <c r="X90">
        <f t="shared" si="19"/>
        <v>0.48</v>
      </c>
      <c r="Z90" s="1">
        <v>0.78976500000000005</v>
      </c>
      <c r="AA90" s="1">
        <v>43652.9</v>
      </c>
      <c r="AB90">
        <f t="shared" si="20"/>
        <v>11.056710000000001</v>
      </c>
      <c r="AC90">
        <f t="shared" si="21"/>
        <v>43.652900000000002</v>
      </c>
      <c r="AE90" s="41">
        <v>0.17399999999999999</v>
      </c>
      <c r="AF90" s="41">
        <v>68563</v>
      </c>
      <c r="AG90" s="41">
        <f t="shared" si="22"/>
        <v>3.4799999999999995</v>
      </c>
      <c r="AH90" s="41">
        <f t="shared" si="23"/>
        <v>68.563000000000002</v>
      </c>
      <c r="AI90" s="41"/>
      <c r="AJ90" s="2">
        <v>0.16706299999999999</v>
      </c>
      <c r="AK90" s="42">
        <v>-64648.6</v>
      </c>
      <c r="AL90" s="41">
        <f t="shared" si="24"/>
        <v>1.6706299999999998</v>
      </c>
      <c r="AM90" s="41">
        <f t="shared" si="25"/>
        <v>64.648600000000002</v>
      </c>
      <c r="AN90" s="41"/>
      <c r="AO90" s="41">
        <v>0.17006199999999999</v>
      </c>
      <c r="AP90" s="42">
        <v>-68312.899999999994</v>
      </c>
      <c r="AQ90" s="41">
        <f t="shared" si="26"/>
        <v>3.4012399999999996</v>
      </c>
      <c r="AR90" s="41">
        <f t="shared" si="27"/>
        <v>68.312899999999999</v>
      </c>
      <c r="AS90" s="41"/>
    </row>
    <row r="91" spans="2:45" x14ac:dyDescent="0.15">
      <c r="B91" s="1">
        <v>2.357634</v>
      </c>
      <c r="C91" s="1">
        <v>67.83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14"/>
        <v>1217.8423519172607</v>
      </c>
      <c r="Q91" s="35">
        <v>0.49</v>
      </c>
      <c r="R91">
        <f t="shared" si="15"/>
        <v>1330.3484254933101</v>
      </c>
      <c r="S91">
        <f t="shared" si="16"/>
        <v>1217.8423519172607</v>
      </c>
      <c r="T91">
        <f t="shared" si="17"/>
        <v>112.5060735760494</v>
      </c>
      <c r="V91" s="17">
        <f t="shared" si="18"/>
        <v>1217.8423519172607</v>
      </c>
      <c r="W91" t="s">
        <v>84</v>
      </c>
      <c r="X91">
        <f t="shared" si="19"/>
        <v>0.49</v>
      </c>
      <c r="Z91" s="1">
        <v>0.79976499999999995</v>
      </c>
      <c r="AA91" s="1">
        <v>41892.5</v>
      </c>
      <c r="AB91">
        <f t="shared" si="20"/>
        <v>11.196709999999999</v>
      </c>
      <c r="AC91">
        <f t="shared" si="21"/>
        <v>41.892499999999998</v>
      </c>
      <c r="AE91" s="41">
        <v>0.17599999999999999</v>
      </c>
      <c r="AF91" s="41">
        <v>68611.399999999994</v>
      </c>
      <c r="AG91" s="41">
        <f t="shared" si="22"/>
        <v>3.5199999999999996</v>
      </c>
      <c r="AH91" s="41">
        <f t="shared" si="23"/>
        <v>68.611399999999989</v>
      </c>
      <c r="AI91" s="41"/>
      <c r="AJ91" s="2">
        <v>0.16906199999999999</v>
      </c>
      <c r="AK91" s="42">
        <v>-64697.9</v>
      </c>
      <c r="AL91" s="41">
        <f t="shared" si="24"/>
        <v>1.69062</v>
      </c>
      <c r="AM91" s="41">
        <f t="shared" si="25"/>
        <v>64.697900000000004</v>
      </c>
      <c r="AN91" s="41"/>
      <c r="AO91" s="41">
        <v>0.17206299999999999</v>
      </c>
      <c r="AP91" s="42">
        <v>-68369.2</v>
      </c>
      <c r="AQ91" s="41">
        <f t="shared" si="26"/>
        <v>3.4412599999999998</v>
      </c>
      <c r="AR91" s="41">
        <f t="shared" si="27"/>
        <v>68.369199999999992</v>
      </c>
      <c r="AS91" s="41"/>
    </row>
    <row r="92" spans="2:45" x14ac:dyDescent="0.15">
      <c r="B92" s="1">
        <v>2.437074</v>
      </c>
      <c r="C92" s="1">
        <v>68.41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14"/>
        <v>1221.1437160537696</v>
      </c>
      <c r="Q92" s="35">
        <v>0.5</v>
      </c>
      <c r="R92">
        <f t="shared" si="15"/>
        <v>1340.9566790748063</v>
      </c>
      <c r="S92">
        <f t="shared" si="16"/>
        <v>1221.1437160537696</v>
      </c>
      <c r="T92">
        <f t="shared" si="17"/>
        <v>119.81296302103669</v>
      </c>
      <c r="V92" s="17">
        <f t="shared" si="18"/>
        <v>1221.1437160537696</v>
      </c>
      <c r="W92" t="s">
        <v>84</v>
      </c>
      <c r="X92">
        <f t="shared" si="19"/>
        <v>0.5</v>
      </c>
      <c r="Z92" s="1">
        <v>0.80976499999999996</v>
      </c>
      <c r="AA92" s="1">
        <v>40058.699999999997</v>
      </c>
      <c r="AB92">
        <f t="shared" si="20"/>
        <v>11.33671</v>
      </c>
      <c r="AC92">
        <f t="shared" si="21"/>
        <v>40.058699999999995</v>
      </c>
      <c r="AE92" s="41">
        <v>0.17799999999999999</v>
      </c>
      <c r="AF92" s="41">
        <v>68659.399999999994</v>
      </c>
      <c r="AG92" s="41">
        <f t="shared" si="22"/>
        <v>3.5599999999999996</v>
      </c>
      <c r="AH92" s="41">
        <f t="shared" si="23"/>
        <v>68.659399999999991</v>
      </c>
      <c r="AI92" s="41"/>
      <c r="AJ92" s="2">
        <v>0.17106199999999999</v>
      </c>
      <c r="AK92" s="42">
        <v>-64747</v>
      </c>
      <c r="AL92" s="41">
        <f t="shared" si="24"/>
        <v>1.71062</v>
      </c>
      <c r="AM92" s="41">
        <f t="shared" si="25"/>
        <v>64.747</v>
      </c>
      <c r="AN92" s="41"/>
      <c r="AO92" s="41">
        <v>0.174063</v>
      </c>
      <c r="AP92" s="42">
        <v>-68422.3</v>
      </c>
      <c r="AQ92" s="41">
        <f t="shared" si="26"/>
        <v>3.4812599999999998</v>
      </c>
      <c r="AR92" s="41">
        <f t="shared" si="27"/>
        <v>68.422300000000007</v>
      </c>
      <c r="AS92" s="41"/>
    </row>
    <row r="93" spans="2:45" x14ac:dyDescent="0.15">
      <c r="B93" s="1">
        <v>2.4906950000000001</v>
      </c>
      <c r="C93" s="1">
        <v>68.17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14"/>
        <v>1224.3883875226611</v>
      </c>
      <c r="Q93" s="35">
        <v>0.51</v>
      </c>
      <c r="R93">
        <f t="shared" si="15"/>
        <v>1351.5649326563023</v>
      </c>
      <c r="S93">
        <f t="shared" si="16"/>
        <v>1224.3883875226611</v>
      </c>
      <c r="T93">
        <f t="shared" si="17"/>
        <v>127.17654513364118</v>
      </c>
      <c r="V93" s="17">
        <f t="shared" si="18"/>
        <v>1224.3883875226611</v>
      </c>
      <c r="W93" t="s">
        <v>84</v>
      </c>
      <c r="X93">
        <f t="shared" si="19"/>
        <v>0.51</v>
      </c>
      <c r="Z93" s="1">
        <v>0.81976499999999997</v>
      </c>
      <c r="AA93" s="1">
        <v>38151.1</v>
      </c>
      <c r="AB93">
        <f t="shared" si="20"/>
        <v>11.476709999999999</v>
      </c>
      <c r="AC93">
        <f t="shared" si="21"/>
        <v>38.1511</v>
      </c>
      <c r="AE93" s="41">
        <v>0.18</v>
      </c>
      <c r="AF93" s="41">
        <v>68707</v>
      </c>
      <c r="AG93" s="41">
        <f t="shared" si="22"/>
        <v>3.5999999999999996</v>
      </c>
      <c r="AH93" s="41">
        <f t="shared" si="23"/>
        <v>68.706999999999994</v>
      </c>
      <c r="AI93" s="41"/>
      <c r="AJ93" s="2">
        <v>0.17306299999999999</v>
      </c>
      <c r="AK93" s="42">
        <v>-64796.9</v>
      </c>
      <c r="AL93" s="41">
        <f t="shared" si="24"/>
        <v>1.7306299999999999</v>
      </c>
      <c r="AM93" s="41">
        <f t="shared" si="25"/>
        <v>64.796900000000008</v>
      </c>
      <c r="AN93" s="41"/>
      <c r="AO93" s="41">
        <v>0.176062</v>
      </c>
      <c r="AP93" s="42">
        <v>-68470.5</v>
      </c>
      <c r="AQ93" s="41">
        <f t="shared" si="26"/>
        <v>3.5212399999999997</v>
      </c>
      <c r="AR93" s="41">
        <f t="shared" si="27"/>
        <v>68.470500000000001</v>
      </c>
      <c r="AS93" s="41"/>
    </row>
    <row r="94" spans="2:45" x14ac:dyDescent="0.15">
      <c r="B94" s="1">
        <v>2.5698340000000002</v>
      </c>
      <c r="C94" s="1">
        <v>68.459999999999994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14"/>
        <v>1227.5784233603263</v>
      </c>
      <c r="Q94" s="35">
        <v>0.52</v>
      </c>
      <c r="R94">
        <f t="shared" si="15"/>
        <v>1362.1731862377983</v>
      </c>
      <c r="S94">
        <f t="shared" si="16"/>
        <v>1227.5784233603263</v>
      </c>
      <c r="T94">
        <f t="shared" si="17"/>
        <v>134.59476287747202</v>
      </c>
      <c r="V94" s="17">
        <f t="shared" si="18"/>
        <v>1227.5784233603263</v>
      </c>
      <c r="W94" t="s">
        <v>84</v>
      </c>
      <c r="X94">
        <f t="shared" si="19"/>
        <v>0.52</v>
      </c>
      <c r="Z94" s="1">
        <v>0.82976499999999997</v>
      </c>
      <c r="AA94" s="1">
        <v>36169.699999999997</v>
      </c>
      <c r="AB94">
        <f t="shared" si="20"/>
        <v>11.616709999999999</v>
      </c>
      <c r="AC94">
        <f t="shared" si="21"/>
        <v>36.169699999999999</v>
      </c>
      <c r="AE94" s="41">
        <v>0.182</v>
      </c>
      <c r="AF94" s="41">
        <v>68754.2</v>
      </c>
      <c r="AG94" s="41">
        <f t="shared" si="22"/>
        <v>3.6399999999999997</v>
      </c>
      <c r="AH94" s="41">
        <f t="shared" si="23"/>
        <v>68.754199999999997</v>
      </c>
      <c r="AI94" s="41"/>
      <c r="AJ94" s="2">
        <v>0.175063</v>
      </c>
      <c r="AK94" s="42">
        <v>-64847.9</v>
      </c>
      <c r="AL94" s="41">
        <f t="shared" si="24"/>
        <v>1.7506299999999999</v>
      </c>
      <c r="AM94" s="41">
        <f t="shared" si="25"/>
        <v>64.847899999999996</v>
      </c>
      <c r="AN94" s="41"/>
      <c r="AO94" s="41">
        <v>0.178062</v>
      </c>
      <c r="AP94" s="42">
        <v>-68518.5</v>
      </c>
      <c r="AQ94" s="41">
        <f t="shared" si="26"/>
        <v>3.5612399999999997</v>
      </c>
      <c r="AR94" s="41">
        <f t="shared" si="27"/>
        <v>68.518500000000003</v>
      </c>
      <c r="AS94" s="41"/>
    </row>
    <row r="95" spans="2:45" x14ac:dyDescent="0.15">
      <c r="B95" s="1">
        <v>2.62934</v>
      </c>
      <c r="C95" s="1">
        <v>68.36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14"/>
        <v>1230.7157681496976</v>
      </c>
      <c r="Q95" s="35">
        <v>0.53</v>
      </c>
      <c r="R95">
        <f t="shared" si="15"/>
        <v>1372.7814398192945</v>
      </c>
      <c r="S95">
        <f t="shared" si="16"/>
        <v>1230.7157681496976</v>
      </c>
      <c r="T95">
        <f t="shared" si="17"/>
        <v>142.0656716695969</v>
      </c>
      <c r="V95" s="17">
        <f t="shared" si="18"/>
        <v>1230.7157681496976</v>
      </c>
      <c r="W95" t="s">
        <v>84</v>
      </c>
      <c r="X95">
        <f t="shared" si="19"/>
        <v>0.53</v>
      </c>
      <c r="Z95" s="1">
        <v>0.83976499999999998</v>
      </c>
      <c r="AA95" s="1">
        <v>34115.599999999999</v>
      </c>
      <c r="AB95">
        <f t="shared" si="20"/>
        <v>11.75671</v>
      </c>
      <c r="AC95">
        <f t="shared" si="21"/>
        <v>34.115600000000001</v>
      </c>
      <c r="AE95" s="41">
        <v>0.184</v>
      </c>
      <c r="AF95" s="41">
        <v>68801.100000000006</v>
      </c>
      <c r="AG95" s="41">
        <f t="shared" si="22"/>
        <v>3.6799999999999997</v>
      </c>
      <c r="AH95" s="41">
        <f t="shared" si="23"/>
        <v>68.801100000000005</v>
      </c>
      <c r="AI95" s="41"/>
      <c r="AJ95" s="2">
        <v>0.177062</v>
      </c>
      <c r="AK95" s="42">
        <v>-64899.6</v>
      </c>
      <c r="AL95" s="41">
        <f t="shared" si="24"/>
        <v>1.7706200000000001</v>
      </c>
      <c r="AM95" s="41">
        <f t="shared" si="25"/>
        <v>64.899599999999992</v>
      </c>
      <c r="AN95" s="41"/>
      <c r="AO95" s="41">
        <v>0.180063</v>
      </c>
      <c r="AP95" s="42">
        <v>-68566.2</v>
      </c>
      <c r="AQ95" s="41">
        <f t="shared" si="26"/>
        <v>3.6012599999999999</v>
      </c>
      <c r="AR95" s="41">
        <f t="shared" si="27"/>
        <v>68.566199999999995</v>
      </c>
      <c r="AS95" s="41"/>
    </row>
    <row r="96" spans="2:45" x14ac:dyDescent="0.15">
      <c r="B96" s="1">
        <v>2.7048679999999998</v>
      </c>
      <c r="C96" s="1">
        <v>68.63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14"/>
        <v>1233.8022621578746</v>
      </c>
      <c r="Q96" s="35">
        <v>0.54</v>
      </c>
      <c r="R96">
        <f t="shared" si="15"/>
        <v>1383.3896934007907</v>
      </c>
      <c r="S96">
        <f t="shared" si="16"/>
        <v>1233.8022621578746</v>
      </c>
      <c r="T96">
        <f t="shared" si="17"/>
        <v>149.58743124291618</v>
      </c>
      <c r="V96" s="17">
        <f t="shared" si="18"/>
        <v>1233.8022621578746</v>
      </c>
      <c r="W96" t="s">
        <v>84</v>
      </c>
      <c r="X96">
        <f t="shared" si="19"/>
        <v>0.54</v>
      </c>
      <c r="Z96" s="1">
        <v>0.84976499999999999</v>
      </c>
      <c r="AA96" s="1">
        <v>31990.3</v>
      </c>
      <c r="AB96">
        <f t="shared" si="20"/>
        <v>11.896710000000001</v>
      </c>
      <c r="AC96">
        <f t="shared" si="21"/>
        <v>31.990299999999998</v>
      </c>
      <c r="AE96" s="41">
        <v>0.186</v>
      </c>
      <c r="AF96" s="41">
        <v>68847.600000000006</v>
      </c>
      <c r="AG96" s="41">
        <f t="shared" si="22"/>
        <v>3.7199999999999998</v>
      </c>
      <c r="AH96" s="41">
        <f t="shared" si="23"/>
        <v>68.8476</v>
      </c>
      <c r="AI96" s="41"/>
      <c r="AJ96" s="2">
        <v>0.179063</v>
      </c>
      <c r="AK96" s="42">
        <v>-64951.199999999997</v>
      </c>
      <c r="AL96" s="41">
        <f t="shared" si="24"/>
        <v>1.7906299999999999</v>
      </c>
      <c r="AM96" s="41">
        <f t="shared" si="25"/>
        <v>64.9512</v>
      </c>
      <c r="AN96" s="41"/>
      <c r="AO96" s="41">
        <v>0.182063</v>
      </c>
      <c r="AP96" s="42">
        <v>-68613.600000000006</v>
      </c>
      <c r="AQ96" s="41">
        <f t="shared" si="26"/>
        <v>3.6412599999999999</v>
      </c>
      <c r="AR96" s="41">
        <f t="shared" si="27"/>
        <v>68.613600000000005</v>
      </c>
      <c r="AS96" s="41"/>
    </row>
    <row r="97" spans="2:45" x14ac:dyDescent="0.15">
      <c r="B97" s="1">
        <v>2.7620840000000002</v>
      </c>
      <c r="C97" s="1">
        <v>68.61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14"/>
        <v>1236.8396487461505</v>
      </c>
      <c r="Q97" s="35">
        <v>0.55000000000000004</v>
      </c>
      <c r="R97">
        <f t="shared" si="15"/>
        <v>1393.997946982287</v>
      </c>
      <c r="S97">
        <f t="shared" si="16"/>
        <v>1236.8396487461505</v>
      </c>
      <c r="T97">
        <f t="shared" si="17"/>
        <v>157.15829823613649</v>
      </c>
      <c r="V97" s="17">
        <f t="shared" si="18"/>
        <v>1236.8396487461505</v>
      </c>
      <c r="W97" t="s">
        <v>84</v>
      </c>
      <c r="X97">
        <f t="shared" si="19"/>
        <v>0.55000000000000004</v>
      </c>
      <c r="Z97" s="1">
        <v>0.859765</v>
      </c>
      <c r="AA97" s="1">
        <v>29794.9</v>
      </c>
      <c r="AB97">
        <f t="shared" si="20"/>
        <v>12.036709999999999</v>
      </c>
      <c r="AC97">
        <f t="shared" si="21"/>
        <v>29.794900000000002</v>
      </c>
      <c r="AE97" s="41">
        <v>0.188</v>
      </c>
      <c r="AF97" s="41">
        <v>68893.600000000006</v>
      </c>
      <c r="AG97" s="41">
        <f t="shared" si="22"/>
        <v>3.76</v>
      </c>
      <c r="AH97" s="41">
        <f t="shared" si="23"/>
        <v>68.893600000000006</v>
      </c>
      <c r="AI97" s="41"/>
      <c r="AJ97" s="2">
        <v>0.181063</v>
      </c>
      <c r="AK97" s="42">
        <v>-65002.7</v>
      </c>
      <c r="AL97" s="41">
        <f t="shared" si="24"/>
        <v>1.81063</v>
      </c>
      <c r="AM97" s="41">
        <f t="shared" si="25"/>
        <v>65.00269999999999</v>
      </c>
      <c r="AN97" s="41"/>
      <c r="AO97" s="41">
        <v>0.184062</v>
      </c>
      <c r="AP97" s="42">
        <v>-68660.600000000006</v>
      </c>
      <c r="AQ97" s="41">
        <f t="shared" si="26"/>
        <v>3.6812399999999998</v>
      </c>
      <c r="AR97" s="41">
        <f t="shared" si="27"/>
        <v>68.660600000000002</v>
      </c>
      <c r="AS97" s="41"/>
    </row>
    <row r="98" spans="2:45" x14ac:dyDescent="0.15">
      <c r="B98" s="1">
        <v>2.8419910000000002</v>
      </c>
      <c r="C98" s="1">
        <v>68.92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14"/>
        <v>1239.8295811294508</v>
      </c>
      <c r="Q98" s="35">
        <v>0.56000000000000005</v>
      </c>
      <c r="R98">
        <f t="shared" si="15"/>
        <v>1404.606200563783</v>
      </c>
      <c r="S98">
        <f t="shared" si="16"/>
        <v>1239.8295811294508</v>
      </c>
      <c r="T98">
        <f t="shared" si="17"/>
        <v>164.77661943433213</v>
      </c>
      <c r="V98" s="17">
        <f t="shared" si="18"/>
        <v>1239.8295811294508</v>
      </c>
      <c r="W98" t="s">
        <v>84</v>
      </c>
      <c r="X98">
        <f t="shared" si="19"/>
        <v>0.56000000000000005</v>
      </c>
      <c r="Z98" s="1">
        <v>0.86976500000000001</v>
      </c>
      <c r="AA98" s="1">
        <v>27528.3</v>
      </c>
      <c r="AB98">
        <f t="shared" si="20"/>
        <v>12.17671</v>
      </c>
      <c r="AC98">
        <f t="shared" si="21"/>
        <v>27.528299999999998</v>
      </c>
      <c r="AE98" s="41">
        <v>0.19</v>
      </c>
      <c r="AF98" s="41">
        <v>68939</v>
      </c>
      <c r="AG98" s="41">
        <f t="shared" si="22"/>
        <v>3.8</v>
      </c>
      <c r="AH98" s="41">
        <f t="shared" si="23"/>
        <v>68.938999999999993</v>
      </c>
      <c r="AI98" s="41"/>
      <c r="AJ98" s="2">
        <v>0.183062</v>
      </c>
      <c r="AK98" s="42">
        <v>-65054.8</v>
      </c>
      <c r="AL98" s="41">
        <f t="shared" si="24"/>
        <v>1.8306200000000001</v>
      </c>
      <c r="AM98" s="41">
        <f t="shared" si="25"/>
        <v>65.0548</v>
      </c>
      <c r="AN98" s="41"/>
      <c r="AO98" s="41">
        <v>0.18606200000000001</v>
      </c>
      <c r="AP98" s="42">
        <v>-68707.199999999997</v>
      </c>
      <c r="AQ98" s="41">
        <f t="shared" si="26"/>
        <v>3.7212399999999999</v>
      </c>
      <c r="AR98" s="41">
        <f t="shared" si="27"/>
        <v>68.7072</v>
      </c>
      <c r="AS98" s="41"/>
    </row>
    <row r="99" spans="2:45" x14ac:dyDescent="0.15">
      <c r="B99" s="1">
        <v>2.9139080000000002</v>
      </c>
      <c r="C99" s="1">
        <v>68.95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14"/>
        <v>1242.7736285528265</v>
      </c>
      <c r="Q99" s="35">
        <v>0.56999999999999995</v>
      </c>
      <c r="R99">
        <f t="shared" si="15"/>
        <v>1415.214454145279</v>
      </c>
      <c r="S99">
        <f t="shared" si="16"/>
        <v>1242.7736285528265</v>
      </c>
      <c r="T99">
        <f t="shared" si="17"/>
        <v>172.44082559245248</v>
      </c>
      <c r="V99" s="17">
        <f t="shared" si="18"/>
        <v>1242.7736285528265</v>
      </c>
      <c r="W99" t="s">
        <v>84</v>
      </c>
      <c r="X99">
        <f t="shared" si="19"/>
        <v>0.56999999999999995</v>
      </c>
      <c r="Z99" s="1">
        <v>0.87976500000000002</v>
      </c>
      <c r="AA99" s="1">
        <v>25183.7</v>
      </c>
      <c r="AB99">
        <f t="shared" si="20"/>
        <v>12.31671</v>
      </c>
      <c r="AC99">
        <f t="shared" si="21"/>
        <v>25.183700000000002</v>
      </c>
      <c r="AE99" s="41">
        <v>0.192</v>
      </c>
      <c r="AF99" s="41">
        <v>68983.7</v>
      </c>
      <c r="AG99" s="41">
        <f t="shared" si="22"/>
        <v>3.84</v>
      </c>
      <c r="AH99" s="41">
        <f t="shared" si="23"/>
        <v>68.983699999999999</v>
      </c>
      <c r="AI99" s="41"/>
      <c r="AJ99" s="2">
        <v>0.185062</v>
      </c>
      <c r="AK99" s="42">
        <v>-65107.199999999997</v>
      </c>
      <c r="AL99" s="41">
        <f t="shared" si="24"/>
        <v>1.8506200000000002</v>
      </c>
      <c r="AM99" s="41">
        <f t="shared" si="25"/>
        <v>65.107199999999992</v>
      </c>
      <c r="AN99" s="41"/>
      <c r="AO99" s="41">
        <v>0.18806300000000001</v>
      </c>
      <c r="AP99" s="42">
        <v>-68753.3</v>
      </c>
      <c r="AQ99" s="41">
        <f t="shared" si="26"/>
        <v>3.76126</v>
      </c>
      <c r="AR99" s="41">
        <f t="shared" si="27"/>
        <v>68.753299999999996</v>
      </c>
      <c r="AS99" s="41"/>
    </row>
    <row r="100" spans="2:45" x14ac:dyDescent="0.15">
      <c r="B100" s="1">
        <v>2.9607839999999999</v>
      </c>
      <c r="C100" s="1">
        <v>68.69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14"/>
        <v>1245.673281944551</v>
      </c>
      <c r="Q100" s="35">
        <v>0.57999999999999996</v>
      </c>
      <c r="R100">
        <f t="shared" si="15"/>
        <v>1425.8227077267752</v>
      </c>
      <c r="S100">
        <f t="shared" si="16"/>
        <v>1245.673281944551</v>
      </c>
      <c r="T100">
        <f t="shared" si="17"/>
        <v>180.14942578222417</v>
      </c>
      <c r="V100" s="17">
        <f t="shared" si="18"/>
        <v>1245.673281944551</v>
      </c>
      <c r="W100" t="s">
        <v>84</v>
      </c>
      <c r="X100">
        <f t="shared" si="19"/>
        <v>0.57999999999999996</v>
      </c>
      <c r="Z100" s="1">
        <v>0.88976500000000003</v>
      </c>
      <c r="AA100" s="1">
        <v>22734.400000000001</v>
      </c>
      <c r="AB100">
        <f t="shared" si="20"/>
        <v>12.456710000000001</v>
      </c>
      <c r="AC100">
        <f t="shared" si="21"/>
        <v>22.734400000000001</v>
      </c>
      <c r="AE100" s="41">
        <v>0.19400000000000001</v>
      </c>
      <c r="AF100" s="41">
        <v>69027</v>
      </c>
      <c r="AG100" s="41">
        <f t="shared" si="22"/>
        <v>3.88</v>
      </c>
      <c r="AH100" s="41">
        <f t="shared" si="23"/>
        <v>69.027000000000001</v>
      </c>
      <c r="AI100" s="41"/>
      <c r="AJ100" s="2">
        <v>0.18706300000000001</v>
      </c>
      <c r="AK100" s="42">
        <v>-65159.3</v>
      </c>
      <c r="AL100" s="41">
        <f t="shared" si="24"/>
        <v>1.87063</v>
      </c>
      <c r="AM100" s="41">
        <f t="shared" si="25"/>
        <v>65.159300000000002</v>
      </c>
      <c r="AN100" s="41"/>
      <c r="AO100" s="41">
        <v>0.19006200000000001</v>
      </c>
      <c r="AP100" s="42">
        <v>-68799</v>
      </c>
      <c r="AQ100" s="41">
        <f t="shared" si="26"/>
        <v>3.80124</v>
      </c>
      <c r="AR100" s="41">
        <f t="shared" si="27"/>
        <v>68.799000000000007</v>
      </c>
      <c r="AS100" s="41"/>
    </row>
    <row r="101" spans="2:45" x14ac:dyDescent="0.15">
      <c r="B101" s="1">
        <v>3.046643</v>
      </c>
      <c r="C101" s="1">
        <v>69.319999999999993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14"/>
        <v>1248.5299590983795</v>
      </c>
      <c r="Q101" s="35">
        <v>0.59</v>
      </c>
      <c r="R101">
        <f t="shared" si="15"/>
        <v>1436.4309613082712</v>
      </c>
      <c r="S101">
        <f t="shared" si="16"/>
        <v>1248.5299590983795</v>
      </c>
      <c r="T101">
        <f t="shared" si="17"/>
        <v>187.90100220989166</v>
      </c>
      <c r="V101" s="17">
        <f t="shared" si="18"/>
        <v>1248.5299590983795</v>
      </c>
      <c r="W101" t="s">
        <v>84</v>
      </c>
      <c r="X101">
        <f t="shared" si="19"/>
        <v>0.59</v>
      </c>
      <c r="Z101" s="1">
        <v>0.89976500000000004</v>
      </c>
      <c r="AA101" s="1">
        <v>20110</v>
      </c>
      <c r="AB101">
        <f t="shared" si="20"/>
        <v>12.59671</v>
      </c>
      <c r="AC101">
        <f t="shared" si="21"/>
        <v>20.11</v>
      </c>
      <c r="AE101" s="41">
        <v>0.19600000000000001</v>
      </c>
      <c r="AF101" s="41">
        <v>69068.100000000006</v>
      </c>
      <c r="AG101" s="41">
        <f t="shared" si="22"/>
        <v>3.92</v>
      </c>
      <c r="AH101" s="41">
        <f t="shared" si="23"/>
        <v>69.068100000000001</v>
      </c>
      <c r="AI101" s="41"/>
      <c r="AJ101" s="2">
        <v>0.18906300000000001</v>
      </c>
      <c r="AK101" s="42">
        <v>-65211.5</v>
      </c>
      <c r="AL101" s="41">
        <f t="shared" si="24"/>
        <v>1.89063</v>
      </c>
      <c r="AM101" s="41">
        <f t="shared" si="25"/>
        <v>65.211500000000001</v>
      </c>
      <c r="AN101" s="41"/>
      <c r="AO101" s="41">
        <v>0.19206200000000001</v>
      </c>
      <c r="AP101" s="42">
        <v>-68844.100000000006</v>
      </c>
      <c r="AQ101" s="41">
        <f t="shared" si="26"/>
        <v>3.84124</v>
      </c>
      <c r="AR101" s="41">
        <f t="shared" si="27"/>
        <v>68.844100000000012</v>
      </c>
      <c r="AS101" s="41"/>
    </row>
    <row r="102" spans="2:45" x14ac:dyDescent="0.15">
      <c r="B102" s="1">
        <v>3.118833</v>
      </c>
      <c r="C102" s="1">
        <v>69.27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14"/>
        <v>1251.3450094314458</v>
      </c>
      <c r="Q102" s="35">
        <v>0.6</v>
      </c>
      <c r="R102">
        <f t="shared" si="15"/>
        <v>1447.0392148897674</v>
      </c>
      <c r="S102">
        <f t="shared" si="16"/>
        <v>1251.3450094314458</v>
      </c>
      <c r="T102">
        <f t="shared" si="17"/>
        <v>195.69420545832168</v>
      </c>
      <c r="V102" s="17">
        <f t="shared" si="18"/>
        <v>1251.3450094314458</v>
      </c>
      <c r="W102" t="s">
        <v>84</v>
      </c>
      <c r="X102">
        <f t="shared" si="19"/>
        <v>0.6</v>
      </c>
      <c r="Z102" s="1">
        <v>0.90976500000000005</v>
      </c>
      <c r="AA102" s="1">
        <v>17439.8</v>
      </c>
      <c r="AB102">
        <f t="shared" si="20"/>
        <v>12.73671</v>
      </c>
      <c r="AC102">
        <f t="shared" si="21"/>
        <v>17.439799999999998</v>
      </c>
      <c r="AE102" s="41">
        <v>0.19800000000000001</v>
      </c>
      <c r="AF102" s="41">
        <v>69105</v>
      </c>
      <c r="AG102" s="41">
        <f t="shared" si="22"/>
        <v>3.96</v>
      </c>
      <c r="AH102" s="41">
        <f t="shared" si="23"/>
        <v>69.105000000000004</v>
      </c>
      <c r="AI102" s="41"/>
      <c r="AJ102" s="2">
        <v>0.19106200000000001</v>
      </c>
      <c r="AK102" s="42">
        <v>-65263.5</v>
      </c>
      <c r="AL102" s="41">
        <f t="shared" si="24"/>
        <v>1.9106200000000002</v>
      </c>
      <c r="AM102" s="41">
        <f t="shared" si="25"/>
        <v>65.263499999999993</v>
      </c>
      <c r="AN102" s="41"/>
      <c r="AO102" s="41">
        <v>0.19406300000000001</v>
      </c>
      <c r="AP102" s="42">
        <v>-68888</v>
      </c>
      <c r="AQ102" s="41">
        <f t="shared" si="26"/>
        <v>3.8812600000000002</v>
      </c>
      <c r="AR102" s="41">
        <f t="shared" si="27"/>
        <v>68.888000000000005</v>
      </c>
      <c r="AS102" s="41"/>
    </row>
    <row r="103" spans="2:45" x14ac:dyDescent="0.15">
      <c r="B103" s="1">
        <v>3.1644199999999998</v>
      </c>
      <c r="C103" s="1">
        <v>69.149999999999991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14"/>
        <v>1254.1197183589973</v>
      </c>
      <c r="Q103" s="35">
        <v>0.61</v>
      </c>
      <c r="R103">
        <f t="shared" si="15"/>
        <v>1457.6474684712634</v>
      </c>
      <c r="S103">
        <f t="shared" si="16"/>
        <v>1254.1197183589973</v>
      </c>
      <c r="T103">
        <f t="shared" si="17"/>
        <v>203.52775011226618</v>
      </c>
      <c r="V103" s="17">
        <f t="shared" si="18"/>
        <v>1254.1197183589973</v>
      </c>
      <c r="W103" t="s">
        <v>84</v>
      </c>
      <c r="X103">
        <f t="shared" si="19"/>
        <v>0.61</v>
      </c>
      <c r="Z103" s="1">
        <v>0.91226499999999999</v>
      </c>
      <c r="AA103" s="1">
        <v>16814.099999999999</v>
      </c>
      <c r="AB103">
        <f t="shared" si="20"/>
        <v>12.771710000000001</v>
      </c>
      <c r="AC103">
        <f t="shared" si="21"/>
        <v>16.8141</v>
      </c>
      <c r="AE103" s="41">
        <v>0.2</v>
      </c>
      <c r="AF103" s="41">
        <v>69141.399999999994</v>
      </c>
      <c r="AG103" s="41">
        <f t="shared" si="22"/>
        <v>4</v>
      </c>
      <c r="AH103" s="41">
        <f t="shared" si="23"/>
        <v>69.14139999999999</v>
      </c>
      <c r="AI103" s="41"/>
      <c r="AJ103" s="2">
        <v>0.19306200000000001</v>
      </c>
      <c r="AK103" s="42">
        <v>-65315.4</v>
      </c>
      <c r="AL103" s="41">
        <f t="shared" si="24"/>
        <v>1.9306200000000002</v>
      </c>
      <c r="AM103" s="41">
        <f t="shared" si="25"/>
        <v>65.315399999999997</v>
      </c>
      <c r="AN103" s="41"/>
      <c r="AO103" s="41">
        <v>0.19606299999999999</v>
      </c>
      <c r="AP103" s="42">
        <v>-68930.8</v>
      </c>
      <c r="AQ103" s="41">
        <f t="shared" si="26"/>
        <v>3.9212599999999997</v>
      </c>
      <c r="AR103" s="41">
        <f t="shared" si="27"/>
        <v>68.930800000000005</v>
      </c>
      <c r="AS103" s="41"/>
    </row>
    <row r="104" spans="2:45" x14ac:dyDescent="0.15">
      <c r="B104" s="1">
        <v>3.2509920000000001</v>
      </c>
      <c r="C104" s="1">
        <v>69.539999999999992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14"/>
        <v>1256.8553113225646</v>
      </c>
      <c r="Q104" s="35">
        <v>0.62</v>
      </c>
      <c r="R104">
        <f t="shared" si="15"/>
        <v>1468.2557220527597</v>
      </c>
      <c r="S104">
        <f t="shared" si="16"/>
        <v>1256.8553113225646</v>
      </c>
      <c r="T104">
        <f t="shared" si="17"/>
        <v>211.40041073019506</v>
      </c>
      <c r="V104" s="17">
        <f t="shared" si="18"/>
        <v>1256.8553113225646</v>
      </c>
      <c r="W104" t="s">
        <v>84</v>
      </c>
      <c r="X104">
        <f t="shared" si="19"/>
        <v>0.62</v>
      </c>
      <c r="Z104" s="1">
        <v>0.91476500000000005</v>
      </c>
      <c r="AA104" s="1">
        <v>16206.6</v>
      </c>
      <c r="AB104">
        <f t="shared" si="20"/>
        <v>12.806710000000001</v>
      </c>
      <c r="AC104">
        <f t="shared" si="21"/>
        <v>16.206600000000002</v>
      </c>
      <c r="AE104" s="41">
        <v>0.20200000000000001</v>
      </c>
      <c r="AF104" s="41">
        <v>69177.399999999994</v>
      </c>
      <c r="AG104" s="41">
        <f t="shared" si="22"/>
        <v>4.04</v>
      </c>
      <c r="AH104" s="41">
        <f t="shared" si="23"/>
        <v>69.177399999999992</v>
      </c>
      <c r="AI104" s="41"/>
      <c r="AJ104" s="2">
        <v>0.19506299999999999</v>
      </c>
      <c r="AK104" s="42">
        <v>-65367.5</v>
      </c>
      <c r="AL104" s="41">
        <f t="shared" si="24"/>
        <v>1.9506299999999999</v>
      </c>
      <c r="AM104" s="41">
        <f t="shared" si="25"/>
        <v>65.367500000000007</v>
      </c>
      <c r="AN104" s="41"/>
      <c r="AO104" s="41">
        <v>0.19806199999999999</v>
      </c>
      <c r="AP104" s="42">
        <v>-68968.7</v>
      </c>
      <c r="AQ104" s="41">
        <f t="shared" si="26"/>
        <v>3.9612399999999997</v>
      </c>
      <c r="AR104" s="41">
        <f t="shared" si="27"/>
        <v>68.968699999999998</v>
      </c>
      <c r="AS104" s="41"/>
    </row>
    <row r="105" spans="2:45" x14ac:dyDescent="0.15">
      <c r="B105" s="1">
        <v>3.3247010000000001</v>
      </c>
      <c r="C105" s="1">
        <v>69.429999999999993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14"/>
        <v>1259.5529575041285</v>
      </c>
      <c r="Q105" s="35">
        <v>0.63</v>
      </c>
      <c r="R105">
        <f t="shared" si="15"/>
        <v>1478.8639756342559</v>
      </c>
      <c r="S105">
        <f t="shared" si="16"/>
        <v>1259.5529575041285</v>
      </c>
      <c r="T105">
        <f t="shared" si="17"/>
        <v>219.31101813012742</v>
      </c>
      <c r="V105" s="17">
        <f t="shared" si="18"/>
        <v>1259.5529575041285</v>
      </c>
      <c r="W105" t="s">
        <v>84</v>
      </c>
      <c r="X105">
        <f t="shared" si="19"/>
        <v>0.63</v>
      </c>
      <c r="Z105" s="1">
        <v>0.91851499999999997</v>
      </c>
      <c r="AA105" s="1">
        <v>15338.8</v>
      </c>
      <c r="AB105">
        <f t="shared" si="20"/>
        <v>12.859209999999999</v>
      </c>
      <c r="AC105">
        <f t="shared" si="21"/>
        <v>15.338799999999999</v>
      </c>
      <c r="AE105" s="41">
        <v>0.20399999999999999</v>
      </c>
      <c r="AF105" s="41">
        <v>69213.100000000006</v>
      </c>
      <c r="AG105" s="41">
        <f t="shared" si="22"/>
        <v>4.08</v>
      </c>
      <c r="AH105" s="41">
        <f t="shared" si="23"/>
        <v>69.213100000000011</v>
      </c>
      <c r="AI105" s="41"/>
      <c r="AJ105" s="2">
        <v>0.19706299999999999</v>
      </c>
      <c r="AK105" s="42">
        <v>-65419.6</v>
      </c>
      <c r="AL105" s="41">
        <f t="shared" si="24"/>
        <v>1.9706299999999999</v>
      </c>
      <c r="AM105" s="41">
        <f t="shared" si="25"/>
        <v>65.419600000000003</v>
      </c>
      <c r="AN105" s="41"/>
      <c r="AO105" s="41">
        <v>0.20006199999999999</v>
      </c>
      <c r="AP105" s="42">
        <v>-69005.100000000006</v>
      </c>
      <c r="AQ105" s="41">
        <f t="shared" si="26"/>
        <v>4.0012400000000001</v>
      </c>
      <c r="AR105" s="41">
        <f t="shared" si="27"/>
        <v>69.005099999999999</v>
      </c>
      <c r="AS105" s="41"/>
    </row>
    <row r="106" spans="2:45" x14ac:dyDescent="0.15">
      <c r="B106" s="1">
        <v>3.3706019999999999</v>
      </c>
      <c r="C106" s="1">
        <v>69.260000000000005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14"/>
        <v>1262.213773255329</v>
      </c>
      <c r="Q106" s="35">
        <v>0.64</v>
      </c>
      <c r="R106">
        <f t="shared" si="15"/>
        <v>1489.4722292157519</v>
      </c>
      <c r="S106">
        <f t="shared" si="16"/>
        <v>1262.213773255329</v>
      </c>
      <c r="T106">
        <f t="shared" si="17"/>
        <v>227.25845596042291</v>
      </c>
      <c r="V106" s="17">
        <f t="shared" si="18"/>
        <v>1262.213773255329</v>
      </c>
      <c r="W106" t="s">
        <v>84</v>
      </c>
      <c r="X106">
        <f t="shared" si="19"/>
        <v>0.64</v>
      </c>
      <c r="Z106" s="1">
        <v>0.92413999999999996</v>
      </c>
      <c r="AA106" s="1">
        <v>14162.5</v>
      </c>
      <c r="AB106">
        <f t="shared" si="20"/>
        <v>12.93796</v>
      </c>
      <c r="AC106">
        <f t="shared" si="21"/>
        <v>14.1625</v>
      </c>
      <c r="AE106" s="41">
        <v>0.20599999999999999</v>
      </c>
      <c r="AF106" s="41">
        <v>69248.5</v>
      </c>
      <c r="AG106" s="41">
        <f t="shared" si="22"/>
        <v>4.12</v>
      </c>
      <c r="AH106" s="41">
        <f t="shared" si="23"/>
        <v>69.248500000000007</v>
      </c>
      <c r="AI106" s="41"/>
      <c r="AJ106" s="2">
        <v>0.19906199999999999</v>
      </c>
      <c r="AK106" s="42">
        <v>-65470.7</v>
      </c>
      <c r="AL106" s="41">
        <f t="shared" si="24"/>
        <v>1.9906199999999998</v>
      </c>
      <c r="AM106" s="41">
        <f t="shared" si="25"/>
        <v>65.470699999999994</v>
      </c>
      <c r="AN106" s="41"/>
      <c r="AO106" s="41">
        <v>0.20206299999999999</v>
      </c>
      <c r="AP106" s="42">
        <v>-69041.3</v>
      </c>
      <c r="AQ106" s="41">
        <f t="shared" si="26"/>
        <v>4.0412599999999994</v>
      </c>
      <c r="AR106" s="41">
        <f t="shared" si="27"/>
        <v>69.041300000000007</v>
      </c>
      <c r="AS106" s="41"/>
    </row>
    <row r="107" spans="2:45" x14ac:dyDescent="0.15">
      <c r="B107" s="1">
        <v>3.4561999999999999</v>
      </c>
      <c r="C107" s="1">
        <v>69.819999999999993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14"/>
        <v>1264.8388252676662</v>
      </c>
      <c r="Q107" s="35">
        <v>0.65</v>
      </c>
      <c r="R107">
        <f t="shared" si="15"/>
        <v>1500.0804827972479</v>
      </c>
      <c r="S107">
        <f t="shared" si="16"/>
        <v>1264.8388252676662</v>
      </c>
      <c r="T107">
        <f t="shared" si="17"/>
        <v>235.24165752958174</v>
      </c>
      <c r="V107" s="17">
        <f t="shared" si="18"/>
        <v>1264.8388252676662</v>
      </c>
      <c r="W107" t="s">
        <v>84</v>
      </c>
      <c r="X107">
        <f t="shared" si="19"/>
        <v>0.65</v>
      </c>
      <c r="Z107" s="1">
        <v>0.92976499999999995</v>
      </c>
      <c r="AA107" s="1">
        <v>13145.5</v>
      </c>
      <c r="AB107">
        <f t="shared" si="20"/>
        <v>13.01671</v>
      </c>
      <c r="AC107">
        <f t="shared" si="21"/>
        <v>13.1455</v>
      </c>
      <c r="AE107" s="41">
        <v>0.20799999999999999</v>
      </c>
      <c r="AF107" s="41">
        <v>69283.600000000006</v>
      </c>
      <c r="AG107" s="41">
        <f t="shared" si="22"/>
        <v>4.16</v>
      </c>
      <c r="AH107" s="41">
        <f t="shared" si="23"/>
        <v>69.283600000000007</v>
      </c>
      <c r="AI107" s="41"/>
      <c r="AJ107" s="2">
        <v>0.20106299999999999</v>
      </c>
      <c r="AK107" s="42">
        <v>-65521.2</v>
      </c>
      <c r="AL107" s="41">
        <f t="shared" si="24"/>
        <v>2.0106299999999999</v>
      </c>
      <c r="AM107" s="41">
        <f t="shared" si="25"/>
        <v>65.521199999999993</v>
      </c>
      <c r="AN107" s="41"/>
      <c r="AO107" s="41">
        <v>0.20406299999999999</v>
      </c>
      <c r="AP107" s="42">
        <v>-69077.100000000006</v>
      </c>
      <c r="AQ107" s="41">
        <f t="shared" si="26"/>
        <v>4.0812600000000003</v>
      </c>
      <c r="AR107" s="41">
        <f t="shared" si="27"/>
        <v>69.077100000000002</v>
      </c>
      <c r="AS107" s="41"/>
    </row>
    <row r="108" spans="2:45" x14ac:dyDescent="0.15">
      <c r="B108" s="1">
        <v>3.5307819999999999</v>
      </c>
      <c r="C108" s="1">
        <v>69.59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14"/>
        <v>1267.4291335069104</v>
      </c>
      <c r="Q108" s="35">
        <v>0.66</v>
      </c>
      <c r="R108">
        <f t="shared" si="15"/>
        <v>1510.6887363787441</v>
      </c>
      <c r="S108">
        <f t="shared" si="16"/>
        <v>1267.4291335069104</v>
      </c>
      <c r="T108">
        <f t="shared" si="17"/>
        <v>243.25960287183375</v>
      </c>
      <c r="V108" s="17">
        <f t="shared" si="18"/>
        <v>1267.4291335069104</v>
      </c>
      <c r="W108" t="s">
        <v>84</v>
      </c>
      <c r="X108">
        <f t="shared" si="19"/>
        <v>0.66</v>
      </c>
      <c r="Z108" s="1">
        <v>0.93539000000000005</v>
      </c>
      <c r="AA108" s="1">
        <v>12264.4</v>
      </c>
      <c r="AB108">
        <f t="shared" si="20"/>
        <v>13.095460000000001</v>
      </c>
      <c r="AC108">
        <f t="shared" si="21"/>
        <v>12.2644</v>
      </c>
      <c r="AE108" s="41">
        <v>0.21</v>
      </c>
      <c r="AF108" s="41">
        <v>69318.399999999994</v>
      </c>
      <c r="AG108" s="41">
        <f t="shared" si="22"/>
        <v>4.2</v>
      </c>
      <c r="AH108" s="41">
        <f t="shared" si="23"/>
        <v>69.318399999999997</v>
      </c>
      <c r="AI108" s="41"/>
      <c r="AJ108" s="2">
        <v>0.20306299999999999</v>
      </c>
      <c r="AK108" s="42">
        <v>-65571.199999999997</v>
      </c>
      <c r="AL108" s="41">
        <f t="shared" si="24"/>
        <v>2.0306299999999999</v>
      </c>
      <c r="AM108" s="41">
        <f t="shared" si="25"/>
        <v>65.57119999999999</v>
      </c>
      <c r="AN108" s="41"/>
      <c r="AO108" s="41">
        <v>0.206062</v>
      </c>
      <c r="AP108" s="42">
        <v>-69112.7</v>
      </c>
      <c r="AQ108" s="41">
        <f t="shared" si="26"/>
        <v>4.1212400000000002</v>
      </c>
      <c r="AR108" s="41">
        <f t="shared" si="27"/>
        <v>69.112700000000004</v>
      </c>
      <c r="AS108" s="41"/>
    </row>
    <row r="109" spans="2:45" x14ac:dyDescent="0.15">
      <c r="B109" s="1">
        <v>3.5760160000000001</v>
      </c>
      <c r="C109" s="1">
        <v>69.459999999999994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ref="P109:P152" si="28">O109^$N$2*$M$2</f>
        <v>1269.9856739325501</v>
      </c>
      <c r="Q109" s="35">
        <v>0.67</v>
      </c>
      <c r="R109">
        <f t="shared" si="15"/>
        <v>1521.2969899602404</v>
      </c>
      <c r="S109">
        <f t="shared" si="16"/>
        <v>1269.9856739325501</v>
      </c>
      <c r="T109">
        <f t="shared" si="17"/>
        <v>251.31131602769028</v>
      </c>
      <c r="V109" s="17">
        <f t="shared" si="18"/>
        <v>1269.9856739325501</v>
      </c>
      <c r="W109" t="s">
        <v>84</v>
      </c>
      <c r="X109">
        <f t="shared" si="19"/>
        <v>0.67</v>
      </c>
      <c r="Z109" s="1">
        <v>0.94382699999999997</v>
      </c>
      <c r="AA109" s="1">
        <v>11119.6</v>
      </c>
      <c r="AB109">
        <f t="shared" si="20"/>
        <v>13.213578</v>
      </c>
      <c r="AC109">
        <f t="shared" si="21"/>
        <v>11.1196</v>
      </c>
      <c r="AE109" s="41">
        <v>0.21199999999999999</v>
      </c>
      <c r="AF109" s="41">
        <v>69352.899999999994</v>
      </c>
      <c r="AG109" s="41">
        <f t="shared" si="22"/>
        <v>4.24</v>
      </c>
      <c r="AH109" s="41">
        <f t="shared" si="23"/>
        <v>69.352899999999991</v>
      </c>
      <c r="AI109" s="41"/>
      <c r="AJ109" s="2">
        <v>0.20506199999999999</v>
      </c>
      <c r="AK109" s="42">
        <v>-65621.399999999994</v>
      </c>
      <c r="AL109" s="41">
        <f t="shared" si="24"/>
        <v>2.0506199999999999</v>
      </c>
      <c r="AM109" s="41">
        <f t="shared" si="25"/>
        <v>65.621399999999994</v>
      </c>
      <c r="AN109" s="41"/>
      <c r="AO109" s="41">
        <v>0.208062</v>
      </c>
      <c r="AP109" s="42">
        <v>-69148</v>
      </c>
      <c r="AQ109" s="41">
        <f t="shared" si="26"/>
        <v>4.1612400000000003</v>
      </c>
      <c r="AR109" s="41">
        <f t="shared" si="27"/>
        <v>69.147999999999996</v>
      </c>
      <c r="AS109" s="41"/>
    </row>
    <row r="110" spans="2:45" x14ac:dyDescent="0.15">
      <c r="B110" s="1">
        <v>3.6433749999999998</v>
      </c>
      <c r="C110" s="1">
        <v>69.989999999999995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28"/>
        <v>1272.5093810209787</v>
      </c>
      <c r="Q110" s="35">
        <v>0.68</v>
      </c>
      <c r="R110">
        <f t="shared" si="15"/>
        <v>1531.9052435417366</v>
      </c>
      <c r="S110">
        <f t="shared" si="16"/>
        <v>1272.5093810209787</v>
      </c>
      <c r="T110">
        <f t="shared" si="17"/>
        <v>259.39586252075787</v>
      </c>
      <c r="V110" s="17">
        <f t="shared" si="18"/>
        <v>1272.5093810209787</v>
      </c>
      <c r="W110" t="s">
        <v>84</v>
      </c>
      <c r="X110">
        <f t="shared" si="19"/>
        <v>0.68</v>
      </c>
      <c r="Z110" s="1">
        <v>0.95382699999999998</v>
      </c>
      <c r="AA110" s="1">
        <v>9942.52</v>
      </c>
      <c r="AB110">
        <f t="shared" si="20"/>
        <v>13.353577999999999</v>
      </c>
      <c r="AC110">
        <f t="shared" si="21"/>
        <v>9.94252</v>
      </c>
      <c r="AE110" s="41">
        <v>0.214</v>
      </c>
      <c r="AF110" s="41">
        <v>69386.899999999994</v>
      </c>
      <c r="AG110" s="41">
        <f t="shared" si="22"/>
        <v>4.28</v>
      </c>
      <c r="AH110" s="41">
        <f t="shared" si="23"/>
        <v>69.386899999999997</v>
      </c>
      <c r="AI110" s="41"/>
      <c r="AJ110" s="2">
        <v>0.207062</v>
      </c>
      <c r="AK110" s="42">
        <v>-65671.899999999994</v>
      </c>
      <c r="AL110" s="41">
        <f t="shared" si="24"/>
        <v>2.0706199999999999</v>
      </c>
      <c r="AM110" s="41">
        <f t="shared" si="25"/>
        <v>65.671899999999994</v>
      </c>
      <c r="AN110" s="41"/>
      <c r="AO110" s="41">
        <v>0.210063</v>
      </c>
      <c r="AP110" s="42">
        <v>-69182.899999999994</v>
      </c>
      <c r="AQ110" s="41">
        <f t="shared" si="26"/>
        <v>4.2012599999999996</v>
      </c>
      <c r="AR110" s="41">
        <f t="shared" si="27"/>
        <v>69.182899999999989</v>
      </c>
      <c r="AS110" s="41"/>
    </row>
    <row r="111" spans="2:45" x14ac:dyDescent="0.15">
      <c r="B111" s="1">
        <v>3.7192449999999999</v>
      </c>
      <c r="C111" s="1">
        <v>69.88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28"/>
        <v>1275.001150109244</v>
      </c>
      <c r="Q111" s="35">
        <v>0.69</v>
      </c>
      <c r="R111">
        <f t="shared" si="15"/>
        <v>1542.5134971232324</v>
      </c>
      <c r="S111">
        <f t="shared" si="16"/>
        <v>1275.001150109244</v>
      </c>
      <c r="T111">
        <f t="shared" si="17"/>
        <v>267.51234701398835</v>
      </c>
      <c r="V111" s="17">
        <f t="shared" si="18"/>
        <v>1275.001150109244</v>
      </c>
      <c r="W111" t="s">
        <v>84</v>
      </c>
      <c r="X111">
        <f t="shared" si="19"/>
        <v>0.69</v>
      </c>
      <c r="Z111" s="1">
        <v>0.96382699999999999</v>
      </c>
      <c r="AA111" s="1">
        <v>8900.6299999999992</v>
      </c>
      <c r="AB111">
        <f t="shared" si="20"/>
        <v>13.493577999999999</v>
      </c>
      <c r="AC111">
        <f t="shared" si="21"/>
        <v>8.9006299999999996</v>
      </c>
      <c r="AE111" s="41">
        <v>0.216</v>
      </c>
      <c r="AF111" s="41">
        <v>69420.2</v>
      </c>
      <c r="AG111" s="41">
        <f t="shared" si="22"/>
        <v>4.32</v>
      </c>
      <c r="AH111" s="41">
        <f t="shared" si="23"/>
        <v>69.420199999999994</v>
      </c>
      <c r="AI111" s="41"/>
      <c r="AJ111" s="2">
        <v>0.209063</v>
      </c>
      <c r="AK111" s="42">
        <v>-65722.3</v>
      </c>
      <c r="AL111" s="41">
        <f t="shared" si="24"/>
        <v>2.09063</v>
      </c>
      <c r="AM111" s="41">
        <f t="shared" si="25"/>
        <v>65.722300000000004</v>
      </c>
      <c r="AN111" s="41"/>
      <c r="AO111" s="41">
        <v>0.212062</v>
      </c>
      <c r="AP111" s="42">
        <v>-69217.600000000006</v>
      </c>
      <c r="AQ111" s="41">
        <f t="shared" si="26"/>
        <v>4.2412400000000003</v>
      </c>
      <c r="AR111" s="41">
        <f t="shared" si="27"/>
        <v>69.217600000000004</v>
      </c>
      <c r="AS111" s="41"/>
    </row>
    <row r="112" spans="2:45" x14ac:dyDescent="0.15">
      <c r="B112" s="1">
        <v>3.7673070000000002</v>
      </c>
      <c r="C112" s="1">
        <v>69.7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28"/>
        <v>1277.4618395745249</v>
      </c>
      <c r="Q112" s="35">
        <v>0.7</v>
      </c>
      <c r="R112">
        <f t="shared" si="15"/>
        <v>1553.1217507047286</v>
      </c>
      <c r="S112">
        <f t="shared" si="16"/>
        <v>1277.4618395745249</v>
      </c>
      <c r="T112">
        <f t="shared" si="17"/>
        <v>275.65991113020368</v>
      </c>
      <c r="V112" s="17">
        <f t="shared" si="18"/>
        <v>1277.4618395745249</v>
      </c>
      <c r="W112" t="s">
        <v>84</v>
      </c>
      <c r="X112">
        <f t="shared" si="19"/>
        <v>0.7</v>
      </c>
      <c r="Z112" s="1">
        <v>0.973827</v>
      </c>
      <c r="AA112" s="1">
        <v>7936.77</v>
      </c>
      <c r="AB112">
        <f t="shared" si="20"/>
        <v>13.633578</v>
      </c>
      <c r="AC112">
        <f t="shared" si="21"/>
        <v>7.9367700000000001</v>
      </c>
      <c r="AE112" s="41">
        <v>0.218</v>
      </c>
      <c r="AF112" s="41">
        <v>69452.3</v>
      </c>
      <c r="AG112" s="41">
        <f t="shared" si="22"/>
        <v>4.3600000000000003</v>
      </c>
      <c r="AH112" s="41">
        <f t="shared" si="23"/>
        <v>69.452300000000008</v>
      </c>
      <c r="AI112" s="41"/>
      <c r="AJ112" s="2">
        <v>0.211063</v>
      </c>
      <c r="AK112" s="42">
        <v>-65772.899999999994</v>
      </c>
      <c r="AL112" s="41">
        <f t="shared" si="24"/>
        <v>2.11063</v>
      </c>
      <c r="AM112" s="41">
        <f t="shared" si="25"/>
        <v>65.772899999999993</v>
      </c>
      <c r="AN112" s="41"/>
      <c r="AO112" s="41">
        <v>0.214062</v>
      </c>
      <c r="AP112" s="42">
        <v>-69252</v>
      </c>
      <c r="AQ112" s="41">
        <f t="shared" si="26"/>
        <v>4.2812400000000004</v>
      </c>
      <c r="AR112" s="41">
        <f t="shared" si="27"/>
        <v>69.251999999999995</v>
      </c>
      <c r="AS112" s="41"/>
    </row>
    <row r="113" spans="2:45" x14ac:dyDescent="0.15">
      <c r="B113" s="1">
        <v>3.8499669999999999</v>
      </c>
      <c r="C113" s="1">
        <v>70.09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28"/>
        <v>1279.8922728630162</v>
      </c>
      <c r="Q113" s="35">
        <v>0.71</v>
      </c>
      <c r="R113">
        <f t="shared" si="15"/>
        <v>1563.7300042862248</v>
      </c>
      <c r="S113">
        <f t="shared" si="16"/>
        <v>1279.8922728630162</v>
      </c>
      <c r="T113">
        <f t="shared" si="17"/>
        <v>283.83773142320865</v>
      </c>
      <c r="V113" s="17">
        <f t="shared" si="18"/>
        <v>1279.8922728630162</v>
      </c>
      <c r="W113" t="s">
        <v>84</v>
      </c>
      <c r="X113">
        <f t="shared" si="19"/>
        <v>0.71</v>
      </c>
      <c r="Z113" s="1">
        <v>0.97632699999999994</v>
      </c>
      <c r="AA113" s="1">
        <v>7708.7</v>
      </c>
      <c r="AB113">
        <f t="shared" si="20"/>
        <v>13.668578</v>
      </c>
      <c r="AC113">
        <f t="shared" si="21"/>
        <v>7.7086999999999994</v>
      </c>
      <c r="AE113" s="41">
        <v>0.22</v>
      </c>
      <c r="AF113" s="41">
        <v>69480.3</v>
      </c>
      <c r="AG113" s="41">
        <f t="shared" si="22"/>
        <v>4.4000000000000004</v>
      </c>
      <c r="AH113" s="41">
        <f t="shared" si="23"/>
        <v>69.4803</v>
      </c>
      <c r="AI113" s="41"/>
      <c r="AJ113" s="2">
        <v>0.213062</v>
      </c>
      <c r="AK113" s="42">
        <v>-65823.5</v>
      </c>
      <c r="AL113" s="41">
        <f t="shared" si="24"/>
        <v>2.13062</v>
      </c>
      <c r="AM113" s="41">
        <f t="shared" si="25"/>
        <v>65.823499999999996</v>
      </c>
      <c r="AN113" s="41"/>
      <c r="AO113" s="41">
        <v>0.21606300000000001</v>
      </c>
      <c r="AP113" s="42">
        <v>-69285.7</v>
      </c>
      <c r="AQ113" s="41">
        <f t="shared" si="26"/>
        <v>4.3212600000000005</v>
      </c>
      <c r="AR113" s="41">
        <f t="shared" si="27"/>
        <v>69.285699999999991</v>
      </c>
      <c r="AS113" s="41"/>
    </row>
    <row r="114" spans="2:45" x14ac:dyDescent="0.15">
      <c r="B114" s="1">
        <v>3.910345</v>
      </c>
      <c r="C114" s="1">
        <v>69.989999999999995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28"/>
        <v>1282.2932403805912</v>
      </c>
      <c r="Q114" s="35">
        <v>0.72</v>
      </c>
      <c r="R114">
        <f t="shared" si="15"/>
        <v>1574.338257867721</v>
      </c>
      <c r="S114">
        <f t="shared" si="16"/>
        <v>1282.2932403805912</v>
      </c>
      <c r="T114">
        <f t="shared" si="17"/>
        <v>292.04501748712983</v>
      </c>
      <c r="V114" s="17">
        <f t="shared" si="18"/>
        <v>1282.2932403805912</v>
      </c>
      <c r="W114" t="s">
        <v>84</v>
      </c>
      <c r="X114">
        <f t="shared" si="19"/>
        <v>0.72</v>
      </c>
      <c r="Z114" s="1">
        <v>0.98007699999999998</v>
      </c>
      <c r="AA114" s="1">
        <v>7367.4</v>
      </c>
      <c r="AB114">
        <f t="shared" si="20"/>
        <v>13.721078</v>
      </c>
      <c r="AC114">
        <f t="shared" si="21"/>
        <v>7.3673999999999999</v>
      </c>
      <c r="AE114" s="41">
        <v>0.222</v>
      </c>
      <c r="AF114" s="41">
        <v>69507.3</v>
      </c>
      <c r="AG114" s="41">
        <f t="shared" si="22"/>
        <v>4.4400000000000004</v>
      </c>
      <c r="AH114" s="41">
        <f t="shared" si="23"/>
        <v>69.507300000000001</v>
      </c>
      <c r="AI114" s="41"/>
      <c r="AJ114" s="2">
        <v>0.215062</v>
      </c>
      <c r="AK114" s="42">
        <v>-65874.2</v>
      </c>
      <c r="AL114" s="41">
        <f t="shared" si="24"/>
        <v>2.15062</v>
      </c>
      <c r="AM114" s="41">
        <f t="shared" si="25"/>
        <v>65.874200000000002</v>
      </c>
      <c r="AN114" s="41"/>
      <c r="AO114" s="41">
        <v>0.21806300000000001</v>
      </c>
      <c r="AP114" s="42">
        <v>-69318.5</v>
      </c>
      <c r="AQ114" s="41">
        <f t="shared" si="26"/>
        <v>4.3612599999999997</v>
      </c>
      <c r="AR114" s="41">
        <f t="shared" si="27"/>
        <v>69.3185</v>
      </c>
      <c r="AS114" s="41"/>
    </row>
    <row r="115" spans="2:45" x14ac:dyDescent="0.15">
      <c r="B115" s="1">
        <v>4.0011330000000003</v>
      </c>
      <c r="C115" s="1">
        <v>70.289999999999992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28"/>
        <v>1284.6655012564374</v>
      </c>
      <c r="Q115" s="35">
        <v>0.73</v>
      </c>
      <c r="R115">
        <f t="shared" si="15"/>
        <v>1584.946511449217</v>
      </c>
      <c r="S115">
        <f t="shared" si="16"/>
        <v>1284.6655012564374</v>
      </c>
      <c r="T115">
        <f t="shared" si="17"/>
        <v>300.2810101927796</v>
      </c>
      <c r="V115" s="17">
        <f t="shared" si="18"/>
        <v>1284.6655012564374</v>
      </c>
      <c r="W115" t="s">
        <v>84</v>
      </c>
      <c r="X115">
        <f t="shared" si="19"/>
        <v>0.73</v>
      </c>
      <c r="Z115" s="1">
        <v>0.98570199999999997</v>
      </c>
      <c r="AA115" s="1">
        <v>6868.44</v>
      </c>
      <c r="AB115">
        <f t="shared" si="20"/>
        <v>13.799828</v>
      </c>
      <c r="AC115">
        <f t="shared" si="21"/>
        <v>6.8684399999999997</v>
      </c>
      <c r="AE115" s="41">
        <v>0.224</v>
      </c>
      <c r="AF115" s="41">
        <v>69533.8</v>
      </c>
      <c r="AG115" s="41">
        <f t="shared" si="22"/>
        <v>4.4800000000000004</v>
      </c>
      <c r="AH115" s="41">
        <f t="shared" si="23"/>
        <v>69.533799999999999</v>
      </c>
      <c r="AI115" s="41"/>
      <c r="AJ115" s="2">
        <v>0.21706300000000001</v>
      </c>
      <c r="AK115" s="42">
        <v>-65924.7</v>
      </c>
      <c r="AL115" s="41">
        <f t="shared" si="24"/>
        <v>2.1706300000000001</v>
      </c>
      <c r="AM115" s="41">
        <f t="shared" si="25"/>
        <v>65.924700000000001</v>
      </c>
      <c r="AN115" s="41"/>
      <c r="AO115" s="41">
        <v>0.22006200000000001</v>
      </c>
      <c r="AP115" s="42">
        <v>-69348.100000000006</v>
      </c>
      <c r="AQ115" s="41">
        <f t="shared" si="26"/>
        <v>4.4012400000000005</v>
      </c>
      <c r="AR115" s="41">
        <f t="shared" si="27"/>
        <v>69.348100000000002</v>
      </c>
      <c r="AS115" s="41"/>
    </row>
    <row r="116" spans="2:45" x14ac:dyDescent="0.15">
      <c r="B116" s="1">
        <v>4.0699120000000004</v>
      </c>
      <c r="C116" s="1">
        <v>70.12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28"/>
        <v>1287.0097849898125</v>
      </c>
      <c r="Q116" s="35">
        <v>0.74</v>
      </c>
      <c r="R116">
        <f t="shared" si="15"/>
        <v>1595.554765030713</v>
      </c>
      <c r="S116">
        <f t="shared" si="16"/>
        <v>1287.0097849898125</v>
      </c>
      <c r="T116">
        <f t="shared" si="17"/>
        <v>308.54498004090055</v>
      </c>
      <c r="V116" s="17">
        <f t="shared" si="18"/>
        <v>1287.0097849898125</v>
      </c>
      <c r="W116" t="s">
        <v>84</v>
      </c>
      <c r="X116">
        <f t="shared" si="19"/>
        <v>0.74</v>
      </c>
      <c r="Z116" s="1">
        <v>0.98781200000000002</v>
      </c>
      <c r="AA116" s="1">
        <v>6695.8</v>
      </c>
      <c r="AB116">
        <f t="shared" si="20"/>
        <v>13.829368000000001</v>
      </c>
      <c r="AC116">
        <f t="shared" si="21"/>
        <v>6.6958000000000002</v>
      </c>
      <c r="AE116" s="41">
        <v>0.22600000000000001</v>
      </c>
      <c r="AF116" s="41">
        <v>69560.2</v>
      </c>
      <c r="AG116" s="41">
        <f t="shared" si="22"/>
        <v>4.5200000000000005</v>
      </c>
      <c r="AH116" s="41">
        <f t="shared" si="23"/>
        <v>69.560199999999995</v>
      </c>
      <c r="AI116" s="41"/>
      <c r="AJ116" s="2">
        <v>0.21906300000000001</v>
      </c>
      <c r="AK116" s="42">
        <v>-65975.199999999997</v>
      </c>
      <c r="AL116" s="41">
        <f t="shared" si="24"/>
        <v>2.1906300000000001</v>
      </c>
      <c r="AM116" s="41">
        <f t="shared" si="25"/>
        <v>65.975200000000001</v>
      </c>
      <c r="AN116" s="41"/>
      <c r="AO116" s="41">
        <v>0.22206200000000001</v>
      </c>
      <c r="AP116" s="42">
        <v>-69374.8</v>
      </c>
      <c r="AQ116" s="41">
        <f t="shared" si="26"/>
        <v>4.4412400000000005</v>
      </c>
      <c r="AR116" s="41">
        <f t="shared" si="27"/>
        <v>69.374800000000008</v>
      </c>
      <c r="AS116" s="41"/>
    </row>
    <row r="117" spans="2:45" x14ac:dyDescent="0.15">
      <c r="B117" s="1">
        <v>4.1190990000000003</v>
      </c>
      <c r="C117" s="1">
        <v>69.89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28"/>
        <v>1289.3267929891335</v>
      </c>
      <c r="Q117" s="35">
        <v>0.75</v>
      </c>
      <c r="R117">
        <f t="shared" si="15"/>
        <v>1606.1630186122093</v>
      </c>
      <c r="S117">
        <f t="shared" si="16"/>
        <v>1289.3267929891335</v>
      </c>
      <c r="T117">
        <f t="shared" si="17"/>
        <v>316.83622562307573</v>
      </c>
      <c r="V117" s="17">
        <f t="shared" si="18"/>
        <v>1289.3267929891335</v>
      </c>
      <c r="W117" t="s">
        <v>84</v>
      </c>
      <c r="X117">
        <f t="shared" si="19"/>
        <v>0.75</v>
      </c>
      <c r="Z117" s="1">
        <v>0.99097599999999997</v>
      </c>
      <c r="AA117" s="1">
        <v>6446.15</v>
      </c>
      <c r="AB117">
        <f t="shared" si="20"/>
        <v>13.873664</v>
      </c>
      <c r="AC117">
        <f t="shared" si="21"/>
        <v>6.4461499999999994</v>
      </c>
      <c r="AE117" s="41">
        <v>0.22800000000000001</v>
      </c>
      <c r="AF117" s="41">
        <v>69586.3</v>
      </c>
      <c r="AG117" s="41">
        <f t="shared" si="22"/>
        <v>4.5600000000000005</v>
      </c>
      <c r="AH117" s="41">
        <f t="shared" si="23"/>
        <v>69.586300000000008</v>
      </c>
      <c r="AI117" s="41"/>
      <c r="AJ117" s="2">
        <v>0.22106200000000001</v>
      </c>
      <c r="AK117" s="42">
        <v>-66025.7</v>
      </c>
      <c r="AL117" s="41">
        <f t="shared" si="24"/>
        <v>2.21062</v>
      </c>
      <c r="AM117" s="41">
        <f t="shared" si="25"/>
        <v>66.025700000000001</v>
      </c>
      <c r="AN117" s="41"/>
      <c r="AO117" s="41">
        <v>0.22406300000000001</v>
      </c>
      <c r="AP117" s="42">
        <v>-69401.399999999994</v>
      </c>
      <c r="AQ117" s="41">
        <f t="shared" si="26"/>
        <v>4.4812600000000007</v>
      </c>
      <c r="AR117" s="41">
        <f t="shared" si="27"/>
        <v>69.401399999999995</v>
      </c>
      <c r="AS117" s="41"/>
    </row>
    <row r="118" spans="2:45" x14ac:dyDescent="0.15">
      <c r="B118" s="1">
        <v>4.2134130000000001</v>
      </c>
      <c r="C118" s="1">
        <v>70.55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28"/>
        <v>1291.617200011776</v>
      </c>
      <c r="Q118" s="35">
        <v>0.76</v>
      </c>
      <c r="R118">
        <f t="shared" si="15"/>
        <v>1616.7712721937055</v>
      </c>
      <c r="S118">
        <f t="shared" si="16"/>
        <v>1291.617200011776</v>
      </c>
      <c r="T118">
        <f t="shared" si="17"/>
        <v>325.15407218192945</v>
      </c>
      <c r="V118" s="17">
        <f t="shared" si="18"/>
        <v>1291.617200011776</v>
      </c>
      <c r="W118" t="s">
        <v>84</v>
      </c>
      <c r="X118">
        <f t="shared" si="19"/>
        <v>0.76</v>
      </c>
      <c r="Z118" s="1">
        <v>0.995722</v>
      </c>
      <c r="AA118" s="1">
        <v>6013.44</v>
      </c>
      <c r="AB118">
        <f t="shared" si="20"/>
        <v>13.940108</v>
      </c>
      <c r="AC118">
        <f t="shared" si="21"/>
        <v>6.0134399999999992</v>
      </c>
      <c r="AE118" s="41">
        <v>0.23</v>
      </c>
      <c r="AF118" s="41">
        <v>69612.3</v>
      </c>
      <c r="AG118" s="41">
        <f t="shared" si="22"/>
        <v>4.6000000000000005</v>
      </c>
      <c r="AH118" s="41">
        <f t="shared" si="23"/>
        <v>69.612300000000005</v>
      </c>
      <c r="AI118" s="41"/>
      <c r="AJ118" s="2">
        <v>0.22306300000000001</v>
      </c>
      <c r="AK118" s="42">
        <v>-66076.100000000006</v>
      </c>
      <c r="AL118" s="41">
        <f t="shared" si="24"/>
        <v>2.2306300000000001</v>
      </c>
      <c r="AM118" s="41">
        <f t="shared" si="25"/>
        <v>66.076100000000011</v>
      </c>
      <c r="AN118" s="41"/>
      <c r="AO118" s="41">
        <v>0.22606299999999999</v>
      </c>
      <c r="AP118" s="42">
        <v>-69427.7</v>
      </c>
      <c r="AQ118" s="41">
        <f t="shared" si="26"/>
        <v>4.5212599999999998</v>
      </c>
      <c r="AR118" s="41">
        <f t="shared" si="27"/>
        <v>69.427700000000002</v>
      </c>
      <c r="AS118" s="41"/>
    </row>
    <row r="119" spans="2:45" x14ac:dyDescent="0.15">
      <c r="B119" s="1">
        <v>4.2836020000000001</v>
      </c>
      <c r="C119" s="1">
        <v>70.19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28"/>
        <v>1293.8816555121964</v>
      </c>
      <c r="Q119" s="35">
        <v>0.77</v>
      </c>
      <c r="R119">
        <f t="shared" si="15"/>
        <v>1627.3795257752015</v>
      </c>
      <c r="S119">
        <f t="shared" si="16"/>
        <v>1293.8816555121964</v>
      </c>
      <c r="T119">
        <f t="shared" si="17"/>
        <v>333.4978702630051</v>
      </c>
      <c r="V119" s="17">
        <f t="shared" si="18"/>
        <v>1293.8816555121964</v>
      </c>
      <c r="W119" t="s">
        <v>84</v>
      </c>
      <c r="X119">
        <f t="shared" si="19"/>
        <v>0.77</v>
      </c>
      <c r="Z119" s="1">
        <v>1</v>
      </c>
      <c r="AA119" s="1">
        <v>5355.88</v>
      </c>
      <c r="AB119">
        <f t="shared" si="20"/>
        <v>14</v>
      </c>
      <c r="AC119">
        <f t="shared" si="21"/>
        <v>5.35588</v>
      </c>
      <c r="AE119" s="41">
        <v>0.23200000000000001</v>
      </c>
      <c r="AF119" s="41">
        <v>69638.100000000006</v>
      </c>
      <c r="AG119" s="41">
        <f t="shared" si="22"/>
        <v>4.6400000000000006</v>
      </c>
      <c r="AH119" s="41">
        <f t="shared" si="23"/>
        <v>69.638100000000009</v>
      </c>
      <c r="AI119" s="41"/>
      <c r="AJ119" s="2">
        <v>0.22506300000000001</v>
      </c>
      <c r="AK119" s="42">
        <v>-66126.899999999994</v>
      </c>
      <c r="AL119" s="41">
        <f t="shared" si="24"/>
        <v>2.2506300000000001</v>
      </c>
      <c r="AM119" s="41">
        <f t="shared" si="25"/>
        <v>66.126899999999992</v>
      </c>
      <c r="AN119" s="41"/>
      <c r="AO119" s="41">
        <v>0.22806199999999999</v>
      </c>
      <c r="AP119" s="42">
        <v>-69453.899999999994</v>
      </c>
      <c r="AQ119" s="41">
        <f t="shared" si="26"/>
        <v>4.5612399999999997</v>
      </c>
      <c r="AR119" s="41">
        <f t="shared" si="27"/>
        <v>69.45389999999999</v>
      </c>
      <c r="AS119" s="41"/>
    </row>
    <row r="120" spans="2:45" x14ac:dyDescent="0.15">
      <c r="B120" s="1">
        <v>4.3329870000000001</v>
      </c>
      <c r="C120" s="1">
        <v>70.09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28"/>
        <v>1296.1207849053326</v>
      </c>
      <c r="Q120" s="35">
        <v>0.78</v>
      </c>
      <c r="R120">
        <f t="shared" si="15"/>
        <v>1637.9877793566975</v>
      </c>
      <c r="S120">
        <f t="shared" si="16"/>
        <v>1296.1207849053326</v>
      </c>
      <c r="T120">
        <f t="shared" si="17"/>
        <v>341.86699445136492</v>
      </c>
      <c r="V120" s="17">
        <f t="shared" si="18"/>
        <v>1296.1207849053326</v>
      </c>
      <c r="W120" t="s">
        <v>84</v>
      </c>
      <c r="X120">
        <f t="shared" si="19"/>
        <v>0.78</v>
      </c>
      <c r="Z120" s="1"/>
      <c r="AA120" s="1"/>
      <c r="AE120" s="41">
        <v>0.23400000000000001</v>
      </c>
      <c r="AF120" s="41">
        <v>69663.600000000006</v>
      </c>
      <c r="AG120" s="41">
        <f t="shared" si="22"/>
        <v>4.6800000000000006</v>
      </c>
      <c r="AH120" s="41">
        <f t="shared" si="23"/>
        <v>69.663600000000002</v>
      </c>
      <c r="AI120" s="41"/>
      <c r="AJ120" s="2">
        <v>0.22706200000000001</v>
      </c>
      <c r="AK120" s="42">
        <v>-66177.8</v>
      </c>
      <c r="AL120" s="41">
        <f t="shared" si="24"/>
        <v>2.2706200000000001</v>
      </c>
      <c r="AM120" s="41">
        <f t="shared" si="25"/>
        <v>66.177800000000005</v>
      </c>
      <c r="AN120" s="41"/>
      <c r="AO120" s="41">
        <v>0.23006199999999999</v>
      </c>
      <c r="AP120" s="42">
        <v>-69479.899999999994</v>
      </c>
      <c r="AQ120" s="41">
        <f t="shared" si="26"/>
        <v>4.6012399999999998</v>
      </c>
      <c r="AR120" s="41">
        <f t="shared" si="27"/>
        <v>69.479900000000001</v>
      </c>
      <c r="AS120" s="41"/>
    </row>
    <row r="121" spans="2:45" x14ac:dyDescent="0.15">
      <c r="B121" s="1">
        <v>4.4251829999999996</v>
      </c>
      <c r="C121" s="1">
        <v>70.5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28"/>
        <v>1298.3351907516146</v>
      </c>
      <c r="Q121" s="35">
        <v>0.79</v>
      </c>
      <c r="R121">
        <f t="shared" si="15"/>
        <v>1648.5960329381937</v>
      </c>
      <c r="S121">
        <f t="shared" si="16"/>
        <v>1298.3351907516146</v>
      </c>
      <c r="T121">
        <f t="shared" si="17"/>
        <v>350.26084218657911</v>
      </c>
      <c r="V121" s="17">
        <f t="shared" si="18"/>
        <v>1298.3351907516146</v>
      </c>
      <c r="W121" t="s">
        <v>84</v>
      </c>
      <c r="X121">
        <f t="shared" si="19"/>
        <v>0.79</v>
      </c>
      <c r="Z121" s="1"/>
      <c r="AA121" s="1"/>
      <c r="AE121" s="41">
        <v>0.23599999999999999</v>
      </c>
      <c r="AF121" s="41">
        <v>69688.800000000003</v>
      </c>
      <c r="AG121" s="41">
        <f t="shared" si="22"/>
        <v>4.72</v>
      </c>
      <c r="AH121" s="41">
        <f t="shared" si="23"/>
        <v>69.688800000000001</v>
      </c>
      <c r="AI121" s="41"/>
      <c r="AJ121" s="2">
        <v>0.22906199999999999</v>
      </c>
      <c r="AK121" s="42">
        <v>-66228.5</v>
      </c>
      <c r="AL121" s="41">
        <f t="shared" si="24"/>
        <v>2.2906199999999997</v>
      </c>
      <c r="AM121" s="41">
        <f t="shared" si="25"/>
        <v>66.228499999999997</v>
      </c>
      <c r="AN121" s="41"/>
      <c r="AO121" s="41">
        <v>0.23206299999999999</v>
      </c>
      <c r="AP121" s="42">
        <v>-69505.7</v>
      </c>
      <c r="AQ121" s="41">
        <f t="shared" si="26"/>
        <v>4.6412599999999999</v>
      </c>
      <c r="AR121" s="41">
        <f t="shared" si="27"/>
        <v>69.50569999999999</v>
      </c>
      <c r="AS121" s="41"/>
    </row>
    <row r="122" spans="2:45" x14ac:dyDescent="0.15">
      <c r="B122" s="1">
        <v>4.4981489999999997</v>
      </c>
      <c r="C122" s="1">
        <v>70.27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28"/>
        <v>1300.5254538693739</v>
      </c>
      <c r="Q122" s="35">
        <v>0.8</v>
      </c>
      <c r="R122">
        <f t="shared" si="15"/>
        <v>1659.20428651969</v>
      </c>
      <c r="S122">
        <f t="shared" si="16"/>
        <v>1300.5254538693739</v>
      </c>
      <c r="T122">
        <f t="shared" si="17"/>
        <v>358.67883265031605</v>
      </c>
      <c r="V122" s="17">
        <f t="shared" si="18"/>
        <v>1300.5254538693739</v>
      </c>
      <c r="W122" t="s">
        <v>84</v>
      </c>
      <c r="X122">
        <f t="shared" si="19"/>
        <v>0.8</v>
      </c>
      <c r="Z122" s="1"/>
      <c r="AA122" s="1"/>
      <c r="AE122" s="41">
        <v>0.23799999999999999</v>
      </c>
      <c r="AF122" s="41">
        <v>69713.600000000006</v>
      </c>
      <c r="AG122" s="41">
        <f t="shared" si="22"/>
        <v>4.76</v>
      </c>
      <c r="AH122" s="41">
        <f t="shared" si="23"/>
        <v>69.7136</v>
      </c>
      <c r="AI122" s="41"/>
      <c r="AJ122" s="2">
        <v>0.23106299999999999</v>
      </c>
      <c r="AK122" s="42">
        <v>-66278.7</v>
      </c>
      <c r="AL122" s="41">
        <f t="shared" si="24"/>
        <v>2.3106299999999997</v>
      </c>
      <c r="AM122" s="41">
        <f t="shared" si="25"/>
        <v>66.278700000000001</v>
      </c>
      <c r="AN122" s="41"/>
      <c r="AO122" s="41">
        <v>0.23406199999999999</v>
      </c>
      <c r="AP122" s="42">
        <v>-69531.3</v>
      </c>
      <c r="AQ122" s="41">
        <f t="shared" si="26"/>
        <v>4.6812399999999998</v>
      </c>
      <c r="AR122" s="41">
        <f t="shared" si="27"/>
        <v>69.531300000000002</v>
      </c>
      <c r="AS122" s="41"/>
    </row>
    <row r="123" spans="2:45" x14ac:dyDescent="0.15">
      <c r="B123" s="1">
        <v>4.550262</v>
      </c>
      <c r="C123" s="1">
        <v>70.22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28"/>
        <v>1302.6921343799518</v>
      </c>
      <c r="Q123" s="35">
        <v>0.81</v>
      </c>
      <c r="R123">
        <f t="shared" si="15"/>
        <v>1669.8125401011862</v>
      </c>
      <c r="S123">
        <f t="shared" si="16"/>
        <v>1302.6921343799518</v>
      </c>
      <c r="T123">
        <f t="shared" si="17"/>
        <v>367.12040572123442</v>
      </c>
      <c r="V123" s="17">
        <f t="shared" si="18"/>
        <v>1302.6921343799518</v>
      </c>
      <c r="W123" t="s">
        <v>84</v>
      </c>
      <c r="X123">
        <f t="shared" si="19"/>
        <v>0.81</v>
      </c>
      <c r="Z123" s="1"/>
      <c r="AA123" s="1"/>
      <c r="AE123" s="41">
        <v>0.24</v>
      </c>
      <c r="AF123" s="41">
        <v>69737.8</v>
      </c>
      <c r="AG123" s="41">
        <f t="shared" si="22"/>
        <v>4.8</v>
      </c>
      <c r="AH123" s="41">
        <f t="shared" si="23"/>
        <v>69.737800000000007</v>
      </c>
      <c r="AI123" s="41"/>
      <c r="AJ123" s="2">
        <v>0.23306299999999999</v>
      </c>
      <c r="AK123" s="42">
        <v>-66328.600000000006</v>
      </c>
      <c r="AL123" s="41">
        <f t="shared" si="24"/>
        <v>2.3306299999999998</v>
      </c>
      <c r="AM123" s="41">
        <f t="shared" si="25"/>
        <v>66.328600000000009</v>
      </c>
      <c r="AN123" s="41"/>
      <c r="AO123" s="41">
        <v>0.23606199999999999</v>
      </c>
      <c r="AP123" s="42">
        <v>-69556.7</v>
      </c>
      <c r="AQ123" s="41">
        <f t="shared" si="26"/>
        <v>4.7212399999999999</v>
      </c>
      <c r="AR123" s="41">
        <f t="shared" si="27"/>
        <v>69.556699999999992</v>
      </c>
      <c r="AS123" s="41"/>
    </row>
    <row r="124" spans="2:45" x14ac:dyDescent="0.15">
      <c r="B124" s="1">
        <v>4.6380169999999996</v>
      </c>
      <c r="C124" s="1">
        <v>70.58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28"/>
        <v>1304.8357726903491</v>
      </c>
      <c r="Q124" s="35">
        <v>0.82</v>
      </c>
      <c r="R124">
        <f t="shared" si="15"/>
        <v>1680.420793682682</v>
      </c>
      <c r="S124">
        <f t="shared" si="16"/>
        <v>1304.8357726903491</v>
      </c>
      <c r="T124">
        <f t="shared" si="17"/>
        <v>375.58502099233283</v>
      </c>
      <c r="V124" s="17">
        <f t="shared" si="18"/>
        <v>1304.8357726903491</v>
      </c>
      <c r="W124" t="s">
        <v>84</v>
      </c>
      <c r="X124">
        <f t="shared" si="19"/>
        <v>0.82</v>
      </c>
      <c r="Z124" s="1"/>
      <c r="AA124" s="1"/>
      <c r="AE124" s="41">
        <v>0.24199999999999999</v>
      </c>
      <c r="AF124" s="41">
        <v>69757.899999999994</v>
      </c>
      <c r="AG124" s="41">
        <f t="shared" si="22"/>
        <v>4.84</v>
      </c>
      <c r="AH124" s="41">
        <f t="shared" si="23"/>
        <v>69.757899999999992</v>
      </c>
      <c r="AI124" s="41"/>
      <c r="AJ124" s="2">
        <v>0.23506199999999999</v>
      </c>
      <c r="AK124" s="42">
        <v>-66378.2</v>
      </c>
      <c r="AL124" s="41">
        <f t="shared" si="24"/>
        <v>2.3506200000000002</v>
      </c>
      <c r="AM124" s="41">
        <f t="shared" si="25"/>
        <v>66.378199999999993</v>
      </c>
      <c r="AN124" s="41"/>
      <c r="AO124" s="41">
        <v>0.238063</v>
      </c>
      <c r="AP124" s="42">
        <v>-69581.899999999994</v>
      </c>
      <c r="AQ124" s="41">
        <f t="shared" si="26"/>
        <v>4.76126</v>
      </c>
      <c r="AR124" s="41">
        <f t="shared" si="27"/>
        <v>69.58189999999999</v>
      </c>
      <c r="AS124" s="41"/>
    </row>
    <row r="125" spans="2:45" x14ac:dyDescent="0.15">
      <c r="B125" s="1">
        <v>4.6962229999999998</v>
      </c>
      <c r="C125" s="1">
        <v>70.239999999999995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28"/>
        <v>1306.9568904178695</v>
      </c>
      <c r="Q125" s="35">
        <v>0.83</v>
      </c>
      <c r="R125">
        <f t="shared" si="15"/>
        <v>1691.0290472641782</v>
      </c>
      <c r="S125">
        <f t="shared" si="16"/>
        <v>1306.9568904178695</v>
      </c>
      <c r="T125">
        <f t="shared" si="17"/>
        <v>384.07215684630864</v>
      </c>
      <c r="V125" s="17">
        <f t="shared" si="18"/>
        <v>1306.9568904178695</v>
      </c>
      <c r="W125" t="s">
        <v>84</v>
      </c>
      <c r="X125">
        <f t="shared" si="19"/>
        <v>0.83</v>
      </c>
      <c r="Z125" s="1"/>
      <c r="AA125" s="1"/>
      <c r="AE125" s="41">
        <v>0.24399999999999999</v>
      </c>
      <c r="AF125" s="41">
        <v>69777</v>
      </c>
      <c r="AG125" s="41">
        <f t="shared" si="22"/>
        <v>4.88</v>
      </c>
      <c r="AH125" s="41">
        <f t="shared" si="23"/>
        <v>69.777000000000001</v>
      </c>
      <c r="AI125" s="41"/>
      <c r="AJ125" s="2">
        <v>0.23706199999999999</v>
      </c>
      <c r="AK125" s="42">
        <v>-66427.399999999994</v>
      </c>
      <c r="AL125" s="41">
        <f t="shared" si="24"/>
        <v>2.3706199999999997</v>
      </c>
      <c r="AM125" s="41">
        <f t="shared" si="25"/>
        <v>66.427399999999992</v>
      </c>
      <c r="AN125" s="41"/>
      <c r="AO125" s="41">
        <v>0.240063</v>
      </c>
      <c r="AP125" s="42">
        <v>-69606.600000000006</v>
      </c>
      <c r="AQ125" s="41">
        <f t="shared" si="26"/>
        <v>4.8012600000000001</v>
      </c>
      <c r="AR125" s="41">
        <f t="shared" si="27"/>
        <v>69.6066</v>
      </c>
      <c r="AS125" s="41"/>
    </row>
    <row r="126" spans="2:45" x14ac:dyDescent="0.15">
      <c r="B126" s="1">
        <v>4.7936569999999996</v>
      </c>
      <c r="C126" s="1">
        <v>70.679999999999993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si="28"/>
        <v>1309.055991260826</v>
      </c>
      <c r="Q126" s="35">
        <v>0.84</v>
      </c>
      <c r="R126">
        <f t="shared" si="15"/>
        <v>1701.6373008456744</v>
      </c>
      <c r="S126">
        <f t="shared" si="16"/>
        <v>1309.055991260826</v>
      </c>
      <c r="T126">
        <f t="shared" si="17"/>
        <v>392.58130958484844</v>
      </c>
      <c r="V126" s="17">
        <f t="shared" si="18"/>
        <v>1309.055991260826</v>
      </c>
      <c r="W126" t="s">
        <v>84</v>
      </c>
      <c r="X126">
        <f t="shared" si="19"/>
        <v>0.84</v>
      </c>
      <c r="Z126" s="1"/>
      <c r="AA126" s="1"/>
      <c r="AE126" s="41">
        <v>0.246</v>
      </c>
      <c r="AF126" s="41">
        <v>69795.7</v>
      </c>
      <c r="AG126" s="41">
        <f t="shared" si="22"/>
        <v>4.92</v>
      </c>
      <c r="AH126" s="41">
        <f t="shared" si="23"/>
        <v>69.795699999999997</v>
      </c>
      <c r="AI126" s="41"/>
      <c r="AJ126" s="2">
        <v>0.239063</v>
      </c>
      <c r="AK126" s="42">
        <v>-66476</v>
      </c>
      <c r="AL126" s="41">
        <f t="shared" si="24"/>
        <v>2.3906299999999998</v>
      </c>
      <c r="AM126" s="41">
        <f t="shared" si="25"/>
        <v>66.475999999999999</v>
      </c>
      <c r="AN126" s="41"/>
      <c r="AO126" s="41">
        <v>0.242062</v>
      </c>
      <c r="AP126" s="42">
        <v>-69628.100000000006</v>
      </c>
      <c r="AQ126" s="41">
        <f t="shared" si="26"/>
        <v>4.84124</v>
      </c>
      <c r="AR126" s="41">
        <f t="shared" si="27"/>
        <v>69.628100000000003</v>
      </c>
      <c r="AS126" s="41"/>
    </row>
    <row r="127" spans="2:45" x14ac:dyDescent="0.15">
      <c r="B127" s="1">
        <v>4.8597900000000003</v>
      </c>
      <c r="C127" s="1">
        <v>70.34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28"/>
        <v>1311.1335618190674</v>
      </c>
      <c r="Q127" s="35">
        <v>0.85</v>
      </c>
      <c r="R127">
        <f t="shared" si="15"/>
        <v>1712.2455544271706</v>
      </c>
      <c r="S127">
        <f t="shared" si="16"/>
        <v>1311.1335618190674</v>
      </c>
      <c r="T127">
        <f t="shared" si="17"/>
        <v>401.11199260810326</v>
      </c>
      <c r="V127" s="17">
        <f t="shared" si="18"/>
        <v>1311.1335618190674</v>
      </c>
      <c r="W127" t="s">
        <v>84</v>
      </c>
      <c r="X127">
        <f t="shared" si="19"/>
        <v>0.85</v>
      </c>
      <c r="Z127" s="1"/>
      <c r="AA127" s="1"/>
      <c r="AE127" s="41">
        <v>0.248</v>
      </c>
      <c r="AF127" s="41">
        <v>69814.3</v>
      </c>
      <c r="AG127" s="41">
        <f t="shared" si="22"/>
        <v>4.96</v>
      </c>
      <c r="AH127" s="41">
        <f t="shared" si="23"/>
        <v>69.814300000000003</v>
      </c>
      <c r="AI127" s="41"/>
      <c r="AJ127" s="2">
        <v>0.241063</v>
      </c>
      <c r="AK127" s="42">
        <v>-66523.899999999994</v>
      </c>
      <c r="AL127" s="41">
        <f t="shared" si="24"/>
        <v>2.4106299999999998</v>
      </c>
      <c r="AM127" s="41">
        <f t="shared" si="25"/>
        <v>66.523899999999998</v>
      </c>
      <c r="AN127" s="41"/>
      <c r="AO127" s="41">
        <v>0.244062</v>
      </c>
      <c r="AP127" s="42">
        <v>-69647.100000000006</v>
      </c>
      <c r="AQ127" s="41">
        <f t="shared" si="26"/>
        <v>4.88124</v>
      </c>
      <c r="AR127" s="41">
        <f t="shared" si="27"/>
        <v>69.647100000000009</v>
      </c>
      <c r="AS127" s="41"/>
    </row>
    <row r="128" spans="2:45" x14ac:dyDescent="0.15">
      <c r="B128" s="1">
        <v>4.9158049999999998</v>
      </c>
      <c r="C128" s="1">
        <v>70.42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28"/>
        <v>1313.1900723677654</v>
      </c>
      <c r="Q128" s="35">
        <v>0.86</v>
      </c>
      <c r="R128">
        <f t="shared" si="15"/>
        <v>1722.8538080086666</v>
      </c>
      <c r="S128">
        <f t="shared" si="16"/>
        <v>1313.1900723677654</v>
      </c>
      <c r="T128">
        <f t="shared" si="17"/>
        <v>409.66373564090122</v>
      </c>
      <c r="V128" s="17">
        <f t="shared" si="18"/>
        <v>1313.1900723677654</v>
      </c>
      <c r="W128" t="s">
        <v>84</v>
      </c>
      <c r="X128">
        <f t="shared" si="19"/>
        <v>0.86</v>
      </c>
      <c r="Z128" s="1"/>
      <c r="AA128" s="1"/>
      <c r="AE128" s="41">
        <v>0.25</v>
      </c>
      <c r="AF128" s="41">
        <v>69832.7</v>
      </c>
      <c r="AG128" s="41">
        <f t="shared" si="22"/>
        <v>5</v>
      </c>
      <c r="AH128" s="41">
        <f t="shared" si="23"/>
        <v>69.832700000000003</v>
      </c>
      <c r="AI128" s="41"/>
      <c r="AJ128" s="2">
        <v>0.243062</v>
      </c>
      <c r="AK128" s="42">
        <v>-66571.100000000006</v>
      </c>
      <c r="AL128" s="41">
        <f t="shared" si="24"/>
        <v>2.4306200000000002</v>
      </c>
      <c r="AM128" s="41">
        <f t="shared" si="25"/>
        <v>66.571100000000001</v>
      </c>
      <c r="AN128" s="41"/>
      <c r="AO128" s="41">
        <v>0.246063</v>
      </c>
      <c r="AP128" s="42">
        <v>-69665.899999999994</v>
      </c>
      <c r="AQ128" s="41">
        <f t="shared" si="26"/>
        <v>4.9212600000000002</v>
      </c>
      <c r="AR128" s="41">
        <f t="shared" si="27"/>
        <v>69.665899999999993</v>
      </c>
      <c r="AS128" s="41"/>
    </row>
    <row r="129" spans="2:45" x14ac:dyDescent="0.15">
      <c r="B129" s="1">
        <v>5.0042590000000002</v>
      </c>
      <c r="C129" s="1">
        <v>70.88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28"/>
        <v>1315.2259775876353</v>
      </c>
      <c r="Q129" s="35">
        <v>0.87</v>
      </c>
      <c r="R129">
        <f t="shared" si="15"/>
        <v>1733.4620615901626</v>
      </c>
      <c r="S129">
        <f t="shared" si="16"/>
        <v>1315.2259775876353</v>
      </c>
      <c r="T129">
        <f t="shared" si="17"/>
        <v>418.23608400252738</v>
      </c>
      <c r="V129" s="17">
        <f t="shared" si="18"/>
        <v>1315.2259775876353</v>
      </c>
      <c r="W129" t="s">
        <v>84</v>
      </c>
      <c r="X129">
        <f t="shared" si="19"/>
        <v>0.87</v>
      </c>
      <c r="Z129" s="1"/>
      <c r="AA129" s="1"/>
      <c r="AE129" s="41">
        <v>0.252</v>
      </c>
      <c r="AF129" s="41">
        <v>69850.899999999994</v>
      </c>
      <c r="AG129" s="41">
        <f t="shared" si="22"/>
        <v>5.04</v>
      </c>
      <c r="AH129" s="41">
        <f t="shared" si="23"/>
        <v>69.850899999999996</v>
      </c>
      <c r="AI129" s="41"/>
      <c r="AJ129" s="2">
        <v>0.245063</v>
      </c>
      <c r="AK129" s="42">
        <v>-66617.7</v>
      </c>
      <c r="AL129" s="41">
        <f t="shared" si="24"/>
        <v>2.4506299999999999</v>
      </c>
      <c r="AM129" s="41">
        <f t="shared" si="25"/>
        <v>66.617699999999999</v>
      </c>
      <c r="AN129" s="41"/>
      <c r="AO129" s="41">
        <v>0.24806300000000001</v>
      </c>
      <c r="AP129" s="42">
        <v>-69684.5</v>
      </c>
      <c r="AQ129" s="41">
        <f t="shared" si="26"/>
        <v>4.9612600000000002</v>
      </c>
      <c r="AR129" s="41">
        <f t="shared" si="27"/>
        <v>69.6845</v>
      </c>
      <c r="AS129" s="41"/>
    </row>
    <row r="130" spans="2:45" x14ac:dyDescent="0.15">
      <c r="B130" s="1">
        <v>5.064756</v>
      </c>
      <c r="C130" s="1">
        <v>70.429999999999993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28"/>
        <v>1317.2417172545124</v>
      </c>
      <c r="Q130" s="35">
        <v>0.88</v>
      </c>
      <c r="R130">
        <f t="shared" si="15"/>
        <v>1744.0703151716589</v>
      </c>
      <c r="S130">
        <f t="shared" si="16"/>
        <v>1317.2417172545124</v>
      </c>
      <c r="T130">
        <f t="shared" si="17"/>
        <v>426.82859791714645</v>
      </c>
      <c r="V130" s="17">
        <f t="shared" si="18"/>
        <v>1317.2417172545124</v>
      </c>
      <c r="W130" t="s">
        <v>84</v>
      </c>
      <c r="X130">
        <f t="shared" si="19"/>
        <v>0.88</v>
      </c>
      <c r="Z130" s="1"/>
      <c r="AA130" s="1"/>
      <c r="AE130" s="41">
        <v>0.254</v>
      </c>
      <c r="AF130" s="41">
        <v>69868.899999999994</v>
      </c>
      <c r="AG130" s="41">
        <f t="shared" si="22"/>
        <v>5.08</v>
      </c>
      <c r="AH130" s="41">
        <f t="shared" si="23"/>
        <v>69.868899999999996</v>
      </c>
      <c r="AI130" s="41"/>
      <c r="AJ130" s="2">
        <v>0.247063</v>
      </c>
      <c r="AK130" s="42">
        <v>-66663.8</v>
      </c>
      <c r="AL130" s="41">
        <f t="shared" si="24"/>
        <v>2.4706299999999999</v>
      </c>
      <c r="AM130" s="41">
        <f t="shared" si="25"/>
        <v>66.663800000000009</v>
      </c>
      <c r="AN130" s="41"/>
      <c r="AO130" s="41">
        <v>0.25006200000000001</v>
      </c>
      <c r="AP130" s="42">
        <v>-69702.899999999994</v>
      </c>
      <c r="AQ130" s="41">
        <f t="shared" si="26"/>
        <v>5.0012400000000001</v>
      </c>
      <c r="AR130" s="41">
        <f t="shared" si="27"/>
        <v>69.7029</v>
      </c>
      <c r="AS130" s="41"/>
    </row>
    <row r="131" spans="2:45" x14ac:dyDescent="0.15">
      <c r="B131" s="1">
        <v>5.1627330000000002</v>
      </c>
      <c r="C131" s="1">
        <v>70.899999999999991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28"/>
        <v>1319.2377168909863</v>
      </c>
      <c r="Q131" s="35">
        <v>0.89</v>
      </c>
      <c r="R131">
        <f t="shared" si="15"/>
        <v>1754.6785687531551</v>
      </c>
      <c r="S131">
        <f t="shared" si="16"/>
        <v>1319.2377168909863</v>
      </c>
      <c r="T131">
        <f t="shared" si="17"/>
        <v>435.44085186216876</v>
      </c>
      <c r="V131" s="17">
        <f t="shared" si="18"/>
        <v>1319.2377168909863</v>
      </c>
      <c r="W131" t="s">
        <v>84</v>
      </c>
      <c r="X131">
        <f t="shared" si="19"/>
        <v>0.89</v>
      </c>
      <c r="Z131" s="1"/>
      <c r="AA131" s="1"/>
      <c r="AE131" s="41">
        <v>0.25600000000000001</v>
      </c>
      <c r="AF131" s="41">
        <v>69886.7</v>
      </c>
      <c r="AG131" s="41">
        <f t="shared" si="22"/>
        <v>5.12</v>
      </c>
      <c r="AH131" s="41">
        <f t="shared" si="23"/>
        <v>69.88669999999999</v>
      </c>
      <c r="AI131" s="41"/>
      <c r="AJ131" s="2">
        <v>0.24906200000000001</v>
      </c>
      <c r="AK131" s="42">
        <v>-66709.399999999994</v>
      </c>
      <c r="AL131" s="41">
        <f t="shared" si="24"/>
        <v>2.4906199999999998</v>
      </c>
      <c r="AM131" s="41">
        <f t="shared" si="25"/>
        <v>66.709399999999988</v>
      </c>
      <c r="AN131" s="41"/>
      <c r="AO131" s="41">
        <v>0.25206200000000001</v>
      </c>
      <c r="AP131" s="42">
        <v>-69721.2</v>
      </c>
      <c r="AQ131" s="41">
        <f t="shared" si="26"/>
        <v>5.0412400000000002</v>
      </c>
      <c r="AR131" s="41">
        <f t="shared" si="27"/>
        <v>69.721199999999996</v>
      </c>
      <c r="AS131" s="41"/>
    </row>
    <row r="132" spans="2:45" x14ac:dyDescent="0.15">
      <c r="B132" s="1">
        <v>5.2227050000000004</v>
      </c>
      <c r="C132" s="1">
        <v>70.3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28"/>
        <v>1321.2143883825725</v>
      </c>
      <c r="Q132" s="35">
        <v>0.9</v>
      </c>
      <c r="R132">
        <f t="shared" ref="R132:R152" si="29">$J$2+($K$2-$J$2)/$L$2*O132</f>
        <v>1765.2868223346511</v>
      </c>
      <c r="S132">
        <f t="shared" ref="S132:S152" si="30">O132^$N$2*$M$2</f>
        <v>1321.2143883825725</v>
      </c>
      <c r="T132">
        <f t="shared" ref="T132:T152" si="31">R132-S132</f>
        <v>444.07243395207865</v>
      </c>
      <c r="V132" s="17">
        <f t="shared" ref="V132:V152" si="32">P132</f>
        <v>1321.2143883825725</v>
      </c>
      <c r="W132" t="s">
        <v>84</v>
      </c>
      <c r="X132">
        <f t="shared" ref="X132:X152" si="33">O132</f>
        <v>0.9</v>
      </c>
      <c r="Z132" s="1"/>
      <c r="AA132" s="1"/>
      <c r="AE132" s="41">
        <v>0.25800000000000001</v>
      </c>
      <c r="AF132" s="41">
        <v>69904.399999999994</v>
      </c>
      <c r="AG132" s="41">
        <f t="shared" ref="AG132:AG195" si="34">AE132*20</f>
        <v>5.16</v>
      </c>
      <c r="AH132" s="41">
        <f t="shared" ref="AH132:AH195" si="35">AF132/1000</f>
        <v>69.904399999999995</v>
      </c>
      <c r="AI132" s="41"/>
      <c r="AJ132" s="2">
        <v>0.25106299999999998</v>
      </c>
      <c r="AK132" s="42">
        <v>-66752.399999999994</v>
      </c>
      <c r="AL132" s="41">
        <f t="shared" ref="AL132:AL195" si="36">AJ132*10</f>
        <v>2.5106299999999999</v>
      </c>
      <c r="AM132" s="41">
        <f t="shared" ref="AM132:AM195" si="37">-AK132/1000</f>
        <v>66.752399999999994</v>
      </c>
      <c r="AN132" s="41"/>
      <c r="AO132" s="41">
        <v>0.25406299999999998</v>
      </c>
      <c r="AP132" s="42">
        <v>-69739.3</v>
      </c>
      <c r="AQ132" s="41">
        <f t="shared" ref="AQ132:AQ195" si="38">AO132*20</f>
        <v>5.0812599999999994</v>
      </c>
      <c r="AR132" s="41">
        <f t="shared" ref="AR132:AR195" si="39">-AP132/1000</f>
        <v>69.7393</v>
      </c>
      <c r="AS132" s="41"/>
    </row>
    <row r="133" spans="2:45" x14ac:dyDescent="0.15">
      <c r="B133" s="1">
        <v>5.288519</v>
      </c>
      <c r="C133" s="1">
        <v>70.61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28"/>
        <v>1323.1721305607305</v>
      </c>
      <c r="Q133" s="35">
        <v>0.91</v>
      </c>
      <c r="R133">
        <f t="shared" si="29"/>
        <v>1775.8950759161473</v>
      </c>
      <c r="S133">
        <f t="shared" si="30"/>
        <v>1323.1721305607305</v>
      </c>
      <c r="T133">
        <f t="shared" si="31"/>
        <v>452.72294535541687</v>
      </c>
      <c r="V133" s="17">
        <f t="shared" si="32"/>
        <v>1323.1721305607305</v>
      </c>
      <c r="W133" t="s">
        <v>84</v>
      </c>
      <c r="X133">
        <f t="shared" si="33"/>
        <v>0.91</v>
      </c>
      <c r="Z133" s="1"/>
      <c r="AA133" s="1"/>
      <c r="AE133" s="41">
        <v>0.26</v>
      </c>
      <c r="AF133" s="41">
        <v>69921.8</v>
      </c>
      <c r="AG133" s="41">
        <f t="shared" si="34"/>
        <v>5.2</v>
      </c>
      <c r="AH133" s="41">
        <f t="shared" si="35"/>
        <v>69.921800000000005</v>
      </c>
      <c r="AI133" s="41"/>
      <c r="AJ133" s="2">
        <v>0.25306200000000001</v>
      </c>
      <c r="AK133" s="42">
        <v>-66793.3</v>
      </c>
      <c r="AL133" s="41">
        <f t="shared" si="36"/>
        <v>2.5306199999999999</v>
      </c>
      <c r="AM133" s="41">
        <f t="shared" si="37"/>
        <v>66.793300000000002</v>
      </c>
      <c r="AN133" s="41"/>
      <c r="AO133" s="41">
        <v>0.25606299999999999</v>
      </c>
      <c r="AP133" s="42">
        <v>-69757.2</v>
      </c>
      <c r="AQ133" s="41">
        <f t="shared" si="38"/>
        <v>5.1212599999999995</v>
      </c>
      <c r="AR133" s="41">
        <f t="shared" si="39"/>
        <v>69.757199999999997</v>
      </c>
      <c r="AS133" s="41"/>
    </row>
    <row r="134" spans="2:45" x14ac:dyDescent="0.15">
      <c r="B134" s="1">
        <v>5.3885100000000001</v>
      </c>
      <c r="C134" s="1">
        <v>70.84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28"/>
        <v>1325.11132975485</v>
      </c>
      <c r="Q134" s="35">
        <v>0.92</v>
      </c>
      <c r="R134">
        <f t="shared" si="29"/>
        <v>1786.5033294976433</v>
      </c>
      <c r="S134">
        <f t="shared" si="30"/>
        <v>1325.11132975485</v>
      </c>
      <c r="T134">
        <f t="shared" si="31"/>
        <v>461.39199974279336</v>
      </c>
      <c r="V134" s="17">
        <f t="shared" si="32"/>
        <v>1325.11132975485</v>
      </c>
      <c r="W134" t="s">
        <v>84</v>
      </c>
      <c r="X134">
        <f t="shared" si="33"/>
        <v>0.92</v>
      </c>
      <c r="Z134" s="1"/>
      <c r="AA134" s="1"/>
      <c r="AE134" s="41">
        <v>0.26200000000000001</v>
      </c>
      <c r="AF134" s="41">
        <v>69937.8</v>
      </c>
      <c r="AG134" s="41">
        <f t="shared" si="34"/>
        <v>5.24</v>
      </c>
      <c r="AH134" s="41">
        <f t="shared" si="35"/>
        <v>69.93780000000001</v>
      </c>
      <c r="AI134" s="41"/>
      <c r="AJ134" s="2">
        <v>0.25506200000000001</v>
      </c>
      <c r="AK134" s="42">
        <v>-66833.7</v>
      </c>
      <c r="AL134" s="41">
        <f t="shared" si="36"/>
        <v>2.5506200000000003</v>
      </c>
      <c r="AM134" s="41">
        <f t="shared" si="37"/>
        <v>66.833699999999993</v>
      </c>
      <c r="AN134" s="41"/>
      <c r="AO134" s="41">
        <v>0.25806299999999999</v>
      </c>
      <c r="AP134" s="42">
        <v>-69775</v>
      </c>
      <c r="AQ134" s="41">
        <f t="shared" si="38"/>
        <v>5.1612599999999995</v>
      </c>
      <c r="AR134" s="41">
        <f t="shared" si="39"/>
        <v>69.775000000000006</v>
      </c>
      <c r="AS134" s="41"/>
    </row>
    <row r="135" spans="2:45" x14ac:dyDescent="0.15">
      <c r="B135" s="1">
        <v>5.4498230000000003</v>
      </c>
      <c r="C135" s="1">
        <v>70.36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28"/>
        <v>1327.032360315178</v>
      </c>
      <c r="Q135" s="35">
        <v>0.93</v>
      </c>
      <c r="R135">
        <f t="shared" si="29"/>
        <v>1797.1115830791396</v>
      </c>
      <c r="S135">
        <f t="shared" si="30"/>
        <v>1327.032360315178</v>
      </c>
      <c r="T135">
        <f t="shared" si="31"/>
        <v>470.07922276396152</v>
      </c>
      <c r="V135" s="17">
        <f t="shared" si="32"/>
        <v>1327.032360315178</v>
      </c>
      <c r="W135" t="s">
        <v>84</v>
      </c>
      <c r="X135">
        <f t="shared" si="33"/>
        <v>0.93</v>
      </c>
      <c r="Z135" s="1"/>
      <c r="AA135" s="1"/>
      <c r="AE135" s="41">
        <v>0.26400000000000001</v>
      </c>
      <c r="AF135" s="41">
        <v>69951.3</v>
      </c>
      <c r="AG135" s="41">
        <f t="shared" si="34"/>
        <v>5.28</v>
      </c>
      <c r="AH135" s="41">
        <f t="shared" si="35"/>
        <v>69.951300000000003</v>
      </c>
      <c r="AI135" s="41"/>
      <c r="AJ135" s="2">
        <v>0.25706200000000001</v>
      </c>
      <c r="AK135" s="42">
        <v>-66874.100000000006</v>
      </c>
      <c r="AL135" s="41">
        <f t="shared" si="36"/>
        <v>2.5706199999999999</v>
      </c>
      <c r="AM135" s="41">
        <f t="shared" si="37"/>
        <v>66.874100000000013</v>
      </c>
      <c r="AN135" s="41"/>
      <c r="AO135" s="41">
        <v>0.26006200000000002</v>
      </c>
      <c r="AP135" s="42">
        <v>-69792.7</v>
      </c>
      <c r="AQ135" s="41">
        <f t="shared" si="38"/>
        <v>5.2012400000000003</v>
      </c>
      <c r="AR135" s="41">
        <f t="shared" si="39"/>
        <v>69.792699999999996</v>
      </c>
      <c r="AS135" s="41"/>
    </row>
    <row r="136" spans="2:45" x14ac:dyDescent="0.15">
      <c r="B136" s="1">
        <v>5.5104470000000001</v>
      </c>
      <c r="C136" s="1">
        <v>70.599999999999994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28"/>
        <v>1328.9355851085088</v>
      </c>
      <c r="Q136" s="35">
        <v>0.94</v>
      </c>
      <c r="R136">
        <f t="shared" si="29"/>
        <v>1807.7198366606356</v>
      </c>
      <c r="S136">
        <f t="shared" si="30"/>
        <v>1328.9355851085088</v>
      </c>
      <c r="T136">
        <f t="shared" si="31"/>
        <v>478.78425155212676</v>
      </c>
      <c r="V136" s="17">
        <f t="shared" si="32"/>
        <v>1328.9355851085088</v>
      </c>
      <c r="W136" t="s">
        <v>84</v>
      </c>
      <c r="X136">
        <f t="shared" si="33"/>
        <v>0.94</v>
      </c>
      <c r="Z136" s="1"/>
      <c r="AA136" s="1"/>
      <c r="AE136" s="41">
        <v>0.26600000000000001</v>
      </c>
      <c r="AF136" s="41">
        <v>69963.8</v>
      </c>
      <c r="AG136" s="41">
        <f t="shared" si="34"/>
        <v>5.32</v>
      </c>
      <c r="AH136" s="41">
        <f t="shared" si="35"/>
        <v>69.963800000000006</v>
      </c>
      <c r="AI136" s="41"/>
      <c r="AJ136" s="2">
        <v>0.25906200000000001</v>
      </c>
      <c r="AK136" s="42">
        <v>-66914.600000000006</v>
      </c>
      <c r="AL136" s="41">
        <f t="shared" si="36"/>
        <v>2.5906200000000004</v>
      </c>
      <c r="AM136" s="41">
        <f t="shared" si="37"/>
        <v>66.914600000000007</v>
      </c>
      <c r="AN136" s="41"/>
      <c r="AO136" s="41">
        <v>0.26206200000000002</v>
      </c>
      <c r="AP136" s="42">
        <v>-69810.100000000006</v>
      </c>
      <c r="AQ136" s="41">
        <f t="shared" si="38"/>
        <v>5.2412400000000003</v>
      </c>
      <c r="AR136" s="41">
        <f t="shared" si="39"/>
        <v>69.810100000000006</v>
      </c>
      <c r="AS136" s="41"/>
    </row>
    <row r="137" spans="2:45" x14ac:dyDescent="0.15">
      <c r="B137" s="1">
        <v>5.6125780000000001</v>
      </c>
      <c r="C137" s="1">
        <v>70.959999999999994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28"/>
        <v>1330.8213559883311</v>
      </c>
      <c r="Q137" s="35">
        <v>0.95</v>
      </c>
      <c r="R137">
        <f t="shared" si="29"/>
        <v>1818.3280902421316</v>
      </c>
      <c r="S137">
        <f t="shared" si="30"/>
        <v>1330.8213559883311</v>
      </c>
      <c r="T137">
        <f t="shared" si="31"/>
        <v>487.50673425380046</v>
      </c>
      <c r="V137" s="17">
        <f t="shared" si="32"/>
        <v>1330.8213559883311</v>
      </c>
      <c r="W137" t="s">
        <v>84</v>
      </c>
      <c r="X137">
        <f t="shared" si="33"/>
        <v>0.95</v>
      </c>
      <c r="Z137" s="1"/>
      <c r="AA137" s="1"/>
      <c r="AE137" s="41">
        <v>0.26800000000000002</v>
      </c>
      <c r="AF137" s="41">
        <v>69975.899999999994</v>
      </c>
      <c r="AG137" s="41">
        <f t="shared" si="34"/>
        <v>5.36</v>
      </c>
      <c r="AH137" s="41">
        <f t="shared" si="35"/>
        <v>69.975899999999996</v>
      </c>
      <c r="AI137" s="41"/>
      <c r="AJ137" s="2">
        <v>0.26106299999999999</v>
      </c>
      <c r="AK137" s="42">
        <v>-66954.8</v>
      </c>
      <c r="AL137" s="41">
        <f t="shared" si="36"/>
        <v>2.61063</v>
      </c>
      <c r="AM137" s="41">
        <f t="shared" si="37"/>
        <v>66.954800000000006</v>
      </c>
      <c r="AN137" s="41"/>
      <c r="AO137" s="41">
        <v>0.26406200000000002</v>
      </c>
      <c r="AP137" s="42">
        <v>-69823.899999999994</v>
      </c>
      <c r="AQ137" s="41">
        <f t="shared" si="38"/>
        <v>5.2812400000000004</v>
      </c>
      <c r="AR137" s="41">
        <f t="shared" si="39"/>
        <v>69.823899999999995</v>
      </c>
      <c r="AS137" s="41"/>
    </row>
    <row r="138" spans="2:45" x14ac:dyDescent="0.15">
      <c r="B138" s="1">
        <v>5.6750280000000002</v>
      </c>
      <c r="C138" s="1">
        <v>70.48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28"/>
        <v>1332.6900142410009</v>
      </c>
      <c r="Q138" s="35">
        <v>0.96</v>
      </c>
      <c r="R138">
        <f t="shared" si="29"/>
        <v>1828.9363438236278</v>
      </c>
      <c r="S138">
        <f t="shared" si="30"/>
        <v>1332.6900142410009</v>
      </c>
      <c r="T138">
        <f t="shared" si="31"/>
        <v>496.24632958262691</v>
      </c>
      <c r="V138" s="17">
        <f t="shared" si="32"/>
        <v>1332.6900142410009</v>
      </c>
      <c r="W138" t="s">
        <v>84</v>
      </c>
      <c r="X138">
        <f t="shared" si="33"/>
        <v>0.96</v>
      </c>
      <c r="Z138" s="1"/>
      <c r="AA138" s="1"/>
      <c r="AE138" s="41">
        <v>0.27</v>
      </c>
      <c r="AF138" s="41">
        <v>69987.899999999994</v>
      </c>
      <c r="AG138" s="41">
        <f t="shared" si="34"/>
        <v>5.4</v>
      </c>
      <c r="AH138" s="41">
        <f t="shared" si="35"/>
        <v>69.987899999999996</v>
      </c>
      <c r="AI138" s="41"/>
      <c r="AJ138" s="2">
        <v>0.26306299999999999</v>
      </c>
      <c r="AK138" s="42">
        <v>-66995.100000000006</v>
      </c>
      <c r="AL138" s="41">
        <f t="shared" si="36"/>
        <v>2.63063</v>
      </c>
      <c r="AM138" s="41">
        <f t="shared" si="37"/>
        <v>66.995100000000008</v>
      </c>
      <c r="AN138" s="41"/>
      <c r="AO138" s="41">
        <v>0.26606200000000002</v>
      </c>
      <c r="AP138" s="42">
        <v>-69836.3</v>
      </c>
      <c r="AQ138" s="41">
        <f t="shared" si="38"/>
        <v>5.3212400000000004</v>
      </c>
      <c r="AR138" s="41">
        <f t="shared" si="39"/>
        <v>69.836300000000008</v>
      </c>
      <c r="AS138" s="41"/>
    </row>
    <row r="139" spans="2:45" x14ac:dyDescent="0.15">
      <c r="B139" s="1">
        <v>5.7417899999999999</v>
      </c>
      <c r="C139" s="1">
        <v>70.55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28"/>
        <v>1334.5418910093988</v>
      </c>
      <c r="Q139" s="35">
        <v>0.97</v>
      </c>
      <c r="R139">
        <f t="shared" si="29"/>
        <v>1839.544597405124</v>
      </c>
      <c r="S139">
        <f t="shared" si="30"/>
        <v>1334.5418910093988</v>
      </c>
      <c r="T139">
        <f t="shared" si="31"/>
        <v>505.00270639572523</v>
      </c>
      <c r="V139" s="17">
        <f t="shared" si="32"/>
        <v>1334.5418910093988</v>
      </c>
      <c r="W139" t="s">
        <v>84</v>
      </c>
      <c r="X139">
        <f t="shared" si="33"/>
        <v>0.97</v>
      </c>
      <c r="Z139" s="1"/>
      <c r="AA139" s="1"/>
      <c r="AE139" s="41">
        <v>0.27200000000000002</v>
      </c>
      <c r="AF139" s="41">
        <v>69999.600000000006</v>
      </c>
      <c r="AG139" s="41">
        <f t="shared" si="34"/>
        <v>5.44</v>
      </c>
      <c r="AH139" s="41">
        <f t="shared" si="35"/>
        <v>69.999600000000001</v>
      </c>
      <c r="AI139" s="41"/>
      <c r="AJ139" s="2">
        <v>0.26506299999999999</v>
      </c>
      <c r="AK139" s="42">
        <v>-67035.100000000006</v>
      </c>
      <c r="AL139" s="41">
        <f t="shared" si="36"/>
        <v>2.65063</v>
      </c>
      <c r="AM139" s="41">
        <f t="shared" si="37"/>
        <v>67.0351</v>
      </c>
      <c r="AN139" s="41"/>
      <c r="AO139" s="41">
        <v>0.268063</v>
      </c>
      <c r="AP139" s="42">
        <v>-69848.5</v>
      </c>
      <c r="AQ139" s="41">
        <f t="shared" si="38"/>
        <v>5.3612599999999997</v>
      </c>
      <c r="AR139" s="41">
        <f t="shared" si="39"/>
        <v>69.848500000000001</v>
      </c>
      <c r="AS139" s="41"/>
    </row>
    <row r="140" spans="2:45" x14ac:dyDescent="0.15">
      <c r="B140" s="1">
        <v>5.8293679999999997</v>
      </c>
      <c r="C140" s="1">
        <v>70.679999999999993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28"/>
        <v>1336.3773076954301</v>
      </c>
      <c r="Q140" s="35">
        <v>0.98</v>
      </c>
      <c r="R140">
        <f t="shared" si="29"/>
        <v>1850.1528509866203</v>
      </c>
      <c r="S140">
        <f t="shared" si="30"/>
        <v>1336.3773076954301</v>
      </c>
      <c r="T140">
        <f t="shared" si="31"/>
        <v>513.77554329119016</v>
      </c>
      <c r="V140" s="17">
        <f t="shared" si="32"/>
        <v>1336.3773076954301</v>
      </c>
      <c r="W140" t="s">
        <v>84</v>
      </c>
      <c r="X140">
        <f t="shared" si="33"/>
        <v>0.98</v>
      </c>
      <c r="Z140" s="1"/>
      <c r="AA140" s="1"/>
      <c r="AE140" s="41">
        <v>0.27400000000000002</v>
      </c>
      <c r="AF140" s="41">
        <v>70011.199999999997</v>
      </c>
      <c r="AG140" s="41">
        <f t="shared" si="34"/>
        <v>5.48</v>
      </c>
      <c r="AH140" s="41">
        <f t="shared" si="35"/>
        <v>70.011200000000002</v>
      </c>
      <c r="AI140" s="41"/>
      <c r="AJ140" s="2">
        <v>0.26706200000000002</v>
      </c>
      <c r="AK140" s="42">
        <v>-67075.199999999997</v>
      </c>
      <c r="AL140" s="41">
        <f t="shared" si="36"/>
        <v>2.6706200000000004</v>
      </c>
      <c r="AM140" s="41">
        <f t="shared" si="37"/>
        <v>67.075199999999995</v>
      </c>
      <c r="AN140" s="41"/>
      <c r="AO140" s="41">
        <v>0.270063</v>
      </c>
      <c r="AP140" s="42">
        <v>-69860.399999999994</v>
      </c>
      <c r="AQ140" s="41">
        <f t="shared" si="38"/>
        <v>5.4012599999999997</v>
      </c>
      <c r="AR140" s="41">
        <f t="shared" si="39"/>
        <v>69.860399999999998</v>
      </c>
      <c r="AS140" s="41"/>
    </row>
    <row r="141" spans="2:45" x14ac:dyDescent="0.15">
      <c r="B141" s="1">
        <v>5.8993589999999996</v>
      </c>
      <c r="C141" s="1">
        <v>70.58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28"/>
        <v>1338.1965763426217</v>
      </c>
      <c r="Q141" s="35">
        <v>0.99</v>
      </c>
      <c r="R141">
        <f t="shared" si="29"/>
        <v>1860.761104568116</v>
      </c>
      <c r="S141">
        <f t="shared" si="30"/>
        <v>1338.1965763426217</v>
      </c>
      <c r="T141">
        <f t="shared" si="31"/>
        <v>522.56452822549431</v>
      </c>
      <c r="V141" s="17">
        <f t="shared" si="32"/>
        <v>1338.1965763426217</v>
      </c>
      <c r="W141" t="s">
        <v>84</v>
      </c>
      <c r="X141">
        <f t="shared" si="33"/>
        <v>0.99</v>
      </c>
      <c r="Z141" s="1"/>
      <c r="AA141" s="1"/>
      <c r="AE141" s="41">
        <v>0.27600000000000002</v>
      </c>
      <c r="AF141" s="41">
        <v>70022.600000000006</v>
      </c>
      <c r="AG141" s="41">
        <f t="shared" si="34"/>
        <v>5.5200000000000005</v>
      </c>
      <c r="AH141" s="41">
        <f t="shared" si="35"/>
        <v>70.022600000000011</v>
      </c>
      <c r="AI141" s="41"/>
      <c r="AJ141" s="2">
        <v>0.26906200000000002</v>
      </c>
      <c r="AK141" s="42">
        <v>-67114.899999999994</v>
      </c>
      <c r="AL141" s="41">
        <f t="shared" si="36"/>
        <v>2.69062</v>
      </c>
      <c r="AM141" s="41">
        <f t="shared" si="37"/>
        <v>67.114899999999992</v>
      </c>
      <c r="AN141" s="41"/>
      <c r="AO141" s="41">
        <v>0.272063</v>
      </c>
      <c r="AP141" s="42">
        <v>-69872.2</v>
      </c>
      <c r="AQ141" s="41">
        <f t="shared" si="38"/>
        <v>5.4412599999999998</v>
      </c>
      <c r="AR141" s="41">
        <f t="shared" si="39"/>
        <v>69.872199999999992</v>
      </c>
      <c r="AS141" s="41"/>
    </row>
    <row r="142" spans="2:45" x14ac:dyDescent="0.15">
      <c r="B142" s="1">
        <v>5.9975189999999996</v>
      </c>
      <c r="C142" s="1">
        <v>70.75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28"/>
        <v>1340</v>
      </c>
      <c r="Q142" s="35">
        <v>1</v>
      </c>
      <c r="R142">
        <f t="shared" si="29"/>
        <v>1871.3693581496123</v>
      </c>
      <c r="S142">
        <f t="shared" si="30"/>
        <v>1340</v>
      </c>
      <c r="T142">
        <f t="shared" si="31"/>
        <v>531.36935814961225</v>
      </c>
      <c r="V142" s="17">
        <f t="shared" si="32"/>
        <v>1340</v>
      </c>
      <c r="W142" t="s">
        <v>84</v>
      </c>
      <c r="X142">
        <f t="shared" si="33"/>
        <v>1</v>
      </c>
      <c r="Z142" s="1"/>
      <c r="AA142" s="1"/>
      <c r="AE142" s="41">
        <v>0.27800000000000002</v>
      </c>
      <c r="AF142" s="41">
        <v>70033.899999999994</v>
      </c>
      <c r="AG142" s="41">
        <f t="shared" si="34"/>
        <v>5.5600000000000005</v>
      </c>
      <c r="AH142" s="41">
        <f t="shared" si="35"/>
        <v>70.033899999999988</v>
      </c>
      <c r="AI142" s="41"/>
      <c r="AJ142" s="2">
        <v>0.27106200000000003</v>
      </c>
      <c r="AK142" s="42">
        <v>-67154.8</v>
      </c>
      <c r="AL142" s="41">
        <f t="shared" si="36"/>
        <v>2.7106200000000005</v>
      </c>
      <c r="AM142" s="41">
        <f t="shared" si="37"/>
        <v>67.154800000000009</v>
      </c>
      <c r="AN142" s="41"/>
      <c r="AO142" s="41">
        <v>0.274063</v>
      </c>
      <c r="AP142" s="42">
        <v>-69883.899999999994</v>
      </c>
      <c r="AQ142" s="41">
        <f t="shared" si="38"/>
        <v>5.4812599999999998</v>
      </c>
      <c r="AR142" s="41">
        <f t="shared" si="39"/>
        <v>69.883899999999997</v>
      </c>
      <c r="AS142" s="41"/>
    </row>
    <row r="143" spans="2:45" x14ac:dyDescent="0.15">
      <c r="B143" s="1">
        <v>6.0545809999999998</v>
      </c>
      <c r="C143" s="1">
        <v>70.34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28"/>
        <v>1357.2236482334436</v>
      </c>
      <c r="Q143" s="35">
        <v>1.1000000000000001</v>
      </c>
      <c r="R143">
        <f t="shared" si="29"/>
        <v>1977.4518939645736</v>
      </c>
      <c r="S143">
        <f t="shared" si="30"/>
        <v>1357.2236482334436</v>
      </c>
      <c r="T143">
        <f t="shared" si="31"/>
        <v>620.22824573113007</v>
      </c>
      <c r="V143" s="17">
        <f t="shared" si="32"/>
        <v>1357.2236482334436</v>
      </c>
      <c r="W143" t="s">
        <v>84</v>
      </c>
      <c r="X143">
        <f t="shared" si="33"/>
        <v>1.1000000000000001</v>
      </c>
      <c r="Z143" s="1"/>
      <c r="AA143" s="1"/>
      <c r="AE143" s="41">
        <v>0.28000000000000003</v>
      </c>
      <c r="AF143" s="41">
        <v>70044.899999999994</v>
      </c>
      <c r="AG143" s="41">
        <f t="shared" si="34"/>
        <v>5.6000000000000005</v>
      </c>
      <c r="AH143" s="41">
        <f t="shared" si="35"/>
        <v>70.044899999999998</v>
      </c>
      <c r="AI143" s="41"/>
      <c r="AJ143" s="2">
        <v>0.27306200000000003</v>
      </c>
      <c r="AK143" s="42">
        <v>-67194.5</v>
      </c>
      <c r="AL143" s="41">
        <f t="shared" si="36"/>
        <v>2.73062</v>
      </c>
      <c r="AM143" s="41">
        <f t="shared" si="37"/>
        <v>67.194500000000005</v>
      </c>
      <c r="AN143" s="41"/>
      <c r="AO143" s="41">
        <v>0.27606199999999997</v>
      </c>
      <c r="AP143" s="42">
        <v>-69895.399999999994</v>
      </c>
      <c r="AQ143" s="41">
        <f t="shared" si="38"/>
        <v>5.5212399999999997</v>
      </c>
      <c r="AR143" s="41">
        <f t="shared" si="39"/>
        <v>69.895399999999995</v>
      </c>
      <c r="AS143" s="41"/>
    </row>
    <row r="144" spans="2:45" x14ac:dyDescent="0.15">
      <c r="B144" s="1">
        <v>6.1254479999999996</v>
      </c>
      <c r="C144" s="1">
        <v>70.39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28"/>
        <v>1373.1408437795244</v>
      </c>
      <c r="Q144" s="35">
        <v>1.2</v>
      </c>
      <c r="R144">
        <f t="shared" si="29"/>
        <v>2083.534429779535</v>
      </c>
      <c r="S144">
        <f t="shared" si="30"/>
        <v>1373.1408437795244</v>
      </c>
      <c r="T144">
        <f t="shared" si="31"/>
        <v>710.3935860000106</v>
      </c>
      <c r="V144" s="17">
        <f t="shared" si="32"/>
        <v>1373.1408437795244</v>
      </c>
      <c r="W144" t="s">
        <v>84</v>
      </c>
      <c r="X144">
        <f t="shared" si="33"/>
        <v>1.2</v>
      </c>
      <c r="Z144" s="1"/>
      <c r="AA144" s="1"/>
      <c r="AE144" s="41">
        <v>0.28199999999999997</v>
      </c>
      <c r="AF144" s="41">
        <v>70054.2</v>
      </c>
      <c r="AG144" s="41">
        <f t="shared" si="34"/>
        <v>5.64</v>
      </c>
      <c r="AH144" s="41">
        <f t="shared" si="35"/>
        <v>70.054199999999994</v>
      </c>
      <c r="AI144" s="41"/>
      <c r="AJ144" s="2">
        <v>0.275063</v>
      </c>
      <c r="AK144" s="42">
        <v>-67234.100000000006</v>
      </c>
      <c r="AL144" s="41">
        <f t="shared" si="36"/>
        <v>2.7506300000000001</v>
      </c>
      <c r="AM144" s="41">
        <f t="shared" si="37"/>
        <v>67.234100000000012</v>
      </c>
      <c r="AN144" s="41"/>
      <c r="AO144" s="41">
        <v>0.27806199999999998</v>
      </c>
      <c r="AP144" s="42">
        <v>-69906.899999999994</v>
      </c>
      <c r="AQ144" s="41">
        <f t="shared" si="38"/>
        <v>5.5612399999999997</v>
      </c>
      <c r="AR144" s="41">
        <f t="shared" si="39"/>
        <v>69.906899999999993</v>
      </c>
      <c r="AS144" s="41"/>
    </row>
    <row r="145" spans="2:45" x14ac:dyDescent="0.15">
      <c r="B145" s="1">
        <v>6.2266269999999997</v>
      </c>
      <c r="C145" s="1">
        <v>70.679999999999993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28"/>
        <v>1387.9480388564216</v>
      </c>
      <c r="Q145" s="35">
        <v>1.3</v>
      </c>
      <c r="R145">
        <f t="shared" si="29"/>
        <v>2189.6169655944959</v>
      </c>
      <c r="S145">
        <f t="shared" si="30"/>
        <v>1387.9480388564216</v>
      </c>
      <c r="T145">
        <f t="shared" si="31"/>
        <v>801.66892673807433</v>
      </c>
      <c r="V145" s="17">
        <f t="shared" si="32"/>
        <v>1387.9480388564216</v>
      </c>
      <c r="W145" t="s">
        <v>84</v>
      </c>
      <c r="X145">
        <f t="shared" si="33"/>
        <v>1.3</v>
      </c>
      <c r="Z145" s="1"/>
      <c r="AA145" s="1"/>
      <c r="AE145" s="41">
        <v>0.28399999999999997</v>
      </c>
      <c r="AF145" s="41">
        <v>70062.2</v>
      </c>
      <c r="AG145" s="41">
        <f t="shared" si="34"/>
        <v>5.68</v>
      </c>
      <c r="AH145" s="41">
        <f t="shared" si="35"/>
        <v>70.06219999999999</v>
      </c>
      <c r="AI145" s="41"/>
      <c r="AJ145" s="2">
        <v>0.277063</v>
      </c>
      <c r="AK145" s="42">
        <v>-67273.5</v>
      </c>
      <c r="AL145" s="41">
        <f t="shared" si="36"/>
        <v>2.7706300000000001</v>
      </c>
      <c r="AM145" s="41">
        <f t="shared" si="37"/>
        <v>67.273499999999999</v>
      </c>
      <c r="AN145" s="41"/>
      <c r="AO145" s="41">
        <v>0.28006199999999998</v>
      </c>
      <c r="AP145" s="42">
        <v>-69918.2</v>
      </c>
      <c r="AQ145" s="41">
        <f t="shared" si="38"/>
        <v>5.6012399999999998</v>
      </c>
      <c r="AR145" s="41">
        <f t="shared" si="39"/>
        <v>69.918199999999999</v>
      </c>
      <c r="AS145" s="41"/>
    </row>
    <row r="146" spans="2:45" x14ac:dyDescent="0.15">
      <c r="B146" s="1">
        <v>6.2864360000000001</v>
      </c>
      <c r="C146" s="1">
        <v>70.399999999999991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28"/>
        <v>1401.7996756038574</v>
      </c>
      <c r="Q146" s="35">
        <v>1.4</v>
      </c>
      <c r="R146">
        <f t="shared" si="29"/>
        <v>2295.6995014094573</v>
      </c>
      <c r="S146">
        <f t="shared" si="30"/>
        <v>1401.7996756038574</v>
      </c>
      <c r="T146">
        <f t="shared" si="31"/>
        <v>893.8998258055999</v>
      </c>
      <c r="V146" s="17">
        <f t="shared" si="32"/>
        <v>1401.7996756038574</v>
      </c>
      <c r="W146" t="s">
        <v>84</v>
      </c>
      <c r="X146">
        <f t="shared" si="33"/>
        <v>1.4</v>
      </c>
      <c r="Z146" s="1"/>
      <c r="AA146" s="1"/>
      <c r="AE146" s="41">
        <v>0.28599999999999998</v>
      </c>
      <c r="AF146" s="41">
        <v>70069.5</v>
      </c>
      <c r="AG146" s="41">
        <f t="shared" si="34"/>
        <v>5.72</v>
      </c>
      <c r="AH146" s="41">
        <f t="shared" si="35"/>
        <v>70.069500000000005</v>
      </c>
      <c r="AI146" s="41"/>
      <c r="AJ146" s="2">
        <v>0.27906300000000001</v>
      </c>
      <c r="AK146" s="42">
        <v>-67312.600000000006</v>
      </c>
      <c r="AL146" s="41">
        <f t="shared" si="36"/>
        <v>2.7906300000000002</v>
      </c>
      <c r="AM146" s="41">
        <f t="shared" si="37"/>
        <v>67.312600000000003</v>
      </c>
      <c r="AN146" s="41"/>
      <c r="AO146" s="41">
        <v>0.28206300000000001</v>
      </c>
      <c r="AP146" s="42">
        <v>-69928.7</v>
      </c>
      <c r="AQ146" s="41">
        <f t="shared" si="38"/>
        <v>5.6412599999999999</v>
      </c>
      <c r="AR146" s="41">
        <f t="shared" si="39"/>
        <v>69.928699999999992</v>
      </c>
      <c r="AS146" s="41"/>
    </row>
    <row r="147" spans="2:45" x14ac:dyDescent="0.15">
      <c r="B147" s="1">
        <v>6.3630589999999998</v>
      </c>
      <c r="C147" s="1">
        <v>70.58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28"/>
        <v>1414.8194679235976</v>
      </c>
      <c r="Q147" s="35">
        <v>1.5</v>
      </c>
      <c r="R147">
        <f t="shared" si="29"/>
        <v>2401.7820372244187</v>
      </c>
      <c r="S147">
        <f t="shared" si="30"/>
        <v>1414.8194679235976</v>
      </c>
      <c r="T147">
        <f t="shared" si="31"/>
        <v>986.96256930082109</v>
      </c>
      <c r="V147" s="17">
        <f t="shared" si="32"/>
        <v>1414.8194679235976</v>
      </c>
      <c r="W147" t="s">
        <v>84</v>
      </c>
      <c r="X147">
        <f t="shared" si="33"/>
        <v>1.5</v>
      </c>
      <c r="Z147" s="1"/>
      <c r="AA147" s="1"/>
      <c r="AE147" s="41">
        <v>0.28799999999999998</v>
      </c>
      <c r="AF147" s="41">
        <v>70076.399999999994</v>
      </c>
      <c r="AG147" s="41">
        <f t="shared" si="34"/>
        <v>5.76</v>
      </c>
      <c r="AH147" s="41">
        <f t="shared" si="35"/>
        <v>70.076399999999992</v>
      </c>
      <c r="AI147" s="41"/>
      <c r="AJ147" s="2">
        <v>0.28106300000000001</v>
      </c>
      <c r="AK147" s="42">
        <v>-67351.5</v>
      </c>
      <c r="AL147" s="41">
        <f t="shared" si="36"/>
        <v>2.8106300000000002</v>
      </c>
      <c r="AM147" s="41">
        <f t="shared" si="37"/>
        <v>67.351500000000001</v>
      </c>
      <c r="AN147" s="41"/>
      <c r="AO147" s="41">
        <v>0.28406300000000001</v>
      </c>
      <c r="AP147" s="42">
        <v>-69936.800000000003</v>
      </c>
      <c r="AQ147" s="41">
        <f t="shared" si="38"/>
        <v>5.68126</v>
      </c>
      <c r="AR147" s="41">
        <f t="shared" si="39"/>
        <v>69.936800000000005</v>
      </c>
      <c r="AS147" s="41"/>
    </row>
    <row r="148" spans="2:45" x14ac:dyDescent="0.15">
      <c r="B148" s="1">
        <v>6.4655579999999997</v>
      </c>
      <c r="C148" s="1">
        <v>70.88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28"/>
        <v>1427.1081161656043</v>
      </c>
      <c r="Q148" s="35">
        <v>1.6</v>
      </c>
      <c r="R148">
        <f t="shared" si="29"/>
        <v>2507.86457303938</v>
      </c>
      <c r="S148">
        <f t="shared" si="30"/>
        <v>1427.1081161656043</v>
      </c>
      <c r="T148">
        <f t="shared" si="31"/>
        <v>1080.7564568737757</v>
      </c>
      <c r="V148" s="17">
        <f t="shared" si="32"/>
        <v>1427.1081161656043</v>
      </c>
      <c r="W148" t="s">
        <v>84</v>
      </c>
      <c r="X148">
        <f t="shared" si="33"/>
        <v>1.6</v>
      </c>
      <c r="Z148" s="1"/>
      <c r="AA148" s="1"/>
      <c r="AE148" s="41">
        <v>0.28999999999999998</v>
      </c>
      <c r="AF148" s="41">
        <v>70082.899999999994</v>
      </c>
      <c r="AG148" s="41">
        <f t="shared" si="34"/>
        <v>5.8</v>
      </c>
      <c r="AH148" s="41">
        <f t="shared" si="35"/>
        <v>70.082899999999995</v>
      </c>
      <c r="AI148" s="41"/>
      <c r="AJ148" s="2">
        <v>0.28306199999999998</v>
      </c>
      <c r="AK148" s="42">
        <v>-67390.100000000006</v>
      </c>
      <c r="AL148" s="41">
        <f t="shared" si="36"/>
        <v>2.8306199999999997</v>
      </c>
      <c r="AM148" s="41">
        <f t="shared" si="37"/>
        <v>67.390100000000004</v>
      </c>
      <c r="AN148" s="41"/>
      <c r="AO148" s="41">
        <v>0.28606300000000001</v>
      </c>
      <c r="AP148" s="42">
        <v>-69944.100000000006</v>
      </c>
      <c r="AQ148" s="41">
        <f t="shared" si="38"/>
        <v>5.72126</v>
      </c>
      <c r="AR148" s="41">
        <f t="shared" si="39"/>
        <v>69.944100000000006</v>
      </c>
      <c r="AS148" s="41"/>
    </row>
    <row r="149" spans="2:45" x14ac:dyDescent="0.15">
      <c r="B149" s="1">
        <v>6.5256699999999999</v>
      </c>
      <c r="C149" s="1">
        <v>70.2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28"/>
        <v>1438.7487318160915</v>
      </c>
      <c r="Q149" s="35">
        <v>1.7</v>
      </c>
      <c r="R149">
        <f t="shared" si="29"/>
        <v>2613.947108854341</v>
      </c>
      <c r="S149">
        <f t="shared" si="30"/>
        <v>1438.7487318160915</v>
      </c>
      <c r="T149">
        <f t="shared" si="31"/>
        <v>1175.1983770382494</v>
      </c>
      <c r="V149" s="17">
        <f t="shared" si="32"/>
        <v>1438.7487318160915</v>
      </c>
      <c r="W149" t="s">
        <v>84</v>
      </c>
      <c r="X149">
        <f t="shared" si="33"/>
        <v>1.7</v>
      </c>
      <c r="Z149" s="1"/>
      <c r="AA149" s="1"/>
      <c r="AE149" s="41">
        <v>0.29199999999999998</v>
      </c>
      <c r="AF149" s="41">
        <v>70089.100000000006</v>
      </c>
      <c r="AG149" s="41">
        <f t="shared" si="34"/>
        <v>5.84</v>
      </c>
      <c r="AH149" s="41">
        <f t="shared" si="35"/>
        <v>70.089100000000002</v>
      </c>
      <c r="AI149" s="41"/>
      <c r="AJ149" s="2">
        <v>0.28506199999999998</v>
      </c>
      <c r="AK149" s="42">
        <v>-67428.7</v>
      </c>
      <c r="AL149" s="41">
        <f t="shared" si="36"/>
        <v>2.8506199999999997</v>
      </c>
      <c r="AM149" s="41">
        <f t="shared" si="37"/>
        <v>67.428699999999992</v>
      </c>
      <c r="AN149" s="41"/>
      <c r="AO149" s="41">
        <v>0.28806300000000001</v>
      </c>
      <c r="AP149" s="42">
        <v>-69951</v>
      </c>
      <c r="AQ149" s="41">
        <f t="shared" si="38"/>
        <v>5.76126</v>
      </c>
      <c r="AR149" s="41">
        <f t="shared" si="39"/>
        <v>69.950999999999993</v>
      </c>
      <c r="AS149" s="41"/>
    </row>
    <row r="150" spans="2:45" x14ac:dyDescent="0.15">
      <c r="B150" s="1">
        <v>6.596978</v>
      </c>
      <c r="C150" s="1">
        <v>70.34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28"/>
        <v>1449.8107447614227</v>
      </c>
      <c r="Q150" s="35">
        <v>1.8</v>
      </c>
      <c r="R150">
        <f t="shared" si="29"/>
        <v>2720.0296446693023</v>
      </c>
      <c r="S150">
        <f t="shared" si="30"/>
        <v>1449.8107447614227</v>
      </c>
      <c r="T150">
        <f t="shared" si="31"/>
        <v>1270.2188999078796</v>
      </c>
      <c r="V150" s="17">
        <f t="shared" si="32"/>
        <v>1449.8107447614227</v>
      </c>
      <c r="W150" t="s">
        <v>84</v>
      </c>
      <c r="X150">
        <f t="shared" si="33"/>
        <v>1.8</v>
      </c>
      <c r="Z150" s="1"/>
      <c r="AA150" s="1"/>
      <c r="AE150" s="41">
        <v>0.29399999999999998</v>
      </c>
      <c r="AF150" s="41">
        <v>70095.100000000006</v>
      </c>
      <c r="AG150" s="41">
        <f t="shared" si="34"/>
        <v>5.88</v>
      </c>
      <c r="AH150" s="41">
        <f t="shared" si="35"/>
        <v>70.095100000000002</v>
      </c>
      <c r="AI150" s="41"/>
      <c r="AJ150" s="2">
        <v>0.28706199999999998</v>
      </c>
      <c r="AK150" s="42">
        <v>-67466.8</v>
      </c>
      <c r="AL150" s="41">
        <f t="shared" si="36"/>
        <v>2.8706199999999997</v>
      </c>
      <c r="AM150" s="41">
        <f t="shared" si="37"/>
        <v>67.466800000000006</v>
      </c>
      <c r="AN150" s="41"/>
      <c r="AO150" s="41">
        <v>0.29006199999999999</v>
      </c>
      <c r="AP150" s="42">
        <v>-69957.600000000006</v>
      </c>
      <c r="AQ150" s="41">
        <f t="shared" si="38"/>
        <v>5.80124</v>
      </c>
      <c r="AR150" s="41">
        <f t="shared" si="39"/>
        <v>69.957599999999999</v>
      </c>
      <c r="AS150" s="41"/>
    </row>
    <row r="151" spans="2:45" x14ac:dyDescent="0.15">
      <c r="B151" s="1">
        <v>6.701619</v>
      </c>
      <c r="C151" s="1">
        <v>70.62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28"/>
        <v>1460.3527771385109</v>
      </c>
      <c r="Q151" s="35">
        <v>1.9</v>
      </c>
      <c r="R151">
        <f t="shared" si="29"/>
        <v>2826.1121804842633</v>
      </c>
      <c r="S151">
        <f t="shared" si="30"/>
        <v>1460.3527771385109</v>
      </c>
      <c r="T151">
        <f t="shared" si="31"/>
        <v>1365.7594033457524</v>
      </c>
      <c r="V151" s="17">
        <f t="shared" si="32"/>
        <v>1460.3527771385109</v>
      </c>
      <c r="W151" t="s">
        <v>84</v>
      </c>
      <c r="X151">
        <f t="shared" si="33"/>
        <v>1.9</v>
      </c>
      <c r="Z151" s="1"/>
      <c r="AA151" s="1"/>
      <c r="AE151" s="41">
        <v>0.29599999999999999</v>
      </c>
      <c r="AF151" s="41">
        <v>70100.899999999994</v>
      </c>
      <c r="AG151" s="41">
        <f t="shared" si="34"/>
        <v>5.92</v>
      </c>
      <c r="AH151" s="41">
        <f t="shared" si="35"/>
        <v>70.100899999999996</v>
      </c>
      <c r="AI151" s="41"/>
      <c r="AJ151" s="2">
        <v>0.28906300000000001</v>
      </c>
      <c r="AK151" s="42">
        <v>-67504.3</v>
      </c>
      <c r="AL151" s="41">
        <f t="shared" si="36"/>
        <v>2.8906300000000003</v>
      </c>
      <c r="AM151" s="41">
        <f t="shared" si="37"/>
        <v>67.504300000000001</v>
      </c>
      <c r="AN151" s="41"/>
      <c r="AO151" s="41">
        <v>0.29206199999999999</v>
      </c>
      <c r="AP151" s="42">
        <v>-69964</v>
      </c>
      <c r="AQ151" s="41">
        <f t="shared" si="38"/>
        <v>5.84124</v>
      </c>
      <c r="AR151" s="41">
        <f t="shared" si="39"/>
        <v>69.963999999999999</v>
      </c>
      <c r="AS151" s="41"/>
    </row>
    <row r="152" spans="2:45" x14ac:dyDescent="0.15">
      <c r="B152" s="1">
        <v>6.7645869999999997</v>
      </c>
      <c r="C152" s="1">
        <v>70.12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si="28"/>
        <v>1470.4247963561857</v>
      </c>
      <c r="Q152" s="35">
        <v>2</v>
      </c>
      <c r="R152">
        <f t="shared" si="29"/>
        <v>2932.1947162992246</v>
      </c>
      <c r="S152">
        <f t="shared" si="30"/>
        <v>1470.4247963561857</v>
      </c>
      <c r="T152">
        <f t="shared" si="31"/>
        <v>1461.769919943039</v>
      </c>
      <c r="V152" s="17">
        <f t="shared" si="32"/>
        <v>1470.4247963561857</v>
      </c>
      <c r="W152" t="s">
        <v>84</v>
      </c>
      <c r="X152">
        <f t="shared" si="33"/>
        <v>2</v>
      </c>
      <c r="Z152" s="1"/>
      <c r="AA152" s="1"/>
      <c r="AE152" s="41">
        <v>0.29799999999999999</v>
      </c>
      <c r="AF152" s="41">
        <v>70106</v>
      </c>
      <c r="AG152" s="41">
        <f t="shared" si="34"/>
        <v>5.96</v>
      </c>
      <c r="AH152" s="41">
        <f t="shared" si="35"/>
        <v>70.105999999999995</v>
      </c>
      <c r="AI152" s="41"/>
      <c r="AJ152" s="2">
        <v>0.29106300000000002</v>
      </c>
      <c r="AK152" s="42">
        <v>-67541.399999999994</v>
      </c>
      <c r="AL152" s="41">
        <f t="shared" si="36"/>
        <v>2.9106300000000003</v>
      </c>
      <c r="AM152" s="41">
        <f t="shared" si="37"/>
        <v>67.541399999999996</v>
      </c>
      <c r="AN152" s="41"/>
      <c r="AO152" s="41">
        <v>0.29406199999999999</v>
      </c>
      <c r="AP152" s="42">
        <v>-69970.100000000006</v>
      </c>
      <c r="AQ152" s="41">
        <f t="shared" si="38"/>
        <v>5.88124</v>
      </c>
      <c r="AR152" s="41">
        <f t="shared" si="39"/>
        <v>69.970100000000002</v>
      </c>
      <c r="AS152" s="41"/>
    </row>
    <row r="153" spans="2:45" x14ac:dyDescent="0.15">
      <c r="B153" s="1">
        <v>6.8348300000000002</v>
      </c>
      <c r="C153" s="1">
        <v>70.2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Z153" s="1"/>
      <c r="AA153" s="1"/>
      <c r="AE153" s="41">
        <v>0.3</v>
      </c>
      <c r="AF153" s="41">
        <v>70109.2</v>
      </c>
      <c r="AG153" s="41">
        <f t="shared" si="34"/>
        <v>6</v>
      </c>
      <c r="AH153" s="41">
        <f t="shared" si="35"/>
        <v>70.109200000000001</v>
      </c>
      <c r="AI153" s="41"/>
      <c r="AJ153" s="2">
        <v>0.29306300000000002</v>
      </c>
      <c r="AK153" s="42">
        <v>-67578.2</v>
      </c>
      <c r="AL153" s="41">
        <f t="shared" si="36"/>
        <v>2.9306300000000003</v>
      </c>
      <c r="AM153" s="41">
        <f t="shared" si="37"/>
        <v>67.578199999999995</v>
      </c>
      <c r="AN153" s="41"/>
      <c r="AO153" s="41">
        <v>0.29606199999999999</v>
      </c>
      <c r="AP153" s="42">
        <v>-69976.100000000006</v>
      </c>
      <c r="AQ153" s="41">
        <f t="shared" si="38"/>
        <v>5.9212400000000001</v>
      </c>
      <c r="AR153" s="41">
        <f t="shared" si="39"/>
        <v>69.976100000000002</v>
      </c>
      <c r="AS153" s="41"/>
    </row>
    <row r="154" spans="2:45" x14ac:dyDescent="0.15">
      <c r="B154" s="1">
        <v>6.9422240000000004</v>
      </c>
      <c r="C154" s="1">
        <v>70.45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Z154" s="1"/>
      <c r="AA154" s="1"/>
      <c r="AE154" s="41">
        <v>0.30199999999999999</v>
      </c>
      <c r="AF154" s="41">
        <v>70111.600000000006</v>
      </c>
      <c r="AG154" s="41">
        <f t="shared" si="34"/>
        <v>6.04</v>
      </c>
      <c r="AH154" s="41">
        <f t="shared" si="35"/>
        <v>70.11160000000001</v>
      </c>
      <c r="AI154" s="41"/>
      <c r="AJ154" s="2">
        <v>0.29506300000000002</v>
      </c>
      <c r="AK154" s="42">
        <v>-67614.600000000006</v>
      </c>
      <c r="AL154" s="41">
        <f t="shared" si="36"/>
        <v>2.9506300000000003</v>
      </c>
      <c r="AM154" s="41">
        <f t="shared" si="37"/>
        <v>67.61460000000001</v>
      </c>
      <c r="AN154" s="41"/>
      <c r="AO154" s="41">
        <v>0.29806300000000002</v>
      </c>
      <c r="AP154" s="42">
        <v>-69981.899999999994</v>
      </c>
      <c r="AQ154" s="41">
        <f t="shared" si="38"/>
        <v>5.9612600000000002</v>
      </c>
      <c r="AR154" s="41">
        <f t="shared" si="39"/>
        <v>69.981899999999996</v>
      </c>
      <c r="AS154" s="41"/>
    </row>
    <row r="155" spans="2:45" x14ac:dyDescent="0.15">
      <c r="B155" s="1">
        <v>7.0064039999999999</v>
      </c>
      <c r="C155" s="1">
        <v>70.02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Z155" s="1"/>
      <c r="AA155" s="1"/>
      <c r="AE155" s="41">
        <v>0.30399999999999999</v>
      </c>
      <c r="AF155" s="41">
        <v>70113.600000000006</v>
      </c>
      <c r="AG155" s="41">
        <f t="shared" si="34"/>
        <v>6.08</v>
      </c>
      <c r="AH155" s="41">
        <f t="shared" si="35"/>
        <v>70.113600000000005</v>
      </c>
      <c r="AI155" s="41"/>
      <c r="AJ155" s="2">
        <v>0.29706199999999999</v>
      </c>
      <c r="AK155" s="42">
        <v>-67650.7</v>
      </c>
      <c r="AL155" s="41">
        <f t="shared" si="36"/>
        <v>2.9706199999999998</v>
      </c>
      <c r="AM155" s="41">
        <f t="shared" si="37"/>
        <v>67.650700000000001</v>
      </c>
      <c r="AN155" s="41"/>
      <c r="AO155" s="41">
        <v>0.30006300000000002</v>
      </c>
      <c r="AP155" s="42">
        <v>-69986.100000000006</v>
      </c>
      <c r="AQ155" s="41">
        <f t="shared" si="38"/>
        <v>6.0012600000000003</v>
      </c>
      <c r="AR155" s="41">
        <f t="shared" si="39"/>
        <v>69.986100000000008</v>
      </c>
      <c r="AS155" s="41"/>
    </row>
    <row r="156" spans="2:45" x14ac:dyDescent="0.15">
      <c r="B156" s="1">
        <v>7.0827989999999996</v>
      </c>
      <c r="C156" s="1">
        <v>70.12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Z156" s="1"/>
      <c r="AA156" s="1"/>
      <c r="AE156" s="41">
        <v>0.30599999999999999</v>
      </c>
      <c r="AF156" s="41">
        <v>70115.100000000006</v>
      </c>
      <c r="AG156" s="41">
        <f t="shared" si="34"/>
        <v>6.12</v>
      </c>
      <c r="AH156" s="41">
        <f t="shared" si="35"/>
        <v>70.115100000000012</v>
      </c>
      <c r="AI156" s="41"/>
      <c r="AJ156" s="2">
        <v>0.29906199999999999</v>
      </c>
      <c r="AK156" s="42">
        <v>-67686</v>
      </c>
      <c r="AL156" s="41">
        <f t="shared" si="36"/>
        <v>2.9906199999999998</v>
      </c>
      <c r="AM156" s="41">
        <f t="shared" si="37"/>
        <v>67.686000000000007</v>
      </c>
      <c r="AN156" s="41"/>
      <c r="AO156" s="41">
        <v>0.30206300000000003</v>
      </c>
      <c r="AP156" s="42">
        <v>-69988.800000000003</v>
      </c>
      <c r="AQ156" s="41">
        <f t="shared" si="38"/>
        <v>6.0412600000000003</v>
      </c>
      <c r="AR156" s="41">
        <f t="shared" si="39"/>
        <v>69.988799999999998</v>
      </c>
      <c r="AS156" s="41"/>
    </row>
    <row r="157" spans="2:45" x14ac:dyDescent="0.15">
      <c r="B157" s="1">
        <v>7.1900490000000001</v>
      </c>
      <c r="C157" s="1">
        <v>70.209999999999994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Z157" s="1"/>
      <c r="AA157" s="1"/>
      <c r="AE157" s="41">
        <v>0.308</v>
      </c>
      <c r="AF157" s="41">
        <v>70116.3</v>
      </c>
      <c r="AG157" s="41">
        <f t="shared" si="34"/>
        <v>6.16</v>
      </c>
      <c r="AH157" s="41">
        <f t="shared" si="35"/>
        <v>70.11630000000001</v>
      </c>
      <c r="AI157" s="41"/>
      <c r="AJ157" s="2">
        <v>0.301062</v>
      </c>
      <c r="AK157" s="42">
        <v>-67718.600000000006</v>
      </c>
      <c r="AL157" s="41">
        <f t="shared" si="36"/>
        <v>3.0106199999999999</v>
      </c>
      <c r="AM157" s="41">
        <f t="shared" si="37"/>
        <v>67.718600000000009</v>
      </c>
      <c r="AN157" s="41"/>
      <c r="AO157" s="41">
        <v>0.304062</v>
      </c>
      <c r="AP157" s="42">
        <v>-69990.899999999994</v>
      </c>
      <c r="AQ157" s="41">
        <f t="shared" si="38"/>
        <v>6.0812400000000002</v>
      </c>
      <c r="AR157" s="41">
        <f t="shared" si="39"/>
        <v>69.990899999999996</v>
      </c>
      <c r="AS157" s="41"/>
    </row>
    <row r="158" spans="2:45" x14ac:dyDescent="0.15">
      <c r="B158" s="1">
        <v>7.2542369999999998</v>
      </c>
      <c r="C158" s="1">
        <v>69.849999999999994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Z158" s="1"/>
      <c r="AA158" s="1"/>
      <c r="AE158" s="41">
        <v>0.31</v>
      </c>
      <c r="AF158" s="41">
        <v>70117.100000000006</v>
      </c>
      <c r="AG158" s="41">
        <f t="shared" si="34"/>
        <v>6.2</v>
      </c>
      <c r="AH158" s="41">
        <f t="shared" si="35"/>
        <v>70.117100000000008</v>
      </c>
      <c r="AI158" s="41"/>
      <c r="AJ158" s="2">
        <v>0.303062</v>
      </c>
      <c r="AK158" s="42">
        <v>-67750</v>
      </c>
      <c r="AL158" s="41">
        <f t="shared" si="36"/>
        <v>3.0306199999999999</v>
      </c>
      <c r="AM158" s="41">
        <f t="shared" si="37"/>
        <v>67.75</v>
      </c>
      <c r="AN158" s="41"/>
      <c r="AO158" s="41">
        <v>0.306062</v>
      </c>
      <c r="AP158" s="42">
        <v>-69992.600000000006</v>
      </c>
      <c r="AQ158" s="41">
        <f t="shared" si="38"/>
        <v>6.1212400000000002</v>
      </c>
      <c r="AR158" s="41">
        <f t="shared" si="39"/>
        <v>69.99260000000001</v>
      </c>
      <c r="AS158" s="41"/>
    </row>
    <row r="159" spans="2:45" x14ac:dyDescent="0.15">
      <c r="B159" s="1">
        <v>7.3268050000000002</v>
      </c>
      <c r="C159" s="1">
        <v>69.94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Z159" s="1"/>
      <c r="AA159" s="1"/>
      <c r="AE159" s="41">
        <v>0.312</v>
      </c>
      <c r="AF159" s="41">
        <v>70117</v>
      </c>
      <c r="AG159" s="41">
        <f t="shared" si="34"/>
        <v>6.24</v>
      </c>
      <c r="AH159" s="41">
        <f t="shared" si="35"/>
        <v>70.117000000000004</v>
      </c>
      <c r="AI159" s="41"/>
      <c r="AJ159" s="2">
        <v>0.30506299999999997</v>
      </c>
      <c r="AK159" s="42">
        <v>-67781.3</v>
      </c>
      <c r="AL159" s="41">
        <f t="shared" si="36"/>
        <v>3.05063</v>
      </c>
      <c r="AM159" s="41">
        <f t="shared" si="37"/>
        <v>67.781300000000002</v>
      </c>
      <c r="AN159" s="41"/>
      <c r="AO159" s="41">
        <v>0.308062</v>
      </c>
      <c r="AP159" s="42">
        <v>-69994</v>
      </c>
      <c r="AQ159" s="41">
        <f t="shared" si="38"/>
        <v>6.1612400000000003</v>
      </c>
      <c r="AR159" s="41">
        <f t="shared" si="39"/>
        <v>69.994</v>
      </c>
      <c r="AS159" s="41"/>
    </row>
    <row r="160" spans="2:45" x14ac:dyDescent="0.15">
      <c r="B160" s="1">
        <v>7.4368439999999998</v>
      </c>
      <c r="C160" s="1">
        <v>70.09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Z160" s="1"/>
      <c r="AA160" s="1"/>
      <c r="AE160" s="41">
        <v>0.314</v>
      </c>
      <c r="AF160" s="41">
        <v>70115.3</v>
      </c>
      <c r="AG160" s="41">
        <f t="shared" si="34"/>
        <v>6.28</v>
      </c>
      <c r="AH160" s="41">
        <f t="shared" si="35"/>
        <v>70.115300000000005</v>
      </c>
      <c r="AI160" s="41"/>
      <c r="AJ160" s="2">
        <v>0.30706299999999997</v>
      </c>
      <c r="AK160" s="42">
        <v>-67812.399999999994</v>
      </c>
      <c r="AL160" s="41">
        <f t="shared" si="36"/>
        <v>3.0706299999999995</v>
      </c>
      <c r="AM160" s="41">
        <f t="shared" si="37"/>
        <v>67.812399999999997</v>
      </c>
      <c r="AN160" s="41"/>
      <c r="AO160" s="41">
        <v>0.310062</v>
      </c>
      <c r="AP160" s="42">
        <v>-69995.100000000006</v>
      </c>
      <c r="AQ160" s="41">
        <f t="shared" si="38"/>
        <v>6.2012400000000003</v>
      </c>
      <c r="AR160" s="41">
        <f t="shared" si="39"/>
        <v>69.995100000000008</v>
      </c>
      <c r="AS160" s="41"/>
    </row>
    <row r="161" spans="2:45" x14ac:dyDescent="0.15">
      <c r="B161" s="1">
        <v>7.5041849999999997</v>
      </c>
      <c r="C161" s="1">
        <v>69.61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Z161" s="1"/>
      <c r="AA161" s="1"/>
      <c r="AE161" s="41">
        <v>0.316</v>
      </c>
      <c r="AF161" s="41">
        <v>70112.100000000006</v>
      </c>
      <c r="AG161" s="41">
        <f t="shared" si="34"/>
        <v>6.32</v>
      </c>
      <c r="AH161" s="41">
        <f t="shared" si="35"/>
        <v>70.112100000000012</v>
      </c>
      <c r="AI161" s="41"/>
      <c r="AJ161" s="2">
        <v>0.30906299999999998</v>
      </c>
      <c r="AK161" s="42">
        <v>-67843.600000000006</v>
      </c>
      <c r="AL161" s="41">
        <f t="shared" si="36"/>
        <v>3.09063</v>
      </c>
      <c r="AM161" s="41">
        <f t="shared" si="37"/>
        <v>67.843600000000009</v>
      </c>
      <c r="AN161" s="41"/>
      <c r="AO161" s="41">
        <v>0.31206299999999998</v>
      </c>
      <c r="AP161" s="42">
        <v>-69996</v>
      </c>
      <c r="AQ161" s="41">
        <f t="shared" si="38"/>
        <v>6.2412599999999996</v>
      </c>
      <c r="AR161" s="41">
        <f t="shared" si="39"/>
        <v>69.995999999999995</v>
      </c>
      <c r="AS161" s="41"/>
    </row>
    <row r="162" spans="2:45" x14ac:dyDescent="0.15">
      <c r="B162" s="1">
        <v>7.5761029999999998</v>
      </c>
      <c r="C162" s="1">
        <v>69.649999999999991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Z162" s="1"/>
      <c r="AA162" s="1"/>
      <c r="AE162" s="41">
        <v>0.318</v>
      </c>
      <c r="AF162" s="41">
        <v>70105.899999999994</v>
      </c>
      <c r="AG162" s="41">
        <f t="shared" si="34"/>
        <v>6.36</v>
      </c>
      <c r="AH162" s="41">
        <f t="shared" si="35"/>
        <v>70.105899999999991</v>
      </c>
      <c r="AI162" s="41"/>
      <c r="AJ162" s="2">
        <v>0.31106299999999998</v>
      </c>
      <c r="AK162" s="42">
        <v>-67874.7</v>
      </c>
      <c r="AL162" s="41">
        <f t="shared" si="36"/>
        <v>3.1106299999999996</v>
      </c>
      <c r="AM162" s="41">
        <f t="shared" si="37"/>
        <v>67.87469999999999</v>
      </c>
      <c r="AN162" s="41"/>
      <c r="AO162" s="41">
        <v>0.31406299999999998</v>
      </c>
      <c r="AP162" s="42">
        <v>-69995.399999999994</v>
      </c>
      <c r="AQ162" s="41">
        <f t="shared" si="38"/>
        <v>6.2812599999999996</v>
      </c>
      <c r="AR162" s="41">
        <f t="shared" si="39"/>
        <v>69.995399999999989</v>
      </c>
      <c r="AS162" s="41"/>
    </row>
    <row r="163" spans="2:45" x14ac:dyDescent="0.15">
      <c r="B163" s="1">
        <v>7.6886299999999999</v>
      </c>
      <c r="C163" s="1">
        <v>69.739999999999995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Z163" s="1"/>
      <c r="AA163" s="1"/>
      <c r="AE163" s="41">
        <v>0.32</v>
      </c>
      <c r="AF163" s="41">
        <v>70103.5</v>
      </c>
      <c r="AG163" s="41">
        <f t="shared" si="34"/>
        <v>6.4</v>
      </c>
      <c r="AH163" s="41">
        <f t="shared" si="35"/>
        <v>70.103499999999997</v>
      </c>
      <c r="AI163" s="41"/>
      <c r="AJ163" s="2">
        <v>0.31306200000000001</v>
      </c>
      <c r="AK163" s="42">
        <v>-67905.8</v>
      </c>
      <c r="AL163" s="41">
        <f t="shared" si="36"/>
        <v>3.13062</v>
      </c>
      <c r="AM163" s="41">
        <f t="shared" si="37"/>
        <v>67.905799999999999</v>
      </c>
      <c r="AN163" s="41"/>
      <c r="AO163" s="41">
        <v>0.31606299999999998</v>
      </c>
      <c r="AP163" s="42">
        <v>-69993</v>
      </c>
      <c r="AQ163" s="41">
        <f t="shared" si="38"/>
        <v>6.3212599999999997</v>
      </c>
      <c r="AR163" s="41">
        <f t="shared" si="39"/>
        <v>69.992999999999995</v>
      </c>
      <c r="AS163" s="41"/>
    </row>
    <row r="164" spans="2:45" x14ac:dyDescent="0.15">
      <c r="B164" s="1">
        <v>7.7553109999999998</v>
      </c>
      <c r="C164" s="1">
        <v>69.17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Z164" s="1"/>
      <c r="AA164" s="1"/>
      <c r="AE164" s="41">
        <v>0.32200000000000001</v>
      </c>
      <c r="AF164" s="41">
        <v>70098.3</v>
      </c>
      <c r="AG164" s="41">
        <f t="shared" si="34"/>
        <v>6.44</v>
      </c>
      <c r="AH164" s="41">
        <f t="shared" si="35"/>
        <v>70.098300000000009</v>
      </c>
      <c r="AI164" s="41"/>
      <c r="AJ164" s="2">
        <v>0.31506200000000001</v>
      </c>
      <c r="AK164" s="42">
        <v>-67936.800000000003</v>
      </c>
      <c r="AL164" s="41">
        <f t="shared" si="36"/>
        <v>3.15062</v>
      </c>
      <c r="AM164" s="41">
        <f t="shared" si="37"/>
        <v>67.936800000000005</v>
      </c>
      <c r="AN164" s="41"/>
      <c r="AO164" s="41">
        <v>0.31806299999999998</v>
      </c>
      <c r="AP164" s="42">
        <v>-69988.800000000003</v>
      </c>
      <c r="AQ164" s="41">
        <f t="shared" si="38"/>
        <v>6.3612599999999997</v>
      </c>
      <c r="AR164" s="41">
        <f t="shared" si="39"/>
        <v>69.988799999999998</v>
      </c>
      <c r="AS164" s="41"/>
    </row>
    <row r="165" spans="2:45" x14ac:dyDescent="0.15">
      <c r="B165" s="1">
        <v>7.8287719999999998</v>
      </c>
      <c r="C165" s="1">
        <v>69.17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Z165" s="1"/>
      <c r="AA165" s="1"/>
      <c r="AE165" s="41">
        <v>0.32400000000000001</v>
      </c>
      <c r="AF165" s="41">
        <v>70091.199999999997</v>
      </c>
      <c r="AG165" s="41">
        <f t="shared" si="34"/>
        <v>6.48</v>
      </c>
      <c r="AH165" s="41">
        <f t="shared" si="35"/>
        <v>70.091200000000001</v>
      </c>
      <c r="AI165" s="41"/>
      <c r="AJ165" s="2">
        <v>0.31706200000000001</v>
      </c>
      <c r="AK165" s="42">
        <v>-67967.7</v>
      </c>
      <c r="AL165" s="41">
        <f t="shared" si="36"/>
        <v>3.17062</v>
      </c>
      <c r="AM165" s="41">
        <f t="shared" si="37"/>
        <v>67.967699999999994</v>
      </c>
      <c r="AN165" s="41"/>
      <c r="AO165" s="41">
        <v>0.32006200000000001</v>
      </c>
      <c r="AP165" s="42">
        <v>-69985.899999999994</v>
      </c>
      <c r="AQ165" s="41">
        <f t="shared" si="38"/>
        <v>6.4012400000000005</v>
      </c>
      <c r="AR165" s="41">
        <f t="shared" si="39"/>
        <v>69.985900000000001</v>
      </c>
      <c r="AS165" s="41"/>
    </row>
    <row r="166" spans="2:45" x14ac:dyDescent="0.15">
      <c r="B166" s="1">
        <v>7.9405049999999999</v>
      </c>
      <c r="C166" s="1">
        <v>69.17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Z166" s="1"/>
      <c r="AA166" s="1"/>
      <c r="AE166" s="41">
        <v>0.32600000000000001</v>
      </c>
      <c r="AF166" s="41">
        <v>70082.2</v>
      </c>
      <c r="AG166" s="41">
        <f t="shared" si="34"/>
        <v>6.5200000000000005</v>
      </c>
      <c r="AH166" s="41">
        <f t="shared" si="35"/>
        <v>70.0822</v>
      </c>
      <c r="AI166" s="41"/>
      <c r="AJ166" s="2">
        <v>0.31906299999999999</v>
      </c>
      <c r="AK166" s="42">
        <v>-67998.5</v>
      </c>
      <c r="AL166" s="41">
        <f t="shared" si="36"/>
        <v>3.1906299999999996</v>
      </c>
      <c r="AM166" s="41">
        <f t="shared" si="37"/>
        <v>67.998500000000007</v>
      </c>
      <c r="AN166" s="41"/>
      <c r="AO166" s="41">
        <v>0.32206200000000001</v>
      </c>
      <c r="AP166" s="42">
        <v>-69981.399999999994</v>
      </c>
      <c r="AQ166" s="41">
        <f t="shared" si="38"/>
        <v>6.4412400000000005</v>
      </c>
      <c r="AR166" s="41">
        <f t="shared" si="39"/>
        <v>69.981399999999994</v>
      </c>
      <c r="AS166" s="41"/>
    </row>
    <row r="167" spans="2:45" x14ac:dyDescent="0.15">
      <c r="B167" s="1">
        <v>8.0092189999999999</v>
      </c>
      <c r="C167" s="1">
        <v>68.67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Z167" s="1"/>
      <c r="AA167" s="1"/>
      <c r="AE167" s="41">
        <v>0.32800000000000001</v>
      </c>
      <c r="AF167" s="41">
        <v>70072.100000000006</v>
      </c>
      <c r="AG167" s="41">
        <f t="shared" si="34"/>
        <v>6.5600000000000005</v>
      </c>
      <c r="AH167" s="41">
        <f t="shared" si="35"/>
        <v>70.072100000000006</v>
      </c>
      <c r="AI167" s="41"/>
      <c r="AJ167" s="2">
        <v>0.32106299999999999</v>
      </c>
      <c r="AK167" s="42">
        <v>-68029.2</v>
      </c>
      <c r="AL167" s="41">
        <f t="shared" si="36"/>
        <v>3.2106300000000001</v>
      </c>
      <c r="AM167" s="41">
        <f t="shared" si="37"/>
        <v>68.029200000000003</v>
      </c>
      <c r="AN167" s="41"/>
      <c r="AO167" s="41">
        <v>0.32406200000000002</v>
      </c>
      <c r="AP167" s="42">
        <v>-69976.399999999994</v>
      </c>
      <c r="AQ167" s="41">
        <f t="shared" si="38"/>
        <v>6.4812400000000006</v>
      </c>
      <c r="AR167" s="41">
        <f t="shared" si="39"/>
        <v>69.976399999999998</v>
      </c>
      <c r="AS167" s="41"/>
    </row>
    <row r="168" spans="2:45" x14ac:dyDescent="0.15">
      <c r="B168" s="1">
        <v>8.0802980000000009</v>
      </c>
      <c r="C168" s="1">
        <v>68.599999999999994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Z168" s="1"/>
      <c r="AA168" s="1"/>
      <c r="AE168" s="41">
        <v>0.33</v>
      </c>
      <c r="AF168" s="41">
        <v>70060.800000000003</v>
      </c>
      <c r="AG168" s="41">
        <f t="shared" si="34"/>
        <v>6.6000000000000005</v>
      </c>
      <c r="AH168" s="41">
        <f t="shared" si="35"/>
        <v>70.0608</v>
      </c>
      <c r="AI168" s="41"/>
      <c r="AJ168" s="2">
        <v>0.32306299999999999</v>
      </c>
      <c r="AK168" s="42">
        <v>-68059.7</v>
      </c>
      <c r="AL168" s="41">
        <f t="shared" si="36"/>
        <v>3.2306299999999997</v>
      </c>
      <c r="AM168" s="41">
        <f t="shared" si="37"/>
        <v>68.059699999999992</v>
      </c>
      <c r="AN168" s="41"/>
      <c r="AO168" s="41">
        <v>0.32606299999999999</v>
      </c>
      <c r="AP168" s="42">
        <v>-69968.7</v>
      </c>
      <c r="AQ168" s="41">
        <f t="shared" si="38"/>
        <v>6.5212599999999998</v>
      </c>
      <c r="AR168" s="41">
        <f t="shared" si="39"/>
        <v>69.968699999999998</v>
      </c>
      <c r="AS168" s="41"/>
    </row>
    <row r="169" spans="2:45" x14ac:dyDescent="0.15">
      <c r="B169" s="1">
        <v>8.1944499999999998</v>
      </c>
      <c r="C169" s="1">
        <v>68.789999999999992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Z169" s="1"/>
      <c r="AA169" s="1"/>
      <c r="AE169" s="41">
        <v>0.33200000000000002</v>
      </c>
      <c r="AF169" s="41">
        <v>70048.3</v>
      </c>
      <c r="AG169" s="41">
        <f t="shared" si="34"/>
        <v>6.6400000000000006</v>
      </c>
      <c r="AH169" s="41">
        <f t="shared" si="35"/>
        <v>70.048299999999998</v>
      </c>
      <c r="AI169" s="41"/>
      <c r="AJ169" s="2">
        <v>0.32506299999999999</v>
      </c>
      <c r="AK169" s="42">
        <v>-68090.2</v>
      </c>
      <c r="AL169" s="41">
        <f t="shared" si="36"/>
        <v>3.2506300000000001</v>
      </c>
      <c r="AM169" s="41">
        <f t="shared" si="37"/>
        <v>68.090199999999996</v>
      </c>
      <c r="AN169" s="41"/>
      <c r="AO169" s="41">
        <v>0.32806299999999999</v>
      </c>
      <c r="AP169" s="42">
        <v>-69959.5</v>
      </c>
      <c r="AQ169" s="41">
        <f t="shared" si="38"/>
        <v>6.5612599999999999</v>
      </c>
      <c r="AR169" s="41">
        <f t="shared" si="39"/>
        <v>69.959500000000006</v>
      </c>
      <c r="AS169" s="41"/>
    </row>
    <row r="170" spans="2:45" x14ac:dyDescent="0.15">
      <c r="B170" s="1">
        <v>8.2651140000000005</v>
      </c>
      <c r="C170" s="1">
        <v>68.11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Z170" s="1"/>
      <c r="AA170" s="1"/>
      <c r="AE170" s="41">
        <v>0.33400000000000002</v>
      </c>
      <c r="AF170" s="41">
        <v>70033.2</v>
      </c>
      <c r="AG170" s="41">
        <f t="shared" si="34"/>
        <v>6.6800000000000006</v>
      </c>
      <c r="AH170" s="41">
        <f t="shared" si="35"/>
        <v>70.033199999999994</v>
      </c>
      <c r="AI170" s="41"/>
      <c r="AJ170" s="2">
        <v>0.32706200000000002</v>
      </c>
      <c r="AK170" s="42">
        <v>-68120.399999999994</v>
      </c>
      <c r="AL170" s="41">
        <f t="shared" si="36"/>
        <v>3.2706200000000001</v>
      </c>
      <c r="AM170" s="41">
        <f t="shared" si="37"/>
        <v>68.120399999999989</v>
      </c>
      <c r="AN170" s="41"/>
      <c r="AO170" s="41">
        <v>0.330063</v>
      </c>
      <c r="AP170" s="42">
        <v>-69949.8</v>
      </c>
      <c r="AQ170" s="41">
        <f t="shared" si="38"/>
        <v>6.6012599999999999</v>
      </c>
      <c r="AR170" s="41">
        <f t="shared" si="39"/>
        <v>69.949799999999996</v>
      </c>
      <c r="AS170" s="41"/>
    </row>
    <row r="171" spans="2:45" x14ac:dyDescent="0.15">
      <c r="B171" s="1">
        <v>8.3314199999999996</v>
      </c>
      <c r="C171" s="1">
        <v>68.069999999999993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Z171" s="1"/>
      <c r="AA171" s="1"/>
      <c r="AE171" s="41">
        <v>0.33600000000000002</v>
      </c>
      <c r="AF171" s="41">
        <v>70016.600000000006</v>
      </c>
      <c r="AG171" s="41">
        <f t="shared" si="34"/>
        <v>6.7200000000000006</v>
      </c>
      <c r="AH171" s="41">
        <f t="shared" si="35"/>
        <v>70.016600000000011</v>
      </c>
      <c r="AI171" s="41"/>
      <c r="AJ171" s="2">
        <v>0.32906200000000002</v>
      </c>
      <c r="AK171" s="42">
        <v>-68150.600000000006</v>
      </c>
      <c r="AL171" s="41">
        <f t="shared" si="36"/>
        <v>3.2906200000000001</v>
      </c>
      <c r="AM171" s="41">
        <f t="shared" si="37"/>
        <v>68.150600000000011</v>
      </c>
      <c r="AN171" s="41"/>
      <c r="AO171" s="41">
        <v>0.332063</v>
      </c>
      <c r="AP171" s="42">
        <v>-69939.3</v>
      </c>
      <c r="AQ171" s="41">
        <f t="shared" si="38"/>
        <v>6.6412599999999999</v>
      </c>
      <c r="AR171" s="41">
        <f t="shared" si="39"/>
        <v>69.939300000000003</v>
      </c>
      <c r="AS171" s="41"/>
    </row>
    <row r="172" spans="2:45" x14ac:dyDescent="0.15">
      <c r="B172" s="1">
        <v>8.4470790000000004</v>
      </c>
      <c r="C172" s="1">
        <v>68.069999999999993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Z172" s="1"/>
      <c r="AA172" s="1"/>
      <c r="AE172" s="41">
        <v>0.33800000000000002</v>
      </c>
      <c r="AF172" s="41">
        <v>69998.7</v>
      </c>
      <c r="AG172" s="41">
        <f t="shared" si="34"/>
        <v>6.7600000000000007</v>
      </c>
      <c r="AH172" s="41">
        <f t="shared" si="35"/>
        <v>69.998699999999999</v>
      </c>
      <c r="AI172" s="41"/>
      <c r="AJ172" s="2">
        <v>0.33106200000000002</v>
      </c>
      <c r="AK172" s="42">
        <v>-68180.600000000006</v>
      </c>
      <c r="AL172" s="41">
        <f t="shared" si="36"/>
        <v>3.3106200000000001</v>
      </c>
      <c r="AM172" s="41">
        <f t="shared" si="37"/>
        <v>68.180600000000013</v>
      </c>
      <c r="AN172" s="41"/>
      <c r="AO172" s="41">
        <v>0.33406200000000003</v>
      </c>
      <c r="AP172" s="42">
        <v>-69926.899999999994</v>
      </c>
      <c r="AQ172" s="41">
        <f t="shared" si="38"/>
        <v>6.6812400000000007</v>
      </c>
      <c r="AR172" s="41">
        <f t="shared" si="39"/>
        <v>69.926899999999989</v>
      </c>
      <c r="AS172" s="41"/>
    </row>
    <row r="173" spans="2:45" x14ac:dyDescent="0.15">
      <c r="B173" s="1">
        <v>8.5195159999999994</v>
      </c>
      <c r="C173" s="1">
        <v>67.539999999999992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Z173" s="1"/>
      <c r="AA173" s="1"/>
      <c r="AE173" s="41">
        <v>0.34</v>
      </c>
      <c r="AF173" s="41">
        <v>69978.7</v>
      </c>
      <c r="AG173" s="41">
        <f t="shared" si="34"/>
        <v>6.8000000000000007</v>
      </c>
      <c r="AH173" s="41">
        <f t="shared" si="35"/>
        <v>69.978700000000003</v>
      </c>
      <c r="AI173" s="41"/>
      <c r="AJ173" s="2">
        <v>0.33306200000000002</v>
      </c>
      <c r="AK173" s="42">
        <v>-68210.399999999994</v>
      </c>
      <c r="AL173" s="41">
        <f t="shared" si="36"/>
        <v>3.3306200000000001</v>
      </c>
      <c r="AM173" s="41">
        <f t="shared" si="37"/>
        <v>68.210399999999993</v>
      </c>
      <c r="AN173" s="41"/>
      <c r="AO173" s="41">
        <v>0.33606200000000003</v>
      </c>
      <c r="AP173" s="42">
        <v>-69912.2</v>
      </c>
      <c r="AQ173" s="41">
        <f t="shared" si="38"/>
        <v>6.7212400000000008</v>
      </c>
      <c r="AR173" s="41">
        <f t="shared" si="39"/>
        <v>69.912199999999999</v>
      </c>
      <c r="AS173" s="41"/>
    </row>
    <row r="174" spans="2:45" x14ac:dyDescent="0.15">
      <c r="B174" s="1">
        <v>8.5925030000000007</v>
      </c>
      <c r="C174" s="1">
        <v>67.489999999999995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Z174" s="1"/>
      <c r="AA174" s="1"/>
      <c r="AE174" s="41">
        <v>0.34200000000000003</v>
      </c>
      <c r="AF174" s="41">
        <v>69956.399999999994</v>
      </c>
      <c r="AG174" s="41">
        <f t="shared" si="34"/>
        <v>6.8400000000000007</v>
      </c>
      <c r="AH174" s="41">
        <f t="shared" si="35"/>
        <v>69.956399999999988</v>
      </c>
      <c r="AI174" s="41"/>
      <c r="AJ174" s="2">
        <v>0.335063</v>
      </c>
      <c r="AK174" s="42">
        <v>-68240</v>
      </c>
      <c r="AL174" s="41">
        <f t="shared" si="36"/>
        <v>3.3506299999999998</v>
      </c>
      <c r="AM174" s="41">
        <f t="shared" si="37"/>
        <v>68.239999999999995</v>
      </c>
      <c r="AN174" s="41"/>
      <c r="AO174" s="41">
        <v>0.33806199999999997</v>
      </c>
      <c r="AP174" s="42">
        <v>-69896.399999999994</v>
      </c>
      <c r="AQ174" s="41">
        <f t="shared" si="38"/>
        <v>6.761239999999999</v>
      </c>
      <c r="AR174" s="41">
        <f t="shared" si="39"/>
        <v>69.8964</v>
      </c>
      <c r="AS174" s="41"/>
    </row>
    <row r="175" spans="2:45" x14ac:dyDescent="0.15">
      <c r="B175" s="1">
        <v>8.6931010000000004</v>
      </c>
      <c r="C175" s="1">
        <v>67.179999999999993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Z175" s="1"/>
      <c r="AA175" s="1"/>
      <c r="AE175" s="41">
        <v>0.34399999999999997</v>
      </c>
      <c r="AF175" s="41">
        <v>69932.600000000006</v>
      </c>
      <c r="AG175" s="41">
        <f t="shared" si="34"/>
        <v>6.879999999999999</v>
      </c>
      <c r="AH175" s="41">
        <f t="shared" si="35"/>
        <v>69.932600000000008</v>
      </c>
      <c r="AI175" s="41"/>
      <c r="AJ175" s="2">
        <v>0.337063</v>
      </c>
      <c r="AK175" s="42">
        <v>-68269.100000000006</v>
      </c>
      <c r="AL175" s="41">
        <f t="shared" si="36"/>
        <v>3.3706300000000002</v>
      </c>
      <c r="AM175" s="41">
        <f t="shared" si="37"/>
        <v>68.269100000000009</v>
      </c>
      <c r="AN175" s="41"/>
      <c r="AO175" s="41">
        <v>0.34006199999999998</v>
      </c>
      <c r="AP175" s="42">
        <v>-69878.899999999994</v>
      </c>
      <c r="AQ175" s="41">
        <f t="shared" si="38"/>
        <v>6.80124</v>
      </c>
      <c r="AR175" s="41">
        <f t="shared" si="39"/>
        <v>69.878899999999987</v>
      </c>
      <c r="AS175" s="41"/>
    </row>
    <row r="176" spans="2:45" x14ac:dyDescent="0.15">
      <c r="B176" s="1">
        <v>8.7563180000000003</v>
      </c>
      <c r="C176" s="1">
        <v>66.73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Z176" s="1"/>
      <c r="AA176" s="1"/>
      <c r="AE176" s="41">
        <v>0.34599999999999997</v>
      </c>
      <c r="AF176" s="41">
        <v>69906.899999999994</v>
      </c>
      <c r="AG176" s="41">
        <f t="shared" si="34"/>
        <v>6.92</v>
      </c>
      <c r="AH176" s="41">
        <f t="shared" si="35"/>
        <v>69.906899999999993</v>
      </c>
      <c r="AI176" s="41"/>
      <c r="AJ176" s="2">
        <v>0.339063</v>
      </c>
      <c r="AK176" s="42">
        <v>-68297.8</v>
      </c>
      <c r="AL176" s="41">
        <f t="shared" si="36"/>
        <v>3.3906299999999998</v>
      </c>
      <c r="AM176" s="41">
        <f t="shared" si="37"/>
        <v>68.297800000000009</v>
      </c>
      <c r="AN176" s="41"/>
      <c r="AO176" s="41">
        <v>0.34206300000000001</v>
      </c>
      <c r="AP176" s="42">
        <v>-69859.899999999994</v>
      </c>
      <c r="AQ176" s="41">
        <f t="shared" si="38"/>
        <v>6.8412600000000001</v>
      </c>
      <c r="AR176" s="41">
        <f t="shared" si="39"/>
        <v>69.859899999999996</v>
      </c>
      <c r="AS176" s="41"/>
    </row>
    <row r="177" spans="2:45" x14ac:dyDescent="0.15">
      <c r="B177" s="1">
        <v>8.8629180000000005</v>
      </c>
      <c r="C177" s="1">
        <v>66.84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Z177" s="1"/>
      <c r="AA177" s="1"/>
      <c r="AE177" s="41">
        <v>0.34799999999999998</v>
      </c>
      <c r="AF177" s="41">
        <v>69878.7</v>
      </c>
      <c r="AG177" s="41">
        <f t="shared" si="34"/>
        <v>6.9599999999999991</v>
      </c>
      <c r="AH177" s="41">
        <f t="shared" si="35"/>
        <v>69.878699999999995</v>
      </c>
      <c r="AI177" s="41"/>
      <c r="AJ177" s="2">
        <v>0.34106199999999998</v>
      </c>
      <c r="AK177" s="42">
        <v>-68326.2</v>
      </c>
      <c r="AL177" s="41">
        <f t="shared" si="36"/>
        <v>3.4106199999999998</v>
      </c>
      <c r="AM177" s="41">
        <f t="shared" si="37"/>
        <v>68.3262</v>
      </c>
      <c r="AN177" s="41"/>
      <c r="AO177" s="41">
        <v>0.34406300000000001</v>
      </c>
      <c r="AP177" s="42">
        <v>-69838.899999999994</v>
      </c>
      <c r="AQ177" s="41">
        <f t="shared" si="38"/>
        <v>6.8812600000000002</v>
      </c>
      <c r="AR177" s="41">
        <f t="shared" si="39"/>
        <v>69.838899999999995</v>
      </c>
      <c r="AS177" s="41"/>
    </row>
    <row r="178" spans="2:45" x14ac:dyDescent="0.15">
      <c r="B178" s="1">
        <v>8.9349810000000005</v>
      </c>
      <c r="C178" s="1">
        <v>66.149999999999991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Z178" s="1"/>
      <c r="AA178" s="1"/>
      <c r="AE178" s="41">
        <v>0.35</v>
      </c>
      <c r="AF178" s="41">
        <v>69847.899999999994</v>
      </c>
      <c r="AG178" s="41">
        <f t="shared" si="34"/>
        <v>7</v>
      </c>
      <c r="AH178" s="41">
        <f t="shared" si="35"/>
        <v>69.847899999999996</v>
      </c>
      <c r="AI178" s="41"/>
      <c r="AJ178" s="2">
        <v>0.34306199999999998</v>
      </c>
      <c r="AK178" s="42">
        <v>-68354.399999999994</v>
      </c>
      <c r="AL178" s="41">
        <f t="shared" si="36"/>
        <v>3.4306199999999998</v>
      </c>
      <c r="AM178" s="41">
        <f t="shared" si="37"/>
        <v>68.354399999999998</v>
      </c>
      <c r="AN178" s="41"/>
      <c r="AO178" s="41">
        <v>0.34606300000000001</v>
      </c>
      <c r="AP178" s="42">
        <v>-69815.8</v>
      </c>
      <c r="AQ178" s="41">
        <f t="shared" si="38"/>
        <v>6.9212600000000002</v>
      </c>
      <c r="AR178" s="41">
        <f t="shared" si="39"/>
        <v>69.815799999999996</v>
      </c>
      <c r="AS178" s="41"/>
    </row>
    <row r="179" spans="2:45" x14ac:dyDescent="0.15">
      <c r="B179" s="1">
        <v>9.0267780000000002</v>
      </c>
      <c r="C179" s="1">
        <v>66.069999999999993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Z179" s="1"/>
      <c r="AA179" s="1"/>
      <c r="AE179" s="41">
        <v>0.35199999999999998</v>
      </c>
      <c r="AF179" s="41">
        <v>69815.600000000006</v>
      </c>
      <c r="AG179" s="41">
        <f t="shared" si="34"/>
        <v>7.0399999999999991</v>
      </c>
      <c r="AH179" s="41">
        <f t="shared" si="35"/>
        <v>69.815600000000003</v>
      </c>
      <c r="AI179" s="41"/>
      <c r="AJ179" s="2">
        <v>0.34506199999999998</v>
      </c>
      <c r="AK179" s="42">
        <v>-68382.399999999994</v>
      </c>
      <c r="AL179" s="41">
        <f t="shared" si="36"/>
        <v>3.4506199999999998</v>
      </c>
      <c r="AM179" s="41">
        <f t="shared" si="37"/>
        <v>68.38239999999999</v>
      </c>
      <c r="AN179" s="41"/>
      <c r="AO179" s="41">
        <v>0.34806199999999998</v>
      </c>
      <c r="AP179" s="42">
        <v>-69791.600000000006</v>
      </c>
      <c r="AQ179" s="41">
        <f t="shared" si="38"/>
        <v>6.9612400000000001</v>
      </c>
      <c r="AR179" s="41">
        <f t="shared" si="39"/>
        <v>69.791600000000003</v>
      </c>
      <c r="AS179" s="41"/>
    </row>
    <row r="180" spans="2:45" x14ac:dyDescent="0.15">
      <c r="B180" s="1">
        <v>9.1184159999999999</v>
      </c>
      <c r="C180" s="1">
        <v>65.7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Z180" s="1"/>
      <c r="AA180" s="1"/>
      <c r="AE180" s="41">
        <v>0.35399999999999998</v>
      </c>
      <c r="AF180" s="41">
        <v>69781.600000000006</v>
      </c>
      <c r="AG180" s="41">
        <f t="shared" si="34"/>
        <v>7.08</v>
      </c>
      <c r="AH180" s="41">
        <f t="shared" si="35"/>
        <v>69.781600000000012</v>
      </c>
      <c r="AI180" s="41"/>
      <c r="AJ180" s="2">
        <v>0.34706199999999998</v>
      </c>
      <c r="AK180" s="42">
        <v>-68409.2</v>
      </c>
      <c r="AL180" s="41">
        <f t="shared" si="36"/>
        <v>3.4706199999999998</v>
      </c>
      <c r="AM180" s="41">
        <f t="shared" si="37"/>
        <v>68.409199999999998</v>
      </c>
      <c r="AN180" s="41"/>
      <c r="AO180" s="41">
        <v>0.35006199999999998</v>
      </c>
      <c r="AP180" s="42">
        <v>-69765.600000000006</v>
      </c>
      <c r="AQ180" s="41">
        <f t="shared" si="38"/>
        <v>7.0012399999999992</v>
      </c>
      <c r="AR180" s="41">
        <f t="shared" si="39"/>
        <v>69.765600000000006</v>
      </c>
      <c r="AS180" s="41"/>
    </row>
    <row r="181" spans="2:45" x14ac:dyDescent="0.15">
      <c r="B181" s="1">
        <v>9.1869549999999993</v>
      </c>
      <c r="C181" s="1">
        <v>65.25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Z181" s="1"/>
      <c r="AA181" s="1"/>
      <c r="AE181" s="41">
        <v>0.35599999999999998</v>
      </c>
      <c r="AF181" s="41">
        <v>69744.7</v>
      </c>
      <c r="AG181" s="41">
        <f t="shared" si="34"/>
        <v>7.1199999999999992</v>
      </c>
      <c r="AH181" s="41">
        <f t="shared" si="35"/>
        <v>69.744699999999995</v>
      </c>
      <c r="AI181" s="41"/>
      <c r="AJ181" s="2">
        <v>0.34906300000000001</v>
      </c>
      <c r="AK181" s="42">
        <v>-68433.7</v>
      </c>
      <c r="AL181" s="41">
        <f t="shared" si="36"/>
        <v>3.4906300000000003</v>
      </c>
      <c r="AM181" s="41">
        <f t="shared" si="37"/>
        <v>68.433700000000002</v>
      </c>
      <c r="AN181" s="41"/>
      <c r="AO181" s="41">
        <v>0.35206199999999999</v>
      </c>
      <c r="AP181" s="42">
        <v>-69736.800000000003</v>
      </c>
      <c r="AQ181" s="41">
        <f t="shared" si="38"/>
        <v>7.0412400000000002</v>
      </c>
      <c r="AR181" s="41">
        <f t="shared" si="39"/>
        <v>69.736800000000002</v>
      </c>
      <c r="AS181" s="41"/>
    </row>
    <row r="182" spans="2:45" x14ac:dyDescent="0.15">
      <c r="B182" s="1">
        <v>9.2980689999999999</v>
      </c>
      <c r="C182" s="1">
        <v>65.23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Z182" s="1"/>
      <c r="AA182" s="1"/>
      <c r="AE182" s="41">
        <v>0.35799999999999998</v>
      </c>
      <c r="AF182" s="41">
        <v>69705</v>
      </c>
      <c r="AG182" s="41">
        <f t="shared" si="34"/>
        <v>7.16</v>
      </c>
      <c r="AH182" s="41">
        <f t="shared" si="35"/>
        <v>69.704999999999998</v>
      </c>
      <c r="AI182" s="41"/>
      <c r="AJ182" s="2">
        <v>0.35106300000000001</v>
      </c>
      <c r="AK182" s="42">
        <v>-68457.899999999994</v>
      </c>
      <c r="AL182" s="41">
        <f t="shared" si="36"/>
        <v>3.5106299999999999</v>
      </c>
      <c r="AM182" s="41">
        <f t="shared" si="37"/>
        <v>68.457899999999995</v>
      </c>
      <c r="AN182" s="41"/>
      <c r="AO182" s="41">
        <v>0.35406199999999999</v>
      </c>
      <c r="AP182" s="42">
        <v>-69706.100000000006</v>
      </c>
      <c r="AQ182" s="41">
        <f t="shared" si="38"/>
        <v>7.0812399999999993</v>
      </c>
      <c r="AR182" s="41">
        <f t="shared" si="39"/>
        <v>69.706100000000006</v>
      </c>
      <c r="AS182" s="41"/>
    </row>
    <row r="183" spans="2:45" x14ac:dyDescent="0.15">
      <c r="B183" s="1">
        <v>9.3651710000000001</v>
      </c>
      <c r="C183" s="1">
        <v>64.5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Z183" s="1"/>
      <c r="AA183" s="1"/>
      <c r="AE183" s="41">
        <v>0.36</v>
      </c>
      <c r="AF183" s="41">
        <v>69663.600000000006</v>
      </c>
      <c r="AG183" s="41">
        <f t="shared" si="34"/>
        <v>7.1999999999999993</v>
      </c>
      <c r="AH183" s="41">
        <f t="shared" si="35"/>
        <v>69.663600000000002</v>
      </c>
      <c r="AI183" s="41"/>
      <c r="AJ183" s="2">
        <v>0.35306300000000002</v>
      </c>
      <c r="AK183" s="42">
        <v>-68481.899999999994</v>
      </c>
      <c r="AL183" s="41">
        <f t="shared" si="36"/>
        <v>3.5306300000000004</v>
      </c>
      <c r="AM183" s="41">
        <f t="shared" si="37"/>
        <v>68.481899999999996</v>
      </c>
      <c r="AN183" s="41"/>
      <c r="AO183" s="41">
        <v>0.35606300000000002</v>
      </c>
      <c r="AP183" s="42">
        <v>-69673.7</v>
      </c>
      <c r="AQ183" s="41">
        <f t="shared" si="38"/>
        <v>7.1212600000000004</v>
      </c>
      <c r="AR183" s="41">
        <f t="shared" si="39"/>
        <v>69.673699999999997</v>
      </c>
      <c r="AS183" s="41"/>
    </row>
    <row r="184" spans="2:45" x14ac:dyDescent="0.15">
      <c r="B184" s="1">
        <v>9.4579760000000004</v>
      </c>
      <c r="C184" s="1">
        <v>64.539999999999992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Z184" s="1"/>
      <c r="AA184" s="1"/>
      <c r="AE184" s="41">
        <v>0.36199999999999999</v>
      </c>
      <c r="AF184" s="41">
        <v>69620.399999999994</v>
      </c>
      <c r="AG184" s="41">
        <f t="shared" si="34"/>
        <v>7.24</v>
      </c>
      <c r="AH184" s="41">
        <f t="shared" si="35"/>
        <v>69.620399999999989</v>
      </c>
      <c r="AI184" s="41"/>
      <c r="AJ184" s="2">
        <v>0.35506300000000002</v>
      </c>
      <c r="AK184" s="42">
        <v>-68505.899999999994</v>
      </c>
      <c r="AL184" s="41">
        <f t="shared" si="36"/>
        <v>3.55063</v>
      </c>
      <c r="AM184" s="41">
        <f t="shared" si="37"/>
        <v>68.505899999999997</v>
      </c>
      <c r="AN184" s="41"/>
      <c r="AO184" s="41">
        <v>0.35806300000000002</v>
      </c>
      <c r="AP184" s="42">
        <v>-69639.100000000006</v>
      </c>
      <c r="AQ184" s="41">
        <f t="shared" si="38"/>
        <v>7.1612600000000004</v>
      </c>
      <c r="AR184" s="41">
        <f t="shared" si="39"/>
        <v>69.639099999999999</v>
      </c>
      <c r="AS184" s="41"/>
    </row>
    <row r="185" spans="2:45" x14ac:dyDescent="0.15">
      <c r="B185" s="1">
        <v>9.5560829999999992</v>
      </c>
      <c r="C185" s="1">
        <v>63.95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Z185" s="1"/>
      <c r="AA185" s="1"/>
      <c r="AE185" s="41">
        <v>0.36399999999999999</v>
      </c>
      <c r="AF185" s="41">
        <v>69574.100000000006</v>
      </c>
      <c r="AG185" s="41">
        <f t="shared" si="34"/>
        <v>7.2799999999999994</v>
      </c>
      <c r="AH185" s="41">
        <f t="shared" si="35"/>
        <v>69.574100000000001</v>
      </c>
      <c r="AI185" s="41"/>
      <c r="AJ185" s="2">
        <v>0.35706199999999999</v>
      </c>
      <c r="AK185" s="42">
        <v>-68529.8</v>
      </c>
      <c r="AL185" s="41">
        <f t="shared" si="36"/>
        <v>3.5706199999999999</v>
      </c>
      <c r="AM185" s="41">
        <f t="shared" si="37"/>
        <v>68.529800000000009</v>
      </c>
      <c r="AN185" s="41"/>
      <c r="AO185" s="41">
        <v>0.36006300000000002</v>
      </c>
      <c r="AP185" s="42">
        <v>-69602.8</v>
      </c>
      <c r="AQ185" s="41">
        <f t="shared" si="38"/>
        <v>7.2012600000000004</v>
      </c>
      <c r="AR185" s="41">
        <f t="shared" si="39"/>
        <v>69.602800000000002</v>
      </c>
      <c r="AS185" s="41"/>
    </row>
    <row r="186" spans="2:45" x14ac:dyDescent="0.15">
      <c r="B186" s="1">
        <v>9.627656</v>
      </c>
      <c r="C186" s="1">
        <v>63.36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Z186" s="1"/>
      <c r="AA186" s="1"/>
      <c r="AE186" s="41">
        <v>0.36599999999999999</v>
      </c>
      <c r="AF186" s="41">
        <v>69524.7</v>
      </c>
      <c r="AG186" s="41">
        <f t="shared" si="34"/>
        <v>7.32</v>
      </c>
      <c r="AH186" s="41">
        <f t="shared" si="35"/>
        <v>69.524699999999996</v>
      </c>
      <c r="AI186" s="41"/>
      <c r="AJ186" s="2">
        <v>0.35906199999999999</v>
      </c>
      <c r="AK186" s="42">
        <v>-68553.7</v>
      </c>
      <c r="AL186" s="41">
        <f t="shared" si="36"/>
        <v>3.5906199999999999</v>
      </c>
      <c r="AM186" s="41">
        <f t="shared" si="37"/>
        <v>68.553699999999992</v>
      </c>
      <c r="AN186" s="41"/>
      <c r="AO186" s="41">
        <v>0.36206300000000002</v>
      </c>
      <c r="AP186" s="42">
        <v>-69564.2</v>
      </c>
      <c r="AQ186" s="41">
        <f t="shared" si="38"/>
        <v>7.2412600000000005</v>
      </c>
      <c r="AR186" s="41">
        <f t="shared" si="39"/>
        <v>69.5642</v>
      </c>
      <c r="AS186" s="41"/>
    </row>
    <row r="187" spans="2:45" x14ac:dyDescent="0.15">
      <c r="B187" s="1">
        <v>9.7238710000000008</v>
      </c>
      <c r="C187" s="1">
        <v>63.149999999999991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Z187" s="1"/>
      <c r="AA187" s="1"/>
      <c r="AE187" s="41">
        <v>0.36799999999999999</v>
      </c>
      <c r="AF187" s="41">
        <v>69474.3</v>
      </c>
      <c r="AG187" s="41">
        <f t="shared" si="34"/>
        <v>7.3599999999999994</v>
      </c>
      <c r="AH187" s="41">
        <f t="shared" si="35"/>
        <v>69.474299999999999</v>
      </c>
      <c r="AI187" s="41"/>
      <c r="AJ187" s="2">
        <v>0.36106199999999999</v>
      </c>
      <c r="AK187" s="42">
        <v>-68577.5</v>
      </c>
      <c r="AL187" s="41">
        <f t="shared" si="36"/>
        <v>3.6106199999999999</v>
      </c>
      <c r="AM187" s="41">
        <f t="shared" si="37"/>
        <v>68.577500000000001</v>
      </c>
      <c r="AN187" s="41"/>
      <c r="AO187" s="41">
        <v>0.364062</v>
      </c>
      <c r="AP187" s="42">
        <v>-69523.399999999994</v>
      </c>
      <c r="AQ187" s="41">
        <f t="shared" si="38"/>
        <v>7.2812400000000004</v>
      </c>
      <c r="AR187" s="41">
        <f t="shared" si="39"/>
        <v>69.523399999999995</v>
      </c>
      <c r="AS187" s="41"/>
    </row>
    <row r="188" spans="2:45" x14ac:dyDescent="0.15">
      <c r="B188" s="1">
        <v>9.8367059999999995</v>
      </c>
      <c r="C188" s="1">
        <v>62.480000000000004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Z188" s="1"/>
      <c r="AA188" s="1"/>
      <c r="AE188" s="41">
        <v>0.37</v>
      </c>
      <c r="AF188" s="41">
        <v>69420.600000000006</v>
      </c>
      <c r="AG188" s="41">
        <f t="shared" si="34"/>
        <v>7.4</v>
      </c>
      <c r="AH188" s="41">
        <f t="shared" si="35"/>
        <v>69.420600000000007</v>
      </c>
      <c r="AI188" s="41"/>
      <c r="AJ188" s="2">
        <v>0.36306300000000002</v>
      </c>
      <c r="AK188" s="42">
        <v>-68601.100000000006</v>
      </c>
      <c r="AL188" s="41">
        <f t="shared" si="36"/>
        <v>3.63063</v>
      </c>
      <c r="AM188" s="41">
        <f t="shared" si="37"/>
        <v>68.601100000000002</v>
      </c>
      <c r="AN188" s="41"/>
      <c r="AO188" s="41">
        <v>0.366062</v>
      </c>
      <c r="AP188" s="42">
        <v>-69481.100000000006</v>
      </c>
      <c r="AQ188" s="41">
        <f t="shared" si="38"/>
        <v>7.3212399999999995</v>
      </c>
      <c r="AR188" s="41">
        <f t="shared" si="39"/>
        <v>69.481100000000012</v>
      </c>
      <c r="AS188" s="41"/>
    </row>
    <row r="189" spans="2:45" x14ac:dyDescent="0.15">
      <c r="B189" s="1">
        <v>9.8961609999999993</v>
      </c>
      <c r="C189" s="1">
        <v>61.94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Z189" s="1"/>
      <c r="AA189" s="1"/>
      <c r="AE189" s="41">
        <v>0.372</v>
      </c>
      <c r="AF189" s="41">
        <v>69363.7</v>
      </c>
      <c r="AG189" s="41">
        <f t="shared" si="34"/>
        <v>7.4399999999999995</v>
      </c>
      <c r="AH189" s="41">
        <f t="shared" si="35"/>
        <v>69.363699999999994</v>
      </c>
      <c r="AI189" s="41"/>
      <c r="AJ189" s="2">
        <v>0.36506300000000003</v>
      </c>
      <c r="AK189" s="42">
        <v>-68624.7</v>
      </c>
      <c r="AL189" s="41">
        <f t="shared" si="36"/>
        <v>3.6506300000000005</v>
      </c>
      <c r="AM189" s="41">
        <f t="shared" si="37"/>
        <v>68.62469999999999</v>
      </c>
      <c r="AN189" s="41"/>
      <c r="AO189" s="41">
        <v>0.368062</v>
      </c>
      <c r="AP189" s="42">
        <v>-69436.100000000006</v>
      </c>
      <c r="AQ189" s="41">
        <f t="shared" si="38"/>
        <v>7.3612400000000004</v>
      </c>
      <c r="AR189" s="41">
        <f t="shared" si="39"/>
        <v>69.43610000000001</v>
      </c>
      <c r="AS189" s="41"/>
    </row>
    <row r="190" spans="2:45" x14ac:dyDescent="0.15">
      <c r="B190" s="1">
        <v>9.963025</v>
      </c>
      <c r="C190" s="1">
        <v>61.7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Z190" s="1"/>
      <c r="AA190" s="1"/>
      <c r="AE190" s="41">
        <v>0.374</v>
      </c>
      <c r="AF190" s="41">
        <v>69304.899999999994</v>
      </c>
      <c r="AG190" s="41">
        <f t="shared" si="34"/>
        <v>7.48</v>
      </c>
      <c r="AH190" s="41">
        <f t="shared" si="35"/>
        <v>69.304899999999989</v>
      </c>
      <c r="AI190" s="41"/>
      <c r="AJ190" s="2">
        <v>0.36706299999999997</v>
      </c>
      <c r="AK190" s="42">
        <v>-68648.2</v>
      </c>
      <c r="AL190" s="41">
        <f t="shared" si="36"/>
        <v>3.6706299999999996</v>
      </c>
      <c r="AM190" s="41">
        <f t="shared" si="37"/>
        <v>68.648200000000003</v>
      </c>
      <c r="AN190" s="41"/>
      <c r="AO190" s="41">
        <v>0.37006299999999998</v>
      </c>
      <c r="AP190" s="42">
        <v>-69388.5</v>
      </c>
      <c r="AQ190" s="41">
        <f t="shared" si="38"/>
        <v>7.4012599999999997</v>
      </c>
      <c r="AR190" s="41">
        <f t="shared" si="39"/>
        <v>69.388499999999993</v>
      </c>
      <c r="AS190" s="41"/>
    </row>
    <row r="191" spans="2:45" x14ac:dyDescent="0.15">
      <c r="B191" s="1">
        <v>10.084142</v>
      </c>
      <c r="C191" s="1">
        <v>61.370000000000005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Z191" s="1"/>
      <c r="AA191" s="1"/>
      <c r="AE191" s="41">
        <v>0.376</v>
      </c>
      <c r="AF191" s="41">
        <v>69244.399999999994</v>
      </c>
      <c r="AG191" s="41">
        <f t="shared" si="34"/>
        <v>7.52</v>
      </c>
      <c r="AH191" s="41">
        <f t="shared" si="35"/>
        <v>69.244399999999999</v>
      </c>
      <c r="AI191" s="41"/>
      <c r="AJ191" s="2">
        <v>0.36906299999999997</v>
      </c>
      <c r="AK191" s="42">
        <v>-68671.600000000006</v>
      </c>
      <c r="AL191" s="41">
        <f t="shared" si="36"/>
        <v>3.6906299999999996</v>
      </c>
      <c r="AM191" s="41">
        <f t="shared" si="37"/>
        <v>68.671600000000012</v>
      </c>
      <c r="AN191" s="41"/>
      <c r="AO191" s="41">
        <v>0.37206299999999998</v>
      </c>
      <c r="AP191" s="42">
        <v>-69339.399999999994</v>
      </c>
      <c r="AQ191" s="41">
        <f t="shared" si="38"/>
        <v>7.4412599999999998</v>
      </c>
      <c r="AR191" s="41">
        <f t="shared" si="39"/>
        <v>69.339399999999998</v>
      </c>
      <c r="AS191" s="41"/>
    </row>
    <row r="192" spans="2:45" x14ac:dyDescent="0.15">
      <c r="B192" s="1">
        <v>10.156031</v>
      </c>
      <c r="C192" s="1">
        <v>60.649999999999991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Z192" s="1"/>
      <c r="AA192" s="1"/>
      <c r="AE192" s="41">
        <v>0.378</v>
      </c>
      <c r="AF192" s="41">
        <v>69180.600000000006</v>
      </c>
      <c r="AG192" s="41">
        <f t="shared" si="34"/>
        <v>7.5600000000000005</v>
      </c>
      <c r="AH192" s="41">
        <f t="shared" si="35"/>
        <v>69.180600000000013</v>
      </c>
      <c r="AI192" s="41"/>
      <c r="AJ192" s="2">
        <v>0.371062</v>
      </c>
      <c r="AK192" s="42">
        <v>-68694.899999999994</v>
      </c>
      <c r="AL192" s="41">
        <f t="shared" si="36"/>
        <v>3.71062</v>
      </c>
      <c r="AM192" s="41">
        <f t="shared" si="37"/>
        <v>68.69489999999999</v>
      </c>
      <c r="AN192" s="41"/>
      <c r="AO192" s="41">
        <v>0.37406299999999998</v>
      </c>
      <c r="AP192" s="42">
        <v>-69287.5</v>
      </c>
      <c r="AQ192" s="41">
        <f t="shared" si="38"/>
        <v>7.4812599999999998</v>
      </c>
      <c r="AR192" s="41">
        <f t="shared" si="39"/>
        <v>69.287499999999994</v>
      </c>
      <c r="AS192" s="41"/>
    </row>
    <row r="193" spans="2:45" x14ac:dyDescent="0.15">
      <c r="B193" s="1">
        <v>10.229422</v>
      </c>
      <c r="C193" s="1">
        <v>60.370000000000005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Z193" s="1"/>
      <c r="AA193" s="1"/>
      <c r="AE193" s="41">
        <v>0.38</v>
      </c>
      <c r="AF193" s="41">
        <v>69113.100000000006</v>
      </c>
      <c r="AG193" s="41">
        <f t="shared" si="34"/>
        <v>7.6</v>
      </c>
      <c r="AH193" s="41">
        <f t="shared" si="35"/>
        <v>69.113100000000003</v>
      </c>
      <c r="AI193" s="41"/>
      <c r="AJ193" s="2">
        <v>0.373062</v>
      </c>
      <c r="AK193" s="42">
        <v>-68718.100000000006</v>
      </c>
      <c r="AL193" s="41">
        <f t="shared" si="36"/>
        <v>3.73062</v>
      </c>
      <c r="AM193" s="41">
        <f t="shared" si="37"/>
        <v>68.718100000000007</v>
      </c>
      <c r="AN193" s="41"/>
      <c r="AO193" s="41">
        <v>0.37606299999999998</v>
      </c>
      <c r="AP193" s="42">
        <v>-69233.3</v>
      </c>
      <c r="AQ193" s="41">
        <f t="shared" si="38"/>
        <v>7.5212599999999998</v>
      </c>
      <c r="AR193" s="41">
        <f t="shared" si="39"/>
        <v>69.2333</v>
      </c>
      <c r="AS193" s="41"/>
    </row>
    <row r="194" spans="2:45" x14ac:dyDescent="0.15">
      <c r="B194" s="1">
        <v>10.356113000000001</v>
      </c>
      <c r="C194" s="1">
        <v>59.879999999999995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Z194" s="1"/>
      <c r="AA194" s="1"/>
      <c r="AE194" s="41">
        <v>0.38200000000000001</v>
      </c>
      <c r="AF194" s="41">
        <v>69043.899999999994</v>
      </c>
      <c r="AG194" s="41">
        <f t="shared" si="34"/>
        <v>7.6400000000000006</v>
      </c>
      <c r="AH194" s="41">
        <f t="shared" si="35"/>
        <v>69.043899999999994</v>
      </c>
      <c r="AI194" s="41"/>
      <c r="AJ194" s="2">
        <v>0.37506200000000001</v>
      </c>
      <c r="AK194" s="42">
        <v>-68741.2</v>
      </c>
      <c r="AL194" s="41">
        <f t="shared" si="36"/>
        <v>3.7506200000000001</v>
      </c>
      <c r="AM194" s="41">
        <f t="shared" si="37"/>
        <v>68.741199999999992</v>
      </c>
      <c r="AN194" s="41"/>
      <c r="AO194" s="41">
        <v>0.37806200000000001</v>
      </c>
      <c r="AP194" s="42">
        <v>-69177.100000000006</v>
      </c>
      <c r="AQ194" s="41">
        <f t="shared" si="38"/>
        <v>7.5612399999999997</v>
      </c>
      <c r="AR194" s="41">
        <f t="shared" si="39"/>
        <v>69.17710000000001</v>
      </c>
      <c r="AS194" s="41"/>
    </row>
    <row r="195" spans="2:45" x14ac:dyDescent="0.15">
      <c r="B195" s="1">
        <v>10.428868</v>
      </c>
      <c r="C195" s="1">
        <v>59.17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Z195" s="1"/>
      <c r="AA195" s="1"/>
      <c r="AE195" s="41">
        <v>0.38400000000000001</v>
      </c>
      <c r="AF195" s="41">
        <v>68973</v>
      </c>
      <c r="AG195" s="41">
        <f t="shared" si="34"/>
        <v>7.68</v>
      </c>
      <c r="AH195" s="41">
        <f t="shared" si="35"/>
        <v>68.972999999999999</v>
      </c>
      <c r="AI195" s="41"/>
      <c r="AJ195" s="2">
        <v>0.37706200000000001</v>
      </c>
      <c r="AK195" s="42">
        <v>-68764.2</v>
      </c>
      <c r="AL195" s="41">
        <f t="shared" si="36"/>
        <v>3.7706200000000001</v>
      </c>
      <c r="AM195" s="41">
        <f t="shared" si="37"/>
        <v>68.764200000000002</v>
      </c>
      <c r="AN195" s="41"/>
      <c r="AO195" s="41">
        <v>0.38006200000000001</v>
      </c>
      <c r="AP195" s="42">
        <v>-69118.899999999994</v>
      </c>
      <c r="AQ195" s="41">
        <f t="shared" si="38"/>
        <v>7.6012400000000007</v>
      </c>
      <c r="AR195" s="41">
        <f t="shared" si="39"/>
        <v>69.118899999999996</v>
      </c>
      <c r="AS195" s="41"/>
    </row>
    <row r="196" spans="2:45" x14ac:dyDescent="0.15">
      <c r="B196" s="1">
        <v>10.500830000000001</v>
      </c>
      <c r="C196" s="1">
        <v>58.61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Z196" s="1"/>
      <c r="AA196" s="1"/>
      <c r="AE196" s="41">
        <v>0.38600000000000001</v>
      </c>
      <c r="AF196" s="41">
        <v>68898.399999999994</v>
      </c>
      <c r="AG196" s="41">
        <f t="shared" ref="AG196:AG259" si="40">AE196*20</f>
        <v>7.7200000000000006</v>
      </c>
      <c r="AH196" s="41">
        <f t="shared" ref="AH196:AH259" si="41">AF196/1000</f>
        <v>68.898399999999995</v>
      </c>
      <c r="AI196" s="41"/>
      <c r="AJ196" s="2">
        <v>0.37906299999999998</v>
      </c>
      <c r="AK196" s="42">
        <v>-68787</v>
      </c>
      <c r="AL196" s="41">
        <f t="shared" ref="AL196:AL259" si="42">AJ196*10</f>
        <v>3.7906299999999997</v>
      </c>
      <c r="AM196" s="41">
        <f t="shared" ref="AM196:AM259" si="43">-AK196/1000</f>
        <v>68.787000000000006</v>
      </c>
      <c r="AN196" s="41"/>
      <c r="AO196" s="41">
        <v>0.38206200000000001</v>
      </c>
      <c r="AP196" s="42">
        <v>-69058.3</v>
      </c>
      <c r="AQ196" s="41">
        <f t="shared" ref="AQ196:AQ259" si="44">AO196*20</f>
        <v>7.6412399999999998</v>
      </c>
      <c r="AR196" s="41">
        <f t="shared" ref="AR196:AR259" si="45">-AP196/1000</f>
        <v>69.058300000000003</v>
      </c>
      <c r="AS196" s="41"/>
    </row>
    <row r="197" spans="2:45" x14ac:dyDescent="0.15">
      <c r="B197" s="1">
        <v>10.602672999999999</v>
      </c>
      <c r="C197" s="1">
        <v>58.17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Z197" s="1"/>
      <c r="AA197" s="1"/>
      <c r="AE197" s="41">
        <v>0.38800000000000001</v>
      </c>
      <c r="AF197" s="41">
        <v>68820.2</v>
      </c>
      <c r="AG197" s="41">
        <f t="shared" si="40"/>
        <v>7.76</v>
      </c>
      <c r="AH197" s="41">
        <f t="shared" si="41"/>
        <v>68.8202</v>
      </c>
      <c r="AI197" s="41"/>
      <c r="AJ197" s="2">
        <v>0.38106299999999999</v>
      </c>
      <c r="AK197" s="42">
        <v>-68809.7</v>
      </c>
      <c r="AL197" s="41">
        <f t="shared" si="42"/>
        <v>3.8106299999999997</v>
      </c>
      <c r="AM197" s="41">
        <f t="shared" si="43"/>
        <v>68.809699999999992</v>
      </c>
      <c r="AN197" s="41"/>
      <c r="AO197" s="41">
        <v>0.38406200000000001</v>
      </c>
      <c r="AP197" s="42">
        <v>-68995.5</v>
      </c>
      <c r="AQ197" s="41">
        <f t="shared" si="44"/>
        <v>7.6812400000000007</v>
      </c>
      <c r="AR197" s="41">
        <f t="shared" si="45"/>
        <v>68.995500000000007</v>
      </c>
      <c r="AS197" s="41"/>
    </row>
    <row r="198" spans="2:45" x14ac:dyDescent="0.15">
      <c r="B198" s="1">
        <v>10.687720000000001</v>
      </c>
      <c r="C198" s="1">
        <v>57.569999999999993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Z198" s="1"/>
      <c r="AA198" s="1"/>
      <c r="AE198" s="41">
        <v>0.39</v>
      </c>
      <c r="AF198" s="41">
        <v>68741.2</v>
      </c>
      <c r="AG198" s="41">
        <f t="shared" si="40"/>
        <v>7.8000000000000007</v>
      </c>
      <c r="AH198" s="41">
        <f t="shared" si="41"/>
        <v>68.741199999999992</v>
      </c>
      <c r="AI198" s="41"/>
      <c r="AJ198" s="2">
        <v>0.38306299999999999</v>
      </c>
      <c r="AK198" s="42">
        <v>-68832.3</v>
      </c>
      <c r="AL198" s="41">
        <f t="shared" si="42"/>
        <v>3.8306299999999998</v>
      </c>
      <c r="AM198" s="41">
        <f t="shared" si="43"/>
        <v>68.832300000000004</v>
      </c>
      <c r="AN198" s="41"/>
      <c r="AO198" s="41">
        <v>0.38606299999999999</v>
      </c>
      <c r="AP198" s="42">
        <v>-68930.2</v>
      </c>
      <c r="AQ198" s="41">
        <f t="shared" si="44"/>
        <v>7.72126</v>
      </c>
      <c r="AR198" s="41">
        <f t="shared" si="45"/>
        <v>68.930199999999999</v>
      </c>
      <c r="AS198" s="41"/>
    </row>
    <row r="199" spans="2:45" x14ac:dyDescent="0.15">
      <c r="B199" s="1">
        <v>10.77041</v>
      </c>
      <c r="C199" s="1">
        <v>56.97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Z199" s="1"/>
      <c r="AA199" s="1"/>
      <c r="AE199" s="41">
        <v>0.39200000000000002</v>
      </c>
      <c r="AF199" s="41">
        <v>68658.5</v>
      </c>
      <c r="AG199" s="41">
        <f t="shared" si="40"/>
        <v>7.84</v>
      </c>
      <c r="AH199" s="41">
        <f t="shared" si="41"/>
        <v>68.658500000000004</v>
      </c>
      <c r="AI199" s="41"/>
      <c r="AJ199" s="2">
        <v>0.38506200000000002</v>
      </c>
      <c r="AK199" s="42">
        <v>-68854.5</v>
      </c>
      <c r="AL199" s="41">
        <f t="shared" si="42"/>
        <v>3.8506200000000002</v>
      </c>
      <c r="AM199" s="41">
        <f t="shared" si="43"/>
        <v>68.854500000000002</v>
      </c>
      <c r="AN199" s="41"/>
      <c r="AO199" s="41">
        <v>0.38806299999999999</v>
      </c>
      <c r="AP199" s="42">
        <v>-68862.7</v>
      </c>
      <c r="AQ199" s="41">
        <f t="shared" si="44"/>
        <v>7.76126</v>
      </c>
      <c r="AR199" s="41">
        <f t="shared" si="45"/>
        <v>68.862700000000004</v>
      </c>
      <c r="AS199" s="41"/>
    </row>
    <row r="200" spans="2:45" x14ac:dyDescent="0.15">
      <c r="B200" s="1">
        <v>10.861886</v>
      </c>
      <c r="C200" s="1">
        <v>56.47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Z200" s="1"/>
      <c r="AA200" s="1"/>
      <c r="AE200" s="41">
        <v>0.39400000000000002</v>
      </c>
      <c r="AF200" s="41">
        <v>68572</v>
      </c>
      <c r="AG200" s="41">
        <f t="shared" si="40"/>
        <v>7.8800000000000008</v>
      </c>
      <c r="AH200" s="41">
        <f t="shared" si="41"/>
        <v>68.572000000000003</v>
      </c>
      <c r="AI200" s="41"/>
      <c r="AJ200" s="2">
        <v>0.38706200000000002</v>
      </c>
      <c r="AK200" s="42">
        <v>-68876.5</v>
      </c>
      <c r="AL200" s="41">
        <f t="shared" si="42"/>
        <v>3.8706200000000002</v>
      </c>
      <c r="AM200" s="41">
        <f t="shared" si="43"/>
        <v>68.876499999999993</v>
      </c>
      <c r="AN200" s="41"/>
      <c r="AO200" s="41">
        <v>0.39006299999999999</v>
      </c>
      <c r="AP200" s="42">
        <v>-68793</v>
      </c>
      <c r="AQ200" s="41">
        <f t="shared" si="44"/>
        <v>7.8012600000000001</v>
      </c>
      <c r="AR200" s="41">
        <f t="shared" si="45"/>
        <v>68.793000000000006</v>
      </c>
      <c r="AS200" s="41"/>
    </row>
    <row r="201" spans="2:45" x14ac:dyDescent="0.15">
      <c r="B201" s="1">
        <v>10.965083999999999</v>
      </c>
      <c r="C201" s="1">
        <v>55.72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Z201" s="1"/>
      <c r="AA201" s="1"/>
      <c r="AE201" s="41">
        <v>0.39600000000000002</v>
      </c>
      <c r="AF201" s="41">
        <v>68483.600000000006</v>
      </c>
      <c r="AG201" s="41">
        <f t="shared" si="40"/>
        <v>7.92</v>
      </c>
      <c r="AH201" s="41">
        <f t="shared" si="41"/>
        <v>68.48360000000001</v>
      </c>
      <c r="AI201" s="41"/>
      <c r="AJ201" s="2">
        <v>0.38906200000000002</v>
      </c>
      <c r="AK201" s="42">
        <v>-68898.2</v>
      </c>
      <c r="AL201" s="41">
        <f t="shared" si="42"/>
        <v>3.8906200000000002</v>
      </c>
      <c r="AM201" s="41">
        <f t="shared" si="43"/>
        <v>68.898200000000003</v>
      </c>
      <c r="AN201" s="41"/>
      <c r="AO201" s="41">
        <v>0.39206200000000002</v>
      </c>
      <c r="AP201" s="42">
        <v>-68720.800000000003</v>
      </c>
      <c r="AQ201" s="41">
        <f t="shared" si="44"/>
        <v>7.8412400000000009</v>
      </c>
      <c r="AR201" s="41">
        <f t="shared" si="45"/>
        <v>68.720799999999997</v>
      </c>
      <c r="AS201" s="41"/>
    </row>
    <row r="202" spans="2:45" x14ac:dyDescent="0.15">
      <c r="B202" s="1">
        <v>11.035748</v>
      </c>
      <c r="C202" s="1">
        <v>55.03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Z202" s="1"/>
      <c r="AA202" s="1"/>
      <c r="AE202" s="41">
        <v>0.39800000000000002</v>
      </c>
      <c r="AF202" s="41">
        <v>68393.7</v>
      </c>
      <c r="AG202" s="41">
        <f t="shared" si="40"/>
        <v>7.9600000000000009</v>
      </c>
      <c r="AH202" s="41">
        <f t="shared" si="41"/>
        <v>68.393699999999995</v>
      </c>
      <c r="AI202" s="41"/>
      <c r="AJ202" s="2">
        <v>0.39106200000000002</v>
      </c>
      <c r="AK202" s="42">
        <v>-68919.600000000006</v>
      </c>
      <c r="AL202" s="41">
        <f t="shared" si="42"/>
        <v>3.9106200000000002</v>
      </c>
      <c r="AM202" s="41">
        <f t="shared" si="43"/>
        <v>68.919600000000003</v>
      </c>
      <c r="AN202" s="41"/>
      <c r="AO202" s="41">
        <v>0.39406200000000002</v>
      </c>
      <c r="AP202" s="42">
        <v>-68646.3</v>
      </c>
      <c r="AQ202" s="41">
        <f t="shared" si="44"/>
        <v>7.88124</v>
      </c>
      <c r="AR202" s="41">
        <f t="shared" si="45"/>
        <v>68.646299999999997</v>
      </c>
      <c r="AS202" s="41"/>
    </row>
    <row r="203" spans="2:45" x14ac:dyDescent="0.15">
      <c r="B203" s="1">
        <v>11.148107</v>
      </c>
      <c r="C203" s="1">
        <v>54.51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Z203" s="1"/>
      <c r="AA203" s="1"/>
      <c r="AE203" s="41">
        <v>0.4</v>
      </c>
      <c r="AF203" s="41">
        <v>68299.8</v>
      </c>
      <c r="AG203" s="41">
        <f t="shared" si="40"/>
        <v>8</v>
      </c>
      <c r="AH203" s="41">
        <f t="shared" si="41"/>
        <v>68.299800000000005</v>
      </c>
      <c r="AI203" s="41"/>
      <c r="AJ203" s="2">
        <v>0.393063</v>
      </c>
      <c r="AK203" s="42">
        <v>-68940.5</v>
      </c>
      <c r="AL203" s="41">
        <f t="shared" si="42"/>
        <v>3.9306299999999998</v>
      </c>
      <c r="AM203" s="41">
        <f t="shared" si="43"/>
        <v>68.9405</v>
      </c>
      <c r="AN203" s="41"/>
      <c r="AO203" s="41">
        <v>0.39606200000000003</v>
      </c>
      <c r="AP203" s="42">
        <v>-68569.600000000006</v>
      </c>
      <c r="AQ203" s="41">
        <f t="shared" si="44"/>
        <v>7.9212400000000009</v>
      </c>
      <c r="AR203" s="41">
        <f t="shared" si="45"/>
        <v>68.569600000000008</v>
      </c>
      <c r="AS203" s="41"/>
    </row>
    <row r="204" spans="2:45" x14ac:dyDescent="0.15">
      <c r="B204" s="1">
        <v>11.238132</v>
      </c>
      <c r="C204" s="1">
        <v>53.599999999999994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Z204" s="1"/>
      <c r="AA204" s="1"/>
      <c r="AE204" s="41">
        <v>0.40200000000000002</v>
      </c>
      <c r="AF204" s="41">
        <v>68201.899999999994</v>
      </c>
      <c r="AG204" s="41">
        <f t="shared" si="40"/>
        <v>8.0400000000000009</v>
      </c>
      <c r="AH204" s="41">
        <f t="shared" si="41"/>
        <v>68.201899999999995</v>
      </c>
      <c r="AI204" s="41"/>
      <c r="AJ204" s="2">
        <v>0.395063</v>
      </c>
      <c r="AK204" s="42">
        <v>-68959.100000000006</v>
      </c>
      <c r="AL204" s="41">
        <f t="shared" si="42"/>
        <v>3.9506299999999999</v>
      </c>
      <c r="AM204" s="41">
        <f t="shared" si="43"/>
        <v>68.959100000000007</v>
      </c>
      <c r="AN204" s="41"/>
      <c r="AO204" s="41">
        <v>0.39806200000000003</v>
      </c>
      <c r="AP204" s="42">
        <v>-68490.600000000006</v>
      </c>
      <c r="AQ204" s="41">
        <f t="shared" si="44"/>
        <v>7.9612400000000001</v>
      </c>
      <c r="AR204" s="41">
        <f t="shared" si="45"/>
        <v>68.490600000000001</v>
      </c>
      <c r="AS204" s="41"/>
    </row>
    <row r="205" spans="2:45" x14ac:dyDescent="0.15">
      <c r="B205" s="1">
        <v>11.306887</v>
      </c>
      <c r="C205" s="1">
        <v>53.08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Z205" s="1"/>
      <c r="AA205" s="1"/>
      <c r="AE205" s="41">
        <v>0.40400000000000003</v>
      </c>
      <c r="AF205" s="41">
        <v>68102.3</v>
      </c>
      <c r="AG205" s="41">
        <f t="shared" si="40"/>
        <v>8.08</v>
      </c>
      <c r="AH205" s="41">
        <f t="shared" si="41"/>
        <v>68.1023</v>
      </c>
      <c r="AI205" s="41"/>
      <c r="AJ205" s="2">
        <v>0.397063</v>
      </c>
      <c r="AK205" s="42">
        <v>-68977.3</v>
      </c>
      <c r="AL205" s="41">
        <f t="shared" si="42"/>
        <v>3.9706299999999999</v>
      </c>
      <c r="AM205" s="41">
        <f t="shared" si="43"/>
        <v>68.9773</v>
      </c>
      <c r="AN205" s="41"/>
      <c r="AO205" s="41">
        <v>0.400063</v>
      </c>
      <c r="AP205" s="42">
        <v>-68409.2</v>
      </c>
      <c r="AQ205" s="41">
        <f t="shared" si="44"/>
        <v>8.0012600000000003</v>
      </c>
      <c r="AR205" s="41">
        <f t="shared" si="45"/>
        <v>68.409199999999998</v>
      </c>
      <c r="AS205" s="41"/>
    </row>
    <row r="206" spans="2:45" x14ac:dyDescent="0.15">
      <c r="B206" s="1">
        <v>11.414823</v>
      </c>
      <c r="C206" s="1">
        <v>52.43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Z206" s="1"/>
      <c r="AA206" s="1"/>
      <c r="AE206" s="41">
        <v>0.40600000000000003</v>
      </c>
      <c r="AF206" s="41">
        <v>67999.899999999994</v>
      </c>
      <c r="AG206" s="41">
        <f t="shared" si="40"/>
        <v>8.120000000000001</v>
      </c>
      <c r="AH206" s="41">
        <f t="shared" si="41"/>
        <v>67.999899999999997</v>
      </c>
      <c r="AI206" s="41"/>
      <c r="AJ206" s="2">
        <v>0.399063</v>
      </c>
      <c r="AK206" s="42">
        <v>-68995.5</v>
      </c>
      <c r="AL206" s="41">
        <f t="shared" si="42"/>
        <v>3.9906299999999999</v>
      </c>
      <c r="AM206" s="41">
        <f t="shared" si="43"/>
        <v>68.995500000000007</v>
      </c>
      <c r="AN206" s="41"/>
      <c r="AO206" s="41">
        <v>0.402063</v>
      </c>
      <c r="AP206" s="42">
        <v>-68325.3</v>
      </c>
      <c r="AQ206" s="41">
        <f t="shared" si="44"/>
        <v>8.0412599999999994</v>
      </c>
      <c r="AR206" s="41">
        <f t="shared" si="45"/>
        <v>68.325299999999999</v>
      </c>
      <c r="AS206" s="41"/>
    </row>
    <row r="207" spans="2:45" x14ac:dyDescent="0.15">
      <c r="B207" s="1">
        <v>11.501813</v>
      </c>
      <c r="C207" s="1">
        <v>51.48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Z207" s="1"/>
      <c r="AA207" s="1"/>
      <c r="AE207" s="41">
        <v>0.40799999999999997</v>
      </c>
      <c r="AF207" s="41">
        <v>67894.600000000006</v>
      </c>
      <c r="AG207" s="41">
        <f t="shared" si="40"/>
        <v>8.16</v>
      </c>
      <c r="AH207" s="41">
        <f t="shared" si="41"/>
        <v>67.894600000000011</v>
      </c>
      <c r="AI207" s="41"/>
      <c r="AJ207" s="2">
        <v>0.40106199999999997</v>
      </c>
      <c r="AK207" s="42">
        <v>-69013.7</v>
      </c>
      <c r="AL207" s="41">
        <f t="shared" si="42"/>
        <v>4.0106199999999994</v>
      </c>
      <c r="AM207" s="41">
        <f t="shared" si="43"/>
        <v>69.0137</v>
      </c>
      <c r="AN207" s="41"/>
      <c r="AO207" s="41">
        <v>0.40406300000000001</v>
      </c>
      <c r="AP207" s="42">
        <v>-68240.2</v>
      </c>
      <c r="AQ207" s="41">
        <f t="shared" si="44"/>
        <v>8.0812600000000003</v>
      </c>
      <c r="AR207" s="41">
        <f t="shared" si="45"/>
        <v>68.240200000000002</v>
      </c>
      <c r="AS207" s="41"/>
    </row>
    <row r="208" spans="2:45" x14ac:dyDescent="0.15">
      <c r="B208" s="1">
        <v>11.599076999999999</v>
      </c>
      <c r="C208" s="1">
        <v>50.91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Z208" s="1"/>
      <c r="AA208" s="1"/>
      <c r="AE208" s="41">
        <v>0.41</v>
      </c>
      <c r="AF208" s="41">
        <v>67786.399999999994</v>
      </c>
      <c r="AG208" s="41">
        <f t="shared" si="40"/>
        <v>8.1999999999999993</v>
      </c>
      <c r="AH208" s="41">
        <f t="shared" si="41"/>
        <v>67.7864</v>
      </c>
      <c r="AI208" s="41"/>
      <c r="AJ208" s="2">
        <v>0.40306199999999998</v>
      </c>
      <c r="AK208" s="42">
        <v>-69031.8</v>
      </c>
      <c r="AL208" s="41">
        <f t="shared" si="42"/>
        <v>4.0306199999999999</v>
      </c>
      <c r="AM208" s="41">
        <f t="shared" si="43"/>
        <v>69.031800000000004</v>
      </c>
      <c r="AN208" s="41"/>
      <c r="AO208" s="41">
        <v>0.40606300000000001</v>
      </c>
      <c r="AP208" s="42">
        <v>-68150.8</v>
      </c>
      <c r="AQ208" s="41">
        <f t="shared" si="44"/>
        <v>8.1212599999999995</v>
      </c>
      <c r="AR208" s="41">
        <f t="shared" si="45"/>
        <v>68.150800000000004</v>
      </c>
      <c r="AS208" s="41"/>
    </row>
    <row r="209" spans="2:45" x14ac:dyDescent="0.15">
      <c r="B209" s="1">
        <v>13.721018000000001</v>
      </c>
      <c r="C209" s="1">
        <v>1.2799999999999976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Z209" s="1"/>
      <c r="AA209" s="1"/>
      <c r="AE209" s="41">
        <v>0.41199999999999998</v>
      </c>
      <c r="AF209" s="41">
        <v>67675.3</v>
      </c>
      <c r="AG209" s="41">
        <f t="shared" si="40"/>
        <v>8.24</v>
      </c>
      <c r="AH209" s="41">
        <f t="shared" si="41"/>
        <v>67.675300000000007</v>
      </c>
      <c r="AI209" s="41"/>
      <c r="AJ209" s="2">
        <v>0.40506199999999998</v>
      </c>
      <c r="AK209" s="42">
        <v>-69049.8</v>
      </c>
      <c r="AL209" s="41">
        <f t="shared" si="42"/>
        <v>4.0506199999999994</v>
      </c>
      <c r="AM209" s="41">
        <f t="shared" si="43"/>
        <v>69.049800000000005</v>
      </c>
      <c r="AN209" s="41"/>
      <c r="AO209" s="41">
        <v>0.40806199999999998</v>
      </c>
      <c r="AP209" s="42">
        <v>-68060.100000000006</v>
      </c>
      <c r="AQ209" s="41">
        <f t="shared" si="44"/>
        <v>8.1612399999999994</v>
      </c>
      <c r="AR209" s="41">
        <f t="shared" si="45"/>
        <v>68.060100000000006</v>
      </c>
      <c r="AS209" s="41"/>
    </row>
    <row r="210" spans="2:45" x14ac:dyDescent="0.15">
      <c r="C210"/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Z210" s="1"/>
      <c r="AA210" s="1"/>
      <c r="AE210" s="41">
        <v>0.41399999999999998</v>
      </c>
      <c r="AF210" s="41">
        <v>67561.399999999994</v>
      </c>
      <c r="AG210" s="41">
        <f t="shared" si="40"/>
        <v>8.2799999999999994</v>
      </c>
      <c r="AH210" s="41">
        <f t="shared" si="41"/>
        <v>67.561399999999992</v>
      </c>
      <c r="AI210" s="41"/>
      <c r="AJ210" s="2">
        <v>0.40706300000000001</v>
      </c>
      <c r="AK210" s="42">
        <v>-69067.7</v>
      </c>
      <c r="AL210" s="41">
        <f t="shared" si="42"/>
        <v>4.0706300000000004</v>
      </c>
      <c r="AM210" s="41">
        <f t="shared" si="43"/>
        <v>69.067700000000002</v>
      </c>
      <c r="AN210" s="41"/>
      <c r="AO210" s="41">
        <v>0.41006199999999998</v>
      </c>
      <c r="AP210" s="42">
        <v>-67968.2</v>
      </c>
      <c r="AQ210" s="41">
        <f t="shared" si="44"/>
        <v>8.2012400000000003</v>
      </c>
      <c r="AR210" s="41">
        <f t="shared" si="45"/>
        <v>67.968199999999996</v>
      </c>
      <c r="AS210" s="41"/>
    </row>
    <row r="211" spans="2:45" x14ac:dyDescent="0.15">
      <c r="C211"/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Z211" s="1"/>
      <c r="AA211" s="1"/>
      <c r="AE211" s="41">
        <v>0.41599999999999998</v>
      </c>
      <c r="AF211" s="41">
        <v>67444.5</v>
      </c>
      <c r="AG211" s="41">
        <f t="shared" si="40"/>
        <v>8.32</v>
      </c>
      <c r="AH211" s="41">
        <f t="shared" si="41"/>
        <v>67.444500000000005</v>
      </c>
      <c r="AI211" s="41"/>
      <c r="AJ211" s="2">
        <v>0.40906300000000001</v>
      </c>
      <c r="AK211" s="42">
        <v>-69085.600000000006</v>
      </c>
      <c r="AL211" s="41">
        <f t="shared" si="42"/>
        <v>4.09063</v>
      </c>
      <c r="AM211" s="41">
        <f t="shared" si="43"/>
        <v>69.085599999999999</v>
      </c>
      <c r="AN211" s="41"/>
      <c r="AO211" s="41">
        <v>0.41206199999999998</v>
      </c>
      <c r="AP211" s="42">
        <v>-67871.600000000006</v>
      </c>
      <c r="AQ211" s="41">
        <f t="shared" si="44"/>
        <v>8.2412399999999995</v>
      </c>
      <c r="AR211" s="41">
        <f t="shared" si="45"/>
        <v>67.871600000000001</v>
      </c>
      <c r="AS211" s="41"/>
    </row>
    <row r="212" spans="2:45" x14ac:dyDescent="0.15">
      <c r="C212"/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Z212" s="1"/>
      <c r="AA212" s="1"/>
      <c r="AE212" s="41">
        <v>0.41799999999999998</v>
      </c>
      <c r="AF212" s="41">
        <v>67324.7</v>
      </c>
      <c r="AG212" s="41">
        <f t="shared" si="40"/>
        <v>8.36</v>
      </c>
      <c r="AH212" s="41">
        <f t="shared" si="41"/>
        <v>67.324699999999993</v>
      </c>
      <c r="AI212" s="41"/>
      <c r="AJ212" s="2">
        <v>0.41106300000000001</v>
      </c>
      <c r="AK212" s="42">
        <v>-69103.3</v>
      </c>
      <c r="AL212" s="41">
        <f t="shared" si="42"/>
        <v>4.1106300000000005</v>
      </c>
      <c r="AM212" s="41">
        <f t="shared" si="43"/>
        <v>69.103300000000004</v>
      </c>
      <c r="AN212" s="41"/>
      <c r="AO212" s="41">
        <v>0.41406300000000001</v>
      </c>
      <c r="AP212" s="42">
        <v>-67773.8</v>
      </c>
      <c r="AQ212" s="41">
        <f t="shared" si="44"/>
        <v>8.2812599999999996</v>
      </c>
      <c r="AR212" s="41">
        <f t="shared" si="45"/>
        <v>67.773800000000008</v>
      </c>
      <c r="AS212" s="41"/>
    </row>
    <row r="213" spans="2:45" x14ac:dyDescent="0.15">
      <c r="C213"/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Z213" s="1"/>
      <c r="AA213" s="1"/>
      <c r="AE213" s="41">
        <v>0.42</v>
      </c>
      <c r="AF213" s="41">
        <v>67201.899999999994</v>
      </c>
      <c r="AG213" s="41">
        <f t="shared" si="40"/>
        <v>8.4</v>
      </c>
      <c r="AH213" s="41">
        <f t="shared" si="41"/>
        <v>67.201899999999995</v>
      </c>
      <c r="AI213" s="41"/>
      <c r="AJ213" s="2">
        <v>0.41306300000000001</v>
      </c>
      <c r="AK213" s="42">
        <v>-69121</v>
      </c>
      <c r="AL213" s="41">
        <f t="shared" si="42"/>
        <v>4.13063</v>
      </c>
      <c r="AM213" s="41">
        <f t="shared" si="43"/>
        <v>69.120999999999995</v>
      </c>
      <c r="AN213" s="41"/>
      <c r="AO213" s="41">
        <v>0.41606300000000002</v>
      </c>
      <c r="AP213" s="42">
        <v>-67673.8</v>
      </c>
      <c r="AQ213" s="41">
        <f t="shared" si="44"/>
        <v>8.3212600000000005</v>
      </c>
      <c r="AR213" s="41">
        <f t="shared" si="45"/>
        <v>67.6738</v>
      </c>
      <c r="AS213" s="41"/>
    </row>
    <row r="214" spans="2:45" x14ac:dyDescent="0.15">
      <c r="C214"/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Z214" s="1"/>
      <c r="AA214" s="1"/>
      <c r="AE214" s="41">
        <v>0.42199999999999999</v>
      </c>
      <c r="AF214" s="41">
        <v>67076.2</v>
      </c>
      <c r="AG214" s="41">
        <f t="shared" si="40"/>
        <v>8.44</v>
      </c>
      <c r="AH214" s="41">
        <f t="shared" si="41"/>
        <v>67.0762</v>
      </c>
      <c r="AI214" s="41"/>
      <c r="AJ214" s="2">
        <v>0.41506199999999999</v>
      </c>
      <c r="AK214" s="42">
        <v>-69138.7</v>
      </c>
      <c r="AL214" s="41">
        <f t="shared" si="42"/>
        <v>4.15062</v>
      </c>
      <c r="AM214" s="41">
        <f t="shared" si="43"/>
        <v>69.1387</v>
      </c>
      <c r="AN214" s="41"/>
      <c r="AO214" s="41">
        <v>0.41806300000000002</v>
      </c>
      <c r="AP214" s="42">
        <v>-67571.5</v>
      </c>
      <c r="AQ214" s="41">
        <f t="shared" si="44"/>
        <v>8.3612599999999997</v>
      </c>
      <c r="AR214" s="41">
        <f t="shared" si="45"/>
        <v>67.5715</v>
      </c>
      <c r="AS214" s="41"/>
    </row>
    <row r="215" spans="2:45" x14ac:dyDescent="0.15">
      <c r="C215"/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Z215" s="1"/>
      <c r="AA215" s="1"/>
      <c r="AE215" s="41">
        <v>0.42399999999999999</v>
      </c>
      <c r="AF215" s="41">
        <v>66947.5</v>
      </c>
      <c r="AG215" s="41">
        <f t="shared" si="40"/>
        <v>8.48</v>
      </c>
      <c r="AH215" s="41">
        <f t="shared" si="41"/>
        <v>66.947500000000005</v>
      </c>
      <c r="AI215" s="41"/>
      <c r="AJ215" s="2">
        <v>0.41706199999999999</v>
      </c>
      <c r="AK215" s="42">
        <v>-69156.3</v>
      </c>
      <c r="AL215" s="41">
        <f t="shared" si="42"/>
        <v>4.1706199999999995</v>
      </c>
      <c r="AM215" s="41">
        <f t="shared" si="43"/>
        <v>69.156300000000002</v>
      </c>
      <c r="AN215" s="41"/>
      <c r="AO215" s="41">
        <v>0.42006300000000002</v>
      </c>
      <c r="AP215" s="42">
        <v>-67466.8</v>
      </c>
      <c r="AQ215" s="41">
        <f t="shared" si="44"/>
        <v>8.4012600000000006</v>
      </c>
      <c r="AR215" s="41">
        <f t="shared" si="45"/>
        <v>67.466800000000006</v>
      </c>
      <c r="AS215" s="41"/>
    </row>
    <row r="216" spans="2:45" x14ac:dyDescent="0.15">
      <c r="C216"/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Z216" s="1"/>
      <c r="AA216" s="1"/>
      <c r="AE216" s="41">
        <v>0.42599999999999999</v>
      </c>
      <c r="AF216" s="41">
        <v>66815.8</v>
      </c>
      <c r="AG216" s="41">
        <f t="shared" si="40"/>
        <v>8.52</v>
      </c>
      <c r="AH216" s="41">
        <f t="shared" si="41"/>
        <v>66.815799999999996</v>
      </c>
      <c r="AI216" s="41"/>
      <c r="AJ216" s="2">
        <v>0.41906199999999999</v>
      </c>
      <c r="AK216" s="42">
        <v>-69173.7</v>
      </c>
      <c r="AL216" s="41">
        <f t="shared" si="42"/>
        <v>4.19062</v>
      </c>
      <c r="AM216" s="41">
        <f t="shared" si="43"/>
        <v>69.173699999999997</v>
      </c>
      <c r="AN216" s="41"/>
      <c r="AO216" s="41">
        <v>0.42206199999999999</v>
      </c>
      <c r="AP216" s="42">
        <v>-67359.7</v>
      </c>
      <c r="AQ216" s="41">
        <f t="shared" si="44"/>
        <v>8.4412400000000005</v>
      </c>
      <c r="AR216" s="41">
        <f t="shared" si="45"/>
        <v>67.359700000000004</v>
      </c>
      <c r="AS216" s="41"/>
    </row>
    <row r="217" spans="2:45" x14ac:dyDescent="0.15">
      <c r="C217"/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Z217" s="1"/>
      <c r="AA217" s="1"/>
      <c r="AE217" s="41">
        <v>0.42799999999999999</v>
      </c>
      <c r="AF217" s="41">
        <v>66681.2</v>
      </c>
      <c r="AG217" s="41">
        <f t="shared" si="40"/>
        <v>8.56</v>
      </c>
      <c r="AH217" s="41">
        <f t="shared" si="41"/>
        <v>66.681200000000004</v>
      </c>
      <c r="AI217" s="41"/>
      <c r="AJ217" s="2">
        <v>0.42106199999999999</v>
      </c>
      <c r="AK217" s="42">
        <v>-69191.199999999997</v>
      </c>
      <c r="AL217" s="41">
        <f t="shared" si="42"/>
        <v>4.2106199999999996</v>
      </c>
      <c r="AM217" s="41">
        <f t="shared" si="43"/>
        <v>69.191199999999995</v>
      </c>
      <c r="AN217" s="41"/>
      <c r="AO217" s="41">
        <v>0.42406199999999999</v>
      </c>
      <c r="AP217" s="42">
        <v>-67250.5</v>
      </c>
      <c r="AQ217" s="41">
        <f t="shared" si="44"/>
        <v>8.4812399999999997</v>
      </c>
      <c r="AR217" s="41">
        <f t="shared" si="45"/>
        <v>67.250500000000002</v>
      </c>
      <c r="AS217" s="41"/>
    </row>
    <row r="218" spans="2:45" x14ac:dyDescent="0.15">
      <c r="C218"/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Z218" s="1"/>
      <c r="AA218" s="1"/>
      <c r="AE218" s="41">
        <v>0.43</v>
      </c>
      <c r="AF218" s="41">
        <v>66543.5</v>
      </c>
      <c r="AG218" s="41">
        <f t="shared" si="40"/>
        <v>8.6</v>
      </c>
      <c r="AH218" s="41">
        <f t="shared" si="41"/>
        <v>66.543499999999995</v>
      </c>
      <c r="AI218" s="41"/>
      <c r="AJ218" s="2">
        <v>0.42306300000000002</v>
      </c>
      <c r="AK218" s="42">
        <v>-69208.5</v>
      </c>
      <c r="AL218" s="41">
        <f t="shared" si="42"/>
        <v>4.2306300000000006</v>
      </c>
      <c r="AM218" s="41">
        <f t="shared" si="43"/>
        <v>69.208500000000001</v>
      </c>
      <c r="AN218" s="41"/>
      <c r="AO218" s="41">
        <v>0.426062</v>
      </c>
      <c r="AP218" s="42">
        <v>-67140</v>
      </c>
      <c r="AQ218" s="41">
        <f t="shared" si="44"/>
        <v>8.5212400000000006</v>
      </c>
      <c r="AR218" s="41">
        <f t="shared" si="45"/>
        <v>67.14</v>
      </c>
      <c r="AS218" s="41"/>
    </row>
    <row r="219" spans="2:45" x14ac:dyDescent="0.15">
      <c r="C219"/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Z219" s="1"/>
      <c r="AA219" s="1"/>
      <c r="AE219" s="41">
        <v>0.432</v>
      </c>
      <c r="AF219" s="41">
        <v>66402.899999999994</v>
      </c>
      <c r="AG219" s="41">
        <f t="shared" si="40"/>
        <v>8.64</v>
      </c>
      <c r="AH219" s="41">
        <f t="shared" si="41"/>
        <v>66.402899999999988</v>
      </c>
      <c r="AI219" s="41"/>
      <c r="AJ219" s="2">
        <v>0.42506300000000002</v>
      </c>
      <c r="AK219" s="42">
        <v>-69225.8</v>
      </c>
      <c r="AL219" s="41">
        <f t="shared" si="42"/>
        <v>4.2506300000000001</v>
      </c>
      <c r="AM219" s="41">
        <f t="shared" si="43"/>
        <v>69.225800000000007</v>
      </c>
      <c r="AN219" s="41"/>
      <c r="AO219" s="41">
        <v>0.428062</v>
      </c>
      <c r="AP219" s="42">
        <v>-67026.2</v>
      </c>
      <c r="AQ219" s="41">
        <f t="shared" si="44"/>
        <v>8.5612399999999997</v>
      </c>
      <c r="AR219" s="41">
        <f t="shared" si="45"/>
        <v>67.026200000000003</v>
      </c>
      <c r="AS219" s="41"/>
    </row>
    <row r="220" spans="2:45" x14ac:dyDescent="0.15">
      <c r="C220"/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Z220" s="1"/>
      <c r="AA220" s="1"/>
      <c r="AE220" s="41">
        <v>0.434</v>
      </c>
      <c r="AF220" s="41">
        <v>66259.100000000006</v>
      </c>
      <c r="AG220" s="41">
        <f t="shared" si="40"/>
        <v>8.68</v>
      </c>
      <c r="AH220" s="41">
        <f t="shared" si="41"/>
        <v>66.259100000000004</v>
      </c>
      <c r="AI220" s="41"/>
      <c r="AJ220" s="2">
        <v>0.42706300000000003</v>
      </c>
      <c r="AK220" s="42">
        <v>-69242.899999999994</v>
      </c>
      <c r="AL220" s="41">
        <f t="shared" si="42"/>
        <v>4.2706300000000006</v>
      </c>
      <c r="AM220" s="41">
        <f t="shared" si="43"/>
        <v>69.242899999999992</v>
      </c>
      <c r="AN220" s="41"/>
      <c r="AO220" s="41">
        <v>0.43006299999999997</v>
      </c>
      <c r="AP220" s="42">
        <v>-66908.800000000003</v>
      </c>
      <c r="AQ220" s="41">
        <f t="shared" si="44"/>
        <v>8.6012599999999999</v>
      </c>
      <c r="AR220" s="41">
        <f t="shared" si="45"/>
        <v>66.908799999999999</v>
      </c>
      <c r="AS220" s="41"/>
    </row>
    <row r="221" spans="2:45" x14ac:dyDescent="0.15">
      <c r="C221"/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Z221" s="1"/>
      <c r="AA221" s="1"/>
      <c r="AE221" s="41">
        <v>0.436</v>
      </c>
      <c r="AF221" s="41">
        <v>66114.100000000006</v>
      </c>
      <c r="AG221" s="41">
        <f t="shared" si="40"/>
        <v>8.7200000000000006</v>
      </c>
      <c r="AH221" s="41">
        <f t="shared" si="41"/>
        <v>66.114100000000008</v>
      </c>
      <c r="AI221" s="41"/>
      <c r="AJ221" s="2">
        <v>0.429062</v>
      </c>
      <c r="AK221" s="42">
        <v>-69260</v>
      </c>
      <c r="AL221" s="41">
        <f t="shared" si="42"/>
        <v>4.2906199999999997</v>
      </c>
      <c r="AM221" s="41">
        <f t="shared" si="43"/>
        <v>69.260000000000005</v>
      </c>
      <c r="AN221" s="41"/>
      <c r="AO221" s="41">
        <v>0.43206299999999997</v>
      </c>
      <c r="AP221" s="42">
        <v>-66790.3</v>
      </c>
      <c r="AQ221" s="41">
        <f t="shared" si="44"/>
        <v>8.6412599999999991</v>
      </c>
      <c r="AR221" s="41">
        <f t="shared" si="45"/>
        <v>66.790300000000002</v>
      </c>
      <c r="AS221" s="41"/>
    </row>
    <row r="222" spans="2:45" x14ac:dyDescent="0.15">
      <c r="C222"/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Z222" s="1"/>
      <c r="AA222" s="1"/>
      <c r="AE222" s="41">
        <v>0.438</v>
      </c>
      <c r="AF222" s="41">
        <v>65964.3</v>
      </c>
      <c r="AG222" s="41">
        <f t="shared" si="40"/>
        <v>8.76</v>
      </c>
      <c r="AH222" s="41">
        <f t="shared" si="41"/>
        <v>65.964300000000009</v>
      </c>
      <c r="AI222" s="41"/>
      <c r="AJ222" s="2">
        <v>0.431062</v>
      </c>
      <c r="AK222" s="42">
        <v>-69276.899999999994</v>
      </c>
      <c r="AL222" s="41">
        <f t="shared" si="42"/>
        <v>4.3106200000000001</v>
      </c>
      <c r="AM222" s="41">
        <f t="shared" si="43"/>
        <v>69.276899999999998</v>
      </c>
      <c r="AN222" s="41"/>
      <c r="AO222" s="41">
        <v>0.43406299999999998</v>
      </c>
      <c r="AP222" s="42">
        <v>-66670.8</v>
      </c>
      <c r="AQ222" s="41">
        <f t="shared" si="44"/>
        <v>8.68126</v>
      </c>
      <c r="AR222" s="41">
        <f t="shared" si="45"/>
        <v>66.6708</v>
      </c>
      <c r="AS222" s="41"/>
    </row>
    <row r="223" spans="2:45" x14ac:dyDescent="0.15">
      <c r="C223"/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Z223" s="1"/>
      <c r="AA223" s="1"/>
      <c r="AE223" s="41">
        <v>0.44</v>
      </c>
      <c r="AF223" s="41">
        <v>65809.8</v>
      </c>
      <c r="AG223" s="41">
        <f t="shared" si="40"/>
        <v>8.8000000000000007</v>
      </c>
      <c r="AH223" s="41">
        <f t="shared" si="41"/>
        <v>65.80980000000001</v>
      </c>
      <c r="AI223" s="41"/>
      <c r="AJ223" s="2">
        <v>0.433062</v>
      </c>
      <c r="AK223" s="42">
        <v>-69293.600000000006</v>
      </c>
      <c r="AL223" s="41">
        <f t="shared" si="42"/>
        <v>4.3306199999999997</v>
      </c>
      <c r="AM223" s="41">
        <f t="shared" si="43"/>
        <v>69.293600000000012</v>
      </c>
      <c r="AN223" s="41"/>
      <c r="AO223" s="41">
        <v>0.43606299999999998</v>
      </c>
      <c r="AP223" s="42">
        <v>-66546.399999999994</v>
      </c>
      <c r="AQ223" s="41">
        <f t="shared" si="44"/>
        <v>8.7212599999999991</v>
      </c>
      <c r="AR223" s="41">
        <f t="shared" si="45"/>
        <v>66.546399999999991</v>
      </c>
      <c r="AS223" s="41"/>
    </row>
    <row r="224" spans="2:45" x14ac:dyDescent="0.15">
      <c r="C224"/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Z224" s="1"/>
      <c r="AA224" s="1"/>
      <c r="AE224" s="41">
        <v>0.442</v>
      </c>
      <c r="AF224" s="41">
        <v>65653.899999999994</v>
      </c>
      <c r="AG224" s="41">
        <f t="shared" si="40"/>
        <v>8.84</v>
      </c>
      <c r="AH224" s="41">
        <f t="shared" si="41"/>
        <v>65.653899999999993</v>
      </c>
      <c r="AI224" s="41"/>
      <c r="AJ224" s="2">
        <v>0.435062</v>
      </c>
      <c r="AK224" s="42">
        <v>-69310</v>
      </c>
      <c r="AL224" s="41">
        <f t="shared" si="42"/>
        <v>4.3506200000000002</v>
      </c>
      <c r="AM224" s="41">
        <f t="shared" si="43"/>
        <v>69.31</v>
      </c>
      <c r="AN224" s="41"/>
      <c r="AO224" s="41">
        <v>0.43806200000000001</v>
      </c>
      <c r="AP224" s="42">
        <v>-66421.2</v>
      </c>
      <c r="AQ224" s="41">
        <f t="shared" si="44"/>
        <v>8.7612400000000008</v>
      </c>
      <c r="AR224" s="41">
        <f t="shared" si="45"/>
        <v>66.421199999999999</v>
      </c>
      <c r="AS224" s="41"/>
    </row>
    <row r="225" spans="3:45" x14ac:dyDescent="0.15">
      <c r="C225"/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Z225" s="1"/>
      <c r="AA225" s="1"/>
      <c r="AE225" s="41">
        <v>0.44400000000000001</v>
      </c>
      <c r="AF225" s="41">
        <v>65494.8</v>
      </c>
      <c r="AG225" s="41">
        <f t="shared" si="40"/>
        <v>8.8800000000000008</v>
      </c>
      <c r="AH225" s="41">
        <f t="shared" si="41"/>
        <v>65.494799999999998</v>
      </c>
      <c r="AI225" s="41"/>
      <c r="AJ225" s="2">
        <v>0.43706299999999998</v>
      </c>
      <c r="AK225" s="42">
        <v>-69326.100000000006</v>
      </c>
      <c r="AL225" s="41">
        <f t="shared" si="42"/>
        <v>4.3706300000000002</v>
      </c>
      <c r="AM225" s="41">
        <f t="shared" si="43"/>
        <v>69.326100000000011</v>
      </c>
      <c r="AN225" s="41"/>
      <c r="AO225" s="41">
        <v>0.44006200000000001</v>
      </c>
      <c r="AP225" s="42">
        <v>-66293.600000000006</v>
      </c>
      <c r="AQ225" s="41">
        <f t="shared" si="44"/>
        <v>8.80124</v>
      </c>
      <c r="AR225" s="41">
        <f t="shared" si="45"/>
        <v>66.293600000000012</v>
      </c>
      <c r="AS225" s="41"/>
    </row>
    <row r="226" spans="3:45" x14ac:dyDescent="0.15">
      <c r="C226"/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Z226" s="1"/>
      <c r="AA226" s="1"/>
      <c r="AE226" s="41">
        <v>0.44600000000000001</v>
      </c>
      <c r="AF226" s="41">
        <v>65332.7</v>
      </c>
      <c r="AG226" s="41">
        <f t="shared" si="40"/>
        <v>8.92</v>
      </c>
      <c r="AH226" s="41">
        <f t="shared" si="41"/>
        <v>65.332700000000003</v>
      </c>
      <c r="AI226" s="41"/>
      <c r="AJ226" s="2">
        <v>0.43906299999999998</v>
      </c>
      <c r="AK226" s="42">
        <v>-69341</v>
      </c>
      <c r="AL226" s="41">
        <f t="shared" si="42"/>
        <v>4.3906299999999998</v>
      </c>
      <c r="AM226" s="41">
        <f t="shared" si="43"/>
        <v>69.340999999999994</v>
      </c>
      <c r="AN226" s="41"/>
      <c r="AO226" s="41">
        <v>0.44206200000000001</v>
      </c>
      <c r="AP226" s="42">
        <v>-66163.899999999994</v>
      </c>
      <c r="AQ226" s="41">
        <f t="shared" si="44"/>
        <v>8.8412400000000009</v>
      </c>
      <c r="AR226" s="41">
        <f t="shared" si="45"/>
        <v>66.163899999999998</v>
      </c>
      <c r="AS226" s="41"/>
    </row>
    <row r="227" spans="3:45" x14ac:dyDescent="0.15">
      <c r="C227"/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Z227" s="1"/>
      <c r="AA227" s="1"/>
      <c r="AE227" s="41">
        <v>0.44800000000000001</v>
      </c>
      <c r="AF227" s="41">
        <v>65167.5</v>
      </c>
      <c r="AG227" s="41">
        <f t="shared" si="40"/>
        <v>8.9600000000000009</v>
      </c>
      <c r="AH227" s="41">
        <f t="shared" si="41"/>
        <v>65.167500000000004</v>
      </c>
      <c r="AI227" s="41"/>
      <c r="AJ227" s="2">
        <v>0.44106299999999998</v>
      </c>
      <c r="AK227" s="42">
        <v>-69354.399999999994</v>
      </c>
      <c r="AL227" s="41">
        <f t="shared" si="42"/>
        <v>4.4106299999999994</v>
      </c>
      <c r="AM227" s="41">
        <f t="shared" si="43"/>
        <v>69.354399999999998</v>
      </c>
      <c r="AN227" s="41"/>
      <c r="AO227" s="41">
        <v>0.44406299999999999</v>
      </c>
      <c r="AP227" s="42">
        <v>-66031.8</v>
      </c>
      <c r="AQ227" s="41">
        <f t="shared" si="44"/>
        <v>8.8812599999999993</v>
      </c>
      <c r="AR227" s="41">
        <f t="shared" si="45"/>
        <v>66.031800000000004</v>
      </c>
      <c r="AS227" s="41"/>
    </row>
    <row r="228" spans="3:45" x14ac:dyDescent="0.15">
      <c r="C228"/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Z228" s="1"/>
      <c r="AA228" s="1"/>
      <c r="AE228" s="41">
        <v>0.45</v>
      </c>
      <c r="AF228" s="41">
        <v>64999.1</v>
      </c>
      <c r="AG228" s="41">
        <f t="shared" si="40"/>
        <v>9</v>
      </c>
      <c r="AH228" s="41">
        <f t="shared" si="41"/>
        <v>64.999099999999999</v>
      </c>
      <c r="AI228" s="41"/>
      <c r="AJ228" s="2">
        <v>0.44306299999999998</v>
      </c>
      <c r="AK228" s="42">
        <v>-69367.8</v>
      </c>
      <c r="AL228" s="41">
        <f t="shared" si="42"/>
        <v>4.4306299999999998</v>
      </c>
      <c r="AM228" s="41">
        <f t="shared" si="43"/>
        <v>69.367800000000003</v>
      </c>
      <c r="AN228" s="41"/>
      <c r="AO228" s="41">
        <v>0.44606299999999999</v>
      </c>
      <c r="AP228" s="42">
        <v>-65899.100000000006</v>
      </c>
      <c r="AQ228" s="41">
        <f t="shared" si="44"/>
        <v>8.9212600000000002</v>
      </c>
      <c r="AR228" s="41">
        <f t="shared" si="45"/>
        <v>65.899100000000004</v>
      </c>
      <c r="AS228" s="41"/>
    </row>
    <row r="229" spans="3:45" x14ac:dyDescent="0.15">
      <c r="C229"/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Z229" s="1"/>
      <c r="AA229" s="1"/>
      <c r="AE229" s="41">
        <v>0.45200000000000001</v>
      </c>
      <c r="AF229" s="41">
        <v>64827.6</v>
      </c>
      <c r="AG229" s="41">
        <f t="shared" si="40"/>
        <v>9.0400000000000009</v>
      </c>
      <c r="AH229" s="41">
        <f t="shared" si="41"/>
        <v>64.827600000000004</v>
      </c>
      <c r="AI229" s="41"/>
      <c r="AJ229" s="2">
        <v>0.44506200000000001</v>
      </c>
      <c r="AK229" s="42">
        <v>-69381.2</v>
      </c>
      <c r="AL229" s="41">
        <f t="shared" si="42"/>
        <v>4.4506199999999998</v>
      </c>
      <c r="AM229" s="41">
        <f t="shared" si="43"/>
        <v>69.381199999999993</v>
      </c>
      <c r="AN229" s="41"/>
      <c r="AO229" s="41">
        <v>0.44806299999999999</v>
      </c>
      <c r="AP229" s="42">
        <v>-65762.5</v>
      </c>
      <c r="AQ229" s="41">
        <f t="shared" si="44"/>
        <v>8.9612599999999993</v>
      </c>
      <c r="AR229" s="41">
        <f t="shared" si="45"/>
        <v>65.762500000000003</v>
      </c>
      <c r="AS229" s="41"/>
    </row>
    <row r="230" spans="3:45" x14ac:dyDescent="0.15">
      <c r="C230"/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Z230" s="1"/>
      <c r="AA230" s="1"/>
      <c r="AE230" s="41">
        <v>0.45400000000000001</v>
      </c>
      <c r="AF230" s="41">
        <v>64652.9</v>
      </c>
      <c r="AG230" s="41">
        <f t="shared" si="40"/>
        <v>9.08</v>
      </c>
      <c r="AH230" s="41">
        <f t="shared" si="41"/>
        <v>64.652900000000002</v>
      </c>
      <c r="AI230" s="41"/>
      <c r="AJ230" s="2">
        <v>0.44706200000000001</v>
      </c>
      <c r="AK230" s="42">
        <v>-69394.399999999994</v>
      </c>
      <c r="AL230" s="41">
        <f t="shared" si="42"/>
        <v>4.4706200000000003</v>
      </c>
      <c r="AM230" s="41">
        <f t="shared" si="43"/>
        <v>69.39439999999999</v>
      </c>
      <c r="AN230" s="41"/>
      <c r="AO230" s="41">
        <v>0.45006299999999999</v>
      </c>
      <c r="AP230" s="42">
        <v>-65622.5</v>
      </c>
      <c r="AQ230" s="41">
        <f t="shared" si="44"/>
        <v>9.0012600000000003</v>
      </c>
      <c r="AR230" s="41">
        <f t="shared" si="45"/>
        <v>65.622500000000002</v>
      </c>
      <c r="AS230" s="41"/>
    </row>
    <row r="231" spans="3:45" x14ac:dyDescent="0.15">
      <c r="C231"/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Z231" s="1"/>
      <c r="AA231" s="1"/>
      <c r="AE231" s="41">
        <v>0.45600000000000002</v>
      </c>
      <c r="AF231" s="41">
        <v>64475.1</v>
      </c>
      <c r="AG231" s="41">
        <f t="shared" si="40"/>
        <v>9.120000000000001</v>
      </c>
      <c r="AH231" s="41">
        <f t="shared" si="41"/>
        <v>64.475099999999998</v>
      </c>
      <c r="AI231" s="41"/>
      <c r="AJ231" s="2">
        <v>0.44906200000000002</v>
      </c>
      <c r="AK231" s="42">
        <v>-69407.7</v>
      </c>
      <c r="AL231" s="41">
        <f t="shared" si="42"/>
        <v>4.4906199999999998</v>
      </c>
      <c r="AM231" s="41">
        <f t="shared" si="43"/>
        <v>69.407699999999991</v>
      </c>
      <c r="AN231" s="41"/>
      <c r="AO231" s="41">
        <v>0.45206200000000002</v>
      </c>
      <c r="AP231" s="42">
        <v>-65481.5</v>
      </c>
      <c r="AQ231" s="41">
        <f t="shared" si="44"/>
        <v>9.0412400000000002</v>
      </c>
      <c r="AR231" s="41">
        <f t="shared" si="45"/>
        <v>65.481499999999997</v>
      </c>
      <c r="AS231" s="41"/>
    </row>
    <row r="232" spans="3:45" x14ac:dyDescent="0.15">
      <c r="C232"/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Z232" s="1"/>
      <c r="AA232" s="1"/>
      <c r="AE232" s="41">
        <v>0.45800000000000002</v>
      </c>
      <c r="AF232" s="41">
        <v>64294</v>
      </c>
      <c r="AG232" s="41">
        <f t="shared" si="40"/>
        <v>9.16</v>
      </c>
      <c r="AH232" s="41">
        <f t="shared" si="41"/>
        <v>64.293999999999997</v>
      </c>
      <c r="AI232" s="41"/>
      <c r="AJ232" s="2">
        <v>0.45106299999999999</v>
      </c>
      <c r="AK232" s="42">
        <v>-69420.899999999994</v>
      </c>
      <c r="AL232" s="41">
        <f t="shared" si="42"/>
        <v>4.5106299999999999</v>
      </c>
      <c r="AM232" s="41">
        <f t="shared" si="43"/>
        <v>69.420899999999989</v>
      </c>
      <c r="AN232" s="41"/>
      <c r="AO232" s="41">
        <v>0.45406200000000002</v>
      </c>
      <c r="AP232" s="42">
        <v>-65338.400000000001</v>
      </c>
      <c r="AQ232" s="41">
        <f t="shared" si="44"/>
        <v>9.0812400000000011</v>
      </c>
      <c r="AR232" s="41">
        <f t="shared" si="45"/>
        <v>65.338400000000007</v>
      </c>
      <c r="AS232" s="41"/>
    </row>
    <row r="233" spans="3:45" x14ac:dyDescent="0.15">
      <c r="C233"/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Z233" s="1"/>
      <c r="AA233" s="1"/>
      <c r="AE233" s="41">
        <v>0.46</v>
      </c>
      <c r="AF233" s="41">
        <v>64109.8</v>
      </c>
      <c r="AG233" s="41">
        <f t="shared" si="40"/>
        <v>9.2000000000000011</v>
      </c>
      <c r="AH233" s="41">
        <f t="shared" si="41"/>
        <v>64.109800000000007</v>
      </c>
      <c r="AI233" s="41"/>
      <c r="AJ233" s="2">
        <v>0.45306299999999999</v>
      </c>
      <c r="AK233" s="42">
        <v>-69434</v>
      </c>
      <c r="AL233" s="41">
        <f t="shared" si="42"/>
        <v>4.5306300000000004</v>
      </c>
      <c r="AM233" s="41">
        <f t="shared" si="43"/>
        <v>69.433999999999997</v>
      </c>
      <c r="AN233" s="41"/>
      <c r="AO233" s="41">
        <v>0.45606200000000002</v>
      </c>
      <c r="AP233" s="42">
        <v>-65194.6</v>
      </c>
      <c r="AQ233" s="41">
        <f t="shared" si="44"/>
        <v>9.1212400000000002</v>
      </c>
      <c r="AR233" s="41">
        <f t="shared" si="45"/>
        <v>65.194599999999994</v>
      </c>
      <c r="AS233" s="41"/>
    </row>
    <row r="234" spans="3:45" x14ac:dyDescent="0.15">
      <c r="C234"/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Z234" s="1"/>
      <c r="AA234" s="1"/>
      <c r="AE234" s="41">
        <v>0.46200000000000002</v>
      </c>
      <c r="AF234" s="41">
        <v>63922.3</v>
      </c>
      <c r="AG234" s="41">
        <f t="shared" si="40"/>
        <v>9.24</v>
      </c>
      <c r="AH234" s="41">
        <f t="shared" si="41"/>
        <v>63.9223</v>
      </c>
      <c r="AI234" s="41"/>
      <c r="AJ234" s="2">
        <v>0.455063</v>
      </c>
      <c r="AK234" s="42">
        <v>-69447</v>
      </c>
      <c r="AL234" s="41">
        <f t="shared" si="42"/>
        <v>4.55063</v>
      </c>
      <c r="AM234" s="41">
        <f t="shared" si="43"/>
        <v>69.447000000000003</v>
      </c>
      <c r="AN234" s="41"/>
      <c r="AO234" s="41">
        <v>0.45806200000000002</v>
      </c>
      <c r="AP234" s="42">
        <v>-65047.199999999997</v>
      </c>
      <c r="AQ234" s="41">
        <f t="shared" si="44"/>
        <v>9.1612400000000012</v>
      </c>
      <c r="AR234" s="41">
        <f t="shared" si="45"/>
        <v>65.047200000000004</v>
      </c>
      <c r="AS234" s="41"/>
    </row>
    <row r="235" spans="3:45" x14ac:dyDescent="0.15">
      <c r="C235"/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Z235" s="1"/>
      <c r="AA235" s="1"/>
      <c r="AE235" s="41">
        <v>0.46400000000000002</v>
      </c>
      <c r="AF235" s="41">
        <v>63731.7</v>
      </c>
      <c r="AG235" s="41">
        <f t="shared" si="40"/>
        <v>9.2800000000000011</v>
      </c>
      <c r="AH235" s="41">
        <f t="shared" si="41"/>
        <v>63.731699999999996</v>
      </c>
      <c r="AI235" s="41"/>
      <c r="AJ235" s="2">
        <v>0.457063</v>
      </c>
      <c r="AK235" s="42">
        <v>-69460.100000000006</v>
      </c>
      <c r="AL235" s="41">
        <f t="shared" si="42"/>
        <v>4.5706299999999995</v>
      </c>
      <c r="AM235" s="41">
        <f t="shared" si="43"/>
        <v>69.460100000000011</v>
      </c>
      <c r="AN235" s="41"/>
      <c r="AO235" s="41">
        <v>0.460063</v>
      </c>
      <c r="AP235" s="42">
        <v>-64895.9</v>
      </c>
      <c r="AQ235" s="41">
        <f t="shared" si="44"/>
        <v>9.2012599999999996</v>
      </c>
      <c r="AR235" s="41">
        <f t="shared" si="45"/>
        <v>64.895899999999997</v>
      </c>
      <c r="AS235" s="41"/>
    </row>
    <row r="236" spans="3:45" x14ac:dyDescent="0.15">
      <c r="C236"/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Z236" s="1"/>
      <c r="AA236" s="1"/>
      <c r="AE236" s="41">
        <v>0.46600000000000003</v>
      </c>
      <c r="AF236" s="41">
        <v>63537.7</v>
      </c>
      <c r="AG236" s="41">
        <f t="shared" si="40"/>
        <v>9.32</v>
      </c>
      <c r="AH236" s="41">
        <f t="shared" si="41"/>
        <v>63.537699999999994</v>
      </c>
      <c r="AI236" s="41"/>
      <c r="AJ236" s="2">
        <v>0.45906200000000003</v>
      </c>
      <c r="AK236" s="42">
        <v>-69473.100000000006</v>
      </c>
      <c r="AL236" s="41">
        <f t="shared" si="42"/>
        <v>4.5906200000000004</v>
      </c>
      <c r="AM236" s="41">
        <f t="shared" si="43"/>
        <v>69.473100000000002</v>
      </c>
      <c r="AN236" s="41"/>
      <c r="AO236" s="41">
        <v>0.462063</v>
      </c>
      <c r="AP236" s="42">
        <v>-64744.2</v>
      </c>
      <c r="AQ236" s="41">
        <f t="shared" si="44"/>
        <v>9.2412600000000005</v>
      </c>
      <c r="AR236" s="41">
        <f t="shared" si="45"/>
        <v>64.744199999999992</v>
      </c>
      <c r="AS236" s="41"/>
    </row>
    <row r="237" spans="3:45" x14ac:dyDescent="0.15">
      <c r="C237"/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Z237" s="1"/>
      <c r="AA237" s="1"/>
      <c r="AE237" s="41">
        <v>0.46800000000000003</v>
      </c>
      <c r="AF237" s="41">
        <v>63340.5</v>
      </c>
      <c r="AG237" s="41">
        <f t="shared" si="40"/>
        <v>9.3600000000000012</v>
      </c>
      <c r="AH237" s="41">
        <f t="shared" si="41"/>
        <v>63.340499999999999</v>
      </c>
      <c r="AI237" s="41"/>
      <c r="AJ237" s="2">
        <v>0.46106200000000003</v>
      </c>
      <c r="AK237" s="42">
        <v>-69486</v>
      </c>
      <c r="AL237" s="41">
        <f t="shared" si="42"/>
        <v>4.6106199999999999</v>
      </c>
      <c r="AM237" s="41">
        <f t="shared" si="43"/>
        <v>69.486000000000004</v>
      </c>
      <c r="AN237" s="41"/>
      <c r="AO237" s="41">
        <v>0.464063</v>
      </c>
      <c r="AP237" s="42">
        <v>-64590.2</v>
      </c>
      <c r="AQ237" s="41">
        <f t="shared" si="44"/>
        <v>9.2812599999999996</v>
      </c>
      <c r="AR237" s="41">
        <f t="shared" si="45"/>
        <v>64.590199999999996</v>
      </c>
      <c r="AS237" s="41"/>
    </row>
    <row r="238" spans="3:45" x14ac:dyDescent="0.15">
      <c r="C238"/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Z238" s="1"/>
      <c r="AA238" s="1"/>
      <c r="AE238" s="41">
        <v>0.47</v>
      </c>
      <c r="AF238" s="41">
        <v>63140.1</v>
      </c>
      <c r="AG238" s="41">
        <f t="shared" si="40"/>
        <v>9.3999999999999986</v>
      </c>
      <c r="AH238" s="41">
        <f t="shared" si="41"/>
        <v>63.140099999999997</v>
      </c>
      <c r="AI238" s="41"/>
      <c r="AJ238" s="2">
        <v>0.46306199999999997</v>
      </c>
      <c r="AK238" s="42">
        <v>-69499</v>
      </c>
      <c r="AL238" s="41">
        <f t="shared" si="42"/>
        <v>4.6306199999999995</v>
      </c>
      <c r="AM238" s="41">
        <f t="shared" si="43"/>
        <v>69.498999999999995</v>
      </c>
      <c r="AN238" s="41"/>
      <c r="AO238" s="41">
        <v>0.46606199999999998</v>
      </c>
      <c r="AP238" s="42">
        <v>-64434.3</v>
      </c>
      <c r="AQ238" s="41">
        <f t="shared" si="44"/>
        <v>9.3212399999999995</v>
      </c>
      <c r="AR238" s="41">
        <f t="shared" si="45"/>
        <v>64.434300000000007</v>
      </c>
      <c r="AS238" s="41"/>
    </row>
    <row r="239" spans="3:45" x14ac:dyDescent="0.15">
      <c r="C239"/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Z239" s="1"/>
      <c r="AA239" s="1"/>
      <c r="AE239" s="41">
        <v>0.47199999999999998</v>
      </c>
      <c r="AF239" s="41">
        <v>62936.3</v>
      </c>
      <c r="AG239" s="41">
        <f t="shared" si="40"/>
        <v>9.44</v>
      </c>
      <c r="AH239" s="41">
        <f t="shared" si="41"/>
        <v>62.936300000000003</v>
      </c>
      <c r="AI239" s="41"/>
      <c r="AJ239" s="2">
        <v>0.46506199999999998</v>
      </c>
      <c r="AK239" s="42">
        <v>-69511.8</v>
      </c>
      <c r="AL239" s="41">
        <f t="shared" si="42"/>
        <v>4.65062</v>
      </c>
      <c r="AM239" s="41">
        <f t="shared" si="43"/>
        <v>69.511800000000008</v>
      </c>
      <c r="AN239" s="41"/>
      <c r="AO239" s="41">
        <v>0.46806199999999998</v>
      </c>
      <c r="AP239" s="42">
        <v>-64276</v>
      </c>
      <c r="AQ239" s="41">
        <f t="shared" si="44"/>
        <v>9.3612399999999987</v>
      </c>
      <c r="AR239" s="41">
        <f t="shared" si="45"/>
        <v>64.275999999999996</v>
      </c>
      <c r="AS239" s="41"/>
    </row>
    <row r="240" spans="3:45" x14ac:dyDescent="0.15">
      <c r="C240"/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Z240" s="1"/>
      <c r="AA240" s="1"/>
      <c r="AE240" s="41">
        <v>0.47399999999999998</v>
      </c>
      <c r="AF240" s="41">
        <v>62729.2</v>
      </c>
      <c r="AG240" s="41">
        <f t="shared" si="40"/>
        <v>9.48</v>
      </c>
      <c r="AH240" s="41">
        <f t="shared" si="41"/>
        <v>62.729199999999999</v>
      </c>
      <c r="AI240" s="41"/>
      <c r="AJ240" s="2">
        <v>0.46706300000000001</v>
      </c>
      <c r="AK240" s="42">
        <v>-69524.600000000006</v>
      </c>
      <c r="AL240" s="41">
        <f t="shared" si="42"/>
        <v>4.6706300000000001</v>
      </c>
      <c r="AM240" s="41">
        <f t="shared" si="43"/>
        <v>69.524600000000007</v>
      </c>
      <c r="AN240" s="41"/>
      <c r="AO240" s="41">
        <v>0.47006199999999998</v>
      </c>
      <c r="AP240" s="42">
        <v>-64115.8</v>
      </c>
      <c r="AQ240" s="41">
        <f t="shared" si="44"/>
        <v>9.4012399999999996</v>
      </c>
      <c r="AR240" s="41">
        <f t="shared" si="45"/>
        <v>64.115800000000007</v>
      </c>
      <c r="AS240" s="41"/>
    </row>
    <row r="241" spans="3:45" x14ac:dyDescent="0.15">
      <c r="C241"/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Z241" s="1"/>
      <c r="AA241" s="1"/>
      <c r="AE241" s="41">
        <v>0.47599999999999998</v>
      </c>
      <c r="AF241" s="41">
        <v>62518.8</v>
      </c>
      <c r="AG241" s="41">
        <f t="shared" si="40"/>
        <v>9.52</v>
      </c>
      <c r="AH241" s="41">
        <f t="shared" si="41"/>
        <v>62.518800000000006</v>
      </c>
      <c r="AI241" s="41"/>
      <c r="AJ241" s="2">
        <v>0.46906300000000001</v>
      </c>
      <c r="AK241" s="42">
        <v>-69537.399999999994</v>
      </c>
      <c r="AL241" s="41">
        <f t="shared" si="42"/>
        <v>4.6906300000000005</v>
      </c>
      <c r="AM241" s="41">
        <f t="shared" si="43"/>
        <v>69.537399999999991</v>
      </c>
      <c r="AN241" s="41"/>
      <c r="AO241" s="41">
        <v>0.47206199999999998</v>
      </c>
      <c r="AP241" s="42">
        <v>-63953.4</v>
      </c>
      <c r="AQ241" s="41">
        <f t="shared" si="44"/>
        <v>9.4412400000000005</v>
      </c>
      <c r="AR241" s="41">
        <f t="shared" si="45"/>
        <v>63.953400000000002</v>
      </c>
      <c r="AS241" s="41"/>
    </row>
    <row r="242" spans="3:45" x14ac:dyDescent="0.15">
      <c r="C242"/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Z242" s="1"/>
      <c r="AA242" s="1"/>
      <c r="AE242" s="41">
        <v>0.47799999999999998</v>
      </c>
      <c r="AF242" s="41">
        <v>62305</v>
      </c>
      <c r="AG242" s="41">
        <f t="shared" si="40"/>
        <v>9.5599999999999987</v>
      </c>
      <c r="AH242" s="41">
        <f t="shared" si="41"/>
        <v>62.305</v>
      </c>
      <c r="AI242" s="41"/>
      <c r="AJ242" s="2">
        <v>0.47106300000000001</v>
      </c>
      <c r="AK242" s="42">
        <v>-69550.100000000006</v>
      </c>
      <c r="AL242" s="41">
        <f t="shared" si="42"/>
        <v>4.7106300000000001</v>
      </c>
      <c r="AM242" s="41">
        <f t="shared" si="43"/>
        <v>69.5501</v>
      </c>
      <c r="AN242" s="41"/>
      <c r="AO242" s="41">
        <v>0.47406300000000001</v>
      </c>
      <c r="AP242" s="42">
        <v>-63790.8</v>
      </c>
      <c r="AQ242" s="41">
        <f t="shared" si="44"/>
        <v>9.4812600000000007</v>
      </c>
      <c r="AR242" s="41">
        <f t="shared" si="45"/>
        <v>63.790800000000004</v>
      </c>
      <c r="AS242" s="41"/>
    </row>
    <row r="243" spans="3:45" x14ac:dyDescent="0.15">
      <c r="C243"/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Z243" s="1"/>
      <c r="AA243" s="1"/>
      <c r="AE243" s="41">
        <v>0.48</v>
      </c>
      <c r="AF243" s="41">
        <v>62087.9</v>
      </c>
      <c r="AG243" s="41">
        <f t="shared" si="40"/>
        <v>9.6</v>
      </c>
      <c r="AH243" s="41">
        <f t="shared" si="41"/>
        <v>62.087900000000005</v>
      </c>
      <c r="AI243" s="41"/>
      <c r="AJ243" s="2">
        <v>0.47306199999999998</v>
      </c>
      <c r="AK243" s="42">
        <v>-69562.7</v>
      </c>
      <c r="AL243" s="41">
        <f t="shared" si="42"/>
        <v>4.73062</v>
      </c>
      <c r="AM243" s="41">
        <f t="shared" si="43"/>
        <v>69.562699999999992</v>
      </c>
      <c r="AN243" s="41"/>
      <c r="AO243" s="41">
        <v>0.47606300000000001</v>
      </c>
      <c r="AP243" s="42">
        <v>-63622.5</v>
      </c>
      <c r="AQ243" s="41">
        <f t="shared" si="44"/>
        <v>9.5212599999999998</v>
      </c>
      <c r="AR243" s="41">
        <f t="shared" si="45"/>
        <v>63.622500000000002</v>
      </c>
      <c r="AS243" s="41"/>
    </row>
    <row r="244" spans="3:45" x14ac:dyDescent="0.15">
      <c r="C244"/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Z244" s="1"/>
      <c r="AA244" s="1"/>
      <c r="AE244" s="41">
        <v>0.48199999999999998</v>
      </c>
      <c r="AF244" s="41">
        <v>61867.3</v>
      </c>
      <c r="AG244" s="41">
        <f t="shared" si="40"/>
        <v>9.64</v>
      </c>
      <c r="AH244" s="41">
        <f t="shared" si="41"/>
        <v>61.8673</v>
      </c>
      <c r="AI244" s="41"/>
      <c r="AJ244" s="2">
        <v>0.47506199999999998</v>
      </c>
      <c r="AK244" s="42">
        <v>-69575.3</v>
      </c>
      <c r="AL244" s="41">
        <f t="shared" si="42"/>
        <v>4.7506199999999996</v>
      </c>
      <c r="AM244" s="41">
        <f t="shared" si="43"/>
        <v>69.575299999999999</v>
      </c>
      <c r="AN244" s="41"/>
      <c r="AO244" s="41">
        <v>0.47806300000000002</v>
      </c>
      <c r="AP244" s="42">
        <v>-63453.9</v>
      </c>
      <c r="AQ244" s="41">
        <f t="shared" si="44"/>
        <v>9.5612600000000008</v>
      </c>
      <c r="AR244" s="41">
        <f t="shared" si="45"/>
        <v>63.453900000000004</v>
      </c>
      <c r="AS244" s="41"/>
    </row>
    <row r="245" spans="3:45" x14ac:dyDescent="0.15">
      <c r="C245"/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Z245" s="1"/>
      <c r="AA245" s="1"/>
      <c r="AE245" s="41">
        <v>0.48399999999999999</v>
      </c>
      <c r="AF245" s="41">
        <v>61643.3</v>
      </c>
      <c r="AG245" s="41">
        <f t="shared" si="40"/>
        <v>9.68</v>
      </c>
      <c r="AH245" s="41">
        <f t="shared" si="41"/>
        <v>61.643300000000004</v>
      </c>
      <c r="AI245" s="41"/>
      <c r="AJ245" s="2">
        <v>0.47706199999999999</v>
      </c>
      <c r="AK245" s="42">
        <v>-69587.8</v>
      </c>
      <c r="AL245" s="41">
        <f t="shared" si="42"/>
        <v>4.7706200000000001</v>
      </c>
      <c r="AM245" s="41">
        <f t="shared" si="43"/>
        <v>69.587800000000001</v>
      </c>
      <c r="AN245" s="41"/>
      <c r="AO245" s="41">
        <v>0.48006300000000002</v>
      </c>
      <c r="AP245" s="42">
        <v>-63283.3</v>
      </c>
      <c r="AQ245" s="41">
        <f t="shared" si="44"/>
        <v>9.6012599999999999</v>
      </c>
      <c r="AR245" s="41">
        <f t="shared" si="45"/>
        <v>63.283300000000004</v>
      </c>
      <c r="AS245" s="41"/>
    </row>
    <row r="246" spans="3:45" x14ac:dyDescent="0.15">
      <c r="C246"/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Z246" s="1"/>
      <c r="AA246" s="1"/>
      <c r="AE246" s="41">
        <v>0.48599999999999999</v>
      </c>
      <c r="AF246" s="41">
        <v>61416</v>
      </c>
      <c r="AG246" s="41">
        <f t="shared" si="40"/>
        <v>9.7199999999999989</v>
      </c>
      <c r="AH246" s="41">
        <f t="shared" si="41"/>
        <v>61.415999999999997</v>
      </c>
      <c r="AI246" s="41"/>
      <c r="AJ246" s="2">
        <v>0.47906199999999999</v>
      </c>
      <c r="AK246" s="42">
        <v>-69600.100000000006</v>
      </c>
      <c r="AL246" s="41">
        <f t="shared" si="42"/>
        <v>4.7906199999999997</v>
      </c>
      <c r="AM246" s="41">
        <f t="shared" si="43"/>
        <v>69.600100000000012</v>
      </c>
      <c r="AN246" s="41"/>
      <c r="AO246" s="41">
        <v>0.48206199999999999</v>
      </c>
      <c r="AP246" s="42">
        <v>-63112.6</v>
      </c>
      <c r="AQ246" s="41">
        <f t="shared" si="44"/>
        <v>9.6412399999999998</v>
      </c>
      <c r="AR246" s="41">
        <f t="shared" si="45"/>
        <v>63.1126</v>
      </c>
      <c r="AS246" s="41"/>
    </row>
    <row r="247" spans="3:45" x14ac:dyDescent="0.15">
      <c r="C247"/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Z247" s="1"/>
      <c r="AA247" s="1"/>
      <c r="AE247" s="41">
        <v>0.48799999999999999</v>
      </c>
      <c r="AF247" s="41">
        <v>61185.1</v>
      </c>
      <c r="AG247" s="41">
        <f t="shared" si="40"/>
        <v>9.76</v>
      </c>
      <c r="AH247" s="41">
        <f t="shared" si="41"/>
        <v>61.185099999999998</v>
      </c>
      <c r="AI247" s="41"/>
      <c r="AJ247" s="2">
        <v>0.48106300000000002</v>
      </c>
      <c r="AK247" s="42">
        <v>-69612.3</v>
      </c>
      <c r="AL247" s="41">
        <f t="shared" si="42"/>
        <v>4.8106299999999997</v>
      </c>
      <c r="AM247" s="41">
        <f t="shared" si="43"/>
        <v>69.612300000000005</v>
      </c>
      <c r="AN247" s="41"/>
      <c r="AO247" s="41">
        <v>0.48406199999999999</v>
      </c>
      <c r="AP247" s="42">
        <v>-62937.9</v>
      </c>
      <c r="AQ247" s="41">
        <f t="shared" si="44"/>
        <v>9.681239999999999</v>
      </c>
      <c r="AR247" s="41">
        <f t="shared" si="45"/>
        <v>62.937899999999999</v>
      </c>
      <c r="AS247" s="41"/>
    </row>
    <row r="248" spans="3:45" x14ac:dyDescent="0.15">
      <c r="C248"/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Z248" s="1"/>
      <c r="AA248" s="1"/>
      <c r="AE248" s="41">
        <v>0.49</v>
      </c>
      <c r="AF248" s="41">
        <v>60950.8</v>
      </c>
      <c r="AG248" s="41">
        <f t="shared" si="40"/>
        <v>9.8000000000000007</v>
      </c>
      <c r="AH248" s="41">
        <f t="shared" si="41"/>
        <v>60.950800000000001</v>
      </c>
      <c r="AI248" s="41"/>
      <c r="AJ248" s="2">
        <v>0.48306300000000002</v>
      </c>
      <c r="AK248" s="42">
        <v>-69623.199999999997</v>
      </c>
      <c r="AL248" s="41">
        <f t="shared" si="42"/>
        <v>4.8306300000000002</v>
      </c>
      <c r="AM248" s="41">
        <f t="shared" si="43"/>
        <v>69.623199999999997</v>
      </c>
      <c r="AN248" s="41"/>
      <c r="AO248" s="41">
        <v>0.48606199999999999</v>
      </c>
      <c r="AP248" s="42">
        <v>-62759.4</v>
      </c>
      <c r="AQ248" s="41">
        <f t="shared" si="44"/>
        <v>9.7212399999999999</v>
      </c>
      <c r="AR248" s="41">
        <f t="shared" si="45"/>
        <v>62.759399999999999</v>
      </c>
      <c r="AS248" s="41"/>
    </row>
    <row r="249" spans="3:45" x14ac:dyDescent="0.15">
      <c r="C249"/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Z249" s="1"/>
      <c r="AA249" s="1"/>
      <c r="AE249" s="41">
        <v>0.49199999999999999</v>
      </c>
      <c r="AF249" s="41">
        <v>60713</v>
      </c>
      <c r="AG249" s="41">
        <f t="shared" si="40"/>
        <v>9.84</v>
      </c>
      <c r="AH249" s="41">
        <f t="shared" si="41"/>
        <v>60.713000000000001</v>
      </c>
      <c r="AI249" s="41"/>
      <c r="AJ249" s="2">
        <v>0.48506300000000002</v>
      </c>
      <c r="AK249" s="42">
        <v>-69632.7</v>
      </c>
      <c r="AL249" s="41">
        <f t="shared" si="42"/>
        <v>4.8506300000000007</v>
      </c>
      <c r="AM249" s="41">
        <f t="shared" si="43"/>
        <v>69.6327</v>
      </c>
      <c r="AN249" s="41"/>
      <c r="AO249" s="41">
        <v>0.48806300000000002</v>
      </c>
      <c r="AP249" s="42">
        <v>-62580.7</v>
      </c>
      <c r="AQ249" s="41">
        <f t="shared" si="44"/>
        <v>9.76126</v>
      </c>
      <c r="AR249" s="41">
        <f t="shared" si="45"/>
        <v>62.5807</v>
      </c>
      <c r="AS249" s="41"/>
    </row>
    <row r="250" spans="3:45" x14ac:dyDescent="0.15">
      <c r="C250"/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Z250" s="1"/>
      <c r="AA250" s="1"/>
      <c r="AE250" s="41">
        <v>0.49399999999999999</v>
      </c>
      <c r="AF250" s="41">
        <v>60471.7</v>
      </c>
      <c r="AG250" s="41">
        <f t="shared" si="40"/>
        <v>9.879999999999999</v>
      </c>
      <c r="AH250" s="41">
        <f t="shared" si="41"/>
        <v>60.471699999999998</v>
      </c>
      <c r="AI250" s="41"/>
      <c r="AJ250" s="2">
        <v>0.48706300000000002</v>
      </c>
      <c r="AK250" s="42">
        <v>-69642.2</v>
      </c>
      <c r="AL250" s="41">
        <f t="shared" si="42"/>
        <v>4.8706300000000002</v>
      </c>
      <c r="AM250" s="41">
        <f t="shared" si="43"/>
        <v>69.642200000000003</v>
      </c>
      <c r="AN250" s="41"/>
      <c r="AO250" s="41">
        <v>0.49006300000000003</v>
      </c>
      <c r="AP250" s="42">
        <v>-62400.2</v>
      </c>
      <c r="AQ250" s="41">
        <f t="shared" si="44"/>
        <v>9.801260000000001</v>
      </c>
      <c r="AR250" s="41">
        <f t="shared" si="45"/>
        <v>62.400199999999998</v>
      </c>
      <c r="AS250" s="41"/>
    </row>
    <row r="251" spans="3:45" x14ac:dyDescent="0.15">
      <c r="C251"/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Z251" s="1"/>
      <c r="AA251" s="1"/>
      <c r="AE251" s="41">
        <v>0.496</v>
      </c>
      <c r="AF251" s="41">
        <v>60226.9</v>
      </c>
      <c r="AG251" s="41">
        <f t="shared" si="40"/>
        <v>9.92</v>
      </c>
      <c r="AH251" s="41">
        <f t="shared" si="41"/>
        <v>60.226900000000001</v>
      </c>
      <c r="AI251" s="41"/>
      <c r="AJ251" s="2">
        <v>0.489062</v>
      </c>
      <c r="AK251" s="42">
        <v>-69651.600000000006</v>
      </c>
      <c r="AL251" s="41">
        <f t="shared" si="42"/>
        <v>4.8906200000000002</v>
      </c>
      <c r="AM251" s="41">
        <f t="shared" si="43"/>
        <v>69.651600000000002</v>
      </c>
      <c r="AN251" s="41"/>
      <c r="AO251" s="41">
        <v>0.49206299999999997</v>
      </c>
      <c r="AP251" s="42">
        <v>-62217.599999999999</v>
      </c>
      <c r="AQ251" s="41">
        <f t="shared" si="44"/>
        <v>9.8412600000000001</v>
      </c>
      <c r="AR251" s="41">
        <f t="shared" si="45"/>
        <v>62.217599999999997</v>
      </c>
      <c r="AS251" s="41"/>
    </row>
    <row r="252" spans="3:45" x14ac:dyDescent="0.15">
      <c r="C252"/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Z252" s="1"/>
      <c r="AA252" s="1"/>
      <c r="AE252" s="41">
        <v>0.498</v>
      </c>
      <c r="AF252" s="41">
        <v>59978.5</v>
      </c>
      <c r="AG252" s="41">
        <f t="shared" si="40"/>
        <v>9.9600000000000009</v>
      </c>
      <c r="AH252" s="41">
        <f t="shared" si="41"/>
        <v>59.978499999999997</v>
      </c>
      <c r="AI252" s="41"/>
      <c r="AJ252" s="2">
        <v>0.491062</v>
      </c>
      <c r="AK252" s="42">
        <v>-69661</v>
      </c>
      <c r="AL252" s="41">
        <f t="shared" si="42"/>
        <v>4.9106199999999998</v>
      </c>
      <c r="AM252" s="41">
        <f t="shared" si="43"/>
        <v>69.661000000000001</v>
      </c>
      <c r="AN252" s="41"/>
      <c r="AO252" s="41">
        <v>0.49406299999999997</v>
      </c>
      <c r="AP252" s="42">
        <v>-62033.1</v>
      </c>
      <c r="AQ252" s="41">
        <f t="shared" si="44"/>
        <v>9.8812599999999993</v>
      </c>
      <c r="AR252" s="41">
        <f t="shared" si="45"/>
        <v>62.033099999999997</v>
      </c>
      <c r="AS252" s="41"/>
    </row>
    <row r="253" spans="3:45" x14ac:dyDescent="0.15">
      <c r="C253"/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Z253" s="1"/>
      <c r="AA253" s="1"/>
      <c r="AE253" s="41">
        <v>0.5</v>
      </c>
      <c r="AF253" s="41">
        <v>59726.5</v>
      </c>
      <c r="AG253" s="41">
        <f t="shared" si="40"/>
        <v>10</v>
      </c>
      <c r="AH253" s="41">
        <f t="shared" si="41"/>
        <v>59.726500000000001</v>
      </c>
      <c r="AI253" s="41"/>
      <c r="AJ253" s="2">
        <v>0.493062</v>
      </c>
      <c r="AK253" s="42">
        <v>-69670.399999999994</v>
      </c>
      <c r="AL253" s="41">
        <f t="shared" si="42"/>
        <v>4.9306200000000002</v>
      </c>
      <c r="AM253" s="41">
        <f t="shared" si="43"/>
        <v>69.670400000000001</v>
      </c>
      <c r="AN253" s="41"/>
      <c r="AO253" s="41">
        <v>0.496062</v>
      </c>
      <c r="AP253" s="42">
        <v>-61846.7</v>
      </c>
      <c r="AQ253" s="41">
        <f t="shared" si="44"/>
        <v>9.9212400000000009</v>
      </c>
      <c r="AR253" s="41">
        <f t="shared" si="45"/>
        <v>61.846699999999998</v>
      </c>
      <c r="AS253" s="41"/>
    </row>
    <row r="254" spans="3:45" x14ac:dyDescent="0.15">
      <c r="C254"/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Z254" s="1"/>
      <c r="AA254" s="1"/>
      <c r="AE254" s="41">
        <v>0.502</v>
      </c>
      <c r="AF254" s="41">
        <v>59473.8</v>
      </c>
      <c r="AG254" s="41">
        <f t="shared" si="40"/>
        <v>10.039999999999999</v>
      </c>
      <c r="AH254" s="41">
        <f t="shared" si="41"/>
        <v>59.473800000000004</v>
      </c>
      <c r="AI254" s="41"/>
      <c r="AJ254" s="2">
        <v>0.49506299999999998</v>
      </c>
      <c r="AK254" s="42">
        <v>-69679.7</v>
      </c>
      <c r="AL254" s="41">
        <f t="shared" si="42"/>
        <v>4.9506299999999994</v>
      </c>
      <c r="AM254" s="41">
        <f t="shared" si="43"/>
        <v>69.679699999999997</v>
      </c>
      <c r="AN254" s="41"/>
      <c r="AO254" s="41">
        <v>0.498062</v>
      </c>
      <c r="AP254" s="42">
        <v>-61660.3</v>
      </c>
      <c r="AQ254" s="41">
        <f t="shared" si="44"/>
        <v>9.9612400000000001</v>
      </c>
      <c r="AR254" s="41">
        <f t="shared" si="45"/>
        <v>61.660299999999999</v>
      </c>
      <c r="AS254" s="41"/>
    </row>
    <row r="255" spans="3:45" x14ac:dyDescent="0.15">
      <c r="C255"/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Z255" s="1"/>
      <c r="AA255" s="1"/>
      <c r="AE255" s="41">
        <v>0.504</v>
      </c>
      <c r="AF255" s="41">
        <v>59214.6</v>
      </c>
      <c r="AG255" s="41">
        <f t="shared" si="40"/>
        <v>10.08</v>
      </c>
      <c r="AH255" s="41">
        <f t="shared" si="41"/>
        <v>59.214599999999997</v>
      </c>
      <c r="AI255" s="41"/>
      <c r="AJ255" s="2">
        <v>0.49706299999999998</v>
      </c>
      <c r="AK255" s="42">
        <v>-69688.899999999994</v>
      </c>
      <c r="AL255" s="41">
        <f t="shared" si="42"/>
        <v>4.9706299999999999</v>
      </c>
      <c r="AM255" s="41">
        <f t="shared" si="43"/>
        <v>69.68889999999999</v>
      </c>
      <c r="AN255" s="41"/>
      <c r="AO255" s="41">
        <v>0.50006300000000004</v>
      </c>
      <c r="AP255" s="42">
        <v>-61468.1</v>
      </c>
      <c r="AQ255" s="41">
        <f t="shared" si="44"/>
        <v>10.00126</v>
      </c>
      <c r="AR255" s="41">
        <f t="shared" si="45"/>
        <v>61.4681</v>
      </c>
      <c r="AS255" s="41"/>
    </row>
    <row r="256" spans="3:45" x14ac:dyDescent="0.15">
      <c r="C256"/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Z256" s="1"/>
      <c r="AA256" s="1"/>
      <c r="AE256" s="41">
        <v>0.50600000000000001</v>
      </c>
      <c r="AF256" s="41">
        <v>58951.8</v>
      </c>
      <c r="AG256" s="41">
        <f t="shared" si="40"/>
        <v>10.120000000000001</v>
      </c>
      <c r="AH256" s="41">
        <f t="shared" si="41"/>
        <v>58.951800000000006</v>
      </c>
      <c r="AI256" s="41"/>
      <c r="AJ256" s="2">
        <v>0.49906299999999998</v>
      </c>
      <c r="AK256" s="42">
        <v>-69698.100000000006</v>
      </c>
      <c r="AL256" s="41">
        <f t="shared" si="42"/>
        <v>4.9906299999999995</v>
      </c>
      <c r="AM256" s="41">
        <f t="shared" si="43"/>
        <v>69.698100000000011</v>
      </c>
      <c r="AN256" s="41"/>
      <c r="AO256" s="41">
        <v>0.50206200000000001</v>
      </c>
      <c r="AP256" s="42">
        <v>-61276.1</v>
      </c>
      <c r="AQ256" s="41">
        <f t="shared" si="44"/>
        <v>10.04124</v>
      </c>
      <c r="AR256" s="41">
        <f t="shared" si="45"/>
        <v>61.2761</v>
      </c>
      <c r="AS256" s="41"/>
    </row>
    <row r="257" spans="3:45" x14ac:dyDescent="0.15">
      <c r="C257"/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Z257" s="1"/>
      <c r="AA257" s="1"/>
      <c r="AE257" s="41">
        <v>0.50800000000000001</v>
      </c>
      <c r="AF257" s="41">
        <v>58685.3</v>
      </c>
      <c r="AG257" s="41">
        <f t="shared" si="40"/>
        <v>10.16</v>
      </c>
      <c r="AH257" s="41">
        <f t="shared" si="41"/>
        <v>58.685300000000005</v>
      </c>
      <c r="AI257" s="41"/>
      <c r="AJ257" s="2">
        <v>0.50106300000000004</v>
      </c>
      <c r="AK257" s="42">
        <v>-69707.3</v>
      </c>
      <c r="AL257" s="41">
        <f t="shared" si="42"/>
        <v>5.0106300000000008</v>
      </c>
      <c r="AM257" s="41">
        <f t="shared" si="43"/>
        <v>69.707300000000004</v>
      </c>
      <c r="AN257" s="41"/>
      <c r="AO257" s="41">
        <v>0.50406200000000001</v>
      </c>
      <c r="AP257" s="42">
        <v>-61084.2</v>
      </c>
      <c r="AQ257" s="41">
        <f t="shared" si="44"/>
        <v>10.081240000000001</v>
      </c>
      <c r="AR257" s="41">
        <f t="shared" si="45"/>
        <v>61.084199999999996</v>
      </c>
      <c r="AS257" s="41"/>
    </row>
    <row r="258" spans="3:45" x14ac:dyDescent="0.15">
      <c r="C258"/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Z258" s="1"/>
      <c r="AA258" s="1"/>
      <c r="AE258" s="41">
        <v>0.51</v>
      </c>
      <c r="AF258" s="41">
        <v>58415.1</v>
      </c>
      <c r="AG258" s="41">
        <f t="shared" si="40"/>
        <v>10.199999999999999</v>
      </c>
      <c r="AH258" s="41">
        <f t="shared" si="41"/>
        <v>58.415099999999995</v>
      </c>
      <c r="AI258" s="41"/>
      <c r="AJ258" s="2">
        <v>0.50306200000000001</v>
      </c>
      <c r="AK258" s="42">
        <v>-69716.399999999994</v>
      </c>
      <c r="AL258" s="41">
        <f t="shared" si="42"/>
        <v>5.0306199999999999</v>
      </c>
      <c r="AM258" s="41">
        <f t="shared" si="43"/>
        <v>69.716399999999993</v>
      </c>
      <c r="AN258" s="41"/>
      <c r="AO258" s="41">
        <v>0.50606300000000004</v>
      </c>
      <c r="AP258" s="42">
        <v>-60888.5</v>
      </c>
      <c r="AQ258" s="41">
        <f t="shared" si="44"/>
        <v>10.121260000000001</v>
      </c>
      <c r="AR258" s="41">
        <f t="shared" si="45"/>
        <v>60.888500000000001</v>
      </c>
      <c r="AS258" s="41"/>
    </row>
    <row r="259" spans="3:45" x14ac:dyDescent="0.15">
      <c r="C259"/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Z259" s="1"/>
      <c r="AA259" s="1"/>
      <c r="AE259" s="41">
        <v>0.51200000000000001</v>
      </c>
      <c r="AF259" s="41">
        <v>58141.2</v>
      </c>
      <c r="AG259" s="41">
        <f t="shared" si="40"/>
        <v>10.24</v>
      </c>
      <c r="AH259" s="41">
        <f t="shared" si="41"/>
        <v>58.141199999999998</v>
      </c>
      <c r="AI259" s="41"/>
      <c r="AJ259" s="2">
        <v>0.50506300000000004</v>
      </c>
      <c r="AK259" s="42">
        <v>-69725.5</v>
      </c>
      <c r="AL259" s="41">
        <f t="shared" si="42"/>
        <v>5.05063</v>
      </c>
      <c r="AM259" s="41">
        <f t="shared" si="43"/>
        <v>69.725499999999997</v>
      </c>
      <c r="AN259" s="41"/>
      <c r="AO259" s="41">
        <v>0.50806200000000001</v>
      </c>
      <c r="AP259" s="42">
        <v>-60688.9</v>
      </c>
      <c r="AQ259" s="41">
        <f t="shared" si="44"/>
        <v>10.161239999999999</v>
      </c>
      <c r="AR259" s="41">
        <f t="shared" si="45"/>
        <v>60.688900000000004</v>
      </c>
      <c r="AS259" s="41"/>
    </row>
    <row r="260" spans="3:45" x14ac:dyDescent="0.15">
      <c r="C260"/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Z260" s="1"/>
      <c r="AA260" s="1"/>
      <c r="AE260" s="41">
        <v>0.51400000000000001</v>
      </c>
      <c r="AF260" s="41">
        <v>57863.6</v>
      </c>
      <c r="AG260" s="41">
        <f t="shared" ref="AG260:AG323" si="46">AE260*20</f>
        <v>10.280000000000001</v>
      </c>
      <c r="AH260" s="41">
        <f t="shared" ref="AH260:AH323" si="47">AF260/1000</f>
        <v>57.863599999999998</v>
      </c>
      <c r="AI260" s="41"/>
      <c r="AJ260" s="2">
        <v>0.50706200000000001</v>
      </c>
      <c r="AK260" s="42">
        <v>-69734.600000000006</v>
      </c>
      <c r="AL260" s="41">
        <f t="shared" ref="AL260:AL323" si="48">AJ260*10</f>
        <v>5.0706199999999999</v>
      </c>
      <c r="AM260" s="41">
        <f t="shared" ref="AM260:AM323" si="49">-AK260/1000</f>
        <v>69.7346</v>
      </c>
      <c r="AN260" s="41"/>
      <c r="AO260" s="41">
        <v>0.51006300000000004</v>
      </c>
      <c r="AP260" s="42">
        <v>-60489.599999999999</v>
      </c>
      <c r="AQ260" s="41">
        <f t="shared" ref="AQ260:AQ323" si="50">AO260*20</f>
        <v>10.201260000000001</v>
      </c>
      <c r="AR260" s="41">
        <f t="shared" ref="AR260:AR323" si="51">-AP260/1000</f>
        <v>60.489599999999996</v>
      </c>
      <c r="AS260" s="41"/>
    </row>
    <row r="261" spans="3:45" x14ac:dyDescent="0.15">
      <c r="C261"/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Z261" s="1"/>
      <c r="AA261" s="1"/>
      <c r="AE261" s="41">
        <v>0.51600000000000001</v>
      </c>
      <c r="AF261" s="41">
        <v>57578.9</v>
      </c>
      <c r="AG261" s="41">
        <f t="shared" si="46"/>
        <v>10.32</v>
      </c>
      <c r="AH261" s="41">
        <f t="shared" si="47"/>
        <v>57.578900000000004</v>
      </c>
      <c r="AI261" s="41"/>
      <c r="AJ261" s="2">
        <v>0.50906300000000004</v>
      </c>
      <c r="AK261" s="42">
        <v>-69743.600000000006</v>
      </c>
      <c r="AL261" s="41">
        <f t="shared" si="48"/>
        <v>5.0906300000000009</v>
      </c>
      <c r="AM261" s="41">
        <f t="shared" si="49"/>
        <v>69.743600000000001</v>
      </c>
      <c r="AN261" s="41"/>
      <c r="AO261" s="41">
        <v>0.51206200000000002</v>
      </c>
      <c r="AP261" s="42">
        <v>-60288.4</v>
      </c>
      <c r="AQ261" s="41">
        <f t="shared" si="50"/>
        <v>10.241240000000001</v>
      </c>
      <c r="AR261" s="41">
        <f t="shared" si="51"/>
        <v>60.288400000000003</v>
      </c>
      <c r="AS261" s="41"/>
    </row>
    <row r="262" spans="3:45" x14ac:dyDescent="0.15">
      <c r="C262"/>
      <c r="E262" s="1">
        <v>6.19</v>
      </c>
      <c r="F262">
        <v>224.35000000000002</v>
      </c>
      <c r="H262" s="1">
        <v>5.5369999999999999</v>
      </c>
      <c r="I262">
        <v>222.56</v>
      </c>
      <c r="Z262" s="1"/>
      <c r="AA262" s="1"/>
      <c r="AE262" s="41">
        <v>0.51800000000000002</v>
      </c>
      <c r="AF262" s="41">
        <v>57293.599999999999</v>
      </c>
      <c r="AG262" s="41">
        <f t="shared" si="46"/>
        <v>10.36</v>
      </c>
      <c r="AH262" s="41">
        <f t="shared" si="47"/>
        <v>57.293599999999998</v>
      </c>
      <c r="AI262" s="41"/>
      <c r="AJ262" s="2">
        <v>0.51106300000000005</v>
      </c>
      <c r="AK262" s="42">
        <v>-69752.600000000006</v>
      </c>
      <c r="AL262" s="41">
        <f t="shared" si="48"/>
        <v>5.1106300000000005</v>
      </c>
      <c r="AM262" s="41">
        <f t="shared" si="49"/>
        <v>69.752600000000001</v>
      </c>
      <c r="AN262" s="41"/>
      <c r="AO262" s="41">
        <v>0.51406300000000005</v>
      </c>
      <c r="AP262" s="42">
        <v>-60085.599999999999</v>
      </c>
      <c r="AQ262" s="41">
        <f t="shared" si="50"/>
        <v>10.281260000000001</v>
      </c>
      <c r="AR262" s="41">
        <f t="shared" si="51"/>
        <v>60.085599999999999</v>
      </c>
      <c r="AS262" s="41"/>
    </row>
    <row r="263" spans="3:45" x14ac:dyDescent="0.15">
      <c r="C263"/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Z263" s="1"/>
      <c r="AA263" s="1"/>
      <c r="AE263" s="41">
        <v>0.52</v>
      </c>
      <c r="AF263" s="41">
        <v>57007.8</v>
      </c>
      <c r="AG263" s="41">
        <f t="shared" si="46"/>
        <v>10.4</v>
      </c>
      <c r="AH263" s="41">
        <f t="shared" si="47"/>
        <v>57.007800000000003</v>
      </c>
      <c r="AI263" s="41"/>
      <c r="AJ263" s="2">
        <v>0.51306200000000002</v>
      </c>
      <c r="AK263" s="42">
        <v>-69761.5</v>
      </c>
      <c r="AL263" s="41">
        <f t="shared" si="48"/>
        <v>5.1306200000000004</v>
      </c>
      <c r="AM263" s="41">
        <f t="shared" si="49"/>
        <v>69.761499999999998</v>
      </c>
      <c r="AN263" s="41"/>
      <c r="AO263" s="41">
        <v>0.51606200000000002</v>
      </c>
      <c r="AP263" s="42">
        <v>-59881</v>
      </c>
      <c r="AQ263" s="41">
        <f t="shared" si="50"/>
        <v>10.32124</v>
      </c>
      <c r="AR263" s="41">
        <f t="shared" si="51"/>
        <v>59.881</v>
      </c>
      <c r="AS263" s="41"/>
    </row>
    <row r="264" spans="3:45" x14ac:dyDescent="0.15">
      <c r="C264"/>
      <c r="E264" s="1">
        <v>6.31</v>
      </c>
      <c r="F264">
        <v>224.60000000000002</v>
      </c>
      <c r="H264" s="1">
        <v>5.6219999999999999</v>
      </c>
      <c r="I264">
        <v>222.62</v>
      </c>
      <c r="Z264" s="1"/>
      <c r="AA264" s="1"/>
      <c r="AE264" s="41">
        <v>0.52200000000000002</v>
      </c>
      <c r="AF264" s="41">
        <v>56714.9</v>
      </c>
      <c r="AG264" s="41">
        <f t="shared" si="46"/>
        <v>10.440000000000001</v>
      </c>
      <c r="AH264" s="41">
        <f t="shared" si="47"/>
        <v>56.7149</v>
      </c>
      <c r="AI264" s="41"/>
      <c r="AJ264" s="2">
        <v>0.51506300000000005</v>
      </c>
      <c r="AK264" s="42">
        <v>-69770.399999999994</v>
      </c>
      <c r="AL264" s="41">
        <f t="shared" si="48"/>
        <v>5.1506300000000005</v>
      </c>
      <c r="AM264" s="41">
        <f t="shared" si="49"/>
        <v>69.770399999999995</v>
      </c>
      <c r="AN264" s="41"/>
      <c r="AO264" s="41">
        <v>0.51806200000000002</v>
      </c>
      <c r="AP264" s="42">
        <v>-59674.7</v>
      </c>
      <c r="AQ264" s="41">
        <f t="shared" si="50"/>
        <v>10.36124</v>
      </c>
      <c r="AR264" s="41">
        <f t="shared" si="51"/>
        <v>59.674699999999994</v>
      </c>
      <c r="AS264" s="41"/>
    </row>
    <row r="265" spans="3:45" x14ac:dyDescent="0.15">
      <c r="C265"/>
      <c r="E265" s="1">
        <v>6.3289999999999997</v>
      </c>
      <c r="F265">
        <v>224.26</v>
      </c>
      <c r="H265" s="1">
        <v>5.6639999999999997</v>
      </c>
      <c r="I265">
        <v>222.98000000000002</v>
      </c>
      <c r="Z265" s="1"/>
      <c r="AA265" s="1"/>
      <c r="AE265" s="41">
        <v>0.52400000000000002</v>
      </c>
      <c r="AF265" s="41">
        <v>56418.1</v>
      </c>
      <c r="AG265" s="41">
        <f t="shared" si="46"/>
        <v>10.48</v>
      </c>
      <c r="AH265" s="41">
        <f t="shared" si="47"/>
        <v>56.418099999999995</v>
      </c>
      <c r="AI265" s="41"/>
      <c r="AJ265" s="2">
        <v>0.51706200000000002</v>
      </c>
      <c r="AK265" s="42">
        <v>-69779.3</v>
      </c>
      <c r="AL265" s="41">
        <f t="shared" si="48"/>
        <v>5.1706200000000004</v>
      </c>
      <c r="AM265" s="41">
        <f t="shared" si="49"/>
        <v>69.779300000000006</v>
      </c>
      <c r="AN265" s="41"/>
      <c r="AO265" s="41">
        <v>0.52006300000000005</v>
      </c>
      <c r="AP265" s="42">
        <v>-59466.8</v>
      </c>
      <c r="AQ265" s="41">
        <f t="shared" si="50"/>
        <v>10.401260000000001</v>
      </c>
      <c r="AR265" s="41">
        <f t="shared" si="51"/>
        <v>59.466800000000006</v>
      </c>
      <c r="AS265" s="41"/>
    </row>
    <row r="266" spans="3:45" x14ac:dyDescent="0.15">
      <c r="C266"/>
      <c r="E266" s="1">
        <v>6.4909999999999997</v>
      </c>
      <c r="F266">
        <v>224.45</v>
      </c>
      <c r="H266" s="1">
        <v>5.6989999999999998</v>
      </c>
      <c r="I266">
        <v>222.56</v>
      </c>
      <c r="Z266" s="1"/>
      <c r="AA266" s="1"/>
      <c r="AE266" s="41">
        <v>0.52600000000000002</v>
      </c>
      <c r="AF266" s="41">
        <v>56117.4</v>
      </c>
      <c r="AG266" s="41">
        <f t="shared" si="46"/>
        <v>10.52</v>
      </c>
      <c r="AH266" s="41">
        <f t="shared" si="47"/>
        <v>56.117400000000004</v>
      </c>
      <c r="AI266" s="41"/>
      <c r="AJ266" s="2">
        <v>0.51906300000000005</v>
      </c>
      <c r="AK266" s="42">
        <v>-69788.100000000006</v>
      </c>
      <c r="AL266" s="41">
        <f t="shared" si="48"/>
        <v>5.1906300000000005</v>
      </c>
      <c r="AM266" s="41">
        <f t="shared" si="49"/>
        <v>69.7881</v>
      </c>
      <c r="AN266" s="41"/>
      <c r="AO266" s="41">
        <v>0.52206200000000003</v>
      </c>
      <c r="AP266" s="42">
        <v>-59257.2</v>
      </c>
      <c r="AQ266" s="41">
        <f t="shared" si="50"/>
        <v>10.441240000000001</v>
      </c>
      <c r="AR266" s="41">
        <f t="shared" si="51"/>
        <v>59.257199999999997</v>
      </c>
      <c r="AS266" s="41"/>
    </row>
    <row r="267" spans="3:45" x14ac:dyDescent="0.15">
      <c r="C267"/>
      <c r="E267" s="1">
        <v>6.391</v>
      </c>
      <c r="F267">
        <v>224.31</v>
      </c>
      <c r="H267" s="1">
        <v>5.7450000000000001</v>
      </c>
      <c r="I267">
        <v>222.8</v>
      </c>
      <c r="Z267" s="1"/>
      <c r="AA267" s="1"/>
      <c r="AE267" s="41">
        <v>0.52800000000000002</v>
      </c>
      <c r="AF267" s="41">
        <v>55812.7</v>
      </c>
      <c r="AG267" s="41">
        <f t="shared" si="46"/>
        <v>10.56</v>
      </c>
      <c r="AH267" s="41">
        <f t="shared" si="47"/>
        <v>55.8127</v>
      </c>
      <c r="AI267" s="41"/>
      <c r="AJ267" s="2">
        <v>0.52106200000000003</v>
      </c>
      <c r="AK267" s="42">
        <v>-69796.899999999994</v>
      </c>
      <c r="AL267" s="41">
        <f t="shared" si="48"/>
        <v>5.2106200000000005</v>
      </c>
      <c r="AM267" s="41">
        <f t="shared" si="49"/>
        <v>69.796899999999994</v>
      </c>
      <c r="AN267" s="41"/>
      <c r="AO267" s="41">
        <v>0.52406299999999995</v>
      </c>
      <c r="AP267" s="42">
        <v>-59048.2</v>
      </c>
      <c r="AQ267" s="41">
        <f t="shared" si="50"/>
        <v>10.481259999999999</v>
      </c>
      <c r="AR267" s="41">
        <f t="shared" si="51"/>
        <v>59.048199999999994</v>
      </c>
      <c r="AS267" s="41"/>
    </row>
    <row r="268" spans="3:45" x14ac:dyDescent="0.15">
      <c r="C268"/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Z268" s="1"/>
      <c r="AA268" s="1"/>
      <c r="AE268" s="41">
        <v>0.53</v>
      </c>
      <c r="AF268" s="41">
        <v>55504.1</v>
      </c>
      <c r="AG268" s="41">
        <f t="shared" si="46"/>
        <v>10.600000000000001</v>
      </c>
      <c r="AH268" s="41">
        <f t="shared" si="47"/>
        <v>55.504100000000001</v>
      </c>
      <c r="AI268" s="41"/>
      <c r="AJ268" s="2">
        <v>0.52306299999999994</v>
      </c>
      <c r="AK268" s="42">
        <v>-69805.7</v>
      </c>
      <c r="AL268" s="41">
        <f t="shared" si="48"/>
        <v>5.2306299999999997</v>
      </c>
      <c r="AM268" s="41">
        <f t="shared" si="49"/>
        <v>69.805700000000002</v>
      </c>
      <c r="AN268" s="41"/>
      <c r="AO268" s="41">
        <v>0.52606200000000003</v>
      </c>
      <c r="AP268" s="42">
        <v>-58833.2</v>
      </c>
      <c r="AQ268" s="41">
        <f t="shared" si="50"/>
        <v>10.521240000000001</v>
      </c>
      <c r="AR268" s="41">
        <f t="shared" si="51"/>
        <v>58.833199999999998</v>
      </c>
      <c r="AS268" s="41"/>
    </row>
    <row r="269" spans="3:45" x14ac:dyDescent="0.15">
      <c r="C269"/>
      <c r="E269" s="1">
        <v>6.7649999999999997</v>
      </c>
      <c r="F269">
        <v>224.26999999999998</v>
      </c>
      <c r="H269" s="1">
        <v>5.83</v>
      </c>
      <c r="I269">
        <v>222.93</v>
      </c>
      <c r="Z269" s="1"/>
      <c r="AA269" s="1"/>
      <c r="AE269" s="41">
        <v>0.53200000000000003</v>
      </c>
      <c r="AF269" s="41">
        <v>55191.5</v>
      </c>
      <c r="AG269" s="41">
        <f t="shared" si="46"/>
        <v>10.64</v>
      </c>
      <c r="AH269" s="41">
        <f t="shared" si="47"/>
        <v>55.191499999999998</v>
      </c>
      <c r="AI269" s="41"/>
      <c r="AJ269" s="2">
        <v>0.52506299999999995</v>
      </c>
      <c r="AK269" s="42">
        <v>-69813.600000000006</v>
      </c>
      <c r="AL269" s="41">
        <f t="shared" si="48"/>
        <v>5.2506299999999992</v>
      </c>
      <c r="AM269" s="41">
        <f t="shared" si="49"/>
        <v>69.813600000000008</v>
      </c>
      <c r="AN269" s="41"/>
      <c r="AO269" s="41">
        <v>0.52806299999999995</v>
      </c>
      <c r="AP269" s="42">
        <v>-58618.8</v>
      </c>
      <c r="AQ269" s="41">
        <f t="shared" si="50"/>
        <v>10.561259999999999</v>
      </c>
      <c r="AR269" s="41">
        <f t="shared" si="51"/>
        <v>58.6188</v>
      </c>
      <c r="AS269" s="41"/>
    </row>
    <row r="270" spans="3:45" x14ac:dyDescent="0.15">
      <c r="C270"/>
      <c r="E270" s="1">
        <v>6.7</v>
      </c>
      <c r="F270">
        <v>224.49</v>
      </c>
      <c r="H270" s="1">
        <v>5.8719999999999999</v>
      </c>
      <c r="I270">
        <v>222.55</v>
      </c>
      <c r="Z270" s="1"/>
      <c r="AA270" s="1"/>
      <c r="AE270" s="41">
        <v>0.53400000000000003</v>
      </c>
      <c r="AF270" s="41">
        <v>54874.9</v>
      </c>
      <c r="AG270" s="41">
        <f t="shared" si="46"/>
        <v>10.68</v>
      </c>
      <c r="AH270" s="41">
        <f t="shared" si="47"/>
        <v>54.874900000000004</v>
      </c>
      <c r="AI270" s="41"/>
      <c r="AJ270" s="2">
        <v>0.52706200000000003</v>
      </c>
      <c r="AK270" s="42">
        <v>-69820.5</v>
      </c>
      <c r="AL270" s="41">
        <f t="shared" si="48"/>
        <v>5.2706200000000001</v>
      </c>
      <c r="AM270" s="41">
        <f t="shared" si="49"/>
        <v>69.820499999999996</v>
      </c>
      <c r="AN270" s="41"/>
      <c r="AO270" s="41">
        <v>0.53006200000000003</v>
      </c>
      <c r="AP270" s="42">
        <v>-58402.8</v>
      </c>
      <c r="AQ270" s="41">
        <f t="shared" si="50"/>
        <v>10.601240000000001</v>
      </c>
      <c r="AR270" s="41">
        <f t="shared" si="51"/>
        <v>58.402800000000006</v>
      </c>
      <c r="AS270" s="41"/>
    </row>
    <row r="271" spans="3:45" x14ac:dyDescent="0.15">
      <c r="C271"/>
      <c r="E271" s="1">
        <v>6.5919999999999996</v>
      </c>
      <c r="F271">
        <v>224.13</v>
      </c>
      <c r="H271" s="1">
        <v>5.915</v>
      </c>
      <c r="I271">
        <v>222.89000000000001</v>
      </c>
      <c r="Z271" s="1"/>
      <c r="AA271" s="1"/>
      <c r="AE271" s="41">
        <v>0.53600000000000003</v>
      </c>
      <c r="AF271" s="41">
        <v>54554.2</v>
      </c>
      <c r="AG271" s="41">
        <f t="shared" si="46"/>
        <v>10.72</v>
      </c>
      <c r="AH271" s="41">
        <f t="shared" si="47"/>
        <v>54.554199999999994</v>
      </c>
      <c r="AI271" s="41"/>
      <c r="AJ271" s="2">
        <v>0.52906299999999995</v>
      </c>
      <c r="AK271" s="42">
        <v>-69826.899999999994</v>
      </c>
      <c r="AL271" s="41">
        <f t="shared" si="48"/>
        <v>5.2906299999999993</v>
      </c>
      <c r="AM271" s="41">
        <f t="shared" si="49"/>
        <v>69.826899999999995</v>
      </c>
      <c r="AN271" s="41"/>
      <c r="AO271" s="41">
        <v>0.53206200000000003</v>
      </c>
      <c r="AP271" s="42">
        <v>-58185.3</v>
      </c>
      <c r="AQ271" s="41">
        <f t="shared" si="50"/>
        <v>10.64124</v>
      </c>
      <c r="AR271" s="41">
        <f t="shared" si="51"/>
        <v>58.185300000000005</v>
      </c>
      <c r="AS271" s="41"/>
    </row>
    <row r="272" spans="3:45" x14ac:dyDescent="0.15">
      <c r="C272"/>
      <c r="E272" s="1">
        <v>6.6219999999999999</v>
      </c>
      <c r="F272">
        <v>224.61</v>
      </c>
      <c r="H272" s="1">
        <v>5.9340000000000002</v>
      </c>
      <c r="I272">
        <v>223</v>
      </c>
      <c r="Z272" s="1"/>
      <c r="AA272" s="1"/>
      <c r="AE272" s="41">
        <v>0.53800000000000003</v>
      </c>
      <c r="AF272" s="41">
        <v>54229.4</v>
      </c>
      <c r="AG272" s="41">
        <f t="shared" si="46"/>
        <v>10.760000000000002</v>
      </c>
      <c r="AH272" s="41">
        <f t="shared" si="47"/>
        <v>54.229399999999998</v>
      </c>
      <c r="AI272" s="41"/>
      <c r="AJ272" s="2">
        <v>0.53106200000000003</v>
      </c>
      <c r="AK272" s="42">
        <v>-69833.100000000006</v>
      </c>
      <c r="AL272" s="41">
        <f t="shared" si="48"/>
        <v>5.3106200000000001</v>
      </c>
      <c r="AM272" s="41">
        <f t="shared" si="49"/>
        <v>69.833100000000002</v>
      </c>
      <c r="AN272" s="41"/>
      <c r="AO272" s="41">
        <v>0.53406299999999995</v>
      </c>
      <c r="AP272" s="42">
        <v>-57968.6</v>
      </c>
      <c r="AQ272" s="41">
        <f t="shared" si="50"/>
        <v>10.681259999999998</v>
      </c>
      <c r="AR272" s="41">
        <f t="shared" si="51"/>
        <v>57.968599999999995</v>
      </c>
      <c r="AS272" s="41"/>
    </row>
    <row r="273" spans="3:45" x14ac:dyDescent="0.15">
      <c r="C273"/>
      <c r="E273" s="1">
        <v>6.657</v>
      </c>
      <c r="F273">
        <v>224.20999999999998</v>
      </c>
      <c r="H273" s="1">
        <v>5.9729999999999999</v>
      </c>
      <c r="I273">
        <v>222.57000000000002</v>
      </c>
      <c r="Z273" s="1"/>
      <c r="AA273" s="1"/>
      <c r="AE273" s="41">
        <v>0.54</v>
      </c>
      <c r="AF273" s="41">
        <v>53900.6</v>
      </c>
      <c r="AG273" s="41">
        <f t="shared" si="46"/>
        <v>10.8</v>
      </c>
      <c r="AH273" s="41">
        <f t="shared" si="47"/>
        <v>53.900599999999997</v>
      </c>
      <c r="AI273" s="41"/>
      <c r="AJ273" s="2">
        <v>0.53306299999999995</v>
      </c>
      <c r="AK273" s="42">
        <v>-69839.3</v>
      </c>
      <c r="AL273" s="41">
        <f t="shared" si="48"/>
        <v>5.3306299999999993</v>
      </c>
      <c r="AM273" s="41">
        <f t="shared" si="49"/>
        <v>69.839300000000009</v>
      </c>
      <c r="AN273" s="41"/>
      <c r="AO273" s="41">
        <v>0.53606200000000004</v>
      </c>
      <c r="AP273" s="42">
        <v>-57748.1</v>
      </c>
      <c r="AQ273" s="41">
        <f t="shared" si="50"/>
        <v>10.721240000000002</v>
      </c>
      <c r="AR273" s="41">
        <f t="shared" si="51"/>
        <v>57.748100000000001</v>
      </c>
      <c r="AS273" s="41"/>
    </row>
    <row r="274" spans="3:45" x14ac:dyDescent="0.15">
      <c r="C274"/>
      <c r="E274" s="1">
        <v>6.7030000000000003</v>
      </c>
      <c r="F274">
        <v>224.52999999999997</v>
      </c>
      <c r="H274" s="1">
        <v>6.0190000000000001</v>
      </c>
      <c r="I274">
        <v>222.94</v>
      </c>
      <c r="Z274" s="1"/>
      <c r="AA274" s="1"/>
      <c r="AE274" s="41">
        <v>0.54200000000000004</v>
      </c>
      <c r="AF274" s="41">
        <v>53567.5</v>
      </c>
      <c r="AG274" s="41">
        <f t="shared" si="46"/>
        <v>10.84</v>
      </c>
      <c r="AH274" s="41">
        <f t="shared" si="47"/>
        <v>53.567500000000003</v>
      </c>
      <c r="AI274" s="41"/>
      <c r="AJ274" s="2">
        <v>0.53506200000000004</v>
      </c>
      <c r="AK274" s="42">
        <v>-69845.3</v>
      </c>
      <c r="AL274" s="41">
        <f t="shared" si="48"/>
        <v>5.3506200000000002</v>
      </c>
      <c r="AM274" s="41">
        <f t="shared" si="49"/>
        <v>69.845300000000009</v>
      </c>
      <c r="AN274" s="41"/>
      <c r="AO274" s="41">
        <v>0.53806299999999996</v>
      </c>
      <c r="AP274" s="42">
        <v>-57523.8</v>
      </c>
      <c r="AQ274" s="41">
        <f t="shared" si="50"/>
        <v>10.76126</v>
      </c>
      <c r="AR274" s="41">
        <f t="shared" si="51"/>
        <v>57.523800000000001</v>
      </c>
      <c r="AS274" s="41"/>
    </row>
    <row r="275" spans="3:45" x14ac:dyDescent="0.15">
      <c r="C275"/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Z275" s="1"/>
      <c r="AA275" s="1"/>
      <c r="AE275" s="41">
        <v>0.54400000000000004</v>
      </c>
      <c r="AF275" s="41">
        <v>53230.400000000001</v>
      </c>
      <c r="AG275" s="41">
        <f t="shared" si="46"/>
        <v>10.88</v>
      </c>
      <c r="AH275" s="41">
        <f t="shared" si="47"/>
        <v>53.230400000000003</v>
      </c>
      <c r="AI275" s="41"/>
      <c r="AJ275" s="2">
        <v>0.53706299999999996</v>
      </c>
      <c r="AK275" s="42">
        <v>-69851.399999999994</v>
      </c>
      <c r="AL275" s="41">
        <f t="shared" si="48"/>
        <v>5.3706299999999993</v>
      </c>
      <c r="AM275" s="41">
        <f t="shared" si="49"/>
        <v>69.851399999999998</v>
      </c>
      <c r="AN275" s="41"/>
      <c r="AO275" s="41">
        <v>0.54006200000000004</v>
      </c>
      <c r="AP275" s="42">
        <v>-57300.5</v>
      </c>
      <c r="AQ275" s="41">
        <f t="shared" si="50"/>
        <v>10.80124</v>
      </c>
      <c r="AR275" s="41">
        <f t="shared" si="51"/>
        <v>57.3005</v>
      </c>
      <c r="AS275" s="41"/>
    </row>
    <row r="276" spans="3:45" x14ac:dyDescent="0.15">
      <c r="C276"/>
      <c r="E276" s="1">
        <v>7.0780000000000003</v>
      </c>
      <c r="F276">
        <v>224.3</v>
      </c>
      <c r="H276" s="1">
        <v>6.1079999999999997</v>
      </c>
      <c r="I276">
        <v>222.91000000000003</v>
      </c>
      <c r="Z276" s="1"/>
      <c r="AA276" s="1"/>
      <c r="AE276" s="41">
        <v>0.54600000000000004</v>
      </c>
      <c r="AF276" s="41">
        <v>52889</v>
      </c>
      <c r="AG276" s="41">
        <f t="shared" si="46"/>
        <v>10.920000000000002</v>
      </c>
      <c r="AH276" s="41">
        <f t="shared" si="47"/>
        <v>52.889000000000003</v>
      </c>
      <c r="AI276" s="41"/>
      <c r="AJ276" s="2">
        <v>0.53906299999999996</v>
      </c>
      <c r="AK276" s="42">
        <v>-69857.3</v>
      </c>
      <c r="AL276" s="41">
        <f t="shared" si="48"/>
        <v>5.3906299999999998</v>
      </c>
      <c r="AM276" s="41">
        <f t="shared" si="49"/>
        <v>69.857300000000009</v>
      </c>
      <c r="AN276" s="41"/>
      <c r="AO276" s="41">
        <v>0.54206299999999996</v>
      </c>
      <c r="AP276" s="42">
        <v>-57075.7</v>
      </c>
      <c r="AQ276" s="41">
        <f t="shared" si="50"/>
        <v>10.841259999999998</v>
      </c>
      <c r="AR276" s="41">
        <f t="shared" si="51"/>
        <v>57.075699999999998</v>
      </c>
      <c r="AS276" s="41"/>
    </row>
    <row r="277" spans="3:45" x14ac:dyDescent="0.15">
      <c r="C277"/>
      <c r="E277" s="1">
        <v>6.8419999999999996</v>
      </c>
      <c r="F277">
        <v>224.26</v>
      </c>
      <c r="H277" s="1">
        <v>6.1539999999999999</v>
      </c>
      <c r="I277">
        <v>222.52</v>
      </c>
      <c r="Z277" s="1"/>
      <c r="AA277" s="1"/>
      <c r="AE277" s="41">
        <v>0.54800000000000004</v>
      </c>
      <c r="AF277" s="41">
        <v>52543.4</v>
      </c>
      <c r="AG277" s="41">
        <f t="shared" si="46"/>
        <v>10.96</v>
      </c>
      <c r="AH277" s="41">
        <f t="shared" si="47"/>
        <v>52.543399999999998</v>
      </c>
      <c r="AI277" s="41"/>
      <c r="AJ277" s="2">
        <v>0.54106200000000004</v>
      </c>
      <c r="AK277" s="42">
        <v>-69863.3</v>
      </c>
      <c r="AL277" s="41">
        <f t="shared" si="48"/>
        <v>5.4106200000000007</v>
      </c>
      <c r="AM277" s="41">
        <f t="shared" si="49"/>
        <v>69.86330000000001</v>
      </c>
      <c r="AN277" s="41"/>
      <c r="AO277" s="41">
        <v>0.54406200000000005</v>
      </c>
      <c r="AP277" s="42">
        <v>-56849.5</v>
      </c>
      <c r="AQ277" s="41">
        <f t="shared" si="50"/>
        <v>10.881240000000002</v>
      </c>
      <c r="AR277" s="41">
        <f t="shared" si="51"/>
        <v>56.849499999999999</v>
      </c>
      <c r="AS277" s="41"/>
    </row>
    <row r="278" spans="3:45" x14ac:dyDescent="0.15">
      <c r="C278"/>
      <c r="E278" s="1">
        <v>6.8849999999999998</v>
      </c>
      <c r="F278">
        <v>224.37</v>
      </c>
      <c r="H278" s="1">
        <v>6.2039999999999997</v>
      </c>
      <c r="I278">
        <v>222.96</v>
      </c>
      <c r="Z278" s="1"/>
      <c r="AA278" s="1"/>
      <c r="AE278" s="41">
        <v>0.55000000000000004</v>
      </c>
      <c r="AF278" s="41">
        <v>52193.599999999999</v>
      </c>
      <c r="AG278" s="41">
        <f t="shared" si="46"/>
        <v>11</v>
      </c>
      <c r="AH278" s="41">
        <f t="shared" si="47"/>
        <v>52.193599999999996</v>
      </c>
      <c r="AI278" s="41"/>
      <c r="AJ278" s="2">
        <v>0.54306299999999996</v>
      </c>
      <c r="AK278" s="42">
        <v>-69869.2</v>
      </c>
      <c r="AL278" s="41">
        <f t="shared" si="48"/>
        <v>5.4306299999999998</v>
      </c>
      <c r="AM278" s="41">
        <f t="shared" si="49"/>
        <v>69.869199999999992</v>
      </c>
      <c r="AN278" s="41"/>
      <c r="AO278" s="41">
        <v>0.54606299999999997</v>
      </c>
      <c r="AP278" s="42">
        <v>-56622</v>
      </c>
      <c r="AQ278" s="41">
        <f t="shared" si="50"/>
        <v>10.92126</v>
      </c>
      <c r="AR278" s="41">
        <f t="shared" si="51"/>
        <v>56.622</v>
      </c>
      <c r="AS278" s="41"/>
    </row>
    <row r="279" spans="3:45" x14ac:dyDescent="0.15">
      <c r="C279"/>
      <c r="E279" s="1">
        <v>7.101</v>
      </c>
      <c r="F279">
        <v>224.11</v>
      </c>
      <c r="H279" s="1">
        <v>6.2469999999999999</v>
      </c>
      <c r="I279">
        <v>222.66000000000003</v>
      </c>
      <c r="Z279" s="1"/>
      <c r="AA279" s="1"/>
      <c r="AE279" s="41">
        <v>0.55200000000000005</v>
      </c>
      <c r="AF279" s="41">
        <v>51839.5</v>
      </c>
      <c r="AG279" s="41">
        <f t="shared" si="46"/>
        <v>11.040000000000001</v>
      </c>
      <c r="AH279" s="41">
        <f t="shared" si="47"/>
        <v>51.839500000000001</v>
      </c>
      <c r="AI279" s="41"/>
      <c r="AJ279" s="2">
        <v>0.54506200000000005</v>
      </c>
      <c r="AK279" s="42">
        <v>-69875.100000000006</v>
      </c>
      <c r="AL279" s="41">
        <f t="shared" si="48"/>
        <v>5.4506200000000007</v>
      </c>
      <c r="AM279" s="41">
        <f t="shared" si="49"/>
        <v>69.875100000000003</v>
      </c>
      <c r="AN279" s="41"/>
      <c r="AO279" s="41">
        <v>0.54806299999999997</v>
      </c>
      <c r="AP279" s="42">
        <v>-56393.3</v>
      </c>
      <c r="AQ279" s="41">
        <f t="shared" si="50"/>
        <v>10.961259999999999</v>
      </c>
      <c r="AR279" s="41">
        <f t="shared" si="51"/>
        <v>56.393300000000004</v>
      </c>
      <c r="AS279" s="41"/>
    </row>
    <row r="280" spans="3:45" x14ac:dyDescent="0.15">
      <c r="C280"/>
      <c r="E280" s="1">
        <v>6.9770000000000003</v>
      </c>
      <c r="F280">
        <v>224.36</v>
      </c>
      <c r="H280" s="1">
        <v>6.2850000000000001</v>
      </c>
      <c r="I280">
        <v>222.5</v>
      </c>
      <c r="Z280" s="1"/>
      <c r="AA280" s="1"/>
      <c r="AE280" s="41">
        <v>0.55400000000000005</v>
      </c>
      <c r="AF280" s="41">
        <v>51481</v>
      </c>
      <c r="AG280" s="41">
        <f t="shared" si="46"/>
        <v>11.080000000000002</v>
      </c>
      <c r="AH280" s="41">
        <f t="shared" si="47"/>
        <v>51.481000000000002</v>
      </c>
      <c r="AI280" s="41"/>
      <c r="AJ280" s="2">
        <v>0.54706299999999997</v>
      </c>
      <c r="AK280" s="42">
        <v>-69880.899999999994</v>
      </c>
      <c r="AL280" s="41">
        <f t="shared" si="48"/>
        <v>5.4706299999999999</v>
      </c>
      <c r="AM280" s="41">
        <f t="shared" si="49"/>
        <v>69.880899999999997</v>
      </c>
      <c r="AN280" s="41"/>
      <c r="AO280" s="41">
        <v>0.55006200000000005</v>
      </c>
      <c r="AP280" s="42">
        <v>-56163.199999999997</v>
      </c>
      <c r="AQ280" s="41">
        <f t="shared" si="50"/>
        <v>11.001240000000001</v>
      </c>
      <c r="AR280" s="41">
        <f t="shared" si="51"/>
        <v>56.163199999999996</v>
      </c>
      <c r="AS280" s="41"/>
    </row>
    <row r="281" spans="3:45" x14ac:dyDescent="0.15">
      <c r="C281"/>
      <c r="E281" s="1">
        <v>7.02</v>
      </c>
      <c r="F281">
        <v>224.16000000000003</v>
      </c>
      <c r="H281" s="1">
        <v>6.3390000000000004</v>
      </c>
      <c r="I281">
        <v>222.61</v>
      </c>
      <c r="Z281" s="1"/>
      <c r="AA281" s="1"/>
      <c r="AE281" s="41">
        <v>0.55600000000000005</v>
      </c>
      <c r="AF281" s="41">
        <v>51118.3</v>
      </c>
      <c r="AG281" s="41">
        <f t="shared" si="46"/>
        <v>11.120000000000001</v>
      </c>
      <c r="AH281" s="41">
        <f t="shared" si="47"/>
        <v>51.118300000000005</v>
      </c>
      <c r="AI281" s="41"/>
      <c r="AJ281" s="2">
        <v>0.54906200000000005</v>
      </c>
      <c r="AK281" s="42">
        <v>-69886.7</v>
      </c>
      <c r="AL281" s="41">
        <f t="shared" si="48"/>
        <v>5.4906200000000007</v>
      </c>
      <c r="AM281" s="41">
        <f t="shared" si="49"/>
        <v>69.88669999999999</v>
      </c>
      <c r="AN281" s="41"/>
      <c r="AO281" s="41">
        <v>0.55206299999999997</v>
      </c>
      <c r="AP281" s="42">
        <v>-55934.3</v>
      </c>
      <c r="AQ281" s="41">
        <f t="shared" si="50"/>
        <v>11.041259999999999</v>
      </c>
      <c r="AR281" s="41">
        <f t="shared" si="51"/>
        <v>55.9343</v>
      </c>
      <c r="AS281" s="41"/>
    </row>
    <row r="282" spans="3:45" x14ac:dyDescent="0.15">
      <c r="C282"/>
      <c r="E282" s="1">
        <v>7.1429999999999998</v>
      </c>
      <c r="F282">
        <v>224.20999999999998</v>
      </c>
      <c r="H282" s="1">
        <v>6.3849999999999998</v>
      </c>
      <c r="I282">
        <v>222.59</v>
      </c>
      <c r="Z282" s="1"/>
      <c r="AA282" s="1"/>
      <c r="AE282" s="41">
        <v>0.55800000000000005</v>
      </c>
      <c r="AF282" s="41">
        <v>50751.1</v>
      </c>
      <c r="AG282" s="41">
        <f t="shared" si="46"/>
        <v>11.16</v>
      </c>
      <c r="AH282" s="41">
        <f t="shared" si="47"/>
        <v>50.751100000000001</v>
      </c>
      <c r="AI282" s="41"/>
      <c r="AJ282" s="2">
        <v>0.55106299999999997</v>
      </c>
      <c r="AK282" s="42">
        <v>-69892.5</v>
      </c>
      <c r="AL282" s="41">
        <f t="shared" si="48"/>
        <v>5.5106299999999999</v>
      </c>
      <c r="AM282" s="41">
        <f t="shared" si="49"/>
        <v>69.892499999999998</v>
      </c>
      <c r="AN282" s="41"/>
      <c r="AO282" s="41">
        <v>0.55406200000000005</v>
      </c>
      <c r="AP282" s="42">
        <v>-55701.9</v>
      </c>
      <c r="AQ282" s="41">
        <f t="shared" si="50"/>
        <v>11.081240000000001</v>
      </c>
      <c r="AR282" s="41">
        <f t="shared" si="51"/>
        <v>55.701900000000002</v>
      </c>
      <c r="AS282" s="41"/>
    </row>
    <row r="283" spans="3:45" x14ac:dyDescent="0.15">
      <c r="C283"/>
      <c r="E283" s="1">
        <v>7.3479999999999999</v>
      </c>
      <c r="F283">
        <v>224.06</v>
      </c>
      <c r="H283" s="1">
        <v>6.4320000000000004</v>
      </c>
      <c r="I283">
        <v>222.66000000000003</v>
      </c>
      <c r="Z283" s="1"/>
      <c r="AA283" s="1"/>
      <c r="AE283" s="41">
        <v>0.56000000000000005</v>
      </c>
      <c r="AF283" s="41">
        <v>50379.6</v>
      </c>
      <c r="AG283" s="41">
        <f t="shared" si="46"/>
        <v>11.200000000000001</v>
      </c>
      <c r="AH283" s="41">
        <f t="shared" si="47"/>
        <v>50.379599999999996</v>
      </c>
      <c r="AI283" s="41"/>
      <c r="AJ283" s="2">
        <v>0.55306200000000005</v>
      </c>
      <c r="AK283" s="42">
        <v>-69898.2</v>
      </c>
      <c r="AL283" s="41">
        <f t="shared" si="48"/>
        <v>5.5306200000000008</v>
      </c>
      <c r="AM283" s="41">
        <f t="shared" si="49"/>
        <v>69.898200000000003</v>
      </c>
      <c r="AN283" s="41"/>
      <c r="AO283" s="41">
        <v>0.55606299999999997</v>
      </c>
      <c r="AP283" s="42">
        <v>-55465.9</v>
      </c>
      <c r="AQ283" s="41">
        <f t="shared" si="50"/>
        <v>11.121259999999999</v>
      </c>
      <c r="AR283" s="41">
        <f t="shared" si="51"/>
        <v>55.465900000000005</v>
      </c>
      <c r="AS283" s="41"/>
    </row>
    <row r="284" spans="3:45" x14ac:dyDescent="0.15">
      <c r="C284"/>
      <c r="E284" s="1">
        <v>7.4210000000000003</v>
      </c>
      <c r="F284">
        <v>224.16000000000003</v>
      </c>
      <c r="H284" s="1">
        <v>6.4669999999999996</v>
      </c>
      <c r="I284">
        <v>222.52</v>
      </c>
      <c r="Z284" s="1"/>
      <c r="AA284" s="1"/>
      <c r="AE284" s="41">
        <v>0.56200000000000006</v>
      </c>
      <c r="AF284" s="41">
        <v>50003.6</v>
      </c>
      <c r="AG284" s="41">
        <f t="shared" si="46"/>
        <v>11.240000000000002</v>
      </c>
      <c r="AH284" s="41">
        <f t="shared" si="47"/>
        <v>50.003599999999999</v>
      </c>
      <c r="AI284" s="41"/>
      <c r="AJ284" s="2">
        <v>0.55506200000000006</v>
      </c>
      <c r="AK284" s="42">
        <v>-69903.899999999994</v>
      </c>
      <c r="AL284" s="41">
        <f t="shared" si="48"/>
        <v>5.5506200000000003</v>
      </c>
      <c r="AM284" s="41">
        <f t="shared" si="49"/>
        <v>69.903899999999993</v>
      </c>
      <c r="AN284" s="41"/>
      <c r="AO284" s="41">
        <v>0.55806199999999995</v>
      </c>
      <c r="AP284" s="42">
        <v>-55233.599999999999</v>
      </c>
      <c r="AQ284" s="41">
        <f t="shared" si="50"/>
        <v>11.161239999999999</v>
      </c>
      <c r="AR284" s="41">
        <f t="shared" si="51"/>
        <v>55.233599999999996</v>
      </c>
      <c r="AS284" s="41"/>
    </row>
    <row r="285" spans="3:45" x14ac:dyDescent="0.15">
      <c r="C285"/>
      <c r="E285" s="1">
        <v>7.367</v>
      </c>
      <c r="F285">
        <v>224.04000000000002</v>
      </c>
      <c r="H285" s="1">
        <v>6.5209999999999999</v>
      </c>
      <c r="I285">
        <v>222.59</v>
      </c>
      <c r="Z285" s="1"/>
      <c r="AA285" s="1"/>
      <c r="AE285" s="41">
        <v>0.56399999999999995</v>
      </c>
      <c r="AF285" s="41">
        <v>49623.199999999997</v>
      </c>
      <c r="AG285" s="41">
        <f t="shared" si="46"/>
        <v>11.28</v>
      </c>
      <c r="AH285" s="41">
        <f t="shared" si="47"/>
        <v>49.623199999999997</v>
      </c>
      <c r="AI285" s="41"/>
      <c r="AJ285" s="2">
        <v>0.55706299999999997</v>
      </c>
      <c r="AK285" s="42">
        <v>-69909.600000000006</v>
      </c>
      <c r="AL285" s="41">
        <f t="shared" si="48"/>
        <v>5.5706299999999995</v>
      </c>
      <c r="AM285" s="41">
        <f t="shared" si="49"/>
        <v>69.909600000000012</v>
      </c>
      <c r="AN285" s="41"/>
      <c r="AO285" s="41">
        <v>0.56006299999999998</v>
      </c>
      <c r="AP285" s="42">
        <v>-54995.4</v>
      </c>
      <c r="AQ285" s="41">
        <f t="shared" si="50"/>
        <v>11.20126</v>
      </c>
      <c r="AR285" s="41">
        <f t="shared" si="51"/>
        <v>54.995400000000004</v>
      </c>
      <c r="AS285" s="41"/>
    </row>
    <row r="286" spans="3:45" x14ac:dyDescent="0.15">
      <c r="C286"/>
      <c r="E286" s="1">
        <v>7.2510000000000003</v>
      </c>
      <c r="F286">
        <v>224.2</v>
      </c>
      <c r="H286" s="1">
        <v>6.5670000000000002</v>
      </c>
      <c r="I286">
        <v>222.5</v>
      </c>
      <c r="Z286" s="1"/>
      <c r="AA286" s="1"/>
      <c r="AE286" s="41">
        <v>0.56599999999999995</v>
      </c>
      <c r="AF286" s="41">
        <v>49238.1</v>
      </c>
      <c r="AG286" s="41">
        <f t="shared" si="46"/>
        <v>11.319999999999999</v>
      </c>
      <c r="AH286" s="41">
        <f t="shared" si="47"/>
        <v>49.238099999999996</v>
      </c>
      <c r="AI286" s="41"/>
      <c r="AJ286" s="2">
        <v>0.55906199999999995</v>
      </c>
      <c r="AK286" s="42">
        <v>-69915.3</v>
      </c>
      <c r="AL286" s="41">
        <f t="shared" si="48"/>
        <v>5.5906199999999995</v>
      </c>
      <c r="AM286" s="41">
        <f t="shared" si="49"/>
        <v>69.915300000000002</v>
      </c>
      <c r="AN286" s="41"/>
      <c r="AO286" s="41">
        <v>0.56206299999999998</v>
      </c>
      <c r="AP286" s="42">
        <v>-54758.7</v>
      </c>
      <c r="AQ286" s="41">
        <f t="shared" si="50"/>
        <v>11.24126</v>
      </c>
      <c r="AR286" s="41">
        <f t="shared" si="51"/>
        <v>54.758699999999997</v>
      </c>
      <c r="AS286" s="41"/>
    </row>
    <row r="287" spans="3:45" x14ac:dyDescent="0.15">
      <c r="C287"/>
      <c r="E287" s="1">
        <v>7.4290000000000003</v>
      </c>
      <c r="F287">
        <v>224.07999999999998</v>
      </c>
      <c r="H287" s="1">
        <v>6.6210000000000004</v>
      </c>
      <c r="I287">
        <v>222.84</v>
      </c>
      <c r="Z287" s="1"/>
      <c r="AA287" s="1"/>
      <c r="AE287" s="41">
        <v>0.56799999999999995</v>
      </c>
      <c r="AF287" s="41">
        <v>48848.6</v>
      </c>
      <c r="AG287" s="41">
        <f t="shared" si="46"/>
        <v>11.36</v>
      </c>
      <c r="AH287" s="41">
        <f t="shared" si="47"/>
        <v>48.848599999999998</v>
      </c>
      <c r="AI287" s="41"/>
      <c r="AJ287" s="2">
        <v>0.56106299999999998</v>
      </c>
      <c r="AK287" s="42">
        <v>-69920.899999999994</v>
      </c>
      <c r="AL287" s="41">
        <f t="shared" si="48"/>
        <v>5.6106299999999996</v>
      </c>
      <c r="AM287" s="41">
        <f t="shared" si="49"/>
        <v>69.920899999999989</v>
      </c>
      <c r="AN287" s="41"/>
      <c r="AO287" s="41">
        <v>0.56406199999999995</v>
      </c>
      <c r="AP287" s="42">
        <v>-54521</v>
      </c>
      <c r="AQ287" s="41">
        <f t="shared" si="50"/>
        <v>11.281239999999999</v>
      </c>
      <c r="AR287" s="41">
        <f t="shared" si="51"/>
        <v>54.521000000000001</v>
      </c>
      <c r="AS287" s="41"/>
    </row>
    <row r="288" spans="3:45" x14ac:dyDescent="0.15">
      <c r="C288"/>
      <c r="E288" s="1">
        <v>7.3520000000000003</v>
      </c>
      <c r="F288">
        <v>224.48000000000002</v>
      </c>
      <c r="H288" s="1">
        <v>6.6589999999999998</v>
      </c>
      <c r="I288">
        <v>222.3</v>
      </c>
      <c r="Z288" s="1"/>
      <c r="AA288" s="1"/>
      <c r="AE288" s="41">
        <v>0.56999999999999995</v>
      </c>
      <c r="AF288" s="41">
        <v>48454.5</v>
      </c>
      <c r="AG288" s="41">
        <f t="shared" si="46"/>
        <v>11.399999999999999</v>
      </c>
      <c r="AH288" s="41">
        <f t="shared" si="47"/>
        <v>48.454500000000003</v>
      </c>
      <c r="AI288" s="41"/>
      <c r="AJ288" s="2">
        <v>0.56306199999999995</v>
      </c>
      <c r="AK288" s="42">
        <v>-69926.399999999994</v>
      </c>
      <c r="AL288" s="41">
        <f t="shared" si="48"/>
        <v>5.6306199999999995</v>
      </c>
      <c r="AM288" s="41">
        <f t="shared" si="49"/>
        <v>69.926400000000001</v>
      </c>
      <c r="AN288" s="41"/>
      <c r="AO288" s="41">
        <v>0.56606299999999998</v>
      </c>
      <c r="AP288" s="42">
        <v>-54282.3</v>
      </c>
      <c r="AQ288" s="41">
        <f t="shared" si="50"/>
        <v>11.321259999999999</v>
      </c>
      <c r="AR288" s="41">
        <f t="shared" si="51"/>
        <v>54.282300000000006</v>
      </c>
      <c r="AS288" s="41"/>
    </row>
    <row r="289" spans="3:45" x14ac:dyDescent="0.15">
      <c r="C289"/>
      <c r="E289" s="1">
        <v>7.4020000000000001</v>
      </c>
      <c r="F289">
        <v>223.85000000000002</v>
      </c>
      <c r="H289" s="1">
        <v>6.7060000000000004</v>
      </c>
      <c r="I289">
        <v>222.58</v>
      </c>
      <c r="Z289" s="1"/>
      <c r="AA289" s="1"/>
      <c r="AE289" s="41">
        <v>0.57199999999999995</v>
      </c>
      <c r="AF289" s="41">
        <v>48055.9</v>
      </c>
      <c r="AG289" s="41">
        <f t="shared" si="46"/>
        <v>11.44</v>
      </c>
      <c r="AH289" s="41">
        <f t="shared" si="47"/>
        <v>48.055900000000001</v>
      </c>
      <c r="AI289" s="41"/>
      <c r="AJ289" s="2">
        <v>0.56506299999999998</v>
      </c>
      <c r="AK289" s="42">
        <v>-69930.8</v>
      </c>
      <c r="AL289" s="41">
        <f t="shared" si="48"/>
        <v>5.6506299999999996</v>
      </c>
      <c r="AM289" s="41">
        <f t="shared" si="49"/>
        <v>69.930800000000005</v>
      </c>
      <c r="AN289" s="41"/>
      <c r="AO289" s="41">
        <v>0.56806199999999996</v>
      </c>
      <c r="AP289" s="42">
        <v>-54042.7</v>
      </c>
      <c r="AQ289" s="41">
        <f t="shared" si="50"/>
        <v>11.361239999999999</v>
      </c>
      <c r="AR289" s="41">
        <f t="shared" si="51"/>
        <v>54.042699999999996</v>
      </c>
      <c r="AS289" s="41"/>
    </row>
    <row r="290" spans="3:45" x14ac:dyDescent="0.15">
      <c r="C290"/>
      <c r="E290" s="1">
        <v>7.5910000000000002</v>
      </c>
      <c r="F290">
        <v>224.07999999999998</v>
      </c>
      <c r="H290" s="1">
        <v>6.7519999999999998</v>
      </c>
      <c r="I290">
        <v>222.37</v>
      </c>
      <c r="Z290" s="1"/>
      <c r="AA290" s="1"/>
      <c r="AE290" s="41">
        <v>0.57399999999999995</v>
      </c>
      <c r="AF290" s="41">
        <v>47652.7</v>
      </c>
      <c r="AG290" s="41">
        <f t="shared" si="46"/>
        <v>11.479999999999999</v>
      </c>
      <c r="AH290" s="41">
        <f t="shared" si="47"/>
        <v>47.652699999999996</v>
      </c>
      <c r="AI290" s="41"/>
      <c r="AJ290" s="2">
        <v>0.56706199999999995</v>
      </c>
      <c r="AK290" s="42">
        <v>-69934.8</v>
      </c>
      <c r="AL290" s="41">
        <f t="shared" si="48"/>
        <v>5.6706199999999995</v>
      </c>
      <c r="AM290" s="41">
        <f t="shared" si="49"/>
        <v>69.93480000000001</v>
      </c>
      <c r="AN290" s="41"/>
      <c r="AO290" s="41">
        <v>0.57006299999999999</v>
      </c>
      <c r="AP290" s="42">
        <v>-53802.3</v>
      </c>
      <c r="AQ290" s="41">
        <f t="shared" si="50"/>
        <v>11.401260000000001</v>
      </c>
      <c r="AR290" s="41">
        <f t="shared" si="51"/>
        <v>53.802300000000002</v>
      </c>
      <c r="AS290" s="41"/>
    </row>
    <row r="291" spans="3:45" x14ac:dyDescent="0.15">
      <c r="C291"/>
      <c r="E291" s="1">
        <v>7.4950000000000001</v>
      </c>
      <c r="F291">
        <v>223.82</v>
      </c>
      <c r="H291" s="1">
        <v>6.798</v>
      </c>
      <c r="I291">
        <v>222.52</v>
      </c>
      <c r="Z291" s="1"/>
      <c r="AA291" s="1"/>
      <c r="AE291" s="41">
        <v>0.57599999999999996</v>
      </c>
      <c r="AF291" s="41">
        <v>47244.9</v>
      </c>
      <c r="AG291" s="41">
        <f t="shared" si="46"/>
        <v>11.52</v>
      </c>
      <c r="AH291" s="41">
        <f t="shared" si="47"/>
        <v>47.244900000000001</v>
      </c>
      <c r="AI291" s="41"/>
      <c r="AJ291" s="2">
        <v>0.56906199999999996</v>
      </c>
      <c r="AK291" s="42">
        <v>-69938.600000000006</v>
      </c>
      <c r="AL291" s="41">
        <f t="shared" si="48"/>
        <v>5.6906199999999991</v>
      </c>
      <c r="AM291" s="41">
        <f t="shared" si="49"/>
        <v>69.938600000000008</v>
      </c>
      <c r="AN291" s="41"/>
      <c r="AO291" s="41">
        <v>0.57206199999999996</v>
      </c>
      <c r="AP291" s="42">
        <v>-53561</v>
      </c>
      <c r="AQ291" s="41">
        <f t="shared" si="50"/>
        <v>11.441239999999999</v>
      </c>
      <c r="AR291" s="41">
        <f t="shared" si="51"/>
        <v>53.561</v>
      </c>
      <c r="AS291" s="41"/>
    </row>
    <row r="292" spans="3:45" x14ac:dyDescent="0.15">
      <c r="C292"/>
      <c r="E292" s="1">
        <v>7.7450000000000001</v>
      </c>
      <c r="F292">
        <v>224.01999999999998</v>
      </c>
      <c r="H292" s="1">
        <v>6.8479999999999999</v>
      </c>
      <c r="I292">
        <v>222.28</v>
      </c>
      <c r="Z292" s="1"/>
      <c r="AA292" s="1"/>
      <c r="AE292" s="41">
        <v>0.57799999999999996</v>
      </c>
      <c r="AF292" s="41">
        <v>46832.4</v>
      </c>
      <c r="AG292" s="41">
        <f t="shared" si="46"/>
        <v>11.559999999999999</v>
      </c>
      <c r="AH292" s="41">
        <f t="shared" si="47"/>
        <v>46.8324</v>
      </c>
      <c r="AI292" s="41"/>
      <c r="AJ292" s="2">
        <v>0.57106299999999999</v>
      </c>
      <c r="AK292" s="42">
        <v>-69942.3</v>
      </c>
      <c r="AL292" s="41">
        <f t="shared" si="48"/>
        <v>5.7106300000000001</v>
      </c>
      <c r="AM292" s="41">
        <f t="shared" si="49"/>
        <v>69.942300000000003</v>
      </c>
      <c r="AN292" s="41"/>
      <c r="AO292" s="41">
        <v>0.57406299999999999</v>
      </c>
      <c r="AP292" s="42">
        <v>-53319</v>
      </c>
      <c r="AQ292" s="41">
        <f t="shared" si="50"/>
        <v>11.481259999999999</v>
      </c>
      <c r="AR292" s="41">
        <f t="shared" si="51"/>
        <v>53.319000000000003</v>
      </c>
      <c r="AS292" s="41"/>
    </row>
    <row r="293" spans="3:45" x14ac:dyDescent="0.15">
      <c r="C293"/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Z293" s="1"/>
      <c r="AA293" s="1"/>
      <c r="AE293" s="41">
        <v>0.57999999999999996</v>
      </c>
      <c r="AF293" s="41">
        <v>46415.3</v>
      </c>
      <c r="AG293" s="41">
        <f t="shared" si="46"/>
        <v>11.6</v>
      </c>
      <c r="AH293" s="41">
        <f t="shared" si="47"/>
        <v>46.415300000000002</v>
      </c>
      <c r="AI293" s="41"/>
      <c r="AJ293" s="2">
        <v>0.57306199999999996</v>
      </c>
      <c r="AK293" s="42">
        <v>-69945.899999999994</v>
      </c>
      <c r="AL293" s="41">
        <f t="shared" si="48"/>
        <v>5.73062</v>
      </c>
      <c r="AM293" s="41">
        <f t="shared" si="49"/>
        <v>69.945899999999995</v>
      </c>
      <c r="AN293" s="41"/>
      <c r="AO293" s="41">
        <v>0.57606299999999999</v>
      </c>
      <c r="AP293" s="42">
        <v>-53076.3</v>
      </c>
      <c r="AQ293" s="41">
        <f t="shared" si="50"/>
        <v>11.52126</v>
      </c>
      <c r="AR293" s="41">
        <f t="shared" si="51"/>
        <v>53.076300000000003</v>
      </c>
      <c r="AS293" s="41"/>
    </row>
    <row r="294" spans="3:45" x14ac:dyDescent="0.15">
      <c r="C294"/>
      <c r="E294" s="1">
        <v>7.63</v>
      </c>
      <c r="F294">
        <v>224</v>
      </c>
      <c r="H294" s="1">
        <v>6.9260000000000002</v>
      </c>
      <c r="I294">
        <v>222.51000000000002</v>
      </c>
      <c r="Z294" s="1"/>
      <c r="AA294" s="1"/>
      <c r="AE294" s="41">
        <v>0.58199999999999996</v>
      </c>
      <c r="AF294" s="41">
        <v>45993.4</v>
      </c>
      <c r="AG294" s="41">
        <f t="shared" si="46"/>
        <v>11.639999999999999</v>
      </c>
      <c r="AH294" s="41">
        <f t="shared" si="47"/>
        <v>45.993400000000001</v>
      </c>
      <c r="AI294" s="41"/>
      <c r="AJ294" s="2">
        <v>0.57506299999999999</v>
      </c>
      <c r="AK294" s="42">
        <v>-69949.399999999994</v>
      </c>
      <c r="AL294" s="41">
        <f t="shared" si="48"/>
        <v>5.7506300000000001</v>
      </c>
      <c r="AM294" s="41">
        <f t="shared" si="49"/>
        <v>69.949399999999997</v>
      </c>
      <c r="AN294" s="41"/>
      <c r="AO294" s="41">
        <v>0.57806199999999996</v>
      </c>
      <c r="AP294" s="42">
        <v>-52835.199999999997</v>
      </c>
      <c r="AQ294" s="41">
        <f t="shared" si="50"/>
        <v>11.56124</v>
      </c>
      <c r="AR294" s="41">
        <f t="shared" si="51"/>
        <v>52.8352</v>
      </c>
      <c r="AS294" s="41"/>
    </row>
    <row r="295" spans="3:45" x14ac:dyDescent="0.15">
      <c r="C295"/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Z295" s="1"/>
      <c r="AA295" s="1"/>
      <c r="AE295" s="41">
        <v>0.58399999999999996</v>
      </c>
      <c r="AF295" s="41">
        <v>45566.8</v>
      </c>
      <c r="AG295" s="41">
        <f t="shared" si="46"/>
        <v>11.68</v>
      </c>
      <c r="AH295" s="41">
        <f t="shared" si="47"/>
        <v>45.566800000000001</v>
      </c>
      <c r="AI295" s="41"/>
      <c r="AJ295" s="2">
        <v>0.57706199999999996</v>
      </c>
      <c r="AK295" s="42">
        <v>-69952.7</v>
      </c>
      <c r="AL295" s="41">
        <f t="shared" si="48"/>
        <v>5.7706199999999992</v>
      </c>
      <c r="AM295" s="41">
        <f t="shared" si="49"/>
        <v>69.952699999999993</v>
      </c>
      <c r="AN295" s="41"/>
      <c r="AO295" s="41">
        <v>0.580063</v>
      </c>
      <c r="AP295" s="42">
        <v>-52588.5</v>
      </c>
      <c r="AQ295" s="41">
        <f t="shared" si="50"/>
        <v>11.60126</v>
      </c>
      <c r="AR295" s="41">
        <f t="shared" si="51"/>
        <v>52.588500000000003</v>
      </c>
      <c r="AS295" s="41"/>
    </row>
    <row r="296" spans="3:45" x14ac:dyDescent="0.15">
      <c r="C296"/>
      <c r="E296" s="1">
        <v>7.718</v>
      </c>
      <c r="F296">
        <v>223.76</v>
      </c>
      <c r="H296" s="1">
        <v>7.0140000000000002</v>
      </c>
      <c r="I296">
        <v>222.34</v>
      </c>
      <c r="Z296" s="1"/>
      <c r="AA296" s="1"/>
      <c r="AE296" s="41">
        <v>0.58599999999999997</v>
      </c>
      <c r="AF296" s="41">
        <v>45135.5</v>
      </c>
      <c r="AG296" s="41">
        <f t="shared" si="46"/>
        <v>11.719999999999999</v>
      </c>
      <c r="AH296" s="41">
        <f t="shared" si="47"/>
        <v>45.1355</v>
      </c>
      <c r="AI296" s="41"/>
      <c r="AJ296" s="2">
        <v>0.57906299999999999</v>
      </c>
      <c r="AK296" s="42">
        <v>-69956</v>
      </c>
      <c r="AL296" s="41">
        <f t="shared" si="48"/>
        <v>5.7906300000000002</v>
      </c>
      <c r="AM296" s="41">
        <f t="shared" si="49"/>
        <v>69.956000000000003</v>
      </c>
      <c r="AN296" s="41"/>
      <c r="AO296" s="41">
        <v>0.58206199999999997</v>
      </c>
      <c r="AP296" s="42">
        <v>-52343.8</v>
      </c>
      <c r="AQ296" s="41">
        <f t="shared" si="50"/>
        <v>11.64124</v>
      </c>
      <c r="AR296" s="41">
        <f t="shared" si="51"/>
        <v>52.343800000000002</v>
      </c>
      <c r="AS296" s="41"/>
    </row>
    <row r="297" spans="3:45" x14ac:dyDescent="0.15">
      <c r="C297"/>
      <c r="E297" s="1">
        <v>7.7610000000000001</v>
      </c>
      <c r="F297">
        <v>223.39999999999998</v>
      </c>
      <c r="H297" s="1">
        <v>7.08</v>
      </c>
      <c r="I297">
        <v>222.09</v>
      </c>
      <c r="Z297" s="1"/>
      <c r="AA297" s="1"/>
      <c r="AE297" s="41">
        <v>0.58799999999999997</v>
      </c>
      <c r="AF297" s="41">
        <v>44699.6</v>
      </c>
      <c r="AG297" s="41">
        <f t="shared" si="46"/>
        <v>11.76</v>
      </c>
      <c r="AH297" s="41">
        <f t="shared" si="47"/>
        <v>44.699599999999997</v>
      </c>
      <c r="AI297" s="41"/>
      <c r="AJ297" s="2">
        <v>0.58106199999999997</v>
      </c>
      <c r="AK297" s="42">
        <v>-69959.3</v>
      </c>
      <c r="AL297" s="41">
        <f t="shared" si="48"/>
        <v>5.8106200000000001</v>
      </c>
      <c r="AM297" s="41">
        <f t="shared" si="49"/>
        <v>69.959299999999999</v>
      </c>
      <c r="AN297" s="41"/>
      <c r="AO297" s="41">
        <v>0.584063</v>
      </c>
      <c r="AP297" s="42">
        <v>-52101</v>
      </c>
      <c r="AQ297" s="41">
        <f t="shared" si="50"/>
        <v>11.68126</v>
      </c>
      <c r="AR297" s="41">
        <f t="shared" si="51"/>
        <v>52.100999999999999</v>
      </c>
      <c r="AS297" s="41"/>
    </row>
    <row r="298" spans="3:45" x14ac:dyDescent="0.15">
      <c r="C298"/>
      <c r="E298" s="1">
        <v>7.8109999999999999</v>
      </c>
      <c r="F298">
        <v>223.60000000000002</v>
      </c>
      <c r="H298" s="1">
        <v>7.1219999999999999</v>
      </c>
      <c r="I298">
        <v>221.53</v>
      </c>
      <c r="Z298" s="1"/>
      <c r="AA298" s="1"/>
      <c r="AE298" s="41">
        <v>0.59</v>
      </c>
      <c r="AF298" s="41">
        <v>44258.8</v>
      </c>
      <c r="AG298" s="41">
        <f t="shared" si="46"/>
        <v>11.799999999999999</v>
      </c>
      <c r="AH298" s="41">
        <f t="shared" si="47"/>
        <v>44.258800000000001</v>
      </c>
      <c r="AI298" s="41"/>
      <c r="AJ298" s="2">
        <v>0.583063</v>
      </c>
      <c r="AK298" s="42">
        <v>-69962.399999999994</v>
      </c>
      <c r="AL298" s="41">
        <f t="shared" si="48"/>
        <v>5.8306300000000002</v>
      </c>
      <c r="AM298" s="41">
        <f t="shared" si="49"/>
        <v>69.962399999999988</v>
      </c>
      <c r="AN298" s="41"/>
      <c r="AO298" s="41">
        <v>0.58606199999999997</v>
      </c>
      <c r="AP298" s="42">
        <v>-51852.6</v>
      </c>
      <c r="AQ298" s="41">
        <f t="shared" si="50"/>
        <v>11.72124</v>
      </c>
      <c r="AR298" s="41">
        <f t="shared" si="51"/>
        <v>51.852599999999995</v>
      </c>
      <c r="AS298" s="41"/>
    </row>
    <row r="299" spans="3:45" x14ac:dyDescent="0.15">
      <c r="C299"/>
      <c r="E299" s="1">
        <v>7.8570000000000002</v>
      </c>
      <c r="F299">
        <v>223.39</v>
      </c>
      <c r="H299" s="1">
        <v>7.173</v>
      </c>
      <c r="I299">
        <v>221.87</v>
      </c>
      <c r="Z299" s="1"/>
      <c r="AA299" s="1"/>
      <c r="AE299" s="41">
        <v>0.59199999999999997</v>
      </c>
      <c r="AF299" s="41">
        <v>43813.3</v>
      </c>
      <c r="AG299" s="41">
        <f t="shared" si="46"/>
        <v>11.84</v>
      </c>
      <c r="AH299" s="41">
        <f t="shared" si="47"/>
        <v>43.813300000000005</v>
      </c>
      <c r="AI299" s="41"/>
      <c r="AJ299" s="2">
        <v>0.585063</v>
      </c>
      <c r="AK299" s="42">
        <v>-69965.5</v>
      </c>
      <c r="AL299" s="41">
        <f t="shared" si="48"/>
        <v>5.8506299999999998</v>
      </c>
      <c r="AM299" s="41">
        <f t="shared" si="49"/>
        <v>69.965500000000006</v>
      </c>
      <c r="AN299" s="41"/>
      <c r="AO299" s="41">
        <v>0.588063</v>
      </c>
      <c r="AP299" s="42">
        <v>-51608.9</v>
      </c>
      <c r="AQ299" s="41">
        <f t="shared" si="50"/>
        <v>11.76126</v>
      </c>
      <c r="AR299" s="41">
        <f t="shared" si="51"/>
        <v>51.608899999999998</v>
      </c>
      <c r="AS299" s="41"/>
    </row>
    <row r="300" spans="3:45" x14ac:dyDescent="0.15">
      <c r="C300"/>
      <c r="E300" s="1">
        <v>7.9080000000000004</v>
      </c>
      <c r="F300">
        <v>223.49</v>
      </c>
      <c r="H300" s="1">
        <v>7.2110000000000003</v>
      </c>
      <c r="I300">
        <v>221.28</v>
      </c>
      <c r="Z300" s="1"/>
      <c r="AA300" s="1"/>
      <c r="AE300" s="41">
        <v>0.59399999999999997</v>
      </c>
      <c r="AF300" s="41">
        <v>43362.9</v>
      </c>
      <c r="AG300" s="41">
        <f t="shared" si="46"/>
        <v>11.879999999999999</v>
      </c>
      <c r="AH300" s="41">
        <f t="shared" si="47"/>
        <v>43.362900000000003</v>
      </c>
      <c r="AI300" s="41"/>
      <c r="AJ300" s="2">
        <v>0.58706199999999997</v>
      </c>
      <c r="AK300" s="42">
        <v>-69968.600000000006</v>
      </c>
      <c r="AL300" s="41">
        <f t="shared" si="48"/>
        <v>5.8706199999999997</v>
      </c>
      <c r="AM300" s="41">
        <f t="shared" si="49"/>
        <v>69.968600000000009</v>
      </c>
      <c r="AN300" s="41"/>
      <c r="AO300" s="41">
        <v>0.59006199999999998</v>
      </c>
      <c r="AP300" s="42">
        <v>-51359.7</v>
      </c>
      <c r="AQ300" s="41">
        <f t="shared" si="50"/>
        <v>11.80124</v>
      </c>
      <c r="AR300" s="41">
        <f t="shared" si="51"/>
        <v>51.359699999999997</v>
      </c>
      <c r="AS300" s="41"/>
    </row>
    <row r="301" spans="3:45" x14ac:dyDescent="0.15">
      <c r="C301"/>
      <c r="E301" s="1">
        <v>7.9539999999999997</v>
      </c>
      <c r="F301">
        <v>223.10000000000002</v>
      </c>
      <c r="H301" s="1">
        <v>7.2729999999999997</v>
      </c>
      <c r="I301">
        <v>221.53</v>
      </c>
      <c r="Z301" s="1"/>
      <c r="AA301" s="1"/>
      <c r="AE301" s="41">
        <v>0.59599999999999997</v>
      </c>
      <c r="AF301" s="41">
        <v>42907.8</v>
      </c>
      <c r="AG301" s="41">
        <f t="shared" si="46"/>
        <v>11.92</v>
      </c>
      <c r="AH301" s="41">
        <f t="shared" si="47"/>
        <v>42.907800000000002</v>
      </c>
      <c r="AI301" s="41"/>
      <c r="AJ301" s="2">
        <v>0.589063</v>
      </c>
      <c r="AK301" s="42">
        <v>-69971.600000000006</v>
      </c>
      <c r="AL301" s="41">
        <f t="shared" si="48"/>
        <v>5.8906299999999998</v>
      </c>
      <c r="AM301" s="41">
        <f t="shared" si="49"/>
        <v>69.971600000000009</v>
      </c>
      <c r="AN301" s="41"/>
      <c r="AO301" s="41">
        <v>0.59206199999999998</v>
      </c>
      <c r="AP301" s="42">
        <v>-51112.7</v>
      </c>
      <c r="AQ301" s="41">
        <f t="shared" si="50"/>
        <v>11.841239999999999</v>
      </c>
      <c r="AR301" s="41">
        <f t="shared" si="51"/>
        <v>51.112699999999997</v>
      </c>
      <c r="AS301" s="41"/>
    </row>
    <row r="302" spans="3:45" x14ac:dyDescent="0.15">
      <c r="C302"/>
      <c r="E302" s="1">
        <v>8.0079999999999991</v>
      </c>
      <c r="F302">
        <v>223.31</v>
      </c>
      <c r="H302" s="1">
        <v>7.3079999999999998</v>
      </c>
      <c r="I302">
        <v>220.98000000000002</v>
      </c>
      <c r="Z302" s="1"/>
      <c r="AA302" s="1"/>
      <c r="AE302" s="41">
        <v>0.59799999999999998</v>
      </c>
      <c r="AF302" s="41">
        <v>42447.8</v>
      </c>
      <c r="AG302" s="41">
        <f t="shared" si="46"/>
        <v>11.959999999999999</v>
      </c>
      <c r="AH302" s="41">
        <f t="shared" si="47"/>
        <v>42.447800000000001</v>
      </c>
      <c r="AI302" s="41"/>
      <c r="AJ302" s="2">
        <v>0.59106199999999998</v>
      </c>
      <c r="AK302" s="42">
        <v>-69974.600000000006</v>
      </c>
      <c r="AL302" s="41">
        <f t="shared" si="48"/>
        <v>5.9106199999999998</v>
      </c>
      <c r="AM302" s="41">
        <f t="shared" si="49"/>
        <v>69.974600000000009</v>
      </c>
      <c r="AN302" s="41"/>
      <c r="AO302" s="41">
        <v>0.59406300000000001</v>
      </c>
      <c r="AP302" s="42">
        <v>-50865.4</v>
      </c>
      <c r="AQ302" s="41">
        <f t="shared" si="50"/>
        <v>11.881260000000001</v>
      </c>
      <c r="AR302" s="41">
        <f t="shared" si="51"/>
        <v>50.865400000000001</v>
      </c>
      <c r="AS302" s="41"/>
    </row>
    <row r="303" spans="3:45" x14ac:dyDescent="0.15">
      <c r="C303"/>
      <c r="E303" s="1">
        <v>8.0459999999999994</v>
      </c>
      <c r="F303">
        <v>223.01</v>
      </c>
      <c r="H303" s="1">
        <v>7.3380000000000001</v>
      </c>
      <c r="I303">
        <v>221.09</v>
      </c>
      <c r="Z303" s="1"/>
      <c r="AA303" s="1"/>
      <c r="AE303" s="41">
        <v>0.6</v>
      </c>
      <c r="AF303" s="41">
        <v>41983</v>
      </c>
      <c r="AG303" s="41">
        <f t="shared" si="46"/>
        <v>12</v>
      </c>
      <c r="AH303" s="41">
        <f t="shared" si="47"/>
        <v>41.982999999999997</v>
      </c>
      <c r="AI303" s="41"/>
      <c r="AJ303" s="2">
        <v>0.59306300000000001</v>
      </c>
      <c r="AK303" s="42">
        <v>-69977.600000000006</v>
      </c>
      <c r="AL303" s="41">
        <f t="shared" si="48"/>
        <v>5.9306299999999998</v>
      </c>
      <c r="AM303" s="41">
        <f t="shared" si="49"/>
        <v>69.97760000000001</v>
      </c>
      <c r="AN303" s="41"/>
      <c r="AO303" s="41">
        <v>0.59606199999999998</v>
      </c>
      <c r="AP303" s="42">
        <v>-50617.8</v>
      </c>
      <c r="AQ303" s="41">
        <f t="shared" si="50"/>
        <v>11.921239999999999</v>
      </c>
      <c r="AR303" s="41">
        <f t="shared" si="51"/>
        <v>50.617800000000003</v>
      </c>
      <c r="AS303" s="41"/>
    </row>
    <row r="304" spans="3:45" x14ac:dyDescent="0.15">
      <c r="C304"/>
      <c r="E304" s="1">
        <v>8.1</v>
      </c>
      <c r="F304">
        <v>223.06</v>
      </c>
      <c r="H304" s="1">
        <v>7.4619999999999997</v>
      </c>
      <c r="I304">
        <v>220.61</v>
      </c>
      <c r="Z304" s="1"/>
      <c r="AA304" s="1"/>
      <c r="AE304" s="41">
        <v>0.60199999999999998</v>
      </c>
      <c r="AF304" s="41">
        <v>41513.5</v>
      </c>
      <c r="AG304" s="41">
        <f t="shared" si="46"/>
        <v>12.04</v>
      </c>
      <c r="AH304" s="41">
        <f t="shared" si="47"/>
        <v>41.513500000000001</v>
      </c>
      <c r="AI304" s="41"/>
      <c r="AJ304" s="2">
        <v>0.59506199999999998</v>
      </c>
      <c r="AK304" s="42">
        <v>-69980.5</v>
      </c>
      <c r="AL304" s="41">
        <f t="shared" si="48"/>
        <v>5.9506199999999998</v>
      </c>
      <c r="AM304" s="41">
        <f t="shared" si="49"/>
        <v>69.980500000000006</v>
      </c>
      <c r="AN304" s="41"/>
      <c r="AO304" s="41">
        <v>0.59806300000000001</v>
      </c>
      <c r="AP304" s="42">
        <v>-50370.1</v>
      </c>
      <c r="AQ304" s="41">
        <f t="shared" si="50"/>
        <v>11.961259999999999</v>
      </c>
      <c r="AR304" s="41">
        <f t="shared" si="51"/>
        <v>50.370100000000001</v>
      </c>
      <c r="AS304" s="41"/>
    </row>
    <row r="305" spans="3:45" x14ac:dyDescent="0.15">
      <c r="C305"/>
      <c r="E305" s="1">
        <v>8.1509999999999998</v>
      </c>
      <c r="F305">
        <v>222.77999999999997</v>
      </c>
      <c r="H305" s="1">
        <v>7.4930000000000003</v>
      </c>
      <c r="I305">
        <v>220.87</v>
      </c>
      <c r="Z305" s="1"/>
      <c r="AA305" s="1"/>
      <c r="AE305" s="41">
        <v>0.60399999999999998</v>
      </c>
      <c r="AF305" s="41">
        <v>41039.1</v>
      </c>
      <c r="AG305" s="41">
        <f t="shared" si="46"/>
        <v>12.08</v>
      </c>
      <c r="AH305" s="41">
        <f t="shared" si="47"/>
        <v>41.039099999999998</v>
      </c>
      <c r="AI305" s="41"/>
      <c r="AJ305" s="2">
        <v>0.59706300000000001</v>
      </c>
      <c r="AK305" s="42">
        <v>-69983.3</v>
      </c>
      <c r="AL305" s="41">
        <f t="shared" si="48"/>
        <v>5.9706299999999999</v>
      </c>
      <c r="AM305" s="41">
        <f t="shared" si="49"/>
        <v>69.9833</v>
      </c>
      <c r="AN305" s="41"/>
      <c r="AO305" s="41">
        <v>0.60006199999999998</v>
      </c>
      <c r="AP305" s="42">
        <v>-50122.2</v>
      </c>
      <c r="AQ305" s="41">
        <f t="shared" si="50"/>
        <v>12.001239999999999</v>
      </c>
      <c r="AR305" s="41">
        <f t="shared" si="51"/>
        <v>50.122199999999999</v>
      </c>
      <c r="AS305" s="41"/>
    </row>
    <row r="306" spans="3:45" x14ac:dyDescent="0.15">
      <c r="C306"/>
      <c r="E306" s="1">
        <v>8.2089999999999996</v>
      </c>
      <c r="F306">
        <v>223.04000000000002</v>
      </c>
      <c r="H306" s="1">
        <v>7.5119999999999996</v>
      </c>
      <c r="I306">
        <v>220.06</v>
      </c>
      <c r="Z306" s="1"/>
      <c r="AA306" s="1"/>
      <c r="AE306" s="41">
        <v>0.60599999999999998</v>
      </c>
      <c r="AF306" s="41">
        <v>40559.9</v>
      </c>
      <c r="AG306" s="41">
        <f t="shared" si="46"/>
        <v>12.12</v>
      </c>
      <c r="AH306" s="41">
        <f t="shared" si="47"/>
        <v>40.559899999999999</v>
      </c>
      <c r="AI306" s="41"/>
      <c r="AJ306" s="2">
        <v>0.59906300000000001</v>
      </c>
      <c r="AK306" s="42">
        <v>-69985.3</v>
      </c>
      <c r="AL306" s="41">
        <f t="shared" si="48"/>
        <v>5.9906300000000003</v>
      </c>
      <c r="AM306" s="41">
        <f t="shared" si="49"/>
        <v>69.985300000000009</v>
      </c>
      <c r="AN306" s="41"/>
      <c r="AO306" s="41">
        <v>0.60206300000000001</v>
      </c>
      <c r="AP306" s="42">
        <v>-49874.3</v>
      </c>
      <c r="AQ306" s="41">
        <f t="shared" si="50"/>
        <v>12.041260000000001</v>
      </c>
      <c r="AR306" s="41">
        <f t="shared" si="51"/>
        <v>49.874300000000005</v>
      </c>
      <c r="AS306" s="41"/>
    </row>
    <row r="307" spans="3:45" x14ac:dyDescent="0.15">
      <c r="C307"/>
      <c r="E307" s="1">
        <v>8.266</v>
      </c>
      <c r="F307">
        <v>222.33999999999997</v>
      </c>
      <c r="H307" s="1">
        <v>7.57</v>
      </c>
      <c r="I307">
        <v>219.94</v>
      </c>
      <c r="Z307" s="1"/>
      <c r="AA307" s="1"/>
      <c r="AE307" s="41">
        <v>0.60799999999999998</v>
      </c>
      <c r="AF307" s="41">
        <v>40075.800000000003</v>
      </c>
      <c r="AG307" s="41">
        <f t="shared" si="46"/>
        <v>12.16</v>
      </c>
      <c r="AH307" s="41">
        <f t="shared" si="47"/>
        <v>40.075800000000001</v>
      </c>
      <c r="AI307" s="41"/>
      <c r="AJ307" s="2">
        <v>0.60106199999999999</v>
      </c>
      <c r="AK307" s="42">
        <v>-69986.899999999994</v>
      </c>
      <c r="AL307" s="41">
        <f t="shared" si="48"/>
        <v>6.0106199999999994</v>
      </c>
      <c r="AM307" s="41">
        <f t="shared" si="49"/>
        <v>69.986899999999991</v>
      </c>
      <c r="AN307" s="41"/>
      <c r="AO307" s="41">
        <v>0.60406199999999999</v>
      </c>
      <c r="AP307" s="42">
        <v>-49626.3</v>
      </c>
      <c r="AQ307" s="41">
        <f t="shared" si="50"/>
        <v>12.081239999999999</v>
      </c>
      <c r="AR307" s="41">
        <f t="shared" si="51"/>
        <v>49.626300000000001</v>
      </c>
      <c r="AS307" s="41"/>
    </row>
    <row r="308" spans="3:45" x14ac:dyDescent="0.15">
      <c r="C308"/>
      <c r="E308" s="1">
        <v>8.3049999999999997</v>
      </c>
      <c r="F308">
        <v>222.51</v>
      </c>
      <c r="H308" s="1">
        <v>7.62</v>
      </c>
      <c r="I308">
        <v>219.64000000000001</v>
      </c>
      <c r="Z308" s="1"/>
      <c r="AA308" s="1"/>
      <c r="AE308" s="41">
        <v>0.61</v>
      </c>
      <c r="AF308" s="41">
        <v>39587</v>
      </c>
      <c r="AG308" s="41">
        <f t="shared" si="46"/>
        <v>12.2</v>
      </c>
      <c r="AH308" s="41">
        <f t="shared" si="47"/>
        <v>39.587000000000003</v>
      </c>
      <c r="AI308" s="41"/>
      <c r="AJ308" s="2">
        <v>0.60306300000000002</v>
      </c>
      <c r="AK308" s="42">
        <v>-69988.3</v>
      </c>
      <c r="AL308" s="41">
        <f t="shared" si="48"/>
        <v>6.0306300000000004</v>
      </c>
      <c r="AM308" s="41">
        <f t="shared" si="49"/>
        <v>69.98830000000001</v>
      </c>
      <c r="AN308" s="41"/>
      <c r="AO308" s="41">
        <v>0.60606199999999999</v>
      </c>
      <c r="AP308" s="42">
        <v>-49378.2</v>
      </c>
      <c r="AQ308" s="41">
        <f t="shared" si="50"/>
        <v>12.12124</v>
      </c>
      <c r="AR308" s="41">
        <f t="shared" si="51"/>
        <v>49.3782</v>
      </c>
      <c r="AS308" s="41"/>
    </row>
    <row r="309" spans="3:45" x14ac:dyDescent="0.15">
      <c r="C309"/>
      <c r="E309" s="1">
        <v>8.3550000000000004</v>
      </c>
      <c r="F309">
        <v>222.01999999999998</v>
      </c>
      <c r="H309" s="1">
        <v>7.6589999999999998</v>
      </c>
      <c r="I309">
        <v>219.4</v>
      </c>
      <c r="Z309" s="1"/>
      <c r="AA309" s="1"/>
      <c r="AE309" s="41">
        <v>0.61199999999999999</v>
      </c>
      <c r="AF309" s="41">
        <v>39093.300000000003</v>
      </c>
      <c r="AG309" s="41">
        <f t="shared" si="46"/>
        <v>12.24</v>
      </c>
      <c r="AH309" s="41">
        <f t="shared" si="47"/>
        <v>39.093300000000006</v>
      </c>
      <c r="AI309" s="41"/>
      <c r="AJ309" s="2">
        <v>0.60506199999999999</v>
      </c>
      <c r="AK309" s="42">
        <v>-69989.5</v>
      </c>
      <c r="AL309" s="41">
        <f t="shared" si="48"/>
        <v>6.0506200000000003</v>
      </c>
      <c r="AM309" s="41">
        <f t="shared" si="49"/>
        <v>69.989500000000007</v>
      </c>
      <c r="AN309" s="41"/>
      <c r="AO309" s="41">
        <v>0.60806300000000002</v>
      </c>
      <c r="AP309" s="42">
        <v>-49130.2</v>
      </c>
      <c r="AQ309" s="41">
        <f t="shared" si="50"/>
        <v>12.16126</v>
      </c>
      <c r="AR309" s="41">
        <f t="shared" si="51"/>
        <v>49.130199999999995</v>
      </c>
      <c r="AS309" s="41"/>
    </row>
    <row r="310" spans="3:45" x14ac:dyDescent="0.15">
      <c r="C310"/>
      <c r="E310" s="1">
        <v>8.4290000000000003</v>
      </c>
      <c r="F310">
        <v>221.82999999999998</v>
      </c>
      <c r="H310" s="1">
        <v>7.7279999999999998</v>
      </c>
      <c r="I310">
        <v>218.96</v>
      </c>
      <c r="Z310" s="1"/>
      <c r="AA310" s="1"/>
      <c r="AE310" s="41">
        <v>0.61399999999999999</v>
      </c>
      <c r="AF310" s="41">
        <v>38594.800000000003</v>
      </c>
      <c r="AG310" s="41">
        <f t="shared" si="46"/>
        <v>12.28</v>
      </c>
      <c r="AH310" s="41">
        <f t="shared" si="47"/>
        <v>38.594800000000006</v>
      </c>
      <c r="AI310" s="41"/>
      <c r="AJ310" s="2">
        <v>0.60706300000000002</v>
      </c>
      <c r="AK310" s="42">
        <v>-69990.5</v>
      </c>
      <c r="AL310" s="41">
        <f t="shared" si="48"/>
        <v>6.0706300000000004</v>
      </c>
      <c r="AM310" s="41">
        <f t="shared" si="49"/>
        <v>69.990499999999997</v>
      </c>
      <c r="AN310" s="41"/>
      <c r="AO310" s="41">
        <v>0.61006199999999999</v>
      </c>
      <c r="AP310" s="42">
        <v>-48882.400000000001</v>
      </c>
      <c r="AQ310" s="41">
        <f t="shared" si="50"/>
        <v>12.20124</v>
      </c>
      <c r="AR310" s="41">
        <f t="shared" si="51"/>
        <v>48.882400000000004</v>
      </c>
      <c r="AS310" s="41"/>
    </row>
    <row r="311" spans="3:45" x14ac:dyDescent="0.15">
      <c r="C311"/>
      <c r="E311" s="1">
        <v>8.4290000000000003</v>
      </c>
      <c r="F311">
        <v>222.14999999999998</v>
      </c>
      <c r="H311" s="1">
        <v>7.774</v>
      </c>
      <c r="I311">
        <v>218.81</v>
      </c>
      <c r="Z311" s="1"/>
      <c r="AA311" s="1"/>
      <c r="AE311" s="41">
        <v>0.61599999999999999</v>
      </c>
      <c r="AF311" s="41">
        <v>38091.5</v>
      </c>
      <c r="AG311" s="41">
        <f t="shared" si="46"/>
        <v>12.32</v>
      </c>
      <c r="AH311" s="41">
        <f t="shared" si="47"/>
        <v>38.091500000000003</v>
      </c>
      <c r="AI311" s="41"/>
      <c r="AJ311" s="2">
        <v>0.60906199999999999</v>
      </c>
      <c r="AK311" s="42">
        <v>-69991.5</v>
      </c>
      <c r="AL311" s="41">
        <f t="shared" si="48"/>
        <v>6.0906199999999995</v>
      </c>
      <c r="AM311" s="41">
        <f t="shared" si="49"/>
        <v>69.991500000000002</v>
      </c>
      <c r="AN311" s="41"/>
      <c r="AO311" s="41">
        <v>0.61206300000000002</v>
      </c>
      <c r="AP311" s="42">
        <v>-48634.5</v>
      </c>
      <c r="AQ311" s="41">
        <f t="shared" si="50"/>
        <v>12.24126</v>
      </c>
      <c r="AR311" s="41">
        <f t="shared" si="51"/>
        <v>48.634500000000003</v>
      </c>
      <c r="AS311" s="41"/>
    </row>
    <row r="312" spans="3:45" x14ac:dyDescent="0.15">
      <c r="C312"/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Z312" s="1"/>
      <c r="AA312" s="1"/>
      <c r="AE312" s="41">
        <v>0.61799999999999999</v>
      </c>
      <c r="AF312" s="41">
        <v>37583.5</v>
      </c>
      <c r="AG312" s="41">
        <f t="shared" si="46"/>
        <v>12.36</v>
      </c>
      <c r="AH312" s="41">
        <f t="shared" si="47"/>
        <v>37.583500000000001</v>
      </c>
      <c r="AI312" s="41"/>
      <c r="AJ312" s="2">
        <v>0.61106300000000002</v>
      </c>
      <c r="AK312" s="42">
        <v>-69992.3</v>
      </c>
      <c r="AL312" s="41">
        <f t="shared" si="48"/>
        <v>6.1106300000000005</v>
      </c>
      <c r="AM312" s="41">
        <f t="shared" si="49"/>
        <v>69.9923</v>
      </c>
      <c r="AN312" s="41"/>
      <c r="AO312" s="41">
        <v>0.614062</v>
      </c>
      <c r="AP312" s="42">
        <v>-48386.8</v>
      </c>
      <c r="AQ312" s="41">
        <f t="shared" si="50"/>
        <v>12.28124</v>
      </c>
      <c r="AR312" s="41">
        <f t="shared" si="51"/>
        <v>48.386800000000001</v>
      </c>
      <c r="AS312" s="41"/>
    </row>
    <row r="313" spans="3:45" x14ac:dyDescent="0.15">
      <c r="C313"/>
      <c r="E313" s="1">
        <v>8.5370000000000008</v>
      </c>
      <c r="F313">
        <v>221.68</v>
      </c>
      <c r="H313" s="1">
        <v>7.867</v>
      </c>
      <c r="I313">
        <v>218.12</v>
      </c>
      <c r="Z313" s="1"/>
      <c r="AA313" s="1"/>
      <c r="AE313" s="41">
        <v>0.62</v>
      </c>
      <c r="AF313" s="41">
        <v>37070.6</v>
      </c>
      <c r="AG313" s="41">
        <f t="shared" si="46"/>
        <v>12.4</v>
      </c>
      <c r="AH313" s="41">
        <f t="shared" si="47"/>
        <v>37.070599999999999</v>
      </c>
      <c r="AI313" s="41"/>
      <c r="AJ313" s="2">
        <v>0.61306300000000002</v>
      </c>
      <c r="AK313" s="42">
        <v>-69993.100000000006</v>
      </c>
      <c r="AL313" s="41">
        <f t="shared" si="48"/>
        <v>6.13063</v>
      </c>
      <c r="AM313" s="41">
        <f t="shared" si="49"/>
        <v>69.993100000000013</v>
      </c>
      <c r="AN313" s="41"/>
      <c r="AO313" s="41">
        <v>0.61606300000000003</v>
      </c>
      <c r="AP313" s="42">
        <v>-48139.3</v>
      </c>
      <c r="AQ313" s="41">
        <f t="shared" si="50"/>
        <v>12.321260000000001</v>
      </c>
      <c r="AR313" s="41">
        <f t="shared" si="51"/>
        <v>48.139300000000006</v>
      </c>
      <c r="AS313" s="41"/>
    </row>
    <row r="314" spans="3:45" x14ac:dyDescent="0.15">
      <c r="C314"/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Z314" s="1"/>
      <c r="AA314" s="1"/>
      <c r="AE314" s="41">
        <v>0.622</v>
      </c>
      <c r="AF314" s="41">
        <v>36553.1</v>
      </c>
      <c r="AG314" s="41">
        <f t="shared" si="46"/>
        <v>12.44</v>
      </c>
      <c r="AH314" s="41">
        <f t="shared" si="47"/>
        <v>36.553100000000001</v>
      </c>
      <c r="AI314" s="41"/>
      <c r="AJ314" s="2">
        <v>0.615062</v>
      </c>
      <c r="AK314" s="42">
        <v>-69993.8</v>
      </c>
      <c r="AL314" s="41">
        <f t="shared" si="48"/>
        <v>6.15062</v>
      </c>
      <c r="AM314" s="41">
        <f t="shared" si="49"/>
        <v>69.993800000000007</v>
      </c>
      <c r="AN314" s="41"/>
      <c r="AO314" s="41">
        <v>0.618062</v>
      </c>
      <c r="AP314" s="42">
        <v>-47892.1</v>
      </c>
      <c r="AQ314" s="41">
        <f t="shared" si="50"/>
        <v>12.36124</v>
      </c>
      <c r="AR314" s="41">
        <f t="shared" si="51"/>
        <v>47.892099999999999</v>
      </c>
      <c r="AS314" s="41"/>
    </row>
    <row r="315" spans="3:45" x14ac:dyDescent="0.15">
      <c r="C315"/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Z315" s="1"/>
      <c r="AA315" s="1"/>
      <c r="AE315" s="41">
        <v>0.624</v>
      </c>
      <c r="AF315" s="41">
        <v>36030.800000000003</v>
      </c>
      <c r="AG315" s="41">
        <f t="shared" si="46"/>
        <v>12.48</v>
      </c>
      <c r="AH315" s="41">
        <f t="shared" si="47"/>
        <v>36.030800000000006</v>
      </c>
      <c r="AI315" s="41"/>
      <c r="AJ315" s="2">
        <v>0.61706300000000003</v>
      </c>
      <c r="AK315" s="42">
        <v>-69994.399999999994</v>
      </c>
      <c r="AL315" s="41">
        <f t="shared" si="48"/>
        <v>6.1706300000000001</v>
      </c>
      <c r="AM315" s="41">
        <f t="shared" si="49"/>
        <v>69.994399999999999</v>
      </c>
      <c r="AN315" s="41"/>
      <c r="AO315" s="41">
        <v>0.620062</v>
      </c>
      <c r="AP315" s="42">
        <v>-47645.1</v>
      </c>
      <c r="AQ315" s="41">
        <f t="shared" si="50"/>
        <v>12.40124</v>
      </c>
      <c r="AR315" s="41">
        <f t="shared" si="51"/>
        <v>47.645099999999999</v>
      </c>
      <c r="AS315" s="41"/>
    </row>
    <row r="316" spans="3:45" x14ac:dyDescent="0.15">
      <c r="C316"/>
      <c r="E316" s="1">
        <v>8.76</v>
      </c>
      <c r="F316">
        <v>220.14999999999998</v>
      </c>
      <c r="H316" s="1">
        <v>8.0060000000000002</v>
      </c>
      <c r="I316">
        <v>217.45000000000002</v>
      </c>
      <c r="Z316" s="1"/>
      <c r="AA316" s="1"/>
      <c r="AE316" s="41">
        <v>0.626</v>
      </c>
      <c r="AF316" s="41">
        <v>35504.1</v>
      </c>
      <c r="AG316" s="41">
        <f t="shared" si="46"/>
        <v>12.52</v>
      </c>
      <c r="AH316" s="41">
        <f t="shared" si="47"/>
        <v>35.504100000000001</v>
      </c>
      <c r="AI316" s="41"/>
      <c r="AJ316" s="2">
        <v>0.619062</v>
      </c>
      <c r="AK316" s="42">
        <v>-69995</v>
      </c>
      <c r="AL316" s="41">
        <f t="shared" si="48"/>
        <v>6.19062</v>
      </c>
      <c r="AM316" s="41">
        <f t="shared" si="49"/>
        <v>69.995000000000005</v>
      </c>
      <c r="AN316" s="41"/>
      <c r="AO316" s="41">
        <v>0.62206300000000003</v>
      </c>
      <c r="AP316" s="42">
        <v>-47398.400000000001</v>
      </c>
      <c r="AQ316" s="41">
        <f t="shared" si="50"/>
        <v>12.44126</v>
      </c>
      <c r="AR316" s="41">
        <f t="shared" si="51"/>
        <v>47.398400000000002</v>
      </c>
      <c r="AS316" s="41"/>
    </row>
    <row r="317" spans="3:45" x14ac:dyDescent="0.15">
      <c r="C317"/>
      <c r="E317" s="1">
        <v>8.7490000000000006</v>
      </c>
      <c r="F317">
        <v>219.88</v>
      </c>
      <c r="H317" s="1">
        <v>8.048</v>
      </c>
      <c r="I317">
        <v>216.43</v>
      </c>
      <c r="Z317" s="1"/>
      <c r="AA317" s="1"/>
      <c r="AE317" s="41">
        <v>0.628</v>
      </c>
      <c r="AF317" s="41">
        <v>34972.800000000003</v>
      </c>
      <c r="AG317" s="41">
        <f t="shared" si="46"/>
        <v>12.56</v>
      </c>
      <c r="AH317" s="41">
        <f t="shared" si="47"/>
        <v>34.972799999999999</v>
      </c>
      <c r="AI317" s="41"/>
      <c r="AJ317" s="2">
        <v>0.62106300000000003</v>
      </c>
      <c r="AK317" s="42">
        <v>-69995.5</v>
      </c>
      <c r="AL317" s="41">
        <f t="shared" si="48"/>
        <v>6.2106300000000001</v>
      </c>
      <c r="AM317" s="41">
        <f t="shared" si="49"/>
        <v>69.995500000000007</v>
      </c>
      <c r="AN317" s="41"/>
      <c r="AO317" s="41">
        <v>0.62406200000000001</v>
      </c>
      <c r="AP317" s="42">
        <v>-47154.5</v>
      </c>
      <c r="AQ317" s="41">
        <f t="shared" si="50"/>
        <v>12.48124</v>
      </c>
      <c r="AR317" s="41">
        <f t="shared" si="51"/>
        <v>47.154499999999999</v>
      </c>
      <c r="AS317" s="41"/>
    </row>
    <row r="318" spans="3:45" x14ac:dyDescent="0.15">
      <c r="C318"/>
      <c r="E318" s="1">
        <v>8.7840000000000007</v>
      </c>
      <c r="F318">
        <v>219.88</v>
      </c>
      <c r="H318" s="1">
        <v>8.1020000000000003</v>
      </c>
      <c r="I318">
        <v>216.60000000000002</v>
      </c>
      <c r="Z318" s="1"/>
      <c r="AA318" s="1"/>
      <c r="AE318" s="41">
        <v>0.63</v>
      </c>
      <c r="AF318" s="41">
        <v>34436.9</v>
      </c>
      <c r="AG318" s="41">
        <f t="shared" si="46"/>
        <v>12.6</v>
      </c>
      <c r="AH318" s="41">
        <f t="shared" si="47"/>
        <v>34.436900000000001</v>
      </c>
      <c r="AI318" s="41"/>
      <c r="AJ318" s="2">
        <v>0.623062</v>
      </c>
      <c r="AK318" s="42">
        <v>-69996</v>
      </c>
      <c r="AL318" s="41">
        <f t="shared" si="48"/>
        <v>6.23062</v>
      </c>
      <c r="AM318" s="41">
        <f t="shared" si="49"/>
        <v>69.995999999999995</v>
      </c>
      <c r="AN318" s="41"/>
      <c r="AO318" s="41">
        <v>0.62606300000000004</v>
      </c>
      <c r="AP318" s="42">
        <v>-46905.9</v>
      </c>
      <c r="AQ318" s="41">
        <f t="shared" si="50"/>
        <v>12.521260000000002</v>
      </c>
      <c r="AR318" s="41">
        <f t="shared" si="51"/>
        <v>46.905900000000003</v>
      </c>
      <c r="AS318" s="41"/>
    </row>
    <row r="319" spans="3:45" x14ac:dyDescent="0.15">
      <c r="C319"/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Z319" s="1"/>
      <c r="AA319" s="1"/>
      <c r="AE319" s="41">
        <v>0.63200000000000001</v>
      </c>
      <c r="AF319" s="41">
        <v>33896.400000000001</v>
      </c>
      <c r="AG319" s="41">
        <f t="shared" si="46"/>
        <v>12.64</v>
      </c>
      <c r="AH319" s="41">
        <f t="shared" si="47"/>
        <v>33.8964</v>
      </c>
      <c r="AI319" s="41"/>
      <c r="AJ319" s="2">
        <v>0.62506300000000004</v>
      </c>
      <c r="AK319" s="42">
        <v>-69996.3</v>
      </c>
      <c r="AL319" s="41">
        <f t="shared" si="48"/>
        <v>6.2506300000000001</v>
      </c>
      <c r="AM319" s="41">
        <f t="shared" si="49"/>
        <v>69.996300000000005</v>
      </c>
      <c r="AN319" s="41"/>
      <c r="AO319" s="41">
        <v>0.62806200000000001</v>
      </c>
      <c r="AP319" s="42">
        <v>-46660.1</v>
      </c>
      <c r="AQ319" s="41">
        <f t="shared" si="50"/>
        <v>12.56124</v>
      </c>
      <c r="AR319" s="41">
        <f t="shared" si="51"/>
        <v>46.6601</v>
      </c>
      <c r="AS319" s="41"/>
    </row>
    <row r="320" spans="3:45" x14ac:dyDescent="0.15">
      <c r="C320"/>
      <c r="E320" s="1">
        <v>8.8879999999999999</v>
      </c>
      <c r="F320">
        <v>219.06</v>
      </c>
      <c r="H320" s="1">
        <v>8.2140000000000004</v>
      </c>
      <c r="I320">
        <v>215.13000000000002</v>
      </c>
      <c r="Z320" s="1"/>
      <c r="AA320" s="1"/>
      <c r="AE320" s="41">
        <v>0.63400000000000001</v>
      </c>
      <c r="AF320" s="41">
        <v>33351.699999999997</v>
      </c>
      <c r="AG320" s="41">
        <f t="shared" si="46"/>
        <v>12.68</v>
      </c>
      <c r="AH320" s="41">
        <f t="shared" si="47"/>
        <v>33.351699999999994</v>
      </c>
      <c r="AI320" s="41"/>
      <c r="AJ320" s="2">
        <v>0.62706200000000001</v>
      </c>
      <c r="AK320" s="42">
        <v>-69995.899999999994</v>
      </c>
      <c r="AL320" s="41">
        <f t="shared" si="48"/>
        <v>6.2706200000000001</v>
      </c>
      <c r="AM320" s="41">
        <f t="shared" si="49"/>
        <v>69.995899999999992</v>
      </c>
      <c r="AN320" s="41"/>
      <c r="AO320" s="41">
        <v>0.63006300000000004</v>
      </c>
      <c r="AP320" s="42">
        <v>-46417.2</v>
      </c>
      <c r="AQ320" s="41">
        <f t="shared" si="50"/>
        <v>12.60126</v>
      </c>
      <c r="AR320" s="41">
        <f t="shared" si="51"/>
        <v>46.417199999999994</v>
      </c>
      <c r="AS320" s="41"/>
    </row>
    <row r="321" spans="3:45" x14ac:dyDescent="0.15">
      <c r="C321"/>
      <c r="E321" s="1">
        <v>8.9380000000000006</v>
      </c>
      <c r="F321">
        <v>218.70999999999998</v>
      </c>
      <c r="H321" s="1">
        <v>8.2609999999999992</v>
      </c>
      <c r="I321">
        <v>215.25</v>
      </c>
      <c r="Z321" s="1"/>
      <c r="AA321" s="1"/>
      <c r="AE321" s="41">
        <v>0.63600000000000001</v>
      </c>
      <c r="AF321" s="41">
        <v>32802.6</v>
      </c>
      <c r="AG321" s="41">
        <f t="shared" si="46"/>
        <v>12.72</v>
      </c>
      <c r="AH321" s="41">
        <f t="shared" si="47"/>
        <v>32.802599999999998</v>
      </c>
      <c r="AI321" s="41"/>
      <c r="AJ321" s="2">
        <v>0.62906200000000001</v>
      </c>
      <c r="AK321" s="42">
        <v>-69994.899999999994</v>
      </c>
      <c r="AL321" s="41">
        <f t="shared" si="48"/>
        <v>6.2906200000000005</v>
      </c>
      <c r="AM321" s="41">
        <f t="shared" si="49"/>
        <v>69.994900000000001</v>
      </c>
      <c r="AN321" s="41"/>
      <c r="AO321" s="41">
        <v>0.63206200000000001</v>
      </c>
      <c r="AP321" s="42">
        <v>-46169.8</v>
      </c>
      <c r="AQ321" s="41">
        <f t="shared" si="50"/>
        <v>12.64124</v>
      </c>
      <c r="AR321" s="41">
        <f t="shared" si="51"/>
        <v>46.169800000000002</v>
      </c>
      <c r="AS321" s="41"/>
    </row>
    <row r="322" spans="3:45" x14ac:dyDescent="0.15">
      <c r="C322"/>
      <c r="E322" s="1">
        <v>8.9960000000000004</v>
      </c>
      <c r="F322">
        <v>218.36</v>
      </c>
      <c r="H322" s="1">
        <v>8.3070000000000004</v>
      </c>
      <c r="I322">
        <v>214.36</v>
      </c>
      <c r="Z322" s="1"/>
      <c r="AA322" s="1"/>
      <c r="AE322" s="41">
        <v>0.63800000000000001</v>
      </c>
      <c r="AF322" s="41">
        <v>32249.3</v>
      </c>
      <c r="AG322" s="41">
        <f t="shared" si="46"/>
        <v>12.76</v>
      </c>
      <c r="AH322" s="41">
        <f t="shared" si="47"/>
        <v>32.249299999999998</v>
      </c>
      <c r="AI322" s="41"/>
      <c r="AJ322" s="2">
        <v>0.63106300000000004</v>
      </c>
      <c r="AK322" s="42">
        <v>-69993.7</v>
      </c>
      <c r="AL322" s="41">
        <f t="shared" si="48"/>
        <v>6.3106300000000006</v>
      </c>
      <c r="AM322" s="41">
        <f t="shared" si="49"/>
        <v>69.993700000000004</v>
      </c>
      <c r="AN322" s="41"/>
      <c r="AO322" s="41">
        <v>0.63406300000000004</v>
      </c>
      <c r="AP322" s="42">
        <v>-45925.599999999999</v>
      </c>
      <c r="AQ322" s="41">
        <f t="shared" si="50"/>
        <v>12.681260000000002</v>
      </c>
      <c r="AR322" s="41">
        <f t="shared" si="51"/>
        <v>45.925599999999996</v>
      </c>
      <c r="AS322" s="41"/>
    </row>
    <row r="323" spans="3:45" x14ac:dyDescent="0.15">
      <c r="C323"/>
      <c r="E323" s="1">
        <v>9.2309999999999999</v>
      </c>
      <c r="F323">
        <v>217.92000000000002</v>
      </c>
      <c r="H323" s="1">
        <v>8.3569999999999993</v>
      </c>
      <c r="I323">
        <v>214.31</v>
      </c>
      <c r="Z323" s="1"/>
      <c r="AA323" s="1"/>
      <c r="AE323" s="41">
        <v>0.64</v>
      </c>
      <c r="AF323" s="41">
        <v>31692</v>
      </c>
      <c r="AG323" s="41">
        <f t="shared" si="46"/>
        <v>12.8</v>
      </c>
      <c r="AH323" s="41">
        <f t="shared" si="47"/>
        <v>31.692</v>
      </c>
      <c r="AI323" s="41"/>
      <c r="AJ323" s="2">
        <v>0.63306200000000001</v>
      </c>
      <c r="AK323" s="42">
        <v>-69992.3</v>
      </c>
      <c r="AL323" s="41">
        <f t="shared" si="48"/>
        <v>6.3306199999999997</v>
      </c>
      <c r="AM323" s="41">
        <f t="shared" si="49"/>
        <v>69.9923</v>
      </c>
      <c r="AN323" s="41"/>
      <c r="AO323" s="41">
        <v>0.63606300000000005</v>
      </c>
      <c r="AP323" s="42">
        <v>-45681.9</v>
      </c>
      <c r="AQ323" s="41">
        <f t="shared" si="50"/>
        <v>12.721260000000001</v>
      </c>
      <c r="AR323" s="41">
        <f t="shared" si="51"/>
        <v>45.681899999999999</v>
      </c>
      <c r="AS323" s="41"/>
    </row>
    <row r="324" spans="3:45" x14ac:dyDescent="0.15">
      <c r="C324"/>
      <c r="E324" s="1">
        <v>9.1</v>
      </c>
      <c r="F324">
        <v>217.57999999999998</v>
      </c>
      <c r="H324" s="1">
        <v>8.407</v>
      </c>
      <c r="I324">
        <v>213.55</v>
      </c>
      <c r="Z324" s="1"/>
      <c r="AA324" s="1"/>
      <c r="AE324" s="41">
        <v>0.64200000000000002</v>
      </c>
      <c r="AF324" s="41">
        <v>31130.799999999999</v>
      </c>
      <c r="AG324" s="41">
        <f t="shared" ref="AG324:AG387" si="52">AE324*20</f>
        <v>12.84</v>
      </c>
      <c r="AH324" s="41">
        <f t="shared" ref="AH324:AH387" si="53">AF324/1000</f>
        <v>31.130800000000001</v>
      </c>
      <c r="AI324" s="41"/>
      <c r="AJ324" s="2">
        <v>0.63506300000000004</v>
      </c>
      <c r="AK324" s="42">
        <v>-69990.7</v>
      </c>
      <c r="AL324" s="41">
        <f t="shared" ref="AL324:AL387" si="54">AJ324*10</f>
        <v>6.3506300000000007</v>
      </c>
      <c r="AM324" s="41">
        <f t="shared" ref="AM324:AM387" si="55">-AK324/1000</f>
        <v>69.990700000000004</v>
      </c>
      <c r="AN324" s="41"/>
      <c r="AO324" s="41">
        <v>0.63806200000000002</v>
      </c>
      <c r="AP324" s="42">
        <v>-45441.4</v>
      </c>
      <c r="AQ324" s="41">
        <f t="shared" ref="AQ324:AQ387" si="56">AO324*20</f>
        <v>12.761240000000001</v>
      </c>
      <c r="AR324" s="41">
        <f t="shared" ref="AR324:AR387" si="57">-AP324/1000</f>
        <v>45.441400000000002</v>
      </c>
      <c r="AS324" s="41"/>
    </row>
    <row r="325" spans="3:45" x14ac:dyDescent="0.15">
      <c r="C325"/>
      <c r="E325" s="1">
        <v>9.3079999999999998</v>
      </c>
      <c r="F325">
        <v>217.19</v>
      </c>
      <c r="H325" s="1">
        <v>8.4689999999999994</v>
      </c>
      <c r="I325">
        <v>213.36</v>
      </c>
      <c r="Z325" s="1"/>
      <c r="AA325" s="1"/>
      <c r="AE325" s="41">
        <v>0.64400000000000002</v>
      </c>
      <c r="AF325" s="41">
        <v>30565.5</v>
      </c>
      <c r="AG325" s="41">
        <f t="shared" si="52"/>
        <v>12.88</v>
      </c>
      <c r="AH325" s="41">
        <f t="shared" si="53"/>
        <v>30.5655</v>
      </c>
      <c r="AI325" s="41"/>
      <c r="AJ325" s="2">
        <v>0.63706200000000002</v>
      </c>
      <c r="AK325" s="42">
        <v>-69988.899999999994</v>
      </c>
      <c r="AL325" s="41">
        <f t="shared" si="54"/>
        <v>6.3706200000000006</v>
      </c>
      <c r="AM325" s="41">
        <f t="shared" si="55"/>
        <v>69.988900000000001</v>
      </c>
      <c r="AN325" s="41"/>
      <c r="AO325" s="41">
        <v>0.64006300000000005</v>
      </c>
      <c r="AP325" s="42">
        <v>-45197</v>
      </c>
      <c r="AQ325" s="41">
        <f t="shared" si="56"/>
        <v>12.801260000000001</v>
      </c>
      <c r="AR325" s="41">
        <f t="shared" si="57"/>
        <v>45.197000000000003</v>
      </c>
      <c r="AS325" s="41"/>
    </row>
    <row r="326" spans="3:45" x14ac:dyDescent="0.15">
      <c r="C326"/>
      <c r="E326" s="1">
        <v>9.2119999999999997</v>
      </c>
      <c r="F326">
        <v>217.3</v>
      </c>
      <c r="H326" s="1">
        <v>8.5109999999999992</v>
      </c>
      <c r="I326">
        <v>212.51000000000002</v>
      </c>
      <c r="Z326" s="1"/>
      <c r="AA326" s="1"/>
      <c r="AE326" s="41">
        <v>0.64600000000000002</v>
      </c>
      <c r="AF326" s="41">
        <v>29996.5</v>
      </c>
      <c r="AG326" s="41">
        <f t="shared" si="52"/>
        <v>12.92</v>
      </c>
      <c r="AH326" s="41">
        <f t="shared" si="53"/>
        <v>29.996500000000001</v>
      </c>
      <c r="AI326" s="41"/>
      <c r="AJ326" s="2">
        <v>0.63906300000000005</v>
      </c>
      <c r="AK326" s="42">
        <v>-69987</v>
      </c>
      <c r="AL326" s="41">
        <f t="shared" si="54"/>
        <v>6.3906300000000007</v>
      </c>
      <c r="AM326" s="41">
        <f t="shared" si="55"/>
        <v>69.986999999999995</v>
      </c>
      <c r="AN326" s="41"/>
      <c r="AO326" s="41">
        <v>0.64206200000000002</v>
      </c>
      <c r="AP326" s="42">
        <v>-44955.8</v>
      </c>
      <c r="AQ326" s="41">
        <f t="shared" si="56"/>
        <v>12.841240000000001</v>
      </c>
      <c r="AR326" s="41">
        <f t="shared" si="57"/>
        <v>44.955800000000004</v>
      </c>
      <c r="AS326" s="41"/>
    </row>
    <row r="327" spans="3:45" x14ac:dyDescent="0.15">
      <c r="C327"/>
      <c r="E327" s="1">
        <v>9.2390000000000008</v>
      </c>
      <c r="F327">
        <v>216.81</v>
      </c>
      <c r="H327" s="1">
        <v>8.5690000000000008</v>
      </c>
      <c r="I327">
        <v>212.43</v>
      </c>
      <c r="Z327" s="1"/>
      <c r="AA327" s="1"/>
      <c r="AE327" s="41">
        <v>0.64800000000000002</v>
      </c>
      <c r="AF327" s="41">
        <v>29424</v>
      </c>
      <c r="AG327" s="41">
        <f t="shared" si="52"/>
        <v>12.96</v>
      </c>
      <c r="AH327" s="41">
        <f t="shared" si="53"/>
        <v>29.423999999999999</v>
      </c>
      <c r="AI327" s="41"/>
      <c r="AJ327" s="2">
        <v>0.64106200000000002</v>
      </c>
      <c r="AK327" s="42">
        <v>-69985</v>
      </c>
      <c r="AL327" s="41">
        <f t="shared" si="54"/>
        <v>6.4106199999999998</v>
      </c>
      <c r="AM327" s="41">
        <f t="shared" si="55"/>
        <v>69.984999999999999</v>
      </c>
      <c r="AN327" s="41"/>
      <c r="AO327" s="41">
        <v>0.64406300000000005</v>
      </c>
      <c r="AP327" s="42">
        <v>-44715.5</v>
      </c>
      <c r="AQ327" s="41">
        <f t="shared" si="56"/>
        <v>12.881260000000001</v>
      </c>
      <c r="AR327" s="41">
        <f t="shared" si="57"/>
        <v>44.715499999999999</v>
      </c>
      <c r="AS327" s="41"/>
    </row>
    <row r="328" spans="3:45" x14ac:dyDescent="0.15">
      <c r="C328"/>
      <c r="E328" s="1">
        <v>9.3699999999999992</v>
      </c>
      <c r="F328">
        <v>215.77999999999997</v>
      </c>
      <c r="H328" s="1">
        <v>8.6159999999999997</v>
      </c>
      <c r="I328">
        <v>211.59</v>
      </c>
      <c r="Z328" s="1"/>
      <c r="AA328" s="1"/>
      <c r="AE328" s="41">
        <v>0.65</v>
      </c>
      <c r="AF328" s="41">
        <v>28848</v>
      </c>
      <c r="AG328" s="41">
        <f t="shared" si="52"/>
        <v>13</v>
      </c>
      <c r="AH328" s="41">
        <f t="shared" si="53"/>
        <v>28.847999999999999</v>
      </c>
      <c r="AI328" s="41"/>
      <c r="AJ328" s="2">
        <v>0.64306200000000002</v>
      </c>
      <c r="AK328" s="42">
        <v>-69982.8</v>
      </c>
      <c r="AL328" s="41">
        <f t="shared" si="54"/>
        <v>6.4306200000000002</v>
      </c>
      <c r="AM328" s="41">
        <f t="shared" si="55"/>
        <v>69.982799999999997</v>
      </c>
      <c r="AN328" s="41"/>
      <c r="AO328" s="41">
        <v>0.64606200000000003</v>
      </c>
      <c r="AP328" s="42">
        <v>-44476.3</v>
      </c>
      <c r="AQ328" s="41">
        <f t="shared" si="56"/>
        <v>12.921240000000001</v>
      </c>
      <c r="AR328" s="41">
        <f t="shared" si="57"/>
        <v>44.476300000000002</v>
      </c>
      <c r="AS328" s="41"/>
    </row>
    <row r="329" spans="3:45" x14ac:dyDescent="0.15">
      <c r="C329"/>
      <c r="E329" s="1">
        <v>9.3350000000000009</v>
      </c>
      <c r="F329">
        <v>216.01</v>
      </c>
      <c r="H329" s="1">
        <v>8.673</v>
      </c>
      <c r="I329">
        <v>211.48000000000002</v>
      </c>
      <c r="Z329" s="1"/>
      <c r="AA329" s="1"/>
      <c r="AE329" s="41">
        <v>0.65200000000000002</v>
      </c>
      <c r="AF329" s="41">
        <v>28269.200000000001</v>
      </c>
      <c r="AG329" s="41">
        <f t="shared" si="52"/>
        <v>13.040000000000001</v>
      </c>
      <c r="AH329" s="41">
        <f t="shared" si="53"/>
        <v>28.269200000000001</v>
      </c>
      <c r="AI329" s="41"/>
      <c r="AJ329" s="2">
        <v>0.64506300000000005</v>
      </c>
      <c r="AK329" s="42">
        <v>-69980.600000000006</v>
      </c>
      <c r="AL329" s="41">
        <f t="shared" si="54"/>
        <v>6.4506300000000003</v>
      </c>
      <c r="AM329" s="41">
        <f t="shared" si="55"/>
        <v>69.98060000000001</v>
      </c>
      <c r="AN329" s="41"/>
      <c r="AO329" s="41">
        <v>0.64806299999999994</v>
      </c>
      <c r="AP329" s="42">
        <v>-44238.1</v>
      </c>
      <c r="AQ329" s="41">
        <f t="shared" si="56"/>
        <v>12.961259999999999</v>
      </c>
      <c r="AR329" s="41">
        <f t="shared" si="57"/>
        <v>44.238099999999996</v>
      </c>
      <c r="AS329" s="41"/>
    </row>
    <row r="330" spans="3:45" x14ac:dyDescent="0.15">
      <c r="C330"/>
      <c r="E330" s="1">
        <v>9.5250000000000004</v>
      </c>
      <c r="F330">
        <v>215.33999999999997</v>
      </c>
      <c r="H330" s="1">
        <v>8.7119999999999997</v>
      </c>
      <c r="I330">
        <v>210.68</v>
      </c>
      <c r="Z330" s="1"/>
      <c r="AA330" s="1"/>
      <c r="AE330" s="41">
        <v>0.65400000000000003</v>
      </c>
      <c r="AF330" s="41">
        <v>27687.7</v>
      </c>
      <c r="AG330" s="41">
        <f t="shared" si="52"/>
        <v>13.08</v>
      </c>
      <c r="AH330" s="41">
        <f t="shared" si="53"/>
        <v>27.6877</v>
      </c>
      <c r="AI330" s="41"/>
      <c r="AJ330" s="2">
        <v>0.64706200000000003</v>
      </c>
      <c r="AK330" s="42">
        <v>-69978.100000000006</v>
      </c>
      <c r="AL330" s="41">
        <f t="shared" si="54"/>
        <v>6.4706200000000003</v>
      </c>
      <c r="AM330" s="41">
        <f t="shared" si="55"/>
        <v>69.978100000000012</v>
      </c>
      <c r="AN330" s="41"/>
      <c r="AO330" s="41">
        <v>0.65006299999999995</v>
      </c>
      <c r="AP330" s="42">
        <v>-44003.199999999997</v>
      </c>
      <c r="AQ330" s="41">
        <f t="shared" si="56"/>
        <v>13.001259999999998</v>
      </c>
      <c r="AR330" s="41">
        <f t="shared" si="57"/>
        <v>44.0032</v>
      </c>
      <c r="AS330" s="41"/>
    </row>
    <row r="331" spans="3:45" x14ac:dyDescent="0.15">
      <c r="C331"/>
      <c r="E331" s="1">
        <v>9.44</v>
      </c>
      <c r="F331">
        <v>214.61</v>
      </c>
      <c r="H331" s="1">
        <v>8.7850000000000001</v>
      </c>
      <c r="I331">
        <v>210.68</v>
      </c>
      <c r="Z331" s="1"/>
      <c r="AA331" s="1"/>
      <c r="AE331" s="41">
        <v>0.65600000000000003</v>
      </c>
      <c r="AF331" s="41">
        <v>27103.9</v>
      </c>
      <c r="AG331" s="41">
        <f t="shared" si="52"/>
        <v>13.120000000000001</v>
      </c>
      <c r="AH331" s="41">
        <f t="shared" si="53"/>
        <v>27.103900000000003</v>
      </c>
      <c r="AI331" s="41"/>
      <c r="AJ331" s="2">
        <v>0.64906299999999995</v>
      </c>
      <c r="AK331" s="42">
        <v>-69974.899999999994</v>
      </c>
      <c r="AL331" s="41">
        <f t="shared" si="54"/>
        <v>6.4906299999999995</v>
      </c>
      <c r="AM331" s="41">
        <f t="shared" si="55"/>
        <v>69.974899999999991</v>
      </c>
      <c r="AN331" s="41"/>
      <c r="AO331" s="41">
        <v>0.65206200000000003</v>
      </c>
      <c r="AP331" s="42">
        <v>-43765.1</v>
      </c>
      <c r="AQ331" s="41">
        <f t="shared" si="56"/>
        <v>13.04124</v>
      </c>
      <c r="AR331" s="41">
        <f t="shared" si="57"/>
        <v>43.765099999999997</v>
      </c>
      <c r="AS331" s="41"/>
    </row>
    <row r="332" spans="3:45" x14ac:dyDescent="0.15">
      <c r="C332"/>
      <c r="E332" s="1">
        <v>9.5549999999999997</v>
      </c>
      <c r="F332">
        <v>214.51</v>
      </c>
      <c r="H332" s="1">
        <v>8.8279999999999994</v>
      </c>
      <c r="I332">
        <v>209.49</v>
      </c>
      <c r="Z332" s="1"/>
      <c r="AA332" s="1"/>
      <c r="AE332" s="41">
        <v>0.65800000000000003</v>
      </c>
      <c r="AF332" s="41">
        <v>26518.1</v>
      </c>
      <c r="AG332" s="41">
        <f t="shared" si="52"/>
        <v>13.16</v>
      </c>
      <c r="AH332" s="41">
        <f t="shared" si="53"/>
        <v>26.518099999999997</v>
      </c>
      <c r="AI332" s="41"/>
      <c r="AJ332" s="2">
        <v>0.65106200000000003</v>
      </c>
      <c r="AK332" s="42">
        <v>-69971</v>
      </c>
      <c r="AL332" s="41">
        <f t="shared" si="54"/>
        <v>6.5106200000000003</v>
      </c>
      <c r="AM332" s="41">
        <f t="shared" si="55"/>
        <v>69.971000000000004</v>
      </c>
      <c r="AN332" s="41"/>
      <c r="AO332" s="41">
        <v>0.65406299999999995</v>
      </c>
      <c r="AP332" s="42">
        <v>-43530.5</v>
      </c>
      <c r="AQ332" s="41">
        <f t="shared" si="56"/>
        <v>13.081259999999999</v>
      </c>
      <c r="AR332" s="41">
        <f t="shared" si="57"/>
        <v>43.530500000000004</v>
      </c>
      <c r="AS332" s="41"/>
    </row>
    <row r="333" spans="3:45" x14ac:dyDescent="0.15">
      <c r="C333"/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Z333" s="1"/>
      <c r="AA333" s="1"/>
      <c r="AE333" s="41">
        <v>0.66</v>
      </c>
      <c r="AF333" s="41">
        <v>25930.7</v>
      </c>
      <c r="AG333" s="41">
        <f t="shared" si="52"/>
        <v>13.200000000000001</v>
      </c>
      <c r="AH333" s="41">
        <f t="shared" si="53"/>
        <v>25.930700000000002</v>
      </c>
      <c r="AI333" s="41"/>
      <c r="AJ333" s="2">
        <v>0.65306299999999995</v>
      </c>
      <c r="AK333" s="42">
        <v>-69966.899999999994</v>
      </c>
      <c r="AL333" s="41">
        <f t="shared" si="54"/>
        <v>6.5306299999999995</v>
      </c>
      <c r="AM333" s="41">
        <f t="shared" si="55"/>
        <v>69.966899999999995</v>
      </c>
      <c r="AN333" s="41"/>
      <c r="AO333" s="41">
        <v>0.65606200000000003</v>
      </c>
      <c r="AP333" s="42">
        <v>-43297</v>
      </c>
      <c r="AQ333" s="41">
        <f t="shared" si="56"/>
        <v>13.12124</v>
      </c>
      <c r="AR333" s="41">
        <f t="shared" si="57"/>
        <v>43.296999999999997</v>
      </c>
      <c r="AS333" s="41"/>
    </row>
    <row r="334" spans="3:45" x14ac:dyDescent="0.15">
      <c r="C334"/>
      <c r="E334" s="1">
        <v>9.8019999999999996</v>
      </c>
      <c r="F334">
        <v>213.44</v>
      </c>
      <c r="H334" s="1">
        <v>8.9320000000000004</v>
      </c>
      <c r="I334">
        <v>208.73000000000002</v>
      </c>
      <c r="Z334" s="1"/>
      <c r="AA334" s="1"/>
      <c r="AE334" s="41">
        <v>0.66200000000000003</v>
      </c>
      <c r="AF334" s="41">
        <v>25341</v>
      </c>
      <c r="AG334" s="41">
        <f t="shared" si="52"/>
        <v>13.24</v>
      </c>
      <c r="AH334" s="41">
        <f t="shared" si="53"/>
        <v>25.341000000000001</v>
      </c>
      <c r="AI334" s="41"/>
      <c r="AJ334" s="2">
        <v>0.65506200000000003</v>
      </c>
      <c r="AK334" s="42">
        <v>-69962.399999999994</v>
      </c>
      <c r="AL334" s="41">
        <f t="shared" si="54"/>
        <v>6.5506200000000003</v>
      </c>
      <c r="AM334" s="41">
        <f t="shared" si="55"/>
        <v>69.962399999999988</v>
      </c>
      <c r="AN334" s="41"/>
      <c r="AO334" s="41">
        <v>0.65806299999999995</v>
      </c>
      <c r="AP334" s="42">
        <v>-43064.5</v>
      </c>
      <c r="AQ334" s="41">
        <f t="shared" si="56"/>
        <v>13.161259999999999</v>
      </c>
      <c r="AR334" s="41">
        <f t="shared" si="57"/>
        <v>43.064500000000002</v>
      </c>
      <c r="AS334" s="41"/>
    </row>
    <row r="335" spans="3:45" x14ac:dyDescent="0.15">
      <c r="C335"/>
      <c r="E335" s="1">
        <v>9.6630000000000003</v>
      </c>
      <c r="F335">
        <v>212.81</v>
      </c>
      <c r="H335" s="1">
        <v>8.9550000000000001</v>
      </c>
      <c r="I335">
        <v>208.35000000000002</v>
      </c>
      <c r="Z335" s="1"/>
      <c r="AA335" s="1"/>
      <c r="AE335" s="41">
        <v>0.66400000000000003</v>
      </c>
      <c r="AF335" s="41">
        <v>24749.9</v>
      </c>
      <c r="AG335" s="41">
        <f t="shared" si="52"/>
        <v>13.280000000000001</v>
      </c>
      <c r="AH335" s="41">
        <f t="shared" si="53"/>
        <v>24.7499</v>
      </c>
      <c r="AI335" s="41"/>
      <c r="AJ335" s="2">
        <v>0.65706200000000003</v>
      </c>
      <c r="AK335" s="42">
        <v>-69957.8</v>
      </c>
      <c r="AL335" s="41">
        <f t="shared" si="54"/>
        <v>6.5706199999999999</v>
      </c>
      <c r="AM335" s="41">
        <f t="shared" si="55"/>
        <v>69.957800000000006</v>
      </c>
      <c r="AN335" s="41"/>
      <c r="AO335" s="41">
        <v>0.66006200000000004</v>
      </c>
      <c r="AP335" s="42">
        <v>-42833.2</v>
      </c>
      <c r="AQ335" s="41">
        <f t="shared" si="56"/>
        <v>13.20124</v>
      </c>
      <c r="AR335" s="41">
        <f t="shared" si="57"/>
        <v>42.833199999999998</v>
      </c>
      <c r="AS335" s="41"/>
    </row>
    <row r="336" spans="3:45" x14ac:dyDescent="0.15">
      <c r="C336"/>
      <c r="E336" s="1">
        <v>9.6790000000000003</v>
      </c>
      <c r="F336">
        <v>213.14</v>
      </c>
      <c r="H336" s="1">
        <v>9.0210000000000008</v>
      </c>
      <c r="I336">
        <v>208.36</v>
      </c>
      <c r="Z336" s="1"/>
      <c r="AA336" s="1"/>
      <c r="AE336" s="41">
        <v>0.66600000000000004</v>
      </c>
      <c r="AF336" s="41">
        <v>24158.2</v>
      </c>
      <c r="AG336" s="41">
        <f t="shared" si="52"/>
        <v>13.32</v>
      </c>
      <c r="AH336" s="41">
        <f t="shared" si="53"/>
        <v>24.158200000000001</v>
      </c>
      <c r="AI336" s="41"/>
      <c r="AJ336" s="2">
        <v>0.65906299999999995</v>
      </c>
      <c r="AK336" s="42">
        <v>-69953</v>
      </c>
      <c r="AL336" s="41">
        <f t="shared" si="54"/>
        <v>6.5906299999999991</v>
      </c>
      <c r="AM336" s="41">
        <f t="shared" si="55"/>
        <v>69.953000000000003</v>
      </c>
      <c r="AN336" s="41"/>
      <c r="AO336" s="41">
        <v>0.66206299999999996</v>
      </c>
      <c r="AP336" s="42">
        <v>-42603.3</v>
      </c>
      <c r="AQ336" s="41">
        <f t="shared" si="56"/>
        <v>13.241259999999999</v>
      </c>
      <c r="AR336" s="41">
        <f t="shared" si="57"/>
        <v>42.603300000000004</v>
      </c>
      <c r="AS336" s="41"/>
    </row>
    <row r="337" spans="3:45" x14ac:dyDescent="0.15">
      <c r="C337"/>
      <c r="E337" s="1">
        <v>9.8719999999999999</v>
      </c>
      <c r="F337">
        <v>212.01</v>
      </c>
      <c r="H337" s="1">
        <v>9.0630000000000006</v>
      </c>
      <c r="I337">
        <v>207.22</v>
      </c>
      <c r="Z337" s="1"/>
      <c r="AA337" s="1"/>
      <c r="AE337" s="41">
        <v>0.66800000000000004</v>
      </c>
      <c r="AF337" s="41">
        <v>23567.3</v>
      </c>
      <c r="AG337" s="41">
        <f t="shared" si="52"/>
        <v>13.360000000000001</v>
      </c>
      <c r="AH337" s="41">
        <f t="shared" si="53"/>
        <v>23.567299999999999</v>
      </c>
      <c r="AI337" s="41"/>
      <c r="AJ337" s="2">
        <v>0.66106200000000004</v>
      </c>
      <c r="AK337" s="42">
        <v>-69947.899999999994</v>
      </c>
      <c r="AL337" s="41">
        <f t="shared" si="54"/>
        <v>6.6106200000000008</v>
      </c>
      <c r="AM337" s="41">
        <f t="shared" si="55"/>
        <v>69.94789999999999</v>
      </c>
      <c r="AN337" s="41"/>
      <c r="AO337" s="41">
        <v>0.66406299999999996</v>
      </c>
      <c r="AP337" s="42">
        <v>-42374.6</v>
      </c>
      <c r="AQ337" s="41">
        <f t="shared" si="56"/>
        <v>13.28126</v>
      </c>
      <c r="AR337" s="41">
        <f t="shared" si="57"/>
        <v>42.374600000000001</v>
      </c>
      <c r="AS337" s="41"/>
    </row>
    <row r="338" spans="3:45" x14ac:dyDescent="0.15">
      <c r="C338"/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Z338" s="1"/>
      <c r="AA338" s="1"/>
      <c r="AE338" s="41">
        <v>0.67</v>
      </c>
      <c r="AF338" s="41">
        <v>22978</v>
      </c>
      <c r="AG338" s="41">
        <f t="shared" si="52"/>
        <v>13.4</v>
      </c>
      <c r="AH338" s="41">
        <f t="shared" si="53"/>
        <v>22.978000000000002</v>
      </c>
      <c r="AI338" s="41"/>
      <c r="AJ338" s="2">
        <v>0.66306299999999996</v>
      </c>
      <c r="AK338" s="42">
        <v>-69942.600000000006</v>
      </c>
      <c r="AL338" s="41">
        <f t="shared" si="54"/>
        <v>6.63063</v>
      </c>
      <c r="AM338" s="41">
        <f t="shared" si="55"/>
        <v>69.942599999999999</v>
      </c>
      <c r="AN338" s="41"/>
      <c r="AO338" s="41">
        <v>0.66606200000000004</v>
      </c>
      <c r="AP338" s="42">
        <v>-42147.5</v>
      </c>
      <c r="AQ338" s="41">
        <f t="shared" si="56"/>
        <v>13.321240000000001</v>
      </c>
      <c r="AR338" s="41">
        <f t="shared" si="57"/>
        <v>42.147500000000001</v>
      </c>
      <c r="AS338" s="41"/>
    </row>
    <row r="339" spans="3:45" x14ac:dyDescent="0.15">
      <c r="C339"/>
      <c r="E339" s="1">
        <v>10.045999999999999</v>
      </c>
      <c r="F339">
        <v>211.05</v>
      </c>
      <c r="H339" s="1">
        <v>9.1630000000000003</v>
      </c>
      <c r="I339">
        <v>206.29000000000002</v>
      </c>
      <c r="Z339" s="1"/>
      <c r="AA339" s="1"/>
      <c r="AE339" s="41">
        <v>0.67200000000000004</v>
      </c>
      <c r="AF339" s="41">
        <v>22392.2</v>
      </c>
      <c r="AG339" s="41">
        <f t="shared" si="52"/>
        <v>13.440000000000001</v>
      </c>
      <c r="AH339" s="41">
        <f t="shared" si="53"/>
        <v>22.392199999999999</v>
      </c>
      <c r="AI339" s="41"/>
      <c r="AJ339" s="2">
        <v>0.66506200000000004</v>
      </c>
      <c r="AK339" s="42">
        <v>-69937.100000000006</v>
      </c>
      <c r="AL339" s="41">
        <f t="shared" si="54"/>
        <v>6.65062</v>
      </c>
      <c r="AM339" s="41">
        <f t="shared" si="55"/>
        <v>69.937100000000001</v>
      </c>
      <c r="AN339" s="41"/>
      <c r="AO339" s="41">
        <v>0.66806299999999996</v>
      </c>
      <c r="AP339" s="42">
        <v>-41921.800000000003</v>
      </c>
      <c r="AQ339" s="41">
        <f t="shared" si="56"/>
        <v>13.36126</v>
      </c>
      <c r="AR339" s="41">
        <f t="shared" si="57"/>
        <v>41.921800000000005</v>
      </c>
      <c r="AS339" s="41"/>
    </row>
    <row r="340" spans="3:45" x14ac:dyDescent="0.15">
      <c r="C340"/>
      <c r="E340" s="1">
        <v>9.891</v>
      </c>
      <c r="F340">
        <v>211.07999999999998</v>
      </c>
      <c r="H340" s="1">
        <v>9.2210000000000001</v>
      </c>
      <c r="I340">
        <v>206.34</v>
      </c>
      <c r="Z340" s="1"/>
      <c r="AA340" s="1"/>
      <c r="AE340" s="41">
        <v>0.67400000000000004</v>
      </c>
      <c r="AF340" s="41">
        <v>21810.400000000001</v>
      </c>
      <c r="AG340" s="41">
        <f t="shared" si="52"/>
        <v>13.48</v>
      </c>
      <c r="AH340" s="41">
        <f t="shared" si="53"/>
        <v>21.810400000000001</v>
      </c>
      <c r="AI340" s="41"/>
      <c r="AJ340" s="2">
        <v>0.66706299999999996</v>
      </c>
      <c r="AK340" s="42">
        <v>-69930.899999999994</v>
      </c>
      <c r="AL340" s="41">
        <f t="shared" si="54"/>
        <v>6.6706299999999992</v>
      </c>
      <c r="AM340" s="41">
        <f t="shared" si="55"/>
        <v>69.930899999999994</v>
      </c>
      <c r="AN340" s="41"/>
      <c r="AO340" s="41">
        <v>0.67006200000000005</v>
      </c>
      <c r="AP340" s="42">
        <v>-41697.599999999999</v>
      </c>
      <c r="AQ340" s="41">
        <f t="shared" si="56"/>
        <v>13.401240000000001</v>
      </c>
      <c r="AR340" s="41">
        <f t="shared" si="57"/>
        <v>41.697600000000001</v>
      </c>
      <c r="AS340" s="41"/>
    </row>
    <row r="341" spans="3:45" x14ac:dyDescent="0.15">
      <c r="C341"/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Z341" s="1"/>
      <c r="AA341" s="1"/>
      <c r="AE341" s="41">
        <v>0.67600000000000005</v>
      </c>
      <c r="AF341" s="41">
        <v>21232.3</v>
      </c>
      <c r="AG341" s="41">
        <f t="shared" si="52"/>
        <v>13.520000000000001</v>
      </c>
      <c r="AH341" s="41">
        <f t="shared" si="53"/>
        <v>21.232299999999999</v>
      </c>
      <c r="AI341" s="41"/>
      <c r="AJ341" s="2">
        <v>0.66906200000000005</v>
      </c>
      <c r="AK341" s="42">
        <v>-69923.899999999994</v>
      </c>
      <c r="AL341" s="41">
        <f t="shared" si="54"/>
        <v>6.6906200000000009</v>
      </c>
      <c r="AM341" s="41">
        <f t="shared" si="55"/>
        <v>69.923899999999989</v>
      </c>
      <c r="AN341" s="41"/>
      <c r="AO341" s="41">
        <v>0.67206299999999997</v>
      </c>
      <c r="AP341" s="42">
        <v>-41475.1</v>
      </c>
      <c r="AQ341" s="41">
        <f t="shared" si="56"/>
        <v>13.44126</v>
      </c>
      <c r="AR341" s="41">
        <f t="shared" si="57"/>
        <v>41.475099999999998</v>
      </c>
      <c r="AS341" s="41"/>
    </row>
    <row r="342" spans="3:45" x14ac:dyDescent="0.15">
      <c r="C342"/>
      <c r="E342" s="1">
        <v>10.130000000000001</v>
      </c>
      <c r="F342">
        <v>209.54000000000002</v>
      </c>
      <c r="H342" s="1">
        <v>9.3179999999999996</v>
      </c>
      <c r="I342">
        <v>205.24</v>
      </c>
      <c r="Z342" s="1"/>
      <c r="AA342" s="1"/>
      <c r="AE342" s="41">
        <v>0.67800000000000005</v>
      </c>
      <c r="AF342" s="41">
        <v>20656.900000000001</v>
      </c>
      <c r="AG342" s="41">
        <f t="shared" si="52"/>
        <v>13.56</v>
      </c>
      <c r="AH342" s="41">
        <f t="shared" si="53"/>
        <v>20.6569</v>
      </c>
      <c r="AI342" s="41"/>
      <c r="AJ342" s="2">
        <v>0.67106299999999997</v>
      </c>
      <c r="AK342" s="42">
        <v>-69916.600000000006</v>
      </c>
      <c r="AL342" s="41">
        <f t="shared" si="54"/>
        <v>6.7106300000000001</v>
      </c>
      <c r="AM342" s="41">
        <f t="shared" si="55"/>
        <v>69.916600000000003</v>
      </c>
      <c r="AN342" s="41"/>
      <c r="AO342" s="41">
        <v>0.67406200000000005</v>
      </c>
      <c r="AP342" s="42">
        <v>-41254.300000000003</v>
      </c>
      <c r="AQ342" s="41">
        <f t="shared" si="56"/>
        <v>13.481240000000001</v>
      </c>
      <c r="AR342" s="41">
        <f t="shared" si="57"/>
        <v>41.254300000000001</v>
      </c>
      <c r="AS342" s="41"/>
    </row>
    <row r="343" spans="3:45" x14ac:dyDescent="0.15">
      <c r="C343"/>
      <c r="E343" s="1">
        <v>10.08</v>
      </c>
      <c r="F343">
        <v>209.35000000000002</v>
      </c>
      <c r="H343" s="1">
        <v>9.3640000000000008</v>
      </c>
      <c r="I343">
        <v>204.23000000000002</v>
      </c>
      <c r="Z343" s="1"/>
      <c r="AA343" s="1"/>
      <c r="AE343" s="41">
        <v>0.68</v>
      </c>
      <c r="AF343" s="41">
        <v>20084.400000000001</v>
      </c>
      <c r="AG343" s="41">
        <f t="shared" si="52"/>
        <v>13.600000000000001</v>
      </c>
      <c r="AH343" s="41">
        <f t="shared" si="53"/>
        <v>20.084400000000002</v>
      </c>
      <c r="AI343" s="41"/>
      <c r="AJ343" s="2">
        <v>0.67306299999999997</v>
      </c>
      <c r="AK343" s="42">
        <v>-69909</v>
      </c>
      <c r="AL343" s="41">
        <f t="shared" si="54"/>
        <v>6.7306299999999997</v>
      </c>
      <c r="AM343" s="41">
        <f t="shared" si="55"/>
        <v>69.909000000000006</v>
      </c>
      <c r="AN343" s="41"/>
      <c r="AO343" s="41">
        <v>0.67606299999999997</v>
      </c>
      <c r="AP343" s="42">
        <v>-41034.9</v>
      </c>
      <c r="AQ343" s="41">
        <f t="shared" si="56"/>
        <v>13.52126</v>
      </c>
      <c r="AR343" s="41">
        <f t="shared" si="57"/>
        <v>41.0349</v>
      </c>
      <c r="AS343" s="41"/>
    </row>
    <row r="344" spans="3:45" x14ac:dyDescent="0.15">
      <c r="C344"/>
      <c r="E344" s="1">
        <v>10.106999999999999</v>
      </c>
      <c r="F344">
        <v>208.61</v>
      </c>
      <c r="H344" s="1">
        <v>9.4339999999999993</v>
      </c>
      <c r="I344">
        <v>204.18</v>
      </c>
      <c r="Z344" s="1"/>
      <c r="AA344" s="1"/>
      <c r="AE344" s="41">
        <v>0.68200000000000005</v>
      </c>
      <c r="AF344" s="41">
        <v>19518</v>
      </c>
      <c r="AG344" s="41">
        <f t="shared" si="52"/>
        <v>13.64</v>
      </c>
      <c r="AH344" s="41">
        <f t="shared" si="53"/>
        <v>19.518000000000001</v>
      </c>
      <c r="AI344" s="41"/>
      <c r="AJ344" s="2">
        <v>0.67506200000000005</v>
      </c>
      <c r="AK344" s="42">
        <v>-69901.100000000006</v>
      </c>
      <c r="AL344" s="41">
        <f t="shared" si="54"/>
        <v>6.7506200000000005</v>
      </c>
      <c r="AM344" s="41">
        <f t="shared" si="55"/>
        <v>69.9011</v>
      </c>
      <c r="AN344" s="41"/>
      <c r="AO344" s="41">
        <v>0.67806200000000005</v>
      </c>
      <c r="AP344" s="42">
        <v>-40817.4</v>
      </c>
      <c r="AQ344" s="41">
        <f t="shared" si="56"/>
        <v>13.561240000000002</v>
      </c>
      <c r="AR344" s="41">
        <f t="shared" si="57"/>
        <v>40.817399999999999</v>
      </c>
      <c r="AS344" s="41"/>
    </row>
    <row r="345" spans="3:45" x14ac:dyDescent="0.15">
      <c r="C345"/>
      <c r="E345" s="1">
        <v>10.164999999999999</v>
      </c>
      <c r="F345">
        <v>208.33999999999997</v>
      </c>
      <c r="H345" s="1">
        <v>9.4879999999999995</v>
      </c>
      <c r="I345">
        <v>203.27</v>
      </c>
      <c r="Z345" s="1"/>
      <c r="AA345" s="1"/>
      <c r="AE345" s="41">
        <v>0.68400000000000005</v>
      </c>
      <c r="AF345" s="41">
        <v>18962.3</v>
      </c>
      <c r="AG345" s="41">
        <f t="shared" si="52"/>
        <v>13.680000000000001</v>
      </c>
      <c r="AH345" s="41">
        <f t="shared" si="53"/>
        <v>18.962299999999999</v>
      </c>
      <c r="AI345" s="41"/>
      <c r="AJ345" s="2">
        <v>0.67706299999999997</v>
      </c>
      <c r="AK345" s="42">
        <v>-69893</v>
      </c>
      <c r="AL345" s="41">
        <f t="shared" si="54"/>
        <v>6.7706299999999997</v>
      </c>
      <c r="AM345" s="41">
        <f t="shared" si="55"/>
        <v>69.893000000000001</v>
      </c>
      <c r="AN345" s="41"/>
      <c r="AO345" s="41">
        <v>0.68006200000000006</v>
      </c>
      <c r="AP345" s="42">
        <v>-40601.800000000003</v>
      </c>
      <c r="AQ345" s="41">
        <f t="shared" si="56"/>
        <v>13.601240000000001</v>
      </c>
      <c r="AR345" s="41">
        <f t="shared" si="57"/>
        <v>40.601800000000004</v>
      </c>
      <c r="AS345" s="41"/>
    </row>
    <row r="346" spans="3:45" x14ac:dyDescent="0.15">
      <c r="C346"/>
      <c r="E346" s="1">
        <v>10.188000000000001</v>
      </c>
      <c r="F346">
        <v>207.77999999999997</v>
      </c>
      <c r="H346" s="1">
        <v>9.5340000000000007</v>
      </c>
      <c r="I346">
        <v>202.36</v>
      </c>
      <c r="Z346" s="1"/>
      <c r="AA346" s="1"/>
      <c r="AE346" s="41">
        <v>0.68600000000000005</v>
      </c>
      <c r="AF346" s="41">
        <v>18418.5</v>
      </c>
      <c r="AG346" s="41">
        <f t="shared" si="52"/>
        <v>13.72</v>
      </c>
      <c r="AH346" s="41">
        <f t="shared" si="53"/>
        <v>18.418500000000002</v>
      </c>
      <c r="AI346" s="41"/>
      <c r="AJ346" s="2">
        <v>0.67906200000000005</v>
      </c>
      <c r="AK346" s="42">
        <v>-69884.5</v>
      </c>
      <c r="AL346" s="41">
        <f t="shared" si="54"/>
        <v>6.7906200000000005</v>
      </c>
      <c r="AM346" s="41">
        <f t="shared" si="55"/>
        <v>69.884500000000003</v>
      </c>
      <c r="AN346" s="41"/>
      <c r="AO346" s="41">
        <v>0.68206299999999997</v>
      </c>
      <c r="AP346" s="42">
        <v>-40388.199999999997</v>
      </c>
      <c r="AQ346" s="41">
        <f t="shared" si="56"/>
        <v>13.641259999999999</v>
      </c>
      <c r="AR346" s="41">
        <f t="shared" si="57"/>
        <v>40.388199999999998</v>
      </c>
      <c r="AS346" s="41"/>
    </row>
    <row r="347" spans="3:45" x14ac:dyDescent="0.15">
      <c r="C347"/>
      <c r="E347" s="1">
        <v>10.407999999999999</v>
      </c>
      <c r="F347">
        <v>207.73000000000002</v>
      </c>
      <c r="H347" s="1">
        <v>9.58</v>
      </c>
      <c r="I347">
        <v>202.43</v>
      </c>
      <c r="Z347" s="1"/>
      <c r="AA347" s="1"/>
      <c r="AE347" s="41">
        <v>0.68799999999999994</v>
      </c>
      <c r="AF347" s="41">
        <v>17886.099999999999</v>
      </c>
      <c r="AG347" s="41">
        <f t="shared" si="52"/>
        <v>13.759999999999998</v>
      </c>
      <c r="AH347" s="41">
        <f t="shared" si="53"/>
        <v>17.886099999999999</v>
      </c>
      <c r="AI347" s="41"/>
      <c r="AJ347" s="2">
        <v>0.68106299999999997</v>
      </c>
      <c r="AK347" s="42">
        <v>-69875.600000000006</v>
      </c>
      <c r="AL347" s="41">
        <f t="shared" si="54"/>
        <v>6.8106299999999997</v>
      </c>
      <c r="AM347" s="41">
        <f t="shared" si="55"/>
        <v>69.875600000000006</v>
      </c>
      <c r="AN347" s="41"/>
      <c r="AO347" s="41">
        <v>0.68406199999999995</v>
      </c>
      <c r="AP347" s="42">
        <v>-40176.6</v>
      </c>
      <c r="AQ347" s="41">
        <f t="shared" si="56"/>
        <v>13.681239999999999</v>
      </c>
      <c r="AR347" s="41">
        <f t="shared" si="57"/>
        <v>40.176600000000001</v>
      </c>
      <c r="AS347" s="41"/>
    </row>
    <row r="348" spans="3:45" x14ac:dyDescent="0.15">
      <c r="C348"/>
      <c r="E348" s="1">
        <v>10.497</v>
      </c>
      <c r="F348">
        <v>206.63</v>
      </c>
      <c r="H348" s="1">
        <v>9.6300000000000008</v>
      </c>
      <c r="I348">
        <v>201.36</v>
      </c>
      <c r="Z348" s="1"/>
      <c r="AA348" s="1"/>
      <c r="AE348" s="41">
        <v>0.69</v>
      </c>
      <c r="AF348" s="41">
        <v>17365.5</v>
      </c>
      <c r="AG348" s="41">
        <f t="shared" si="52"/>
        <v>13.799999999999999</v>
      </c>
      <c r="AH348" s="41">
        <f t="shared" si="53"/>
        <v>17.365500000000001</v>
      </c>
      <c r="AI348" s="41"/>
      <c r="AJ348" s="2">
        <v>0.68306199999999995</v>
      </c>
      <c r="AK348" s="42">
        <v>-69866.100000000006</v>
      </c>
      <c r="AL348" s="41">
        <f t="shared" si="54"/>
        <v>6.8306199999999997</v>
      </c>
      <c r="AM348" s="41">
        <f t="shared" si="55"/>
        <v>69.866100000000003</v>
      </c>
      <c r="AN348" s="41"/>
      <c r="AO348" s="41">
        <v>0.68606299999999998</v>
      </c>
      <c r="AP348" s="42">
        <v>-39967</v>
      </c>
      <c r="AQ348" s="41">
        <f t="shared" si="56"/>
        <v>13.721259999999999</v>
      </c>
      <c r="AR348" s="41">
        <f t="shared" si="57"/>
        <v>39.966999999999999</v>
      </c>
      <c r="AS348" s="41"/>
    </row>
    <row r="349" spans="3:45" x14ac:dyDescent="0.15">
      <c r="C349"/>
      <c r="E349" s="1">
        <v>10.343</v>
      </c>
      <c r="F349">
        <v>206.81</v>
      </c>
      <c r="H349" s="1">
        <v>9.6769999999999996</v>
      </c>
      <c r="I349">
        <v>201.27</v>
      </c>
      <c r="Z349" s="1"/>
      <c r="AA349" s="1"/>
      <c r="AE349" s="41">
        <v>0.69199999999999995</v>
      </c>
      <c r="AF349" s="41">
        <v>16856.3</v>
      </c>
      <c r="AG349" s="41">
        <f t="shared" si="52"/>
        <v>13.84</v>
      </c>
      <c r="AH349" s="41">
        <f t="shared" si="53"/>
        <v>16.856300000000001</v>
      </c>
      <c r="AI349" s="41"/>
      <c r="AJ349" s="2">
        <v>0.68506299999999998</v>
      </c>
      <c r="AK349" s="42">
        <v>-69856</v>
      </c>
      <c r="AL349" s="41">
        <f t="shared" si="54"/>
        <v>6.8506299999999998</v>
      </c>
      <c r="AM349" s="41">
        <f t="shared" si="55"/>
        <v>69.855999999999995</v>
      </c>
      <c r="AN349" s="41"/>
      <c r="AO349" s="41">
        <v>0.68806199999999995</v>
      </c>
      <c r="AP349" s="42">
        <v>-39759.199999999997</v>
      </c>
      <c r="AQ349" s="41">
        <f t="shared" si="56"/>
        <v>13.761239999999999</v>
      </c>
      <c r="AR349" s="41">
        <f t="shared" si="57"/>
        <v>39.7592</v>
      </c>
      <c r="AS349" s="41"/>
    </row>
    <row r="350" spans="3:45" x14ac:dyDescent="0.15">
      <c r="C350"/>
      <c r="E350" s="1">
        <v>10.628</v>
      </c>
      <c r="F350">
        <v>206.01</v>
      </c>
      <c r="H350" s="1">
        <v>9.7309999999999999</v>
      </c>
      <c r="I350">
        <v>200.42000000000002</v>
      </c>
      <c r="Z350" s="1"/>
      <c r="AA350" s="1"/>
      <c r="AE350" s="41">
        <v>0.69399999999999995</v>
      </c>
      <c r="AF350" s="41">
        <v>16358.7</v>
      </c>
      <c r="AG350" s="41">
        <f t="shared" si="52"/>
        <v>13.879999999999999</v>
      </c>
      <c r="AH350" s="41">
        <f t="shared" si="53"/>
        <v>16.358700000000002</v>
      </c>
      <c r="AI350" s="41"/>
      <c r="AJ350" s="2">
        <v>0.68706299999999998</v>
      </c>
      <c r="AK350" s="42">
        <v>-69845.399999999994</v>
      </c>
      <c r="AL350" s="41">
        <f t="shared" si="54"/>
        <v>6.8706300000000002</v>
      </c>
      <c r="AM350" s="41">
        <f t="shared" si="55"/>
        <v>69.845399999999998</v>
      </c>
      <c r="AN350" s="41"/>
      <c r="AO350" s="41">
        <v>0.69006299999999998</v>
      </c>
      <c r="AP350" s="42">
        <v>-39553.1</v>
      </c>
      <c r="AQ350" s="41">
        <f t="shared" si="56"/>
        <v>13.801259999999999</v>
      </c>
      <c r="AR350" s="41">
        <f t="shared" si="57"/>
        <v>39.553100000000001</v>
      </c>
      <c r="AS350" s="41"/>
    </row>
    <row r="351" spans="3:45" x14ac:dyDescent="0.15">
      <c r="C351"/>
      <c r="E351" s="1">
        <v>10.462</v>
      </c>
      <c r="F351">
        <v>205.12</v>
      </c>
      <c r="H351" s="1">
        <v>9.8000000000000007</v>
      </c>
      <c r="I351">
        <v>200.13000000000002</v>
      </c>
      <c r="Z351" s="1"/>
      <c r="AA351" s="1"/>
      <c r="AE351" s="41">
        <v>0.69599999999999995</v>
      </c>
      <c r="AF351" s="41">
        <v>15874.1</v>
      </c>
      <c r="AG351" s="41">
        <f t="shared" si="52"/>
        <v>13.919999999999998</v>
      </c>
      <c r="AH351" s="41">
        <f t="shared" si="53"/>
        <v>15.8741</v>
      </c>
      <c r="AI351" s="41"/>
      <c r="AJ351" s="2">
        <v>0.68906199999999995</v>
      </c>
      <c r="AK351" s="42">
        <v>-69834.399999999994</v>
      </c>
      <c r="AL351" s="41">
        <f t="shared" si="54"/>
        <v>6.8906199999999993</v>
      </c>
      <c r="AM351" s="41">
        <f t="shared" si="55"/>
        <v>69.834399999999988</v>
      </c>
      <c r="AN351" s="41"/>
      <c r="AO351" s="41">
        <v>0.69206199999999995</v>
      </c>
      <c r="AP351" s="42">
        <v>-39349.199999999997</v>
      </c>
      <c r="AQ351" s="41">
        <f t="shared" si="56"/>
        <v>13.841239999999999</v>
      </c>
      <c r="AR351" s="41">
        <f t="shared" si="57"/>
        <v>39.349199999999996</v>
      </c>
      <c r="AS351" s="41"/>
    </row>
    <row r="352" spans="3:45" x14ac:dyDescent="0.15">
      <c r="C352"/>
      <c r="E352" s="1">
        <v>10.500999999999999</v>
      </c>
      <c r="F352">
        <v>205.07</v>
      </c>
      <c r="H352" s="1">
        <v>9.8350000000000009</v>
      </c>
      <c r="I352">
        <v>199.18</v>
      </c>
      <c r="Z352" s="1"/>
      <c r="AA352" s="1"/>
      <c r="AE352" s="41">
        <v>0.69799999999999995</v>
      </c>
      <c r="AF352" s="41">
        <v>15405.5</v>
      </c>
      <c r="AG352" s="41">
        <f t="shared" si="52"/>
        <v>13.959999999999999</v>
      </c>
      <c r="AH352" s="41">
        <f t="shared" si="53"/>
        <v>15.4055</v>
      </c>
      <c r="AI352" s="41"/>
      <c r="AJ352" s="2">
        <v>0.69106299999999998</v>
      </c>
      <c r="AK352" s="42">
        <v>-69823.100000000006</v>
      </c>
      <c r="AL352" s="41">
        <f t="shared" si="54"/>
        <v>6.9106299999999994</v>
      </c>
      <c r="AM352" s="41">
        <f t="shared" si="55"/>
        <v>69.823100000000011</v>
      </c>
      <c r="AN352" s="41"/>
      <c r="AO352" s="41">
        <v>0.69406199999999996</v>
      </c>
      <c r="AP352" s="42">
        <v>-39147.199999999997</v>
      </c>
      <c r="AQ352" s="41">
        <f t="shared" si="56"/>
        <v>13.881239999999998</v>
      </c>
      <c r="AR352" s="41">
        <f t="shared" si="57"/>
        <v>39.147199999999998</v>
      </c>
      <c r="AS352" s="41"/>
    </row>
    <row r="353" spans="3:45" x14ac:dyDescent="0.15">
      <c r="C353"/>
      <c r="E353" s="1">
        <v>10.731999999999999</v>
      </c>
      <c r="F353">
        <v>203.99</v>
      </c>
      <c r="H353" s="1">
        <v>9.9</v>
      </c>
      <c r="I353">
        <v>199.05</v>
      </c>
      <c r="Z353" s="1"/>
      <c r="AA353" s="1"/>
      <c r="AE353" s="41">
        <v>0.7</v>
      </c>
      <c r="AF353" s="41">
        <v>14954.8</v>
      </c>
      <c r="AG353" s="41">
        <f t="shared" si="52"/>
        <v>14</v>
      </c>
      <c r="AH353" s="41">
        <f t="shared" si="53"/>
        <v>14.954799999999999</v>
      </c>
      <c r="AI353" s="41"/>
      <c r="AJ353" s="2">
        <v>0.69306199999999996</v>
      </c>
      <c r="AK353" s="42">
        <v>-69811.5</v>
      </c>
      <c r="AL353" s="41">
        <f t="shared" si="54"/>
        <v>6.9306199999999993</v>
      </c>
      <c r="AM353" s="41">
        <f t="shared" si="55"/>
        <v>69.811499999999995</v>
      </c>
      <c r="AN353" s="41"/>
      <c r="AO353" s="41">
        <v>0.69606299999999999</v>
      </c>
      <c r="AP353" s="42">
        <v>-38947.300000000003</v>
      </c>
      <c r="AQ353" s="41">
        <f t="shared" si="56"/>
        <v>13.92126</v>
      </c>
      <c r="AR353" s="41">
        <f t="shared" si="57"/>
        <v>38.947300000000006</v>
      </c>
      <c r="AS353" s="41"/>
    </row>
    <row r="354" spans="3:45" x14ac:dyDescent="0.15">
      <c r="C354"/>
      <c r="E354" s="1">
        <v>10.663</v>
      </c>
      <c r="F354">
        <v>204.06</v>
      </c>
      <c r="H354" s="1">
        <v>9.9429999999999996</v>
      </c>
      <c r="I354">
        <v>198.04000000000002</v>
      </c>
      <c r="Z354" s="1"/>
      <c r="AA354" s="1"/>
      <c r="AE354" s="41">
        <v>0.70199999999999996</v>
      </c>
      <c r="AF354" s="41">
        <v>14524.4</v>
      </c>
      <c r="AG354" s="41">
        <f t="shared" si="52"/>
        <v>14.04</v>
      </c>
      <c r="AH354" s="41">
        <f t="shared" si="53"/>
        <v>14.5244</v>
      </c>
      <c r="AI354" s="41"/>
      <c r="AJ354" s="2">
        <v>0.69506299999999999</v>
      </c>
      <c r="AK354" s="42">
        <v>-69799.5</v>
      </c>
      <c r="AL354" s="41">
        <f t="shared" si="54"/>
        <v>6.9506300000000003</v>
      </c>
      <c r="AM354" s="41">
        <f t="shared" si="55"/>
        <v>69.799499999999995</v>
      </c>
      <c r="AN354" s="41"/>
      <c r="AO354" s="41">
        <v>0.69806199999999996</v>
      </c>
      <c r="AP354" s="42">
        <v>-38749.5</v>
      </c>
      <c r="AQ354" s="41">
        <f t="shared" si="56"/>
        <v>13.96124</v>
      </c>
      <c r="AR354" s="41">
        <f t="shared" si="57"/>
        <v>38.749499999999998</v>
      </c>
      <c r="AS354" s="41"/>
    </row>
    <row r="355" spans="3:45" x14ac:dyDescent="0.15">
      <c r="C355"/>
      <c r="E355" s="1">
        <v>10.766999999999999</v>
      </c>
      <c r="F355">
        <v>202.94</v>
      </c>
      <c r="H355" s="1">
        <v>9.9700000000000006</v>
      </c>
      <c r="I355">
        <v>198.23000000000002</v>
      </c>
      <c r="Z355" s="1"/>
      <c r="AA355" s="1"/>
      <c r="AE355" s="41">
        <v>0.70399999999999996</v>
      </c>
      <c r="AF355" s="41">
        <v>14115</v>
      </c>
      <c r="AG355" s="41">
        <f t="shared" si="52"/>
        <v>14.079999999999998</v>
      </c>
      <c r="AH355" s="41">
        <f t="shared" si="53"/>
        <v>14.115</v>
      </c>
      <c r="AI355" s="41"/>
      <c r="AJ355" s="2">
        <v>0.69706199999999996</v>
      </c>
      <c r="AK355" s="42">
        <v>-69787</v>
      </c>
      <c r="AL355" s="41">
        <f t="shared" si="54"/>
        <v>6.9706199999999994</v>
      </c>
      <c r="AM355" s="41">
        <f t="shared" si="55"/>
        <v>69.787000000000006</v>
      </c>
      <c r="AN355" s="41"/>
      <c r="AO355" s="41">
        <v>0.70006299999999999</v>
      </c>
      <c r="AP355" s="42">
        <v>-38554</v>
      </c>
      <c r="AQ355" s="41">
        <f t="shared" si="56"/>
        <v>14.00126</v>
      </c>
      <c r="AR355" s="41">
        <f t="shared" si="57"/>
        <v>38.554000000000002</v>
      </c>
      <c r="AS355" s="41"/>
    </row>
    <row r="356" spans="3:45" x14ac:dyDescent="0.15">
      <c r="C356"/>
      <c r="E356" s="1">
        <v>10.705</v>
      </c>
      <c r="F356">
        <v>203.01999999999998</v>
      </c>
      <c r="H356" s="1">
        <v>10.02</v>
      </c>
      <c r="I356">
        <v>197.12</v>
      </c>
      <c r="Z356" s="1"/>
      <c r="AA356" s="1"/>
      <c r="AE356" s="41">
        <v>0.70599999999999996</v>
      </c>
      <c r="AF356" s="41">
        <v>13726</v>
      </c>
      <c r="AG356" s="41">
        <f t="shared" si="52"/>
        <v>14.12</v>
      </c>
      <c r="AH356" s="41">
        <f t="shared" si="53"/>
        <v>13.726000000000001</v>
      </c>
      <c r="AI356" s="41"/>
      <c r="AJ356" s="2">
        <v>0.69906299999999999</v>
      </c>
      <c r="AK356" s="42">
        <v>-69773.899999999994</v>
      </c>
      <c r="AL356" s="41">
        <f t="shared" si="54"/>
        <v>6.9906299999999995</v>
      </c>
      <c r="AM356" s="41">
        <f t="shared" si="55"/>
        <v>69.773899999999998</v>
      </c>
      <c r="AN356" s="41"/>
      <c r="AO356" s="41">
        <v>0.70206199999999996</v>
      </c>
      <c r="AP356" s="42">
        <v>-38360.5</v>
      </c>
      <c r="AQ356" s="41">
        <f t="shared" si="56"/>
        <v>14.041239999999998</v>
      </c>
      <c r="AR356" s="41">
        <f t="shared" si="57"/>
        <v>38.360500000000002</v>
      </c>
      <c r="AS356" s="41"/>
    </row>
    <row r="357" spans="3:45" x14ac:dyDescent="0.15">
      <c r="C357"/>
      <c r="E357" s="1">
        <v>10.752000000000001</v>
      </c>
      <c r="F357">
        <v>201.92000000000002</v>
      </c>
      <c r="H357" s="1">
        <v>10.077999999999999</v>
      </c>
      <c r="I357">
        <v>197.06</v>
      </c>
      <c r="Z357" s="1"/>
      <c r="AA357" s="1"/>
      <c r="AE357" s="41">
        <v>0.70799999999999996</v>
      </c>
      <c r="AF357" s="41">
        <v>13354.5</v>
      </c>
      <c r="AG357" s="41">
        <f t="shared" si="52"/>
        <v>14.16</v>
      </c>
      <c r="AH357" s="41">
        <f t="shared" si="53"/>
        <v>13.3545</v>
      </c>
      <c r="AI357" s="41"/>
      <c r="AJ357" s="2">
        <v>0.70106299999999999</v>
      </c>
      <c r="AK357" s="42">
        <v>-69760</v>
      </c>
      <c r="AL357" s="41">
        <f t="shared" si="54"/>
        <v>7.0106299999999999</v>
      </c>
      <c r="AM357" s="41">
        <f t="shared" si="55"/>
        <v>69.760000000000005</v>
      </c>
      <c r="AN357" s="41"/>
      <c r="AO357" s="41">
        <v>0.70406299999999999</v>
      </c>
      <c r="AP357" s="42">
        <v>-38169.199999999997</v>
      </c>
      <c r="AQ357" s="41">
        <f t="shared" si="56"/>
        <v>14.08126</v>
      </c>
      <c r="AR357" s="41">
        <f t="shared" si="57"/>
        <v>38.169199999999996</v>
      </c>
      <c r="AS357" s="41"/>
    </row>
    <row r="358" spans="3:45" x14ac:dyDescent="0.15">
      <c r="C358"/>
      <c r="E358" s="1">
        <v>10.843999999999999</v>
      </c>
      <c r="F358">
        <v>201.88</v>
      </c>
      <c r="H358" s="1">
        <v>10.14</v>
      </c>
      <c r="I358">
        <v>196.18</v>
      </c>
      <c r="Z358" s="1"/>
      <c r="AA358" s="1"/>
      <c r="AE358" s="41">
        <v>0.71</v>
      </c>
      <c r="AF358" s="41">
        <v>13001.7</v>
      </c>
      <c r="AG358" s="41">
        <f t="shared" si="52"/>
        <v>14.2</v>
      </c>
      <c r="AH358" s="41">
        <f t="shared" si="53"/>
        <v>13.001700000000001</v>
      </c>
      <c r="AI358" s="41"/>
      <c r="AJ358" s="2">
        <v>0.70306199999999996</v>
      </c>
      <c r="AK358" s="42">
        <v>-69745.600000000006</v>
      </c>
      <c r="AL358" s="41">
        <f t="shared" si="54"/>
        <v>7.0306199999999999</v>
      </c>
      <c r="AM358" s="41">
        <f t="shared" si="55"/>
        <v>69.74560000000001</v>
      </c>
      <c r="AN358" s="41"/>
      <c r="AO358" s="41">
        <v>0.70606199999999997</v>
      </c>
      <c r="AP358" s="42">
        <v>-37980.300000000003</v>
      </c>
      <c r="AQ358" s="41">
        <f t="shared" si="56"/>
        <v>14.12124</v>
      </c>
      <c r="AR358" s="41">
        <f t="shared" si="57"/>
        <v>37.9803</v>
      </c>
      <c r="AS358" s="41"/>
    </row>
    <row r="359" spans="3:45" x14ac:dyDescent="0.15">
      <c r="C359"/>
      <c r="E359" s="1">
        <v>10.887</v>
      </c>
      <c r="F359">
        <v>200.76</v>
      </c>
      <c r="H359" s="1">
        <v>10.194000000000001</v>
      </c>
      <c r="I359">
        <v>195.09</v>
      </c>
      <c r="Z359" s="1"/>
      <c r="AA359" s="1"/>
      <c r="AE359" s="41">
        <v>0.71199999999999997</v>
      </c>
      <c r="AF359" s="41">
        <v>12667.5</v>
      </c>
      <c r="AG359" s="41">
        <f t="shared" si="52"/>
        <v>14.239999999999998</v>
      </c>
      <c r="AH359" s="41">
        <f t="shared" si="53"/>
        <v>12.6675</v>
      </c>
      <c r="AI359" s="41"/>
      <c r="AJ359" s="2">
        <v>0.705063</v>
      </c>
      <c r="AK359" s="42">
        <v>-69731</v>
      </c>
      <c r="AL359" s="41">
        <f t="shared" si="54"/>
        <v>7.05063</v>
      </c>
      <c r="AM359" s="41">
        <f t="shared" si="55"/>
        <v>69.730999999999995</v>
      </c>
      <c r="AN359" s="41"/>
      <c r="AO359" s="41">
        <v>0.708063</v>
      </c>
      <c r="AP359" s="42">
        <v>-37793.699999999997</v>
      </c>
      <c r="AQ359" s="41">
        <f t="shared" si="56"/>
        <v>14.16126</v>
      </c>
      <c r="AR359" s="41">
        <f t="shared" si="57"/>
        <v>37.793699999999994</v>
      </c>
      <c r="AS359" s="41"/>
    </row>
    <row r="360" spans="3:45" x14ac:dyDescent="0.15">
      <c r="C360"/>
      <c r="E360" s="1">
        <v>11.095000000000001</v>
      </c>
      <c r="F360">
        <v>200.46999999999997</v>
      </c>
      <c r="H360" s="1">
        <v>10.244</v>
      </c>
      <c r="I360">
        <v>195.13000000000002</v>
      </c>
      <c r="Z360" s="1"/>
      <c r="AA360" s="1"/>
      <c r="AE360" s="41">
        <v>0.71399999999999997</v>
      </c>
      <c r="AF360" s="41">
        <v>12350.6</v>
      </c>
      <c r="AG360" s="41">
        <f t="shared" si="52"/>
        <v>14.28</v>
      </c>
      <c r="AH360" s="41">
        <f t="shared" si="53"/>
        <v>12.3506</v>
      </c>
      <c r="AI360" s="41"/>
      <c r="AJ360" s="2">
        <v>0.70706199999999997</v>
      </c>
      <c r="AK360" s="42">
        <v>-69716</v>
      </c>
      <c r="AL360" s="41">
        <f t="shared" si="54"/>
        <v>7.0706199999999999</v>
      </c>
      <c r="AM360" s="41">
        <f t="shared" si="55"/>
        <v>69.715999999999994</v>
      </c>
      <c r="AN360" s="41"/>
      <c r="AO360" s="41">
        <v>0.710063</v>
      </c>
      <c r="AP360" s="42">
        <v>-37609.599999999999</v>
      </c>
      <c r="AQ360" s="41">
        <f t="shared" si="56"/>
        <v>14.20126</v>
      </c>
      <c r="AR360" s="41">
        <f t="shared" si="57"/>
        <v>37.6096</v>
      </c>
      <c r="AS360" s="41"/>
    </row>
    <row r="361" spans="3:45" x14ac:dyDescent="0.15">
      <c r="C361"/>
      <c r="E361" s="1">
        <v>10.945</v>
      </c>
      <c r="F361">
        <v>199.88</v>
      </c>
      <c r="H361" s="1">
        <v>10.294</v>
      </c>
      <c r="I361">
        <v>194.05</v>
      </c>
      <c r="Z361" s="1"/>
      <c r="AA361" s="1"/>
      <c r="AE361" s="41">
        <v>0.71599999999999997</v>
      </c>
      <c r="AF361" s="41">
        <v>12049.7</v>
      </c>
      <c r="AG361" s="41">
        <f t="shared" si="52"/>
        <v>14.32</v>
      </c>
      <c r="AH361" s="41">
        <f t="shared" si="53"/>
        <v>12.049700000000001</v>
      </c>
      <c r="AI361" s="41"/>
      <c r="AJ361" s="2">
        <v>0.709063</v>
      </c>
      <c r="AK361" s="42">
        <v>-69700.5</v>
      </c>
      <c r="AL361" s="41">
        <f t="shared" si="54"/>
        <v>7.09063</v>
      </c>
      <c r="AM361" s="41">
        <f t="shared" si="55"/>
        <v>69.700500000000005</v>
      </c>
      <c r="AN361" s="41"/>
      <c r="AO361" s="41">
        <v>0.71206199999999997</v>
      </c>
      <c r="AP361" s="42">
        <v>-37427.699999999997</v>
      </c>
      <c r="AQ361" s="41">
        <f t="shared" si="56"/>
        <v>14.241239999999999</v>
      </c>
      <c r="AR361" s="41">
        <f t="shared" si="57"/>
        <v>37.427699999999994</v>
      </c>
      <c r="AS361" s="41"/>
    </row>
    <row r="362" spans="3:45" x14ac:dyDescent="0.15">
      <c r="C362"/>
      <c r="E362" s="1">
        <v>11.003</v>
      </c>
      <c r="F362">
        <v>199.95999999999998</v>
      </c>
      <c r="H362" s="1">
        <v>10.343999999999999</v>
      </c>
      <c r="I362">
        <v>194.04000000000002</v>
      </c>
      <c r="Z362" s="1"/>
      <c r="AA362" s="1"/>
      <c r="AE362" s="41">
        <v>0.71799999999999997</v>
      </c>
      <c r="AF362" s="41">
        <v>11757.4</v>
      </c>
      <c r="AG362" s="41">
        <f t="shared" si="52"/>
        <v>14.36</v>
      </c>
      <c r="AH362" s="41">
        <f t="shared" si="53"/>
        <v>11.757400000000001</v>
      </c>
      <c r="AI362" s="41"/>
      <c r="AJ362" s="2">
        <v>0.71106199999999997</v>
      </c>
      <c r="AK362" s="42">
        <v>-69684.5</v>
      </c>
      <c r="AL362" s="41">
        <f t="shared" si="54"/>
        <v>7.1106199999999999</v>
      </c>
      <c r="AM362" s="41">
        <f t="shared" si="55"/>
        <v>69.6845</v>
      </c>
      <c r="AN362" s="41"/>
      <c r="AO362" s="41">
        <v>0.714063</v>
      </c>
      <c r="AP362" s="42">
        <v>-37248.300000000003</v>
      </c>
      <c r="AQ362" s="41">
        <f t="shared" si="56"/>
        <v>14.28126</v>
      </c>
      <c r="AR362" s="41">
        <f t="shared" si="57"/>
        <v>37.2483</v>
      </c>
      <c r="AS362" s="41"/>
    </row>
    <row r="363" spans="3:45" x14ac:dyDescent="0.15">
      <c r="C363"/>
      <c r="E363" s="1">
        <v>11.061</v>
      </c>
      <c r="F363">
        <v>199.05</v>
      </c>
      <c r="H363" s="1">
        <v>10.41</v>
      </c>
      <c r="I363">
        <v>193.04000000000002</v>
      </c>
      <c r="Z363" s="1"/>
      <c r="AA363" s="1"/>
      <c r="AE363" s="41">
        <v>0.72</v>
      </c>
      <c r="AF363" s="41">
        <v>11485.4</v>
      </c>
      <c r="AG363" s="41">
        <f t="shared" si="52"/>
        <v>14.399999999999999</v>
      </c>
      <c r="AH363" s="41">
        <f t="shared" si="53"/>
        <v>11.4854</v>
      </c>
      <c r="AI363" s="41"/>
      <c r="AJ363" s="2">
        <v>0.713063</v>
      </c>
      <c r="AK363" s="42">
        <v>-69667.8</v>
      </c>
      <c r="AL363" s="41">
        <f t="shared" si="54"/>
        <v>7.13063</v>
      </c>
      <c r="AM363" s="41">
        <f t="shared" si="55"/>
        <v>69.6678</v>
      </c>
      <c r="AN363" s="41"/>
      <c r="AO363" s="41">
        <v>0.71606199999999998</v>
      </c>
      <c r="AP363" s="42">
        <v>-37071.1</v>
      </c>
      <c r="AQ363" s="41">
        <f t="shared" si="56"/>
        <v>14.32124</v>
      </c>
      <c r="AR363" s="41">
        <f t="shared" si="57"/>
        <v>37.071100000000001</v>
      </c>
      <c r="AS363" s="41"/>
    </row>
    <row r="364" spans="3:45" x14ac:dyDescent="0.15">
      <c r="C364"/>
      <c r="E364" s="1">
        <v>11.308</v>
      </c>
      <c r="F364">
        <v>197.98000000000002</v>
      </c>
      <c r="H364" s="1">
        <v>10.452</v>
      </c>
      <c r="I364">
        <v>192.05</v>
      </c>
      <c r="Z364" s="1"/>
      <c r="AA364" s="1"/>
      <c r="AE364" s="41">
        <v>0.72199999999999998</v>
      </c>
      <c r="AF364" s="41">
        <v>11226</v>
      </c>
      <c r="AG364" s="41">
        <f t="shared" si="52"/>
        <v>14.44</v>
      </c>
      <c r="AH364" s="41">
        <f t="shared" si="53"/>
        <v>11.226000000000001</v>
      </c>
      <c r="AI364" s="41"/>
      <c r="AJ364" s="2">
        <v>0.71506199999999998</v>
      </c>
      <c r="AK364" s="42">
        <v>-69650.600000000006</v>
      </c>
      <c r="AL364" s="41">
        <f t="shared" si="54"/>
        <v>7.15062</v>
      </c>
      <c r="AM364" s="41">
        <f t="shared" si="55"/>
        <v>69.650600000000011</v>
      </c>
      <c r="AN364" s="41"/>
      <c r="AO364" s="41">
        <v>0.71806300000000001</v>
      </c>
      <c r="AP364" s="42">
        <v>-36896.400000000001</v>
      </c>
      <c r="AQ364" s="41">
        <f t="shared" si="56"/>
        <v>14.36126</v>
      </c>
      <c r="AR364" s="41">
        <f t="shared" si="57"/>
        <v>36.8964</v>
      </c>
      <c r="AS364" s="41"/>
    </row>
    <row r="365" spans="3:45" x14ac:dyDescent="0.15">
      <c r="C365"/>
      <c r="E365" s="1">
        <v>11.18</v>
      </c>
      <c r="F365">
        <v>198.02999999999997</v>
      </c>
      <c r="H365" s="1">
        <v>10.513999999999999</v>
      </c>
      <c r="I365">
        <v>191.91000000000003</v>
      </c>
      <c r="Z365" s="1"/>
      <c r="AA365" s="1"/>
      <c r="AE365" s="41">
        <v>0.72399999999999998</v>
      </c>
      <c r="AF365" s="41">
        <v>10978.5</v>
      </c>
      <c r="AG365" s="41">
        <f t="shared" si="52"/>
        <v>14.48</v>
      </c>
      <c r="AH365" s="41">
        <f t="shared" si="53"/>
        <v>10.9785</v>
      </c>
      <c r="AI365" s="41"/>
      <c r="AJ365" s="2">
        <v>0.71706199999999998</v>
      </c>
      <c r="AK365" s="42">
        <v>-69632.899999999994</v>
      </c>
      <c r="AL365" s="41">
        <f t="shared" si="54"/>
        <v>7.1706199999999995</v>
      </c>
      <c r="AM365" s="41">
        <f t="shared" si="55"/>
        <v>69.632899999999992</v>
      </c>
      <c r="AN365" s="41"/>
      <c r="AO365" s="41">
        <v>0.72006199999999998</v>
      </c>
      <c r="AP365" s="42">
        <v>-36723.599999999999</v>
      </c>
      <c r="AQ365" s="41">
        <f t="shared" si="56"/>
        <v>14.40124</v>
      </c>
      <c r="AR365" s="41">
        <f t="shared" si="57"/>
        <v>36.723599999999998</v>
      </c>
      <c r="AS365" s="41"/>
    </row>
    <row r="366" spans="3:45" x14ac:dyDescent="0.15">
      <c r="C366"/>
      <c r="E366" s="1">
        <v>11.358000000000001</v>
      </c>
      <c r="F366">
        <v>196.89999999999998</v>
      </c>
      <c r="H366" s="1">
        <v>10.552</v>
      </c>
      <c r="I366">
        <v>190.87</v>
      </c>
      <c r="Z366" s="1"/>
      <c r="AA366" s="1"/>
      <c r="AE366" s="41">
        <v>0.72599999999999998</v>
      </c>
      <c r="AF366" s="41">
        <v>10746.6</v>
      </c>
      <c r="AG366" s="41">
        <f t="shared" si="52"/>
        <v>14.52</v>
      </c>
      <c r="AH366" s="41">
        <f t="shared" si="53"/>
        <v>10.746600000000001</v>
      </c>
      <c r="AI366" s="41"/>
      <c r="AJ366" s="2">
        <v>0.71906300000000001</v>
      </c>
      <c r="AK366" s="42">
        <v>-69614.899999999994</v>
      </c>
      <c r="AL366" s="41">
        <f t="shared" si="54"/>
        <v>7.1906300000000005</v>
      </c>
      <c r="AM366" s="41">
        <f t="shared" si="55"/>
        <v>69.614899999999992</v>
      </c>
      <c r="AN366" s="41"/>
      <c r="AO366" s="41">
        <v>0.72206300000000001</v>
      </c>
      <c r="AP366" s="42">
        <v>-36552.9</v>
      </c>
      <c r="AQ366" s="41">
        <f t="shared" si="56"/>
        <v>14.44126</v>
      </c>
      <c r="AR366" s="41">
        <f t="shared" si="57"/>
        <v>36.552900000000001</v>
      </c>
      <c r="AS366" s="41"/>
    </row>
    <row r="367" spans="3:45" x14ac:dyDescent="0.15">
      <c r="C367"/>
      <c r="E367" s="1">
        <v>11.276999999999999</v>
      </c>
      <c r="F367">
        <v>196.77999999999997</v>
      </c>
      <c r="H367" s="1">
        <v>10.625999999999999</v>
      </c>
      <c r="I367">
        <v>190.8</v>
      </c>
      <c r="Z367" s="1"/>
      <c r="AA367" s="1"/>
      <c r="AE367" s="41">
        <v>0.72799999999999998</v>
      </c>
      <c r="AF367" s="41">
        <v>10515.7</v>
      </c>
      <c r="AG367" s="41">
        <f t="shared" si="52"/>
        <v>14.559999999999999</v>
      </c>
      <c r="AH367" s="41">
        <f t="shared" si="53"/>
        <v>10.515700000000001</v>
      </c>
      <c r="AI367" s="41"/>
      <c r="AJ367" s="2">
        <v>0.72106199999999998</v>
      </c>
      <c r="AK367" s="42">
        <v>-69596.3</v>
      </c>
      <c r="AL367" s="41">
        <f t="shared" si="54"/>
        <v>7.2106199999999996</v>
      </c>
      <c r="AM367" s="41">
        <f t="shared" si="55"/>
        <v>69.596299999999999</v>
      </c>
      <c r="AN367" s="41"/>
      <c r="AO367" s="41">
        <v>0.72406300000000001</v>
      </c>
      <c r="AP367" s="42">
        <v>-36384.1</v>
      </c>
      <c r="AQ367" s="41">
        <f t="shared" si="56"/>
        <v>14.481260000000001</v>
      </c>
      <c r="AR367" s="41">
        <f t="shared" si="57"/>
        <v>36.384099999999997</v>
      </c>
      <c r="AS367" s="41"/>
    </row>
    <row r="368" spans="3:45" x14ac:dyDescent="0.15">
      <c r="C368"/>
      <c r="E368" s="1">
        <v>11.531000000000001</v>
      </c>
      <c r="F368">
        <v>195.76</v>
      </c>
      <c r="H368" s="1">
        <v>10.664</v>
      </c>
      <c r="I368">
        <v>189.61</v>
      </c>
      <c r="Z368" s="1"/>
      <c r="AA368" s="1"/>
      <c r="AE368" s="41">
        <v>0.73</v>
      </c>
      <c r="AF368" s="41">
        <v>10299.1</v>
      </c>
      <c r="AG368" s="41">
        <f t="shared" si="52"/>
        <v>14.6</v>
      </c>
      <c r="AH368" s="41">
        <f t="shared" si="53"/>
        <v>10.299100000000001</v>
      </c>
      <c r="AI368" s="41"/>
      <c r="AJ368" s="2">
        <v>0.72306300000000001</v>
      </c>
      <c r="AK368" s="42">
        <v>-69577.100000000006</v>
      </c>
      <c r="AL368" s="41">
        <f t="shared" si="54"/>
        <v>7.2306299999999997</v>
      </c>
      <c r="AM368" s="41">
        <f t="shared" si="55"/>
        <v>69.577100000000002</v>
      </c>
      <c r="AN368" s="41"/>
      <c r="AO368" s="41">
        <v>0.72606199999999999</v>
      </c>
      <c r="AP368" s="42">
        <v>-36217.5</v>
      </c>
      <c r="AQ368" s="41">
        <f t="shared" si="56"/>
        <v>14.521239999999999</v>
      </c>
      <c r="AR368" s="41">
        <f t="shared" si="57"/>
        <v>36.217500000000001</v>
      </c>
      <c r="AS368" s="41"/>
    </row>
    <row r="369" spans="3:45" x14ac:dyDescent="0.15">
      <c r="C369"/>
      <c r="E369" s="1">
        <v>11.574</v>
      </c>
      <c r="F369">
        <v>195.93</v>
      </c>
      <c r="H369" s="1">
        <v>10.73</v>
      </c>
      <c r="I369">
        <v>189.43</v>
      </c>
      <c r="Z369" s="1"/>
      <c r="AA369" s="1"/>
      <c r="AE369" s="41">
        <v>0.73199999999999998</v>
      </c>
      <c r="AF369" s="41">
        <v>10091.6</v>
      </c>
      <c r="AG369" s="41">
        <f t="shared" si="52"/>
        <v>14.64</v>
      </c>
      <c r="AH369" s="41">
        <f t="shared" si="53"/>
        <v>10.0916</v>
      </c>
      <c r="AI369" s="41"/>
      <c r="AJ369" s="2">
        <v>0.72506199999999998</v>
      </c>
      <c r="AK369" s="42">
        <v>-69557.399999999994</v>
      </c>
      <c r="AL369" s="41">
        <f t="shared" si="54"/>
        <v>7.2506199999999996</v>
      </c>
      <c r="AM369" s="41">
        <f t="shared" si="55"/>
        <v>69.557400000000001</v>
      </c>
      <c r="AN369" s="41"/>
      <c r="AO369" s="41">
        <v>0.72806300000000002</v>
      </c>
      <c r="AP369" s="42">
        <v>-36053</v>
      </c>
      <c r="AQ369" s="41">
        <f t="shared" si="56"/>
        <v>14.561260000000001</v>
      </c>
      <c r="AR369" s="41">
        <f t="shared" si="57"/>
        <v>36.052999999999997</v>
      </c>
      <c r="AS369" s="41"/>
    </row>
    <row r="370" spans="3:45" x14ac:dyDescent="0.15">
      <c r="C370"/>
      <c r="E370" s="1">
        <v>11.032999999999999</v>
      </c>
      <c r="F370">
        <v>194.76999999999998</v>
      </c>
      <c r="H370" s="1">
        <v>10.772</v>
      </c>
      <c r="I370">
        <v>188.33</v>
      </c>
      <c r="Z370" s="1"/>
      <c r="AA370" s="1"/>
      <c r="AE370" s="41">
        <v>0.73399999999999999</v>
      </c>
      <c r="AF370" s="41">
        <v>9892.6299999999992</v>
      </c>
      <c r="AG370" s="41">
        <f t="shared" si="52"/>
        <v>14.68</v>
      </c>
      <c r="AH370" s="41">
        <f t="shared" si="53"/>
        <v>9.8926299999999987</v>
      </c>
      <c r="AI370" s="41"/>
      <c r="AJ370" s="2">
        <v>0.72706300000000001</v>
      </c>
      <c r="AK370" s="42">
        <v>-69537.100000000006</v>
      </c>
      <c r="AL370" s="41">
        <f t="shared" si="54"/>
        <v>7.2706300000000006</v>
      </c>
      <c r="AM370" s="41">
        <f t="shared" si="55"/>
        <v>69.537100000000009</v>
      </c>
      <c r="AN370" s="41"/>
      <c r="AO370" s="41">
        <v>0.73006199999999999</v>
      </c>
      <c r="AP370" s="42">
        <v>-35890.5</v>
      </c>
      <c r="AQ370" s="41">
        <f t="shared" si="56"/>
        <v>14.601240000000001</v>
      </c>
      <c r="AR370" s="41">
        <f t="shared" si="57"/>
        <v>35.890500000000003</v>
      </c>
      <c r="AS370" s="41"/>
    </row>
    <row r="371" spans="3:45" x14ac:dyDescent="0.15">
      <c r="C371"/>
      <c r="E371" s="1">
        <v>11.489000000000001</v>
      </c>
      <c r="F371">
        <v>194.7</v>
      </c>
      <c r="H371" s="1">
        <v>10.834</v>
      </c>
      <c r="I371">
        <v>188.12</v>
      </c>
      <c r="Z371" s="1"/>
      <c r="AA371" s="1"/>
      <c r="AE371" s="41">
        <v>0.73599999999999999</v>
      </c>
      <c r="AF371" s="41">
        <v>9701.6299999999992</v>
      </c>
      <c r="AG371" s="41">
        <f t="shared" si="52"/>
        <v>14.719999999999999</v>
      </c>
      <c r="AH371" s="41">
        <f t="shared" si="53"/>
        <v>9.7016299999999998</v>
      </c>
      <c r="AI371" s="41"/>
      <c r="AJ371" s="2">
        <v>0.72906199999999999</v>
      </c>
      <c r="AK371" s="42">
        <v>-69516.3</v>
      </c>
      <c r="AL371" s="41">
        <f t="shared" si="54"/>
        <v>7.2906199999999997</v>
      </c>
      <c r="AM371" s="41">
        <f t="shared" si="55"/>
        <v>69.516300000000001</v>
      </c>
      <c r="AN371" s="41"/>
      <c r="AO371" s="41">
        <v>0.73206300000000002</v>
      </c>
      <c r="AP371" s="42">
        <v>-35730</v>
      </c>
      <c r="AQ371" s="41">
        <f t="shared" si="56"/>
        <v>14.641260000000001</v>
      </c>
      <c r="AR371" s="41">
        <f t="shared" si="57"/>
        <v>35.729999999999997</v>
      </c>
      <c r="AS371" s="41"/>
    </row>
    <row r="372" spans="3:45" x14ac:dyDescent="0.15">
      <c r="C372"/>
      <c r="E372" s="1">
        <v>11.561999999999999</v>
      </c>
      <c r="F372">
        <v>193.8</v>
      </c>
      <c r="H372" s="1">
        <v>10.877000000000001</v>
      </c>
      <c r="I372">
        <v>186.92000000000002</v>
      </c>
      <c r="Z372" s="1"/>
      <c r="AA372" s="1"/>
      <c r="AE372" s="41">
        <v>0.73799999999999999</v>
      </c>
      <c r="AF372" s="41">
        <v>9518.14</v>
      </c>
      <c r="AG372" s="41">
        <f t="shared" si="52"/>
        <v>14.76</v>
      </c>
      <c r="AH372" s="41">
        <f t="shared" si="53"/>
        <v>9.5181399999999989</v>
      </c>
      <c r="AI372" s="41"/>
      <c r="AJ372" s="2">
        <v>0.73106199999999999</v>
      </c>
      <c r="AK372" s="42">
        <v>-69494.899999999994</v>
      </c>
      <c r="AL372" s="41">
        <f t="shared" si="54"/>
        <v>7.3106200000000001</v>
      </c>
      <c r="AM372" s="41">
        <f t="shared" si="55"/>
        <v>69.494900000000001</v>
      </c>
      <c r="AN372" s="41"/>
      <c r="AO372" s="41">
        <v>0.73406199999999999</v>
      </c>
      <c r="AP372" s="42">
        <v>-35571.599999999999</v>
      </c>
      <c r="AQ372" s="41">
        <f t="shared" si="56"/>
        <v>14.681239999999999</v>
      </c>
      <c r="AR372" s="41">
        <f t="shared" si="57"/>
        <v>35.571599999999997</v>
      </c>
      <c r="AS372" s="41"/>
    </row>
    <row r="373" spans="3:45" x14ac:dyDescent="0.15">
      <c r="C373"/>
      <c r="E373" s="1">
        <v>11.601000000000001</v>
      </c>
      <c r="F373">
        <v>192.82</v>
      </c>
      <c r="H373" s="1">
        <v>10.930999999999999</v>
      </c>
      <c r="I373">
        <v>186.69</v>
      </c>
      <c r="Z373" s="1"/>
      <c r="AA373" s="1"/>
      <c r="AE373" s="41">
        <v>0.74</v>
      </c>
      <c r="AF373" s="41">
        <v>9341.7199999999993</v>
      </c>
      <c r="AG373" s="41">
        <f t="shared" si="52"/>
        <v>14.8</v>
      </c>
      <c r="AH373" s="41">
        <f t="shared" si="53"/>
        <v>9.3417199999999987</v>
      </c>
      <c r="AI373" s="41"/>
      <c r="AJ373" s="2">
        <v>0.73306300000000002</v>
      </c>
      <c r="AK373" s="42">
        <v>-69473</v>
      </c>
      <c r="AL373" s="41">
        <f t="shared" si="54"/>
        <v>7.3306300000000002</v>
      </c>
      <c r="AM373" s="41">
        <f t="shared" si="55"/>
        <v>69.472999999999999</v>
      </c>
      <c r="AN373" s="41"/>
      <c r="AO373" s="41">
        <v>0.73606300000000002</v>
      </c>
      <c r="AP373" s="42">
        <v>-35415.4</v>
      </c>
      <c r="AQ373" s="41">
        <f t="shared" si="56"/>
        <v>14.721260000000001</v>
      </c>
      <c r="AR373" s="41">
        <f t="shared" si="57"/>
        <v>35.415399999999998</v>
      </c>
      <c r="AS373" s="41"/>
    </row>
    <row r="374" spans="3:45" x14ac:dyDescent="0.15">
      <c r="C374"/>
      <c r="E374" s="1">
        <v>11.616</v>
      </c>
      <c r="F374">
        <v>192.64</v>
      </c>
      <c r="H374" s="1">
        <v>10.977</v>
      </c>
      <c r="I374">
        <v>185.71</v>
      </c>
      <c r="Z374" s="1"/>
      <c r="AA374" s="1"/>
      <c r="AE374" s="41">
        <v>0.74199999999999999</v>
      </c>
      <c r="AF374" s="41">
        <v>9171.98</v>
      </c>
      <c r="AG374" s="41">
        <f t="shared" si="52"/>
        <v>14.84</v>
      </c>
      <c r="AH374" s="41">
        <f t="shared" si="53"/>
        <v>9.1719799999999996</v>
      </c>
      <c r="AI374" s="41"/>
      <c r="AJ374" s="2">
        <v>0.73506199999999999</v>
      </c>
      <c r="AK374" s="42">
        <v>-69450.600000000006</v>
      </c>
      <c r="AL374" s="41">
        <f t="shared" si="54"/>
        <v>7.3506200000000002</v>
      </c>
      <c r="AM374" s="41">
        <f t="shared" si="55"/>
        <v>69.450600000000009</v>
      </c>
      <c r="AN374" s="41"/>
      <c r="AO374" s="41">
        <v>0.73806300000000002</v>
      </c>
      <c r="AP374" s="42">
        <v>-35261.199999999997</v>
      </c>
      <c r="AQ374" s="41">
        <f t="shared" si="56"/>
        <v>14.76126</v>
      </c>
      <c r="AR374" s="41">
        <f t="shared" si="57"/>
        <v>35.261199999999995</v>
      </c>
      <c r="AS374" s="41"/>
    </row>
    <row r="375" spans="3:45" x14ac:dyDescent="0.15">
      <c r="C375"/>
      <c r="E375" s="1">
        <v>11.69</v>
      </c>
      <c r="F375">
        <v>191.58999999999997</v>
      </c>
      <c r="H375" s="1">
        <v>11.05</v>
      </c>
      <c r="I375">
        <v>185.36</v>
      </c>
      <c r="Z375" s="1"/>
      <c r="AA375" s="1"/>
      <c r="AE375" s="41">
        <v>0.74399999999999999</v>
      </c>
      <c r="AF375" s="41">
        <v>9008.5400000000009</v>
      </c>
      <c r="AG375" s="41">
        <f t="shared" si="52"/>
        <v>14.879999999999999</v>
      </c>
      <c r="AH375" s="41">
        <f t="shared" si="53"/>
        <v>9.00854</v>
      </c>
      <c r="AI375" s="41"/>
      <c r="AJ375" s="2">
        <v>0.73706300000000002</v>
      </c>
      <c r="AK375" s="42">
        <v>-69427.7</v>
      </c>
      <c r="AL375" s="41">
        <f t="shared" si="54"/>
        <v>7.3706300000000002</v>
      </c>
      <c r="AM375" s="41">
        <f t="shared" si="55"/>
        <v>69.427700000000002</v>
      </c>
      <c r="AN375" s="41"/>
      <c r="AO375" s="41">
        <v>0.740062</v>
      </c>
      <c r="AP375" s="42">
        <v>-35109.1</v>
      </c>
      <c r="AQ375" s="41">
        <f t="shared" si="56"/>
        <v>14.80124</v>
      </c>
      <c r="AR375" s="41">
        <f t="shared" si="57"/>
        <v>35.109099999999998</v>
      </c>
      <c r="AS375" s="41"/>
    </row>
    <row r="376" spans="3:45" x14ac:dyDescent="0.15">
      <c r="C376"/>
      <c r="E376" s="1">
        <v>11.759</v>
      </c>
      <c r="F376">
        <v>191.39</v>
      </c>
      <c r="H376" s="1">
        <v>11.069000000000001</v>
      </c>
      <c r="I376">
        <v>184.87</v>
      </c>
      <c r="Z376" s="1"/>
      <c r="AA376" s="1"/>
      <c r="AE376" s="41">
        <v>0.746</v>
      </c>
      <c r="AF376" s="41">
        <v>8851.0499999999993</v>
      </c>
      <c r="AG376" s="41">
        <f t="shared" si="52"/>
        <v>14.92</v>
      </c>
      <c r="AH376" s="41">
        <f t="shared" si="53"/>
        <v>8.851049999999999</v>
      </c>
      <c r="AI376" s="41"/>
      <c r="AJ376" s="2">
        <v>0.739062</v>
      </c>
      <c r="AK376" s="42">
        <v>-69404.399999999994</v>
      </c>
      <c r="AL376" s="41">
        <f t="shared" si="54"/>
        <v>7.3906200000000002</v>
      </c>
      <c r="AM376" s="41">
        <f t="shared" si="55"/>
        <v>69.404399999999995</v>
      </c>
      <c r="AN376" s="41"/>
      <c r="AO376" s="41">
        <v>0.74206300000000003</v>
      </c>
      <c r="AP376" s="42">
        <v>-34958.9</v>
      </c>
      <c r="AQ376" s="41">
        <f t="shared" si="56"/>
        <v>14.84126</v>
      </c>
      <c r="AR376" s="41">
        <f t="shared" si="57"/>
        <v>34.9589</v>
      </c>
      <c r="AS376" s="41"/>
    </row>
    <row r="377" spans="3:45" x14ac:dyDescent="0.15">
      <c r="C377"/>
      <c r="E377" s="1">
        <v>11.836</v>
      </c>
      <c r="F377">
        <v>190.43</v>
      </c>
      <c r="H377" s="1">
        <v>11.122999999999999</v>
      </c>
      <c r="I377">
        <v>183.59</v>
      </c>
      <c r="Z377" s="1"/>
      <c r="AA377" s="1"/>
      <c r="AE377" s="41">
        <v>0.748</v>
      </c>
      <c r="AF377" s="41">
        <v>8699.18</v>
      </c>
      <c r="AG377" s="41">
        <f t="shared" si="52"/>
        <v>14.96</v>
      </c>
      <c r="AH377" s="41">
        <f t="shared" si="53"/>
        <v>8.6991800000000001</v>
      </c>
      <c r="AI377" s="41"/>
      <c r="AJ377" s="2">
        <v>0.74106300000000003</v>
      </c>
      <c r="AK377" s="42">
        <v>-69380.600000000006</v>
      </c>
      <c r="AL377" s="41">
        <f t="shared" si="54"/>
        <v>7.4106300000000003</v>
      </c>
      <c r="AM377" s="41">
        <f t="shared" si="55"/>
        <v>69.380600000000001</v>
      </c>
      <c r="AN377" s="41"/>
      <c r="AO377" s="41">
        <v>0.744062</v>
      </c>
      <c r="AP377" s="42">
        <v>-34810.699999999997</v>
      </c>
      <c r="AQ377" s="41">
        <f t="shared" si="56"/>
        <v>14.88124</v>
      </c>
      <c r="AR377" s="41">
        <f t="shared" si="57"/>
        <v>34.810699999999997</v>
      </c>
      <c r="AS377" s="41"/>
    </row>
    <row r="378" spans="3:45" x14ac:dyDescent="0.15">
      <c r="C378"/>
      <c r="E378" s="1">
        <v>11.885999999999999</v>
      </c>
      <c r="F378">
        <v>190.37</v>
      </c>
      <c r="H378" s="1">
        <v>11.17</v>
      </c>
      <c r="I378">
        <v>183.60000000000002</v>
      </c>
      <c r="Z378" s="1"/>
      <c r="AA378" s="1"/>
      <c r="AE378" s="41">
        <v>0.75</v>
      </c>
      <c r="AF378" s="41">
        <v>8552.64</v>
      </c>
      <c r="AG378" s="41">
        <f t="shared" si="52"/>
        <v>15</v>
      </c>
      <c r="AH378" s="41">
        <f t="shared" si="53"/>
        <v>8.5526400000000002</v>
      </c>
      <c r="AI378" s="41"/>
      <c r="AJ378" s="2">
        <v>0.743062</v>
      </c>
      <c r="AK378" s="42">
        <v>-69356.2</v>
      </c>
      <c r="AL378" s="41">
        <f t="shared" si="54"/>
        <v>7.4306200000000002</v>
      </c>
      <c r="AM378" s="41">
        <f t="shared" si="55"/>
        <v>69.356200000000001</v>
      </c>
      <c r="AN378" s="41"/>
      <c r="AO378" s="41">
        <v>0.74606300000000003</v>
      </c>
      <c r="AP378" s="42">
        <v>-34664.5</v>
      </c>
      <c r="AQ378" s="41">
        <f t="shared" si="56"/>
        <v>14.92126</v>
      </c>
      <c r="AR378" s="41">
        <f t="shared" si="57"/>
        <v>34.664499999999997</v>
      </c>
      <c r="AS378" s="41"/>
    </row>
    <row r="379" spans="3:45" x14ac:dyDescent="0.15">
      <c r="C379"/>
      <c r="E379" s="1">
        <v>11.879</v>
      </c>
      <c r="F379">
        <v>189.20999999999998</v>
      </c>
      <c r="H379" s="1">
        <v>11.228</v>
      </c>
      <c r="I379">
        <v>182.21</v>
      </c>
      <c r="Z379" s="1"/>
      <c r="AA379" s="1"/>
      <c r="AE379" s="41">
        <v>0.752</v>
      </c>
      <c r="AF379" s="41">
        <v>8411.15</v>
      </c>
      <c r="AG379" s="41">
        <f t="shared" si="52"/>
        <v>15.04</v>
      </c>
      <c r="AH379" s="41">
        <f t="shared" si="53"/>
        <v>8.4111499999999992</v>
      </c>
      <c r="AI379" s="41"/>
      <c r="AJ379" s="2">
        <v>0.745062</v>
      </c>
      <c r="AK379" s="42">
        <v>-69331.100000000006</v>
      </c>
      <c r="AL379" s="41">
        <f t="shared" si="54"/>
        <v>7.4506199999999998</v>
      </c>
      <c r="AM379" s="41">
        <f t="shared" si="55"/>
        <v>69.331100000000006</v>
      </c>
      <c r="AN379" s="41"/>
      <c r="AO379" s="41">
        <v>0.748062</v>
      </c>
      <c r="AP379" s="42">
        <v>-34520.1</v>
      </c>
      <c r="AQ379" s="41">
        <f t="shared" si="56"/>
        <v>14.96124</v>
      </c>
      <c r="AR379" s="41">
        <f t="shared" si="57"/>
        <v>34.520099999999999</v>
      </c>
      <c r="AS379" s="41"/>
    </row>
    <row r="380" spans="3:45" x14ac:dyDescent="0.15">
      <c r="C380"/>
      <c r="E380" s="1">
        <v>12.037000000000001</v>
      </c>
      <c r="F380">
        <v>189.14</v>
      </c>
      <c r="H380" s="1">
        <v>11.286</v>
      </c>
      <c r="I380">
        <v>182.13000000000002</v>
      </c>
      <c r="Z380" s="1"/>
      <c r="AA380" s="1"/>
      <c r="AE380" s="41">
        <v>0.754</v>
      </c>
      <c r="AF380" s="41">
        <v>8274.4500000000007</v>
      </c>
      <c r="AG380" s="41">
        <f t="shared" si="52"/>
        <v>15.08</v>
      </c>
      <c r="AH380" s="41">
        <f t="shared" si="53"/>
        <v>8.2744499999999999</v>
      </c>
      <c r="AI380" s="41"/>
      <c r="AJ380" s="2">
        <v>0.74706300000000003</v>
      </c>
      <c r="AK380" s="42">
        <v>-69305.2</v>
      </c>
      <c r="AL380" s="41">
        <f t="shared" si="54"/>
        <v>7.4706299999999999</v>
      </c>
      <c r="AM380" s="41">
        <f t="shared" si="55"/>
        <v>69.305199999999999</v>
      </c>
      <c r="AN380" s="41"/>
      <c r="AO380" s="41">
        <v>0.75006300000000004</v>
      </c>
      <c r="AP380" s="42">
        <v>-34377.599999999999</v>
      </c>
      <c r="AQ380" s="41">
        <f t="shared" si="56"/>
        <v>15.00126</v>
      </c>
      <c r="AR380" s="41">
        <f t="shared" si="57"/>
        <v>34.377600000000001</v>
      </c>
      <c r="AS380" s="41"/>
    </row>
    <row r="381" spans="3:45" x14ac:dyDescent="0.15">
      <c r="C381"/>
      <c r="E381" s="1">
        <v>11.997999999999999</v>
      </c>
      <c r="F381">
        <v>188</v>
      </c>
      <c r="H381" s="1">
        <v>11.343</v>
      </c>
      <c r="I381">
        <v>180.81</v>
      </c>
      <c r="Z381" s="1"/>
      <c r="AA381" s="1"/>
      <c r="AE381" s="41">
        <v>0.75600000000000001</v>
      </c>
      <c r="AF381" s="41">
        <v>8142.31</v>
      </c>
      <c r="AG381" s="41">
        <f t="shared" si="52"/>
        <v>15.120000000000001</v>
      </c>
      <c r="AH381" s="41">
        <f t="shared" si="53"/>
        <v>8.1423100000000002</v>
      </c>
      <c r="AI381" s="41"/>
      <c r="AJ381" s="2">
        <v>0.74906200000000001</v>
      </c>
      <c r="AK381" s="42">
        <v>-69278.8</v>
      </c>
      <c r="AL381" s="41">
        <f t="shared" si="54"/>
        <v>7.4906199999999998</v>
      </c>
      <c r="AM381" s="41">
        <f t="shared" si="55"/>
        <v>69.278800000000004</v>
      </c>
      <c r="AN381" s="41"/>
      <c r="AO381" s="41">
        <v>0.75206200000000001</v>
      </c>
      <c r="AP381" s="42">
        <v>-34236.9</v>
      </c>
      <c r="AQ381" s="41">
        <f t="shared" si="56"/>
        <v>15.04124</v>
      </c>
      <c r="AR381" s="41">
        <f t="shared" si="57"/>
        <v>34.236899999999999</v>
      </c>
      <c r="AS381" s="41"/>
    </row>
    <row r="382" spans="3:45" x14ac:dyDescent="0.15">
      <c r="C382"/>
      <c r="E382" s="1">
        <v>12.265000000000001</v>
      </c>
      <c r="F382">
        <v>187.71999999999997</v>
      </c>
      <c r="H382" s="1">
        <v>11.39</v>
      </c>
      <c r="I382">
        <v>180.71</v>
      </c>
      <c r="Z382" s="1"/>
      <c r="AA382" s="1"/>
      <c r="AE382" s="41">
        <v>0.75800000000000001</v>
      </c>
      <c r="AF382" s="41">
        <v>8014.49</v>
      </c>
      <c r="AG382" s="41">
        <f t="shared" si="52"/>
        <v>15.16</v>
      </c>
      <c r="AH382" s="41">
        <f t="shared" si="53"/>
        <v>8.0144900000000003</v>
      </c>
      <c r="AI382" s="41"/>
      <c r="AJ382" s="2">
        <v>0.75106300000000004</v>
      </c>
      <c r="AK382" s="42">
        <v>-69251.8</v>
      </c>
      <c r="AL382" s="41">
        <f t="shared" si="54"/>
        <v>7.5106300000000008</v>
      </c>
      <c r="AM382" s="41">
        <f t="shared" si="55"/>
        <v>69.251800000000003</v>
      </c>
      <c r="AN382" s="41"/>
      <c r="AO382" s="41">
        <v>0.75406200000000001</v>
      </c>
      <c r="AP382" s="42">
        <v>-34097.9</v>
      </c>
      <c r="AQ382" s="41">
        <f t="shared" si="56"/>
        <v>15.081240000000001</v>
      </c>
      <c r="AR382" s="41">
        <f t="shared" si="57"/>
        <v>34.097900000000003</v>
      </c>
      <c r="AS382" s="41"/>
    </row>
    <row r="383" spans="3:45" x14ac:dyDescent="0.15">
      <c r="C383"/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Z383" s="1"/>
      <c r="AA383" s="1"/>
      <c r="AE383" s="41">
        <v>0.76</v>
      </c>
      <c r="AF383" s="41">
        <v>7890.78</v>
      </c>
      <c r="AG383" s="41">
        <f t="shared" si="52"/>
        <v>15.2</v>
      </c>
      <c r="AH383" s="41">
        <f t="shared" si="53"/>
        <v>7.8907799999999995</v>
      </c>
      <c r="AI383" s="41"/>
      <c r="AJ383" s="2">
        <v>0.75306200000000001</v>
      </c>
      <c r="AK383" s="42">
        <v>-69224.3</v>
      </c>
      <c r="AL383" s="41">
        <f t="shared" si="54"/>
        <v>7.5306199999999999</v>
      </c>
      <c r="AM383" s="41">
        <f t="shared" si="55"/>
        <v>69.224299999999999</v>
      </c>
      <c r="AN383" s="41"/>
      <c r="AO383" s="41">
        <v>0.75606300000000004</v>
      </c>
      <c r="AP383" s="42">
        <v>-33960.300000000003</v>
      </c>
      <c r="AQ383" s="41">
        <f t="shared" si="56"/>
        <v>15.121260000000001</v>
      </c>
      <c r="AR383" s="41">
        <f t="shared" si="57"/>
        <v>33.960300000000004</v>
      </c>
      <c r="AS383" s="41"/>
    </row>
    <row r="384" spans="3:45" x14ac:dyDescent="0.15">
      <c r="C384"/>
      <c r="E384" s="1">
        <v>12.356999999999999</v>
      </c>
      <c r="F384">
        <v>186.51999999999998</v>
      </c>
      <c r="H384" s="1">
        <v>11.475</v>
      </c>
      <c r="I384">
        <v>179.17000000000002</v>
      </c>
      <c r="Z384" s="1"/>
      <c r="AA384" s="1"/>
      <c r="AE384" s="41">
        <v>0.76200000000000001</v>
      </c>
      <c r="AF384" s="41">
        <v>7770.99</v>
      </c>
      <c r="AG384" s="41">
        <f t="shared" si="52"/>
        <v>15.24</v>
      </c>
      <c r="AH384" s="41">
        <f t="shared" si="53"/>
        <v>7.7709899999999994</v>
      </c>
      <c r="AI384" s="41"/>
      <c r="AJ384" s="2">
        <v>0.75506300000000004</v>
      </c>
      <c r="AK384" s="42">
        <v>-69196.399999999994</v>
      </c>
      <c r="AL384" s="41">
        <f t="shared" si="54"/>
        <v>7.55063</v>
      </c>
      <c r="AM384" s="41">
        <f t="shared" si="55"/>
        <v>69.196399999999997</v>
      </c>
      <c r="AN384" s="41"/>
      <c r="AO384" s="41">
        <v>0.75806200000000001</v>
      </c>
      <c r="AP384" s="42">
        <v>-33824.300000000003</v>
      </c>
      <c r="AQ384" s="41">
        <f t="shared" si="56"/>
        <v>15.161239999999999</v>
      </c>
      <c r="AR384" s="41">
        <f t="shared" si="57"/>
        <v>33.824300000000001</v>
      </c>
      <c r="AS384" s="41"/>
    </row>
    <row r="385" spans="3:45" x14ac:dyDescent="0.15">
      <c r="C385"/>
      <c r="E385" s="1">
        <v>12.238</v>
      </c>
      <c r="F385">
        <v>185.37</v>
      </c>
      <c r="H385" s="1">
        <v>11.733000000000001</v>
      </c>
      <c r="I385">
        <v>178.10000000000002</v>
      </c>
      <c r="Z385" s="1"/>
      <c r="AA385" s="1"/>
      <c r="AE385" s="41">
        <v>0.76400000000000001</v>
      </c>
      <c r="AF385" s="41">
        <v>7654.93</v>
      </c>
      <c r="AG385" s="41">
        <f t="shared" si="52"/>
        <v>15.280000000000001</v>
      </c>
      <c r="AH385" s="41">
        <f t="shared" si="53"/>
        <v>7.6549300000000002</v>
      </c>
      <c r="AI385" s="41"/>
      <c r="AJ385" s="2">
        <v>0.75706200000000001</v>
      </c>
      <c r="AK385" s="42">
        <v>-69168</v>
      </c>
      <c r="AL385" s="41">
        <f t="shared" si="54"/>
        <v>7.5706199999999999</v>
      </c>
      <c r="AM385" s="41">
        <f t="shared" si="55"/>
        <v>69.168000000000006</v>
      </c>
      <c r="AN385" s="41"/>
      <c r="AO385" s="41">
        <v>0.76006300000000004</v>
      </c>
      <c r="AP385" s="42">
        <v>-33689.800000000003</v>
      </c>
      <c r="AQ385" s="41">
        <f t="shared" si="56"/>
        <v>15.201260000000001</v>
      </c>
      <c r="AR385" s="41">
        <f t="shared" si="57"/>
        <v>33.689800000000005</v>
      </c>
      <c r="AS385" s="41"/>
    </row>
    <row r="386" spans="3:45" x14ac:dyDescent="0.15">
      <c r="C386"/>
      <c r="E386" s="1">
        <v>12.238</v>
      </c>
      <c r="F386">
        <v>184.45</v>
      </c>
      <c r="H386" s="1">
        <v>11.629</v>
      </c>
      <c r="I386">
        <v>176.86</v>
      </c>
      <c r="Z386" s="1"/>
      <c r="AA386" s="1"/>
      <c r="AE386" s="41">
        <v>0.76600000000000001</v>
      </c>
      <c r="AF386" s="41">
        <v>7542.43</v>
      </c>
      <c r="AG386" s="41">
        <f t="shared" si="52"/>
        <v>15.32</v>
      </c>
      <c r="AH386" s="41">
        <f t="shared" si="53"/>
        <v>7.5424300000000004</v>
      </c>
      <c r="AI386" s="41"/>
      <c r="AJ386" s="2">
        <v>0.75906300000000004</v>
      </c>
      <c r="AK386" s="42">
        <v>-69139</v>
      </c>
      <c r="AL386" s="41">
        <f t="shared" si="54"/>
        <v>7.5906300000000009</v>
      </c>
      <c r="AM386" s="41">
        <f t="shared" si="55"/>
        <v>69.138999999999996</v>
      </c>
      <c r="AN386" s="41"/>
      <c r="AO386" s="41">
        <v>0.76206200000000002</v>
      </c>
      <c r="AP386" s="42">
        <v>-33556.699999999997</v>
      </c>
      <c r="AQ386" s="41">
        <f t="shared" si="56"/>
        <v>15.241240000000001</v>
      </c>
      <c r="AR386" s="41">
        <f t="shared" si="57"/>
        <v>33.556699999999999</v>
      </c>
      <c r="AS386" s="41"/>
    </row>
    <row r="387" spans="3:45" x14ac:dyDescent="0.15">
      <c r="C387"/>
      <c r="E387" s="1">
        <v>12.292</v>
      </c>
      <c r="F387">
        <v>184.17000000000002</v>
      </c>
      <c r="H387" s="1">
        <v>11.66</v>
      </c>
      <c r="I387">
        <v>176.61</v>
      </c>
      <c r="Z387" s="1"/>
      <c r="AA387" s="1"/>
      <c r="AE387" s="41">
        <v>0.76800000000000002</v>
      </c>
      <c r="AF387" s="41">
        <v>7433.33</v>
      </c>
      <c r="AG387" s="41">
        <f t="shared" si="52"/>
        <v>15.36</v>
      </c>
      <c r="AH387" s="41">
        <f t="shared" si="53"/>
        <v>7.4333299999999998</v>
      </c>
      <c r="AI387" s="41"/>
      <c r="AJ387" s="2">
        <v>0.76106300000000005</v>
      </c>
      <c r="AK387" s="42">
        <v>-69109.5</v>
      </c>
      <c r="AL387" s="41">
        <f t="shared" si="54"/>
        <v>7.6106300000000005</v>
      </c>
      <c r="AM387" s="41">
        <f t="shared" si="55"/>
        <v>69.109499999999997</v>
      </c>
      <c r="AN387" s="41"/>
      <c r="AO387" s="41">
        <v>0.76406300000000005</v>
      </c>
      <c r="AP387" s="42">
        <v>-33425.199999999997</v>
      </c>
      <c r="AQ387" s="41">
        <f t="shared" si="56"/>
        <v>15.281260000000001</v>
      </c>
      <c r="AR387" s="41">
        <f t="shared" si="57"/>
        <v>33.425199999999997</v>
      </c>
      <c r="AS387" s="41"/>
    </row>
    <row r="388" spans="3:45" x14ac:dyDescent="0.15">
      <c r="C388"/>
      <c r="E388" s="1">
        <v>12.346</v>
      </c>
      <c r="F388">
        <v>183.06</v>
      </c>
      <c r="H388" s="1">
        <v>11.698</v>
      </c>
      <c r="I388">
        <v>175.43</v>
      </c>
      <c r="Z388" s="1"/>
      <c r="AA388" s="1"/>
      <c r="AE388" s="41">
        <v>0.77</v>
      </c>
      <c r="AF388" s="41">
        <v>7327.46</v>
      </c>
      <c r="AG388" s="41">
        <f t="shared" ref="AG388:AG451" si="58">AE388*20</f>
        <v>15.4</v>
      </c>
      <c r="AH388" s="41">
        <f t="shared" ref="AH388:AH451" si="59">AF388/1000</f>
        <v>7.3274600000000003</v>
      </c>
      <c r="AI388" s="41"/>
      <c r="AJ388" s="2">
        <v>0.76306200000000002</v>
      </c>
      <c r="AK388" s="42">
        <v>-69079.399999999994</v>
      </c>
      <c r="AL388" s="41">
        <f t="shared" ref="AL388:AL451" si="60">AJ388*10</f>
        <v>7.6306200000000004</v>
      </c>
      <c r="AM388" s="41">
        <f t="shared" ref="AM388:AM451" si="61">-AK388/1000</f>
        <v>69.079399999999993</v>
      </c>
      <c r="AN388" s="41"/>
      <c r="AO388" s="41">
        <v>0.76606200000000002</v>
      </c>
      <c r="AP388" s="42">
        <v>-33295.4</v>
      </c>
      <c r="AQ388" s="41">
        <f t="shared" ref="AQ388:AQ451" si="62">AO388*20</f>
        <v>15.32124</v>
      </c>
      <c r="AR388" s="41">
        <f t="shared" ref="AR388:AR451" si="63">-AP388/1000</f>
        <v>33.295400000000001</v>
      </c>
      <c r="AS388" s="41"/>
    </row>
    <row r="389" spans="3:45" x14ac:dyDescent="0.15">
      <c r="C389"/>
      <c r="E389" s="1">
        <v>12.391999999999999</v>
      </c>
      <c r="F389">
        <v>182.83999999999997</v>
      </c>
      <c r="H389" s="1">
        <v>11.763999999999999</v>
      </c>
      <c r="I389">
        <v>174.97</v>
      </c>
      <c r="Z389" s="1"/>
      <c r="AA389" s="1"/>
      <c r="AE389" s="41">
        <v>0.77200000000000002</v>
      </c>
      <c r="AF389" s="41">
        <v>7224.69</v>
      </c>
      <c r="AG389" s="41">
        <f t="shared" si="58"/>
        <v>15.440000000000001</v>
      </c>
      <c r="AH389" s="41">
        <f t="shared" si="59"/>
        <v>7.2246899999999998</v>
      </c>
      <c r="AI389" s="41"/>
      <c r="AJ389" s="2">
        <v>0.76506300000000005</v>
      </c>
      <c r="AK389" s="42">
        <v>-69048.7</v>
      </c>
      <c r="AL389" s="41">
        <f t="shared" si="60"/>
        <v>7.6506300000000005</v>
      </c>
      <c r="AM389" s="41">
        <f t="shared" si="61"/>
        <v>69.048699999999997</v>
      </c>
      <c r="AN389" s="41"/>
      <c r="AO389" s="41">
        <v>0.76806200000000002</v>
      </c>
      <c r="AP389" s="42">
        <v>-33167.1</v>
      </c>
      <c r="AQ389" s="41">
        <f t="shared" si="62"/>
        <v>15.36124</v>
      </c>
      <c r="AR389" s="41">
        <f t="shared" si="63"/>
        <v>33.167099999999998</v>
      </c>
      <c r="AS389" s="41"/>
    </row>
    <row r="390" spans="3:45" x14ac:dyDescent="0.15">
      <c r="C390"/>
      <c r="E390" s="1">
        <v>12.596</v>
      </c>
      <c r="F390">
        <v>181.51999999999998</v>
      </c>
      <c r="H390" s="1">
        <v>11.818</v>
      </c>
      <c r="I390">
        <v>173.78</v>
      </c>
      <c r="Z390" s="1"/>
      <c r="AA390" s="1"/>
      <c r="AE390" s="41">
        <v>0.77400000000000002</v>
      </c>
      <c r="AF390" s="41">
        <v>7124.88</v>
      </c>
      <c r="AG390" s="41">
        <f t="shared" si="58"/>
        <v>15.48</v>
      </c>
      <c r="AH390" s="41">
        <f t="shared" si="59"/>
        <v>7.1248800000000001</v>
      </c>
      <c r="AI390" s="41"/>
      <c r="AJ390" s="2">
        <v>0.76706200000000002</v>
      </c>
      <c r="AK390" s="42">
        <v>-69017.3</v>
      </c>
      <c r="AL390" s="41">
        <f t="shared" si="60"/>
        <v>7.6706200000000004</v>
      </c>
      <c r="AM390" s="41">
        <f t="shared" si="61"/>
        <v>69.017300000000006</v>
      </c>
      <c r="AN390" s="41"/>
      <c r="AO390" s="41">
        <v>0.77006300000000005</v>
      </c>
      <c r="AP390" s="42">
        <v>-33040.400000000001</v>
      </c>
      <c r="AQ390" s="41">
        <f t="shared" si="62"/>
        <v>15.401260000000001</v>
      </c>
      <c r="AR390" s="41">
        <f t="shared" si="63"/>
        <v>33.040399999999998</v>
      </c>
      <c r="AS390" s="41"/>
    </row>
    <row r="391" spans="3:45" x14ac:dyDescent="0.15">
      <c r="C391"/>
      <c r="E391" s="1">
        <v>12.512</v>
      </c>
      <c r="F391">
        <v>181.38</v>
      </c>
      <c r="H391" s="1">
        <v>11.875999999999999</v>
      </c>
      <c r="I391">
        <v>173.31</v>
      </c>
      <c r="Z391" s="1"/>
      <c r="AA391" s="1"/>
      <c r="AE391" s="41">
        <v>0.77600000000000002</v>
      </c>
      <c r="AF391" s="41">
        <v>7027.9</v>
      </c>
      <c r="AG391" s="41">
        <f t="shared" si="58"/>
        <v>15.52</v>
      </c>
      <c r="AH391" s="41">
        <f t="shared" si="59"/>
        <v>7.0278999999999998</v>
      </c>
      <c r="AI391" s="41"/>
      <c r="AJ391" s="2">
        <v>0.76906300000000005</v>
      </c>
      <c r="AK391" s="42">
        <v>-68985.5</v>
      </c>
      <c r="AL391" s="41">
        <f t="shared" si="60"/>
        <v>7.6906300000000005</v>
      </c>
      <c r="AM391" s="41">
        <f t="shared" si="61"/>
        <v>68.985500000000002</v>
      </c>
      <c r="AN391" s="41"/>
      <c r="AO391" s="41">
        <v>0.77206200000000003</v>
      </c>
      <c r="AP391" s="42">
        <v>-32915.199999999997</v>
      </c>
      <c r="AQ391" s="41">
        <f t="shared" si="62"/>
        <v>15.441240000000001</v>
      </c>
      <c r="AR391" s="41">
        <f t="shared" si="63"/>
        <v>32.915199999999999</v>
      </c>
      <c r="AS391" s="41"/>
    </row>
    <row r="392" spans="3:45" x14ac:dyDescent="0.15">
      <c r="C392"/>
      <c r="E392" s="1">
        <v>12.535</v>
      </c>
      <c r="F392">
        <v>180.81</v>
      </c>
      <c r="H392" s="1">
        <v>11.917999999999999</v>
      </c>
      <c r="I392">
        <v>172.05</v>
      </c>
      <c r="Z392" s="1"/>
      <c r="AA392" s="1"/>
      <c r="AE392" s="41">
        <v>0.77800000000000002</v>
      </c>
      <c r="AF392" s="41">
        <v>6933.6</v>
      </c>
      <c r="AG392" s="41">
        <f t="shared" si="58"/>
        <v>15.56</v>
      </c>
      <c r="AH392" s="41">
        <f t="shared" si="59"/>
        <v>6.9336000000000002</v>
      </c>
      <c r="AI392" s="41"/>
      <c r="AJ392" s="2">
        <v>0.77106200000000003</v>
      </c>
      <c r="AK392" s="42">
        <v>-68953</v>
      </c>
      <c r="AL392" s="41">
        <f t="shared" si="60"/>
        <v>7.7106200000000005</v>
      </c>
      <c r="AM392" s="41">
        <f t="shared" si="61"/>
        <v>68.953000000000003</v>
      </c>
      <c r="AN392" s="41"/>
      <c r="AO392" s="41">
        <v>0.77406299999999995</v>
      </c>
      <c r="AP392" s="42">
        <v>-32791.5</v>
      </c>
      <c r="AQ392" s="41">
        <f t="shared" si="62"/>
        <v>15.481259999999999</v>
      </c>
      <c r="AR392" s="41">
        <f t="shared" si="63"/>
        <v>32.791499999999999</v>
      </c>
      <c r="AS392" s="41"/>
    </row>
    <row r="393" spans="3:45" x14ac:dyDescent="0.15">
      <c r="C393"/>
      <c r="E393" s="1">
        <v>12.581</v>
      </c>
      <c r="F393">
        <v>179.52999999999997</v>
      </c>
      <c r="H393" s="1">
        <v>11.98</v>
      </c>
      <c r="I393">
        <v>171.67000000000002</v>
      </c>
      <c r="Z393" s="1"/>
      <c r="AA393" s="1"/>
      <c r="AE393" s="41">
        <v>0.78</v>
      </c>
      <c r="AF393" s="41">
        <v>6841.88</v>
      </c>
      <c r="AG393" s="41">
        <f t="shared" si="58"/>
        <v>15.600000000000001</v>
      </c>
      <c r="AH393" s="41">
        <f t="shared" si="59"/>
        <v>6.8418799999999997</v>
      </c>
      <c r="AI393" s="41"/>
      <c r="AJ393" s="2">
        <v>0.77306299999999994</v>
      </c>
      <c r="AK393" s="42">
        <v>-68920</v>
      </c>
      <c r="AL393" s="41">
        <f t="shared" si="60"/>
        <v>7.7306299999999997</v>
      </c>
      <c r="AM393" s="41">
        <f t="shared" si="61"/>
        <v>68.92</v>
      </c>
      <c r="AN393" s="41"/>
      <c r="AO393" s="41">
        <v>0.77606200000000003</v>
      </c>
      <c r="AP393" s="42">
        <v>-32669.3</v>
      </c>
      <c r="AQ393" s="41">
        <f t="shared" si="62"/>
        <v>15.521240000000001</v>
      </c>
      <c r="AR393" s="41">
        <f t="shared" si="63"/>
        <v>32.6693</v>
      </c>
      <c r="AS393" s="41"/>
    </row>
    <row r="394" spans="3:45" x14ac:dyDescent="0.15">
      <c r="C394"/>
      <c r="E394" s="1">
        <v>12.82</v>
      </c>
      <c r="F394">
        <v>179.29000000000002</v>
      </c>
      <c r="H394" s="1">
        <v>12.026</v>
      </c>
      <c r="I394">
        <v>170.44</v>
      </c>
      <c r="Z394" s="1"/>
      <c r="AA394" s="1"/>
      <c r="AE394" s="41">
        <v>0.78200000000000003</v>
      </c>
      <c r="AF394" s="41">
        <v>6752.66</v>
      </c>
      <c r="AG394" s="41">
        <f t="shared" si="58"/>
        <v>15.64</v>
      </c>
      <c r="AH394" s="41">
        <f t="shared" si="59"/>
        <v>6.7526599999999997</v>
      </c>
      <c r="AI394" s="41"/>
      <c r="AJ394" s="2">
        <v>0.77506299999999995</v>
      </c>
      <c r="AK394" s="42">
        <v>-68886.399999999994</v>
      </c>
      <c r="AL394" s="41">
        <f t="shared" si="60"/>
        <v>7.7506299999999992</v>
      </c>
      <c r="AM394" s="41">
        <f t="shared" si="61"/>
        <v>68.886399999999995</v>
      </c>
      <c r="AN394" s="41"/>
      <c r="AO394" s="41">
        <v>0.77806299999999995</v>
      </c>
      <c r="AP394" s="42">
        <v>-32548.5</v>
      </c>
      <c r="AQ394" s="41">
        <f t="shared" si="62"/>
        <v>15.561259999999999</v>
      </c>
      <c r="AR394" s="41">
        <f t="shared" si="63"/>
        <v>32.548499999999997</v>
      </c>
      <c r="AS394" s="41"/>
    </row>
    <row r="395" spans="3:45" x14ac:dyDescent="0.15">
      <c r="C395"/>
      <c r="E395" s="1">
        <v>12.708</v>
      </c>
      <c r="F395">
        <v>178.14999999999998</v>
      </c>
      <c r="H395" s="1">
        <v>12.08</v>
      </c>
      <c r="I395">
        <v>169.97</v>
      </c>
      <c r="Z395" s="1"/>
      <c r="AA395" s="1"/>
      <c r="AE395" s="41">
        <v>0.78400000000000003</v>
      </c>
      <c r="AF395" s="41">
        <v>6665.82</v>
      </c>
      <c r="AG395" s="41">
        <f t="shared" si="58"/>
        <v>15.68</v>
      </c>
      <c r="AH395" s="41">
        <f t="shared" si="59"/>
        <v>6.6658200000000001</v>
      </c>
      <c r="AI395" s="41"/>
      <c r="AJ395" s="2">
        <v>0.77706200000000003</v>
      </c>
      <c r="AK395" s="42">
        <v>-68852.3</v>
      </c>
      <c r="AL395" s="41">
        <f t="shared" si="60"/>
        <v>7.7706200000000001</v>
      </c>
      <c r="AM395" s="41">
        <f t="shared" si="61"/>
        <v>68.8523</v>
      </c>
      <c r="AN395" s="41"/>
      <c r="AO395" s="41">
        <v>0.78006200000000003</v>
      </c>
      <c r="AP395" s="42">
        <v>-32429.1</v>
      </c>
      <c r="AQ395" s="41">
        <f t="shared" si="62"/>
        <v>15.601240000000001</v>
      </c>
      <c r="AR395" s="41">
        <f t="shared" si="63"/>
        <v>32.429099999999998</v>
      </c>
      <c r="AS395" s="41"/>
    </row>
    <row r="396" spans="3:45" x14ac:dyDescent="0.15">
      <c r="C396"/>
      <c r="E396" s="1">
        <v>12.786</v>
      </c>
      <c r="F396">
        <v>177.68</v>
      </c>
      <c r="H396" s="1">
        <v>12.15</v>
      </c>
      <c r="I396">
        <v>168.72</v>
      </c>
      <c r="Z396" s="1"/>
      <c r="AA396" s="1"/>
      <c r="AE396" s="41">
        <v>0.78600000000000003</v>
      </c>
      <c r="AF396" s="41">
        <v>6581.28</v>
      </c>
      <c r="AG396" s="41">
        <f t="shared" si="58"/>
        <v>15.72</v>
      </c>
      <c r="AH396" s="41">
        <f t="shared" si="59"/>
        <v>6.5812799999999996</v>
      </c>
      <c r="AI396" s="41"/>
      <c r="AJ396" s="2">
        <v>0.77906299999999995</v>
      </c>
      <c r="AK396" s="42">
        <v>-68817.600000000006</v>
      </c>
      <c r="AL396" s="41">
        <f t="shared" si="60"/>
        <v>7.7906299999999993</v>
      </c>
      <c r="AM396" s="41">
        <f t="shared" si="61"/>
        <v>68.817599999999999</v>
      </c>
      <c r="AN396" s="41"/>
      <c r="AO396" s="41">
        <v>0.78206200000000003</v>
      </c>
      <c r="AP396" s="42">
        <v>-32311.1</v>
      </c>
      <c r="AQ396" s="41">
        <f t="shared" si="62"/>
        <v>15.64124</v>
      </c>
      <c r="AR396" s="41">
        <f t="shared" si="63"/>
        <v>32.311099999999996</v>
      </c>
      <c r="AS396" s="41"/>
    </row>
    <row r="397" spans="3:45" x14ac:dyDescent="0.15">
      <c r="C397"/>
      <c r="E397" s="1">
        <v>12.832000000000001</v>
      </c>
      <c r="F397">
        <v>176.61</v>
      </c>
      <c r="H397" s="1">
        <v>12.177</v>
      </c>
      <c r="I397">
        <v>167.84</v>
      </c>
      <c r="Z397" s="1"/>
      <c r="AA397" s="1"/>
      <c r="AE397" s="41">
        <v>0.78800000000000003</v>
      </c>
      <c r="AF397" s="41">
        <v>6498.94</v>
      </c>
      <c r="AG397" s="41">
        <f t="shared" si="58"/>
        <v>15.760000000000002</v>
      </c>
      <c r="AH397" s="41">
        <f t="shared" si="59"/>
        <v>6.4989399999999993</v>
      </c>
      <c r="AI397" s="41"/>
      <c r="AJ397" s="2">
        <v>0.78106200000000003</v>
      </c>
      <c r="AK397" s="42">
        <v>-68782.3</v>
      </c>
      <c r="AL397" s="41">
        <f t="shared" si="60"/>
        <v>7.8106200000000001</v>
      </c>
      <c r="AM397" s="41">
        <f t="shared" si="61"/>
        <v>68.782300000000006</v>
      </c>
      <c r="AN397" s="41"/>
      <c r="AO397" s="41">
        <v>0.78406299999999995</v>
      </c>
      <c r="AP397" s="42">
        <v>-32194.5</v>
      </c>
      <c r="AQ397" s="41">
        <f t="shared" si="62"/>
        <v>15.681259999999998</v>
      </c>
      <c r="AR397" s="41">
        <f t="shared" si="63"/>
        <v>32.194499999999998</v>
      </c>
      <c r="AS397" s="41"/>
    </row>
    <row r="398" spans="3:45" x14ac:dyDescent="0.15">
      <c r="C398"/>
      <c r="E398" s="1">
        <v>13.055999999999999</v>
      </c>
      <c r="F398">
        <v>175.42000000000002</v>
      </c>
      <c r="H398" s="1">
        <v>12.227</v>
      </c>
      <c r="I398">
        <v>167.59</v>
      </c>
      <c r="Z398" s="1"/>
      <c r="AA398" s="1"/>
      <c r="AE398" s="41">
        <v>0.79</v>
      </c>
      <c r="AF398" s="41">
        <v>6418.72</v>
      </c>
      <c r="AG398" s="41">
        <f t="shared" si="58"/>
        <v>15.8</v>
      </c>
      <c r="AH398" s="41">
        <f t="shared" si="59"/>
        <v>6.4187200000000004</v>
      </c>
      <c r="AI398" s="41"/>
      <c r="AJ398" s="2">
        <v>0.78306299999999995</v>
      </c>
      <c r="AK398" s="42">
        <v>-68746.399999999994</v>
      </c>
      <c r="AL398" s="41">
        <f t="shared" si="60"/>
        <v>7.8306299999999993</v>
      </c>
      <c r="AM398" s="41">
        <f t="shared" si="61"/>
        <v>68.746399999999994</v>
      </c>
      <c r="AN398" s="41"/>
      <c r="AO398" s="41">
        <v>0.78606200000000004</v>
      </c>
      <c r="AP398" s="42">
        <v>-32079.3</v>
      </c>
      <c r="AQ398" s="41">
        <f t="shared" si="62"/>
        <v>15.721240000000002</v>
      </c>
      <c r="AR398" s="41">
        <f t="shared" si="63"/>
        <v>32.079299999999996</v>
      </c>
      <c r="AS398" s="41"/>
    </row>
    <row r="399" spans="3:45" x14ac:dyDescent="0.15">
      <c r="C399"/>
      <c r="E399" s="1">
        <v>13.006</v>
      </c>
      <c r="F399">
        <v>174.89</v>
      </c>
      <c r="H399" s="1">
        <v>12.295999999999999</v>
      </c>
      <c r="I399">
        <v>166.13000000000002</v>
      </c>
      <c r="Z399" s="1"/>
      <c r="AA399" s="1"/>
      <c r="AE399" s="41">
        <v>0.79200000000000004</v>
      </c>
      <c r="AF399" s="41">
        <v>6340.53</v>
      </c>
      <c r="AG399" s="41">
        <f t="shared" si="58"/>
        <v>15.84</v>
      </c>
      <c r="AH399" s="41">
        <f t="shared" si="59"/>
        <v>6.3405299999999993</v>
      </c>
      <c r="AI399" s="41"/>
      <c r="AJ399" s="2">
        <v>0.78506200000000004</v>
      </c>
      <c r="AK399" s="42">
        <v>-68709.8</v>
      </c>
      <c r="AL399" s="41">
        <f t="shared" si="60"/>
        <v>7.8506200000000002</v>
      </c>
      <c r="AM399" s="41">
        <f t="shared" si="61"/>
        <v>68.709800000000001</v>
      </c>
      <c r="AN399" s="41"/>
      <c r="AO399" s="41">
        <v>0.78806299999999996</v>
      </c>
      <c r="AP399" s="42">
        <v>-31965.3</v>
      </c>
      <c r="AQ399" s="41">
        <f t="shared" si="62"/>
        <v>15.76126</v>
      </c>
      <c r="AR399" s="41">
        <f t="shared" si="63"/>
        <v>31.965299999999999</v>
      </c>
      <c r="AS399" s="41"/>
    </row>
    <row r="400" spans="3:45" x14ac:dyDescent="0.15">
      <c r="C400"/>
      <c r="E400" s="1">
        <v>13.06</v>
      </c>
      <c r="F400">
        <v>174.12</v>
      </c>
      <c r="H400" s="1">
        <v>12.3</v>
      </c>
      <c r="I400">
        <v>165.75</v>
      </c>
      <c r="Z400" s="1"/>
      <c r="AA400" s="1"/>
      <c r="AE400" s="41">
        <v>0.79400000000000004</v>
      </c>
      <c r="AF400" s="41">
        <v>6264.28</v>
      </c>
      <c r="AG400" s="41">
        <f t="shared" si="58"/>
        <v>15.88</v>
      </c>
      <c r="AH400" s="41">
        <f t="shared" si="59"/>
        <v>6.2642799999999994</v>
      </c>
      <c r="AI400" s="41"/>
      <c r="AJ400" s="2">
        <v>0.78706299999999996</v>
      </c>
      <c r="AK400" s="42">
        <v>-68672.7</v>
      </c>
      <c r="AL400" s="41">
        <f t="shared" si="60"/>
        <v>7.8706299999999993</v>
      </c>
      <c r="AM400" s="41">
        <f t="shared" si="61"/>
        <v>68.672699999999992</v>
      </c>
      <c r="AN400" s="41"/>
      <c r="AO400" s="41">
        <v>0.79006200000000004</v>
      </c>
      <c r="AP400" s="42">
        <v>-31852.6</v>
      </c>
      <c r="AQ400" s="41">
        <f t="shared" si="62"/>
        <v>15.80124</v>
      </c>
      <c r="AR400" s="41">
        <f t="shared" si="63"/>
        <v>31.852599999999999</v>
      </c>
      <c r="AS400" s="41"/>
    </row>
    <row r="401" spans="3:45" x14ac:dyDescent="0.15">
      <c r="C401"/>
      <c r="E401" s="1">
        <v>13.345000000000001</v>
      </c>
      <c r="F401">
        <v>173.86</v>
      </c>
      <c r="H401" s="1">
        <v>12.446999999999999</v>
      </c>
      <c r="I401">
        <v>164.22</v>
      </c>
      <c r="Z401" s="1"/>
      <c r="AA401" s="1"/>
      <c r="AE401" s="41">
        <v>0.79600000000000004</v>
      </c>
      <c r="AF401" s="41">
        <v>6189.93</v>
      </c>
      <c r="AG401" s="41">
        <f t="shared" si="58"/>
        <v>15.920000000000002</v>
      </c>
      <c r="AH401" s="41">
        <f t="shared" si="59"/>
        <v>6.1899300000000004</v>
      </c>
      <c r="AI401" s="41"/>
      <c r="AJ401" s="2">
        <v>0.78906299999999996</v>
      </c>
      <c r="AK401" s="42">
        <v>-68635.199999999997</v>
      </c>
      <c r="AL401" s="41">
        <f t="shared" si="60"/>
        <v>7.8906299999999998</v>
      </c>
      <c r="AM401" s="41">
        <f t="shared" si="61"/>
        <v>68.635199999999998</v>
      </c>
      <c r="AN401" s="41"/>
      <c r="AO401" s="41">
        <v>0.79206299999999996</v>
      </c>
      <c r="AP401" s="42">
        <v>-31741.1</v>
      </c>
      <c r="AQ401" s="41">
        <f t="shared" si="62"/>
        <v>15.841259999999998</v>
      </c>
      <c r="AR401" s="41">
        <f t="shared" si="63"/>
        <v>31.741099999999999</v>
      </c>
      <c r="AS401" s="41"/>
    </row>
    <row r="402" spans="3:45" x14ac:dyDescent="0.15">
      <c r="C402"/>
      <c r="E402" s="1">
        <v>13.055999999999999</v>
      </c>
      <c r="F402">
        <v>172.63</v>
      </c>
      <c r="H402" s="1">
        <v>12.443</v>
      </c>
      <c r="I402">
        <v>163.91000000000003</v>
      </c>
      <c r="Z402" s="1"/>
      <c r="AA402" s="1"/>
      <c r="AE402" s="41">
        <v>0.79800000000000004</v>
      </c>
      <c r="AF402" s="41">
        <v>6117.37</v>
      </c>
      <c r="AG402" s="41">
        <f t="shared" si="58"/>
        <v>15.96</v>
      </c>
      <c r="AH402" s="41">
        <f t="shared" si="59"/>
        <v>6.1173700000000002</v>
      </c>
      <c r="AI402" s="41"/>
      <c r="AJ402" s="2">
        <v>0.79106200000000004</v>
      </c>
      <c r="AK402" s="42">
        <v>-68597</v>
      </c>
      <c r="AL402" s="41">
        <f t="shared" si="60"/>
        <v>7.9106200000000007</v>
      </c>
      <c r="AM402" s="41">
        <f t="shared" si="61"/>
        <v>68.596999999999994</v>
      </c>
      <c r="AN402" s="41"/>
      <c r="AO402" s="41">
        <v>0.79406200000000005</v>
      </c>
      <c r="AP402" s="42">
        <v>-31630.5</v>
      </c>
      <c r="AQ402" s="41">
        <f t="shared" si="62"/>
        <v>15.881240000000002</v>
      </c>
      <c r="AR402" s="41">
        <f t="shared" si="63"/>
        <v>31.630500000000001</v>
      </c>
      <c r="AS402" s="41"/>
    </row>
    <row r="403" spans="3:45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Z403" s="1"/>
      <c r="AA403" s="1"/>
      <c r="AE403" s="41">
        <v>0.8</v>
      </c>
      <c r="AF403" s="41">
        <v>6046.55</v>
      </c>
      <c r="AG403" s="41">
        <f t="shared" si="58"/>
        <v>16</v>
      </c>
      <c r="AH403" s="41">
        <f t="shared" si="59"/>
        <v>6.0465499999999999</v>
      </c>
      <c r="AI403" s="41"/>
      <c r="AJ403" s="2">
        <v>0.79306299999999996</v>
      </c>
      <c r="AK403" s="42">
        <v>-68558.2</v>
      </c>
      <c r="AL403" s="41">
        <f t="shared" si="60"/>
        <v>7.9306299999999998</v>
      </c>
      <c r="AM403" s="41">
        <f t="shared" si="61"/>
        <v>68.558199999999999</v>
      </c>
      <c r="AN403" s="41"/>
      <c r="AO403" s="41">
        <v>0.79606299999999997</v>
      </c>
      <c r="AP403" s="42">
        <v>-31520.9</v>
      </c>
      <c r="AQ403" s="41">
        <f t="shared" si="62"/>
        <v>15.92126</v>
      </c>
      <c r="AR403" s="41">
        <f t="shared" si="63"/>
        <v>31.520900000000001</v>
      </c>
      <c r="AS403" s="41"/>
    </row>
    <row r="404" spans="3:45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Z404" s="1"/>
      <c r="AA404" s="1"/>
      <c r="AE404" s="41">
        <v>0.80200000000000005</v>
      </c>
      <c r="AF404" s="41">
        <v>5977.41</v>
      </c>
      <c r="AG404" s="41">
        <f t="shared" si="58"/>
        <v>16.04</v>
      </c>
      <c r="AH404" s="41">
        <f t="shared" si="59"/>
        <v>5.9774099999999999</v>
      </c>
      <c r="AI404" s="41"/>
      <c r="AJ404" s="2">
        <v>0.79506200000000005</v>
      </c>
      <c r="AK404" s="42">
        <v>-68518.899999999994</v>
      </c>
      <c r="AL404" s="41">
        <f t="shared" si="60"/>
        <v>7.9506200000000007</v>
      </c>
      <c r="AM404" s="41">
        <f t="shared" si="61"/>
        <v>68.518899999999988</v>
      </c>
      <c r="AN404" s="41"/>
      <c r="AO404" s="41">
        <v>0.79806299999999997</v>
      </c>
      <c r="AP404" s="42">
        <v>-31412.5</v>
      </c>
      <c r="AQ404" s="41">
        <f t="shared" si="62"/>
        <v>15.961259999999999</v>
      </c>
      <c r="AR404" s="41">
        <f t="shared" si="63"/>
        <v>31.412500000000001</v>
      </c>
      <c r="AS404" s="41"/>
    </row>
    <row r="405" spans="3:45" x14ac:dyDescent="0.15">
      <c r="E405" s="1">
        <v>13.337</v>
      </c>
      <c r="F405">
        <v>170.49</v>
      </c>
      <c r="H405" s="1">
        <v>12.654999999999999</v>
      </c>
      <c r="I405">
        <v>143.46</v>
      </c>
      <c r="Z405" s="1"/>
      <c r="AA405" s="1"/>
      <c r="AE405" s="41">
        <v>0.80400000000000005</v>
      </c>
      <c r="AF405" s="41">
        <v>5909.9</v>
      </c>
      <c r="AG405" s="41">
        <f t="shared" si="58"/>
        <v>16.080000000000002</v>
      </c>
      <c r="AH405" s="41">
        <f t="shared" si="59"/>
        <v>5.9098999999999995</v>
      </c>
      <c r="AI405" s="41"/>
      <c r="AJ405" s="2">
        <v>0.79706299999999997</v>
      </c>
      <c r="AK405" s="42">
        <v>-68479</v>
      </c>
      <c r="AL405" s="41">
        <f t="shared" si="60"/>
        <v>7.9706299999999999</v>
      </c>
      <c r="AM405" s="41">
        <f t="shared" si="61"/>
        <v>68.478999999999999</v>
      </c>
      <c r="AN405" s="41"/>
      <c r="AO405" s="41">
        <v>0.80006200000000005</v>
      </c>
      <c r="AP405" s="42">
        <v>-31305.3</v>
      </c>
      <c r="AQ405" s="41">
        <f t="shared" si="62"/>
        <v>16.001240000000003</v>
      </c>
      <c r="AR405" s="41">
        <f t="shared" si="63"/>
        <v>31.305299999999999</v>
      </c>
      <c r="AS405" s="41"/>
    </row>
    <row r="406" spans="3:45" x14ac:dyDescent="0.15">
      <c r="E406" s="1">
        <v>13.218</v>
      </c>
      <c r="F406">
        <v>169.10000000000002</v>
      </c>
      <c r="H406" s="1">
        <v>12.682</v>
      </c>
      <c r="I406">
        <v>145</v>
      </c>
      <c r="Z406" s="1"/>
      <c r="AA406" s="1"/>
      <c r="AE406" s="41">
        <v>0.80600000000000005</v>
      </c>
      <c r="AF406" s="41">
        <v>5843.94</v>
      </c>
      <c r="AG406" s="41">
        <f t="shared" si="58"/>
        <v>16.12</v>
      </c>
      <c r="AH406" s="41">
        <f t="shared" si="59"/>
        <v>5.8439399999999999</v>
      </c>
      <c r="AI406" s="41"/>
      <c r="AJ406" s="2">
        <v>0.79906200000000005</v>
      </c>
      <c r="AK406" s="42">
        <v>-68438.5</v>
      </c>
      <c r="AL406" s="41">
        <f t="shared" si="60"/>
        <v>7.9906200000000007</v>
      </c>
      <c r="AM406" s="41">
        <f t="shared" si="61"/>
        <v>68.438500000000005</v>
      </c>
      <c r="AN406" s="41"/>
      <c r="AO406" s="41">
        <v>0.80206299999999997</v>
      </c>
      <c r="AP406" s="42">
        <v>-31199.200000000001</v>
      </c>
      <c r="AQ406" s="41">
        <f t="shared" si="62"/>
        <v>16.041260000000001</v>
      </c>
      <c r="AR406" s="41">
        <f t="shared" si="63"/>
        <v>31.199200000000001</v>
      </c>
      <c r="AS406" s="41"/>
    </row>
    <row r="407" spans="3:45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Z407" s="1"/>
      <c r="AA407" s="1"/>
      <c r="AE407" s="41">
        <v>0.80800000000000005</v>
      </c>
      <c r="AF407" s="41">
        <v>5779.49</v>
      </c>
      <c r="AG407" s="41">
        <f t="shared" si="58"/>
        <v>16.16</v>
      </c>
      <c r="AH407" s="41">
        <f t="shared" si="59"/>
        <v>5.77949</v>
      </c>
      <c r="AI407" s="41"/>
      <c r="AJ407" s="2">
        <v>0.80106299999999997</v>
      </c>
      <c r="AK407" s="42">
        <v>-68397.3</v>
      </c>
      <c r="AL407" s="41">
        <f t="shared" si="60"/>
        <v>8.010629999999999</v>
      </c>
      <c r="AM407" s="41">
        <f t="shared" si="61"/>
        <v>68.397300000000001</v>
      </c>
      <c r="AN407" s="41"/>
      <c r="AO407" s="41">
        <v>0.80406200000000005</v>
      </c>
      <c r="AP407" s="42">
        <v>-31094.3</v>
      </c>
      <c r="AQ407" s="41">
        <f t="shared" si="62"/>
        <v>16.081240000000001</v>
      </c>
      <c r="AR407" s="41">
        <f t="shared" si="63"/>
        <v>31.0943</v>
      </c>
      <c r="AS407" s="41"/>
    </row>
    <row r="408" spans="3:45" x14ac:dyDescent="0.15">
      <c r="E408" s="1">
        <v>13.391</v>
      </c>
      <c r="F408">
        <v>167.23000000000002</v>
      </c>
      <c r="H408" s="1">
        <v>12.81</v>
      </c>
      <c r="I408">
        <v>142.53</v>
      </c>
      <c r="Z408" s="1"/>
      <c r="AA408" s="1"/>
      <c r="AE408" s="41">
        <v>0.81</v>
      </c>
      <c r="AF408" s="41">
        <v>5716.5</v>
      </c>
      <c r="AG408" s="41">
        <f t="shared" si="58"/>
        <v>16.200000000000003</v>
      </c>
      <c r="AH408" s="41">
        <f t="shared" si="59"/>
        <v>5.7164999999999999</v>
      </c>
      <c r="AI408" s="41"/>
      <c r="AJ408" s="2">
        <v>0.80306200000000005</v>
      </c>
      <c r="AK408" s="42">
        <v>-68355.600000000006</v>
      </c>
      <c r="AL408" s="41">
        <f t="shared" si="60"/>
        <v>8.0306200000000008</v>
      </c>
      <c r="AM408" s="41">
        <f t="shared" si="61"/>
        <v>68.35560000000001</v>
      </c>
      <c r="AN408" s="41"/>
      <c r="AO408" s="41">
        <v>0.80606299999999997</v>
      </c>
      <c r="AP408" s="42">
        <v>-30990.400000000001</v>
      </c>
      <c r="AQ408" s="41">
        <f t="shared" si="62"/>
        <v>16.121259999999999</v>
      </c>
      <c r="AR408" s="41">
        <f t="shared" si="63"/>
        <v>30.990400000000001</v>
      </c>
      <c r="AS408" s="41"/>
    </row>
    <row r="409" spans="3:45" x14ac:dyDescent="0.15">
      <c r="E409" s="1">
        <v>13.457000000000001</v>
      </c>
      <c r="F409">
        <v>166.74</v>
      </c>
      <c r="Z409" s="1"/>
      <c r="AA409" s="1"/>
      <c r="AE409" s="41">
        <v>0.81200000000000006</v>
      </c>
      <c r="AF409" s="41">
        <v>5654.91</v>
      </c>
      <c r="AG409" s="41">
        <f t="shared" si="58"/>
        <v>16.240000000000002</v>
      </c>
      <c r="AH409" s="41">
        <f t="shared" si="59"/>
        <v>5.6549100000000001</v>
      </c>
      <c r="AI409" s="41"/>
      <c r="AJ409" s="2">
        <v>0.80506200000000006</v>
      </c>
      <c r="AK409" s="42">
        <v>-68313.2</v>
      </c>
      <c r="AL409" s="41">
        <f t="shared" si="60"/>
        <v>8.0506200000000003</v>
      </c>
      <c r="AM409" s="41">
        <f t="shared" si="61"/>
        <v>68.313199999999995</v>
      </c>
      <c r="AN409" s="41"/>
      <c r="AO409" s="41">
        <v>0.80806199999999995</v>
      </c>
      <c r="AP409" s="42">
        <v>-30887.7</v>
      </c>
      <c r="AQ409" s="41">
        <f t="shared" si="62"/>
        <v>16.161239999999999</v>
      </c>
      <c r="AR409" s="41">
        <f t="shared" si="63"/>
        <v>30.887700000000002</v>
      </c>
      <c r="AS409" s="41"/>
    </row>
    <row r="410" spans="3:45" x14ac:dyDescent="0.15">
      <c r="E410" s="1">
        <v>13.417999999999999</v>
      </c>
      <c r="F410">
        <v>166.06</v>
      </c>
      <c r="Z410" s="1"/>
      <c r="AA410" s="1"/>
      <c r="AE410" s="41">
        <v>0.81399999999999995</v>
      </c>
      <c r="AF410" s="41">
        <v>5594.67</v>
      </c>
      <c r="AG410" s="41">
        <f t="shared" si="58"/>
        <v>16.279999999999998</v>
      </c>
      <c r="AH410" s="41">
        <f t="shared" si="59"/>
        <v>5.5946699999999998</v>
      </c>
      <c r="AI410" s="41"/>
      <c r="AJ410" s="2">
        <v>0.80706299999999997</v>
      </c>
      <c r="AK410" s="42">
        <v>-68270.399999999994</v>
      </c>
      <c r="AL410" s="41">
        <f t="shared" si="60"/>
        <v>8.0706299999999995</v>
      </c>
      <c r="AM410" s="41">
        <f t="shared" si="61"/>
        <v>68.270399999999995</v>
      </c>
      <c r="AN410" s="41"/>
      <c r="AO410" s="41">
        <v>0.81006299999999998</v>
      </c>
      <c r="AP410" s="42">
        <v>-30786.1</v>
      </c>
      <c r="AQ410" s="41">
        <f t="shared" si="62"/>
        <v>16.201259999999998</v>
      </c>
      <c r="AR410" s="41">
        <f t="shared" si="63"/>
        <v>30.786099999999998</v>
      </c>
      <c r="AS410" s="41"/>
    </row>
    <row r="411" spans="3:45" x14ac:dyDescent="0.15">
      <c r="E411" s="1">
        <v>13.538</v>
      </c>
      <c r="F411">
        <v>164.37</v>
      </c>
      <c r="Z411" s="1"/>
      <c r="AA411" s="1"/>
      <c r="AE411" s="41">
        <v>0.81599999999999995</v>
      </c>
      <c r="AF411" s="41">
        <v>5535.74</v>
      </c>
      <c r="AG411" s="41">
        <f t="shared" si="58"/>
        <v>16.32</v>
      </c>
      <c r="AH411" s="41">
        <f t="shared" si="59"/>
        <v>5.5357399999999997</v>
      </c>
      <c r="AI411" s="41"/>
      <c r="AJ411" s="2">
        <v>0.80906199999999995</v>
      </c>
      <c r="AK411" s="42">
        <v>-68226.899999999994</v>
      </c>
      <c r="AL411" s="41">
        <f t="shared" si="60"/>
        <v>8.0906199999999995</v>
      </c>
      <c r="AM411" s="41">
        <f t="shared" si="61"/>
        <v>68.226900000000001</v>
      </c>
      <c r="AN411" s="41"/>
      <c r="AO411" s="41">
        <v>0.81206299999999998</v>
      </c>
      <c r="AP411" s="42">
        <v>-30685.599999999999</v>
      </c>
      <c r="AQ411" s="41">
        <f t="shared" si="62"/>
        <v>16.24126</v>
      </c>
      <c r="AR411" s="41">
        <f t="shared" si="63"/>
        <v>30.685599999999997</v>
      </c>
      <c r="AS411" s="41"/>
    </row>
    <row r="412" spans="3:45" x14ac:dyDescent="0.15">
      <c r="E412" s="1">
        <v>13.587999999999999</v>
      </c>
      <c r="F412">
        <v>164.26</v>
      </c>
      <c r="Z412" s="1"/>
      <c r="AA412" s="1"/>
      <c r="AE412" s="41">
        <v>0.81799999999999995</v>
      </c>
      <c r="AF412" s="41">
        <v>5478.08</v>
      </c>
      <c r="AG412" s="41">
        <f t="shared" si="58"/>
        <v>16.36</v>
      </c>
      <c r="AH412" s="41">
        <f t="shared" si="59"/>
        <v>5.4780800000000003</v>
      </c>
      <c r="AI412" s="41"/>
      <c r="AJ412" s="2">
        <v>0.81106299999999998</v>
      </c>
      <c r="AK412" s="42">
        <v>-68182.899999999994</v>
      </c>
      <c r="AL412" s="41">
        <f t="shared" si="60"/>
        <v>8.1106300000000005</v>
      </c>
      <c r="AM412" s="41">
        <f t="shared" si="61"/>
        <v>68.182899999999989</v>
      </c>
      <c r="AN412" s="41"/>
      <c r="AO412" s="41">
        <v>0.81406199999999995</v>
      </c>
      <c r="AP412" s="42">
        <v>-30586</v>
      </c>
      <c r="AQ412" s="41">
        <f t="shared" si="62"/>
        <v>16.28124</v>
      </c>
      <c r="AR412" s="41">
        <f t="shared" si="63"/>
        <v>30.585999999999999</v>
      </c>
      <c r="AS412" s="41"/>
    </row>
    <row r="413" spans="3:45" x14ac:dyDescent="0.15">
      <c r="E413" s="1">
        <v>13.824</v>
      </c>
      <c r="F413">
        <v>162.60000000000002</v>
      </c>
      <c r="Z413" s="1"/>
      <c r="AA413" s="1"/>
      <c r="AE413" s="41">
        <v>0.82</v>
      </c>
      <c r="AF413" s="41">
        <v>5421.63</v>
      </c>
      <c r="AG413" s="41">
        <f t="shared" si="58"/>
        <v>16.399999999999999</v>
      </c>
      <c r="AH413" s="41">
        <f t="shared" si="59"/>
        <v>5.4216300000000004</v>
      </c>
      <c r="AI413" s="41"/>
      <c r="AJ413" s="2">
        <v>0.81306199999999995</v>
      </c>
      <c r="AK413" s="42">
        <v>-68138.3</v>
      </c>
      <c r="AL413" s="41">
        <f t="shared" si="60"/>
        <v>8.1306200000000004</v>
      </c>
      <c r="AM413" s="41">
        <f t="shared" si="61"/>
        <v>68.138300000000001</v>
      </c>
      <c r="AN413" s="41"/>
      <c r="AO413" s="41">
        <v>0.81606299999999998</v>
      </c>
      <c r="AP413" s="42">
        <v>-30487.5</v>
      </c>
      <c r="AQ413" s="41">
        <f t="shared" si="62"/>
        <v>16.321259999999999</v>
      </c>
      <c r="AR413" s="41">
        <f t="shared" si="63"/>
        <v>30.487500000000001</v>
      </c>
      <c r="AS413" s="41"/>
    </row>
    <row r="414" spans="3:45" x14ac:dyDescent="0.15">
      <c r="E414" s="1">
        <v>13.835000000000001</v>
      </c>
      <c r="F414">
        <v>144.81</v>
      </c>
      <c r="Z414" s="1"/>
      <c r="AA414" s="1"/>
      <c r="AE414" s="41">
        <v>0.82199999999999995</v>
      </c>
      <c r="AF414" s="41">
        <v>5366.34</v>
      </c>
      <c r="AG414" s="41">
        <f t="shared" si="58"/>
        <v>16.439999999999998</v>
      </c>
      <c r="AH414" s="41">
        <f t="shared" si="59"/>
        <v>5.3663400000000001</v>
      </c>
      <c r="AI414" s="41"/>
      <c r="AJ414" s="2">
        <v>0.81506299999999998</v>
      </c>
      <c r="AK414" s="42">
        <v>-68093.2</v>
      </c>
      <c r="AL414" s="41">
        <f t="shared" si="60"/>
        <v>8.1506299999999996</v>
      </c>
      <c r="AM414" s="41">
        <f t="shared" si="61"/>
        <v>68.093199999999996</v>
      </c>
      <c r="AN414" s="41"/>
      <c r="AO414" s="41">
        <v>0.81806199999999996</v>
      </c>
      <c r="AP414" s="42">
        <v>-30390</v>
      </c>
      <c r="AQ414" s="41">
        <f t="shared" si="62"/>
        <v>16.361239999999999</v>
      </c>
      <c r="AR414" s="41">
        <f t="shared" si="63"/>
        <v>30.39</v>
      </c>
      <c r="AS414" s="41"/>
    </row>
    <row r="415" spans="3:45" x14ac:dyDescent="0.15">
      <c r="E415" s="1">
        <v>13.839</v>
      </c>
      <c r="F415">
        <v>145.74</v>
      </c>
      <c r="Z415" s="1"/>
      <c r="AA415" s="1"/>
      <c r="AE415" s="41">
        <v>0.82399999999999995</v>
      </c>
      <c r="AF415" s="41">
        <v>5312.72</v>
      </c>
      <c r="AG415" s="41">
        <f t="shared" si="58"/>
        <v>16.48</v>
      </c>
      <c r="AH415" s="41">
        <f t="shared" si="59"/>
        <v>5.3127200000000006</v>
      </c>
      <c r="AI415" s="41"/>
      <c r="AJ415" s="2">
        <v>0.81706199999999995</v>
      </c>
      <c r="AK415" s="42">
        <v>-68047.5</v>
      </c>
      <c r="AL415" s="41">
        <f t="shared" si="60"/>
        <v>8.1706199999999995</v>
      </c>
      <c r="AM415" s="41">
        <f t="shared" si="61"/>
        <v>68.047499999999999</v>
      </c>
      <c r="AN415" s="41"/>
      <c r="AO415" s="41">
        <v>0.82006299999999999</v>
      </c>
      <c r="AP415" s="42">
        <v>-30293.599999999999</v>
      </c>
      <c r="AQ415" s="41">
        <f t="shared" si="62"/>
        <v>16.401260000000001</v>
      </c>
      <c r="AR415" s="41">
        <f t="shared" si="63"/>
        <v>30.293599999999998</v>
      </c>
      <c r="AS415" s="41"/>
    </row>
    <row r="416" spans="3:45" x14ac:dyDescent="0.15">
      <c r="E416" s="1">
        <v>14.02</v>
      </c>
      <c r="F416">
        <v>145.63999999999999</v>
      </c>
      <c r="Z416" s="1"/>
      <c r="AA416" s="1"/>
      <c r="AE416" s="41">
        <v>0.82599999999999996</v>
      </c>
      <c r="AF416" s="41">
        <v>5258.83</v>
      </c>
      <c r="AG416" s="41">
        <f t="shared" si="58"/>
        <v>16.52</v>
      </c>
      <c r="AH416" s="41">
        <f t="shared" si="59"/>
        <v>5.2588299999999997</v>
      </c>
      <c r="AI416" s="41"/>
      <c r="AJ416" s="2">
        <v>0.81906199999999996</v>
      </c>
      <c r="AK416" s="42">
        <v>-68001.2</v>
      </c>
      <c r="AL416" s="41">
        <f t="shared" si="60"/>
        <v>8.1906199999999991</v>
      </c>
      <c r="AM416" s="41">
        <f t="shared" si="61"/>
        <v>68.001199999999997</v>
      </c>
      <c r="AN416" s="41"/>
      <c r="AO416" s="41">
        <v>0.82206199999999996</v>
      </c>
      <c r="AP416" s="42">
        <v>-30198</v>
      </c>
      <c r="AQ416" s="41">
        <f t="shared" si="62"/>
        <v>16.441240000000001</v>
      </c>
      <c r="AR416" s="41">
        <f t="shared" si="63"/>
        <v>30.198</v>
      </c>
      <c r="AS416" s="41"/>
    </row>
    <row r="417" spans="5:45" x14ac:dyDescent="0.15">
      <c r="E417" s="1">
        <v>13.955</v>
      </c>
      <c r="F417">
        <v>144.86000000000001</v>
      </c>
      <c r="Z417" s="1"/>
      <c r="AA417" s="1"/>
      <c r="AE417" s="41">
        <v>0.82799999999999996</v>
      </c>
      <c r="AF417" s="41">
        <v>5206.5</v>
      </c>
      <c r="AG417" s="41">
        <f t="shared" si="58"/>
        <v>16.559999999999999</v>
      </c>
      <c r="AH417" s="41">
        <f t="shared" si="59"/>
        <v>5.2065000000000001</v>
      </c>
      <c r="AI417" s="41"/>
      <c r="AJ417" s="2">
        <v>0.82106299999999999</v>
      </c>
      <c r="AK417" s="42">
        <v>-67954.2</v>
      </c>
      <c r="AL417" s="41">
        <f t="shared" si="60"/>
        <v>8.2106300000000001</v>
      </c>
      <c r="AM417" s="41">
        <f t="shared" si="61"/>
        <v>67.9542</v>
      </c>
      <c r="AN417" s="41"/>
      <c r="AO417" s="41">
        <v>0.82406299999999999</v>
      </c>
      <c r="AP417" s="42">
        <v>-30103.5</v>
      </c>
      <c r="AQ417" s="41">
        <f t="shared" si="62"/>
        <v>16.481259999999999</v>
      </c>
      <c r="AR417" s="41">
        <f t="shared" si="63"/>
        <v>30.1035</v>
      </c>
      <c r="AS417" s="41"/>
    </row>
    <row r="418" spans="5:45" x14ac:dyDescent="0.15">
      <c r="E418" s="1">
        <v>14.170999999999999</v>
      </c>
      <c r="F418">
        <v>142.93</v>
      </c>
      <c r="Z418" s="1"/>
      <c r="AA418" s="1"/>
      <c r="AE418" s="41">
        <v>0.83</v>
      </c>
      <c r="AF418" s="41">
        <v>5155.74</v>
      </c>
      <c r="AG418" s="41">
        <f t="shared" si="58"/>
        <v>16.599999999999998</v>
      </c>
      <c r="AH418" s="41">
        <f t="shared" si="59"/>
        <v>5.1557399999999998</v>
      </c>
      <c r="AI418" s="41"/>
      <c r="AJ418" s="2">
        <v>0.82306199999999996</v>
      </c>
      <c r="AK418" s="42">
        <v>-67906.7</v>
      </c>
      <c r="AL418" s="41">
        <f t="shared" si="60"/>
        <v>8.23062</v>
      </c>
      <c r="AM418" s="41">
        <f t="shared" si="61"/>
        <v>67.906700000000001</v>
      </c>
      <c r="AN418" s="41"/>
      <c r="AO418" s="41">
        <v>0.82606299999999999</v>
      </c>
      <c r="AP418" s="42">
        <v>-30009.8</v>
      </c>
      <c r="AQ418" s="41">
        <f t="shared" si="62"/>
        <v>16.521259999999998</v>
      </c>
      <c r="AR418" s="41">
        <f t="shared" si="63"/>
        <v>30.009799999999998</v>
      </c>
      <c r="AS418" s="41"/>
    </row>
    <row r="419" spans="5:45" x14ac:dyDescent="0.15">
      <c r="Z419" s="1"/>
      <c r="AA419" s="1"/>
      <c r="AE419" s="41">
        <v>0.83199999999999996</v>
      </c>
      <c r="AF419" s="41">
        <v>5105.38</v>
      </c>
      <c r="AG419" s="41">
        <f t="shared" si="58"/>
        <v>16.64</v>
      </c>
      <c r="AH419" s="41">
        <f t="shared" si="59"/>
        <v>5.1053800000000003</v>
      </c>
      <c r="AI419" s="41"/>
      <c r="AJ419" s="2">
        <v>0.82506299999999999</v>
      </c>
      <c r="AK419" s="42">
        <v>-67858.5</v>
      </c>
      <c r="AL419" s="41">
        <f t="shared" si="60"/>
        <v>8.2506299999999992</v>
      </c>
      <c r="AM419" s="41">
        <f t="shared" si="61"/>
        <v>67.858500000000006</v>
      </c>
      <c r="AN419" s="41"/>
      <c r="AO419" s="41">
        <v>0.82806199999999996</v>
      </c>
      <c r="AP419" s="42">
        <v>-29917.1</v>
      </c>
      <c r="AQ419" s="41">
        <f t="shared" si="62"/>
        <v>16.561239999999998</v>
      </c>
      <c r="AR419" s="41">
        <f t="shared" si="63"/>
        <v>29.917099999999998</v>
      </c>
      <c r="AS419" s="41"/>
    </row>
    <row r="420" spans="5:45" x14ac:dyDescent="0.15">
      <c r="Z420" s="1"/>
      <c r="AA420" s="1"/>
      <c r="AE420" s="41">
        <v>0.83399999999999996</v>
      </c>
      <c r="AF420" s="41">
        <v>5056</v>
      </c>
      <c r="AG420" s="41">
        <f t="shared" si="58"/>
        <v>16.68</v>
      </c>
      <c r="AH420" s="41">
        <f t="shared" si="59"/>
        <v>5.056</v>
      </c>
      <c r="AI420" s="41"/>
      <c r="AJ420" s="2">
        <v>0.82706199999999996</v>
      </c>
      <c r="AK420" s="42">
        <v>-67809.899999999994</v>
      </c>
      <c r="AL420" s="41">
        <f t="shared" si="60"/>
        <v>8.2706199999999992</v>
      </c>
      <c r="AM420" s="41">
        <f t="shared" si="61"/>
        <v>67.809899999999999</v>
      </c>
      <c r="AN420" s="41"/>
      <c r="AO420" s="41">
        <v>0.830063</v>
      </c>
      <c r="AP420" s="42">
        <v>-29825.3</v>
      </c>
      <c r="AQ420" s="41">
        <f t="shared" si="62"/>
        <v>16.60126</v>
      </c>
      <c r="AR420" s="41">
        <f t="shared" si="63"/>
        <v>29.825299999999999</v>
      </c>
      <c r="AS420" s="41"/>
    </row>
    <row r="421" spans="5:45" x14ac:dyDescent="0.15">
      <c r="Z421" s="1"/>
      <c r="AA421" s="1"/>
      <c r="AE421" s="41">
        <v>0.83599999999999997</v>
      </c>
      <c r="AF421" s="41">
        <v>5007.04</v>
      </c>
      <c r="AG421" s="41">
        <f t="shared" si="58"/>
        <v>16.72</v>
      </c>
      <c r="AH421" s="41">
        <f t="shared" si="59"/>
        <v>5.0070399999999999</v>
      </c>
      <c r="AI421" s="41"/>
      <c r="AJ421" s="2">
        <v>0.82906299999999999</v>
      </c>
      <c r="AK421" s="42">
        <v>-67760.600000000006</v>
      </c>
      <c r="AL421" s="41">
        <f t="shared" si="60"/>
        <v>8.2906300000000002</v>
      </c>
      <c r="AM421" s="41">
        <f t="shared" si="61"/>
        <v>67.760600000000011</v>
      </c>
      <c r="AN421" s="41"/>
      <c r="AO421" s="41">
        <v>0.83206199999999997</v>
      </c>
      <c r="AP421" s="42">
        <v>-29734.3</v>
      </c>
      <c r="AQ421" s="41">
        <f t="shared" si="62"/>
        <v>16.64124</v>
      </c>
      <c r="AR421" s="41">
        <f t="shared" si="63"/>
        <v>29.734299999999998</v>
      </c>
      <c r="AS421" s="41"/>
    </row>
    <row r="422" spans="5:45" x14ac:dyDescent="0.15">
      <c r="Z422" s="1"/>
      <c r="AA422" s="1"/>
      <c r="AE422" s="41">
        <v>0.83799999999999997</v>
      </c>
      <c r="AF422" s="41">
        <v>4959.5600000000004</v>
      </c>
      <c r="AG422" s="41">
        <f t="shared" si="58"/>
        <v>16.759999999999998</v>
      </c>
      <c r="AH422" s="41">
        <f t="shared" si="59"/>
        <v>4.9595600000000006</v>
      </c>
      <c r="AI422" s="41"/>
      <c r="AJ422" s="2">
        <v>0.83106199999999997</v>
      </c>
      <c r="AK422" s="42">
        <v>-67710.8</v>
      </c>
      <c r="AL422" s="41">
        <f t="shared" si="60"/>
        <v>8.3106200000000001</v>
      </c>
      <c r="AM422" s="41">
        <f t="shared" si="61"/>
        <v>67.710800000000006</v>
      </c>
      <c r="AN422" s="41"/>
      <c r="AO422" s="41">
        <v>0.834063</v>
      </c>
      <c r="AP422" s="42">
        <v>-29643.9</v>
      </c>
      <c r="AQ422" s="41">
        <f t="shared" si="62"/>
        <v>16.681260000000002</v>
      </c>
      <c r="AR422" s="41">
        <f t="shared" si="63"/>
        <v>29.643900000000002</v>
      </c>
      <c r="AS422" s="41"/>
    </row>
    <row r="423" spans="5:45" x14ac:dyDescent="0.15">
      <c r="Z423" s="1"/>
      <c r="AA423" s="1"/>
      <c r="AE423" s="41">
        <v>0.84</v>
      </c>
      <c r="AF423" s="41">
        <v>4912.99</v>
      </c>
      <c r="AG423" s="41">
        <f t="shared" si="58"/>
        <v>16.8</v>
      </c>
      <c r="AH423" s="41">
        <f t="shared" si="59"/>
        <v>4.9129899999999997</v>
      </c>
      <c r="AI423" s="41"/>
      <c r="AJ423" s="2">
        <v>0.833063</v>
      </c>
      <c r="AK423" s="42">
        <v>-67660.399999999994</v>
      </c>
      <c r="AL423" s="41">
        <f t="shared" si="60"/>
        <v>8.3306299999999993</v>
      </c>
      <c r="AM423" s="41">
        <f t="shared" si="61"/>
        <v>67.660399999999996</v>
      </c>
      <c r="AN423" s="41"/>
      <c r="AO423" s="41">
        <v>0.83606199999999997</v>
      </c>
      <c r="AP423" s="42">
        <v>-29554.2</v>
      </c>
      <c r="AQ423" s="41">
        <f t="shared" si="62"/>
        <v>16.721239999999998</v>
      </c>
      <c r="AR423" s="41">
        <f t="shared" si="63"/>
        <v>29.554200000000002</v>
      </c>
      <c r="AS423" s="41"/>
    </row>
    <row r="424" spans="5:45" x14ac:dyDescent="0.15">
      <c r="Z424" s="1"/>
      <c r="AA424" s="1"/>
      <c r="AE424" s="41">
        <v>0.84199999999999997</v>
      </c>
      <c r="AF424" s="41">
        <v>4867.3100000000004</v>
      </c>
      <c r="AG424" s="41">
        <f t="shared" si="58"/>
        <v>16.84</v>
      </c>
      <c r="AH424" s="41">
        <f t="shared" si="59"/>
        <v>4.8673100000000007</v>
      </c>
      <c r="AI424" s="41"/>
      <c r="AJ424" s="2">
        <v>0.835063</v>
      </c>
      <c r="AK424" s="42">
        <v>-67609.5</v>
      </c>
      <c r="AL424" s="41">
        <f t="shared" si="60"/>
        <v>8.3506300000000007</v>
      </c>
      <c r="AM424" s="41">
        <f t="shared" si="61"/>
        <v>67.609499999999997</v>
      </c>
      <c r="AN424" s="41"/>
      <c r="AO424" s="41">
        <v>0.838063</v>
      </c>
      <c r="AP424" s="42">
        <v>-29465.3</v>
      </c>
      <c r="AQ424" s="41">
        <f t="shared" si="62"/>
        <v>16.76126</v>
      </c>
      <c r="AR424" s="41">
        <f t="shared" si="63"/>
        <v>29.465299999999999</v>
      </c>
      <c r="AS424" s="41"/>
    </row>
    <row r="425" spans="5:45" x14ac:dyDescent="0.15">
      <c r="Z425" s="1"/>
      <c r="AA425" s="1"/>
      <c r="AE425" s="41">
        <v>0.84399999999999997</v>
      </c>
      <c r="AF425" s="41">
        <v>4822.4799999999996</v>
      </c>
      <c r="AG425" s="41">
        <f t="shared" si="58"/>
        <v>16.88</v>
      </c>
      <c r="AH425" s="41">
        <f t="shared" si="59"/>
        <v>4.8224799999999997</v>
      </c>
      <c r="AI425" s="41"/>
      <c r="AJ425" s="2">
        <v>0.83706199999999997</v>
      </c>
      <c r="AK425" s="42">
        <v>-67558</v>
      </c>
      <c r="AL425" s="41">
        <f t="shared" si="60"/>
        <v>8.3706199999999988</v>
      </c>
      <c r="AM425" s="41">
        <f t="shared" si="61"/>
        <v>67.558000000000007</v>
      </c>
      <c r="AN425" s="41"/>
      <c r="AO425" s="41">
        <v>0.84006199999999998</v>
      </c>
      <c r="AP425" s="42">
        <v>-29377.200000000001</v>
      </c>
      <c r="AQ425" s="41">
        <f t="shared" si="62"/>
        <v>16.80124</v>
      </c>
      <c r="AR425" s="41">
        <f t="shared" si="63"/>
        <v>29.377200000000002</v>
      </c>
      <c r="AS425" s="41"/>
    </row>
    <row r="426" spans="5:45" x14ac:dyDescent="0.15">
      <c r="Z426" s="1"/>
      <c r="AA426" s="1"/>
      <c r="AE426" s="41">
        <v>0.84599999999999997</v>
      </c>
      <c r="AF426" s="41">
        <v>4778.5</v>
      </c>
      <c r="AG426" s="41">
        <f t="shared" si="58"/>
        <v>16.919999999999998</v>
      </c>
      <c r="AH426" s="41">
        <f t="shared" si="59"/>
        <v>4.7785000000000002</v>
      </c>
      <c r="AI426" s="41"/>
      <c r="AJ426" s="2">
        <v>0.839063</v>
      </c>
      <c r="AK426" s="42">
        <v>-67505.899999999994</v>
      </c>
      <c r="AL426" s="41">
        <f t="shared" si="60"/>
        <v>8.3906299999999998</v>
      </c>
      <c r="AM426" s="41">
        <f t="shared" si="61"/>
        <v>67.505899999999997</v>
      </c>
      <c r="AN426" s="41"/>
      <c r="AO426" s="41">
        <v>0.84206199999999998</v>
      </c>
      <c r="AP426" s="42">
        <v>-29289.9</v>
      </c>
      <c r="AQ426" s="41">
        <f t="shared" si="62"/>
        <v>16.841239999999999</v>
      </c>
      <c r="AR426" s="41">
        <f t="shared" si="63"/>
        <v>29.289900000000003</v>
      </c>
      <c r="AS426" s="41"/>
    </row>
    <row r="427" spans="5:45" x14ac:dyDescent="0.15">
      <c r="Z427" s="1"/>
      <c r="AA427" s="1"/>
      <c r="AE427" s="41">
        <v>0.84799999999999998</v>
      </c>
      <c r="AF427" s="41">
        <v>4735.33</v>
      </c>
      <c r="AG427" s="41">
        <f t="shared" si="58"/>
        <v>16.96</v>
      </c>
      <c r="AH427" s="41">
        <f t="shared" si="59"/>
        <v>4.7353300000000003</v>
      </c>
      <c r="AI427" s="41"/>
      <c r="AJ427" s="2">
        <v>0.84106199999999998</v>
      </c>
      <c r="AK427" s="42">
        <v>-67453.100000000006</v>
      </c>
      <c r="AL427" s="41">
        <f t="shared" si="60"/>
        <v>8.4106199999999998</v>
      </c>
      <c r="AM427" s="41">
        <f t="shared" si="61"/>
        <v>67.453100000000006</v>
      </c>
      <c r="AN427" s="41"/>
      <c r="AO427" s="41">
        <v>0.84406300000000001</v>
      </c>
      <c r="AP427" s="42">
        <v>-29203.4</v>
      </c>
      <c r="AQ427" s="41">
        <f t="shared" si="62"/>
        <v>16.881260000000001</v>
      </c>
      <c r="AR427" s="41">
        <f t="shared" si="63"/>
        <v>29.203400000000002</v>
      </c>
      <c r="AS427" s="41"/>
    </row>
    <row r="428" spans="5:45" x14ac:dyDescent="0.15">
      <c r="Z428" s="1"/>
      <c r="AA428" s="1"/>
      <c r="AE428" s="41">
        <v>0.85</v>
      </c>
      <c r="AF428" s="41">
        <v>4692.95</v>
      </c>
      <c r="AG428" s="41">
        <f t="shared" si="58"/>
        <v>17</v>
      </c>
      <c r="AH428" s="41">
        <f t="shared" si="59"/>
        <v>4.6929499999999997</v>
      </c>
      <c r="AI428" s="41"/>
      <c r="AJ428" s="2">
        <v>0.84306300000000001</v>
      </c>
      <c r="AK428" s="42">
        <v>-67399.8</v>
      </c>
      <c r="AL428" s="41">
        <f t="shared" si="60"/>
        <v>8.4306300000000007</v>
      </c>
      <c r="AM428" s="41">
        <f t="shared" si="61"/>
        <v>67.399799999999999</v>
      </c>
      <c r="AN428" s="41"/>
      <c r="AO428" s="41">
        <v>0.84606199999999998</v>
      </c>
      <c r="AP428" s="42">
        <v>-29117.7</v>
      </c>
      <c r="AQ428" s="41">
        <f t="shared" si="62"/>
        <v>16.921240000000001</v>
      </c>
      <c r="AR428" s="41">
        <f t="shared" si="63"/>
        <v>29.117699999999999</v>
      </c>
      <c r="AS428" s="41"/>
    </row>
    <row r="429" spans="5:45" x14ac:dyDescent="0.15">
      <c r="Z429" s="1"/>
      <c r="AA429" s="1"/>
      <c r="AE429" s="41">
        <v>0.85199999999999998</v>
      </c>
      <c r="AF429" s="41">
        <v>4651.34</v>
      </c>
      <c r="AG429" s="41">
        <f t="shared" si="58"/>
        <v>17.04</v>
      </c>
      <c r="AH429" s="41">
        <f t="shared" si="59"/>
        <v>4.6513400000000003</v>
      </c>
      <c r="AI429" s="41"/>
      <c r="AJ429" s="2">
        <v>0.84506199999999998</v>
      </c>
      <c r="AK429" s="42">
        <v>-67345.899999999994</v>
      </c>
      <c r="AL429" s="41">
        <f t="shared" si="60"/>
        <v>8.4506200000000007</v>
      </c>
      <c r="AM429" s="41">
        <f t="shared" si="61"/>
        <v>67.3459</v>
      </c>
      <c r="AN429" s="41"/>
      <c r="AO429" s="41">
        <v>0.84806300000000001</v>
      </c>
      <c r="AP429" s="42">
        <v>-29032.7</v>
      </c>
      <c r="AQ429" s="41">
        <f t="shared" si="62"/>
        <v>16.961259999999999</v>
      </c>
      <c r="AR429" s="41">
        <f t="shared" si="63"/>
        <v>29.032700000000002</v>
      </c>
      <c r="AS429" s="41"/>
    </row>
    <row r="430" spans="5:45" x14ac:dyDescent="0.15">
      <c r="Z430" s="1"/>
      <c r="AA430" s="1"/>
      <c r="AE430" s="41">
        <v>0.85399999999999998</v>
      </c>
      <c r="AF430" s="41">
        <v>4610.49</v>
      </c>
      <c r="AG430" s="41">
        <f t="shared" si="58"/>
        <v>17.079999999999998</v>
      </c>
      <c r="AH430" s="41">
        <f t="shared" si="59"/>
        <v>4.6104899999999995</v>
      </c>
      <c r="AI430" s="41"/>
      <c r="AJ430" s="2">
        <v>0.84706300000000001</v>
      </c>
      <c r="AK430" s="42">
        <v>-67291.5</v>
      </c>
      <c r="AL430" s="41">
        <f t="shared" si="60"/>
        <v>8.4706299999999999</v>
      </c>
      <c r="AM430" s="41">
        <f t="shared" si="61"/>
        <v>67.291499999999999</v>
      </c>
      <c r="AN430" s="41"/>
      <c r="AO430" s="41">
        <v>0.85006199999999998</v>
      </c>
      <c r="AP430" s="42">
        <v>-28948.5</v>
      </c>
      <c r="AQ430" s="41">
        <f t="shared" si="62"/>
        <v>17.001239999999999</v>
      </c>
      <c r="AR430" s="41">
        <f t="shared" si="63"/>
        <v>28.948499999999999</v>
      </c>
      <c r="AS430" s="41"/>
    </row>
    <row r="431" spans="5:45" x14ac:dyDescent="0.15">
      <c r="Z431" s="1"/>
      <c r="AA431" s="1"/>
      <c r="AE431" s="41">
        <v>0.85599999999999998</v>
      </c>
      <c r="AF431" s="41">
        <v>4570.3599999999997</v>
      </c>
      <c r="AG431" s="41">
        <f t="shared" si="58"/>
        <v>17.12</v>
      </c>
      <c r="AH431" s="41">
        <f t="shared" si="59"/>
        <v>4.57036</v>
      </c>
      <c r="AI431" s="41"/>
      <c r="AJ431" s="2">
        <v>0.84906300000000001</v>
      </c>
      <c r="AK431" s="42">
        <v>-67236.5</v>
      </c>
      <c r="AL431" s="41">
        <f t="shared" si="60"/>
        <v>8.4906299999999995</v>
      </c>
      <c r="AM431" s="41">
        <f t="shared" si="61"/>
        <v>67.236500000000007</v>
      </c>
      <c r="AN431" s="41"/>
      <c r="AO431" s="41">
        <v>0.85206300000000001</v>
      </c>
      <c r="AP431" s="42">
        <v>-28864.9</v>
      </c>
      <c r="AQ431" s="41">
        <f t="shared" si="62"/>
        <v>17.041260000000001</v>
      </c>
      <c r="AR431" s="41">
        <f t="shared" si="63"/>
        <v>28.864900000000002</v>
      </c>
      <c r="AS431" s="41"/>
    </row>
    <row r="432" spans="5:45" x14ac:dyDescent="0.15">
      <c r="Z432" s="1"/>
      <c r="AA432" s="1"/>
      <c r="AE432" s="41">
        <v>0.85799999999999998</v>
      </c>
      <c r="AF432" s="41">
        <v>4530.95</v>
      </c>
      <c r="AG432" s="41">
        <f t="shared" si="58"/>
        <v>17.16</v>
      </c>
      <c r="AH432" s="41">
        <f t="shared" si="59"/>
        <v>4.5309499999999998</v>
      </c>
      <c r="AI432" s="41"/>
      <c r="AJ432" s="2">
        <v>0.85106199999999999</v>
      </c>
      <c r="AK432" s="42">
        <v>-67180.800000000003</v>
      </c>
      <c r="AL432" s="41">
        <f t="shared" si="60"/>
        <v>8.5106199999999994</v>
      </c>
      <c r="AM432" s="41">
        <f t="shared" si="61"/>
        <v>67.180800000000005</v>
      </c>
      <c r="AN432" s="41"/>
      <c r="AO432" s="41">
        <v>0.85406199999999999</v>
      </c>
      <c r="AP432" s="42">
        <v>-28782.1</v>
      </c>
      <c r="AQ432" s="41">
        <f t="shared" si="62"/>
        <v>17.081240000000001</v>
      </c>
      <c r="AR432" s="41">
        <f t="shared" si="63"/>
        <v>28.7821</v>
      </c>
      <c r="AS432" s="41"/>
    </row>
    <row r="433" spans="26:45" x14ac:dyDescent="0.15">
      <c r="Z433" s="1"/>
      <c r="AA433" s="1"/>
      <c r="AE433" s="41">
        <v>0.86</v>
      </c>
      <c r="AF433" s="41">
        <v>4492.2299999999996</v>
      </c>
      <c r="AG433" s="41">
        <f t="shared" si="58"/>
        <v>17.2</v>
      </c>
      <c r="AH433" s="41">
        <f t="shared" si="59"/>
        <v>4.4922299999999993</v>
      </c>
      <c r="AI433" s="41"/>
      <c r="AJ433" s="2">
        <v>0.85306300000000002</v>
      </c>
      <c r="AK433" s="42">
        <v>-67124.7</v>
      </c>
      <c r="AL433" s="41">
        <f t="shared" si="60"/>
        <v>8.5306300000000004</v>
      </c>
      <c r="AM433" s="41">
        <f t="shared" si="61"/>
        <v>67.12469999999999</v>
      </c>
      <c r="AN433" s="41"/>
      <c r="AO433" s="41">
        <v>0.85606199999999999</v>
      </c>
      <c r="AP433" s="42">
        <v>-28700</v>
      </c>
      <c r="AQ433" s="41">
        <f t="shared" si="62"/>
        <v>17.12124</v>
      </c>
      <c r="AR433" s="41">
        <f t="shared" si="63"/>
        <v>28.7</v>
      </c>
      <c r="AS433" s="41"/>
    </row>
    <row r="434" spans="26:45" x14ac:dyDescent="0.15">
      <c r="Z434" s="1"/>
      <c r="AA434" s="1"/>
      <c r="AE434" s="41">
        <v>0.86199999999999999</v>
      </c>
      <c r="AF434" s="41">
        <v>4454.18</v>
      </c>
      <c r="AG434" s="41">
        <f t="shared" si="58"/>
        <v>17.239999999999998</v>
      </c>
      <c r="AH434" s="41">
        <f t="shared" si="59"/>
        <v>4.45418</v>
      </c>
      <c r="AI434" s="41"/>
      <c r="AJ434" s="2">
        <v>0.85506199999999999</v>
      </c>
      <c r="AK434" s="42">
        <v>-67068</v>
      </c>
      <c r="AL434" s="41">
        <f t="shared" si="60"/>
        <v>8.5506200000000003</v>
      </c>
      <c r="AM434" s="41">
        <f t="shared" si="61"/>
        <v>67.067999999999998</v>
      </c>
      <c r="AN434" s="41"/>
      <c r="AO434" s="41">
        <v>0.85806300000000002</v>
      </c>
      <c r="AP434" s="42">
        <v>-28618.6</v>
      </c>
      <c r="AQ434" s="41">
        <f t="shared" si="62"/>
        <v>17.161259999999999</v>
      </c>
      <c r="AR434" s="41">
        <f t="shared" si="63"/>
        <v>28.618599999999997</v>
      </c>
      <c r="AS434" s="41"/>
    </row>
    <row r="435" spans="26:45" x14ac:dyDescent="0.15">
      <c r="Z435" s="1"/>
      <c r="AA435" s="1"/>
      <c r="AE435" s="41">
        <v>0.86399999999999999</v>
      </c>
      <c r="AF435" s="41">
        <v>4416.79</v>
      </c>
      <c r="AG435" s="41">
        <f t="shared" si="58"/>
        <v>17.28</v>
      </c>
      <c r="AH435" s="41">
        <f t="shared" si="59"/>
        <v>4.4167899999999998</v>
      </c>
      <c r="AI435" s="41"/>
      <c r="AJ435" s="2">
        <v>0.85706300000000002</v>
      </c>
      <c r="AK435" s="42">
        <v>-67010.8</v>
      </c>
      <c r="AL435" s="41">
        <f t="shared" si="60"/>
        <v>8.5706299999999995</v>
      </c>
      <c r="AM435" s="41">
        <f t="shared" si="61"/>
        <v>67.010800000000003</v>
      </c>
      <c r="AN435" s="41"/>
      <c r="AO435" s="41">
        <v>0.86006199999999999</v>
      </c>
      <c r="AP435" s="42">
        <v>-28537.8</v>
      </c>
      <c r="AQ435" s="41">
        <f t="shared" si="62"/>
        <v>17.201239999999999</v>
      </c>
      <c r="AR435" s="41">
        <f t="shared" si="63"/>
        <v>28.537800000000001</v>
      </c>
      <c r="AS435" s="41"/>
    </row>
    <row r="436" spans="26:45" x14ac:dyDescent="0.15">
      <c r="Z436" s="1"/>
      <c r="AA436" s="1"/>
      <c r="AE436" s="41">
        <v>0.86599999999999999</v>
      </c>
      <c r="AF436" s="41">
        <v>4380.05</v>
      </c>
      <c r="AG436" s="41">
        <f t="shared" si="58"/>
        <v>17.32</v>
      </c>
      <c r="AH436" s="41">
        <f t="shared" si="59"/>
        <v>4.3800499999999998</v>
      </c>
      <c r="AI436" s="41"/>
      <c r="AJ436" s="2">
        <v>0.85906199999999999</v>
      </c>
      <c r="AK436" s="42">
        <v>-66952.899999999994</v>
      </c>
      <c r="AL436" s="41">
        <f t="shared" si="60"/>
        <v>8.5906199999999995</v>
      </c>
      <c r="AM436" s="41">
        <f t="shared" si="61"/>
        <v>66.9529</v>
      </c>
      <c r="AN436" s="41"/>
      <c r="AO436" s="41">
        <v>0.86206300000000002</v>
      </c>
      <c r="AP436" s="42">
        <v>-28457.599999999999</v>
      </c>
      <c r="AQ436" s="41">
        <f t="shared" si="62"/>
        <v>17.24126</v>
      </c>
      <c r="AR436" s="41">
        <f t="shared" si="63"/>
        <v>28.457599999999999</v>
      </c>
      <c r="AS436" s="41"/>
    </row>
    <row r="437" spans="26:45" x14ac:dyDescent="0.15">
      <c r="Z437" s="1"/>
      <c r="AA437" s="1"/>
      <c r="AE437" s="41">
        <v>0.86799999999999999</v>
      </c>
      <c r="AF437" s="41">
        <v>4343.92</v>
      </c>
      <c r="AG437" s="41">
        <f t="shared" si="58"/>
        <v>17.36</v>
      </c>
      <c r="AH437" s="41">
        <f t="shared" si="59"/>
        <v>4.3439199999999998</v>
      </c>
      <c r="AI437" s="41"/>
      <c r="AJ437" s="2">
        <v>0.86106300000000002</v>
      </c>
      <c r="AK437" s="42">
        <v>-66894.5</v>
      </c>
      <c r="AL437" s="41">
        <f t="shared" si="60"/>
        <v>8.6106300000000005</v>
      </c>
      <c r="AM437" s="41">
        <f t="shared" si="61"/>
        <v>66.894499999999994</v>
      </c>
      <c r="AN437" s="41"/>
      <c r="AO437" s="41">
        <v>0.864062</v>
      </c>
      <c r="AP437" s="42">
        <v>-28378.1</v>
      </c>
      <c r="AQ437" s="41">
        <f t="shared" si="62"/>
        <v>17.28124</v>
      </c>
      <c r="AR437" s="41">
        <f t="shared" si="63"/>
        <v>28.3781</v>
      </c>
      <c r="AS437" s="41"/>
    </row>
    <row r="438" spans="26:45" x14ac:dyDescent="0.15">
      <c r="Z438" s="1"/>
      <c r="AA438" s="1"/>
      <c r="AE438" s="41">
        <v>0.87</v>
      </c>
      <c r="AF438" s="41">
        <v>4308.41</v>
      </c>
      <c r="AG438" s="41">
        <f t="shared" si="58"/>
        <v>17.399999999999999</v>
      </c>
      <c r="AH438" s="41">
        <f t="shared" si="59"/>
        <v>4.3084100000000003</v>
      </c>
      <c r="AI438" s="41"/>
      <c r="AJ438" s="2">
        <v>0.86306300000000002</v>
      </c>
      <c r="AK438" s="42">
        <v>-66835.399999999994</v>
      </c>
      <c r="AL438" s="41">
        <f t="shared" si="60"/>
        <v>8.63063</v>
      </c>
      <c r="AM438" s="41">
        <f t="shared" si="61"/>
        <v>66.835399999999993</v>
      </c>
      <c r="AN438" s="41"/>
      <c r="AO438" s="41">
        <v>0.86606300000000003</v>
      </c>
      <c r="AP438" s="42">
        <v>-28299.3</v>
      </c>
      <c r="AQ438" s="41">
        <f t="shared" si="62"/>
        <v>17.321260000000002</v>
      </c>
      <c r="AR438" s="41">
        <f t="shared" si="63"/>
        <v>28.299299999999999</v>
      </c>
      <c r="AS438" s="41"/>
    </row>
    <row r="439" spans="26:45" x14ac:dyDescent="0.15">
      <c r="Z439" s="1"/>
      <c r="AA439" s="1"/>
      <c r="AE439" s="41">
        <v>0.872</v>
      </c>
      <c r="AF439" s="41">
        <v>4273.49</v>
      </c>
      <c r="AG439" s="41">
        <f t="shared" si="58"/>
        <v>17.440000000000001</v>
      </c>
      <c r="AH439" s="41">
        <f t="shared" si="59"/>
        <v>4.2734899999999998</v>
      </c>
      <c r="AI439" s="41"/>
      <c r="AJ439" s="2">
        <v>0.865062</v>
      </c>
      <c r="AK439" s="42">
        <v>-66775.899999999994</v>
      </c>
      <c r="AL439" s="41">
        <f t="shared" si="60"/>
        <v>8.65062</v>
      </c>
      <c r="AM439" s="41">
        <f t="shared" si="61"/>
        <v>66.775899999999993</v>
      </c>
      <c r="AN439" s="41"/>
      <c r="AO439" s="41">
        <v>0.868062</v>
      </c>
      <c r="AP439" s="42">
        <v>-28221</v>
      </c>
      <c r="AQ439" s="41">
        <f t="shared" si="62"/>
        <v>17.361239999999999</v>
      </c>
      <c r="AR439" s="41">
        <f t="shared" si="63"/>
        <v>28.221</v>
      </c>
      <c r="AS439" s="41"/>
    </row>
    <row r="440" spans="26:45" x14ac:dyDescent="0.15">
      <c r="Z440" s="1"/>
      <c r="AA440" s="1"/>
      <c r="AE440" s="41">
        <v>0.874</v>
      </c>
      <c r="AF440" s="41">
        <v>4239.1400000000003</v>
      </c>
      <c r="AG440" s="41">
        <f t="shared" si="58"/>
        <v>17.48</v>
      </c>
      <c r="AH440" s="41">
        <f t="shared" si="59"/>
        <v>4.2391399999999999</v>
      </c>
      <c r="AI440" s="41"/>
      <c r="AJ440" s="2">
        <v>0.86706300000000003</v>
      </c>
      <c r="AK440" s="42">
        <v>-66715.7</v>
      </c>
      <c r="AL440" s="41">
        <f t="shared" si="60"/>
        <v>8.6706300000000009</v>
      </c>
      <c r="AM440" s="41">
        <f t="shared" si="61"/>
        <v>66.715699999999998</v>
      </c>
      <c r="AN440" s="41"/>
      <c r="AO440" s="41">
        <v>0.870062</v>
      </c>
      <c r="AP440" s="42">
        <v>-28143.3</v>
      </c>
      <c r="AQ440" s="41">
        <f t="shared" si="62"/>
        <v>17.401240000000001</v>
      </c>
      <c r="AR440" s="41">
        <f t="shared" si="63"/>
        <v>28.1433</v>
      </c>
      <c r="AS440" s="41"/>
    </row>
    <row r="441" spans="26:45" x14ac:dyDescent="0.15">
      <c r="Z441" s="1"/>
      <c r="AA441" s="1"/>
      <c r="AE441" s="41">
        <v>0.876</v>
      </c>
      <c r="AF441" s="41">
        <v>4205.3599999999997</v>
      </c>
      <c r="AG441" s="41">
        <f t="shared" si="58"/>
        <v>17.52</v>
      </c>
      <c r="AH441" s="41">
        <f t="shared" si="59"/>
        <v>4.2053599999999998</v>
      </c>
      <c r="AI441" s="41"/>
      <c r="AJ441" s="2">
        <v>0.869062</v>
      </c>
      <c r="AK441" s="42">
        <v>-66655</v>
      </c>
      <c r="AL441" s="41">
        <f t="shared" si="60"/>
        <v>8.6906199999999991</v>
      </c>
      <c r="AM441" s="41">
        <f t="shared" si="61"/>
        <v>66.655000000000001</v>
      </c>
      <c r="AN441" s="41"/>
      <c r="AO441" s="41">
        <v>0.87206300000000003</v>
      </c>
      <c r="AP441" s="42">
        <v>-28066.2</v>
      </c>
      <c r="AQ441" s="41">
        <f t="shared" si="62"/>
        <v>17.44126</v>
      </c>
      <c r="AR441" s="41">
        <f t="shared" si="63"/>
        <v>28.066200000000002</v>
      </c>
      <c r="AS441" s="41"/>
    </row>
    <row r="442" spans="26:45" x14ac:dyDescent="0.15">
      <c r="Z442" s="1"/>
      <c r="AA442" s="1"/>
      <c r="AE442" s="41">
        <v>0.878</v>
      </c>
      <c r="AF442" s="41">
        <v>4172.13</v>
      </c>
      <c r="AG442" s="41">
        <f t="shared" si="58"/>
        <v>17.559999999999999</v>
      </c>
      <c r="AH442" s="41">
        <f t="shared" si="59"/>
        <v>4.1721300000000001</v>
      </c>
      <c r="AI442" s="41"/>
      <c r="AJ442" s="2">
        <v>0.87106300000000003</v>
      </c>
      <c r="AK442" s="42">
        <v>-66593.600000000006</v>
      </c>
      <c r="AL442" s="41">
        <f t="shared" si="60"/>
        <v>8.7106300000000001</v>
      </c>
      <c r="AM442" s="41">
        <f t="shared" si="61"/>
        <v>66.593600000000009</v>
      </c>
      <c r="AN442" s="41"/>
      <c r="AO442" s="41">
        <v>0.87406200000000001</v>
      </c>
      <c r="AP442" s="42">
        <v>-27989.7</v>
      </c>
      <c r="AQ442" s="41">
        <f t="shared" si="62"/>
        <v>17.48124</v>
      </c>
      <c r="AR442" s="41">
        <f t="shared" si="63"/>
        <v>27.989699999999999</v>
      </c>
      <c r="AS442" s="41"/>
    </row>
    <row r="443" spans="26:45" x14ac:dyDescent="0.15">
      <c r="Z443" s="1"/>
      <c r="AA443" s="1"/>
      <c r="AE443" s="41">
        <v>0.88</v>
      </c>
      <c r="AF443" s="41">
        <v>4139.4399999999996</v>
      </c>
      <c r="AG443" s="41">
        <f t="shared" si="58"/>
        <v>17.600000000000001</v>
      </c>
      <c r="AH443" s="41">
        <f t="shared" si="59"/>
        <v>4.1394399999999996</v>
      </c>
      <c r="AI443" s="41"/>
      <c r="AJ443" s="2">
        <v>0.873062</v>
      </c>
      <c r="AK443" s="42">
        <v>-66531.8</v>
      </c>
      <c r="AL443" s="41">
        <f t="shared" si="60"/>
        <v>8.73062</v>
      </c>
      <c r="AM443" s="41">
        <f t="shared" si="61"/>
        <v>66.531800000000004</v>
      </c>
      <c r="AN443" s="41"/>
      <c r="AO443" s="41">
        <v>0.87606300000000004</v>
      </c>
      <c r="AP443" s="42">
        <v>-27913.7</v>
      </c>
      <c r="AQ443" s="41">
        <f t="shared" si="62"/>
        <v>17.521260000000002</v>
      </c>
      <c r="AR443" s="41">
        <f t="shared" si="63"/>
        <v>27.913700000000002</v>
      </c>
      <c r="AS443" s="41"/>
    </row>
    <row r="444" spans="26:45" x14ac:dyDescent="0.15">
      <c r="Z444" s="1"/>
      <c r="AA444" s="1"/>
      <c r="AE444" s="41">
        <v>0.88200000000000001</v>
      </c>
      <c r="AF444" s="41">
        <v>4107.2700000000004</v>
      </c>
      <c r="AG444" s="41">
        <f t="shared" si="58"/>
        <v>17.64</v>
      </c>
      <c r="AH444" s="41">
        <f t="shared" si="59"/>
        <v>4.1072700000000006</v>
      </c>
      <c r="AI444" s="41"/>
      <c r="AJ444" s="2">
        <v>0.87506300000000004</v>
      </c>
      <c r="AK444" s="42">
        <v>-66469.399999999994</v>
      </c>
      <c r="AL444" s="41">
        <f t="shared" si="60"/>
        <v>8.750630000000001</v>
      </c>
      <c r="AM444" s="41">
        <f t="shared" si="61"/>
        <v>66.469399999999993</v>
      </c>
      <c r="AN444" s="41"/>
      <c r="AO444" s="41">
        <v>0.87806200000000001</v>
      </c>
      <c r="AP444" s="42">
        <v>-27838</v>
      </c>
      <c r="AQ444" s="41">
        <f t="shared" si="62"/>
        <v>17.561240000000002</v>
      </c>
      <c r="AR444" s="41">
        <f t="shared" si="63"/>
        <v>27.838000000000001</v>
      </c>
      <c r="AS444" s="41"/>
    </row>
    <row r="445" spans="26:45" x14ac:dyDescent="0.15">
      <c r="Z445" s="1"/>
      <c r="AA445" s="1"/>
      <c r="AE445" s="41">
        <v>0.88400000000000001</v>
      </c>
      <c r="AF445" s="41">
        <v>4075.61</v>
      </c>
      <c r="AG445" s="41">
        <f t="shared" si="58"/>
        <v>17.68</v>
      </c>
      <c r="AH445" s="41">
        <f t="shared" si="59"/>
        <v>4.0756100000000002</v>
      </c>
      <c r="AI445" s="41"/>
      <c r="AJ445" s="2">
        <v>0.87706200000000001</v>
      </c>
      <c r="AK445" s="42">
        <v>-66406.5</v>
      </c>
      <c r="AL445" s="41">
        <f t="shared" si="60"/>
        <v>8.770620000000001</v>
      </c>
      <c r="AM445" s="41">
        <f t="shared" si="61"/>
        <v>66.406499999999994</v>
      </c>
      <c r="AN445" s="41"/>
      <c r="AO445" s="41">
        <v>0.88006300000000004</v>
      </c>
      <c r="AP445" s="42">
        <v>-27762.9</v>
      </c>
      <c r="AQ445" s="41">
        <f t="shared" si="62"/>
        <v>17.60126</v>
      </c>
      <c r="AR445" s="41">
        <f t="shared" si="63"/>
        <v>27.762900000000002</v>
      </c>
      <c r="AS445" s="41"/>
    </row>
    <row r="446" spans="26:45" x14ac:dyDescent="0.15">
      <c r="Z446" s="1"/>
      <c r="AA446" s="1"/>
      <c r="AE446" s="41">
        <v>0.88600000000000001</v>
      </c>
      <c r="AF446" s="41">
        <v>4044.45</v>
      </c>
      <c r="AG446" s="41">
        <f t="shared" si="58"/>
        <v>17.72</v>
      </c>
      <c r="AH446" s="41">
        <f t="shared" si="59"/>
        <v>4.0444499999999994</v>
      </c>
      <c r="AI446" s="41"/>
      <c r="AJ446" s="2">
        <v>0.87906200000000001</v>
      </c>
      <c r="AK446" s="42">
        <v>-66342.899999999994</v>
      </c>
      <c r="AL446" s="41">
        <f t="shared" si="60"/>
        <v>8.7906200000000005</v>
      </c>
      <c r="AM446" s="41">
        <f t="shared" si="61"/>
        <v>66.3429</v>
      </c>
      <c r="AN446" s="41"/>
      <c r="AO446" s="41">
        <v>0.88206200000000001</v>
      </c>
      <c r="AP446" s="42">
        <v>-27688.2</v>
      </c>
      <c r="AQ446" s="41">
        <f t="shared" si="62"/>
        <v>17.64124</v>
      </c>
      <c r="AR446" s="41">
        <f t="shared" si="63"/>
        <v>27.688200000000002</v>
      </c>
      <c r="AS446" s="41"/>
    </row>
    <row r="447" spans="26:45" x14ac:dyDescent="0.15">
      <c r="Z447" s="1"/>
      <c r="AA447" s="1"/>
      <c r="AE447" s="41">
        <v>0.88800000000000001</v>
      </c>
      <c r="AF447" s="41">
        <v>4013.77</v>
      </c>
      <c r="AG447" s="41">
        <f t="shared" si="58"/>
        <v>17.760000000000002</v>
      </c>
      <c r="AH447" s="41">
        <f t="shared" si="59"/>
        <v>4.0137700000000001</v>
      </c>
      <c r="AI447" s="41"/>
      <c r="AJ447" s="2">
        <v>0.88106300000000004</v>
      </c>
      <c r="AK447" s="42">
        <v>-66278.899999999994</v>
      </c>
      <c r="AL447" s="41">
        <f t="shared" si="60"/>
        <v>8.8106299999999997</v>
      </c>
      <c r="AM447" s="41">
        <f t="shared" si="61"/>
        <v>66.278899999999993</v>
      </c>
      <c r="AN447" s="41"/>
      <c r="AO447" s="41">
        <v>0.88406300000000004</v>
      </c>
      <c r="AP447" s="42">
        <v>-27614</v>
      </c>
      <c r="AQ447" s="41">
        <f t="shared" si="62"/>
        <v>17.681260000000002</v>
      </c>
      <c r="AR447" s="41">
        <f t="shared" si="63"/>
        <v>27.614000000000001</v>
      </c>
      <c r="AS447" s="41"/>
    </row>
    <row r="448" spans="26:45" x14ac:dyDescent="0.15">
      <c r="Z448" s="1"/>
      <c r="AA448" s="1"/>
      <c r="AE448" s="41">
        <v>0.89</v>
      </c>
      <c r="AF448" s="41">
        <v>3983.58</v>
      </c>
      <c r="AG448" s="41">
        <f t="shared" si="58"/>
        <v>17.8</v>
      </c>
      <c r="AH448" s="41">
        <f t="shared" si="59"/>
        <v>3.9835799999999999</v>
      </c>
      <c r="AI448" s="41"/>
      <c r="AJ448" s="2">
        <v>0.88306200000000001</v>
      </c>
      <c r="AK448" s="42">
        <v>-66214.2</v>
      </c>
      <c r="AL448" s="41">
        <f t="shared" si="60"/>
        <v>8.8306199999999997</v>
      </c>
      <c r="AM448" s="41">
        <f t="shared" si="61"/>
        <v>66.214199999999991</v>
      </c>
      <c r="AN448" s="41"/>
      <c r="AO448" s="41">
        <v>0.88606300000000005</v>
      </c>
      <c r="AP448" s="42">
        <v>-27540.2</v>
      </c>
      <c r="AQ448" s="41">
        <f t="shared" si="62"/>
        <v>17.721260000000001</v>
      </c>
      <c r="AR448" s="41">
        <f t="shared" si="63"/>
        <v>27.540200000000002</v>
      </c>
      <c r="AS448" s="41"/>
    </row>
    <row r="449" spans="26:45" x14ac:dyDescent="0.15">
      <c r="Z449" s="1"/>
      <c r="AA449" s="1"/>
      <c r="AE449" s="41">
        <v>0.89200000000000002</v>
      </c>
      <c r="AF449" s="41">
        <v>3953.84</v>
      </c>
      <c r="AG449" s="41">
        <f t="shared" si="58"/>
        <v>17.84</v>
      </c>
      <c r="AH449" s="41">
        <f t="shared" si="59"/>
        <v>3.95384</v>
      </c>
      <c r="AI449" s="41"/>
      <c r="AJ449" s="2">
        <v>0.88506300000000004</v>
      </c>
      <c r="AK449" s="42">
        <v>-66149.100000000006</v>
      </c>
      <c r="AL449" s="41">
        <f t="shared" si="60"/>
        <v>8.8506300000000007</v>
      </c>
      <c r="AM449" s="41">
        <f t="shared" si="61"/>
        <v>66.149100000000004</v>
      </c>
      <c r="AN449" s="41"/>
      <c r="AO449" s="41">
        <v>0.88806200000000002</v>
      </c>
      <c r="AP449" s="42">
        <v>-27467</v>
      </c>
      <c r="AQ449" s="41">
        <f t="shared" si="62"/>
        <v>17.761240000000001</v>
      </c>
      <c r="AR449" s="41">
        <f t="shared" si="63"/>
        <v>27.466999999999999</v>
      </c>
      <c r="AS449" s="41"/>
    </row>
    <row r="450" spans="26:45" x14ac:dyDescent="0.15">
      <c r="Z450" s="1"/>
      <c r="AA450" s="1"/>
      <c r="AE450" s="41">
        <v>0.89400000000000002</v>
      </c>
      <c r="AF450" s="41">
        <v>3924.57</v>
      </c>
      <c r="AG450" s="41">
        <f t="shared" si="58"/>
        <v>17.88</v>
      </c>
      <c r="AH450" s="41">
        <f t="shared" si="59"/>
        <v>3.9245700000000001</v>
      </c>
      <c r="AI450" s="41"/>
      <c r="AJ450" s="2">
        <v>0.88706200000000002</v>
      </c>
      <c r="AK450" s="42">
        <v>-66083.199999999997</v>
      </c>
      <c r="AL450" s="41">
        <f t="shared" si="60"/>
        <v>8.8706200000000006</v>
      </c>
      <c r="AM450" s="41">
        <f t="shared" si="61"/>
        <v>66.083199999999991</v>
      </c>
      <c r="AN450" s="41"/>
      <c r="AO450" s="41">
        <v>0.89006300000000005</v>
      </c>
      <c r="AP450" s="42">
        <v>-27394.3</v>
      </c>
      <c r="AQ450" s="41">
        <f t="shared" si="62"/>
        <v>17.801259999999999</v>
      </c>
      <c r="AR450" s="41">
        <f t="shared" si="63"/>
        <v>27.394299999999998</v>
      </c>
      <c r="AS450" s="41"/>
    </row>
    <row r="451" spans="26:45" x14ac:dyDescent="0.15">
      <c r="Z451" s="1"/>
      <c r="AA451" s="1"/>
      <c r="AE451" s="41">
        <v>0.89600000000000002</v>
      </c>
      <c r="AF451" s="41">
        <v>3895.73</v>
      </c>
      <c r="AG451" s="41">
        <f t="shared" si="58"/>
        <v>17.920000000000002</v>
      </c>
      <c r="AH451" s="41">
        <f t="shared" si="59"/>
        <v>3.8957299999999999</v>
      </c>
      <c r="AI451" s="41"/>
      <c r="AJ451" s="2">
        <v>0.88906300000000005</v>
      </c>
      <c r="AK451" s="42">
        <v>-66016.899999999994</v>
      </c>
      <c r="AL451" s="41">
        <f t="shared" si="60"/>
        <v>8.8906299999999998</v>
      </c>
      <c r="AM451" s="41">
        <f t="shared" si="61"/>
        <v>66.016899999999993</v>
      </c>
      <c r="AN451" s="41"/>
      <c r="AO451" s="41">
        <v>0.89206200000000002</v>
      </c>
      <c r="AP451" s="42">
        <v>-27322</v>
      </c>
      <c r="AQ451" s="41">
        <f t="shared" si="62"/>
        <v>17.841239999999999</v>
      </c>
      <c r="AR451" s="41">
        <f t="shared" si="63"/>
        <v>27.321999999999999</v>
      </c>
      <c r="AS451" s="41"/>
    </row>
    <row r="452" spans="26:45" x14ac:dyDescent="0.15">
      <c r="Z452" s="1"/>
      <c r="AA452" s="1"/>
      <c r="AE452" s="41">
        <v>0.89800000000000002</v>
      </c>
      <c r="AF452" s="41">
        <v>3867.33</v>
      </c>
      <c r="AG452" s="41">
        <f t="shared" ref="AG452:AG503" si="64">AE452*20</f>
        <v>17.96</v>
      </c>
      <c r="AH452" s="41">
        <f t="shared" ref="AH452:AH503" si="65">AF452/1000</f>
        <v>3.8673299999999999</v>
      </c>
      <c r="AI452" s="41"/>
      <c r="AJ452" s="2">
        <v>0.89106200000000002</v>
      </c>
      <c r="AK452" s="42">
        <v>-65950.100000000006</v>
      </c>
      <c r="AL452" s="41">
        <f t="shared" ref="AL452:AL507" si="66">AJ452*10</f>
        <v>8.9106199999999998</v>
      </c>
      <c r="AM452" s="41">
        <f t="shared" ref="AM452:AM507" si="67">-AK452/1000</f>
        <v>65.950100000000006</v>
      </c>
      <c r="AN452" s="41"/>
      <c r="AO452" s="41">
        <v>0.89406300000000005</v>
      </c>
      <c r="AP452" s="42">
        <v>-27250.1</v>
      </c>
      <c r="AQ452" s="41">
        <f t="shared" ref="AQ452:AQ507" si="68">AO452*20</f>
        <v>17.881260000000001</v>
      </c>
      <c r="AR452" s="41">
        <f t="shared" ref="AR452:AR507" si="69">-AP452/1000</f>
        <v>27.2501</v>
      </c>
      <c r="AS452" s="41"/>
    </row>
    <row r="453" spans="26:45" x14ac:dyDescent="0.15">
      <c r="Z453" s="1"/>
      <c r="AA453" s="1"/>
      <c r="AE453" s="41">
        <v>0.9</v>
      </c>
      <c r="AF453" s="41">
        <v>3839.35</v>
      </c>
      <c r="AG453" s="41">
        <f t="shared" si="64"/>
        <v>18</v>
      </c>
      <c r="AH453" s="41">
        <f t="shared" si="65"/>
        <v>3.83935</v>
      </c>
      <c r="AI453" s="41"/>
      <c r="AJ453" s="2">
        <v>0.89306200000000002</v>
      </c>
      <c r="AK453" s="42">
        <v>-65882.7</v>
      </c>
      <c r="AL453" s="41">
        <f t="shared" si="66"/>
        <v>8.9306200000000011</v>
      </c>
      <c r="AM453" s="41">
        <f t="shared" si="67"/>
        <v>65.8827</v>
      </c>
      <c r="AN453" s="41"/>
      <c r="AO453" s="41">
        <v>0.89606200000000003</v>
      </c>
      <c r="AP453" s="42">
        <v>-27178.7</v>
      </c>
      <c r="AQ453" s="41">
        <f t="shared" si="68"/>
        <v>17.921240000000001</v>
      </c>
      <c r="AR453" s="41">
        <f t="shared" si="69"/>
        <v>27.178699999999999</v>
      </c>
      <c r="AS453" s="41"/>
    </row>
    <row r="454" spans="26:45" x14ac:dyDescent="0.15">
      <c r="Z454" s="1"/>
      <c r="AA454" s="1"/>
      <c r="AE454" s="41">
        <v>0.90200000000000002</v>
      </c>
      <c r="AF454" s="41">
        <v>3811.78</v>
      </c>
      <c r="AG454" s="41">
        <f t="shared" si="64"/>
        <v>18.04</v>
      </c>
      <c r="AH454" s="41">
        <f t="shared" si="65"/>
        <v>3.8117800000000002</v>
      </c>
      <c r="AI454" s="41"/>
      <c r="AJ454" s="2">
        <v>0.89506300000000005</v>
      </c>
      <c r="AK454" s="42">
        <v>-65814.600000000006</v>
      </c>
      <c r="AL454" s="41">
        <f t="shared" si="66"/>
        <v>8.9506300000000003</v>
      </c>
      <c r="AM454" s="41">
        <f t="shared" si="67"/>
        <v>65.814600000000013</v>
      </c>
      <c r="AN454" s="41"/>
      <c r="AO454" s="41">
        <v>0.89806299999999994</v>
      </c>
      <c r="AP454" s="42">
        <v>-27107.7</v>
      </c>
      <c r="AQ454" s="41">
        <f t="shared" si="68"/>
        <v>17.961259999999999</v>
      </c>
      <c r="AR454" s="41">
        <f t="shared" si="69"/>
        <v>27.107700000000001</v>
      </c>
      <c r="AS454" s="41"/>
    </row>
    <row r="455" spans="26:45" x14ac:dyDescent="0.15">
      <c r="Z455" s="1"/>
      <c r="AA455" s="1"/>
      <c r="AE455" s="41">
        <v>0.90400000000000003</v>
      </c>
      <c r="AF455" s="41">
        <v>3784.62</v>
      </c>
      <c r="AG455" s="41">
        <f t="shared" si="64"/>
        <v>18.080000000000002</v>
      </c>
      <c r="AH455" s="41">
        <f t="shared" si="65"/>
        <v>3.7846199999999999</v>
      </c>
      <c r="AI455" s="41"/>
      <c r="AJ455" s="2">
        <v>0.89706200000000003</v>
      </c>
      <c r="AK455" s="42">
        <v>-65746.100000000006</v>
      </c>
      <c r="AL455" s="41">
        <f t="shared" si="66"/>
        <v>8.9706200000000003</v>
      </c>
      <c r="AM455" s="41">
        <f t="shared" si="67"/>
        <v>65.746100000000013</v>
      </c>
      <c r="AN455" s="41"/>
      <c r="AO455" s="41">
        <v>0.90006299999999995</v>
      </c>
      <c r="AP455" s="42">
        <v>-27037.200000000001</v>
      </c>
      <c r="AQ455" s="41">
        <f t="shared" si="68"/>
        <v>18.001259999999998</v>
      </c>
      <c r="AR455" s="41">
        <f t="shared" si="69"/>
        <v>27.037200000000002</v>
      </c>
      <c r="AS455" s="41"/>
    </row>
    <row r="456" spans="26:45" x14ac:dyDescent="0.15">
      <c r="Z456" s="1"/>
      <c r="AA456" s="1"/>
      <c r="AE456" s="41">
        <v>0.90600000000000003</v>
      </c>
      <c r="AF456" s="41">
        <v>3757.86</v>
      </c>
      <c r="AG456" s="41">
        <f t="shared" si="64"/>
        <v>18.12</v>
      </c>
      <c r="AH456" s="41">
        <f t="shared" si="65"/>
        <v>3.75786</v>
      </c>
      <c r="AI456" s="41"/>
      <c r="AJ456" s="2">
        <v>0.89906299999999995</v>
      </c>
      <c r="AK456" s="42">
        <v>-65677</v>
      </c>
      <c r="AL456" s="41">
        <f t="shared" si="66"/>
        <v>8.9906299999999995</v>
      </c>
      <c r="AM456" s="41">
        <f t="shared" si="67"/>
        <v>65.677000000000007</v>
      </c>
      <c r="AN456" s="41"/>
      <c r="AO456" s="41">
        <v>0.90206200000000003</v>
      </c>
      <c r="AP456" s="42">
        <v>-26967.1</v>
      </c>
      <c r="AQ456" s="41">
        <f t="shared" si="68"/>
        <v>18.041240000000002</v>
      </c>
      <c r="AR456" s="41">
        <f t="shared" si="69"/>
        <v>26.967099999999999</v>
      </c>
      <c r="AS456" s="41"/>
    </row>
    <row r="457" spans="26:45" x14ac:dyDescent="0.15">
      <c r="Z457" s="1"/>
      <c r="AA457" s="1"/>
      <c r="AE457" s="41">
        <v>0.90800000000000003</v>
      </c>
      <c r="AF457" s="41">
        <v>3731.48</v>
      </c>
      <c r="AG457" s="41">
        <f t="shared" si="64"/>
        <v>18.16</v>
      </c>
      <c r="AH457" s="41">
        <f t="shared" si="65"/>
        <v>3.7314799999999999</v>
      </c>
      <c r="AI457" s="41"/>
      <c r="AJ457" s="2">
        <v>0.90106200000000003</v>
      </c>
      <c r="AK457" s="42">
        <v>-65607.399999999994</v>
      </c>
      <c r="AL457" s="41">
        <f t="shared" si="66"/>
        <v>9.0106199999999994</v>
      </c>
      <c r="AM457" s="41">
        <f t="shared" si="67"/>
        <v>65.607399999999998</v>
      </c>
      <c r="AN457" s="41"/>
      <c r="AO457" s="41">
        <v>0.90406299999999995</v>
      </c>
      <c r="AP457" s="42">
        <v>-26897.4</v>
      </c>
      <c r="AQ457" s="41">
        <f t="shared" si="68"/>
        <v>18.08126</v>
      </c>
      <c r="AR457" s="41">
        <f t="shared" si="69"/>
        <v>26.897400000000001</v>
      </c>
      <c r="AS457" s="41"/>
    </row>
    <row r="458" spans="26:45" x14ac:dyDescent="0.15">
      <c r="Z458" s="1"/>
      <c r="AA458" s="1"/>
      <c r="AE458" s="41">
        <v>0.91</v>
      </c>
      <c r="AF458" s="41">
        <v>3705.48</v>
      </c>
      <c r="AG458" s="41">
        <f t="shared" si="64"/>
        <v>18.2</v>
      </c>
      <c r="AH458" s="41">
        <f t="shared" si="65"/>
        <v>3.7054800000000001</v>
      </c>
      <c r="AI458" s="41"/>
      <c r="AJ458" s="2">
        <v>0.90306299999999995</v>
      </c>
      <c r="AK458" s="42">
        <v>-65537.2</v>
      </c>
      <c r="AL458" s="41">
        <f t="shared" si="66"/>
        <v>9.0306299999999986</v>
      </c>
      <c r="AM458" s="41">
        <f t="shared" si="67"/>
        <v>65.537199999999999</v>
      </c>
      <c r="AN458" s="41"/>
      <c r="AO458" s="41">
        <v>0.90606200000000003</v>
      </c>
      <c r="AP458" s="42">
        <v>-26828</v>
      </c>
      <c r="AQ458" s="41">
        <f t="shared" si="68"/>
        <v>18.12124</v>
      </c>
      <c r="AR458" s="41">
        <f t="shared" si="69"/>
        <v>26.827999999999999</v>
      </c>
      <c r="AS458" s="41"/>
    </row>
    <row r="459" spans="26:45" x14ac:dyDescent="0.15">
      <c r="Z459" s="1"/>
      <c r="AA459" s="1"/>
      <c r="AE459" s="41">
        <v>0.91200000000000003</v>
      </c>
      <c r="AF459" s="41">
        <v>3679.86</v>
      </c>
      <c r="AG459" s="41">
        <f t="shared" si="64"/>
        <v>18.240000000000002</v>
      </c>
      <c r="AH459" s="41">
        <f t="shared" si="65"/>
        <v>3.6798600000000001</v>
      </c>
      <c r="AI459" s="41"/>
      <c r="AJ459" s="2">
        <v>0.90506200000000003</v>
      </c>
      <c r="AK459" s="42">
        <v>-65466.400000000001</v>
      </c>
      <c r="AL459" s="41">
        <f t="shared" si="66"/>
        <v>9.0506200000000003</v>
      </c>
      <c r="AM459" s="41">
        <f t="shared" si="67"/>
        <v>65.466400000000007</v>
      </c>
      <c r="AN459" s="41"/>
      <c r="AO459" s="41">
        <v>0.90806299999999995</v>
      </c>
      <c r="AP459" s="42">
        <v>-26759.1</v>
      </c>
      <c r="AQ459" s="41">
        <f t="shared" si="68"/>
        <v>18.161259999999999</v>
      </c>
      <c r="AR459" s="41">
        <f t="shared" si="69"/>
        <v>26.7591</v>
      </c>
      <c r="AS459" s="41"/>
    </row>
    <row r="460" spans="26:45" x14ac:dyDescent="0.15">
      <c r="Z460" s="1"/>
      <c r="AA460" s="1"/>
      <c r="AE460" s="41">
        <v>0.91400000000000003</v>
      </c>
      <c r="AF460" s="41">
        <v>3654.59</v>
      </c>
      <c r="AG460" s="41">
        <f t="shared" si="64"/>
        <v>18.28</v>
      </c>
      <c r="AH460" s="41">
        <f t="shared" si="65"/>
        <v>3.6545900000000002</v>
      </c>
      <c r="AI460" s="41"/>
      <c r="AJ460" s="2">
        <v>0.90706200000000003</v>
      </c>
      <c r="AK460" s="42">
        <v>-65395</v>
      </c>
      <c r="AL460" s="41">
        <f t="shared" si="66"/>
        <v>9.0706199999999999</v>
      </c>
      <c r="AM460" s="41">
        <f t="shared" si="67"/>
        <v>65.394999999999996</v>
      </c>
      <c r="AN460" s="41"/>
      <c r="AO460" s="41">
        <v>0.91006200000000004</v>
      </c>
      <c r="AP460" s="42">
        <v>-26690.6</v>
      </c>
      <c r="AQ460" s="41">
        <f t="shared" si="68"/>
        <v>18.201240000000002</v>
      </c>
      <c r="AR460" s="41">
        <f t="shared" si="69"/>
        <v>26.6906</v>
      </c>
      <c r="AS460" s="41"/>
    </row>
    <row r="461" spans="26:45" x14ac:dyDescent="0.15">
      <c r="Z461" s="1"/>
      <c r="AA461" s="1"/>
      <c r="AE461" s="41">
        <v>0.91600000000000004</v>
      </c>
      <c r="AF461" s="41">
        <v>3629.68</v>
      </c>
      <c r="AG461" s="41">
        <f t="shared" si="64"/>
        <v>18.32</v>
      </c>
      <c r="AH461" s="41">
        <f t="shared" si="65"/>
        <v>3.62968</v>
      </c>
      <c r="AI461" s="41"/>
      <c r="AJ461" s="2">
        <v>0.90906299999999995</v>
      </c>
      <c r="AK461" s="42">
        <v>-65323.3</v>
      </c>
      <c r="AL461" s="41">
        <f t="shared" si="66"/>
        <v>9.0906299999999991</v>
      </c>
      <c r="AM461" s="41">
        <f t="shared" si="67"/>
        <v>65.323300000000003</v>
      </c>
      <c r="AN461" s="41"/>
      <c r="AO461" s="41">
        <v>0.91206299999999996</v>
      </c>
      <c r="AP461" s="42">
        <v>-26622.400000000001</v>
      </c>
      <c r="AQ461" s="41">
        <f t="shared" si="68"/>
        <v>18.24126</v>
      </c>
      <c r="AR461" s="41">
        <f t="shared" si="69"/>
        <v>26.622400000000003</v>
      </c>
      <c r="AS461" s="41"/>
    </row>
    <row r="462" spans="26:45" x14ac:dyDescent="0.15">
      <c r="Z462" s="1"/>
      <c r="AA462" s="1"/>
      <c r="AE462" s="41">
        <v>0.91800000000000004</v>
      </c>
      <c r="AF462" s="41">
        <v>3605.12</v>
      </c>
      <c r="AG462" s="41">
        <f t="shared" si="64"/>
        <v>18.36</v>
      </c>
      <c r="AH462" s="41">
        <f t="shared" si="65"/>
        <v>3.6051199999999999</v>
      </c>
      <c r="AI462" s="41"/>
      <c r="AJ462" s="2">
        <v>0.91106200000000004</v>
      </c>
      <c r="AK462" s="42">
        <v>-65250.9</v>
      </c>
      <c r="AL462" s="41">
        <f t="shared" si="66"/>
        <v>9.1106200000000008</v>
      </c>
      <c r="AM462" s="41">
        <f t="shared" si="67"/>
        <v>65.250900000000001</v>
      </c>
      <c r="AN462" s="41"/>
      <c r="AO462" s="41">
        <v>0.91406299999999996</v>
      </c>
      <c r="AP462" s="42">
        <v>-26554.6</v>
      </c>
      <c r="AQ462" s="41">
        <f t="shared" si="68"/>
        <v>18.28126</v>
      </c>
      <c r="AR462" s="41">
        <f t="shared" si="69"/>
        <v>26.554599999999997</v>
      </c>
      <c r="AS462" s="41"/>
    </row>
    <row r="463" spans="26:45" x14ac:dyDescent="0.15">
      <c r="Z463" s="1"/>
      <c r="AA463" s="1"/>
      <c r="AE463" s="41">
        <v>0.92</v>
      </c>
      <c r="AF463" s="41">
        <v>3580.89</v>
      </c>
      <c r="AG463" s="41">
        <f t="shared" si="64"/>
        <v>18.400000000000002</v>
      </c>
      <c r="AH463" s="41">
        <f t="shared" si="65"/>
        <v>3.5808899999999997</v>
      </c>
      <c r="AI463" s="41"/>
      <c r="AJ463" s="2">
        <v>0.91306299999999996</v>
      </c>
      <c r="AK463" s="42">
        <v>-65177.9</v>
      </c>
      <c r="AL463" s="41">
        <f t="shared" si="66"/>
        <v>9.13063</v>
      </c>
      <c r="AM463" s="41">
        <f t="shared" si="67"/>
        <v>65.177900000000008</v>
      </c>
      <c r="AN463" s="41"/>
      <c r="AO463" s="41">
        <v>0.91606200000000004</v>
      </c>
      <c r="AP463" s="42">
        <v>-26487.200000000001</v>
      </c>
      <c r="AQ463" s="41">
        <f t="shared" si="68"/>
        <v>18.32124</v>
      </c>
      <c r="AR463" s="41">
        <f t="shared" si="69"/>
        <v>26.487200000000001</v>
      </c>
      <c r="AS463" s="41"/>
    </row>
    <row r="464" spans="26:45" x14ac:dyDescent="0.15">
      <c r="Z464" s="1"/>
      <c r="AA464" s="1"/>
      <c r="AE464" s="41">
        <v>0.92200000000000004</v>
      </c>
      <c r="AF464" s="41">
        <v>3557</v>
      </c>
      <c r="AG464" s="41">
        <f t="shared" si="64"/>
        <v>18.440000000000001</v>
      </c>
      <c r="AH464" s="41">
        <f t="shared" si="65"/>
        <v>3.5569999999999999</v>
      </c>
      <c r="AI464" s="41"/>
      <c r="AJ464" s="2">
        <v>0.91506200000000004</v>
      </c>
      <c r="AK464" s="42">
        <v>-65104.5</v>
      </c>
      <c r="AL464" s="41">
        <f t="shared" si="66"/>
        <v>9.15062</v>
      </c>
      <c r="AM464" s="41">
        <f t="shared" si="67"/>
        <v>65.104500000000002</v>
      </c>
      <c r="AN464" s="41"/>
      <c r="AO464" s="41">
        <v>0.91806299999999996</v>
      </c>
      <c r="AP464" s="42">
        <v>-26420.1</v>
      </c>
      <c r="AQ464" s="41">
        <f t="shared" si="68"/>
        <v>18.361259999999998</v>
      </c>
      <c r="AR464" s="41">
        <f t="shared" si="69"/>
        <v>26.420099999999998</v>
      </c>
      <c r="AS464" s="41"/>
    </row>
    <row r="465" spans="26:45" x14ac:dyDescent="0.15">
      <c r="Z465" s="1"/>
      <c r="AA465" s="1"/>
      <c r="AE465" s="41">
        <v>0.92400000000000004</v>
      </c>
      <c r="AF465" s="41">
        <v>3533.44</v>
      </c>
      <c r="AG465" s="41">
        <f t="shared" si="64"/>
        <v>18.48</v>
      </c>
      <c r="AH465" s="41">
        <f t="shared" si="65"/>
        <v>3.5334400000000001</v>
      </c>
      <c r="AI465" s="41"/>
      <c r="AJ465" s="2">
        <v>0.91706299999999996</v>
      </c>
      <c r="AK465" s="42">
        <v>-65030.5</v>
      </c>
      <c r="AL465" s="41">
        <f t="shared" si="66"/>
        <v>9.1706299999999992</v>
      </c>
      <c r="AM465" s="41">
        <f t="shared" si="67"/>
        <v>65.030500000000004</v>
      </c>
      <c r="AN465" s="41"/>
      <c r="AO465" s="41">
        <v>0.92006200000000005</v>
      </c>
      <c r="AP465" s="42">
        <v>-26353.3</v>
      </c>
      <c r="AQ465" s="41">
        <f t="shared" si="68"/>
        <v>18.401240000000001</v>
      </c>
      <c r="AR465" s="41">
        <f t="shared" si="69"/>
        <v>26.353300000000001</v>
      </c>
      <c r="AS465" s="41"/>
    </row>
    <row r="466" spans="26:45" x14ac:dyDescent="0.15">
      <c r="Z466" s="1"/>
      <c r="AA466" s="1"/>
      <c r="AE466" s="41">
        <v>0.92600000000000005</v>
      </c>
      <c r="AF466" s="41">
        <v>3510.19</v>
      </c>
      <c r="AG466" s="41">
        <f t="shared" si="64"/>
        <v>18.52</v>
      </c>
      <c r="AH466" s="41">
        <f t="shared" si="65"/>
        <v>3.5101900000000001</v>
      </c>
      <c r="AI466" s="41"/>
      <c r="AJ466" s="2">
        <v>0.91906200000000005</v>
      </c>
      <c r="AK466" s="42">
        <v>-64955.9</v>
      </c>
      <c r="AL466" s="41">
        <f t="shared" si="66"/>
        <v>9.1906200000000009</v>
      </c>
      <c r="AM466" s="41">
        <f t="shared" si="67"/>
        <v>64.9559</v>
      </c>
      <c r="AN466" s="41"/>
      <c r="AO466" s="41">
        <v>0.92206299999999997</v>
      </c>
      <c r="AP466" s="42">
        <v>-26287</v>
      </c>
      <c r="AQ466" s="41">
        <f t="shared" si="68"/>
        <v>18.44126</v>
      </c>
      <c r="AR466" s="41">
        <f t="shared" si="69"/>
        <v>26.286999999999999</v>
      </c>
      <c r="AS466" s="41"/>
    </row>
    <row r="467" spans="26:45" x14ac:dyDescent="0.15">
      <c r="Z467" s="1"/>
      <c r="AA467" s="1"/>
      <c r="AE467" s="41">
        <v>0.92800000000000005</v>
      </c>
      <c r="AF467" s="41">
        <v>3487.26</v>
      </c>
      <c r="AG467" s="41">
        <f t="shared" si="64"/>
        <v>18.560000000000002</v>
      </c>
      <c r="AH467" s="41">
        <f t="shared" si="65"/>
        <v>3.48726</v>
      </c>
      <c r="AI467" s="41"/>
      <c r="AJ467" s="2">
        <v>0.92106299999999997</v>
      </c>
      <c r="AK467" s="42">
        <v>-64880.800000000003</v>
      </c>
      <c r="AL467" s="41">
        <f t="shared" si="66"/>
        <v>9.2106300000000001</v>
      </c>
      <c r="AM467" s="41">
        <f t="shared" si="67"/>
        <v>64.880800000000008</v>
      </c>
      <c r="AN467" s="41"/>
      <c r="AO467" s="41">
        <v>0.92406200000000005</v>
      </c>
      <c r="AP467" s="42">
        <v>-26220.9</v>
      </c>
      <c r="AQ467" s="41">
        <f t="shared" si="68"/>
        <v>18.48124</v>
      </c>
      <c r="AR467" s="41">
        <f t="shared" si="69"/>
        <v>26.2209</v>
      </c>
      <c r="AS467" s="41"/>
    </row>
    <row r="468" spans="26:45" x14ac:dyDescent="0.15">
      <c r="Z468" s="1"/>
      <c r="AA468" s="1"/>
      <c r="AE468" s="41">
        <v>0.93</v>
      </c>
      <c r="AF468" s="41">
        <v>3464.63</v>
      </c>
      <c r="AG468" s="41">
        <f t="shared" si="64"/>
        <v>18.600000000000001</v>
      </c>
      <c r="AH468" s="41">
        <f t="shared" si="65"/>
        <v>3.4646300000000001</v>
      </c>
      <c r="AI468" s="41"/>
      <c r="AJ468" s="2">
        <v>0.92306299999999997</v>
      </c>
      <c r="AK468" s="42">
        <v>-64805.2</v>
      </c>
      <c r="AL468" s="41">
        <f t="shared" si="66"/>
        <v>9.2306299999999997</v>
      </c>
      <c r="AM468" s="41">
        <f t="shared" si="67"/>
        <v>64.805199999999999</v>
      </c>
      <c r="AN468" s="41"/>
      <c r="AO468" s="41">
        <v>0.92606299999999997</v>
      </c>
      <c r="AP468" s="42">
        <v>-26155.1</v>
      </c>
      <c r="AQ468" s="41">
        <f t="shared" si="68"/>
        <v>18.521259999999998</v>
      </c>
      <c r="AR468" s="41">
        <f t="shared" si="69"/>
        <v>26.155099999999997</v>
      </c>
      <c r="AS468" s="41"/>
    </row>
    <row r="469" spans="26:45" x14ac:dyDescent="0.15">
      <c r="Z469" s="1"/>
      <c r="AA469" s="1"/>
      <c r="AE469" s="41">
        <v>0.93200000000000005</v>
      </c>
      <c r="AF469" s="41">
        <v>3442.3</v>
      </c>
      <c r="AG469" s="41">
        <f t="shared" si="64"/>
        <v>18.64</v>
      </c>
      <c r="AH469" s="41">
        <f t="shared" si="65"/>
        <v>3.4423000000000004</v>
      </c>
      <c r="AI469" s="41"/>
      <c r="AJ469" s="2">
        <v>0.92506200000000005</v>
      </c>
      <c r="AK469" s="42">
        <v>-64729</v>
      </c>
      <c r="AL469" s="41">
        <f t="shared" si="66"/>
        <v>9.2506200000000014</v>
      </c>
      <c r="AM469" s="41">
        <f t="shared" si="67"/>
        <v>64.728999999999999</v>
      </c>
      <c r="AN469" s="41"/>
      <c r="AO469" s="41">
        <v>0.92806200000000005</v>
      </c>
      <c r="AP469" s="42">
        <v>-26089.599999999999</v>
      </c>
      <c r="AQ469" s="41">
        <f t="shared" si="68"/>
        <v>18.561240000000002</v>
      </c>
      <c r="AR469" s="41">
        <f t="shared" si="69"/>
        <v>26.089599999999997</v>
      </c>
      <c r="AS469" s="41"/>
    </row>
    <row r="470" spans="26:45" x14ac:dyDescent="0.15">
      <c r="Z470" s="1"/>
      <c r="AA470" s="1"/>
      <c r="AE470" s="41">
        <v>0.93400000000000005</v>
      </c>
      <c r="AF470" s="41">
        <v>3420.27</v>
      </c>
      <c r="AG470" s="41">
        <f t="shared" si="64"/>
        <v>18.68</v>
      </c>
      <c r="AH470" s="41">
        <f t="shared" si="65"/>
        <v>3.4202699999999999</v>
      </c>
      <c r="AI470" s="41"/>
      <c r="AJ470" s="2">
        <v>0.92706299999999997</v>
      </c>
      <c r="AK470" s="42">
        <v>-64652.3</v>
      </c>
      <c r="AL470" s="41">
        <f t="shared" si="66"/>
        <v>9.2706300000000006</v>
      </c>
      <c r="AM470" s="41">
        <f t="shared" si="67"/>
        <v>64.652299999999997</v>
      </c>
      <c r="AN470" s="41"/>
      <c r="AO470" s="41">
        <v>0.93006200000000006</v>
      </c>
      <c r="AP470" s="42">
        <v>-26024.3</v>
      </c>
      <c r="AQ470" s="41">
        <f t="shared" si="68"/>
        <v>18.601240000000001</v>
      </c>
      <c r="AR470" s="41">
        <f t="shared" si="69"/>
        <v>26.0243</v>
      </c>
      <c r="AS470" s="41"/>
    </row>
    <row r="471" spans="26:45" x14ac:dyDescent="0.15">
      <c r="Z471" s="1"/>
      <c r="AA471" s="1"/>
      <c r="AE471" s="41">
        <v>0.93600000000000005</v>
      </c>
      <c r="AF471" s="41">
        <v>3398.53</v>
      </c>
      <c r="AG471" s="41">
        <f t="shared" si="64"/>
        <v>18.720000000000002</v>
      </c>
      <c r="AH471" s="41">
        <f t="shared" si="65"/>
        <v>3.3985300000000001</v>
      </c>
      <c r="AI471" s="41"/>
      <c r="AJ471" s="2">
        <v>0.92906200000000005</v>
      </c>
      <c r="AK471" s="42">
        <v>-64575.1</v>
      </c>
      <c r="AL471" s="41">
        <f t="shared" si="66"/>
        <v>9.2906200000000005</v>
      </c>
      <c r="AM471" s="41">
        <f t="shared" si="67"/>
        <v>64.575099999999992</v>
      </c>
      <c r="AN471" s="41"/>
      <c r="AO471" s="41">
        <v>0.93206299999999997</v>
      </c>
      <c r="AP471" s="42">
        <v>-25959.3</v>
      </c>
      <c r="AQ471" s="41">
        <f t="shared" si="68"/>
        <v>18.641259999999999</v>
      </c>
      <c r="AR471" s="41">
        <f t="shared" si="69"/>
        <v>25.959299999999999</v>
      </c>
      <c r="AS471" s="41"/>
    </row>
    <row r="472" spans="26:45" x14ac:dyDescent="0.15">
      <c r="Z472" s="1"/>
      <c r="AA472" s="1"/>
      <c r="AE472" s="41">
        <v>0.93799999999999994</v>
      </c>
      <c r="AF472" s="41">
        <v>3377.07</v>
      </c>
      <c r="AG472" s="41">
        <f t="shared" si="64"/>
        <v>18.759999999999998</v>
      </c>
      <c r="AH472" s="41">
        <f t="shared" si="65"/>
        <v>3.3770700000000002</v>
      </c>
      <c r="AI472" s="41"/>
      <c r="AJ472" s="2">
        <v>0.93106299999999997</v>
      </c>
      <c r="AK472" s="42">
        <v>-64497.5</v>
      </c>
      <c r="AL472" s="41">
        <f t="shared" si="66"/>
        <v>9.3106299999999997</v>
      </c>
      <c r="AM472" s="41">
        <f t="shared" si="67"/>
        <v>64.497500000000002</v>
      </c>
      <c r="AN472" s="41"/>
      <c r="AO472" s="41">
        <v>0.93406199999999995</v>
      </c>
      <c r="AP472" s="42">
        <v>-25894.7</v>
      </c>
      <c r="AQ472" s="41">
        <f t="shared" si="68"/>
        <v>18.681239999999999</v>
      </c>
      <c r="AR472" s="41">
        <f t="shared" si="69"/>
        <v>25.8947</v>
      </c>
      <c r="AS472" s="41"/>
    </row>
    <row r="473" spans="26:45" x14ac:dyDescent="0.15">
      <c r="Z473" s="1"/>
      <c r="AA473" s="1"/>
      <c r="AE473" s="41">
        <v>0.94</v>
      </c>
      <c r="AF473" s="41">
        <v>3355.88</v>
      </c>
      <c r="AG473" s="41">
        <f t="shared" si="64"/>
        <v>18.799999999999997</v>
      </c>
      <c r="AH473" s="41">
        <f t="shared" si="65"/>
        <v>3.35588</v>
      </c>
      <c r="AI473" s="41"/>
      <c r="AJ473" s="2">
        <v>0.93306199999999995</v>
      </c>
      <c r="AK473" s="42">
        <v>-64419.199999999997</v>
      </c>
      <c r="AL473" s="41">
        <f t="shared" si="66"/>
        <v>9.3306199999999997</v>
      </c>
      <c r="AM473" s="41">
        <f t="shared" si="67"/>
        <v>64.419200000000004</v>
      </c>
      <c r="AN473" s="41"/>
      <c r="AO473" s="41">
        <v>0.93606299999999998</v>
      </c>
      <c r="AP473" s="42">
        <v>-25830.3</v>
      </c>
      <c r="AQ473" s="41">
        <f t="shared" si="68"/>
        <v>18.721260000000001</v>
      </c>
      <c r="AR473" s="41">
        <f t="shared" si="69"/>
        <v>25.830299999999998</v>
      </c>
      <c r="AS473" s="41"/>
    </row>
    <row r="474" spans="26:45" x14ac:dyDescent="0.15">
      <c r="Z474" s="1"/>
      <c r="AA474" s="1"/>
      <c r="AE474" s="41">
        <v>0.94199999999999995</v>
      </c>
      <c r="AF474" s="41">
        <v>3334.97</v>
      </c>
      <c r="AG474" s="41">
        <f t="shared" si="64"/>
        <v>18.84</v>
      </c>
      <c r="AH474" s="41">
        <f t="shared" si="65"/>
        <v>3.3349699999999998</v>
      </c>
      <c r="AI474" s="41"/>
      <c r="AJ474" s="2">
        <v>0.93506299999999998</v>
      </c>
      <c r="AK474" s="42">
        <v>-64340.3</v>
      </c>
      <c r="AL474" s="41">
        <f t="shared" si="66"/>
        <v>9.3506299999999989</v>
      </c>
      <c r="AM474" s="41">
        <f t="shared" si="67"/>
        <v>64.340299999999999</v>
      </c>
      <c r="AN474" s="41"/>
      <c r="AO474" s="41">
        <v>0.93806199999999995</v>
      </c>
      <c r="AP474" s="42">
        <v>-25766.3</v>
      </c>
      <c r="AQ474" s="41">
        <f t="shared" si="68"/>
        <v>18.761240000000001</v>
      </c>
      <c r="AR474" s="41">
        <f t="shared" si="69"/>
        <v>25.766299999999998</v>
      </c>
      <c r="AS474" s="41"/>
    </row>
    <row r="475" spans="26:45" x14ac:dyDescent="0.15">
      <c r="Z475" s="1"/>
      <c r="AA475" s="1"/>
      <c r="AE475" s="41">
        <v>0.94399999999999995</v>
      </c>
      <c r="AF475" s="41">
        <v>3314.32</v>
      </c>
      <c r="AG475" s="41">
        <f t="shared" si="64"/>
        <v>18.88</v>
      </c>
      <c r="AH475" s="41">
        <f t="shared" si="65"/>
        <v>3.3143200000000004</v>
      </c>
      <c r="AI475" s="41"/>
      <c r="AJ475" s="2">
        <v>0.93706299999999998</v>
      </c>
      <c r="AK475" s="42">
        <v>-64261</v>
      </c>
      <c r="AL475" s="41">
        <f t="shared" si="66"/>
        <v>9.3706300000000002</v>
      </c>
      <c r="AM475" s="41">
        <f t="shared" si="67"/>
        <v>64.260999999999996</v>
      </c>
      <c r="AN475" s="41"/>
      <c r="AO475" s="41">
        <v>0.94006299999999998</v>
      </c>
      <c r="AP475" s="42">
        <v>-25702.5</v>
      </c>
      <c r="AQ475" s="41">
        <f t="shared" si="68"/>
        <v>18.801259999999999</v>
      </c>
      <c r="AR475" s="41">
        <f t="shared" si="69"/>
        <v>25.702500000000001</v>
      </c>
      <c r="AS475" s="41"/>
    </row>
    <row r="476" spans="26:45" x14ac:dyDescent="0.15">
      <c r="Z476" s="1"/>
      <c r="AA476" s="1"/>
      <c r="AE476" s="41">
        <v>0.94599999999999995</v>
      </c>
      <c r="AF476" s="41">
        <v>3293.94</v>
      </c>
      <c r="AG476" s="41">
        <f t="shared" si="64"/>
        <v>18.919999999999998</v>
      </c>
      <c r="AH476" s="41">
        <f t="shared" si="65"/>
        <v>3.2939400000000001</v>
      </c>
      <c r="AI476" s="41"/>
      <c r="AJ476" s="2">
        <v>0.93906199999999995</v>
      </c>
      <c r="AK476" s="42">
        <v>-64181.1</v>
      </c>
      <c r="AL476" s="41">
        <f t="shared" si="66"/>
        <v>9.3906200000000002</v>
      </c>
      <c r="AM476" s="41">
        <f t="shared" si="67"/>
        <v>64.181100000000001</v>
      </c>
      <c r="AN476" s="41"/>
      <c r="AO476" s="41">
        <v>0.94206199999999995</v>
      </c>
      <c r="AP476" s="42">
        <v>-25639.1</v>
      </c>
      <c r="AQ476" s="41">
        <f t="shared" si="68"/>
        <v>18.841239999999999</v>
      </c>
      <c r="AR476" s="41">
        <f t="shared" si="69"/>
        <v>25.639099999999999</v>
      </c>
      <c r="AS476" s="41"/>
    </row>
    <row r="477" spans="26:45" x14ac:dyDescent="0.15">
      <c r="Z477" s="1"/>
      <c r="AA477" s="1"/>
      <c r="AE477" s="41">
        <v>0.94799999999999995</v>
      </c>
      <c r="AF477" s="41">
        <v>3273.81</v>
      </c>
      <c r="AG477" s="41">
        <f t="shared" si="64"/>
        <v>18.96</v>
      </c>
      <c r="AH477" s="41">
        <f t="shared" si="65"/>
        <v>3.2738100000000001</v>
      </c>
      <c r="AI477" s="41"/>
      <c r="AJ477" s="2">
        <v>0.94106299999999998</v>
      </c>
      <c r="AK477" s="42">
        <v>-64100.800000000003</v>
      </c>
      <c r="AL477" s="41">
        <f t="shared" si="66"/>
        <v>9.4106299999999994</v>
      </c>
      <c r="AM477" s="41">
        <f t="shared" si="67"/>
        <v>64.100800000000007</v>
      </c>
      <c r="AN477" s="41"/>
      <c r="AO477" s="41">
        <v>0.94406199999999996</v>
      </c>
      <c r="AP477" s="42">
        <v>-25575.9</v>
      </c>
      <c r="AQ477" s="41">
        <f t="shared" si="68"/>
        <v>18.881239999999998</v>
      </c>
      <c r="AR477" s="41">
        <f t="shared" si="69"/>
        <v>25.575900000000001</v>
      </c>
      <c r="AS477" s="41"/>
    </row>
    <row r="478" spans="26:45" x14ac:dyDescent="0.15">
      <c r="Z478" s="1"/>
      <c r="AA478" s="1"/>
      <c r="AE478" s="41">
        <v>0.95</v>
      </c>
      <c r="AF478" s="41">
        <v>3253.93</v>
      </c>
      <c r="AG478" s="41">
        <f t="shared" si="64"/>
        <v>19</v>
      </c>
      <c r="AH478" s="41">
        <f t="shared" si="65"/>
        <v>3.25393</v>
      </c>
      <c r="AI478" s="41"/>
      <c r="AJ478" s="2">
        <v>0.94306199999999996</v>
      </c>
      <c r="AK478" s="42">
        <v>-64019.8</v>
      </c>
      <c r="AL478" s="41">
        <f t="shared" si="66"/>
        <v>9.4306199999999993</v>
      </c>
      <c r="AM478" s="41">
        <f t="shared" si="67"/>
        <v>64.019800000000004</v>
      </c>
      <c r="AN478" s="41"/>
      <c r="AO478" s="41">
        <v>0.94606299999999999</v>
      </c>
      <c r="AP478" s="42">
        <v>-25513.1</v>
      </c>
      <c r="AQ478" s="41">
        <f t="shared" si="68"/>
        <v>18.92126</v>
      </c>
      <c r="AR478" s="41">
        <f t="shared" si="69"/>
        <v>25.513099999999998</v>
      </c>
      <c r="AS478" s="41"/>
    </row>
    <row r="479" spans="26:45" x14ac:dyDescent="0.15">
      <c r="Z479" s="1"/>
      <c r="AA479" s="1"/>
      <c r="AE479" s="41">
        <v>0.95199999999999996</v>
      </c>
      <c r="AF479" s="41">
        <v>3234.3</v>
      </c>
      <c r="AG479" s="41">
        <f t="shared" si="64"/>
        <v>19.04</v>
      </c>
      <c r="AH479" s="41">
        <f t="shared" si="65"/>
        <v>3.2343000000000002</v>
      </c>
      <c r="AI479" s="41"/>
      <c r="AJ479" s="2">
        <v>0.94506299999999999</v>
      </c>
      <c r="AK479" s="42">
        <v>-63938.5</v>
      </c>
      <c r="AL479" s="41">
        <f t="shared" si="66"/>
        <v>9.4506300000000003</v>
      </c>
      <c r="AM479" s="41">
        <f t="shared" si="67"/>
        <v>63.938499999999998</v>
      </c>
      <c r="AN479" s="41"/>
      <c r="AO479" s="41">
        <v>0.94806199999999996</v>
      </c>
      <c r="AP479" s="42">
        <v>-25450.5</v>
      </c>
      <c r="AQ479" s="41">
        <f t="shared" si="68"/>
        <v>18.96124</v>
      </c>
      <c r="AR479" s="41">
        <f t="shared" si="69"/>
        <v>25.450500000000002</v>
      </c>
      <c r="AS479" s="41"/>
    </row>
    <row r="480" spans="26:45" x14ac:dyDescent="0.15">
      <c r="Z480" s="1"/>
      <c r="AA480" s="1"/>
      <c r="AE480" s="41">
        <v>0.95399999999999996</v>
      </c>
      <c r="AF480" s="41">
        <v>3214.91</v>
      </c>
      <c r="AG480" s="41">
        <f t="shared" si="64"/>
        <v>19.079999999999998</v>
      </c>
      <c r="AH480" s="41">
        <f t="shared" si="65"/>
        <v>3.2149099999999997</v>
      </c>
      <c r="AI480" s="41"/>
      <c r="AJ480" s="2">
        <v>0.94706199999999996</v>
      </c>
      <c r="AK480" s="42">
        <v>-63856.6</v>
      </c>
      <c r="AL480" s="41">
        <f t="shared" si="66"/>
        <v>9.4706200000000003</v>
      </c>
      <c r="AM480" s="41">
        <f t="shared" si="67"/>
        <v>63.8566</v>
      </c>
      <c r="AN480" s="41"/>
      <c r="AO480" s="41">
        <v>0.95006299999999999</v>
      </c>
      <c r="AP480" s="42">
        <v>-25388.2</v>
      </c>
      <c r="AQ480" s="41">
        <f t="shared" si="68"/>
        <v>19.001259999999998</v>
      </c>
      <c r="AR480" s="41">
        <f t="shared" si="69"/>
        <v>25.388200000000001</v>
      </c>
      <c r="AS480" s="41"/>
    </row>
    <row r="481" spans="26:45" x14ac:dyDescent="0.15">
      <c r="Z481" s="1"/>
      <c r="AA481" s="1"/>
      <c r="AE481" s="41">
        <v>0.95599999999999996</v>
      </c>
      <c r="AF481" s="41">
        <v>3195.76</v>
      </c>
      <c r="AG481" s="41">
        <f t="shared" si="64"/>
        <v>19.119999999999997</v>
      </c>
      <c r="AH481" s="41">
        <f t="shared" si="65"/>
        <v>3.1957600000000004</v>
      </c>
      <c r="AI481" s="41"/>
      <c r="AJ481" s="2">
        <v>0.94906299999999999</v>
      </c>
      <c r="AK481" s="42">
        <v>-63774.1</v>
      </c>
      <c r="AL481" s="41">
        <f t="shared" si="66"/>
        <v>9.4906299999999995</v>
      </c>
      <c r="AM481" s="41">
        <f t="shared" si="67"/>
        <v>63.774099999999997</v>
      </c>
      <c r="AN481" s="41"/>
      <c r="AO481" s="41">
        <v>0.95206199999999996</v>
      </c>
      <c r="AP481" s="42">
        <v>-25326.2</v>
      </c>
      <c r="AQ481" s="41">
        <f t="shared" si="68"/>
        <v>19.041239999999998</v>
      </c>
      <c r="AR481" s="41">
        <f t="shared" si="69"/>
        <v>25.3262</v>
      </c>
      <c r="AS481" s="41"/>
    </row>
    <row r="482" spans="26:45" x14ac:dyDescent="0.15">
      <c r="Z482" s="1"/>
      <c r="AA482" s="1"/>
      <c r="AE482" s="41">
        <v>0.95799999999999996</v>
      </c>
      <c r="AF482" s="41">
        <v>3176.85</v>
      </c>
      <c r="AG482" s="41">
        <f t="shared" si="64"/>
        <v>19.16</v>
      </c>
      <c r="AH482" s="41">
        <f t="shared" si="65"/>
        <v>3.17685</v>
      </c>
      <c r="AI482" s="41"/>
      <c r="AJ482" s="2">
        <v>0.95106299999999999</v>
      </c>
      <c r="AK482" s="42">
        <v>-63691.199999999997</v>
      </c>
      <c r="AL482" s="41">
        <f t="shared" si="66"/>
        <v>9.510629999999999</v>
      </c>
      <c r="AM482" s="41">
        <f t="shared" si="67"/>
        <v>63.691199999999995</v>
      </c>
      <c r="AN482" s="41"/>
      <c r="AO482" s="41">
        <v>0.95406299999999999</v>
      </c>
      <c r="AP482" s="42">
        <v>-25264.3</v>
      </c>
      <c r="AQ482" s="41">
        <f t="shared" si="68"/>
        <v>19.08126</v>
      </c>
      <c r="AR482" s="41">
        <f t="shared" si="69"/>
        <v>25.264299999999999</v>
      </c>
      <c r="AS482" s="41"/>
    </row>
    <row r="483" spans="26:45" x14ac:dyDescent="0.15">
      <c r="Z483" s="1"/>
      <c r="AA483" s="1"/>
      <c r="AE483" s="41">
        <v>0.96</v>
      </c>
      <c r="AF483" s="41">
        <v>3158.16</v>
      </c>
      <c r="AG483" s="41">
        <f t="shared" si="64"/>
        <v>19.2</v>
      </c>
      <c r="AH483" s="41">
        <f t="shared" si="65"/>
        <v>3.1581599999999996</v>
      </c>
      <c r="AI483" s="41"/>
      <c r="AJ483" s="2">
        <v>0.95306199999999996</v>
      </c>
      <c r="AK483" s="42">
        <v>-63607.7</v>
      </c>
      <c r="AL483" s="41">
        <f t="shared" si="66"/>
        <v>9.530619999999999</v>
      </c>
      <c r="AM483" s="41">
        <f t="shared" si="67"/>
        <v>63.607699999999994</v>
      </c>
      <c r="AN483" s="41"/>
      <c r="AO483" s="41">
        <v>0.95606199999999997</v>
      </c>
      <c r="AP483" s="42">
        <v>-25202.5</v>
      </c>
      <c r="AQ483" s="41">
        <f t="shared" si="68"/>
        <v>19.12124</v>
      </c>
      <c r="AR483" s="41">
        <f t="shared" si="69"/>
        <v>25.202500000000001</v>
      </c>
      <c r="AS483" s="41"/>
    </row>
    <row r="484" spans="26:45" x14ac:dyDescent="0.15">
      <c r="Z484" s="1"/>
      <c r="AA484" s="1"/>
      <c r="AE484" s="41">
        <v>0.96199999999999997</v>
      </c>
      <c r="AF484" s="41">
        <v>3139.69</v>
      </c>
      <c r="AG484" s="41">
        <f t="shared" si="64"/>
        <v>19.239999999999998</v>
      </c>
      <c r="AH484" s="41">
        <f t="shared" si="65"/>
        <v>3.1396899999999999</v>
      </c>
      <c r="AI484" s="41"/>
      <c r="AJ484" s="2">
        <v>0.955063</v>
      </c>
      <c r="AK484" s="42">
        <v>-63523.6</v>
      </c>
      <c r="AL484" s="41">
        <f t="shared" si="66"/>
        <v>9.55063</v>
      </c>
      <c r="AM484" s="41">
        <f t="shared" si="67"/>
        <v>63.523600000000002</v>
      </c>
      <c r="AN484" s="41"/>
      <c r="AO484" s="41">
        <v>0.958063</v>
      </c>
      <c r="AP484" s="42">
        <v>-25140.1</v>
      </c>
      <c r="AQ484" s="41">
        <f t="shared" si="68"/>
        <v>19.161259999999999</v>
      </c>
      <c r="AR484" s="41">
        <f t="shared" si="69"/>
        <v>25.140099999999997</v>
      </c>
      <c r="AS484" s="41"/>
    </row>
    <row r="485" spans="26:45" x14ac:dyDescent="0.15">
      <c r="Z485" s="1"/>
      <c r="AA485" s="1"/>
      <c r="AE485" s="41">
        <v>0.96399999999999997</v>
      </c>
      <c r="AF485" s="41">
        <v>3121.45</v>
      </c>
      <c r="AG485" s="41">
        <f t="shared" si="64"/>
        <v>19.28</v>
      </c>
      <c r="AH485" s="41">
        <f t="shared" si="65"/>
        <v>3.1214499999999998</v>
      </c>
      <c r="AI485" s="41"/>
      <c r="AJ485" s="2">
        <v>0.95706199999999997</v>
      </c>
      <c r="AK485" s="42">
        <v>-63439.1</v>
      </c>
      <c r="AL485" s="41">
        <f t="shared" si="66"/>
        <v>9.5706199999999999</v>
      </c>
      <c r="AM485" s="41">
        <f t="shared" si="67"/>
        <v>63.439099999999996</v>
      </c>
      <c r="AN485" s="41"/>
      <c r="AO485" s="41">
        <v>0.960063</v>
      </c>
      <c r="AP485" s="42">
        <v>-25075.8</v>
      </c>
      <c r="AQ485" s="41">
        <f t="shared" si="68"/>
        <v>19.201260000000001</v>
      </c>
      <c r="AR485" s="41">
        <f t="shared" si="69"/>
        <v>25.075800000000001</v>
      </c>
      <c r="AS485" s="41"/>
    </row>
    <row r="486" spans="26:45" x14ac:dyDescent="0.15">
      <c r="Z486" s="1"/>
      <c r="AA486" s="1"/>
      <c r="AE486" s="41">
        <v>0.96599999999999997</v>
      </c>
      <c r="AF486" s="41">
        <v>3103.42</v>
      </c>
      <c r="AG486" s="41">
        <f t="shared" si="64"/>
        <v>19.32</v>
      </c>
      <c r="AH486" s="41">
        <f t="shared" si="65"/>
        <v>3.1034200000000003</v>
      </c>
      <c r="AI486" s="41"/>
      <c r="AJ486" s="2">
        <v>0.959063</v>
      </c>
      <c r="AK486" s="42">
        <v>-63354.1</v>
      </c>
      <c r="AL486" s="41">
        <f t="shared" si="66"/>
        <v>9.5906300000000009</v>
      </c>
      <c r="AM486" s="41">
        <f t="shared" si="67"/>
        <v>63.354099999999995</v>
      </c>
      <c r="AN486" s="41"/>
      <c r="AO486" s="41">
        <v>0.96206199999999997</v>
      </c>
      <c r="AP486" s="42">
        <v>-25001.4</v>
      </c>
      <c r="AQ486" s="41">
        <f t="shared" si="68"/>
        <v>19.241239999999998</v>
      </c>
      <c r="AR486" s="41">
        <f t="shared" si="69"/>
        <v>25.0014</v>
      </c>
      <c r="AS486" s="41"/>
    </row>
    <row r="487" spans="26:45" x14ac:dyDescent="0.15">
      <c r="Z487" s="1"/>
      <c r="AA487" s="1"/>
      <c r="AE487" s="41">
        <v>0.96799999999999997</v>
      </c>
      <c r="AF487" s="41">
        <v>3085.61</v>
      </c>
      <c r="AG487" s="41">
        <f t="shared" si="64"/>
        <v>19.36</v>
      </c>
      <c r="AH487" s="41">
        <f t="shared" si="65"/>
        <v>3.08561</v>
      </c>
      <c r="AI487" s="41"/>
      <c r="AJ487" s="2">
        <v>0.96106199999999997</v>
      </c>
      <c r="AK487" s="42">
        <v>-63268.6</v>
      </c>
      <c r="AL487" s="41">
        <f t="shared" si="66"/>
        <v>9.6106199999999991</v>
      </c>
      <c r="AM487" s="41">
        <f t="shared" si="67"/>
        <v>63.268599999999999</v>
      </c>
      <c r="AN487" s="41"/>
      <c r="AO487" s="41">
        <v>0.96256299999999995</v>
      </c>
      <c r="AP487" s="42">
        <v>-24980.1</v>
      </c>
      <c r="AQ487" s="41">
        <f t="shared" si="68"/>
        <v>19.251259999999998</v>
      </c>
      <c r="AR487" s="41">
        <f t="shared" si="69"/>
        <v>24.9801</v>
      </c>
      <c r="AS487" s="41"/>
    </row>
    <row r="488" spans="26:45" x14ac:dyDescent="0.15">
      <c r="Z488" s="1"/>
      <c r="AA488" s="1"/>
      <c r="AE488" s="41">
        <v>0.97</v>
      </c>
      <c r="AF488" s="41">
        <v>3068</v>
      </c>
      <c r="AG488" s="41">
        <f t="shared" si="64"/>
        <v>19.399999999999999</v>
      </c>
      <c r="AH488" s="41">
        <f t="shared" si="65"/>
        <v>3.0680000000000001</v>
      </c>
      <c r="AI488" s="41"/>
      <c r="AJ488" s="2">
        <v>0.963063</v>
      </c>
      <c r="AK488" s="42">
        <v>-63182.6</v>
      </c>
      <c r="AL488" s="41">
        <f t="shared" si="66"/>
        <v>9.63063</v>
      </c>
      <c r="AM488" s="41">
        <f t="shared" si="67"/>
        <v>63.182600000000001</v>
      </c>
      <c r="AN488" s="41"/>
      <c r="AO488" s="41">
        <v>0.96331299999999997</v>
      </c>
      <c r="AP488" s="42">
        <v>-24938</v>
      </c>
      <c r="AQ488" s="41">
        <f t="shared" si="68"/>
        <v>19.266259999999999</v>
      </c>
      <c r="AR488" s="41">
        <f t="shared" si="69"/>
        <v>24.937999999999999</v>
      </c>
      <c r="AS488" s="41"/>
    </row>
    <row r="489" spans="26:45" x14ac:dyDescent="0.15">
      <c r="Z489" s="1"/>
      <c r="AA489" s="1"/>
      <c r="AE489" s="41">
        <v>0.97199999999999998</v>
      </c>
      <c r="AF489" s="41">
        <v>3050.6</v>
      </c>
      <c r="AG489" s="41">
        <f t="shared" si="64"/>
        <v>19.439999999999998</v>
      </c>
      <c r="AH489" s="41">
        <f t="shared" si="65"/>
        <v>3.0505999999999998</v>
      </c>
      <c r="AI489" s="41"/>
      <c r="AJ489" s="2">
        <v>0.96506199999999998</v>
      </c>
      <c r="AK489" s="42">
        <v>-63096.1</v>
      </c>
      <c r="AL489" s="41">
        <f t="shared" si="66"/>
        <v>9.65062</v>
      </c>
      <c r="AM489" s="41">
        <f t="shared" si="67"/>
        <v>63.0961</v>
      </c>
      <c r="AN489" s="41"/>
      <c r="AO489" s="41">
        <v>0.96359399999999995</v>
      </c>
      <c r="AP489" s="42">
        <v>-24916.1</v>
      </c>
      <c r="AQ489" s="41">
        <f t="shared" si="68"/>
        <v>19.271879999999999</v>
      </c>
      <c r="AR489" s="41">
        <f t="shared" si="69"/>
        <v>24.9161</v>
      </c>
      <c r="AS489" s="41"/>
    </row>
    <row r="490" spans="26:45" x14ac:dyDescent="0.15">
      <c r="Z490" s="1"/>
      <c r="AA490" s="1"/>
      <c r="AE490" s="41">
        <v>0.97399999999999998</v>
      </c>
      <c r="AF490" s="41">
        <v>3033.4</v>
      </c>
      <c r="AG490" s="41">
        <f t="shared" si="64"/>
        <v>19.48</v>
      </c>
      <c r="AH490" s="41">
        <f t="shared" si="65"/>
        <v>3.0333999999999999</v>
      </c>
      <c r="AI490" s="41"/>
      <c r="AJ490" s="2">
        <v>0.96706199999999998</v>
      </c>
      <c r="AK490" s="42">
        <v>-63009.1</v>
      </c>
      <c r="AL490" s="41">
        <f t="shared" si="66"/>
        <v>9.6706199999999995</v>
      </c>
      <c r="AM490" s="41">
        <f t="shared" si="67"/>
        <v>63.009099999999997</v>
      </c>
      <c r="AN490" s="41"/>
      <c r="AO490" s="41">
        <v>0.96369899999999997</v>
      </c>
      <c r="AP490" s="42">
        <v>-24905.8</v>
      </c>
      <c r="AQ490" s="41">
        <f t="shared" si="68"/>
        <v>19.273979999999998</v>
      </c>
      <c r="AR490" s="41">
        <f t="shared" si="69"/>
        <v>24.905799999999999</v>
      </c>
      <c r="AS490" s="41"/>
    </row>
    <row r="491" spans="26:45" x14ac:dyDescent="0.15">
      <c r="Z491" s="1"/>
      <c r="AA491" s="1"/>
      <c r="AE491" s="41">
        <v>0.97599999999999998</v>
      </c>
      <c r="AF491" s="41">
        <v>3016.4</v>
      </c>
      <c r="AG491" s="41">
        <f t="shared" si="64"/>
        <v>19.52</v>
      </c>
      <c r="AH491" s="41">
        <f t="shared" si="65"/>
        <v>3.0164</v>
      </c>
      <c r="AI491" s="41"/>
      <c r="AJ491" s="2">
        <v>0.96906300000000001</v>
      </c>
      <c r="AK491" s="42">
        <v>-62921.5</v>
      </c>
      <c r="AL491" s="41">
        <f t="shared" si="66"/>
        <v>9.6906300000000005</v>
      </c>
      <c r="AM491" s="41">
        <f t="shared" si="67"/>
        <v>62.921500000000002</v>
      </c>
      <c r="AN491" s="41"/>
      <c r="AO491" s="41">
        <v>0.96373900000000001</v>
      </c>
      <c r="AP491" s="42">
        <v>-24901.3</v>
      </c>
      <c r="AQ491" s="41">
        <f t="shared" si="68"/>
        <v>19.27478</v>
      </c>
      <c r="AR491" s="41">
        <f t="shared" si="69"/>
        <v>24.901299999999999</v>
      </c>
      <c r="AS491" s="41"/>
    </row>
    <row r="492" spans="26:45" x14ac:dyDescent="0.15">
      <c r="Z492" s="1"/>
      <c r="AA492" s="1"/>
      <c r="AE492" s="41">
        <v>0.97799999999999998</v>
      </c>
      <c r="AF492" s="41">
        <v>2999.6</v>
      </c>
      <c r="AG492" s="41">
        <f t="shared" si="64"/>
        <v>19.559999999999999</v>
      </c>
      <c r="AH492" s="41">
        <f t="shared" si="65"/>
        <v>2.9996</v>
      </c>
      <c r="AI492" s="41"/>
      <c r="AJ492" s="2">
        <v>0.97106199999999998</v>
      </c>
      <c r="AK492" s="42">
        <v>-62833.5</v>
      </c>
      <c r="AL492" s="41">
        <f t="shared" si="66"/>
        <v>9.7106200000000005</v>
      </c>
      <c r="AM492" s="41">
        <f t="shared" si="67"/>
        <v>62.833500000000001</v>
      </c>
      <c r="AN492" s="41"/>
      <c r="AO492" s="41">
        <v>0.96379800000000004</v>
      </c>
      <c r="AP492" s="42">
        <v>-24893.5</v>
      </c>
      <c r="AQ492" s="41">
        <f t="shared" si="68"/>
        <v>19.275960000000001</v>
      </c>
      <c r="AR492" s="41">
        <f t="shared" si="69"/>
        <v>24.8935</v>
      </c>
      <c r="AS492" s="41"/>
    </row>
    <row r="493" spans="26:45" x14ac:dyDescent="0.15">
      <c r="Z493" s="1"/>
      <c r="AA493" s="1"/>
      <c r="AE493" s="41">
        <v>0.98</v>
      </c>
      <c r="AF493" s="41">
        <v>2982.98</v>
      </c>
      <c r="AG493" s="41">
        <f t="shared" si="64"/>
        <v>19.600000000000001</v>
      </c>
      <c r="AH493" s="41">
        <f t="shared" si="65"/>
        <v>2.98298</v>
      </c>
      <c r="AI493" s="41"/>
      <c r="AJ493" s="2">
        <v>0.97306300000000001</v>
      </c>
      <c r="AK493" s="42">
        <v>-62745</v>
      </c>
      <c r="AL493" s="41">
        <f t="shared" si="66"/>
        <v>9.7306299999999997</v>
      </c>
      <c r="AM493" s="41">
        <f t="shared" si="67"/>
        <v>62.744999999999997</v>
      </c>
      <c r="AN493" s="41"/>
      <c r="AO493" s="41">
        <v>0.96382000000000001</v>
      </c>
      <c r="AP493" s="42">
        <v>-24890.2</v>
      </c>
      <c r="AQ493" s="41">
        <f t="shared" si="68"/>
        <v>19.276399999999999</v>
      </c>
      <c r="AR493" s="41">
        <f t="shared" si="69"/>
        <v>24.8902</v>
      </c>
      <c r="AS493" s="41"/>
    </row>
    <row r="494" spans="26:45" x14ac:dyDescent="0.15">
      <c r="Z494" s="1"/>
      <c r="AA494" s="1"/>
      <c r="AE494" s="41">
        <v>0.98199999999999998</v>
      </c>
      <c r="AF494" s="41">
        <v>2966.56</v>
      </c>
      <c r="AG494" s="41">
        <f t="shared" si="64"/>
        <v>19.64</v>
      </c>
      <c r="AH494" s="41">
        <f t="shared" si="65"/>
        <v>2.9665599999999999</v>
      </c>
      <c r="AI494" s="41"/>
      <c r="AJ494" s="2">
        <v>0.97506199999999998</v>
      </c>
      <c r="AK494" s="42">
        <v>-62655.9</v>
      </c>
      <c r="AL494" s="41">
        <f t="shared" si="66"/>
        <v>9.7506199999999996</v>
      </c>
      <c r="AM494" s="41">
        <f t="shared" si="67"/>
        <v>62.655900000000003</v>
      </c>
      <c r="AN494" s="41"/>
      <c r="AO494" s="41">
        <v>0.96385399999999999</v>
      </c>
      <c r="AP494" s="42">
        <v>-24884.3</v>
      </c>
      <c r="AQ494" s="41">
        <f t="shared" si="68"/>
        <v>19.277079999999998</v>
      </c>
      <c r="AR494" s="41">
        <f t="shared" si="69"/>
        <v>24.8843</v>
      </c>
      <c r="AS494" s="41"/>
    </row>
    <row r="495" spans="26:45" x14ac:dyDescent="0.15">
      <c r="Z495" s="1"/>
      <c r="AA495" s="1"/>
      <c r="AE495" s="41">
        <v>0.98399999999999999</v>
      </c>
      <c r="AF495" s="41">
        <v>2950.31</v>
      </c>
      <c r="AG495" s="41">
        <f t="shared" si="64"/>
        <v>19.68</v>
      </c>
      <c r="AH495" s="41">
        <f t="shared" si="65"/>
        <v>2.95031</v>
      </c>
      <c r="AI495" s="41"/>
      <c r="AJ495" s="2">
        <v>0.97706300000000001</v>
      </c>
      <c r="AK495" s="42">
        <v>-62566.400000000001</v>
      </c>
      <c r="AL495" s="41">
        <f t="shared" si="66"/>
        <v>9.7706300000000006</v>
      </c>
      <c r="AM495" s="41">
        <f t="shared" si="67"/>
        <v>62.566400000000002</v>
      </c>
      <c r="AN495" s="41"/>
      <c r="AO495" s="41">
        <v>0.96390399999999998</v>
      </c>
      <c r="AP495" s="42">
        <v>-24867.1</v>
      </c>
      <c r="AQ495" s="41">
        <f t="shared" si="68"/>
        <v>19.278079999999999</v>
      </c>
      <c r="AR495" s="41">
        <f t="shared" si="69"/>
        <v>24.867099999999997</v>
      </c>
      <c r="AS495" s="41"/>
    </row>
    <row r="496" spans="26:45" x14ac:dyDescent="0.15">
      <c r="Z496" s="1"/>
      <c r="AA496" s="1"/>
      <c r="AE496" s="41">
        <v>0.98599999999999999</v>
      </c>
      <c r="AF496" s="41">
        <v>2934.25</v>
      </c>
      <c r="AG496" s="41">
        <f t="shared" si="64"/>
        <v>19.72</v>
      </c>
      <c r="AH496" s="41">
        <f t="shared" si="65"/>
        <v>2.93425</v>
      </c>
      <c r="AI496" s="41"/>
      <c r="AJ496" s="2">
        <v>0.97906199999999999</v>
      </c>
      <c r="AK496" s="42">
        <v>-62476.5</v>
      </c>
      <c r="AL496" s="41">
        <f t="shared" si="66"/>
        <v>9.7906200000000005</v>
      </c>
      <c r="AM496" s="41">
        <f t="shared" si="67"/>
        <v>62.476500000000001</v>
      </c>
      <c r="AN496" s="41"/>
      <c r="AO496" s="41">
        <v>0.96390799999999999</v>
      </c>
      <c r="AP496" s="42">
        <v>-24864.400000000001</v>
      </c>
      <c r="AQ496" s="41">
        <f t="shared" si="68"/>
        <v>19.27816</v>
      </c>
      <c r="AR496" s="41">
        <f t="shared" si="69"/>
        <v>24.8644</v>
      </c>
      <c r="AS496" s="41"/>
    </row>
    <row r="497" spans="26:45" x14ac:dyDescent="0.15">
      <c r="Z497" s="1"/>
      <c r="AA497" s="1"/>
      <c r="AE497" s="41">
        <v>0.98799999999999999</v>
      </c>
      <c r="AF497" s="41">
        <v>2918.37</v>
      </c>
      <c r="AG497" s="41">
        <f t="shared" si="64"/>
        <v>19.759999999999998</v>
      </c>
      <c r="AH497" s="41">
        <f t="shared" si="65"/>
        <v>2.9183699999999999</v>
      </c>
      <c r="AI497" s="41"/>
      <c r="AJ497" s="2">
        <v>0.98106199999999999</v>
      </c>
      <c r="AK497" s="42">
        <v>-62386</v>
      </c>
      <c r="AL497" s="41">
        <f t="shared" si="66"/>
        <v>9.8106200000000001</v>
      </c>
      <c r="AM497" s="41">
        <f t="shared" si="67"/>
        <v>62.386000000000003</v>
      </c>
      <c r="AN497" s="41"/>
      <c r="AO497" s="41">
        <v>0.96391300000000002</v>
      </c>
      <c r="AP497" s="42">
        <v>-24861.1</v>
      </c>
      <c r="AQ497" s="41">
        <f t="shared" si="68"/>
        <v>19.27826</v>
      </c>
      <c r="AR497" s="41">
        <f t="shared" si="69"/>
        <v>24.861099999999997</v>
      </c>
      <c r="AS497" s="41"/>
    </row>
    <row r="498" spans="26:45" x14ac:dyDescent="0.15">
      <c r="Z498" s="1"/>
      <c r="AA498" s="1"/>
      <c r="AE498" s="41">
        <v>0.99</v>
      </c>
      <c r="AF498" s="41">
        <v>2902.67</v>
      </c>
      <c r="AG498" s="41">
        <f t="shared" si="64"/>
        <v>19.8</v>
      </c>
      <c r="AH498" s="41">
        <f t="shared" si="65"/>
        <v>2.9026700000000001</v>
      </c>
      <c r="AI498" s="41"/>
      <c r="AJ498" s="2">
        <v>0.98306300000000002</v>
      </c>
      <c r="AK498" s="42">
        <v>-62295</v>
      </c>
      <c r="AL498" s="41">
        <f t="shared" si="66"/>
        <v>9.8306299999999993</v>
      </c>
      <c r="AM498" s="41">
        <f t="shared" si="67"/>
        <v>62.295000000000002</v>
      </c>
      <c r="AN498" s="41"/>
      <c r="AO498" s="41">
        <v>0.96391800000000005</v>
      </c>
      <c r="AP498" s="42">
        <v>-24856.400000000001</v>
      </c>
      <c r="AQ498" s="41">
        <f t="shared" si="68"/>
        <v>19.278359999999999</v>
      </c>
      <c r="AR498" s="41">
        <f t="shared" si="69"/>
        <v>24.856400000000001</v>
      </c>
      <c r="AS498" s="41"/>
    </row>
    <row r="499" spans="26:45" x14ac:dyDescent="0.15">
      <c r="Z499" s="1"/>
      <c r="AA499" s="1"/>
      <c r="AE499" s="41">
        <v>0.99199999999999999</v>
      </c>
      <c r="AF499" s="41">
        <v>2887.13</v>
      </c>
      <c r="AG499" s="41">
        <f t="shared" si="64"/>
        <v>19.84</v>
      </c>
      <c r="AH499" s="41">
        <f t="shared" si="65"/>
        <v>2.88713</v>
      </c>
      <c r="AI499" s="41"/>
      <c r="AJ499" s="2">
        <v>0.98506199999999999</v>
      </c>
      <c r="AK499" s="42">
        <v>-62203.5</v>
      </c>
      <c r="AL499" s="41">
        <f t="shared" si="66"/>
        <v>9.8506199999999993</v>
      </c>
      <c r="AM499" s="41">
        <f t="shared" si="67"/>
        <v>62.203499999999998</v>
      </c>
      <c r="AN499" s="41"/>
      <c r="AO499" s="41">
        <v>0.96392</v>
      </c>
      <c r="AP499" s="42">
        <v>-24854.2</v>
      </c>
      <c r="AQ499" s="41">
        <f t="shared" si="68"/>
        <v>19.278400000000001</v>
      </c>
      <c r="AR499" s="41">
        <f t="shared" si="69"/>
        <v>24.854200000000002</v>
      </c>
      <c r="AS499" s="41"/>
    </row>
    <row r="500" spans="26:45" x14ac:dyDescent="0.15">
      <c r="Z500" s="1"/>
      <c r="AA500" s="1"/>
      <c r="AE500" s="41">
        <v>0.99399999999999999</v>
      </c>
      <c r="AF500" s="41">
        <v>2871.77</v>
      </c>
      <c r="AG500" s="41">
        <f t="shared" si="64"/>
        <v>19.88</v>
      </c>
      <c r="AH500" s="41">
        <f t="shared" si="65"/>
        <v>2.8717700000000002</v>
      </c>
      <c r="AI500" s="41"/>
      <c r="AJ500" s="2">
        <v>0.98706300000000002</v>
      </c>
      <c r="AK500" s="42">
        <v>-62111.6</v>
      </c>
      <c r="AL500" s="41">
        <f t="shared" si="66"/>
        <v>9.8706300000000002</v>
      </c>
      <c r="AM500" s="41">
        <f t="shared" si="67"/>
        <v>62.111599999999996</v>
      </c>
      <c r="AN500" s="41"/>
      <c r="AO500" s="41">
        <v>0.96392199999999995</v>
      </c>
      <c r="AP500" s="42">
        <v>-24849.8</v>
      </c>
      <c r="AQ500" s="41">
        <f t="shared" si="68"/>
        <v>19.27844</v>
      </c>
      <c r="AR500" s="41">
        <f t="shared" si="69"/>
        <v>24.849799999999998</v>
      </c>
      <c r="AS500" s="41"/>
    </row>
    <row r="501" spans="26:45" x14ac:dyDescent="0.15">
      <c r="Z501" s="1"/>
      <c r="AA501" s="1"/>
      <c r="AE501" s="41">
        <v>0.996</v>
      </c>
      <c r="AF501" s="41">
        <v>2856.57</v>
      </c>
      <c r="AG501" s="41">
        <f t="shared" si="64"/>
        <v>19.920000000000002</v>
      </c>
      <c r="AH501" s="41">
        <f t="shared" si="65"/>
        <v>2.8565700000000001</v>
      </c>
      <c r="AI501" s="41"/>
      <c r="AJ501" s="2">
        <v>0.989062</v>
      </c>
      <c r="AK501" s="42">
        <v>-62019.1</v>
      </c>
      <c r="AL501" s="41">
        <f t="shared" si="66"/>
        <v>9.8906200000000002</v>
      </c>
      <c r="AM501" s="41">
        <f t="shared" si="67"/>
        <v>62.019100000000002</v>
      </c>
      <c r="AN501" s="41"/>
      <c r="AO501" s="41">
        <v>0.96392299999999997</v>
      </c>
      <c r="AP501" s="42">
        <v>-24847.599999999999</v>
      </c>
      <c r="AQ501" s="41">
        <f t="shared" si="68"/>
        <v>19.278459999999999</v>
      </c>
      <c r="AR501" s="41">
        <f t="shared" si="69"/>
        <v>24.8476</v>
      </c>
      <c r="AS501" s="41"/>
    </row>
    <row r="502" spans="26:45" x14ac:dyDescent="0.15">
      <c r="Z502" s="1"/>
      <c r="AA502" s="1"/>
      <c r="AE502" s="41">
        <v>0.998</v>
      </c>
      <c r="AF502" s="41">
        <v>2841.54</v>
      </c>
      <c r="AG502" s="41">
        <f t="shared" si="64"/>
        <v>19.96</v>
      </c>
      <c r="AH502" s="41">
        <f t="shared" si="65"/>
        <v>2.8415400000000002</v>
      </c>
      <c r="AI502" s="41"/>
      <c r="AJ502" s="2">
        <v>0.99106300000000003</v>
      </c>
      <c r="AK502" s="42">
        <v>-61926.2</v>
      </c>
      <c r="AL502" s="41">
        <f t="shared" si="66"/>
        <v>9.9106300000000012</v>
      </c>
      <c r="AM502" s="41">
        <f t="shared" si="67"/>
        <v>61.926199999999994</v>
      </c>
      <c r="AN502" s="41"/>
      <c r="AO502" s="41">
        <v>0.96392500000000003</v>
      </c>
      <c r="AP502" s="42">
        <v>-24842.9</v>
      </c>
      <c r="AQ502" s="41">
        <f t="shared" si="68"/>
        <v>19.278500000000001</v>
      </c>
      <c r="AR502" s="41">
        <f t="shared" si="69"/>
        <v>24.8429</v>
      </c>
      <c r="AS502" s="41"/>
    </row>
    <row r="503" spans="26:45" x14ac:dyDescent="0.15">
      <c r="Z503" s="1"/>
      <c r="AA503" s="1"/>
      <c r="AE503" s="41">
        <v>1</v>
      </c>
      <c r="AF503" s="41">
        <v>2826.67</v>
      </c>
      <c r="AG503" s="41">
        <f t="shared" si="64"/>
        <v>20</v>
      </c>
      <c r="AH503" s="41">
        <f t="shared" si="65"/>
        <v>2.82667</v>
      </c>
      <c r="AI503" s="41"/>
      <c r="AJ503" s="2">
        <v>0.993062</v>
      </c>
      <c r="AK503" s="42">
        <v>-61832.9</v>
      </c>
      <c r="AL503" s="41">
        <f t="shared" si="66"/>
        <v>9.9306199999999993</v>
      </c>
      <c r="AM503" s="41">
        <f t="shared" si="67"/>
        <v>61.832900000000002</v>
      </c>
      <c r="AN503" s="41"/>
      <c r="AO503" s="41">
        <v>0.96392500000000003</v>
      </c>
      <c r="AP503" s="42">
        <v>-24840.400000000001</v>
      </c>
      <c r="AQ503" s="41">
        <f t="shared" si="68"/>
        <v>19.278500000000001</v>
      </c>
      <c r="AR503" s="41">
        <f t="shared" si="69"/>
        <v>24.840400000000002</v>
      </c>
      <c r="AS503" s="41"/>
    </row>
    <row r="504" spans="26:45" x14ac:dyDescent="0.15">
      <c r="Z504" s="1"/>
      <c r="AA504" s="1"/>
      <c r="AJ504" s="2">
        <v>0.995062</v>
      </c>
      <c r="AK504" s="42">
        <v>-61739</v>
      </c>
      <c r="AL504" s="41">
        <f t="shared" si="66"/>
        <v>9.9506200000000007</v>
      </c>
      <c r="AM504" s="41">
        <f t="shared" si="67"/>
        <v>61.738999999999997</v>
      </c>
      <c r="AN504" s="41"/>
      <c r="AO504" s="41">
        <v>0.96392500000000003</v>
      </c>
      <c r="AP504" s="42">
        <v>-24839.200000000001</v>
      </c>
      <c r="AQ504" s="41">
        <f t="shared" si="68"/>
        <v>19.278500000000001</v>
      </c>
      <c r="AR504" s="41">
        <f t="shared" si="69"/>
        <v>24.839200000000002</v>
      </c>
    </row>
    <row r="505" spans="26:45" x14ac:dyDescent="0.15">
      <c r="Z505" s="1"/>
      <c r="AA505" s="1"/>
      <c r="AJ505" s="2">
        <v>0.99706300000000003</v>
      </c>
      <c r="AK505" s="42">
        <v>-61644.7</v>
      </c>
      <c r="AL505" s="41">
        <f t="shared" si="66"/>
        <v>9.9706299999999999</v>
      </c>
      <c r="AM505" s="41">
        <f t="shared" si="67"/>
        <v>61.6447</v>
      </c>
      <c r="AN505" s="41"/>
      <c r="AO505" s="41">
        <v>0.96392599999999995</v>
      </c>
      <c r="AP505" s="42">
        <v>-24836.6</v>
      </c>
      <c r="AQ505" s="41">
        <f t="shared" si="68"/>
        <v>19.27852</v>
      </c>
      <c r="AR505" s="41">
        <f t="shared" si="69"/>
        <v>24.836599999999997</v>
      </c>
    </row>
    <row r="506" spans="26:45" x14ac:dyDescent="0.15">
      <c r="Z506" s="1"/>
      <c r="AA506" s="1"/>
      <c r="AJ506" s="2">
        <v>0.99906200000000001</v>
      </c>
      <c r="AK506" s="42">
        <v>-61549.9</v>
      </c>
      <c r="AL506" s="41">
        <f t="shared" si="66"/>
        <v>9.9906199999999998</v>
      </c>
      <c r="AM506" s="41">
        <f t="shared" si="67"/>
        <v>61.549900000000001</v>
      </c>
      <c r="AN506" s="41"/>
      <c r="AO506" s="41">
        <v>0.96392599999999995</v>
      </c>
      <c r="AP506" s="42">
        <v>-24837.599999999999</v>
      </c>
      <c r="AQ506" s="41">
        <f t="shared" si="68"/>
        <v>19.27852</v>
      </c>
      <c r="AR506" s="41">
        <f t="shared" si="69"/>
        <v>24.837599999999998</v>
      </c>
    </row>
    <row r="507" spans="26:45" x14ac:dyDescent="0.15">
      <c r="Z507" s="1"/>
      <c r="AA507" s="1"/>
      <c r="AJ507" s="2">
        <v>1</v>
      </c>
      <c r="AK507" s="42">
        <v>-61505.7</v>
      </c>
      <c r="AL507" s="41">
        <f t="shared" si="66"/>
        <v>10</v>
      </c>
      <c r="AM507" s="41">
        <f t="shared" si="67"/>
        <v>61.505699999999997</v>
      </c>
      <c r="AN507" s="41"/>
      <c r="AO507" s="41">
        <v>0.96392699999999998</v>
      </c>
      <c r="AP507" s="42">
        <v>-24839</v>
      </c>
      <c r="AQ507" s="41">
        <f t="shared" si="68"/>
        <v>19.27854</v>
      </c>
      <c r="AR507" s="41">
        <f t="shared" si="69"/>
        <v>24.838999999999999</v>
      </c>
    </row>
    <row r="508" spans="26:45" x14ac:dyDescent="0.15">
      <c r="AO508">
        <v>0.96392699999999998</v>
      </c>
      <c r="AP508">
        <v>-24839</v>
      </c>
    </row>
    <row r="509" spans="26:45" x14ac:dyDescent="0.15">
      <c r="AO509">
        <v>0.96392699999999998</v>
      </c>
      <c r="AP509">
        <v>-24839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348A-B430-4654-9E28-B42E87BE7169}">
  <dimension ref="A1:AD361"/>
  <sheetViews>
    <sheetView tabSelected="1" zoomScale="85" zoomScaleNormal="85" workbookViewId="0">
      <pane ySplit="1" topLeftCell="A2" activePane="bottomLeft" state="frozen"/>
      <selection pane="bottomLeft" activeCell="V11" sqref="V11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7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16</v>
      </c>
      <c r="S1" s="3" t="s">
        <v>17</v>
      </c>
      <c r="T1" s="3"/>
      <c r="U1" s="6" t="s">
        <v>5</v>
      </c>
      <c r="V1" s="15">
        <f>MAX(A2:A494)</f>
        <v>85.151999999999987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F2-E2/239000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972.65315301408543</v>
      </c>
      <c r="M2" s="2">
        <f>C69</f>
        <v>988.84876002311671</v>
      </c>
      <c r="N2" s="2">
        <f>D69</f>
        <v>2.0718299999999999E-2</v>
      </c>
      <c r="O2" s="2">
        <f>E69</f>
        <v>1009.3360252879036</v>
      </c>
      <c r="P2" s="2">
        <f>G69</f>
        <v>1.6283431853214382E-2</v>
      </c>
      <c r="R2" s="1">
        <v>0</v>
      </c>
      <c r="S2" s="1">
        <f>210*1000*(R2)</f>
        <v>0</v>
      </c>
      <c r="U2" s="2" t="s">
        <v>8</v>
      </c>
      <c r="V2" s="12">
        <f>MAX(C:C)</f>
        <v>1084.1889371328855</v>
      </c>
    </row>
    <row r="3" spans="1:28" x14ac:dyDescent="0.15">
      <c r="A3" s="1">
        <v>1.1159999999999997</v>
      </c>
      <c r="B3" s="1">
        <v>1.954E-3</v>
      </c>
      <c r="C3" s="2">
        <f t="shared" ref="C3:C66" si="0">A3*1000/(PI()*25)</f>
        <v>14.209353319244411</v>
      </c>
      <c r="D3" s="27">
        <f t="shared" ref="D3:D66" si="1">B3/50</f>
        <v>3.9079999999999999E-5</v>
      </c>
      <c r="E3" s="2">
        <f t="shared" ref="E3:E66" si="2">C3*(1+D3)</f>
        <v>14.209908620772127</v>
      </c>
      <c r="F3" s="2">
        <f t="shared" ref="F3:F66" si="3">LN(1+D3)</f>
        <v>3.9079236396774507E-5</v>
      </c>
      <c r="G3" s="24">
        <f t="shared" ref="G3:G66" si="4">F3-E3/239000</f>
        <v>-2.0376448208966614E-5</v>
      </c>
      <c r="H3" s="2">
        <f t="shared" ref="H3:H66" si="5">LN(1+D3)-C3/199262</f>
        <v>-3.2230663730918732E-5</v>
      </c>
      <c r="J3" s="1">
        <v>2.0200000000000001E-3</v>
      </c>
      <c r="K3" s="1">
        <f t="shared" ref="K3:K66" si="6">213*1000*(J3-0.002)</f>
        <v>4.2600000000000113</v>
      </c>
      <c r="L3" s="10" t="s">
        <v>19</v>
      </c>
      <c r="M3" s="2">
        <f t="shared" ref="M3:O3" si="7">C70</f>
        <v>989.00154876848501</v>
      </c>
      <c r="N3" s="2">
        <f t="shared" si="7"/>
        <v>2.1658759999999999E-2</v>
      </c>
      <c r="O3" s="2">
        <f t="shared" si="7"/>
        <v>1010.4220959528899</v>
      </c>
      <c r="P3" s="2">
        <f t="shared" ref="P3:P66" si="8">G70</f>
        <v>1.7199834187090913E-2</v>
      </c>
      <c r="R3" s="1">
        <v>2.0000000000000002E-5</v>
      </c>
      <c r="S3" s="1">
        <f t="shared" ref="S3:S66" si="9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1.7279999999999973</v>
      </c>
      <c r="B4" s="1">
        <v>5.0159999999999996E-3</v>
      </c>
      <c r="C4" s="2">
        <f t="shared" si="0"/>
        <v>22.001579333023578</v>
      </c>
      <c r="D4" s="27">
        <f t="shared" si="1"/>
        <v>1.0031999999999999E-4</v>
      </c>
      <c r="E4" s="2">
        <f t="shared" si="2"/>
        <v>22.003786531462268</v>
      </c>
      <c r="F4" s="2">
        <f t="shared" si="3"/>
        <v>1.0031496828536086E-4</v>
      </c>
      <c r="G4" s="24">
        <f t="shared" si="4"/>
        <v>8.2489158524643352E-6</v>
      </c>
      <c r="H4" s="2">
        <f t="shared" si="5"/>
        <v>-1.0100360944615642E-5</v>
      </c>
      <c r="J4" s="1">
        <v>2.0400000000000001E-3</v>
      </c>
      <c r="K4" s="1">
        <f t="shared" si="6"/>
        <v>8.5200000000000227</v>
      </c>
      <c r="L4" s="11">
        <f>MATCH(L2,C:C,0)</f>
        <v>59</v>
      </c>
      <c r="M4" s="2">
        <f t="shared" ref="M4:O4" si="10">C71</f>
        <v>997.25214101836877</v>
      </c>
      <c r="N4" s="2">
        <f t="shared" si="10"/>
        <v>2.3188739999999999E-2</v>
      </c>
      <c r="O4" s="2">
        <f t="shared" si="10"/>
        <v>1020.377161630887</v>
      </c>
      <c r="P4" s="2">
        <f t="shared" si="8"/>
        <v>1.8654606021862939E-2</v>
      </c>
      <c r="R4" s="1">
        <v>4.0000000000000003E-5</v>
      </c>
      <c r="S4" s="1">
        <f t="shared" si="9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3.9719999999999982</v>
      </c>
      <c r="B5" s="1">
        <v>1.0435E-2</v>
      </c>
      <c r="C5" s="2">
        <f t="shared" si="0"/>
        <v>50.57307471688064</v>
      </c>
      <c r="D5" s="27">
        <f t="shared" si="1"/>
        <v>2.087E-4</v>
      </c>
      <c r="E5" s="2">
        <f t="shared" si="2"/>
        <v>50.583629317574051</v>
      </c>
      <c r="F5" s="2">
        <f t="shared" si="3"/>
        <v>2.0867822518450059E-4</v>
      </c>
      <c r="G5" s="24">
        <f t="shared" si="4"/>
        <v>-2.9687594078594616E-6</v>
      </c>
      <c r="H5" s="2">
        <f t="shared" si="5"/>
        <v>-4.5123677420515104E-5</v>
      </c>
      <c r="J5" s="1">
        <v>2.0600000000000002E-3</v>
      </c>
      <c r="K5" s="1">
        <f t="shared" si="6"/>
        <v>12.780000000000033</v>
      </c>
      <c r="L5" s="10" t="s">
        <v>20</v>
      </c>
      <c r="M5" s="2">
        <f t="shared" ref="M5:O5" si="11">C72</f>
        <v>993.58521112953156</v>
      </c>
      <c r="N5" s="2">
        <f t="shared" si="11"/>
        <v>2.4295979999999998E-2</v>
      </c>
      <c r="O5" s="2">
        <f t="shared" si="11"/>
        <v>1017.7253375474304</v>
      </c>
      <c r="P5" s="2">
        <f t="shared" si="8"/>
        <v>1.9747262810536143E-2</v>
      </c>
      <c r="R5" s="1">
        <v>6.0000000000000002E-5</v>
      </c>
      <c r="S5" s="1">
        <f t="shared" si="9"/>
        <v>12.6</v>
      </c>
      <c r="U5" s="2" t="s">
        <v>32</v>
      </c>
      <c r="V5" s="16">
        <f>MAX(O:O)</f>
        <v>1230.1780931737012</v>
      </c>
    </row>
    <row r="6" spans="1:28" x14ac:dyDescent="0.15">
      <c r="A6" s="1">
        <v>5.6159999999999997</v>
      </c>
      <c r="B6" s="1">
        <v>1.3746E-2</v>
      </c>
      <c r="C6" s="2">
        <f t="shared" si="0"/>
        <v>71.505132832326737</v>
      </c>
      <c r="D6" s="27">
        <f t="shared" si="1"/>
        <v>2.7492E-4</v>
      </c>
      <c r="E6" s="2">
        <f t="shared" si="2"/>
        <v>71.524791023445005</v>
      </c>
      <c r="F6" s="2">
        <f t="shared" si="3"/>
        <v>2.7488221642168293E-4</v>
      </c>
      <c r="G6" s="24">
        <f t="shared" si="4"/>
        <v>-2.4384691626204132E-5</v>
      </c>
      <c r="H6" s="2">
        <f t="shared" si="5"/>
        <v>-8.3967603575741258E-5</v>
      </c>
      <c r="J6" s="1">
        <v>2.0799999999999998E-3</v>
      </c>
      <c r="K6" s="1">
        <f t="shared" si="6"/>
        <v>17.039999999999953</v>
      </c>
      <c r="L6" s="25">
        <f>INDEX(D:D,L4)</f>
        <v>6.3442200000000002E-3</v>
      </c>
      <c r="M6" s="2">
        <f t="shared" ref="M6:O6" si="12">C73</f>
        <v>1000.7662821618379</v>
      </c>
      <c r="N6" s="2">
        <f t="shared" si="12"/>
        <v>2.5828500000000001E-2</v>
      </c>
      <c r="O6" s="2">
        <f t="shared" si="12"/>
        <v>1026.6145740806551</v>
      </c>
      <c r="P6" s="2">
        <f t="shared" si="8"/>
        <v>2.1205120311733553E-2</v>
      </c>
      <c r="R6" s="1">
        <v>8.0000000000000007E-5</v>
      </c>
      <c r="S6" s="1">
        <f t="shared" si="9"/>
        <v>16.8</v>
      </c>
      <c r="U6" s="2" t="s">
        <v>33</v>
      </c>
      <c r="V6" s="18">
        <f>MATCH(V5,O:O,0)</f>
        <v>92</v>
      </c>
    </row>
    <row r="7" spans="1:28" x14ac:dyDescent="0.15">
      <c r="A7" s="1">
        <v>6.4679999999999964</v>
      </c>
      <c r="B7" s="1">
        <v>1.4243E-2</v>
      </c>
      <c r="C7" s="2">
        <f t="shared" si="0"/>
        <v>82.353133753470274</v>
      </c>
      <c r="D7" s="27">
        <f t="shared" si="1"/>
        <v>2.8486000000000001E-4</v>
      </c>
      <c r="E7" s="2">
        <f t="shared" si="2"/>
        <v>82.376592867151288</v>
      </c>
      <c r="F7" s="2">
        <f t="shared" si="3"/>
        <v>2.8481943509361669E-4</v>
      </c>
      <c r="G7" s="24">
        <f t="shared" si="4"/>
        <v>-5.9852501589024705E-5</v>
      </c>
      <c r="H7" s="2">
        <f t="shared" si="5"/>
        <v>-1.2847127639914295E-4</v>
      </c>
      <c r="J7" s="1">
        <v>2.0999999999999999E-3</v>
      </c>
      <c r="K7" s="1">
        <f t="shared" si="6"/>
        <v>21.299999999999965</v>
      </c>
      <c r="L7" s="10" t="s">
        <v>44</v>
      </c>
      <c r="M7" s="2">
        <f t="shared" ref="M7:O7" si="13">C74</f>
        <v>1001.8358033794152</v>
      </c>
      <c r="N7" s="2">
        <f t="shared" si="13"/>
        <v>2.7051800000000001E-2</v>
      </c>
      <c r="O7" s="2">
        <f t="shared" si="13"/>
        <v>1028.9372651652745</v>
      </c>
      <c r="P7" s="2">
        <f t="shared" si="8"/>
        <v>2.2387191002189243E-2</v>
      </c>
      <c r="R7" s="1">
        <v>1E-4</v>
      </c>
      <c r="S7" s="1">
        <f t="shared" si="9"/>
        <v>21</v>
      </c>
      <c r="U7" s="2" t="s">
        <v>34</v>
      </c>
      <c r="V7" s="16">
        <f>INDEX(P:P,V6)</f>
        <v>0.13351578483826934</v>
      </c>
    </row>
    <row r="8" spans="1:28" x14ac:dyDescent="0.15">
      <c r="A8" s="1">
        <v>6.8879999999999981</v>
      </c>
      <c r="B8" s="1">
        <v>1.6514000000000001E-2</v>
      </c>
      <c r="C8" s="2">
        <f t="shared" si="0"/>
        <v>87.700739841357986</v>
      </c>
      <c r="D8" s="27">
        <f t="shared" si="1"/>
        <v>3.3028000000000002E-4</v>
      </c>
      <c r="E8" s="2">
        <f t="shared" si="2"/>
        <v>87.729705641712798</v>
      </c>
      <c r="F8" s="2">
        <f t="shared" si="3"/>
        <v>3.3022546956735989E-4</v>
      </c>
      <c r="G8" s="24">
        <f t="shared" si="4"/>
        <v>-3.684442851512043E-5</v>
      </c>
      <c r="H8" s="2">
        <f t="shared" si="5"/>
        <v>-1.0990230111324148E-4</v>
      </c>
      <c r="J8" s="1">
        <v>2.1199999999999999E-3</v>
      </c>
      <c r="K8" s="1">
        <f t="shared" si="6"/>
        <v>25.559999999999974</v>
      </c>
      <c r="L8" s="10">
        <v>239114</v>
      </c>
      <c r="M8" s="2">
        <f t="shared" ref="M8:O8" si="14">C75</f>
        <v>1003.3636908330976</v>
      </c>
      <c r="N8" s="2">
        <f t="shared" si="14"/>
        <v>2.8194319999999998E-2</v>
      </c>
      <c r="O8" s="2">
        <f t="shared" si="14"/>
        <v>1031.6528478088271</v>
      </c>
      <c r="P8" s="2">
        <f t="shared" si="8"/>
        <v>2.3487637294759573E-2</v>
      </c>
      <c r="R8" s="1">
        <v>1.2E-4</v>
      </c>
      <c r="S8" s="1">
        <f t="shared" si="9"/>
        <v>25.2</v>
      </c>
      <c r="U8" s="2" t="s">
        <v>38</v>
      </c>
      <c r="V8" s="19">
        <v>1466</v>
      </c>
    </row>
    <row r="9" spans="1:28" x14ac:dyDescent="0.15">
      <c r="A9" s="1">
        <v>7.8719999999999981</v>
      </c>
      <c r="B9" s="1">
        <v>1.9206999999999998E-2</v>
      </c>
      <c r="C9" s="2">
        <f t="shared" si="0"/>
        <v>100.22941696155198</v>
      </c>
      <c r="D9" s="27">
        <f t="shared" si="1"/>
        <v>3.8413999999999999E-4</v>
      </c>
      <c r="E9" s="2">
        <f t="shared" si="2"/>
        <v>100.26791908978359</v>
      </c>
      <c r="F9" s="2">
        <f t="shared" si="3"/>
        <v>3.8406623711975457E-4</v>
      </c>
      <c r="G9" s="24">
        <f t="shared" si="4"/>
        <v>-3.5464805096913153E-5</v>
      </c>
      <c r="H9" s="2">
        <f t="shared" si="5"/>
        <v>-1.1893692937236123E-4</v>
      </c>
      <c r="J9" s="1">
        <v>2.14E-3</v>
      </c>
      <c r="K9" s="1">
        <f t="shared" si="6"/>
        <v>29.819999999999986</v>
      </c>
      <c r="L9" s="10" t="s">
        <v>76</v>
      </c>
      <c r="M9" s="2">
        <f t="shared" ref="M9:O9" si="15">C76</f>
        <v>1009.7808181385628</v>
      </c>
      <c r="N9" s="2">
        <f t="shared" si="15"/>
        <v>2.9553180000000002E-2</v>
      </c>
      <c r="O9" s="2">
        <f t="shared" si="15"/>
        <v>1039.6230524175589</v>
      </c>
      <c r="P9" s="2">
        <f t="shared" si="8"/>
        <v>2.4775015046724469E-2</v>
      </c>
      <c r="R9" s="1">
        <v>1.3999999999999999E-4</v>
      </c>
      <c r="S9" s="1">
        <f t="shared" si="9"/>
        <v>29.4</v>
      </c>
      <c r="U9" s="2" t="s">
        <v>36</v>
      </c>
      <c r="V9" s="20">
        <v>0.09</v>
      </c>
    </row>
    <row r="10" spans="1:28" x14ac:dyDescent="0.15">
      <c r="A10" s="1">
        <v>9.2039999999999971</v>
      </c>
      <c r="B10" s="1">
        <v>2.2322999999999999E-2</v>
      </c>
      <c r="C10" s="2">
        <f t="shared" si="0"/>
        <v>117.18896769742433</v>
      </c>
      <c r="D10" s="27">
        <f t="shared" si="1"/>
        <v>4.4645999999999998E-4</v>
      </c>
      <c r="E10" s="2">
        <f t="shared" si="2"/>
        <v>117.24128788394253</v>
      </c>
      <c r="F10" s="2">
        <f t="shared" si="3"/>
        <v>4.4636036638808255E-4</v>
      </c>
      <c r="G10" s="24">
        <f t="shared" si="4"/>
        <v>-4.4188955302053518E-5</v>
      </c>
      <c r="H10" s="2">
        <f t="shared" si="5"/>
        <v>-1.4175461638547349E-4</v>
      </c>
      <c r="J10" s="1">
        <v>2.16E-3</v>
      </c>
      <c r="K10" s="1">
        <f t="shared" si="6"/>
        <v>34.08</v>
      </c>
      <c r="L10" s="9">
        <v>988.84876002311671</v>
      </c>
      <c r="M10" s="2">
        <f t="shared" ref="M10:O10" si="16">C77</f>
        <v>1006.1138882497255</v>
      </c>
      <c r="N10" s="2">
        <f t="shared" si="16"/>
        <v>3.0540159999999997E-2</v>
      </c>
      <c r="O10" s="2">
        <f t="shared" si="16"/>
        <v>1036.8407673750942</v>
      </c>
      <c r="P10" s="2">
        <f t="shared" si="8"/>
        <v>2.574484607353349E-2</v>
      </c>
      <c r="R10" s="1">
        <v>1.6000000000000001E-4</v>
      </c>
      <c r="S10" s="1">
        <f t="shared" si="9"/>
        <v>33.6</v>
      </c>
      <c r="U10" s="2" t="s">
        <v>37</v>
      </c>
      <c r="V10" s="13">
        <f>V5/(V7^V7)</f>
        <v>1609.6193653083121</v>
      </c>
    </row>
    <row r="11" spans="1:28" x14ac:dyDescent="0.15">
      <c r="A11" s="1">
        <v>9.9959999999999969</v>
      </c>
      <c r="B11" s="1">
        <v>2.5593000000000001E-2</v>
      </c>
      <c r="C11" s="2">
        <f t="shared" si="0"/>
        <v>127.27302489172682</v>
      </c>
      <c r="D11" s="27">
        <f t="shared" si="1"/>
        <v>5.1186000000000005E-4</v>
      </c>
      <c r="E11" s="2">
        <f t="shared" si="2"/>
        <v>127.33817086224791</v>
      </c>
      <c r="F11" s="2">
        <f t="shared" si="3"/>
        <v>5.1172904435562913E-4</v>
      </c>
      <c r="G11" s="24">
        <f t="shared" si="4"/>
        <v>-2.1066649628671743E-5</v>
      </c>
      <c r="H11" s="2">
        <f t="shared" si="5"/>
        <v>-1.2699296431499963E-4</v>
      </c>
      <c r="J11" s="1">
        <v>2.1800000000000001E-3</v>
      </c>
      <c r="K11" s="1">
        <f t="shared" si="6"/>
        <v>38.340000000000011</v>
      </c>
      <c r="L11" s="10" t="s">
        <v>77</v>
      </c>
      <c r="M11" s="2">
        <f t="shared" ref="M11:O11" si="17">C78</f>
        <v>1013.6005367727684</v>
      </c>
      <c r="N11" s="2">
        <f t="shared" si="17"/>
        <v>3.2109440000000003E-2</v>
      </c>
      <c r="O11" s="2">
        <f t="shared" si="17"/>
        <v>1046.1466823922412</v>
      </c>
      <c r="P11" s="2">
        <f t="shared" si="8"/>
        <v>2.7227525176949364E-2</v>
      </c>
      <c r="R11" s="1">
        <v>1.8000000000000001E-4</v>
      </c>
      <c r="S11" s="1">
        <f t="shared" si="9"/>
        <v>37.800000000000004</v>
      </c>
      <c r="U11" s="2" t="s">
        <v>39</v>
      </c>
      <c r="V11" s="16">
        <f>V7</f>
        <v>0.13351578483826934</v>
      </c>
    </row>
    <row r="12" spans="1:28" x14ac:dyDescent="0.15">
      <c r="A12" s="1">
        <v>11.627999999999997</v>
      </c>
      <c r="B12" s="1">
        <v>2.9669999999999998E-2</v>
      </c>
      <c r="C12" s="2">
        <f t="shared" si="0"/>
        <v>148.05229426180466</v>
      </c>
      <c r="D12" s="27">
        <f t="shared" si="1"/>
        <v>5.934E-4</v>
      </c>
      <c r="E12" s="2">
        <f t="shared" si="2"/>
        <v>148.14014849321964</v>
      </c>
      <c r="F12" s="2">
        <f t="shared" si="3"/>
        <v>5.9322400783913423E-4</v>
      </c>
      <c r="G12" s="24">
        <f t="shared" si="4"/>
        <v>-2.6609249454671792E-5</v>
      </c>
      <c r="H12" s="2">
        <f t="shared" si="5"/>
        <v>-1.4977914510425018E-4</v>
      </c>
      <c r="J12" s="1">
        <v>2.2000000000000001E-3</v>
      </c>
      <c r="K12" s="1">
        <f t="shared" si="6"/>
        <v>42.600000000000023</v>
      </c>
      <c r="L12" s="11">
        <f>MATCH(L10,C:C,0)</f>
        <v>69</v>
      </c>
      <c r="M12" s="2">
        <f t="shared" ref="M12:O12" si="18">C79</f>
        <v>1013.4477480273999</v>
      </c>
      <c r="N12" s="2">
        <f t="shared" si="18"/>
        <v>3.3262739999999999E-2</v>
      </c>
      <c r="O12" s="2">
        <f t="shared" si="18"/>
        <v>1047.1577969736209</v>
      </c>
      <c r="P12" s="2">
        <f t="shared" si="8"/>
        <v>2.8340090983846988E-2</v>
      </c>
      <c r="R12" s="1">
        <v>2.0000000000000001E-4</v>
      </c>
      <c r="S12" s="1">
        <f t="shared" si="9"/>
        <v>42</v>
      </c>
    </row>
    <row r="13" spans="1:28" x14ac:dyDescent="0.15">
      <c r="A13" s="1">
        <v>12.479999999999999</v>
      </c>
      <c r="B13" s="1">
        <v>3.2813000000000002E-2</v>
      </c>
      <c r="C13" s="2">
        <f t="shared" si="0"/>
        <v>158.90029518294827</v>
      </c>
      <c r="D13" s="27">
        <f t="shared" si="1"/>
        <v>6.5626000000000009E-4</v>
      </c>
      <c r="E13" s="2">
        <f t="shared" si="2"/>
        <v>159.00457509066501</v>
      </c>
      <c r="F13" s="2">
        <f t="shared" si="3"/>
        <v>6.5604475557188809E-4</v>
      </c>
      <c r="G13" s="24">
        <f t="shared" si="4"/>
        <v>-9.2463535940743484E-6</v>
      </c>
      <c r="H13" s="2">
        <f t="shared" si="5"/>
        <v>-1.413992888668321E-4</v>
      </c>
      <c r="J13" s="1">
        <v>2.2200000000000002E-3</v>
      </c>
      <c r="K13" s="1">
        <f t="shared" si="6"/>
        <v>46.860000000000028</v>
      </c>
      <c r="L13" s="10" t="s">
        <v>78</v>
      </c>
      <c r="M13" s="2">
        <f t="shared" ref="M13:O13" si="19">C80</f>
        <v>1016.6563116801325</v>
      </c>
      <c r="N13" s="2">
        <f t="shared" si="19"/>
        <v>3.447592E-2</v>
      </c>
      <c r="O13" s="2">
        <f t="shared" si="19"/>
        <v>1051.7064733491118</v>
      </c>
      <c r="P13" s="2">
        <f t="shared" si="8"/>
        <v>2.949449549197955E-2</v>
      </c>
      <c r="R13" s="1">
        <v>2.2000000000000001E-4</v>
      </c>
      <c r="S13" s="1">
        <f t="shared" si="9"/>
        <v>46.2</v>
      </c>
    </row>
    <row r="14" spans="1:28" x14ac:dyDescent="0.15">
      <c r="A14" s="1">
        <v>14.363999999999999</v>
      </c>
      <c r="B14" s="1">
        <v>3.7159999999999999E-2</v>
      </c>
      <c r="C14" s="2">
        <f t="shared" si="0"/>
        <v>182.88812820575873</v>
      </c>
      <c r="D14" s="27">
        <f t="shared" si="1"/>
        <v>7.4319999999999996E-4</v>
      </c>
      <c r="E14" s="2">
        <f t="shared" si="2"/>
        <v>183.02405066264126</v>
      </c>
      <c r="F14" s="2">
        <f t="shared" si="3"/>
        <v>7.4292396363840382E-4</v>
      </c>
      <c r="G14" s="24">
        <f t="shared" si="4"/>
        <v>-2.2867043318254131E-5</v>
      </c>
      <c r="H14" s="2">
        <f t="shared" si="5"/>
        <v>-1.7490346058577711E-4</v>
      </c>
      <c r="J14" s="1">
        <v>2.2399999999999998E-3</v>
      </c>
      <c r="K14" s="1">
        <f t="shared" si="6"/>
        <v>51.119999999999948</v>
      </c>
      <c r="L14" s="25">
        <f>INDEX(D2:D515,L12,1)</f>
        <v>2.1658759999999999E-2</v>
      </c>
      <c r="M14" s="2">
        <f t="shared" ref="M14:O14" si="20">C81</f>
        <v>1022.0039177680204</v>
      </c>
      <c r="N14" s="2">
        <f t="shared" si="20"/>
        <v>3.5842020000000002E-2</v>
      </c>
      <c r="O14" s="2">
        <f t="shared" si="20"/>
        <v>1058.6346026287401</v>
      </c>
      <c r="P14" s="2">
        <f t="shared" si="8"/>
        <v>3.0785208378163599E-2</v>
      </c>
      <c r="R14" s="1">
        <v>2.4000000000000001E-4</v>
      </c>
      <c r="S14" s="1">
        <f t="shared" si="9"/>
        <v>50.4</v>
      </c>
    </row>
    <row r="15" spans="1:28" x14ac:dyDescent="0.15">
      <c r="A15" s="1">
        <v>15.815999999999997</v>
      </c>
      <c r="B15" s="1">
        <v>4.0346E-2</v>
      </c>
      <c r="C15" s="2">
        <f t="shared" si="0"/>
        <v>201.37556639531329</v>
      </c>
      <c r="D15" s="27">
        <f t="shared" si="1"/>
        <v>8.0692000000000003E-4</v>
      </c>
      <c r="E15" s="2">
        <f t="shared" si="2"/>
        <v>201.538060367349</v>
      </c>
      <c r="F15" s="2">
        <f t="shared" si="3"/>
        <v>8.0659461508480958E-4</v>
      </c>
      <c r="G15" s="24">
        <f t="shared" si="4"/>
        <v>-3.6660867623763624E-5</v>
      </c>
      <c r="H15" s="2">
        <f t="shared" si="5"/>
        <v>-2.0401235661733782E-4</v>
      </c>
      <c r="J15" s="1">
        <v>2.2599999999999999E-3</v>
      </c>
      <c r="K15" s="1">
        <f t="shared" si="6"/>
        <v>55.37999999999996</v>
      </c>
      <c r="M15" s="2">
        <f t="shared" ref="M15:O15" si="21">C82</f>
        <v>1022.4622840041251</v>
      </c>
      <c r="N15" s="2">
        <f t="shared" si="21"/>
        <v>3.7206199999999995E-2</v>
      </c>
      <c r="O15" s="2">
        <f t="shared" si="21"/>
        <v>1060.5042202352392</v>
      </c>
      <c r="P15" s="2">
        <f t="shared" si="8"/>
        <v>3.2093496144980777E-2</v>
      </c>
      <c r="R15" s="1">
        <v>2.5999999999999998E-4</v>
      </c>
      <c r="S15" s="1">
        <f t="shared" si="9"/>
        <v>54.599999999999994</v>
      </c>
    </row>
    <row r="16" spans="1:28" x14ac:dyDescent="0.15">
      <c r="A16" s="1">
        <v>16.847999999999999</v>
      </c>
      <c r="B16" s="1">
        <v>4.4074000000000002E-2</v>
      </c>
      <c r="C16" s="2">
        <f t="shared" si="0"/>
        <v>214.5153984969802</v>
      </c>
      <c r="D16" s="27">
        <f t="shared" si="1"/>
        <v>8.8148000000000002E-4</v>
      </c>
      <c r="E16" s="2">
        <f t="shared" si="2"/>
        <v>214.70448953044735</v>
      </c>
      <c r="F16" s="2">
        <f t="shared" si="3"/>
        <v>8.8109172465944635E-4</v>
      </c>
      <c r="G16" s="24">
        <f t="shared" si="4"/>
        <v>-1.7253419819412801E-5</v>
      </c>
      <c r="H16" s="2">
        <f t="shared" si="5"/>
        <v>-1.9545773533282621E-4</v>
      </c>
      <c r="J16" s="1">
        <v>2.2799999999999999E-3</v>
      </c>
      <c r="K16" s="1">
        <f t="shared" si="6"/>
        <v>59.639999999999972</v>
      </c>
      <c r="M16" s="2">
        <f t="shared" ref="M16:O16" si="22">C83</f>
        <v>1024.7541151846483</v>
      </c>
      <c r="N16" s="2">
        <f t="shared" si="22"/>
        <v>3.8558500000000002E-2</v>
      </c>
      <c r="O16" s="2">
        <f t="shared" si="22"/>
        <v>1064.2670967349954</v>
      </c>
      <c r="P16" s="2">
        <f t="shared" si="8"/>
        <v>3.3380693589726694E-2</v>
      </c>
      <c r="R16" s="1">
        <v>2.7999999999999998E-4</v>
      </c>
      <c r="S16" s="1">
        <f t="shared" si="9"/>
        <v>58.8</v>
      </c>
    </row>
    <row r="17" spans="1:19" x14ac:dyDescent="0.15">
      <c r="A17" s="1">
        <v>18.515999999999998</v>
      </c>
      <c r="B17" s="1">
        <v>4.8152E-2</v>
      </c>
      <c r="C17" s="2">
        <f t="shared" si="0"/>
        <v>235.75303410316272</v>
      </c>
      <c r="D17" s="27">
        <f t="shared" si="1"/>
        <v>9.6303999999999997E-4</v>
      </c>
      <c r="E17" s="2">
        <f t="shared" si="2"/>
        <v>235.98007370512545</v>
      </c>
      <c r="F17" s="2">
        <f t="shared" si="3"/>
        <v>9.6257657448689787E-4</v>
      </c>
      <c r="G17" s="24">
        <f t="shared" si="4"/>
        <v>-2.4787750639150086E-5</v>
      </c>
      <c r="H17" s="2">
        <f t="shared" si="5"/>
        <v>-2.2055434913708814E-4</v>
      </c>
      <c r="J17" s="1">
        <v>2.3E-3</v>
      </c>
      <c r="K17" s="1">
        <f t="shared" si="6"/>
        <v>63.899999999999984</v>
      </c>
      <c r="M17" s="2">
        <f t="shared" ref="M17:O17" si="23">C84</f>
        <v>1026.7403688744353</v>
      </c>
      <c r="N17" s="2">
        <f t="shared" si="23"/>
        <v>3.9675240000000001E-2</v>
      </c>
      <c r="O17" s="2">
        <f t="shared" si="23"/>
        <v>1067.4765394272169</v>
      </c>
      <c r="P17" s="2">
        <f t="shared" si="8"/>
        <v>3.4441966121063115E-2</v>
      </c>
      <c r="R17" s="1">
        <v>2.9999999999999997E-4</v>
      </c>
      <c r="S17" s="1">
        <f t="shared" si="9"/>
        <v>62.999999999999993</v>
      </c>
    </row>
    <row r="18" spans="1:19" x14ac:dyDescent="0.15">
      <c r="A18" s="1">
        <v>20.075999999999997</v>
      </c>
      <c r="B18" s="1">
        <v>5.2148E-2</v>
      </c>
      <c r="C18" s="2">
        <f t="shared" si="0"/>
        <v>255.61557100103121</v>
      </c>
      <c r="D18" s="27">
        <f t="shared" si="1"/>
        <v>1.0429599999999999E-3</v>
      </c>
      <c r="E18" s="2">
        <f t="shared" si="2"/>
        <v>255.88216781696244</v>
      </c>
      <c r="F18" s="2">
        <f t="shared" si="3"/>
        <v>1.0424164950888876E-3</v>
      </c>
      <c r="G18" s="24">
        <f t="shared" si="4"/>
        <v>-2.8220190337733446E-5</v>
      </c>
      <c r="H18" s="2">
        <f t="shared" si="5"/>
        <v>-2.4039493408993832E-4</v>
      </c>
      <c r="J18" s="1">
        <v>2.32E-3</v>
      </c>
      <c r="K18" s="1">
        <f t="shared" si="6"/>
        <v>68.16</v>
      </c>
      <c r="M18" s="2">
        <f t="shared" ref="M18:O18" si="24">C85</f>
        <v>1032.3935524530591</v>
      </c>
      <c r="N18" s="2">
        <f t="shared" si="24"/>
        <v>4.0946579999999996E-2</v>
      </c>
      <c r="O18" s="2">
        <f t="shared" si="24"/>
        <v>1074.6665376400624</v>
      </c>
      <c r="P18" s="2">
        <f t="shared" si="8"/>
        <v>3.5633959564060541E-2</v>
      </c>
      <c r="R18" s="1">
        <v>3.2000000000000003E-4</v>
      </c>
      <c r="S18" s="1">
        <f t="shared" si="9"/>
        <v>67.2</v>
      </c>
    </row>
    <row r="19" spans="1:19" x14ac:dyDescent="0.15">
      <c r="A19" s="1">
        <v>21.635999999999996</v>
      </c>
      <c r="B19" s="1">
        <v>5.4906000000000003E-2</v>
      </c>
      <c r="C19" s="2">
        <f t="shared" si="0"/>
        <v>275.47810789889974</v>
      </c>
      <c r="D19" s="27">
        <f t="shared" si="1"/>
        <v>1.0981200000000002E-3</v>
      </c>
      <c r="E19" s="2">
        <f t="shared" si="2"/>
        <v>275.7806159187457</v>
      </c>
      <c r="F19" s="2">
        <f t="shared" si="3"/>
        <v>1.0975175072653225E-3</v>
      </c>
      <c r="G19" s="24">
        <f t="shared" si="4"/>
        <v>-5.6376283189680382E-5</v>
      </c>
      <c r="H19" s="2">
        <f t="shared" si="5"/>
        <v>-2.849744274683434E-4</v>
      </c>
      <c r="J19" s="1">
        <v>2.3400000000000001E-3</v>
      </c>
      <c r="K19" s="1">
        <f t="shared" si="6"/>
        <v>72.42</v>
      </c>
      <c r="M19" s="2">
        <f t="shared" ref="M19:O19" si="25">C86</f>
        <v>1031.6296087262181</v>
      </c>
      <c r="N19" s="2">
        <f t="shared" si="25"/>
        <v>4.222894E-2</v>
      </c>
      <c r="O19" s="2">
        <f t="shared" si="25"/>
        <v>1075.1942335753411</v>
      </c>
      <c r="P19" s="2">
        <f t="shared" si="8"/>
        <v>3.6862910647564154E-2</v>
      </c>
      <c r="R19" s="1">
        <v>3.4000000000000002E-4</v>
      </c>
      <c r="S19" s="1">
        <f t="shared" si="9"/>
        <v>71.400000000000006</v>
      </c>
    </row>
    <row r="20" spans="1:19" x14ac:dyDescent="0.15">
      <c r="A20" s="1">
        <v>22.823999999999998</v>
      </c>
      <c r="B20" s="1">
        <v>5.8226E-2</v>
      </c>
      <c r="C20" s="2">
        <f t="shared" si="0"/>
        <v>290.6041936903535</v>
      </c>
      <c r="D20" s="27">
        <f t="shared" si="1"/>
        <v>1.1645200000000001E-3</v>
      </c>
      <c r="E20" s="2">
        <f t="shared" si="2"/>
        <v>290.94260808598978</v>
      </c>
      <c r="F20" s="2">
        <f t="shared" si="3"/>
        <v>1.1638424725298716E-3</v>
      </c>
      <c r="G20" s="24">
        <f t="shared" si="4"/>
        <v>-5.3490615696027153E-5</v>
      </c>
      <c r="H20" s="2">
        <f t="shared" si="5"/>
        <v>-2.9456000104940354E-4</v>
      </c>
      <c r="J20" s="1">
        <v>2.3600000000000001E-3</v>
      </c>
      <c r="K20" s="1">
        <f t="shared" si="6"/>
        <v>76.680000000000021</v>
      </c>
      <c r="M20" s="2">
        <f t="shared" ref="M20:O20" si="26">C87</f>
        <v>1029.7961437817994</v>
      </c>
      <c r="N20" s="2">
        <f t="shared" si="26"/>
        <v>4.3160280000000002E-2</v>
      </c>
      <c r="O20" s="2">
        <f t="shared" si="26"/>
        <v>1074.2424336903421</v>
      </c>
      <c r="P20" s="2">
        <f t="shared" si="8"/>
        <v>3.7760098095722526E-2</v>
      </c>
      <c r="R20" s="1">
        <v>3.6000000000000002E-4</v>
      </c>
      <c r="S20" s="1">
        <f t="shared" si="9"/>
        <v>75.600000000000009</v>
      </c>
    </row>
    <row r="21" spans="1:19" x14ac:dyDescent="0.15">
      <c r="A21" s="1">
        <v>23.532</v>
      </c>
      <c r="B21" s="1">
        <v>5.9556999999999999E-2</v>
      </c>
      <c r="C21" s="2">
        <f t="shared" si="0"/>
        <v>299.61872966707847</v>
      </c>
      <c r="D21" s="27">
        <f t="shared" si="1"/>
        <v>1.19114E-3</v>
      </c>
      <c r="E21" s="2">
        <f t="shared" si="2"/>
        <v>299.97561752073409</v>
      </c>
      <c r="F21" s="2">
        <f t="shared" si="3"/>
        <v>1.1904311555829676E-3</v>
      </c>
      <c r="G21" s="24">
        <f t="shared" si="4"/>
        <v>-6.4696951198346588E-5</v>
      </c>
      <c r="H21" s="2">
        <f t="shared" si="5"/>
        <v>-3.1321093205581184E-4</v>
      </c>
      <c r="J21" s="1">
        <v>2.3800000000000002E-3</v>
      </c>
      <c r="K21" s="1">
        <f t="shared" si="6"/>
        <v>80.940000000000026</v>
      </c>
      <c r="M21" s="2">
        <f t="shared" ref="M21:O21" si="27">C88</f>
        <v>1040.4913559575748</v>
      </c>
      <c r="N21" s="2">
        <f t="shared" si="27"/>
        <v>4.4889060000000001E-2</v>
      </c>
      <c r="O21" s="2">
        <f t="shared" si="27"/>
        <v>1087.1980348646357</v>
      </c>
      <c r="P21" s="2">
        <f t="shared" si="8"/>
        <v>3.9361771349120708E-2</v>
      </c>
      <c r="R21" s="1">
        <v>3.8000000000000002E-4</v>
      </c>
      <c r="S21" s="1">
        <f t="shared" si="9"/>
        <v>79.800000000000011</v>
      </c>
    </row>
    <row r="22" spans="1:19" x14ac:dyDescent="0.15">
      <c r="A22" s="1">
        <v>24.095999999999997</v>
      </c>
      <c r="B22" s="1">
        <v>6.0217E-2</v>
      </c>
      <c r="C22" s="2">
        <f t="shared" si="0"/>
        <v>306.79980069938478</v>
      </c>
      <c r="D22" s="27">
        <f t="shared" si="1"/>
        <v>1.2043399999999999E-3</v>
      </c>
      <c r="E22" s="2">
        <f t="shared" si="2"/>
        <v>307.16929197135903</v>
      </c>
      <c r="F22" s="2">
        <f t="shared" si="3"/>
        <v>1.2036153643289109E-3</v>
      </c>
      <c r="G22" s="24">
        <f t="shared" si="4"/>
        <v>-8.1611798731168759E-5</v>
      </c>
      <c r="H22" s="2">
        <f t="shared" si="5"/>
        <v>-3.3606505993354139E-4</v>
      </c>
      <c r="J22" s="1">
        <v>2.3999999999999998E-3</v>
      </c>
      <c r="K22" s="1">
        <f t="shared" si="6"/>
        <v>85.199999999999946</v>
      </c>
      <c r="M22" s="2">
        <f t="shared" ref="M22:O22" si="28">C89</f>
        <v>1037.4355810502104</v>
      </c>
      <c r="N22" s="2">
        <f t="shared" si="28"/>
        <v>4.6212320000000001E-2</v>
      </c>
      <c r="O22" s="2">
        <f t="shared" si="28"/>
        <v>1085.3778861010887</v>
      </c>
      <c r="P22" s="2">
        <f t="shared" si="8"/>
        <v>4.0634997768730058E-2</v>
      </c>
      <c r="R22" s="1">
        <v>4.0000000000000002E-4</v>
      </c>
      <c r="S22" s="1">
        <f t="shared" si="9"/>
        <v>84</v>
      </c>
    </row>
    <row r="23" spans="1:19" x14ac:dyDescent="0.15">
      <c r="A23" s="1">
        <v>24.371999999999996</v>
      </c>
      <c r="B23" s="1">
        <v>6.1186999999999998E-2</v>
      </c>
      <c r="C23" s="2">
        <f t="shared" si="0"/>
        <v>310.31394184285381</v>
      </c>
      <c r="D23" s="27">
        <f t="shared" si="1"/>
        <v>1.2237400000000001E-3</v>
      </c>
      <c r="E23" s="2">
        <f t="shared" si="2"/>
        <v>310.69368542604457</v>
      </c>
      <c r="F23" s="2">
        <f t="shared" si="3"/>
        <v>1.2229918405123749E-3</v>
      </c>
      <c r="G23" s="24">
        <f t="shared" si="4"/>
        <v>-7.6981738676096039E-5</v>
      </c>
      <c r="H23" s="2">
        <f t="shared" si="5"/>
        <v>-3.3432436550208757E-4</v>
      </c>
      <c r="J23" s="1">
        <v>2.4199999999999998E-3</v>
      </c>
      <c r="K23" s="1">
        <f t="shared" si="6"/>
        <v>89.459999999999951</v>
      </c>
      <c r="M23" s="2">
        <f t="shared" ref="M23:O23" si="29">C90</f>
        <v>1036.366059832633</v>
      </c>
      <c r="N23" s="2">
        <f t="shared" si="29"/>
        <v>4.7152680000000002E-2</v>
      </c>
      <c r="O23" s="2">
        <f t="shared" si="29"/>
        <v>1085.233497014782</v>
      </c>
      <c r="P23" s="2">
        <f t="shared" si="8"/>
        <v>4.1534021497874794E-2</v>
      </c>
      <c r="R23" s="1">
        <v>4.2000000000000002E-4</v>
      </c>
      <c r="S23" s="1">
        <f t="shared" si="9"/>
        <v>88.2</v>
      </c>
    </row>
    <row r="24" spans="1:19" x14ac:dyDescent="0.15">
      <c r="A24" s="1">
        <v>24.3</v>
      </c>
      <c r="B24" s="1">
        <v>6.0866999999999997E-2</v>
      </c>
      <c r="C24" s="2">
        <f t="shared" si="0"/>
        <v>309.39720937064453</v>
      </c>
      <c r="D24" s="27">
        <f t="shared" si="1"/>
        <v>1.2173399999999999E-3</v>
      </c>
      <c r="E24" s="2">
        <f t="shared" si="2"/>
        <v>309.77385096949979</v>
      </c>
      <c r="F24" s="2">
        <f t="shared" si="3"/>
        <v>1.2165996424458193E-3</v>
      </c>
      <c r="G24" s="24">
        <f t="shared" si="4"/>
        <v>-7.952525700815477E-5</v>
      </c>
      <c r="H24" s="2">
        <f t="shared" si="5"/>
        <v>-3.3611592485072758E-4</v>
      </c>
      <c r="J24" s="1">
        <v>2.4399999999999999E-3</v>
      </c>
      <c r="K24" s="1">
        <f t="shared" si="6"/>
        <v>93.71999999999997</v>
      </c>
      <c r="M24" s="2">
        <f t="shared" ref="M24:O24" si="30">C91</f>
        <v>1045.2278070639898</v>
      </c>
      <c r="N24" s="2">
        <f t="shared" si="30"/>
        <v>4.8741479999999997E-2</v>
      </c>
      <c r="O24" s="2">
        <f t="shared" si="30"/>
        <v>1096.173757317443</v>
      </c>
      <c r="P24" s="2">
        <f t="shared" si="8"/>
        <v>4.3004353732545464E-2</v>
      </c>
      <c r="R24" s="1">
        <v>4.4000000000000002E-4</v>
      </c>
      <c r="S24" s="1">
        <f t="shared" si="9"/>
        <v>92.4</v>
      </c>
    </row>
    <row r="25" spans="1:19" x14ac:dyDescent="0.15">
      <c r="A25" s="1">
        <v>24.323999999999998</v>
      </c>
      <c r="B25" s="1">
        <v>6.1032999999999997E-2</v>
      </c>
      <c r="C25" s="2">
        <f t="shared" si="0"/>
        <v>309.7027868613809</v>
      </c>
      <c r="D25" s="27">
        <f t="shared" si="1"/>
        <v>1.2206599999999999E-3</v>
      </c>
      <c r="E25" s="2">
        <f t="shared" si="2"/>
        <v>310.08082866519112</v>
      </c>
      <c r="F25" s="2">
        <f t="shared" si="3"/>
        <v>1.2199156002932351E-3</v>
      </c>
      <c r="G25" s="24">
        <f t="shared" si="4"/>
        <v>-7.7493724665723572E-5</v>
      </c>
      <c r="H25" s="2">
        <f t="shared" si="5"/>
        <v>-3.3433351324261684E-4</v>
      </c>
      <c r="J25" s="1">
        <v>2.4599999999999999E-3</v>
      </c>
      <c r="K25" s="1">
        <f t="shared" si="6"/>
        <v>97.979999999999976</v>
      </c>
      <c r="M25" s="2">
        <f t="shared" ref="M25:O25" si="31">C92</f>
        <v>1041.5608771751524</v>
      </c>
      <c r="N25" s="2">
        <f t="shared" si="31"/>
        <v>4.9813900000000001E-2</v>
      </c>
      <c r="O25" s="2">
        <f t="shared" si="31"/>
        <v>1093.4450865546678</v>
      </c>
      <c r="P25" s="2">
        <f t="shared" si="8"/>
        <v>4.4037826321504756E-2</v>
      </c>
      <c r="R25" s="1">
        <v>4.6000000000000001E-4</v>
      </c>
      <c r="S25" s="1">
        <f t="shared" si="9"/>
        <v>96.600000000000009</v>
      </c>
    </row>
    <row r="26" spans="1:19" x14ac:dyDescent="0.15">
      <c r="A26" s="1">
        <v>24.263999999999999</v>
      </c>
      <c r="B26" s="1">
        <v>6.1794000000000002E-2</v>
      </c>
      <c r="C26" s="2">
        <f t="shared" si="0"/>
        <v>308.93884313453987</v>
      </c>
      <c r="D26" s="27">
        <f t="shared" si="1"/>
        <v>1.23588E-3</v>
      </c>
      <c r="E26" s="2">
        <f t="shared" si="2"/>
        <v>309.32065447199301</v>
      </c>
      <c r="F26" s="2">
        <f t="shared" si="3"/>
        <v>1.235116928957663E-3</v>
      </c>
      <c r="G26" s="24">
        <f t="shared" si="4"/>
        <v>-5.9111750841470958E-5</v>
      </c>
      <c r="H26" s="2">
        <f t="shared" si="5"/>
        <v>-3.152983189799259E-4</v>
      </c>
      <c r="J26" s="1">
        <v>2.48E-3</v>
      </c>
      <c r="K26" s="1">
        <f t="shared" si="6"/>
        <v>102.24</v>
      </c>
      <c r="M26" s="2">
        <f t="shared" ref="M26:O26" si="32">C93</f>
        <v>1045.9917507908306</v>
      </c>
      <c r="N26" s="2">
        <f t="shared" si="32"/>
        <v>5.139668E-2</v>
      </c>
      <c r="O26" s="2">
        <f t="shared" si="32"/>
        <v>1099.7522540888667</v>
      </c>
      <c r="P26" s="2">
        <f t="shared" si="8"/>
        <v>4.5517977837241992E-2</v>
      </c>
      <c r="R26" s="1">
        <v>4.8000000000000001E-4</v>
      </c>
      <c r="S26" s="1">
        <f t="shared" si="9"/>
        <v>100.8</v>
      </c>
    </row>
    <row r="27" spans="1:19" x14ac:dyDescent="0.15">
      <c r="A27" s="1">
        <v>24.3</v>
      </c>
      <c r="B27" s="1">
        <v>6.0544000000000001E-2</v>
      </c>
      <c r="C27" s="2">
        <f t="shared" si="0"/>
        <v>309.39720937064453</v>
      </c>
      <c r="D27" s="27">
        <f t="shared" si="1"/>
        <v>1.2108800000000001E-3</v>
      </c>
      <c r="E27" s="2">
        <f t="shared" si="2"/>
        <v>309.77185226352725</v>
      </c>
      <c r="F27" s="2">
        <f t="shared" si="3"/>
        <v>1.2101474760854551E-3</v>
      </c>
      <c r="G27" s="24">
        <f t="shared" si="4"/>
        <v>-8.5969060582022881E-5</v>
      </c>
      <c r="H27" s="2">
        <f t="shared" si="5"/>
        <v>-3.4256809121109176E-4</v>
      </c>
      <c r="J27" s="1">
        <v>2.5000000000000001E-3</v>
      </c>
      <c r="K27" s="1">
        <f t="shared" si="6"/>
        <v>106.5</v>
      </c>
      <c r="M27" s="2">
        <f t="shared" ref="M27:O27" si="33">C94</f>
        <v>1044.4638633371487</v>
      </c>
      <c r="N27" s="2">
        <f t="shared" si="33"/>
        <v>5.2586800000000003E-2</v>
      </c>
      <c r="O27" s="2">
        <f t="shared" si="33"/>
        <v>1099.3888756256868</v>
      </c>
      <c r="P27" s="2">
        <f t="shared" si="8"/>
        <v>4.6650800028198332E-2</v>
      </c>
      <c r="R27" s="1">
        <v>5.0000000000000001E-4</v>
      </c>
      <c r="S27" s="1">
        <f t="shared" si="9"/>
        <v>105</v>
      </c>
    </row>
    <row r="28" spans="1:19" x14ac:dyDescent="0.15">
      <c r="A28" s="1">
        <v>24.3</v>
      </c>
      <c r="B28" s="1">
        <v>6.1329000000000002E-2</v>
      </c>
      <c r="C28" s="2">
        <f t="shared" si="0"/>
        <v>309.39720937064453</v>
      </c>
      <c r="D28" s="27">
        <f t="shared" si="1"/>
        <v>1.2265800000000001E-3</v>
      </c>
      <c r="E28" s="2">
        <f t="shared" si="2"/>
        <v>309.77670979971435</v>
      </c>
      <c r="F28" s="2">
        <f t="shared" si="3"/>
        <v>1.2258283653157082E-3</v>
      </c>
      <c r="G28" s="24">
        <f t="shared" si="4"/>
        <v>-7.030849577096274E-5</v>
      </c>
      <c r="H28" s="2">
        <f t="shared" si="5"/>
        <v>-3.2688720198083862E-4</v>
      </c>
      <c r="J28" s="1">
        <v>2.5200000000000001E-3</v>
      </c>
      <c r="K28" s="1">
        <f t="shared" si="6"/>
        <v>110.76000000000002</v>
      </c>
      <c r="M28" s="2">
        <f t="shared" ref="M28:O28" si="34">C95</f>
        <v>1048.5891594620905</v>
      </c>
      <c r="N28" s="2">
        <f t="shared" si="34"/>
        <v>5.4097359999999997E-2</v>
      </c>
      <c r="O28" s="2">
        <f t="shared" si="34"/>
        <v>1105.3150647136088</v>
      </c>
      <c r="P28" s="2">
        <f t="shared" si="8"/>
        <v>4.8060068544913306E-2</v>
      </c>
      <c r="R28" s="1">
        <v>5.1999999999999995E-4</v>
      </c>
      <c r="S28" s="1">
        <f t="shared" si="9"/>
        <v>109.19999999999999</v>
      </c>
    </row>
    <row r="29" spans="1:19" x14ac:dyDescent="0.15">
      <c r="A29" s="1">
        <v>24.359999999999996</v>
      </c>
      <c r="B29" s="1">
        <v>6.0919000000000001E-2</v>
      </c>
      <c r="C29" s="2">
        <f t="shared" si="0"/>
        <v>310.16115309748557</v>
      </c>
      <c r="D29" s="27">
        <f t="shared" si="1"/>
        <v>1.21838E-3</v>
      </c>
      <c r="E29" s="2">
        <f t="shared" si="2"/>
        <v>310.53904724319648</v>
      </c>
      <c r="F29" s="2">
        <f t="shared" si="3"/>
        <v>1.2176383774121719E-3</v>
      </c>
      <c r="G29" s="24">
        <f t="shared" si="4"/>
        <v>-8.1688180090742349E-5</v>
      </c>
      <c r="H29" s="2">
        <f t="shared" si="5"/>
        <v>-3.389110554826377E-4</v>
      </c>
      <c r="J29" s="1">
        <v>2.5400000000000002E-3</v>
      </c>
      <c r="K29" s="1">
        <f t="shared" si="6"/>
        <v>115.02000000000002</v>
      </c>
      <c r="M29" s="2">
        <f t="shared" ref="M29:O29" si="35">C96</f>
        <v>1048.2835819713541</v>
      </c>
      <c r="N29" s="2">
        <f t="shared" si="35"/>
        <v>5.5241680000000001E-2</v>
      </c>
      <c r="O29" s="2">
        <f t="shared" si="35"/>
        <v>1106.1925281558695</v>
      </c>
      <c r="P29" s="2">
        <f t="shared" si="8"/>
        <v>4.9141400641904177E-2</v>
      </c>
      <c r="R29" s="1">
        <v>5.4000000000000001E-4</v>
      </c>
      <c r="S29" s="1">
        <f t="shared" si="9"/>
        <v>113.4</v>
      </c>
    </row>
    <row r="30" spans="1:19" x14ac:dyDescent="0.15">
      <c r="A30" s="1">
        <v>24.371999999999996</v>
      </c>
      <c r="B30" s="1">
        <v>6.1801000000000002E-2</v>
      </c>
      <c r="C30" s="2">
        <f t="shared" si="0"/>
        <v>310.31394184285381</v>
      </c>
      <c r="D30" s="27">
        <f t="shared" si="1"/>
        <v>1.23602E-3</v>
      </c>
      <c r="E30" s="2">
        <f t="shared" si="2"/>
        <v>310.69749608125039</v>
      </c>
      <c r="F30" s="2">
        <f t="shared" si="3"/>
        <v>1.2352567561380748E-3</v>
      </c>
      <c r="G30" s="24">
        <f t="shared" si="4"/>
        <v>-6.4732767214437234E-5</v>
      </c>
      <c r="H30" s="2">
        <f t="shared" si="5"/>
        <v>-3.2205944987638764E-4</v>
      </c>
      <c r="J30" s="1">
        <v>2.5600000000000002E-3</v>
      </c>
      <c r="K30" s="1">
        <f t="shared" si="6"/>
        <v>119.28000000000003</v>
      </c>
      <c r="M30" s="2">
        <f t="shared" ref="M30:O30" si="36">C97</f>
        <v>1053.0200330777689</v>
      </c>
      <c r="N30" s="2">
        <f t="shared" si="36"/>
        <v>5.6839820000000006E-2</v>
      </c>
      <c r="O30" s="2">
        <f t="shared" si="36"/>
        <v>1112.8735022143032</v>
      </c>
      <c r="P30" s="2">
        <f t="shared" si="8"/>
        <v>5.0626778817900168E-2</v>
      </c>
      <c r="R30" s="1">
        <v>5.5999999999999995E-4</v>
      </c>
      <c r="S30" s="1">
        <f t="shared" si="9"/>
        <v>117.6</v>
      </c>
    </row>
    <row r="31" spans="1:19" x14ac:dyDescent="0.15">
      <c r="A31" s="1">
        <v>24.371999999999996</v>
      </c>
      <c r="B31" s="1">
        <v>6.1556E-2</v>
      </c>
      <c r="C31" s="2">
        <f t="shared" si="0"/>
        <v>310.31394184285381</v>
      </c>
      <c r="D31" s="27">
        <f t="shared" si="1"/>
        <v>1.23112E-3</v>
      </c>
      <c r="E31" s="2">
        <f t="shared" si="2"/>
        <v>310.69597554293534</v>
      </c>
      <c r="F31" s="2">
        <f t="shared" si="3"/>
        <v>1.2303627931839719E-3</v>
      </c>
      <c r="G31" s="24">
        <f t="shared" si="4"/>
        <v>-6.9620368083540048E-5</v>
      </c>
      <c r="H31" s="2">
        <f t="shared" si="5"/>
        <v>-3.2695341283049055E-4</v>
      </c>
      <c r="J31" s="1">
        <v>2.5799999999999998E-3</v>
      </c>
      <c r="K31" s="1">
        <f t="shared" si="6"/>
        <v>123.53999999999995</v>
      </c>
      <c r="M31" s="2">
        <f t="shared" ref="M31:O31" si="37">C98</f>
        <v>1053.4783993138735</v>
      </c>
      <c r="N31" s="2">
        <f t="shared" si="37"/>
        <v>5.8278160000000002E-2</v>
      </c>
      <c r="O31" s="2">
        <f t="shared" si="37"/>
        <v>1114.8731820256312</v>
      </c>
      <c r="P31" s="2">
        <f t="shared" si="8"/>
        <v>5.1978468686758386E-2</v>
      </c>
      <c r="R31" s="1">
        <v>5.8E-4</v>
      </c>
      <c r="S31" s="1">
        <f t="shared" si="9"/>
        <v>121.8</v>
      </c>
    </row>
    <row r="32" spans="1:19" x14ac:dyDescent="0.15">
      <c r="A32" s="1">
        <v>24.395999999999997</v>
      </c>
      <c r="B32" s="1">
        <v>6.4706E-2</v>
      </c>
      <c r="C32" s="2">
        <f t="shared" si="0"/>
        <v>310.61951933359023</v>
      </c>
      <c r="D32" s="27">
        <f t="shared" si="1"/>
        <v>1.2941199999999999E-3</v>
      </c>
      <c r="E32" s="2">
        <f t="shared" si="2"/>
        <v>311.02149826595024</v>
      </c>
      <c r="F32" s="2">
        <f t="shared" si="3"/>
        <v>1.2932833484534086E-3</v>
      </c>
      <c r="G32" s="24">
        <f t="shared" si="4"/>
        <v>-8.0618325756719959E-6</v>
      </c>
      <c r="H32" s="2">
        <f t="shared" si="5"/>
        <v>-2.6556640380035888E-4</v>
      </c>
      <c r="J32" s="1">
        <v>2.5999999999999999E-3</v>
      </c>
      <c r="K32" s="1">
        <f t="shared" si="6"/>
        <v>127.79999999999997</v>
      </c>
      <c r="M32" s="2">
        <f t="shared" ref="M32:O32" si="38">C99</f>
        <v>1049.5058919342998</v>
      </c>
      <c r="N32" s="2">
        <f t="shared" si="38"/>
        <v>5.921568E-2</v>
      </c>
      <c r="O32" s="2">
        <f t="shared" si="38"/>
        <v>1111.653096989196</v>
      </c>
      <c r="P32" s="2">
        <f t="shared" si="8"/>
        <v>5.2877441528172558E-2</v>
      </c>
      <c r="R32" s="1">
        <v>5.9999999999999995E-4</v>
      </c>
      <c r="S32" s="1">
        <f t="shared" si="9"/>
        <v>125.99999999999999</v>
      </c>
    </row>
    <row r="33" spans="1:19" x14ac:dyDescent="0.15">
      <c r="A33" s="1">
        <v>26.423999999999999</v>
      </c>
      <c r="B33" s="1">
        <v>6.8709999999999993E-2</v>
      </c>
      <c r="C33" s="2">
        <f t="shared" si="0"/>
        <v>336.44081730081939</v>
      </c>
      <c r="D33" s="27">
        <f t="shared" si="1"/>
        <v>1.3741999999999999E-3</v>
      </c>
      <c r="E33" s="2">
        <f t="shared" si="2"/>
        <v>336.90315427195424</v>
      </c>
      <c r="F33" s="2">
        <f t="shared" si="3"/>
        <v>1.3732566513143822E-3</v>
      </c>
      <c r="G33" s="24">
        <f t="shared" si="4"/>
        <v>-3.6379977438564344E-5</v>
      </c>
      <c r="H33" s="2">
        <f t="shared" si="5"/>
        <v>-3.1517775816067772E-4</v>
      </c>
      <c r="J33" s="1">
        <v>2.6199999999999999E-3</v>
      </c>
      <c r="K33" s="1">
        <f t="shared" si="6"/>
        <v>132.05999999999997</v>
      </c>
      <c r="M33" s="2">
        <f t="shared" ref="M33:O33" si="39">C100</f>
        <v>1059.1315828924976</v>
      </c>
      <c r="N33" s="2">
        <f t="shared" si="39"/>
        <v>6.0932859999999998E-2</v>
      </c>
      <c r="O33" s="2">
        <f t="shared" si="39"/>
        <v>1123.6674993544646</v>
      </c>
      <c r="P33" s="2">
        <f t="shared" si="8"/>
        <v>5.4447040050785052E-2</v>
      </c>
      <c r="R33" s="1">
        <v>6.2E-4</v>
      </c>
      <c r="S33" s="1">
        <f t="shared" si="9"/>
        <v>130.19999999999999</v>
      </c>
    </row>
    <row r="34" spans="1:19" x14ac:dyDescent="0.15">
      <c r="A34" s="1">
        <v>27.599999999999998</v>
      </c>
      <c r="B34" s="1">
        <v>7.2014999999999996E-2</v>
      </c>
      <c r="C34" s="2">
        <f t="shared" si="0"/>
        <v>351.41411434690485</v>
      </c>
      <c r="D34" s="27">
        <f t="shared" si="1"/>
        <v>1.4402999999999998E-3</v>
      </c>
      <c r="E34" s="2">
        <f t="shared" si="2"/>
        <v>351.92025609579872</v>
      </c>
      <c r="F34" s="2">
        <f t="shared" si="3"/>
        <v>1.4392637628306583E-3</v>
      </c>
      <c r="G34" s="24">
        <f t="shared" si="4"/>
        <v>-3.3205927946742143E-5</v>
      </c>
      <c r="H34" s="2">
        <f t="shared" si="5"/>
        <v>-3.2431441237035772E-4</v>
      </c>
      <c r="J34" s="1">
        <v>2.64E-3</v>
      </c>
      <c r="K34" s="1">
        <f t="shared" si="6"/>
        <v>136.32</v>
      </c>
      <c r="M34" s="2">
        <f t="shared" ref="M34:O34" si="40">C101</f>
        <v>1058.3676391656566</v>
      </c>
      <c r="N34" s="2">
        <f t="shared" si="40"/>
        <v>6.237666E-2</v>
      </c>
      <c r="O34" s="2">
        <f t="shared" si="40"/>
        <v>1124.3850775488954</v>
      </c>
      <c r="P34" s="2">
        <f t="shared" si="8"/>
        <v>5.5803990298775169E-2</v>
      </c>
      <c r="R34" s="1">
        <v>6.4000000000000005E-4</v>
      </c>
      <c r="S34" s="1">
        <f t="shared" si="9"/>
        <v>134.4</v>
      </c>
    </row>
    <row r="35" spans="1:19" x14ac:dyDescent="0.15">
      <c r="A35" s="1">
        <v>29.711999999999996</v>
      </c>
      <c r="B35" s="1">
        <v>7.7155000000000001E-2</v>
      </c>
      <c r="C35" s="2">
        <f t="shared" si="0"/>
        <v>378.30493353171147</v>
      </c>
      <c r="D35" s="27">
        <f t="shared" si="1"/>
        <v>1.5430999999999999E-3</v>
      </c>
      <c r="E35" s="2">
        <f t="shared" si="2"/>
        <v>378.88869587464421</v>
      </c>
      <c r="F35" s="2">
        <f t="shared" si="3"/>
        <v>1.5419106445672809E-3</v>
      </c>
      <c r="G35" s="24">
        <f t="shared" si="4"/>
        <v>-4.3397706372653002E-5</v>
      </c>
      <c r="H35" s="2">
        <f t="shared" si="5"/>
        <v>-3.5661959969259535E-4</v>
      </c>
      <c r="J35" s="1">
        <v>2.66E-3</v>
      </c>
      <c r="K35" s="1">
        <f t="shared" si="6"/>
        <v>140.58000000000001</v>
      </c>
      <c r="M35" s="2">
        <f t="shared" ref="M35:O35" si="41">C102</f>
        <v>1056.5341742212379</v>
      </c>
      <c r="N35" s="2">
        <f t="shared" si="41"/>
        <v>6.3288399999999995E-2</v>
      </c>
      <c r="O35" s="2">
        <f t="shared" si="41"/>
        <v>1123.4005316530213</v>
      </c>
      <c r="P35" s="2">
        <f t="shared" si="8"/>
        <v>5.6665949547966096E-2</v>
      </c>
      <c r="R35" s="1">
        <v>6.6E-4</v>
      </c>
      <c r="S35" s="1">
        <f t="shared" si="9"/>
        <v>138.6</v>
      </c>
    </row>
    <row r="36" spans="1:19" x14ac:dyDescent="0.15">
      <c r="A36" s="1">
        <v>31.331999999999997</v>
      </c>
      <c r="B36" s="1">
        <v>8.1754999999999994E-2</v>
      </c>
      <c r="C36" s="2">
        <f t="shared" si="0"/>
        <v>398.93141415642111</v>
      </c>
      <c r="D36" s="27">
        <f t="shared" si="1"/>
        <v>1.6350999999999998E-3</v>
      </c>
      <c r="E36" s="2">
        <f t="shared" si="2"/>
        <v>399.58370691170825</v>
      </c>
      <c r="F36" s="2">
        <f t="shared" si="3"/>
        <v>1.6337646793852176E-3</v>
      </c>
      <c r="G36" s="24">
        <f t="shared" si="4"/>
        <v>-3.8133675893896497E-5</v>
      </c>
      <c r="H36" s="2">
        <f t="shared" si="5"/>
        <v>-3.6827993602776181E-4</v>
      </c>
      <c r="J36" s="1">
        <v>2.6800000000000001E-3</v>
      </c>
      <c r="K36" s="1">
        <f t="shared" si="6"/>
        <v>144.84</v>
      </c>
      <c r="M36" s="2">
        <f t="shared" ref="M36:O36" si="42">C103</f>
        <v>1062.4929352905986</v>
      </c>
      <c r="N36" s="2">
        <f t="shared" si="42"/>
        <v>6.5019839999999995E-2</v>
      </c>
      <c r="O36" s="2">
        <f t="shared" si="42"/>
        <v>1131.5760559443236</v>
      </c>
      <c r="P36" s="2">
        <f t="shared" si="8"/>
        <v>5.8258800246710499E-2</v>
      </c>
      <c r="R36" s="1">
        <v>6.8000000000000005E-4</v>
      </c>
      <c r="S36" s="1">
        <f t="shared" si="9"/>
        <v>142.80000000000001</v>
      </c>
    </row>
    <row r="37" spans="1:19" x14ac:dyDescent="0.15">
      <c r="A37" s="1">
        <v>33.131999999999998</v>
      </c>
      <c r="B37" s="1">
        <v>8.6901999999999993E-2</v>
      </c>
      <c r="C37" s="2">
        <f t="shared" si="0"/>
        <v>421.84972596165409</v>
      </c>
      <c r="D37" s="27">
        <f t="shared" si="1"/>
        <v>1.7380399999999999E-3</v>
      </c>
      <c r="E37" s="2">
        <f t="shared" si="2"/>
        <v>422.58291765936445</v>
      </c>
      <c r="F37" s="2">
        <f t="shared" si="3"/>
        <v>1.7365313562816671E-3</v>
      </c>
      <c r="G37" s="24">
        <f t="shared" si="4"/>
        <v>-3.1598006309816037E-5</v>
      </c>
      <c r="H37" s="2">
        <f t="shared" si="5"/>
        <v>-3.8052922707920516E-4</v>
      </c>
      <c r="J37" s="1">
        <v>2.7000000000000001E-3</v>
      </c>
      <c r="K37" s="1">
        <f t="shared" si="6"/>
        <v>149.10000000000002</v>
      </c>
      <c r="M37" s="2">
        <f t="shared" ref="M37:O37" si="43">C104</f>
        <v>1060.812259091548</v>
      </c>
      <c r="N37" s="2">
        <f t="shared" si="43"/>
        <v>6.6494020000000001E-2</v>
      </c>
      <c r="O37" s="2">
        <f t="shared" si="43"/>
        <v>1131.3499306638264</v>
      </c>
      <c r="P37" s="2">
        <f t="shared" si="8"/>
        <v>5.9642970069176009E-2</v>
      </c>
      <c r="R37" s="1">
        <v>6.9999999999999999E-4</v>
      </c>
      <c r="S37" s="1">
        <f t="shared" si="9"/>
        <v>147</v>
      </c>
    </row>
    <row r="38" spans="1:19" x14ac:dyDescent="0.15">
      <c r="A38" s="1">
        <v>35.315999999999995</v>
      </c>
      <c r="B38" s="1">
        <v>9.2482999999999996E-2</v>
      </c>
      <c r="C38" s="2">
        <f t="shared" si="0"/>
        <v>449.65727761866998</v>
      </c>
      <c r="D38" s="27">
        <f t="shared" si="1"/>
        <v>1.8496599999999999E-3</v>
      </c>
      <c r="E38" s="2">
        <f t="shared" si="2"/>
        <v>450.48899069879013</v>
      </c>
      <c r="F38" s="2">
        <f t="shared" si="3"/>
        <v>1.8479514853985046E-3</v>
      </c>
      <c r="G38" s="24">
        <f t="shared" si="4"/>
        <v>-3.6939689073420658E-5</v>
      </c>
      <c r="H38" s="2">
        <f t="shared" si="5"/>
        <v>-4.0866180573914299E-4</v>
      </c>
      <c r="J38" s="1">
        <v>2.7200000000000002E-3</v>
      </c>
      <c r="K38" s="1">
        <f t="shared" si="6"/>
        <v>153.36000000000004</v>
      </c>
      <c r="M38" s="2">
        <f t="shared" ref="M38:O38" si="44">C105</f>
        <v>1058.2148504202885</v>
      </c>
      <c r="N38" s="2">
        <f t="shared" si="44"/>
        <v>6.7412039999999993E-2</v>
      </c>
      <c r="O38" s="2">
        <f t="shared" si="44"/>
        <v>1129.551272245415</v>
      </c>
      <c r="P38" s="2">
        <f t="shared" si="8"/>
        <v>6.0510908648449123E-2</v>
      </c>
      <c r="R38" s="1">
        <v>7.2000000000000005E-4</v>
      </c>
      <c r="S38" s="1">
        <f t="shared" si="9"/>
        <v>151.20000000000002</v>
      </c>
    </row>
    <row r="39" spans="1:19" x14ac:dyDescent="0.15">
      <c r="A39" s="1">
        <v>36.887999999999998</v>
      </c>
      <c r="B39" s="1">
        <v>9.7511E-2</v>
      </c>
      <c r="C39" s="2">
        <f t="shared" si="0"/>
        <v>469.67260326190683</v>
      </c>
      <c r="D39" s="27">
        <f t="shared" si="1"/>
        <v>1.9502199999999999E-3</v>
      </c>
      <c r="E39" s="2">
        <f t="shared" si="2"/>
        <v>470.58856816624024</v>
      </c>
      <c r="F39" s="2">
        <f t="shared" si="3"/>
        <v>1.948320789826586E-3</v>
      </c>
      <c r="G39" s="24">
        <f t="shared" si="4"/>
        <v>-2.0669035136762492E-5</v>
      </c>
      <c r="H39" s="2">
        <f t="shared" si="5"/>
        <v>-4.0873977998555485E-4</v>
      </c>
      <c r="J39" s="1">
        <v>2.7399999999999998E-3</v>
      </c>
      <c r="K39" s="1">
        <f t="shared" si="6"/>
        <v>157.61999999999995</v>
      </c>
      <c r="M39" s="2">
        <f t="shared" ref="M39:O39" si="45">C106</f>
        <v>1066.7710201609086</v>
      </c>
      <c r="N39" s="2">
        <f t="shared" si="45"/>
        <v>6.9124000000000005E-2</v>
      </c>
      <c r="O39" s="2">
        <f t="shared" si="45"/>
        <v>1140.5105001585111</v>
      </c>
      <c r="P39" s="2">
        <f t="shared" si="8"/>
        <v>6.2067611113133331E-2</v>
      </c>
      <c r="R39" s="1">
        <v>7.3999999999999999E-4</v>
      </c>
      <c r="S39" s="1">
        <f t="shared" si="9"/>
        <v>155.4</v>
      </c>
    </row>
    <row r="40" spans="1:19" x14ac:dyDescent="0.15">
      <c r="A40" s="1">
        <v>39.155999999999992</v>
      </c>
      <c r="B40" s="1">
        <v>0.10355</v>
      </c>
      <c r="C40" s="2">
        <f t="shared" si="0"/>
        <v>498.54967613650018</v>
      </c>
      <c r="D40" s="27">
        <f t="shared" si="1"/>
        <v>2.0709999999999999E-3</v>
      </c>
      <c r="E40" s="2">
        <f t="shared" si="2"/>
        <v>499.58217251577884</v>
      </c>
      <c r="F40" s="2">
        <f t="shared" si="3"/>
        <v>2.0688584357765427E-3</v>
      </c>
      <c r="G40" s="24">
        <f t="shared" si="4"/>
        <v>-2.1443541276925087E-5</v>
      </c>
      <c r="H40" s="2">
        <f t="shared" si="5"/>
        <v>-4.3312225364994196E-4</v>
      </c>
      <c r="J40" s="1">
        <v>2.7599999999999999E-3</v>
      </c>
      <c r="K40" s="1">
        <f t="shared" si="6"/>
        <v>161.87999999999997</v>
      </c>
      <c r="M40" s="2">
        <f t="shared" ref="M40:O40" si="46">C107</f>
        <v>1063.2568790174396</v>
      </c>
      <c r="N40" s="2">
        <f t="shared" si="46"/>
        <v>7.0615639999999993E-2</v>
      </c>
      <c r="O40" s="2">
        <f t="shared" si="46"/>
        <v>1138.3394440136585</v>
      </c>
      <c r="P40" s="2">
        <f t="shared" si="8"/>
        <v>6.347092095712302E-2</v>
      </c>
      <c r="R40" s="1">
        <v>7.6000000000000004E-4</v>
      </c>
      <c r="S40" s="1">
        <f t="shared" si="9"/>
        <v>159.60000000000002</v>
      </c>
    </row>
    <row r="41" spans="1:19" x14ac:dyDescent="0.15">
      <c r="A41" s="1">
        <v>40.716000000000001</v>
      </c>
      <c r="B41" s="1">
        <v>0.108333</v>
      </c>
      <c r="C41" s="2">
        <f t="shared" si="0"/>
        <v>518.41221303436885</v>
      </c>
      <c r="D41" s="27">
        <f t="shared" si="1"/>
        <v>2.1666599999999999E-3</v>
      </c>
      <c r="E41" s="2">
        <f t="shared" si="2"/>
        <v>519.53543603986191</v>
      </c>
      <c r="F41" s="2">
        <f t="shared" si="3"/>
        <v>2.1643161771232483E-3</v>
      </c>
      <c r="G41" s="24">
        <f t="shared" si="4"/>
        <v>-9.4722581899815E-6</v>
      </c>
      <c r="H41" s="2">
        <f t="shared" si="5"/>
        <v>-4.37345017858077E-4</v>
      </c>
      <c r="J41" s="1">
        <v>2.7799999999999999E-3</v>
      </c>
      <c r="K41" s="1">
        <f t="shared" si="6"/>
        <v>166.14</v>
      </c>
      <c r="M41" s="2">
        <f t="shared" ref="M41:O41" si="47">C108</f>
        <v>1061.2706253276526</v>
      </c>
      <c r="N41" s="2">
        <f t="shared" si="47"/>
        <v>7.1520319999999998E-2</v>
      </c>
      <c r="O41" s="2">
        <f t="shared" si="47"/>
        <v>1137.1730400576864</v>
      </c>
      <c r="P41" s="2">
        <f t="shared" si="8"/>
        <v>6.4320453628031127E-2</v>
      </c>
      <c r="R41" s="1">
        <v>7.7999999999999999E-4</v>
      </c>
      <c r="S41" s="1">
        <f t="shared" si="9"/>
        <v>163.79999999999998</v>
      </c>
    </row>
    <row r="42" spans="1:19" x14ac:dyDescent="0.15">
      <c r="A42" s="1">
        <v>43.019999999999989</v>
      </c>
      <c r="B42" s="1">
        <v>0.113188</v>
      </c>
      <c r="C42" s="2">
        <f t="shared" si="0"/>
        <v>547.74765214506681</v>
      </c>
      <c r="D42" s="27">
        <f t="shared" si="1"/>
        <v>2.2637600000000001E-3</v>
      </c>
      <c r="E42" s="2">
        <f t="shared" si="2"/>
        <v>548.98762137008669</v>
      </c>
      <c r="F42" s="2">
        <f t="shared" si="3"/>
        <v>2.2612015557394887E-3</v>
      </c>
      <c r="G42" s="24">
        <f t="shared" si="4"/>
        <v>-3.5817780537024391E-5</v>
      </c>
      <c r="H42" s="2">
        <f t="shared" si="5"/>
        <v>-4.8768007821513781E-4</v>
      </c>
      <c r="J42" s="1">
        <v>2.8E-3</v>
      </c>
      <c r="K42" s="1">
        <f t="shared" si="6"/>
        <v>170.39999999999998</v>
      </c>
      <c r="M42" s="2">
        <f t="shared" ref="M42:O42" si="48">C109</f>
        <v>1069.3684288321683</v>
      </c>
      <c r="N42" s="2">
        <f t="shared" si="48"/>
        <v>7.2867500000000002E-2</v>
      </c>
      <c r="O42" s="2">
        <f t="shared" si="48"/>
        <v>1147.2906328200963</v>
      </c>
      <c r="P42" s="2">
        <f t="shared" si="8"/>
        <v>6.5534591252252167E-2</v>
      </c>
      <c r="R42" s="1">
        <v>8.0000000000000004E-4</v>
      </c>
      <c r="S42" s="1">
        <f t="shared" si="9"/>
        <v>168</v>
      </c>
    </row>
    <row r="43" spans="1:19" x14ac:dyDescent="0.15">
      <c r="A43" s="1">
        <v>44.663999999999994</v>
      </c>
      <c r="B43" s="1">
        <v>0.11853900000000001</v>
      </c>
      <c r="C43" s="2">
        <f t="shared" si="0"/>
        <v>568.67971026051293</v>
      </c>
      <c r="D43" s="27">
        <f t="shared" si="1"/>
        <v>2.3707800000000003E-3</v>
      </c>
      <c r="E43" s="2">
        <f t="shared" si="2"/>
        <v>570.02792474400428</v>
      </c>
      <c r="F43" s="2">
        <f t="shared" si="3"/>
        <v>2.3679741349464998E-3</v>
      </c>
      <c r="G43" s="24">
        <f t="shared" si="4"/>
        <v>-1.7079943480296199E-5</v>
      </c>
      <c r="H43" s="2">
        <f t="shared" si="5"/>
        <v>-4.859554164005353E-4</v>
      </c>
      <c r="J43" s="1">
        <v>2.82E-3</v>
      </c>
      <c r="K43" s="1">
        <f t="shared" si="6"/>
        <v>174.66</v>
      </c>
      <c r="M43" s="2">
        <f t="shared" ref="M43:O43" si="49">C110</f>
        <v>1067.687752633118</v>
      </c>
      <c r="N43" s="2">
        <f t="shared" si="49"/>
        <v>7.4384900000000004E-2</v>
      </c>
      <c r="O43" s="2">
        <f t="shared" si="49"/>
        <v>1147.1075993439572</v>
      </c>
      <c r="P43" s="2">
        <f t="shared" si="8"/>
        <v>6.6948698385831493E-2</v>
      </c>
      <c r="R43" s="1">
        <v>8.1999999999999998E-4</v>
      </c>
      <c r="S43" s="1">
        <f t="shared" si="9"/>
        <v>172.2</v>
      </c>
    </row>
    <row r="44" spans="1:19" x14ac:dyDescent="0.15">
      <c r="A44" s="1">
        <v>46.523999999999994</v>
      </c>
      <c r="B44" s="1">
        <v>0.123226</v>
      </c>
      <c r="C44" s="2">
        <f t="shared" si="0"/>
        <v>592.36196579258694</v>
      </c>
      <c r="D44" s="27">
        <f t="shared" si="1"/>
        <v>2.46452E-3</v>
      </c>
      <c r="E44" s="2">
        <f t="shared" si="2"/>
        <v>593.82185370452203</v>
      </c>
      <c r="F44" s="2">
        <f t="shared" si="3"/>
        <v>2.4614880510954984E-3</v>
      </c>
      <c r="G44" s="24">
        <f t="shared" si="4"/>
        <v>-2.3122215450618704E-5</v>
      </c>
      <c r="H44" s="2">
        <f t="shared" si="5"/>
        <v>-5.1129133379769227E-4</v>
      </c>
      <c r="J44" s="1">
        <v>2.8400000000000001E-3</v>
      </c>
      <c r="K44" s="1">
        <f t="shared" si="6"/>
        <v>178.92000000000002</v>
      </c>
      <c r="M44" s="2">
        <f t="shared" ref="M44:O44" si="50">C111</f>
        <v>1064.93755521649</v>
      </c>
      <c r="N44" s="2">
        <f t="shared" si="50"/>
        <v>7.5346140000000006E-2</v>
      </c>
      <c r="O44" s="2">
        <f t="shared" si="50"/>
        <v>1145.1764893430893</v>
      </c>
      <c r="P44" s="2">
        <f t="shared" si="8"/>
        <v>6.7851067021207134E-2</v>
      </c>
      <c r="R44" s="1">
        <v>8.4000000000000003E-4</v>
      </c>
      <c r="S44" s="1">
        <f t="shared" si="9"/>
        <v>176.4</v>
      </c>
    </row>
    <row r="45" spans="1:19" x14ac:dyDescent="0.15">
      <c r="A45" s="1">
        <v>48.948</v>
      </c>
      <c r="B45" s="1">
        <v>0.12764900000000001</v>
      </c>
      <c r="C45" s="2">
        <f t="shared" si="0"/>
        <v>623.22529235696743</v>
      </c>
      <c r="D45" s="27">
        <f t="shared" si="1"/>
        <v>2.5529800000000003E-3</v>
      </c>
      <c r="E45" s="2">
        <f t="shared" si="2"/>
        <v>624.81637406384891</v>
      </c>
      <c r="F45" s="2">
        <f t="shared" si="3"/>
        <v>2.5497266824863495E-3</v>
      </c>
      <c r="G45" s="24">
        <f t="shared" si="4"/>
        <v>-6.4567769663645934E-5</v>
      </c>
      <c r="H45" s="2">
        <f t="shared" si="5"/>
        <v>-5.7794087257667008E-4</v>
      </c>
      <c r="J45" s="1">
        <v>2.8600000000000001E-3</v>
      </c>
      <c r="K45" s="1">
        <f t="shared" si="6"/>
        <v>183.18</v>
      </c>
      <c r="M45" s="2">
        <f t="shared" ref="M45:O45" si="51">C112</f>
        <v>1070.8963162858506</v>
      </c>
      <c r="N45" s="2">
        <f t="shared" si="51"/>
        <v>7.6999339999999999E-2</v>
      </c>
      <c r="O45" s="2">
        <f t="shared" si="51"/>
        <v>1153.3546258482922</v>
      </c>
      <c r="P45" s="2">
        <f t="shared" si="8"/>
        <v>6.9353033788106241E-2</v>
      </c>
      <c r="R45" s="1">
        <v>8.5999999999999998E-4</v>
      </c>
      <c r="S45" s="1">
        <f t="shared" si="9"/>
        <v>180.6</v>
      </c>
    </row>
    <row r="46" spans="1:19" x14ac:dyDescent="0.15">
      <c r="A46" s="1">
        <v>51.059999999999995</v>
      </c>
      <c r="B46" s="1">
        <v>0.134159</v>
      </c>
      <c r="C46" s="2">
        <f t="shared" si="0"/>
        <v>650.11611154177399</v>
      </c>
      <c r="D46" s="27">
        <f t="shared" si="1"/>
        <v>2.6831799999999999E-3</v>
      </c>
      <c r="E46" s="2">
        <f t="shared" si="2"/>
        <v>651.86049008994064</v>
      </c>
      <c r="F46" s="2">
        <f t="shared" si="3"/>
        <v>2.6795866987579997E-3</v>
      </c>
      <c r="G46" s="24">
        <f t="shared" si="4"/>
        <v>-4.7863050572295902E-5</v>
      </c>
      <c r="H46" s="2">
        <f t="shared" si="5"/>
        <v>-5.8303292536387996E-4</v>
      </c>
      <c r="J46" s="1">
        <v>2.8800000000000002E-3</v>
      </c>
      <c r="K46" s="1">
        <f t="shared" si="6"/>
        <v>187.44000000000003</v>
      </c>
      <c r="M46" s="2">
        <f t="shared" ref="M46:O46" si="52">C113</f>
        <v>1069.3684288321683</v>
      </c>
      <c r="N46" s="2">
        <f t="shared" si="52"/>
        <v>7.8206899999999996E-2</v>
      </c>
      <c r="O46" s="2">
        <f t="shared" si="52"/>
        <v>1153.000418609003</v>
      </c>
      <c r="P46" s="2">
        <f t="shared" si="8"/>
        <v>7.0475114035839018E-2</v>
      </c>
      <c r="R46" s="1">
        <v>8.8000000000000003E-4</v>
      </c>
      <c r="S46" s="1">
        <f t="shared" si="9"/>
        <v>184.8</v>
      </c>
    </row>
    <row r="47" spans="1:19" x14ac:dyDescent="0.15">
      <c r="A47" s="1">
        <v>53.195999999999998</v>
      </c>
      <c r="B47" s="1">
        <v>0.138603</v>
      </c>
      <c r="C47" s="2">
        <f t="shared" si="0"/>
        <v>677.31250821731714</v>
      </c>
      <c r="D47" s="27">
        <f t="shared" si="1"/>
        <v>2.7720600000000002E-3</v>
      </c>
      <c r="E47" s="2">
        <f t="shared" si="2"/>
        <v>679.19005912884609</v>
      </c>
      <c r="F47" s="2">
        <f t="shared" si="3"/>
        <v>2.7682249274110222E-3</v>
      </c>
      <c r="G47" s="24">
        <f t="shared" si="4"/>
        <v>-7.3574483169923637E-5</v>
      </c>
      <c r="H47" s="2">
        <f t="shared" si="5"/>
        <v>-6.3088031200902355E-4</v>
      </c>
      <c r="J47" s="1">
        <v>2.8999999999999998E-3</v>
      </c>
      <c r="K47" s="1">
        <f t="shared" si="6"/>
        <v>191.69999999999996</v>
      </c>
      <c r="M47" s="2">
        <f t="shared" ref="M47:O47" si="53">C114</f>
        <v>1073.9520911932148</v>
      </c>
      <c r="N47" s="2">
        <f t="shared" si="53"/>
        <v>8.0022660000000009E-2</v>
      </c>
      <c r="O47" s="2">
        <f t="shared" si="53"/>
        <v>1159.8925942430585</v>
      </c>
      <c r="P47" s="2">
        <f t="shared" si="8"/>
        <v>7.2128915308618535E-2</v>
      </c>
      <c r="R47" s="1">
        <v>8.9999999999999998E-4</v>
      </c>
      <c r="S47" s="1">
        <f t="shared" si="9"/>
        <v>189</v>
      </c>
    </row>
    <row r="48" spans="1:19" x14ac:dyDescent="0.15">
      <c r="A48" s="1">
        <v>55.151999999999994</v>
      </c>
      <c r="B48" s="1">
        <v>0.14594099999999999</v>
      </c>
      <c r="C48" s="2">
        <f t="shared" si="0"/>
        <v>702.21707371233686</v>
      </c>
      <c r="D48" s="27">
        <f t="shared" si="1"/>
        <v>2.9188199999999999E-3</v>
      </c>
      <c r="E48" s="2">
        <f t="shared" si="2"/>
        <v>704.26671895142999</v>
      </c>
      <c r="F48" s="2">
        <f t="shared" si="3"/>
        <v>2.9145685157729003E-3</v>
      </c>
      <c r="G48" s="24">
        <f t="shared" si="4"/>
        <v>-3.2154157664045398E-5</v>
      </c>
      <c r="H48" s="2">
        <f t="shared" si="5"/>
        <v>-6.0952074215052127E-4</v>
      </c>
      <c r="J48" s="1">
        <v>2.9199999999999999E-3</v>
      </c>
      <c r="K48" s="1">
        <f t="shared" si="6"/>
        <v>195.95999999999995</v>
      </c>
      <c r="M48" s="2">
        <f t="shared" ref="M48:O48" si="54">C115</f>
        <v>1071.3546825219553</v>
      </c>
      <c r="N48" s="2">
        <f t="shared" si="54"/>
        <v>8.1398240000000011E-2</v>
      </c>
      <c r="O48" s="2">
        <f t="shared" si="54"/>
        <v>1158.5610680950012</v>
      </c>
      <c r="P48" s="2">
        <f t="shared" si="8"/>
        <v>7.3407334594791457E-2</v>
      </c>
      <c r="R48" s="1">
        <v>9.2000000000000003E-4</v>
      </c>
      <c r="S48" s="1">
        <f t="shared" si="9"/>
        <v>193.20000000000002</v>
      </c>
    </row>
    <row r="49" spans="1:23" x14ac:dyDescent="0.15">
      <c r="A49" s="1">
        <v>57.671999999999997</v>
      </c>
      <c r="B49" s="1">
        <v>0.151868</v>
      </c>
      <c r="C49" s="2">
        <f t="shared" si="0"/>
        <v>734.30271023966304</v>
      </c>
      <c r="D49" s="27">
        <f t="shared" si="1"/>
        <v>3.0373600000000002E-3</v>
      </c>
      <c r="E49" s="2">
        <f t="shared" si="2"/>
        <v>736.53305191963659</v>
      </c>
      <c r="F49" s="2">
        <f t="shared" si="3"/>
        <v>3.0327565413337319E-3</v>
      </c>
      <c r="G49" s="24">
        <f t="shared" si="4"/>
        <v>-4.8971709376044534E-5</v>
      </c>
      <c r="H49" s="2">
        <f t="shared" si="5"/>
        <v>-6.5235507171673961E-4</v>
      </c>
      <c r="J49" s="1">
        <v>2.9399999999999999E-3</v>
      </c>
      <c r="K49" s="1">
        <f t="shared" si="6"/>
        <v>200.21999999999997</v>
      </c>
      <c r="M49" s="2">
        <f t="shared" ref="M49:O49" si="55">C116</f>
        <v>1067.8405413784863</v>
      </c>
      <c r="N49" s="2">
        <f t="shared" si="55"/>
        <v>8.2381980000000007E-2</v>
      </c>
      <c r="O49" s="2">
        <f t="shared" si="55"/>
        <v>1155.8113595015179</v>
      </c>
      <c r="P49" s="2">
        <f t="shared" si="8"/>
        <v>7.4328118753756112E-2</v>
      </c>
      <c r="R49" s="1">
        <v>9.3999999999999997E-4</v>
      </c>
      <c r="S49" s="1">
        <f t="shared" si="9"/>
        <v>197.4</v>
      </c>
    </row>
    <row r="50" spans="1:23" x14ac:dyDescent="0.15">
      <c r="A50" s="1">
        <v>59.495999999999995</v>
      </c>
      <c r="B50" s="1">
        <v>0.15564600000000001</v>
      </c>
      <c r="C50" s="2">
        <f t="shared" si="0"/>
        <v>757.52659953563227</v>
      </c>
      <c r="D50" s="27">
        <f t="shared" si="1"/>
        <v>3.1129199999999999E-3</v>
      </c>
      <c r="E50" s="2">
        <f t="shared" si="2"/>
        <v>759.88471923785869</v>
      </c>
      <c r="F50" s="2">
        <f t="shared" si="3"/>
        <v>3.1080848961324604E-3</v>
      </c>
      <c r="G50" s="24">
        <f t="shared" si="4"/>
        <v>-7.1349075574061397E-5</v>
      </c>
      <c r="H50" s="2">
        <f t="shared" si="5"/>
        <v>-6.9357623110520789E-4</v>
      </c>
      <c r="J50" s="1">
        <v>2.96E-3</v>
      </c>
      <c r="K50" s="1">
        <f t="shared" si="6"/>
        <v>204.48</v>
      </c>
      <c r="M50" s="2">
        <f t="shared" ref="M50:O50" si="56">C117</f>
        <v>1077.9245985727887</v>
      </c>
      <c r="N50" s="2">
        <f t="shared" si="56"/>
        <v>8.4268259999999998E-2</v>
      </c>
      <c r="O50" s="2">
        <f t="shared" si="56"/>
        <v>1168.759428905716</v>
      </c>
      <c r="P50" s="2">
        <f t="shared" si="8"/>
        <v>7.6015137910447866E-2</v>
      </c>
      <c r="R50" s="1">
        <v>9.6000000000000002E-4</v>
      </c>
      <c r="S50" s="1">
        <f t="shared" si="9"/>
        <v>201.6</v>
      </c>
    </row>
    <row r="51" spans="1:23" x14ac:dyDescent="0.15">
      <c r="A51" s="1">
        <v>61.608000000000004</v>
      </c>
      <c r="B51" s="1">
        <v>0.162416</v>
      </c>
      <c r="C51" s="2">
        <f t="shared" si="0"/>
        <v>784.41741872043906</v>
      </c>
      <c r="D51" s="27">
        <f t="shared" si="1"/>
        <v>3.2483200000000003E-3</v>
      </c>
      <c r="E51" s="2">
        <f t="shared" si="2"/>
        <v>786.96545751001702</v>
      </c>
      <c r="F51" s="2">
        <f t="shared" si="3"/>
        <v>3.2430556057994366E-3</v>
      </c>
      <c r="G51" s="24">
        <f t="shared" si="4"/>
        <v>-4.9686894242475816E-5</v>
      </c>
      <c r="H51" s="2">
        <f t="shared" si="5"/>
        <v>-6.9355759049709309E-4</v>
      </c>
      <c r="J51" s="1">
        <v>2.98E-3</v>
      </c>
      <c r="K51" s="1">
        <f t="shared" si="6"/>
        <v>208.73999999999998</v>
      </c>
      <c r="M51" s="2">
        <f t="shared" ref="M51:O51" si="57">C118</f>
        <v>1072.4242037395329</v>
      </c>
      <c r="N51" s="2">
        <f t="shared" si="57"/>
        <v>8.5672040000000005E-2</v>
      </c>
      <c r="O51" s="2">
        <f t="shared" si="57"/>
        <v>1164.3009730192744</v>
      </c>
      <c r="P51" s="2">
        <f t="shared" si="8"/>
        <v>7.732763476525692E-2</v>
      </c>
      <c r="R51" s="1">
        <v>9.7999999999999997E-4</v>
      </c>
      <c r="S51" s="1">
        <f t="shared" si="9"/>
        <v>205.79999999999998</v>
      </c>
    </row>
    <row r="52" spans="1:23" x14ac:dyDescent="0.15">
      <c r="A52" s="1">
        <v>63.551999999999992</v>
      </c>
      <c r="B52" s="1">
        <v>0.167743</v>
      </c>
      <c r="C52" s="2">
        <f t="shared" si="0"/>
        <v>809.16919547009047</v>
      </c>
      <c r="D52" s="27">
        <f t="shared" si="1"/>
        <v>3.3548599999999999E-3</v>
      </c>
      <c r="E52" s="2">
        <f t="shared" si="2"/>
        <v>811.88384483720517</v>
      </c>
      <c r="F52" s="2">
        <f t="shared" si="3"/>
        <v>3.3492450120178618E-3</v>
      </c>
      <c r="G52" s="24">
        <f t="shared" si="4"/>
        <v>-4.7758522865841944E-5</v>
      </c>
      <c r="H52" s="2">
        <f t="shared" si="5"/>
        <v>-7.1158542966239099E-4</v>
      </c>
      <c r="J52" s="1">
        <v>3.0000000000000001E-3</v>
      </c>
      <c r="K52" s="1">
        <f t="shared" si="6"/>
        <v>213</v>
      </c>
      <c r="M52" s="2">
        <f t="shared" ref="M52:O52" si="58">C119</f>
        <v>1070.8963162858506</v>
      </c>
      <c r="N52" s="2">
        <f t="shared" si="58"/>
        <v>8.6659739999999999E-2</v>
      </c>
      <c r="O52" s="2">
        <f t="shared" si="58"/>
        <v>1163.6999126221401</v>
      </c>
      <c r="P52" s="2">
        <f t="shared" si="8"/>
        <v>7.8239495165756193E-2</v>
      </c>
      <c r="R52" s="1">
        <v>1E-3</v>
      </c>
      <c r="S52" s="1">
        <f t="shared" si="9"/>
        <v>210</v>
      </c>
    </row>
    <row r="53" spans="1:23" x14ac:dyDescent="0.15">
      <c r="A53" s="1">
        <v>65.435999999999993</v>
      </c>
      <c r="B53" s="1">
        <v>0.173455</v>
      </c>
      <c r="C53" s="2">
        <f t="shared" si="0"/>
        <v>833.15702849290096</v>
      </c>
      <c r="D53" s="27">
        <f t="shared" si="1"/>
        <v>3.4691000000000001E-3</v>
      </c>
      <c r="E53" s="2">
        <f t="shared" si="2"/>
        <v>836.04733354044572</v>
      </c>
      <c r="F53" s="2">
        <f t="shared" si="3"/>
        <v>3.4630965529606392E-3</v>
      </c>
      <c r="G53" s="24">
        <f t="shared" si="4"/>
        <v>-3.5009445116539455E-5</v>
      </c>
      <c r="H53" s="2">
        <f t="shared" si="5"/>
        <v>-7.181172685050744E-4</v>
      </c>
      <c r="J53" s="1">
        <v>3.0200000000000001E-3</v>
      </c>
      <c r="K53" s="1">
        <f t="shared" si="6"/>
        <v>217.26000000000002</v>
      </c>
      <c r="M53" s="2">
        <f t="shared" ref="M53:O53" si="59">C120</f>
        <v>1077.1606548459476</v>
      </c>
      <c r="N53" s="2">
        <f t="shared" si="59"/>
        <v>8.8503659999999998E-2</v>
      </c>
      <c r="O53" s="2">
        <f t="shared" si="59"/>
        <v>1172.4933152078108</v>
      </c>
      <c r="P53" s="2">
        <f t="shared" si="8"/>
        <v>7.9898134341424135E-2</v>
      </c>
      <c r="R53" s="1">
        <v>1.0200000000000001E-3</v>
      </c>
      <c r="S53" s="1">
        <f t="shared" si="9"/>
        <v>214.20000000000002</v>
      </c>
    </row>
    <row r="54" spans="1:23" x14ac:dyDescent="0.15">
      <c r="A54" s="1">
        <v>68.36399999999999</v>
      </c>
      <c r="B54" s="1">
        <v>0.18062300000000001</v>
      </c>
      <c r="C54" s="2">
        <f t="shared" si="0"/>
        <v>870.43748236274644</v>
      </c>
      <c r="D54" s="27">
        <f t="shared" si="1"/>
        <v>3.6124600000000001E-3</v>
      </c>
      <c r="E54" s="2">
        <f t="shared" si="2"/>
        <v>873.5819029502826</v>
      </c>
      <c r="F54" s="2">
        <f t="shared" si="3"/>
        <v>3.6059507379633017E-3</v>
      </c>
      <c r="G54" s="24">
        <f t="shared" si="4"/>
        <v>-4.9203667686416406E-5</v>
      </c>
      <c r="H54" s="2">
        <f t="shared" si="5"/>
        <v>-7.6235572469764926E-4</v>
      </c>
      <c r="J54" s="1">
        <v>3.0400000000000002E-3</v>
      </c>
      <c r="K54" s="1">
        <f t="shared" si="6"/>
        <v>221.52000000000004</v>
      </c>
      <c r="M54" s="2">
        <f t="shared" ref="M54:O54" si="60">C121</f>
        <v>1073.6465137024786</v>
      </c>
      <c r="N54" s="2">
        <f t="shared" si="60"/>
        <v>8.9962979999999998E-2</v>
      </c>
      <c r="O54" s="2">
        <f t="shared" si="60"/>
        <v>1170.2349535417643</v>
      </c>
      <c r="P54" s="2">
        <f t="shared" si="8"/>
        <v>8.1247351802781781E-2</v>
      </c>
      <c r="R54" s="1">
        <v>1.0399999999999999E-3</v>
      </c>
      <c r="S54" s="1">
        <f t="shared" si="9"/>
        <v>218.39999999999998</v>
      </c>
    </row>
    <row r="55" spans="1:23" x14ac:dyDescent="0.15">
      <c r="A55" s="1">
        <v>69.959999999999994</v>
      </c>
      <c r="B55" s="1">
        <v>0.18811900000000001</v>
      </c>
      <c r="C55" s="2">
        <f t="shared" si="0"/>
        <v>890.75838549671982</v>
      </c>
      <c r="D55" s="27">
        <f t="shared" si="1"/>
        <v>3.7623800000000001E-3</v>
      </c>
      <c r="E55" s="2">
        <f t="shared" si="2"/>
        <v>894.10975703114491</v>
      </c>
      <c r="F55" s="2">
        <f t="shared" si="3"/>
        <v>3.7553199512176186E-3</v>
      </c>
      <c r="G55" s="24">
        <f t="shared" si="4"/>
        <v>1.4274942719104487E-5</v>
      </c>
      <c r="H55" s="2">
        <f t="shared" si="5"/>
        <v>-7.1496733635713176E-4</v>
      </c>
      <c r="J55" s="1">
        <v>3.0599999999999998E-3</v>
      </c>
      <c r="K55" s="1">
        <f t="shared" si="6"/>
        <v>225.77999999999994</v>
      </c>
      <c r="M55" s="2">
        <f t="shared" ref="M55:O55" si="61">C122</f>
        <v>1072.8825699756376</v>
      </c>
      <c r="N55" s="2">
        <f t="shared" si="61"/>
        <v>9.1005240000000001E-2</v>
      </c>
      <c r="O55" s="2">
        <f t="shared" si="61"/>
        <v>1170.5205057480873</v>
      </c>
      <c r="P55" s="2">
        <f t="shared" si="8"/>
        <v>8.2201934434630614E-2</v>
      </c>
      <c r="R55" s="1">
        <v>1.06E-3</v>
      </c>
      <c r="S55" s="1">
        <f t="shared" si="9"/>
        <v>222.6</v>
      </c>
    </row>
    <row r="56" spans="1:23" x14ac:dyDescent="0.15">
      <c r="A56" s="1">
        <v>72.695999999999998</v>
      </c>
      <c r="B56" s="1">
        <v>0.19800899999999999</v>
      </c>
      <c r="C56" s="2">
        <f t="shared" si="0"/>
        <v>925.5942194406739</v>
      </c>
      <c r="D56" s="27">
        <f t="shared" si="1"/>
        <v>3.9601799999999998E-3</v>
      </c>
      <c r="E56" s="2">
        <f t="shared" si="2"/>
        <v>929.25973915661848</v>
      </c>
      <c r="F56" s="2">
        <f t="shared" si="3"/>
        <v>3.9523591284234393E-3</v>
      </c>
      <c r="G56" s="24">
        <f t="shared" si="4"/>
        <v>6.4243065006625803E-5</v>
      </c>
      <c r="H56" s="2">
        <f t="shared" si="5"/>
        <v>-6.927524304321071E-4</v>
      </c>
      <c r="J56" s="1">
        <v>3.0799999999999998E-3</v>
      </c>
      <c r="K56" s="1">
        <f t="shared" si="6"/>
        <v>230.03999999999996</v>
      </c>
      <c r="M56" s="2">
        <f t="shared" ref="M56:O56" si="62">C123</f>
        <v>1078.3829648088933</v>
      </c>
      <c r="N56" s="2">
        <f t="shared" si="62"/>
        <v>9.2760339999999997E-2</v>
      </c>
      <c r="O56" s="2">
        <f t="shared" si="62"/>
        <v>1178.4141352747743</v>
      </c>
      <c r="P56" s="2">
        <f t="shared" si="8"/>
        <v>8.3776314005646751E-2</v>
      </c>
      <c r="R56" s="1">
        <v>1.08E-3</v>
      </c>
      <c r="S56" s="1">
        <f t="shared" si="9"/>
        <v>226.8</v>
      </c>
    </row>
    <row r="57" spans="1:23" x14ac:dyDescent="0.15">
      <c r="A57" s="1">
        <v>74.304000000000002</v>
      </c>
      <c r="B57" s="1">
        <v>0.213451</v>
      </c>
      <c r="C57" s="2">
        <f t="shared" si="0"/>
        <v>946.06791132001524</v>
      </c>
      <c r="D57" s="27">
        <f t="shared" si="1"/>
        <v>4.2690200000000001E-3</v>
      </c>
      <c r="E57" s="2">
        <f t="shared" si="2"/>
        <v>950.10669415479856</v>
      </c>
      <c r="F57" s="2">
        <f t="shared" si="3"/>
        <v>4.2599335849991312E-3</v>
      </c>
      <c r="G57" s="24">
        <f t="shared" si="4"/>
        <v>2.8459176845185667E-4</v>
      </c>
      <c r="H57" s="2">
        <f t="shared" si="5"/>
        <v>-4.8792557188986549E-4</v>
      </c>
      <c r="J57" s="1">
        <v>3.0999999999999999E-3</v>
      </c>
      <c r="K57" s="1">
        <f t="shared" si="6"/>
        <v>234.29999999999995</v>
      </c>
      <c r="M57" s="2">
        <f t="shared" ref="M57:O57" si="63">C124</f>
        <v>1073.1881474663739</v>
      </c>
      <c r="N57" s="2">
        <f t="shared" si="63"/>
        <v>9.3924460000000001E-2</v>
      </c>
      <c r="O57" s="2">
        <f t="shared" si="63"/>
        <v>1173.9867646955536</v>
      </c>
      <c r="P57" s="2">
        <f t="shared" si="8"/>
        <v>8.4859573742255875E-2</v>
      </c>
      <c r="R57" s="1">
        <v>1.1000000000000001E-3</v>
      </c>
      <c r="S57" s="1">
        <f t="shared" si="9"/>
        <v>231</v>
      </c>
    </row>
    <row r="58" spans="1:23" x14ac:dyDescent="0.15">
      <c r="A58" s="1">
        <v>75.768000000000001</v>
      </c>
      <c r="B58" s="1">
        <v>0.245949</v>
      </c>
      <c r="C58" s="2">
        <f t="shared" si="0"/>
        <v>964.70813825493804</v>
      </c>
      <c r="D58" s="27">
        <f t="shared" si="1"/>
        <v>4.9189799999999999E-3</v>
      </c>
      <c r="E58" s="2">
        <f t="shared" si="2"/>
        <v>969.4535182928513</v>
      </c>
      <c r="F58" s="2">
        <f t="shared" si="3"/>
        <v>4.9069213458980228E-3</v>
      </c>
      <c r="G58" s="24">
        <f t="shared" si="4"/>
        <v>8.5063047437981647E-4</v>
      </c>
      <c r="H58" s="2">
        <f t="shared" si="5"/>
        <v>6.5515868411407385E-5</v>
      </c>
      <c r="J58" s="1">
        <v>3.1199999999999999E-3</v>
      </c>
      <c r="K58" s="1">
        <f t="shared" si="6"/>
        <v>238.55999999999997</v>
      </c>
      <c r="M58" s="2">
        <f t="shared" ref="M58:O58" si="64">C125</f>
        <v>1079.9108522625754</v>
      </c>
      <c r="N58" s="2">
        <f t="shared" si="64"/>
        <v>9.5873139999999996E-2</v>
      </c>
      <c r="O58" s="2">
        <f t="shared" si="64"/>
        <v>1183.4452965890646</v>
      </c>
      <c r="P58" s="2">
        <f t="shared" si="8"/>
        <v>8.6599779690680528E-2</v>
      </c>
      <c r="R58" s="1">
        <v>1.1199999999999999E-3</v>
      </c>
      <c r="S58" s="1">
        <f t="shared" si="9"/>
        <v>235.2</v>
      </c>
    </row>
    <row r="59" spans="1:23" s="47" customFormat="1" x14ac:dyDescent="0.15">
      <c r="A59" s="46">
        <v>76.391999999999996</v>
      </c>
      <c r="B59" s="46">
        <v>0.31721100000000002</v>
      </c>
      <c r="C59" s="47">
        <f t="shared" si="0"/>
        <v>972.65315301408543</v>
      </c>
      <c r="D59" s="48">
        <f t="shared" si="1"/>
        <v>6.3442200000000002E-3</v>
      </c>
      <c r="E59" s="47">
        <f t="shared" si="2"/>
        <v>978.82387860050039</v>
      </c>
      <c r="F59" s="47">
        <f t="shared" si="3"/>
        <v>6.3241801497820414E-3</v>
      </c>
      <c r="G59" s="49">
        <f t="shared" si="4"/>
        <v>2.2286827497799474E-3</v>
      </c>
      <c r="H59" s="47">
        <f t="shared" si="5"/>
        <v>1.4429024700734899E-3</v>
      </c>
      <c r="J59" s="46">
        <v>3.14E-3</v>
      </c>
      <c r="K59" s="46">
        <f t="shared" si="6"/>
        <v>242.82</v>
      </c>
      <c r="L59" s="50"/>
      <c r="M59" s="47">
        <f t="shared" ref="M59:O59" si="65">C126</f>
        <v>1074.716034920056</v>
      </c>
      <c r="N59" s="47">
        <f t="shared" si="65"/>
        <v>9.7195799999999999E-2</v>
      </c>
      <c r="O59" s="47">
        <f t="shared" si="65"/>
        <v>1179.1739197069387</v>
      </c>
      <c r="P59" s="47">
        <f t="shared" si="8"/>
        <v>8.7823870057531644E-2</v>
      </c>
      <c r="Q59" s="46"/>
      <c r="R59" s="46">
        <v>1.14E-3</v>
      </c>
      <c r="S59" s="46">
        <f t="shared" si="9"/>
        <v>239.39999999999998</v>
      </c>
      <c r="V59" s="51"/>
      <c r="W59" s="46"/>
    </row>
    <row r="60" spans="1:23" x14ac:dyDescent="0.15">
      <c r="A60" s="1">
        <v>76.355999999999995</v>
      </c>
      <c r="B60" s="1">
        <v>0.393569</v>
      </c>
      <c r="C60" s="2">
        <f t="shared" si="0"/>
        <v>972.19478677798077</v>
      </c>
      <c r="D60" s="27">
        <f t="shared" si="1"/>
        <v>7.8713800000000007E-3</v>
      </c>
      <c r="E60" s="2">
        <f t="shared" si="2"/>
        <v>979.8473013787293</v>
      </c>
      <c r="F60" s="2">
        <f t="shared" si="3"/>
        <v>7.8405623013564595E-3</v>
      </c>
      <c r="G60" s="24">
        <f t="shared" si="4"/>
        <v>3.7407827976797675E-3</v>
      </c>
      <c r="H60" s="2">
        <f t="shared" si="5"/>
        <v>2.9615849410068659E-3</v>
      </c>
      <c r="J60" s="1">
        <v>3.16E-3</v>
      </c>
      <c r="K60" s="1">
        <f t="shared" si="6"/>
        <v>247.08</v>
      </c>
      <c r="M60" s="2">
        <f t="shared" ref="M60:O60" si="66">C127</f>
        <v>1075.9383448830019</v>
      </c>
      <c r="N60" s="2">
        <f t="shared" si="66"/>
        <v>9.831609999999999E-2</v>
      </c>
      <c r="O60" s="2">
        <f t="shared" si="66"/>
        <v>1181.7204067923535</v>
      </c>
      <c r="P60" s="2">
        <f t="shared" si="8"/>
        <v>8.8833751874700259E-2</v>
      </c>
      <c r="R60" s="1">
        <v>1.16E-3</v>
      </c>
      <c r="S60" s="1">
        <f t="shared" si="9"/>
        <v>243.6</v>
      </c>
    </row>
    <row r="61" spans="1:23" x14ac:dyDescent="0.15">
      <c r="A61" s="1">
        <v>76.367999999999995</v>
      </c>
      <c r="B61" s="1">
        <v>0.473742</v>
      </c>
      <c r="C61" s="2">
        <f t="shared" si="0"/>
        <v>972.34757552334906</v>
      </c>
      <c r="D61" s="27">
        <f t="shared" si="1"/>
        <v>9.47484E-3</v>
      </c>
      <c r="E61" s="2">
        <f t="shared" si="2"/>
        <v>981.56041322582075</v>
      </c>
      <c r="F61" s="2">
        <f t="shared" si="3"/>
        <v>9.4302352308448315E-3</v>
      </c>
      <c r="G61" s="24">
        <f t="shared" si="4"/>
        <v>5.3232878951719412E-3</v>
      </c>
      <c r="H61" s="2">
        <f t="shared" si="5"/>
        <v>4.5504910973755844E-3</v>
      </c>
      <c r="J61" s="1">
        <v>3.1800000000000001E-3</v>
      </c>
      <c r="K61" s="1">
        <f t="shared" si="6"/>
        <v>251.34</v>
      </c>
      <c r="M61" s="2">
        <f t="shared" ref="M61:O61" si="67">C128</f>
        <v>1082.96662716994</v>
      </c>
      <c r="N61" s="2">
        <f t="shared" si="67"/>
        <v>0.10008518000000001</v>
      </c>
      <c r="O61" s="2">
        <f t="shared" si="67"/>
        <v>1191.3555369842363</v>
      </c>
      <c r="P61" s="2">
        <f t="shared" si="8"/>
        <v>9.0402861969149914E-2</v>
      </c>
      <c r="R61" s="1">
        <v>1.1800000000000001E-3</v>
      </c>
      <c r="S61" s="1">
        <f t="shared" si="9"/>
        <v>247.8</v>
      </c>
    </row>
    <row r="62" spans="1:23" x14ac:dyDescent="0.15">
      <c r="A62" s="1">
        <v>76.403999999999996</v>
      </c>
      <c r="B62" s="1">
        <v>0.53326799999999996</v>
      </c>
      <c r="C62" s="2">
        <f t="shared" si="0"/>
        <v>972.80594175945373</v>
      </c>
      <c r="D62" s="27">
        <f t="shared" si="1"/>
        <v>1.0665359999999999E-2</v>
      </c>
      <c r="E62" s="2">
        <f t="shared" si="2"/>
        <v>983.18126733845725</v>
      </c>
      <c r="F62" s="2">
        <f t="shared" si="3"/>
        <v>1.060888623519028E-2</v>
      </c>
      <c r="G62" s="24">
        <f t="shared" si="4"/>
        <v>6.4951570831465258E-3</v>
      </c>
      <c r="H62" s="2">
        <f t="shared" si="5"/>
        <v>5.7268417823620752E-3</v>
      </c>
      <c r="J62" s="1">
        <v>3.2000000000000002E-3</v>
      </c>
      <c r="K62" s="1">
        <f t="shared" si="6"/>
        <v>255.60000000000002</v>
      </c>
      <c r="M62" s="2">
        <f t="shared" ref="M62:O62" si="68">C129</f>
        <v>1076.09113362837</v>
      </c>
      <c r="N62" s="2">
        <f t="shared" si="68"/>
        <v>0.10129512</v>
      </c>
      <c r="O62" s="2">
        <f t="shared" si="68"/>
        <v>1185.0939141401918</v>
      </c>
      <c r="P62" s="2">
        <f t="shared" si="8"/>
        <v>9.1528317110084578E-2</v>
      </c>
      <c r="R62" s="1">
        <v>1.1999999999999999E-3</v>
      </c>
      <c r="S62" s="1">
        <f t="shared" si="9"/>
        <v>251.99999999999997</v>
      </c>
    </row>
    <row r="63" spans="1:23" x14ac:dyDescent="0.15">
      <c r="A63" s="1">
        <v>76.572000000000003</v>
      </c>
      <c r="B63" s="1">
        <v>0.62340499999999999</v>
      </c>
      <c r="C63" s="2">
        <f t="shared" si="0"/>
        <v>974.94498419460876</v>
      </c>
      <c r="D63" s="27">
        <f t="shared" si="1"/>
        <v>1.2468099999999999E-2</v>
      </c>
      <c r="E63" s="2">
        <f t="shared" si="2"/>
        <v>987.10069575204557</v>
      </c>
      <c r="F63" s="2">
        <f t="shared" si="3"/>
        <v>1.239101332938774E-2</v>
      </c>
      <c r="G63" s="24">
        <f t="shared" si="4"/>
        <v>8.2608848952787639E-3</v>
      </c>
      <c r="H63" s="2">
        <f t="shared" si="5"/>
        <v>7.4982340528843994E-3</v>
      </c>
      <c r="J63" s="1">
        <v>3.2200000000000002E-3</v>
      </c>
      <c r="K63" s="1">
        <f t="shared" si="6"/>
        <v>259.86</v>
      </c>
      <c r="M63" s="2">
        <f t="shared" ref="M63:O63" si="69">C130</f>
        <v>1083.2722046606762</v>
      </c>
      <c r="N63" s="2">
        <f t="shared" si="69"/>
        <v>0.10325466</v>
      </c>
      <c r="O63" s="2">
        <f t="shared" si="69"/>
        <v>1195.1251078403645</v>
      </c>
      <c r="P63" s="2">
        <f t="shared" si="8"/>
        <v>9.3264069578810851E-2</v>
      </c>
      <c r="R63" s="1">
        <v>1.2199999999999999E-3</v>
      </c>
      <c r="S63" s="1">
        <f t="shared" si="9"/>
        <v>256.2</v>
      </c>
    </row>
    <row r="64" spans="1:23" x14ac:dyDescent="0.15">
      <c r="A64" s="1">
        <v>76.703999999999994</v>
      </c>
      <c r="B64" s="1">
        <v>0.67687200000000003</v>
      </c>
      <c r="C64" s="2">
        <f t="shared" si="0"/>
        <v>976.62566039365913</v>
      </c>
      <c r="D64" s="27">
        <f t="shared" si="1"/>
        <v>1.3537440000000001E-2</v>
      </c>
      <c r="E64" s="2">
        <f t="shared" si="2"/>
        <v>989.84667167369855</v>
      </c>
      <c r="F64" s="2">
        <f t="shared" si="3"/>
        <v>1.3446627520155401E-2</v>
      </c>
      <c r="G64" s="24">
        <f t="shared" si="4"/>
        <v>9.3050096470436924E-3</v>
      </c>
      <c r="H64" s="2">
        <f t="shared" si="5"/>
        <v>8.5454137393358807E-3</v>
      </c>
      <c r="J64" s="1">
        <v>3.2399999999999998E-3</v>
      </c>
      <c r="K64" s="1">
        <f t="shared" si="6"/>
        <v>264.11999999999995</v>
      </c>
      <c r="M64" s="2">
        <f t="shared" ref="M64:O64" si="70">C131</f>
        <v>1074.1048799385833</v>
      </c>
      <c r="N64" s="2">
        <f t="shared" si="70"/>
        <v>0.10445410000000001</v>
      </c>
      <c r="O64" s="2">
        <f t="shared" si="70"/>
        <v>1186.2995384781761</v>
      </c>
      <c r="P64" s="2">
        <f t="shared" si="8"/>
        <v>9.4387589353470538E-2</v>
      </c>
      <c r="R64" s="1">
        <v>1.24E-3</v>
      </c>
      <c r="S64" s="1">
        <f t="shared" si="9"/>
        <v>260.39999999999998</v>
      </c>
    </row>
    <row r="65" spans="1:23" x14ac:dyDescent="0.15">
      <c r="A65" s="1">
        <v>76.99199999999999</v>
      </c>
      <c r="B65" s="1">
        <v>0.752305</v>
      </c>
      <c r="C65" s="2">
        <f t="shared" si="0"/>
        <v>980.29259028249623</v>
      </c>
      <c r="D65" s="27">
        <f t="shared" si="1"/>
        <v>1.50461E-2</v>
      </c>
      <c r="E65" s="2">
        <f t="shared" si="2"/>
        <v>995.04217062514567</v>
      </c>
      <c r="F65" s="2">
        <f t="shared" si="3"/>
        <v>1.4934030181563631E-2</v>
      </c>
      <c r="G65" s="24">
        <f t="shared" si="4"/>
        <v>1.0770673819115322E-2</v>
      </c>
      <c r="H65" s="2">
        <f t="shared" si="5"/>
        <v>1.001441384587245E-2</v>
      </c>
      <c r="J65" s="1">
        <v>3.2599999999999999E-3</v>
      </c>
      <c r="K65" s="1">
        <f t="shared" si="6"/>
        <v>268.37999999999994</v>
      </c>
      <c r="M65" s="2">
        <f t="shared" ref="M65:O65" si="71">C132</f>
        <v>1078.841331044998</v>
      </c>
      <c r="N65" s="2">
        <f t="shared" si="71"/>
        <v>0.10577038</v>
      </c>
      <c r="O65" s="2">
        <f t="shared" si="71"/>
        <v>1192.9507885893333</v>
      </c>
      <c r="P65" s="2">
        <f t="shared" si="8"/>
        <v>9.5550842632005972E-2</v>
      </c>
      <c r="R65" s="1">
        <v>1.2600000000000001E-3</v>
      </c>
      <c r="S65" s="1">
        <f t="shared" si="9"/>
        <v>264.60000000000002</v>
      </c>
    </row>
    <row r="66" spans="1:23" x14ac:dyDescent="0.15">
      <c r="A66" s="1">
        <v>77.16</v>
      </c>
      <c r="B66" s="1">
        <v>0.83543299999999998</v>
      </c>
      <c r="C66" s="2">
        <f t="shared" si="0"/>
        <v>982.4316327176515</v>
      </c>
      <c r="D66" s="27">
        <f t="shared" si="1"/>
        <v>1.670866E-2</v>
      </c>
      <c r="E66" s="2">
        <f t="shared" si="2"/>
        <v>998.84674884197557</v>
      </c>
      <c r="F66" s="2">
        <f t="shared" si="3"/>
        <v>1.6570606016218646E-2</v>
      </c>
      <c r="G66" s="24">
        <f t="shared" si="4"/>
        <v>1.2391330916461427E-2</v>
      </c>
      <c r="H66" s="2">
        <f t="shared" si="5"/>
        <v>1.1640254856852328E-2</v>
      </c>
      <c r="J66" s="1">
        <v>3.2799999999999999E-3</v>
      </c>
      <c r="K66" s="1">
        <f t="shared" si="6"/>
        <v>272.64</v>
      </c>
      <c r="M66" s="2">
        <f t="shared" ref="M66:O66" si="72">C133</f>
        <v>1082.355472188467</v>
      </c>
      <c r="N66" s="2">
        <f t="shared" si="72"/>
        <v>0.1077702</v>
      </c>
      <c r="O66" s="2">
        <f t="shared" si="72"/>
        <v>1199.0011378973127</v>
      </c>
      <c r="P66" s="2">
        <f t="shared" si="8"/>
        <v>9.7332424929816183E-2</v>
      </c>
      <c r="R66" s="1">
        <v>1.2800000000000001E-3</v>
      </c>
      <c r="S66" s="1">
        <f t="shared" si="9"/>
        <v>268.8</v>
      </c>
    </row>
    <row r="67" spans="1:23" x14ac:dyDescent="0.15">
      <c r="A67" s="1">
        <v>77.087999999999994</v>
      </c>
      <c r="B67" s="1">
        <v>0.88523399999999997</v>
      </c>
      <c r="C67" s="2">
        <f t="shared" ref="C67:C130" si="73">A67*1000/(PI()*25)</f>
        <v>981.51490024544216</v>
      </c>
      <c r="D67" s="27">
        <f t="shared" ref="D67:D130" si="74">B67/50</f>
        <v>1.770468E-2</v>
      </c>
      <c r="E67" s="2">
        <f t="shared" ref="E67:E130" si="75">C67*(1+D67)</f>
        <v>998.89230746951966</v>
      </c>
      <c r="F67" s="2">
        <f t="shared" ref="F67:F130" si="76">LN(1+D67)</f>
        <v>1.7549777809872158E-2</v>
      </c>
      <c r="G67" s="24">
        <f t="shared" ref="G67:G130" si="77">F67-E67/239000</f>
        <v>1.3370312088242369E-2</v>
      </c>
      <c r="H67" s="2">
        <f t="shared" ref="H67:H130" si="78">LN(1+D67)-C67/199262</f>
        <v>1.2624027289223756E-2</v>
      </c>
      <c r="J67" s="1">
        <v>3.3E-3</v>
      </c>
      <c r="K67" s="1">
        <f t="shared" ref="K67:K130" si="79">213*1000*(J67-0.002)</f>
        <v>276.89999999999998</v>
      </c>
      <c r="M67" s="2">
        <f t="shared" ref="M67:O67" si="80">C134</f>
        <v>1075.0216124107926</v>
      </c>
      <c r="N67" s="2">
        <f t="shared" si="80"/>
        <v>0.10899646</v>
      </c>
      <c r="O67" s="2">
        <f t="shared" si="80"/>
        <v>1192.1951625870611</v>
      </c>
      <c r="P67" s="2">
        <f t="shared" ref="P67:P130" si="81">G134</f>
        <v>9.8467252019604989E-2</v>
      </c>
      <c r="R67" s="1">
        <v>1.2999999999999999E-3</v>
      </c>
      <c r="S67" s="1">
        <f t="shared" ref="S67:S130" si="82">210*1000*(R67)</f>
        <v>273</v>
      </c>
    </row>
    <row r="68" spans="1:23" x14ac:dyDescent="0.15">
      <c r="A68" s="1">
        <v>77.399999999999991</v>
      </c>
      <c r="B68" s="1">
        <v>0.96182199999999995</v>
      </c>
      <c r="C68" s="2">
        <f t="shared" si="73"/>
        <v>985.48740762501575</v>
      </c>
      <c r="D68" s="27">
        <f t="shared" si="74"/>
        <v>1.923644E-2</v>
      </c>
      <c r="E68" s="2">
        <f t="shared" si="75"/>
        <v>1004.44467701255</v>
      </c>
      <c r="F68" s="2">
        <f t="shared" si="76"/>
        <v>1.9053758728801676E-2</v>
      </c>
      <c r="G68" s="24">
        <f t="shared" si="77"/>
        <v>1.4851061335443727E-2</v>
      </c>
      <c r="H68" s="2">
        <f t="shared" si="78"/>
        <v>1.4108072107042305E-2</v>
      </c>
      <c r="J68" s="1">
        <v>3.32E-3</v>
      </c>
      <c r="K68" s="1">
        <f t="shared" si="79"/>
        <v>281.16000000000003</v>
      </c>
      <c r="M68" s="2">
        <f t="shared" ref="M68:O68" si="83">C135</f>
        <v>1078.6885422996297</v>
      </c>
      <c r="N68" s="2">
        <f t="shared" si="83"/>
        <v>0.11020894000000001</v>
      </c>
      <c r="O68" s="2">
        <f t="shared" si="83"/>
        <v>1197.569663136617</v>
      </c>
      <c r="P68" s="2">
        <f t="shared" si="81"/>
        <v>9.9537480116031238E-2</v>
      </c>
      <c r="R68" s="1">
        <v>1.32E-3</v>
      </c>
      <c r="S68" s="1">
        <f t="shared" si="82"/>
        <v>277.2</v>
      </c>
    </row>
    <row r="69" spans="1:23" s="47" customFormat="1" x14ac:dyDescent="0.15">
      <c r="A69" s="46">
        <v>77.664000000000001</v>
      </c>
      <c r="B69" s="46">
        <v>1.0359149999999999</v>
      </c>
      <c r="C69" s="47">
        <f t="shared" si="73"/>
        <v>988.84876002311671</v>
      </c>
      <c r="D69" s="48">
        <f t="shared" si="74"/>
        <v>2.0718299999999999E-2</v>
      </c>
      <c r="E69" s="47">
        <f t="shared" si="75"/>
        <v>1009.3360252879036</v>
      </c>
      <c r="F69" s="47">
        <f t="shared" si="76"/>
        <v>2.0506595138937829E-2</v>
      </c>
      <c r="G69" s="49">
        <f t="shared" si="77"/>
        <v>1.6283431853214382E-2</v>
      </c>
      <c r="H69" s="47">
        <f t="shared" si="78"/>
        <v>1.55440395085461E-2</v>
      </c>
      <c r="J69" s="46">
        <v>3.3400000000000001E-3</v>
      </c>
      <c r="K69" s="46">
        <f t="shared" si="79"/>
        <v>285.42</v>
      </c>
      <c r="L69" s="50"/>
      <c r="M69" s="47">
        <f t="shared" ref="M69:O69" si="84">C136</f>
        <v>1084.1889371328855</v>
      </c>
      <c r="N69" s="47">
        <f t="shared" si="84"/>
        <v>0.11225156</v>
      </c>
      <c r="O69" s="47">
        <f t="shared" si="84"/>
        <v>1205.8908366607939</v>
      </c>
      <c r="P69" s="47">
        <f t="shared" si="81"/>
        <v>0.10134082491117487</v>
      </c>
      <c r="Q69" s="46"/>
      <c r="R69" s="46">
        <v>1.34E-3</v>
      </c>
      <c r="S69" s="46">
        <f t="shared" si="82"/>
        <v>281.40000000000003</v>
      </c>
      <c r="V69" s="51"/>
      <c r="W69" s="46"/>
    </row>
    <row r="70" spans="1:23" x14ac:dyDescent="0.15">
      <c r="A70" s="1">
        <v>77.676000000000002</v>
      </c>
      <c r="B70" s="1">
        <v>1.082938</v>
      </c>
      <c r="C70" s="2">
        <f t="shared" si="73"/>
        <v>989.00154876848501</v>
      </c>
      <c r="D70" s="27">
        <f t="shared" si="74"/>
        <v>2.1658759999999999E-2</v>
      </c>
      <c r="E70" s="2">
        <f t="shared" si="75"/>
        <v>1010.4220959528899</v>
      </c>
      <c r="F70" s="2">
        <f t="shared" si="76"/>
        <v>2.1427541701538152E-2</v>
      </c>
      <c r="G70" s="24">
        <f t="shared" si="77"/>
        <v>1.7199834187090913E-2</v>
      </c>
      <c r="H70" s="2">
        <f t="shared" si="78"/>
        <v>1.6464219298026769E-2</v>
      </c>
      <c r="J70" s="1">
        <v>3.3600000000000001E-3</v>
      </c>
      <c r="K70" s="1">
        <f t="shared" si="79"/>
        <v>289.68</v>
      </c>
      <c r="M70" s="2">
        <f t="shared" ref="M70:O70" si="85">C137</f>
        <v>1076.8550773552113</v>
      </c>
      <c r="N70" s="2">
        <f t="shared" si="85"/>
        <v>0.11350056</v>
      </c>
      <c r="O70" s="2">
        <f t="shared" si="85"/>
        <v>1199.0787316738711</v>
      </c>
      <c r="P70" s="2">
        <f t="shared" si="81"/>
        <v>0.10249164481098039</v>
      </c>
      <c r="R70" s="1">
        <v>1.3600000000000001E-3</v>
      </c>
      <c r="S70" s="1">
        <f t="shared" si="82"/>
        <v>285.60000000000002</v>
      </c>
    </row>
    <row r="71" spans="1:23" x14ac:dyDescent="0.15">
      <c r="A71" s="1">
        <v>78.323999999999998</v>
      </c>
      <c r="B71" s="1">
        <v>1.1594370000000001</v>
      </c>
      <c r="C71" s="2">
        <f t="shared" si="73"/>
        <v>997.25214101836877</v>
      </c>
      <c r="D71" s="27">
        <f t="shared" si="74"/>
        <v>2.3188739999999999E-2</v>
      </c>
      <c r="E71" s="2">
        <f t="shared" si="75"/>
        <v>1020.377161630887</v>
      </c>
      <c r="F71" s="2">
        <f t="shared" si="76"/>
        <v>2.2923966530778783E-2</v>
      </c>
      <c r="G71" s="24">
        <f t="shared" si="77"/>
        <v>1.8654606021862939E-2</v>
      </c>
      <c r="H71" s="2">
        <f t="shared" si="78"/>
        <v>1.7919238378806161E-2</v>
      </c>
      <c r="J71" s="1">
        <v>3.3800000000000002E-3</v>
      </c>
      <c r="K71" s="1">
        <f t="shared" si="79"/>
        <v>293.94000000000005</v>
      </c>
      <c r="M71" s="2">
        <f t="shared" ref="M71:O71" si="86">C138</f>
        <v>1077.9245985727887</v>
      </c>
      <c r="N71" s="2">
        <f t="shared" si="86"/>
        <v>0.1148358</v>
      </c>
      <c r="O71" s="2">
        <f t="shared" si="86"/>
        <v>1201.7089321895737</v>
      </c>
      <c r="P71" s="2">
        <f t="shared" si="81"/>
        <v>0.10367905864761755</v>
      </c>
      <c r="R71" s="1">
        <v>1.3799999999999999E-3</v>
      </c>
      <c r="S71" s="1">
        <f t="shared" si="82"/>
        <v>289.8</v>
      </c>
    </row>
    <row r="72" spans="1:23" x14ac:dyDescent="0.15">
      <c r="A72" s="1">
        <v>78.036000000000001</v>
      </c>
      <c r="B72" s="1">
        <v>1.214799</v>
      </c>
      <c r="C72" s="2">
        <f t="shared" si="73"/>
        <v>993.58521112953156</v>
      </c>
      <c r="D72" s="27">
        <f t="shared" si="74"/>
        <v>2.4295979999999998E-2</v>
      </c>
      <c r="E72" s="2">
        <f t="shared" si="75"/>
        <v>1017.7253375474304</v>
      </c>
      <c r="F72" s="2">
        <f t="shared" si="76"/>
        <v>2.4005527821194847E-2</v>
      </c>
      <c r="G72" s="24">
        <f t="shared" si="77"/>
        <v>1.9747262810536143E-2</v>
      </c>
      <c r="H72" s="2">
        <f t="shared" si="78"/>
        <v>1.9019202224093888E-2</v>
      </c>
      <c r="J72" s="1">
        <v>3.3999999999999998E-3</v>
      </c>
      <c r="K72" s="1">
        <f t="shared" si="79"/>
        <v>298.19999999999993</v>
      </c>
      <c r="M72" s="2">
        <f t="shared" ref="M72:O72" si="87">C139</f>
        <v>1079.9108522625754</v>
      </c>
      <c r="N72" s="2">
        <f t="shared" si="87"/>
        <v>0.11658735999999999</v>
      </c>
      <c r="O72" s="2">
        <f t="shared" si="87"/>
        <v>1205.8148075632191</v>
      </c>
      <c r="P72" s="2">
        <f t="shared" si="81"/>
        <v>0.10523178351038952</v>
      </c>
      <c r="R72" s="1">
        <v>1.4E-3</v>
      </c>
      <c r="S72" s="1">
        <f t="shared" si="82"/>
        <v>294</v>
      </c>
    </row>
    <row r="73" spans="1:23" x14ac:dyDescent="0.15">
      <c r="A73" s="1">
        <v>78.599999999999994</v>
      </c>
      <c r="B73" s="1">
        <v>1.291425</v>
      </c>
      <c r="C73" s="2">
        <f t="shared" si="73"/>
        <v>1000.7662821618379</v>
      </c>
      <c r="D73" s="27">
        <f t="shared" si="74"/>
        <v>2.5828500000000001E-2</v>
      </c>
      <c r="E73" s="2">
        <f t="shared" si="75"/>
        <v>1026.6145740806551</v>
      </c>
      <c r="F73" s="2">
        <f t="shared" si="76"/>
        <v>2.5500578780690269E-2</v>
      </c>
      <c r="G73" s="24">
        <f t="shared" si="77"/>
        <v>2.1205120311733553E-2</v>
      </c>
      <c r="H73" s="2">
        <f t="shared" si="78"/>
        <v>2.0478214846965635E-2</v>
      </c>
      <c r="J73" s="1">
        <v>3.4199999999999999E-3</v>
      </c>
      <c r="K73" s="1">
        <f t="shared" si="79"/>
        <v>302.45999999999998</v>
      </c>
      <c r="M73" s="2">
        <f t="shared" ref="M73:O73" si="88">C140</f>
        <v>1078.3829648088933</v>
      </c>
      <c r="N73" s="2">
        <f t="shared" si="88"/>
        <v>0.11798718</v>
      </c>
      <c r="O73" s="2">
        <f t="shared" si="88"/>
        <v>1205.618329786734</v>
      </c>
      <c r="P73" s="2">
        <f t="shared" si="81"/>
        <v>0.1064854796038707</v>
      </c>
      <c r="R73" s="1">
        <v>1.42E-3</v>
      </c>
      <c r="S73" s="1">
        <f t="shared" si="82"/>
        <v>298.2</v>
      </c>
    </row>
    <row r="74" spans="1:23" x14ac:dyDescent="0.15">
      <c r="A74" s="1">
        <v>78.683999999999983</v>
      </c>
      <c r="B74" s="1">
        <v>1.35259</v>
      </c>
      <c r="C74" s="2">
        <f t="shared" si="73"/>
        <v>1001.8358033794152</v>
      </c>
      <c r="D74" s="27">
        <f t="shared" si="74"/>
        <v>2.7051800000000001E-2</v>
      </c>
      <c r="E74" s="2">
        <f t="shared" si="75"/>
        <v>1028.9372651652745</v>
      </c>
      <c r="F74" s="2">
        <f t="shared" si="76"/>
        <v>2.6692367843884953E-2</v>
      </c>
      <c r="G74" s="24">
        <f t="shared" si="77"/>
        <v>2.2387191002189243E-2</v>
      </c>
      <c r="H74" s="2">
        <f t="shared" si="78"/>
        <v>2.1664636498322752E-2</v>
      </c>
      <c r="J74" s="1">
        <v>3.4399999999999999E-3</v>
      </c>
      <c r="K74" s="1">
        <f t="shared" si="79"/>
        <v>306.71999999999997</v>
      </c>
      <c r="M74" s="2">
        <f t="shared" ref="M74:O74" si="89">C141</f>
        <v>1080.9803734801528</v>
      </c>
      <c r="N74" s="2">
        <f t="shared" si="89"/>
        <v>0.11995038</v>
      </c>
      <c r="O74" s="2">
        <f t="shared" si="89"/>
        <v>1210.644380051639</v>
      </c>
      <c r="P74" s="2">
        <f t="shared" si="81"/>
        <v>0.1082189230970225</v>
      </c>
      <c r="R74" s="1">
        <v>1.4400000000000001E-3</v>
      </c>
      <c r="S74" s="1">
        <f t="shared" si="82"/>
        <v>302.40000000000003</v>
      </c>
    </row>
    <row r="75" spans="1:23" x14ac:dyDescent="0.15">
      <c r="A75" s="1">
        <v>78.804000000000002</v>
      </c>
      <c r="B75" s="1">
        <v>1.409716</v>
      </c>
      <c r="C75" s="2">
        <f t="shared" si="73"/>
        <v>1003.3636908330976</v>
      </c>
      <c r="D75" s="27">
        <f t="shared" si="74"/>
        <v>2.8194319999999998E-2</v>
      </c>
      <c r="E75" s="2">
        <f t="shared" si="75"/>
        <v>1031.6528478088271</v>
      </c>
      <c r="F75" s="2">
        <f t="shared" si="76"/>
        <v>2.7804176406930399E-2</v>
      </c>
      <c r="G75" s="24">
        <f t="shared" si="77"/>
        <v>2.3487637294759573E-2</v>
      </c>
      <c r="H75" s="2">
        <f t="shared" si="78"/>
        <v>2.2768777330171672E-2</v>
      </c>
      <c r="J75" s="1">
        <v>3.46E-3</v>
      </c>
      <c r="K75" s="1">
        <f t="shared" si="79"/>
        <v>310.97999999999996</v>
      </c>
      <c r="M75" s="2">
        <f t="shared" ref="M75:O75" si="90">C142</f>
        <v>1074.716034920056</v>
      </c>
      <c r="N75" s="2">
        <f t="shared" si="90"/>
        <v>0.12109162</v>
      </c>
      <c r="O75" s="2">
        <f t="shared" si="90"/>
        <v>1204.8551406285023</v>
      </c>
      <c r="P75" s="2">
        <f t="shared" si="81"/>
        <v>0.10926163644991302</v>
      </c>
      <c r="R75" s="1">
        <v>1.4599999999999999E-3</v>
      </c>
      <c r="S75" s="1">
        <f t="shared" si="82"/>
        <v>306.59999999999997</v>
      </c>
    </row>
    <row r="76" spans="1:23" x14ac:dyDescent="0.15">
      <c r="A76" s="1">
        <v>79.308000000000007</v>
      </c>
      <c r="B76" s="1">
        <v>1.4776590000000001</v>
      </c>
      <c r="C76" s="2">
        <f t="shared" si="73"/>
        <v>1009.7808181385628</v>
      </c>
      <c r="D76" s="27">
        <f t="shared" si="74"/>
        <v>2.9553180000000002E-2</v>
      </c>
      <c r="E76" s="2">
        <f t="shared" si="75"/>
        <v>1039.6230524175589</v>
      </c>
      <c r="F76" s="2">
        <f t="shared" si="76"/>
        <v>2.9124902295333502E-2</v>
      </c>
      <c r="G76" s="24">
        <f t="shared" si="77"/>
        <v>2.4775015046724469E-2</v>
      </c>
      <c r="H76" s="2">
        <f t="shared" si="78"/>
        <v>2.4057298747549364E-2</v>
      </c>
      <c r="J76" s="1">
        <v>3.48E-3</v>
      </c>
      <c r="K76" s="1">
        <f t="shared" si="79"/>
        <v>315.24</v>
      </c>
      <c r="M76" s="2">
        <f t="shared" ref="M76:O76" si="91">C143</f>
        <v>1075.4799786468973</v>
      </c>
      <c r="N76" s="2">
        <f t="shared" si="91"/>
        <v>0.12250895999999999</v>
      </c>
      <c r="O76" s="2">
        <f t="shared" si="91"/>
        <v>1207.2359123317508</v>
      </c>
      <c r="P76" s="2">
        <f t="shared" si="81"/>
        <v>0.11051512649913602</v>
      </c>
      <c r="R76" s="1">
        <v>1.48E-3</v>
      </c>
      <c r="S76" s="1">
        <f t="shared" si="82"/>
        <v>310.8</v>
      </c>
    </row>
    <row r="77" spans="1:23" x14ac:dyDescent="0.15">
      <c r="A77" s="1">
        <v>79.02</v>
      </c>
      <c r="B77" s="1">
        <v>1.5270079999999999</v>
      </c>
      <c r="C77" s="2">
        <f t="shared" si="73"/>
        <v>1006.1138882497255</v>
      </c>
      <c r="D77" s="27">
        <f t="shared" si="74"/>
        <v>3.0540159999999997E-2</v>
      </c>
      <c r="E77" s="2">
        <f t="shared" si="75"/>
        <v>1036.8407673750942</v>
      </c>
      <c r="F77" s="2">
        <f t="shared" si="76"/>
        <v>3.008309196213221E-2</v>
      </c>
      <c r="G77" s="24">
        <f t="shared" si="77"/>
        <v>2.574484607353349E-2</v>
      </c>
      <c r="H77" s="2">
        <f t="shared" si="78"/>
        <v>2.5033890969219735E-2</v>
      </c>
      <c r="J77" s="1">
        <v>3.5000000000000001E-3</v>
      </c>
      <c r="K77" s="1">
        <f t="shared" si="79"/>
        <v>319.5</v>
      </c>
      <c r="M77" s="2">
        <f t="shared" ref="M77:O77" si="92">C144</f>
        <v>1079.9108522625754</v>
      </c>
      <c r="N77" s="2">
        <f t="shared" si="92"/>
        <v>0.12453254</v>
      </c>
      <c r="O77" s="2">
        <f t="shared" si="92"/>
        <v>1214.3948936683985</v>
      </c>
      <c r="P77" s="2">
        <f t="shared" si="81"/>
        <v>0.11228627912131363</v>
      </c>
      <c r="R77" s="1">
        <v>1.5E-3</v>
      </c>
      <c r="S77" s="1">
        <f t="shared" si="82"/>
        <v>315</v>
      </c>
    </row>
    <row r="78" spans="1:23" x14ac:dyDescent="0.15">
      <c r="A78" s="1">
        <v>79.608000000000004</v>
      </c>
      <c r="B78" s="1">
        <v>1.605472</v>
      </c>
      <c r="C78" s="2">
        <f t="shared" si="73"/>
        <v>1013.6005367727684</v>
      </c>
      <c r="D78" s="27">
        <f t="shared" si="74"/>
        <v>3.2109440000000003E-2</v>
      </c>
      <c r="E78" s="2">
        <f t="shared" si="75"/>
        <v>1046.1466823922412</v>
      </c>
      <c r="F78" s="2">
        <f t="shared" si="76"/>
        <v>3.1604707948465018E-2</v>
      </c>
      <c r="G78" s="24">
        <f t="shared" si="77"/>
        <v>2.7227525176949364E-2</v>
      </c>
      <c r="H78" s="2">
        <f t="shared" si="78"/>
        <v>2.6517935072689566E-2</v>
      </c>
      <c r="J78" s="1">
        <v>3.5200000000000001E-3</v>
      </c>
      <c r="K78" s="1">
        <f t="shared" si="79"/>
        <v>323.76</v>
      </c>
      <c r="M78" s="2">
        <f t="shared" ref="M78:O78" si="93">C145</f>
        <v>1075.6327673922654</v>
      </c>
      <c r="N78" s="2">
        <f t="shared" si="93"/>
        <v>0.12572872000000002</v>
      </c>
      <c r="O78" s="2">
        <f t="shared" si="93"/>
        <v>1210.8706984265527</v>
      </c>
      <c r="P78" s="2">
        <f t="shared" si="81"/>
        <v>0.11336417247136751</v>
      </c>
      <c r="R78" s="1">
        <v>1.5200000000000001E-3</v>
      </c>
      <c r="S78" s="1">
        <f t="shared" si="82"/>
        <v>319.20000000000005</v>
      </c>
    </row>
    <row r="79" spans="1:23" x14ac:dyDescent="0.15">
      <c r="A79" s="1">
        <v>79.595999999999989</v>
      </c>
      <c r="B79" s="1">
        <v>1.6631370000000001</v>
      </c>
      <c r="C79" s="2">
        <f t="shared" si="73"/>
        <v>1013.4477480273999</v>
      </c>
      <c r="D79" s="27">
        <f t="shared" si="74"/>
        <v>3.3262739999999999E-2</v>
      </c>
      <c r="E79" s="2">
        <f t="shared" si="75"/>
        <v>1047.1577969736209</v>
      </c>
      <c r="F79" s="2">
        <f t="shared" si="76"/>
        <v>3.2721504360305652E-2</v>
      </c>
      <c r="G79" s="24">
        <f t="shared" si="77"/>
        <v>2.8340090983846988E-2</v>
      </c>
      <c r="H79" s="2">
        <f t="shared" si="78"/>
        <v>2.7635498257649854E-2</v>
      </c>
      <c r="J79" s="1">
        <v>3.5400000000000002E-3</v>
      </c>
      <c r="K79" s="1">
        <f t="shared" si="79"/>
        <v>328.02000000000004</v>
      </c>
      <c r="M79" s="2">
        <f t="shared" ref="M79:O79" si="94">C146</f>
        <v>1078.3829648088933</v>
      </c>
      <c r="N79" s="2">
        <f t="shared" si="94"/>
        <v>0.12726118</v>
      </c>
      <c r="O79" s="2">
        <f t="shared" si="94"/>
        <v>1215.6192534023717</v>
      </c>
      <c r="P79" s="2">
        <f t="shared" si="81"/>
        <v>0.11470468318497995</v>
      </c>
      <c r="R79" s="1">
        <v>1.5399999999999999E-3</v>
      </c>
      <c r="S79" s="1">
        <f t="shared" si="82"/>
        <v>323.39999999999998</v>
      </c>
    </row>
    <row r="80" spans="1:23" x14ac:dyDescent="0.15">
      <c r="A80" s="1">
        <v>79.847999999999985</v>
      </c>
      <c r="B80" s="1">
        <v>1.7237960000000001</v>
      </c>
      <c r="C80" s="2">
        <f t="shared" si="73"/>
        <v>1016.6563116801325</v>
      </c>
      <c r="D80" s="27">
        <f t="shared" si="74"/>
        <v>3.447592E-2</v>
      </c>
      <c r="E80" s="2">
        <f t="shared" si="75"/>
        <v>1051.7064733491118</v>
      </c>
      <c r="F80" s="2">
        <f t="shared" si="76"/>
        <v>3.389494098716412E-2</v>
      </c>
      <c r="G80" s="24">
        <f t="shared" si="77"/>
        <v>2.949449549197955E-2</v>
      </c>
      <c r="H80" s="2">
        <f t="shared" si="78"/>
        <v>2.8792832648995615E-2</v>
      </c>
      <c r="J80" s="1">
        <v>3.5599999999999998E-3</v>
      </c>
      <c r="K80" s="1">
        <f t="shared" si="79"/>
        <v>332.28</v>
      </c>
      <c r="M80" s="2">
        <f t="shared" ref="M80:O80" si="95">C147</f>
        <v>1082.96662716994</v>
      </c>
      <c r="N80" s="2">
        <f t="shared" si="95"/>
        <v>0.12931115999999998</v>
      </c>
      <c r="O80" s="2">
        <f t="shared" si="95"/>
        <v>1223.0062979705724</v>
      </c>
      <c r="P80" s="2">
        <f t="shared" si="81"/>
        <v>0.11649067276353055</v>
      </c>
      <c r="R80" s="1">
        <v>1.56E-3</v>
      </c>
      <c r="S80" s="1">
        <f t="shared" si="82"/>
        <v>327.59999999999997</v>
      </c>
    </row>
    <row r="81" spans="1:19" x14ac:dyDescent="0.15">
      <c r="A81" s="1">
        <v>80.268000000000001</v>
      </c>
      <c r="B81" s="1">
        <v>1.7921009999999999</v>
      </c>
      <c r="C81" s="2">
        <f t="shared" si="73"/>
        <v>1022.0039177680204</v>
      </c>
      <c r="D81" s="27">
        <f t="shared" si="74"/>
        <v>3.5842020000000002E-2</v>
      </c>
      <c r="E81" s="2">
        <f t="shared" si="75"/>
        <v>1058.6346026287401</v>
      </c>
      <c r="F81" s="2">
        <f t="shared" si="76"/>
        <v>3.5214641861965858E-2</v>
      </c>
      <c r="G81" s="24">
        <f t="shared" si="77"/>
        <v>3.0785208378163599E-2</v>
      </c>
      <c r="H81" s="2">
        <f t="shared" si="78"/>
        <v>3.0085696464609513E-2</v>
      </c>
      <c r="J81" s="1">
        <v>3.5799999999999998E-3</v>
      </c>
      <c r="K81" s="1">
        <f t="shared" si="79"/>
        <v>336.53999999999996</v>
      </c>
      <c r="M81" s="2">
        <f t="shared" ref="M81:O81" si="96">C148</f>
        <v>1072.576992484901</v>
      </c>
      <c r="N81" s="2">
        <f t="shared" si="96"/>
        <v>0.1305134</v>
      </c>
      <c r="O81" s="2">
        <f t="shared" si="96"/>
        <v>1212.5626625358798</v>
      </c>
      <c r="P81" s="2">
        <f t="shared" si="81"/>
        <v>0.117598381884292</v>
      </c>
      <c r="R81" s="1">
        <v>1.58E-3</v>
      </c>
      <c r="S81" s="1">
        <f t="shared" si="82"/>
        <v>331.8</v>
      </c>
    </row>
    <row r="82" spans="1:19" x14ac:dyDescent="0.15">
      <c r="A82" s="1">
        <v>80.304000000000002</v>
      </c>
      <c r="B82" s="1">
        <v>1.8603099999999999</v>
      </c>
      <c r="C82" s="2">
        <f t="shared" si="73"/>
        <v>1022.4622840041251</v>
      </c>
      <c r="D82" s="27">
        <f t="shared" si="74"/>
        <v>3.7206199999999995E-2</v>
      </c>
      <c r="E82" s="2">
        <f t="shared" si="75"/>
        <v>1060.5042202352392</v>
      </c>
      <c r="F82" s="2">
        <f t="shared" si="76"/>
        <v>3.6530752296592653E-2</v>
      </c>
      <c r="G82" s="24">
        <f t="shared" si="77"/>
        <v>3.2093496144980777E-2</v>
      </c>
      <c r="H82" s="2">
        <f t="shared" si="78"/>
        <v>3.1399506579877348E-2</v>
      </c>
      <c r="J82" s="1">
        <v>3.5999999999999999E-3</v>
      </c>
      <c r="K82" s="1">
        <f t="shared" si="79"/>
        <v>340.79999999999995</v>
      </c>
      <c r="M82" s="2">
        <f t="shared" ref="M82:O82" si="97">C149</f>
        <v>1074.716034920056</v>
      </c>
      <c r="N82" s="2">
        <f t="shared" si="97"/>
        <v>0.13193956000000001</v>
      </c>
      <c r="O82" s="2">
        <f t="shared" si="97"/>
        <v>1216.5135956923527</v>
      </c>
      <c r="P82" s="2">
        <f t="shared" si="81"/>
        <v>0.11884257108468921</v>
      </c>
      <c r="R82" s="1">
        <v>1.6000000000000001E-3</v>
      </c>
      <c r="S82" s="1">
        <f t="shared" si="82"/>
        <v>336</v>
      </c>
    </row>
    <row r="83" spans="1:19" x14ac:dyDescent="0.15">
      <c r="A83" s="1">
        <v>80.483999999999995</v>
      </c>
      <c r="B83" s="1">
        <v>1.9279250000000001</v>
      </c>
      <c r="C83" s="2">
        <f t="shared" si="73"/>
        <v>1024.7541151846483</v>
      </c>
      <c r="D83" s="27">
        <f t="shared" si="74"/>
        <v>3.8558500000000002E-2</v>
      </c>
      <c r="E83" s="2">
        <f t="shared" si="75"/>
        <v>1064.2670967349954</v>
      </c>
      <c r="F83" s="2">
        <f t="shared" si="76"/>
        <v>3.7833693994475628E-2</v>
      </c>
      <c r="G83" s="24">
        <f t="shared" si="77"/>
        <v>3.3380693589726694E-2</v>
      </c>
      <c r="H83" s="2">
        <f t="shared" si="78"/>
        <v>3.2690946680965532E-2</v>
      </c>
      <c r="J83" s="1">
        <v>3.62E-3</v>
      </c>
      <c r="K83" s="1">
        <f t="shared" si="79"/>
        <v>345.06</v>
      </c>
      <c r="M83" s="2">
        <f t="shared" ref="M83:O83" si="98">C150</f>
        <v>1078.9941197903663</v>
      </c>
      <c r="N83" s="2">
        <f t="shared" si="98"/>
        <v>0.13403238000000001</v>
      </c>
      <c r="O83" s="2">
        <f t="shared" si="98"/>
        <v>1223.6142696718744</v>
      </c>
      <c r="P83" s="2">
        <f t="shared" si="81"/>
        <v>0.12066003371208915</v>
      </c>
      <c r="R83" s="1">
        <v>1.6199999999999999E-3</v>
      </c>
      <c r="S83" s="1">
        <f t="shared" si="82"/>
        <v>340.2</v>
      </c>
    </row>
    <row r="84" spans="1:19" x14ac:dyDescent="0.15">
      <c r="A84" s="1">
        <v>80.64</v>
      </c>
      <c r="B84" s="1">
        <v>1.983762</v>
      </c>
      <c r="C84" s="2">
        <f t="shared" si="73"/>
        <v>1026.7403688744353</v>
      </c>
      <c r="D84" s="27">
        <f t="shared" si="74"/>
        <v>3.9675240000000001E-2</v>
      </c>
      <c r="E84" s="2">
        <f t="shared" si="75"/>
        <v>1067.4765394272169</v>
      </c>
      <c r="F84" s="2">
        <f t="shared" si="76"/>
        <v>3.8908395156323439E-2</v>
      </c>
      <c r="G84" s="24">
        <f t="shared" si="77"/>
        <v>3.4441966121063115E-2</v>
      </c>
      <c r="H84" s="2">
        <f t="shared" si="78"/>
        <v>3.375567979225786E-2</v>
      </c>
      <c r="J84" s="1">
        <v>3.64E-3</v>
      </c>
      <c r="K84" s="1">
        <f t="shared" si="79"/>
        <v>349.32</v>
      </c>
      <c r="M84" s="2">
        <f t="shared" ref="M84:O84" si="99">C151</f>
        <v>1071.3546825219553</v>
      </c>
      <c r="N84" s="2">
        <f t="shared" si="99"/>
        <v>0.13529173999999999</v>
      </c>
      <c r="O84" s="2">
        <f t="shared" si="99"/>
        <v>1216.3001216774983</v>
      </c>
      <c r="P84" s="2">
        <f t="shared" si="81"/>
        <v>0.12180053570388959</v>
      </c>
      <c r="R84" s="1">
        <v>1.64E-3</v>
      </c>
      <c r="S84" s="1">
        <f t="shared" si="82"/>
        <v>344.4</v>
      </c>
    </row>
    <row r="85" spans="1:19" x14ac:dyDescent="0.15">
      <c r="A85" s="1">
        <v>81.083999999999989</v>
      </c>
      <c r="B85" s="1">
        <v>2.047329</v>
      </c>
      <c r="C85" s="2">
        <f t="shared" si="73"/>
        <v>1032.3935524530591</v>
      </c>
      <c r="D85" s="27">
        <f t="shared" si="74"/>
        <v>4.0946579999999996E-2</v>
      </c>
      <c r="E85" s="2">
        <f t="shared" si="75"/>
        <v>1074.6665376400624</v>
      </c>
      <c r="F85" s="2">
        <f t="shared" si="76"/>
        <v>4.0130472273851595E-2</v>
      </c>
      <c r="G85" s="24">
        <f t="shared" si="77"/>
        <v>3.5633959564060541E-2</v>
      </c>
      <c r="H85" s="2">
        <f t="shared" si="78"/>
        <v>3.494938630435887E-2</v>
      </c>
      <c r="J85" s="1">
        <v>3.6600000000000001E-3</v>
      </c>
      <c r="K85" s="1">
        <f t="shared" si="79"/>
        <v>353.58</v>
      </c>
      <c r="M85" s="2">
        <f t="shared" ref="M85:O85" si="100">C152</f>
        <v>1072.576992484901</v>
      </c>
      <c r="N85" s="2">
        <f t="shared" si="100"/>
        <v>0.1366966</v>
      </c>
      <c r="O85" s="2">
        <f t="shared" si="100"/>
        <v>1219.1946205958125</v>
      </c>
      <c r="P85" s="2">
        <f t="shared" si="81"/>
        <v>0.12302510386926613</v>
      </c>
      <c r="R85" s="1">
        <v>1.66E-3</v>
      </c>
      <c r="S85" s="1">
        <f t="shared" si="82"/>
        <v>348.6</v>
      </c>
    </row>
    <row r="86" spans="1:19" x14ac:dyDescent="0.15">
      <c r="A86" s="1">
        <v>81.023999999999987</v>
      </c>
      <c r="B86" s="1">
        <v>2.1114470000000001</v>
      </c>
      <c r="C86" s="2">
        <f t="shared" si="73"/>
        <v>1031.6296087262181</v>
      </c>
      <c r="D86" s="27">
        <f t="shared" si="74"/>
        <v>4.222894E-2</v>
      </c>
      <c r="E86" s="2">
        <f t="shared" si="75"/>
        <v>1075.1942335753411</v>
      </c>
      <c r="F86" s="2">
        <f t="shared" si="76"/>
        <v>4.1361631290138805E-2</v>
      </c>
      <c r="G86" s="24">
        <f t="shared" si="77"/>
        <v>3.6862910647564154E-2</v>
      </c>
      <c r="H86" s="2">
        <f t="shared" si="78"/>
        <v>3.6184379186244342E-2</v>
      </c>
      <c r="J86" s="1">
        <v>3.6800000000000001E-3</v>
      </c>
      <c r="K86" s="1">
        <f t="shared" si="79"/>
        <v>357.84000000000003</v>
      </c>
      <c r="M86" s="2">
        <f t="shared" ref="M86:O86" si="101">C153</f>
        <v>1076.3967111191066</v>
      </c>
      <c r="N86" s="2">
        <f t="shared" si="101"/>
        <v>0.13884448000000002</v>
      </c>
      <c r="O86" s="2">
        <f t="shared" si="101"/>
        <v>1225.8484527481492</v>
      </c>
      <c r="P86" s="2">
        <f t="shared" si="81"/>
        <v>0.12488506129316176</v>
      </c>
      <c r="R86" s="1">
        <v>1.6800000000000001E-3</v>
      </c>
      <c r="S86" s="1">
        <f t="shared" si="82"/>
        <v>352.8</v>
      </c>
    </row>
    <row r="87" spans="1:19" x14ac:dyDescent="0.15">
      <c r="A87" s="1">
        <v>80.879999999999981</v>
      </c>
      <c r="B87" s="1">
        <v>2.1580140000000001</v>
      </c>
      <c r="C87" s="2">
        <f t="shared" si="73"/>
        <v>1029.7961437817994</v>
      </c>
      <c r="D87" s="27">
        <f t="shared" si="74"/>
        <v>4.3160280000000002E-2</v>
      </c>
      <c r="E87" s="2">
        <f t="shared" si="75"/>
        <v>1074.2424336903421</v>
      </c>
      <c r="F87" s="2">
        <f t="shared" si="76"/>
        <v>4.225483631200011E-2</v>
      </c>
      <c r="G87" s="24">
        <f t="shared" si="77"/>
        <v>3.7760098095722526E-2</v>
      </c>
      <c r="H87" s="2">
        <f t="shared" si="78"/>
        <v>3.7086785485541479E-2</v>
      </c>
      <c r="J87" s="1">
        <v>3.7000000000000002E-3</v>
      </c>
      <c r="K87" s="1">
        <f t="shared" si="79"/>
        <v>362.1</v>
      </c>
      <c r="M87" s="2">
        <f t="shared" ref="M87:O87" si="102">C154</f>
        <v>1069.826795068273</v>
      </c>
      <c r="N87" s="2">
        <f t="shared" si="102"/>
        <v>0.14012807999999999</v>
      </c>
      <c r="O87" s="2">
        <f t="shared" si="102"/>
        <v>1219.7395697937436</v>
      </c>
      <c r="P87" s="2">
        <f t="shared" si="81"/>
        <v>0.12603709412838465</v>
      </c>
      <c r="R87" s="1">
        <v>1.6999999999999999E-3</v>
      </c>
      <c r="S87" s="1">
        <f t="shared" si="82"/>
        <v>357</v>
      </c>
    </row>
    <row r="88" spans="1:19" x14ac:dyDescent="0.15">
      <c r="A88" s="1">
        <v>81.719999999999985</v>
      </c>
      <c r="B88" s="1">
        <v>2.244453</v>
      </c>
      <c r="C88" s="2">
        <f t="shared" si="73"/>
        <v>1040.4913559575748</v>
      </c>
      <c r="D88" s="27">
        <f t="shared" si="74"/>
        <v>4.4889060000000001E-2</v>
      </c>
      <c r="E88" s="2">
        <f t="shared" si="75"/>
        <v>1087.1980348646357</v>
      </c>
      <c r="F88" s="2">
        <f t="shared" si="76"/>
        <v>4.3910717101692406E-2</v>
      </c>
      <c r="G88" s="24">
        <f t="shared" si="77"/>
        <v>3.9361771349120708E-2</v>
      </c>
      <c r="H88" s="2">
        <f t="shared" si="78"/>
        <v>3.8688992156858094E-2</v>
      </c>
      <c r="J88" s="1">
        <v>3.7200000000000002E-3</v>
      </c>
      <c r="K88" s="1">
        <f t="shared" si="79"/>
        <v>366.36</v>
      </c>
      <c r="M88" s="2">
        <f t="shared" ref="M88:O88" si="103">C155</f>
        <v>1071.3546825219553</v>
      </c>
      <c r="N88" s="2">
        <f t="shared" si="103"/>
        <v>0.14165597999999999</v>
      </c>
      <c r="O88" s="2">
        <f t="shared" si="103"/>
        <v>1223.1184800021915</v>
      </c>
      <c r="P88" s="2">
        <f t="shared" si="81"/>
        <v>0.12736217187438448</v>
      </c>
      <c r="R88" s="1">
        <v>1.72E-3</v>
      </c>
      <c r="S88" s="1">
        <f t="shared" si="82"/>
        <v>361.2</v>
      </c>
    </row>
    <row r="89" spans="1:19" x14ac:dyDescent="0.15">
      <c r="A89" s="1">
        <v>81.47999999999999</v>
      </c>
      <c r="B89" s="1">
        <v>2.310616</v>
      </c>
      <c r="C89" s="2">
        <f t="shared" si="73"/>
        <v>1037.4355810502104</v>
      </c>
      <c r="D89" s="27">
        <f t="shared" si="74"/>
        <v>4.6212320000000001E-2</v>
      </c>
      <c r="E89" s="2">
        <f t="shared" si="75"/>
        <v>1085.3778861010887</v>
      </c>
      <c r="F89" s="2">
        <f t="shared" si="76"/>
        <v>4.517632783609863E-2</v>
      </c>
      <c r="G89" s="24">
        <f t="shared" si="77"/>
        <v>4.0634997768730058E-2</v>
      </c>
      <c r="H89" s="2">
        <f t="shared" si="78"/>
        <v>3.9969938353657371E-2</v>
      </c>
      <c r="J89" s="1">
        <v>3.7399999999999998E-3</v>
      </c>
      <c r="K89" s="1">
        <f t="shared" si="79"/>
        <v>370.61999999999995</v>
      </c>
      <c r="M89" s="2">
        <f t="shared" ref="M89:O89" si="104">C156</f>
        <v>1072.7297812302693</v>
      </c>
      <c r="N89" s="2">
        <f t="shared" si="104"/>
        <v>0.14380097999999999</v>
      </c>
      <c r="O89" s="2">
        <f t="shared" si="104"/>
        <v>1226.9893750463675</v>
      </c>
      <c r="P89" s="2">
        <f t="shared" si="81"/>
        <v>0.12922306253434115</v>
      </c>
      <c r="R89" s="1">
        <v>1.74E-3</v>
      </c>
      <c r="S89" s="1">
        <f t="shared" si="82"/>
        <v>365.4</v>
      </c>
    </row>
    <row r="90" spans="1:19" x14ac:dyDescent="0.15">
      <c r="A90" s="1">
        <v>81.396000000000001</v>
      </c>
      <c r="B90" s="1">
        <v>2.357634</v>
      </c>
      <c r="C90" s="2">
        <f t="shared" si="73"/>
        <v>1036.366059832633</v>
      </c>
      <c r="D90" s="27">
        <f t="shared" si="74"/>
        <v>4.7152680000000002E-2</v>
      </c>
      <c r="E90" s="2">
        <f t="shared" si="75"/>
        <v>1085.233497014782</v>
      </c>
      <c r="F90" s="2">
        <f t="shared" si="76"/>
        <v>4.6074747426806936E-2</v>
      </c>
      <c r="G90" s="24">
        <f t="shared" si="77"/>
        <v>4.1534021497874794E-2</v>
      </c>
      <c r="H90" s="2">
        <f t="shared" si="78"/>
        <v>4.0873725356203247E-2</v>
      </c>
      <c r="J90" s="1">
        <v>3.7599999999999999E-3</v>
      </c>
      <c r="K90" s="1">
        <f t="shared" si="79"/>
        <v>374.88</v>
      </c>
      <c r="M90" s="2">
        <f t="shared" ref="M90:O90" si="105">C157</f>
        <v>1067.2293863970133</v>
      </c>
      <c r="N90" s="2">
        <f t="shared" si="105"/>
        <v>0.14508473999999999</v>
      </c>
      <c r="O90" s="2">
        <f t="shared" si="105"/>
        <v>1222.0680844427834</v>
      </c>
      <c r="P90" s="2">
        <f t="shared" si="81"/>
        <v>0.13036538741787354</v>
      </c>
      <c r="R90" s="1">
        <v>1.7600000000000001E-3</v>
      </c>
      <c r="S90" s="1">
        <f t="shared" si="82"/>
        <v>369.6</v>
      </c>
    </row>
    <row r="91" spans="1:19" x14ac:dyDescent="0.15">
      <c r="A91" s="1">
        <v>82.091999999999999</v>
      </c>
      <c r="B91" s="1">
        <v>2.437074</v>
      </c>
      <c r="C91" s="2">
        <f t="shared" si="73"/>
        <v>1045.2278070639898</v>
      </c>
      <c r="D91" s="27">
        <f t="shared" si="74"/>
        <v>4.8741479999999997E-2</v>
      </c>
      <c r="E91" s="2">
        <f t="shared" si="75"/>
        <v>1096.173757317443</v>
      </c>
      <c r="F91" s="2">
        <f t="shared" si="76"/>
        <v>4.7590854809187483E-2</v>
      </c>
      <c r="G91" s="24">
        <f t="shared" si="77"/>
        <v>4.3004353732545464E-2</v>
      </c>
      <c r="H91" s="2">
        <f t="shared" si="78"/>
        <v>4.2345359897643937E-2</v>
      </c>
      <c r="J91" s="1">
        <v>3.7799999999999999E-3</v>
      </c>
      <c r="K91" s="1">
        <f t="shared" si="79"/>
        <v>379.14</v>
      </c>
      <c r="M91" s="2">
        <f t="shared" ref="M91:O91" si="106">C158</f>
        <v>1068.6044851053273</v>
      </c>
      <c r="N91" s="2">
        <f t="shared" si="106"/>
        <v>0.1465361</v>
      </c>
      <c r="O91" s="2">
        <f t="shared" si="106"/>
        <v>1225.1936187951701</v>
      </c>
      <c r="P91" s="2">
        <f t="shared" si="81"/>
        <v>0.13161897682183649</v>
      </c>
      <c r="R91" s="1">
        <v>1.7799999999999999E-3</v>
      </c>
      <c r="S91" s="1">
        <f t="shared" si="82"/>
        <v>373.79999999999995</v>
      </c>
    </row>
    <row r="92" spans="1:19" x14ac:dyDescent="0.15">
      <c r="A92" s="1">
        <v>81.804000000000002</v>
      </c>
      <c r="B92" s="1">
        <v>2.4906950000000001</v>
      </c>
      <c r="C92" s="2">
        <f t="shared" si="73"/>
        <v>1041.5608771751524</v>
      </c>
      <c r="D92" s="27">
        <f t="shared" si="74"/>
        <v>4.9813900000000001E-2</v>
      </c>
      <c r="E92" s="2">
        <f t="shared" si="75"/>
        <v>1093.4450865546678</v>
      </c>
      <c r="F92" s="2">
        <f t="shared" si="76"/>
        <v>4.8612910365666548E-2</v>
      </c>
      <c r="G92" s="24">
        <f t="shared" si="77"/>
        <v>4.4037826321504756E-2</v>
      </c>
      <c r="H92" s="2">
        <f t="shared" si="78"/>
        <v>4.3385818008994666E-2</v>
      </c>
      <c r="J92" s="1">
        <v>3.8E-3</v>
      </c>
      <c r="K92" s="1">
        <f t="shared" si="79"/>
        <v>383.4</v>
      </c>
      <c r="M92" s="2">
        <f t="shared" ref="M92:O92" si="107">C159</f>
        <v>1070.8963162858506</v>
      </c>
      <c r="N92" s="2">
        <f t="shared" si="107"/>
        <v>0.14873687999999999</v>
      </c>
      <c r="O92" s="2">
        <f t="shared" si="107"/>
        <v>1230.1780931737012</v>
      </c>
      <c r="P92" s="2">
        <f t="shared" si="81"/>
        <v>0.13351578483826934</v>
      </c>
      <c r="R92" s="1">
        <v>1.8E-3</v>
      </c>
      <c r="S92" s="1">
        <f t="shared" si="82"/>
        <v>378</v>
      </c>
    </row>
    <row r="93" spans="1:19" x14ac:dyDescent="0.15">
      <c r="A93" s="1">
        <v>82.151999999999987</v>
      </c>
      <c r="B93" s="1">
        <v>2.5698340000000002</v>
      </c>
      <c r="C93" s="2">
        <f t="shared" si="73"/>
        <v>1045.9917507908306</v>
      </c>
      <c r="D93" s="27">
        <f t="shared" si="74"/>
        <v>5.139668E-2</v>
      </c>
      <c r="E93" s="2">
        <f t="shared" si="75"/>
        <v>1099.7522540888667</v>
      </c>
      <c r="F93" s="2">
        <f t="shared" si="76"/>
        <v>5.0119451703722603E-2</v>
      </c>
      <c r="G93" s="24">
        <f t="shared" si="77"/>
        <v>4.5517977837241992E-2</v>
      </c>
      <c r="H93" s="2">
        <f t="shared" si="78"/>
        <v>4.4870122926580797E-2</v>
      </c>
      <c r="J93" s="1">
        <v>3.82E-3</v>
      </c>
      <c r="K93" s="1">
        <f t="shared" si="79"/>
        <v>387.66</v>
      </c>
      <c r="M93" s="2">
        <f t="shared" ref="M93:O93" si="108">C160</f>
        <v>1063.5624565081762</v>
      </c>
      <c r="N93" s="2">
        <f t="shared" si="108"/>
        <v>0.15008369999999999</v>
      </c>
      <c r="O93" s="2">
        <f t="shared" si="108"/>
        <v>1223.1858451620124</v>
      </c>
      <c r="P93" s="2">
        <f t="shared" si="81"/>
        <v>0.1347167899287931</v>
      </c>
      <c r="R93" s="1">
        <v>1.82E-3</v>
      </c>
      <c r="S93" s="1">
        <f t="shared" si="82"/>
        <v>382.2</v>
      </c>
    </row>
    <row r="94" spans="1:19" x14ac:dyDescent="0.15">
      <c r="A94" s="1">
        <v>82.031999999999996</v>
      </c>
      <c r="B94" s="1">
        <v>2.62934</v>
      </c>
      <c r="C94" s="2">
        <f t="shared" si="73"/>
        <v>1044.4638633371487</v>
      </c>
      <c r="D94" s="27">
        <f t="shared" si="74"/>
        <v>5.2586800000000003E-2</v>
      </c>
      <c r="E94" s="2">
        <f t="shared" si="75"/>
        <v>1099.3888756256868</v>
      </c>
      <c r="F94" s="2">
        <f t="shared" si="76"/>
        <v>5.1250753482699113E-2</v>
      </c>
      <c r="G94" s="24">
        <f t="shared" si="77"/>
        <v>4.6650800028198332E-2</v>
      </c>
      <c r="H94" s="2">
        <f t="shared" si="78"/>
        <v>4.6009092436753829E-2</v>
      </c>
      <c r="J94" s="1">
        <v>3.8400000000000001E-3</v>
      </c>
      <c r="K94" s="1">
        <f t="shared" si="79"/>
        <v>391.92</v>
      </c>
      <c r="M94" s="2">
        <f t="shared" ref="M94:O94" si="109">C161</f>
        <v>1064.1736114896487</v>
      </c>
      <c r="N94" s="2">
        <f t="shared" si="109"/>
        <v>0.15152205999999999</v>
      </c>
      <c r="O94" s="2">
        <f t="shared" si="109"/>
        <v>1225.4193893002</v>
      </c>
      <c r="P94" s="2">
        <f t="shared" si="81"/>
        <v>0.13595731993609422</v>
      </c>
      <c r="R94" s="1">
        <v>1.8400000000000001E-3</v>
      </c>
      <c r="S94" s="1">
        <f t="shared" si="82"/>
        <v>386.40000000000003</v>
      </c>
    </row>
    <row r="95" spans="1:19" x14ac:dyDescent="0.15">
      <c r="A95" s="1">
        <v>82.355999999999995</v>
      </c>
      <c r="B95" s="1">
        <v>2.7048679999999998</v>
      </c>
      <c r="C95" s="2">
        <f t="shared" si="73"/>
        <v>1048.5891594620905</v>
      </c>
      <c r="D95" s="27">
        <f t="shared" si="74"/>
        <v>5.4097359999999997E-2</v>
      </c>
      <c r="E95" s="2">
        <f t="shared" si="75"/>
        <v>1105.3150647136088</v>
      </c>
      <c r="F95" s="2">
        <f t="shared" si="76"/>
        <v>5.2684817769656438E-2</v>
      </c>
      <c r="G95" s="24">
        <f t="shared" si="77"/>
        <v>4.8060068544913306E-2</v>
      </c>
      <c r="H95" s="2">
        <f t="shared" si="78"/>
        <v>4.7422453849480538E-2</v>
      </c>
      <c r="J95" s="1">
        <v>3.8600000000000001E-3</v>
      </c>
      <c r="K95" s="1">
        <f t="shared" si="79"/>
        <v>396.18</v>
      </c>
      <c r="M95" s="2">
        <f t="shared" ref="M95:O95" si="110">C162</f>
        <v>1065.5487101979627</v>
      </c>
      <c r="N95" s="2">
        <f t="shared" si="110"/>
        <v>0.15377260000000001</v>
      </c>
      <c r="O95" s="2">
        <f t="shared" si="110"/>
        <v>1229.4009057917499</v>
      </c>
      <c r="P95" s="2">
        <f t="shared" si="81"/>
        <v>0.13789315809778455</v>
      </c>
      <c r="R95" s="1">
        <v>1.8600000000000001E-3</v>
      </c>
      <c r="S95" s="1">
        <f t="shared" si="82"/>
        <v>390.6</v>
      </c>
    </row>
    <row r="96" spans="1:19" x14ac:dyDescent="0.15">
      <c r="A96" s="1">
        <v>82.331999999999994</v>
      </c>
      <c r="B96" s="1">
        <v>2.7620840000000002</v>
      </c>
      <c r="C96" s="2">
        <f t="shared" si="73"/>
        <v>1048.2835819713541</v>
      </c>
      <c r="D96" s="27">
        <f t="shared" si="74"/>
        <v>5.5241680000000001E-2</v>
      </c>
      <c r="E96" s="2">
        <f t="shared" si="75"/>
        <v>1106.1925281558695</v>
      </c>
      <c r="F96" s="2">
        <f t="shared" si="76"/>
        <v>5.3769821261803213E-2</v>
      </c>
      <c r="G96" s="24">
        <f t="shared" si="77"/>
        <v>4.9141400641904177E-2</v>
      </c>
      <c r="H96" s="2">
        <f t="shared" si="78"/>
        <v>4.8508990887866615E-2</v>
      </c>
      <c r="J96" s="1">
        <v>3.8800000000000002E-3</v>
      </c>
      <c r="K96" s="1">
        <f t="shared" si="79"/>
        <v>400.44000000000005</v>
      </c>
      <c r="M96" s="2">
        <f t="shared" ref="M96:O96" si="111">C163</f>
        <v>1056.8397517119745</v>
      </c>
      <c r="N96" s="2">
        <f t="shared" si="111"/>
        <v>0.15510621999999999</v>
      </c>
      <c r="O96" s="2">
        <f t="shared" si="111"/>
        <v>1220.7621707457574</v>
      </c>
      <c r="P96" s="2">
        <f t="shared" si="81"/>
        <v>0.13908451360377053</v>
      </c>
      <c r="R96" s="1">
        <v>1.8799999999999999E-3</v>
      </c>
      <c r="S96" s="1">
        <f t="shared" si="82"/>
        <v>394.8</v>
      </c>
    </row>
    <row r="97" spans="1:19" x14ac:dyDescent="0.15">
      <c r="A97" s="1">
        <v>82.703999999999994</v>
      </c>
      <c r="B97" s="1">
        <v>2.8419910000000002</v>
      </c>
      <c r="C97" s="2">
        <f t="shared" si="73"/>
        <v>1053.0200330777689</v>
      </c>
      <c r="D97" s="27">
        <f t="shared" si="74"/>
        <v>5.6839820000000006E-2</v>
      </c>
      <c r="E97" s="2">
        <f t="shared" si="75"/>
        <v>1112.8735022143032</v>
      </c>
      <c r="F97" s="2">
        <f t="shared" si="76"/>
        <v>5.5283153304152483E-2</v>
      </c>
      <c r="G97" s="24">
        <f t="shared" si="77"/>
        <v>5.0626778817900168E-2</v>
      </c>
      <c r="H97" s="2">
        <f t="shared" si="78"/>
        <v>4.9998552963506658E-2</v>
      </c>
      <c r="J97" s="1">
        <v>3.8999999999999998E-3</v>
      </c>
      <c r="K97" s="1">
        <f t="shared" si="79"/>
        <v>404.69999999999993</v>
      </c>
      <c r="M97" s="2">
        <f t="shared" ref="M97:O97" si="112">C164</f>
        <v>1056.8397517119745</v>
      </c>
      <c r="N97" s="2">
        <f t="shared" si="112"/>
        <v>0.15657544000000001</v>
      </c>
      <c r="O97" s="2">
        <f t="shared" si="112"/>
        <v>1222.3149008457679</v>
      </c>
      <c r="P97" s="2">
        <f t="shared" si="81"/>
        <v>0.14034914357517075</v>
      </c>
      <c r="R97" s="1">
        <v>1.9E-3</v>
      </c>
      <c r="S97" s="1">
        <f t="shared" si="82"/>
        <v>399</v>
      </c>
    </row>
    <row r="98" spans="1:19" x14ac:dyDescent="0.15">
      <c r="A98" s="1">
        <v>82.74</v>
      </c>
      <c r="B98" s="1">
        <v>2.9139080000000002</v>
      </c>
      <c r="C98" s="2">
        <f t="shared" si="73"/>
        <v>1053.4783993138735</v>
      </c>
      <c r="D98" s="27">
        <f t="shared" si="74"/>
        <v>5.8278160000000002E-2</v>
      </c>
      <c r="E98" s="2">
        <f t="shared" si="75"/>
        <v>1114.8731820256312</v>
      </c>
      <c r="F98" s="2">
        <f t="shared" si="76"/>
        <v>5.6643210034145963E-2</v>
      </c>
      <c r="G98" s="24">
        <f t="shared" si="77"/>
        <v>5.1978468686758386E-2</v>
      </c>
      <c r="H98" s="2">
        <f t="shared" si="78"/>
        <v>5.1356309374141179E-2</v>
      </c>
      <c r="J98" s="1">
        <v>3.9200000000000103E-3</v>
      </c>
      <c r="K98" s="1">
        <f t="shared" si="79"/>
        <v>408.9600000000022</v>
      </c>
      <c r="M98" s="2">
        <f t="shared" ref="M98:O98" si="113">C165</f>
        <v>1056.8397517119745</v>
      </c>
      <c r="N98" s="2">
        <f t="shared" si="113"/>
        <v>0.15881010000000001</v>
      </c>
      <c r="O98" s="2">
        <f t="shared" si="113"/>
        <v>1224.6765783653282</v>
      </c>
      <c r="P98" s="2">
        <f t="shared" si="81"/>
        <v>0.142269533004133</v>
      </c>
      <c r="R98" s="1">
        <v>1.92E-3</v>
      </c>
      <c r="S98" s="1">
        <f t="shared" si="82"/>
        <v>403.2</v>
      </c>
    </row>
    <row r="99" spans="1:19" x14ac:dyDescent="0.15">
      <c r="A99" s="1">
        <v>82.427999999999997</v>
      </c>
      <c r="B99" s="1">
        <v>2.9607839999999999</v>
      </c>
      <c r="C99" s="2">
        <f t="shared" si="73"/>
        <v>1049.5058919342998</v>
      </c>
      <c r="D99" s="27">
        <f t="shared" si="74"/>
        <v>5.921568E-2</v>
      </c>
      <c r="E99" s="2">
        <f t="shared" si="75"/>
        <v>1111.653096989196</v>
      </c>
      <c r="F99" s="2">
        <f t="shared" si="76"/>
        <v>5.7528709716411872E-2</v>
      </c>
      <c r="G99" s="24">
        <f t="shared" si="77"/>
        <v>5.2877441528172558E-2</v>
      </c>
      <c r="H99" s="2">
        <f t="shared" si="78"/>
        <v>5.2261745157518052E-2</v>
      </c>
      <c r="J99" s="1">
        <v>3.9400000000000103E-3</v>
      </c>
      <c r="K99" s="1">
        <f t="shared" si="79"/>
        <v>413.22000000000219</v>
      </c>
      <c r="M99" s="2">
        <f t="shared" ref="M99:O99" si="114">C166</f>
        <v>1049.2003144435635</v>
      </c>
      <c r="N99" s="2">
        <f t="shared" si="114"/>
        <v>0.16018437999999999</v>
      </c>
      <c r="O99" s="2">
        <f t="shared" si="114"/>
        <v>1217.2658163085107</v>
      </c>
      <c r="P99" s="2">
        <f t="shared" si="81"/>
        <v>0.14348577835186391</v>
      </c>
      <c r="R99" s="1">
        <v>1.9400000000000001E-3</v>
      </c>
      <c r="S99" s="1">
        <f t="shared" si="82"/>
        <v>407.40000000000003</v>
      </c>
    </row>
    <row r="100" spans="1:19" x14ac:dyDescent="0.15">
      <c r="A100" s="1">
        <v>83.183999999999983</v>
      </c>
      <c r="B100" s="1">
        <v>3.046643</v>
      </c>
      <c r="C100" s="2">
        <f t="shared" si="73"/>
        <v>1059.1315828924976</v>
      </c>
      <c r="D100" s="27">
        <f t="shared" si="74"/>
        <v>6.0932859999999998E-2</v>
      </c>
      <c r="E100" s="2">
        <f t="shared" si="75"/>
        <v>1123.6674993544646</v>
      </c>
      <c r="F100" s="2">
        <f t="shared" si="76"/>
        <v>5.9148577704987833E-2</v>
      </c>
      <c r="G100" s="24">
        <f t="shared" si="77"/>
        <v>5.4447040050785052E-2</v>
      </c>
      <c r="H100" s="2">
        <f t="shared" si="78"/>
        <v>5.3833306439555903E-2</v>
      </c>
      <c r="J100" s="1">
        <v>3.9600000000000104E-3</v>
      </c>
      <c r="K100" s="1">
        <f t="shared" si="79"/>
        <v>417.48000000000218</v>
      </c>
      <c r="M100" s="2">
        <f t="shared" ref="M100:O100" si="115">C167</f>
        <v>1048.1307932259858</v>
      </c>
      <c r="N100" s="2">
        <f t="shared" si="115"/>
        <v>0.16160596000000002</v>
      </c>
      <c r="O100" s="2">
        <f t="shared" si="115"/>
        <v>1217.5149762708327</v>
      </c>
      <c r="P100" s="2">
        <f t="shared" si="81"/>
        <v>0.14470929100759095</v>
      </c>
      <c r="R100" s="1">
        <v>1.9599999999999999E-3</v>
      </c>
      <c r="S100" s="1">
        <f t="shared" si="82"/>
        <v>411.59999999999997</v>
      </c>
    </row>
    <row r="101" spans="1:19" x14ac:dyDescent="0.15">
      <c r="A101" s="1">
        <v>83.123999999999995</v>
      </c>
      <c r="B101" s="1">
        <v>3.118833</v>
      </c>
      <c r="C101" s="2">
        <f t="shared" si="73"/>
        <v>1058.3676391656566</v>
      </c>
      <c r="D101" s="27">
        <f t="shared" si="74"/>
        <v>6.237666E-2</v>
      </c>
      <c r="E101" s="2">
        <f t="shared" si="75"/>
        <v>1124.3850775488954</v>
      </c>
      <c r="F101" s="2">
        <f t="shared" si="76"/>
        <v>6.0508530372201511E-2</v>
      </c>
      <c r="G101" s="24">
        <f t="shared" si="77"/>
        <v>5.5803990298775169E-2</v>
      </c>
      <c r="H101" s="2">
        <f t="shared" si="78"/>
        <v>5.5197092972367842E-2</v>
      </c>
      <c r="J101" s="1">
        <v>3.9800000000000096E-3</v>
      </c>
      <c r="K101" s="1">
        <f t="shared" si="79"/>
        <v>421.74000000000206</v>
      </c>
      <c r="M101" s="2">
        <f t="shared" ref="M101:O101" si="116">C168</f>
        <v>1051.0337793879819</v>
      </c>
      <c r="N101" s="2">
        <f t="shared" si="116"/>
        <v>0.16388900000000001</v>
      </c>
      <c r="O101" s="2">
        <f t="shared" si="116"/>
        <v>1223.2866544580988</v>
      </c>
      <c r="P101" s="2">
        <f t="shared" si="81"/>
        <v>0.14664862973461767</v>
      </c>
      <c r="R101" s="1">
        <v>1.98E-3</v>
      </c>
      <c r="S101" s="1">
        <f t="shared" si="82"/>
        <v>415.8</v>
      </c>
    </row>
    <row r="102" spans="1:19" x14ac:dyDescent="0.15">
      <c r="A102" s="1">
        <v>82.97999999999999</v>
      </c>
      <c r="B102" s="1">
        <v>3.1644199999999998</v>
      </c>
      <c r="C102" s="2">
        <f t="shared" si="73"/>
        <v>1056.5341742212379</v>
      </c>
      <c r="D102" s="27">
        <f t="shared" si="74"/>
        <v>6.3288399999999995E-2</v>
      </c>
      <c r="E102" s="2">
        <f t="shared" si="75"/>
        <v>1123.4005316530213</v>
      </c>
      <c r="F102" s="2">
        <f t="shared" si="76"/>
        <v>6.1366370182497569E-2</v>
      </c>
      <c r="G102" s="24">
        <f t="shared" si="77"/>
        <v>5.6665949547966096E-2</v>
      </c>
      <c r="H102" s="2">
        <f t="shared" si="78"/>
        <v>5.6064134060099732E-2</v>
      </c>
      <c r="J102" s="1">
        <v>4.0000000000000096E-3</v>
      </c>
      <c r="K102" s="1">
        <f t="shared" si="79"/>
        <v>426.00000000000205</v>
      </c>
      <c r="M102" s="2">
        <f t="shared" ref="M102:O102" si="117">C169</f>
        <v>1040.6441447029431</v>
      </c>
      <c r="N102" s="2">
        <f t="shared" si="117"/>
        <v>0.16530228000000002</v>
      </c>
      <c r="O102" s="2">
        <f t="shared" si="117"/>
        <v>1212.6649944909896</v>
      </c>
      <c r="P102" s="2">
        <f t="shared" si="81"/>
        <v>0.14790660906203096</v>
      </c>
      <c r="R102" s="1">
        <v>2E-3</v>
      </c>
      <c r="S102" s="1">
        <f t="shared" si="82"/>
        <v>420</v>
      </c>
    </row>
    <row r="103" spans="1:19" x14ac:dyDescent="0.15">
      <c r="A103" s="1">
        <v>83.447999999999993</v>
      </c>
      <c r="B103" s="1">
        <v>3.2509920000000001</v>
      </c>
      <c r="C103" s="2">
        <f t="shared" si="73"/>
        <v>1062.4929352905986</v>
      </c>
      <c r="D103" s="27">
        <f t="shared" si="74"/>
        <v>6.5019839999999995E-2</v>
      </c>
      <c r="E103" s="2">
        <f t="shared" si="75"/>
        <v>1131.5760559443236</v>
      </c>
      <c r="F103" s="2">
        <f t="shared" si="76"/>
        <v>6.2993428095849929E-2</v>
      </c>
      <c r="G103" s="24">
        <f t="shared" si="77"/>
        <v>5.8258800246710499E-2</v>
      </c>
      <c r="H103" s="2">
        <f t="shared" si="78"/>
        <v>5.7661287821785638E-2</v>
      </c>
      <c r="J103" s="1">
        <v>4.0200000000000097E-3</v>
      </c>
      <c r="K103" s="1">
        <f t="shared" si="79"/>
        <v>430.26000000000204</v>
      </c>
      <c r="M103" s="2">
        <f t="shared" ref="M103:O103" si="118">C170</f>
        <v>1040.0329897214701</v>
      </c>
      <c r="N103" s="2">
        <f t="shared" si="118"/>
        <v>0.16662839999999998</v>
      </c>
      <c r="O103" s="2">
        <f t="shared" si="118"/>
        <v>1213.3320227459751</v>
      </c>
      <c r="P103" s="2">
        <f t="shared" si="81"/>
        <v>0.14904117626528482</v>
      </c>
      <c r="R103" s="1">
        <v>2.0200000000000001E-3</v>
      </c>
      <c r="S103" s="1">
        <f t="shared" si="82"/>
        <v>424.20000000000005</v>
      </c>
    </row>
    <row r="104" spans="1:19" x14ac:dyDescent="0.15">
      <c r="A104" s="1">
        <v>83.315999999999988</v>
      </c>
      <c r="B104" s="1">
        <v>3.3247010000000001</v>
      </c>
      <c r="C104" s="2">
        <f t="shared" si="73"/>
        <v>1060.812259091548</v>
      </c>
      <c r="D104" s="27">
        <f t="shared" si="74"/>
        <v>6.6494020000000001E-2</v>
      </c>
      <c r="E104" s="2">
        <f t="shared" si="75"/>
        <v>1131.3499306638264</v>
      </c>
      <c r="F104" s="2">
        <f t="shared" si="76"/>
        <v>6.4376651787434694E-2</v>
      </c>
      <c r="G104" s="24">
        <f t="shared" si="77"/>
        <v>5.9642970069176009E-2</v>
      </c>
      <c r="H104" s="2">
        <f t="shared" si="78"/>
        <v>5.9052946017686583E-2</v>
      </c>
      <c r="J104" s="1">
        <v>4.0400000000000097E-3</v>
      </c>
      <c r="K104" s="1">
        <f t="shared" si="79"/>
        <v>434.52000000000209</v>
      </c>
      <c r="M104" s="2">
        <f t="shared" ref="M104:O104" si="119">C171</f>
        <v>1040.0329897214701</v>
      </c>
      <c r="N104" s="2">
        <f t="shared" si="119"/>
        <v>0.16894158000000001</v>
      </c>
      <c r="O104" s="2">
        <f t="shared" si="119"/>
        <v>1215.737806257139</v>
      </c>
      <c r="P104" s="2">
        <f t="shared" si="81"/>
        <v>0.15101193784029501</v>
      </c>
      <c r="R104" s="1">
        <v>2.0400000000000001E-3</v>
      </c>
      <c r="S104" s="1">
        <f t="shared" si="82"/>
        <v>428.40000000000003</v>
      </c>
    </row>
    <row r="105" spans="1:19" x14ac:dyDescent="0.15">
      <c r="A105" s="1">
        <v>83.112000000000009</v>
      </c>
      <c r="B105" s="1">
        <v>3.3706019999999999</v>
      </c>
      <c r="C105" s="2">
        <f t="shared" si="73"/>
        <v>1058.2148504202885</v>
      </c>
      <c r="D105" s="27">
        <f t="shared" si="74"/>
        <v>6.7412039999999993E-2</v>
      </c>
      <c r="E105" s="2">
        <f t="shared" si="75"/>
        <v>1129.551272245415</v>
      </c>
      <c r="F105" s="2">
        <f t="shared" si="76"/>
        <v>6.5237064599266759E-2</v>
      </c>
      <c r="G105" s="24">
        <f t="shared" si="77"/>
        <v>6.0510908648449123E-2</v>
      </c>
      <c r="H105" s="2">
        <f t="shared" si="78"/>
        <v>5.9926393972552741E-2</v>
      </c>
      <c r="J105" s="1">
        <v>4.0600000000000098E-3</v>
      </c>
      <c r="K105" s="1">
        <f t="shared" si="79"/>
        <v>438.78000000000208</v>
      </c>
      <c r="M105" s="2">
        <f t="shared" ref="M105:O105" si="120">C172</f>
        <v>1031.9351862169544</v>
      </c>
      <c r="N105" s="2">
        <f t="shared" si="120"/>
        <v>0.17039031999999998</v>
      </c>
      <c r="O105" s="2">
        <f t="shared" si="120"/>
        <v>1207.766952815721</v>
      </c>
      <c r="P105" s="2">
        <f t="shared" si="81"/>
        <v>0.15228388180026556</v>
      </c>
      <c r="R105" s="1">
        <v>2.0600000000000002E-3</v>
      </c>
      <c r="S105" s="1">
        <f t="shared" si="82"/>
        <v>432.6</v>
      </c>
    </row>
    <row r="106" spans="1:19" x14ac:dyDescent="0.15">
      <c r="A106" s="1">
        <v>83.783999999999992</v>
      </c>
      <c r="B106" s="1">
        <v>3.4561999999999999</v>
      </c>
      <c r="C106" s="2">
        <f t="shared" si="73"/>
        <v>1066.7710201609086</v>
      </c>
      <c r="D106" s="27">
        <f t="shared" si="74"/>
        <v>6.9124000000000005E-2</v>
      </c>
      <c r="E106" s="2">
        <f t="shared" si="75"/>
        <v>1140.5105001585111</v>
      </c>
      <c r="F106" s="2">
        <f t="shared" si="76"/>
        <v>6.6839621574047603E-2</v>
      </c>
      <c r="G106" s="24">
        <f t="shared" si="77"/>
        <v>6.2067611113133331E-2</v>
      </c>
      <c r="H106" s="2">
        <f t="shared" si="78"/>
        <v>6.1486011652633038E-2</v>
      </c>
      <c r="J106" s="1">
        <v>4.0800000000000098E-3</v>
      </c>
      <c r="K106" s="1">
        <f t="shared" si="79"/>
        <v>443.04000000000207</v>
      </c>
      <c r="M106" s="2">
        <f t="shared" ref="M106:O106" si="121">C173</f>
        <v>1031.1712424901134</v>
      </c>
      <c r="N106" s="2">
        <f t="shared" si="121"/>
        <v>0.17185006000000003</v>
      </c>
      <c r="O106" s="2">
        <f t="shared" si="121"/>
        <v>1208.378082382314</v>
      </c>
      <c r="P106" s="2">
        <f t="shared" si="81"/>
        <v>0.15352777257674421</v>
      </c>
      <c r="R106" s="1">
        <v>2.0799999999999998E-3</v>
      </c>
      <c r="S106" s="1">
        <f t="shared" si="82"/>
        <v>436.79999999999995</v>
      </c>
    </row>
    <row r="107" spans="1:19" x14ac:dyDescent="0.15">
      <c r="A107" s="1">
        <v>83.507999999999996</v>
      </c>
      <c r="B107" s="1">
        <v>3.5307819999999999</v>
      </c>
      <c r="C107" s="2">
        <f t="shared" si="73"/>
        <v>1063.2568790174396</v>
      </c>
      <c r="D107" s="27">
        <f t="shared" si="74"/>
        <v>7.0615639999999993E-2</v>
      </c>
      <c r="E107" s="2">
        <f t="shared" si="75"/>
        <v>1138.3394440136585</v>
      </c>
      <c r="F107" s="2">
        <f t="shared" si="76"/>
        <v>6.8233847501113221E-2</v>
      </c>
      <c r="G107" s="24">
        <f t="shared" si="77"/>
        <v>6.347092095712302E-2</v>
      </c>
      <c r="H107" s="2">
        <f t="shared" si="78"/>
        <v>6.2897873361450668E-2</v>
      </c>
      <c r="J107" s="1">
        <v>4.1000000000000099E-3</v>
      </c>
      <c r="K107" s="1">
        <f t="shared" si="79"/>
        <v>447.30000000000211</v>
      </c>
      <c r="M107" s="2">
        <f t="shared" ref="M107:O107" si="122">C174</f>
        <v>1026.4347913836987</v>
      </c>
      <c r="N107" s="2">
        <f t="shared" si="122"/>
        <v>0.17386202000000001</v>
      </c>
      <c r="O107" s="2">
        <f t="shared" si="122"/>
        <v>1204.8928176119471</v>
      </c>
      <c r="P107" s="2">
        <f t="shared" si="81"/>
        <v>0.15525779214381927</v>
      </c>
      <c r="R107" s="1">
        <v>2.0999999999999999E-3</v>
      </c>
      <c r="S107" s="1">
        <f t="shared" si="82"/>
        <v>441</v>
      </c>
    </row>
    <row r="108" spans="1:19" x14ac:dyDescent="0.15">
      <c r="A108" s="1">
        <v>83.35199999999999</v>
      </c>
      <c r="B108" s="1">
        <v>3.5760160000000001</v>
      </c>
      <c r="C108" s="2">
        <f t="shared" si="73"/>
        <v>1061.2706253276526</v>
      </c>
      <c r="D108" s="27">
        <f t="shared" si="74"/>
        <v>7.1520319999999998E-2</v>
      </c>
      <c r="E108" s="2">
        <f t="shared" si="75"/>
        <v>1137.1730400576864</v>
      </c>
      <c r="F108" s="2">
        <f t="shared" si="76"/>
        <v>6.9078499820741116E-2</v>
      </c>
      <c r="G108" s="24">
        <f t="shared" si="77"/>
        <v>6.4320453628031127E-2</v>
      </c>
      <c r="H108" s="2">
        <f t="shared" si="78"/>
        <v>6.3752493731634052E-2</v>
      </c>
      <c r="J108" s="1">
        <v>4.1200000000000099E-3</v>
      </c>
      <c r="K108" s="1">
        <f t="shared" si="79"/>
        <v>451.56000000000211</v>
      </c>
      <c r="M108" s="2">
        <f t="shared" ref="M108:O108" si="123">C175</f>
        <v>1019.559297842129</v>
      </c>
      <c r="N108" s="2">
        <f t="shared" si="123"/>
        <v>0.17512636000000001</v>
      </c>
      <c r="O108" s="2">
        <f t="shared" si="123"/>
        <v>1198.1110064773768</v>
      </c>
      <c r="P108" s="2">
        <f t="shared" si="81"/>
        <v>0.15636266547609345</v>
      </c>
      <c r="R108" s="1">
        <v>2.1199999999999999E-3</v>
      </c>
      <c r="S108" s="1">
        <f t="shared" si="82"/>
        <v>445.2</v>
      </c>
    </row>
    <row r="109" spans="1:19" x14ac:dyDescent="0.15">
      <c r="A109" s="1">
        <v>83.987999999999985</v>
      </c>
      <c r="B109" s="1">
        <v>3.6433749999999998</v>
      </c>
      <c r="C109" s="2">
        <f t="shared" si="73"/>
        <v>1069.3684288321683</v>
      </c>
      <c r="D109" s="27">
        <f t="shared" si="74"/>
        <v>7.2867500000000002E-2</v>
      </c>
      <c r="E109" s="2">
        <f t="shared" si="75"/>
        <v>1147.2906328200963</v>
      </c>
      <c r="F109" s="2">
        <f t="shared" si="76"/>
        <v>7.0334970469072652E-2</v>
      </c>
      <c r="G109" s="24">
        <f t="shared" si="77"/>
        <v>6.5534591252252167E-2</v>
      </c>
      <c r="H109" s="2">
        <f t="shared" si="78"/>
        <v>6.4968325404623994E-2</v>
      </c>
      <c r="J109" s="1">
        <v>4.14000000000001E-3</v>
      </c>
      <c r="K109" s="1">
        <f t="shared" si="79"/>
        <v>455.8200000000021</v>
      </c>
      <c r="M109" s="2">
        <f t="shared" ref="M109:O109" si="124">C176</f>
        <v>1021.2399740411793</v>
      </c>
      <c r="N109" s="2">
        <f t="shared" si="124"/>
        <v>0.17725836</v>
      </c>
      <c r="O109" s="2">
        <f t="shared" si="124"/>
        <v>1202.2632970061611</v>
      </c>
      <c r="P109" s="2">
        <f t="shared" si="81"/>
        <v>0.15815792104766208</v>
      </c>
      <c r="R109" s="1">
        <v>2.14E-3</v>
      </c>
      <c r="S109" s="1">
        <f t="shared" si="82"/>
        <v>449.4</v>
      </c>
    </row>
    <row r="110" spans="1:19" x14ac:dyDescent="0.15">
      <c r="A110" s="1">
        <v>83.855999999999995</v>
      </c>
      <c r="B110" s="1">
        <v>3.7192449999999999</v>
      </c>
      <c r="C110" s="2">
        <f t="shared" si="73"/>
        <v>1067.687752633118</v>
      </c>
      <c r="D110" s="27">
        <f t="shared" si="74"/>
        <v>7.4384900000000004E-2</v>
      </c>
      <c r="E110" s="2">
        <f t="shared" si="75"/>
        <v>1147.1075993439572</v>
      </c>
      <c r="F110" s="2">
        <f t="shared" si="76"/>
        <v>7.1748311772207876E-2</v>
      </c>
      <c r="G110" s="24">
        <f t="shared" si="77"/>
        <v>6.6948698385831493E-2</v>
      </c>
      <c r="H110" s="2">
        <f t="shared" si="78"/>
        <v>6.6390101212075392E-2</v>
      </c>
      <c r="J110" s="1">
        <v>4.16000000000001E-3</v>
      </c>
      <c r="K110" s="1">
        <f t="shared" si="79"/>
        <v>460.08000000000214</v>
      </c>
      <c r="M110" s="2">
        <f t="shared" ref="M110:O110" si="125">C177</f>
        <v>1010.6975506107719</v>
      </c>
      <c r="N110" s="2">
        <f t="shared" si="125"/>
        <v>0.17869962</v>
      </c>
      <c r="O110" s="2">
        <f t="shared" si="125"/>
        <v>1191.3088188398476</v>
      </c>
      <c r="P110" s="2">
        <f t="shared" si="81"/>
        <v>0.15942725813389863</v>
      </c>
      <c r="R110" s="1">
        <v>2.16E-3</v>
      </c>
      <c r="S110" s="1">
        <f t="shared" si="82"/>
        <v>453.6</v>
      </c>
    </row>
    <row r="111" spans="1:19" x14ac:dyDescent="0.15">
      <c r="A111" s="1">
        <v>83.64</v>
      </c>
      <c r="B111" s="1">
        <v>3.7673070000000002</v>
      </c>
      <c r="C111" s="2">
        <f t="shared" si="73"/>
        <v>1064.93755521649</v>
      </c>
      <c r="D111" s="27">
        <f t="shared" si="74"/>
        <v>7.5346140000000006E-2</v>
      </c>
      <c r="E111" s="2">
        <f t="shared" si="75"/>
        <v>1145.1764893430893</v>
      </c>
      <c r="F111" s="2">
        <f t="shared" si="76"/>
        <v>7.2642600449420891E-2</v>
      </c>
      <c r="G111" s="24">
        <f t="shared" si="77"/>
        <v>6.7851067021207134E-2</v>
      </c>
      <c r="H111" s="2">
        <f t="shared" si="78"/>
        <v>6.7298191805442165E-2</v>
      </c>
      <c r="J111" s="1">
        <v>4.1800000000000101E-3</v>
      </c>
      <c r="K111" s="1">
        <f t="shared" si="79"/>
        <v>464.34000000000214</v>
      </c>
      <c r="M111" s="2">
        <f t="shared" ref="M111:O111" si="126">C178</f>
        <v>1009.4752406478262</v>
      </c>
      <c r="N111" s="2">
        <f t="shared" si="126"/>
        <v>0.18053556000000001</v>
      </c>
      <c r="O111" s="2">
        <f t="shared" si="126"/>
        <v>1191.7214185243163</v>
      </c>
      <c r="P111" s="2">
        <f t="shared" si="81"/>
        <v>0.16098191783318111</v>
      </c>
      <c r="R111" s="1">
        <v>2.1800000000000001E-3</v>
      </c>
      <c r="S111" s="1">
        <f t="shared" si="82"/>
        <v>457.8</v>
      </c>
    </row>
    <row r="112" spans="1:19" x14ac:dyDescent="0.15">
      <c r="A112" s="1">
        <v>84.108000000000004</v>
      </c>
      <c r="B112" s="1">
        <v>3.8499669999999999</v>
      </c>
      <c r="C112" s="2">
        <f t="shared" si="73"/>
        <v>1070.8963162858506</v>
      </c>
      <c r="D112" s="27">
        <f t="shared" si="74"/>
        <v>7.6999339999999999E-2</v>
      </c>
      <c r="E112" s="2">
        <f t="shared" si="75"/>
        <v>1153.3546258482922</v>
      </c>
      <c r="F112" s="2">
        <f t="shared" si="76"/>
        <v>7.4178785360693236E-2</v>
      </c>
      <c r="G112" s="24">
        <f t="shared" si="77"/>
        <v>6.9353033788106241E-2</v>
      </c>
      <c r="H112" s="2">
        <f t="shared" si="78"/>
        <v>6.8804472565048055E-2</v>
      </c>
      <c r="J112" s="1">
        <v>4.2000000000000101E-3</v>
      </c>
      <c r="K112" s="1">
        <f t="shared" si="79"/>
        <v>468.60000000000213</v>
      </c>
      <c r="M112" s="2">
        <f t="shared" ref="M112:O112" si="127">C179</f>
        <v>1003.8220570692023</v>
      </c>
      <c r="N112" s="2">
        <f t="shared" si="127"/>
        <v>0.18236832</v>
      </c>
      <c r="O112" s="2">
        <f t="shared" si="127"/>
        <v>1186.8873991958567</v>
      </c>
      <c r="P112" s="2">
        <f t="shared" si="81"/>
        <v>0.16255342182581722</v>
      </c>
      <c r="R112" s="1">
        <v>2.2000000000000001E-3</v>
      </c>
      <c r="S112" s="1">
        <f t="shared" si="82"/>
        <v>462</v>
      </c>
    </row>
    <row r="113" spans="1:19" x14ac:dyDescent="0.15">
      <c r="A113" s="1">
        <v>83.987999999999985</v>
      </c>
      <c r="B113" s="1">
        <v>3.910345</v>
      </c>
      <c r="C113" s="2">
        <f t="shared" si="73"/>
        <v>1069.3684288321683</v>
      </c>
      <c r="D113" s="27">
        <f t="shared" si="74"/>
        <v>7.8206899999999996E-2</v>
      </c>
      <c r="E113" s="2">
        <f t="shared" si="75"/>
        <v>1153.000418609003</v>
      </c>
      <c r="F113" s="2">
        <f t="shared" si="76"/>
        <v>7.5299383569767897E-2</v>
      </c>
      <c r="G113" s="24">
        <f t="shared" si="77"/>
        <v>7.0475114035839018E-2</v>
      </c>
      <c r="H113" s="2">
        <f t="shared" si="78"/>
        <v>6.9932738505319239E-2</v>
      </c>
      <c r="J113" s="1">
        <v>4.2200000000000102E-3</v>
      </c>
      <c r="K113" s="1">
        <f t="shared" si="79"/>
        <v>472.86000000000217</v>
      </c>
      <c r="M113" s="2">
        <f t="shared" ref="M113:O113" si="128">C180</f>
        <v>996.94656352763241</v>
      </c>
      <c r="N113" s="2">
        <f t="shared" si="128"/>
        <v>0.18373909999999999</v>
      </c>
      <c r="O113" s="2">
        <f t="shared" si="128"/>
        <v>1180.1246278582923</v>
      </c>
      <c r="P113" s="2">
        <f t="shared" si="81"/>
        <v>0.16374039750121569</v>
      </c>
      <c r="R113" s="1">
        <v>2.2200000000000002E-3</v>
      </c>
      <c r="S113" s="1">
        <f t="shared" si="82"/>
        <v>466.20000000000005</v>
      </c>
    </row>
    <row r="114" spans="1:19" x14ac:dyDescent="0.15">
      <c r="A114" s="1">
        <v>84.347999999999985</v>
      </c>
      <c r="B114" s="1">
        <v>4.0011330000000003</v>
      </c>
      <c r="C114" s="2">
        <f t="shared" si="73"/>
        <v>1073.9520911932148</v>
      </c>
      <c r="D114" s="27">
        <f t="shared" si="74"/>
        <v>8.0022660000000009E-2</v>
      </c>
      <c r="E114" s="2">
        <f t="shared" si="75"/>
        <v>1159.8925942430585</v>
      </c>
      <c r="F114" s="2">
        <f t="shared" si="76"/>
        <v>7.6982022397501626E-2</v>
      </c>
      <c r="G114" s="24">
        <f t="shared" si="77"/>
        <v>7.2128915308618535E-2</v>
      </c>
      <c r="H114" s="2">
        <f t="shared" si="78"/>
        <v>7.1592374139463386E-2</v>
      </c>
      <c r="J114" s="1">
        <v>4.2400000000000103E-3</v>
      </c>
      <c r="K114" s="1">
        <f t="shared" si="79"/>
        <v>477.12000000000216</v>
      </c>
      <c r="M114" s="2">
        <f t="shared" ref="M114:O114" si="129">C181</f>
        <v>996.64098603689592</v>
      </c>
      <c r="N114" s="2">
        <f t="shared" si="129"/>
        <v>0.18596138000000001</v>
      </c>
      <c r="O114" s="2">
        <f t="shared" si="129"/>
        <v>1181.9777191648777</v>
      </c>
      <c r="P114" s="2">
        <f t="shared" si="81"/>
        <v>0.16560822333825681</v>
      </c>
      <c r="R114" s="1">
        <v>2.2399999999999998E-3</v>
      </c>
      <c r="S114" s="1">
        <f t="shared" si="82"/>
        <v>470.4</v>
      </c>
    </row>
    <row r="115" spans="1:19" x14ac:dyDescent="0.15">
      <c r="A115" s="1">
        <v>84.144000000000005</v>
      </c>
      <c r="B115" s="1">
        <v>4.0699120000000004</v>
      </c>
      <c r="C115" s="2">
        <f t="shared" si="73"/>
        <v>1071.3546825219553</v>
      </c>
      <c r="D115" s="27">
        <f t="shared" si="74"/>
        <v>8.1398240000000011E-2</v>
      </c>
      <c r="E115" s="2">
        <f t="shared" si="75"/>
        <v>1158.5610680950012</v>
      </c>
      <c r="F115" s="2">
        <f t="shared" si="76"/>
        <v>7.8254870444561336E-2</v>
      </c>
      <c r="G115" s="24">
        <f t="shared" si="77"/>
        <v>7.3407334594791457E-2</v>
      </c>
      <c r="H115" s="2">
        <f t="shared" si="78"/>
        <v>7.2878257329557189E-2</v>
      </c>
      <c r="J115" s="1">
        <v>4.2600000000000103E-3</v>
      </c>
      <c r="K115" s="1">
        <f t="shared" si="79"/>
        <v>481.38000000000221</v>
      </c>
      <c r="M115" s="2">
        <f t="shared" ref="M115:O115" si="130">C182</f>
        <v>985.48740762501575</v>
      </c>
      <c r="N115" s="2">
        <f t="shared" si="130"/>
        <v>0.18730342</v>
      </c>
      <c r="O115" s="2">
        <f t="shared" si="130"/>
        <v>1170.0725694401153</v>
      </c>
      <c r="P115" s="2">
        <f t="shared" si="81"/>
        <v>0.16678900104323083</v>
      </c>
      <c r="R115" s="1">
        <v>2.2599999999999999E-3</v>
      </c>
      <c r="S115" s="1">
        <f t="shared" si="82"/>
        <v>474.59999999999997</v>
      </c>
    </row>
    <row r="116" spans="1:19" x14ac:dyDescent="0.15">
      <c r="A116" s="1">
        <v>83.867999999999995</v>
      </c>
      <c r="B116" s="1">
        <v>4.1190990000000003</v>
      </c>
      <c r="C116" s="2">
        <f t="shared" si="73"/>
        <v>1067.8405413784863</v>
      </c>
      <c r="D116" s="27">
        <f t="shared" si="74"/>
        <v>8.2381980000000007E-2</v>
      </c>
      <c r="E116" s="2">
        <f t="shared" si="75"/>
        <v>1155.8113595015179</v>
      </c>
      <c r="F116" s="2">
        <f t="shared" si="76"/>
        <v>7.9164149546649493E-2</v>
      </c>
      <c r="G116" s="24">
        <f t="shared" si="77"/>
        <v>7.4328118753756112E-2</v>
      </c>
      <c r="H116" s="2">
        <f t="shared" si="78"/>
        <v>7.3805172213397358E-2</v>
      </c>
      <c r="J116" s="1">
        <v>4.2800000000000104E-3</v>
      </c>
      <c r="K116" s="1">
        <f t="shared" si="79"/>
        <v>485.6400000000022</v>
      </c>
      <c r="M116" s="2">
        <f t="shared" ref="M116:O116" si="131">C183</f>
        <v>986.09856260648883</v>
      </c>
      <c r="N116" s="2">
        <f t="shared" si="131"/>
        <v>0.18915952</v>
      </c>
      <c r="O116" s="2">
        <f t="shared" si="131"/>
        <v>1172.6284933818222</v>
      </c>
      <c r="P116" s="2">
        <f t="shared" si="81"/>
        <v>0.16834037650209549</v>
      </c>
      <c r="R116" s="1">
        <v>2.2799999999999999E-3</v>
      </c>
      <c r="S116" s="1">
        <f t="shared" si="82"/>
        <v>478.79999999999995</v>
      </c>
    </row>
    <row r="117" spans="1:19" x14ac:dyDescent="0.15">
      <c r="A117" s="1">
        <v>84.66</v>
      </c>
      <c r="B117" s="1">
        <v>4.2134130000000001</v>
      </c>
      <c r="C117" s="2">
        <f t="shared" si="73"/>
        <v>1077.9245985727887</v>
      </c>
      <c r="D117" s="27">
        <f t="shared" si="74"/>
        <v>8.4268259999999998E-2</v>
      </c>
      <c r="E117" s="2">
        <f t="shared" si="75"/>
        <v>1168.759428905716</v>
      </c>
      <c r="F117" s="2">
        <f t="shared" si="76"/>
        <v>8.0905344725952955E-2</v>
      </c>
      <c r="G117" s="24">
        <f t="shared" si="77"/>
        <v>7.6015137910447866E-2</v>
      </c>
      <c r="H117" s="2">
        <f t="shared" si="78"/>
        <v>7.5495760366803749E-2</v>
      </c>
      <c r="J117" s="1">
        <v>4.3000000000000104E-3</v>
      </c>
      <c r="K117" s="1">
        <f t="shared" si="79"/>
        <v>489.90000000000219</v>
      </c>
      <c r="M117" s="2">
        <f t="shared" ref="M117:O117" si="132">C184</f>
        <v>977.0840266297638</v>
      </c>
      <c r="N117" s="2">
        <f t="shared" si="132"/>
        <v>0.19112165999999997</v>
      </c>
      <c r="O117" s="2">
        <f t="shared" si="132"/>
        <v>1163.8259477587283</v>
      </c>
      <c r="P117" s="2">
        <f t="shared" si="81"/>
        <v>0.17002586997552907</v>
      </c>
      <c r="R117" s="1">
        <v>2.3E-3</v>
      </c>
      <c r="S117" s="1">
        <f t="shared" si="82"/>
        <v>483</v>
      </c>
    </row>
    <row r="118" spans="1:19" x14ac:dyDescent="0.15">
      <c r="A118" s="1">
        <v>84.227999999999994</v>
      </c>
      <c r="B118" s="1">
        <v>4.2836020000000001</v>
      </c>
      <c r="C118" s="2">
        <f t="shared" si="73"/>
        <v>1072.4242037395329</v>
      </c>
      <c r="D118" s="27">
        <f t="shared" si="74"/>
        <v>8.5672040000000005E-2</v>
      </c>
      <c r="E118" s="2">
        <f t="shared" si="75"/>
        <v>1164.3009730192744</v>
      </c>
      <c r="F118" s="2">
        <f t="shared" si="76"/>
        <v>8.2199186953622091E-2</v>
      </c>
      <c r="G118" s="24">
        <f t="shared" si="77"/>
        <v>7.732763476525692E-2</v>
      </c>
      <c r="H118" s="2">
        <f t="shared" si="78"/>
        <v>7.6817206426780388E-2</v>
      </c>
      <c r="J118" s="1">
        <v>4.3200000000000096E-3</v>
      </c>
      <c r="K118" s="1">
        <f t="shared" si="79"/>
        <v>494.16000000000201</v>
      </c>
      <c r="M118" s="2">
        <f t="shared" ref="M118:O118" si="133">C185</f>
        <v>968.06949065303888</v>
      </c>
      <c r="N118" s="2">
        <f t="shared" si="133"/>
        <v>0.19255311999999999</v>
      </c>
      <c r="O118" s="2">
        <f t="shared" si="133"/>
        <v>1154.4742914550923</v>
      </c>
      <c r="P118" s="2">
        <f t="shared" si="81"/>
        <v>0.1712660514957112</v>
      </c>
      <c r="R118" s="1">
        <v>2.32E-3</v>
      </c>
      <c r="S118" s="1">
        <f t="shared" si="82"/>
        <v>487.2</v>
      </c>
    </row>
    <row r="119" spans="1:19" x14ac:dyDescent="0.15">
      <c r="A119" s="1">
        <v>84.108000000000004</v>
      </c>
      <c r="B119" s="1">
        <v>4.3329870000000001</v>
      </c>
      <c r="C119" s="2">
        <f t="shared" si="73"/>
        <v>1070.8963162858506</v>
      </c>
      <c r="D119" s="27">
        <f t="shared" si="74"/>
        <v>8.6659739999999999E-2</v>
      </c>
      <c r="E119" s="2">
        <f t="shared" si="75"/>
        <v>1163.6999126221401</v>
      </c>
      <c r="F119" s="2">
        <f t="shared" si="76"/>
        <v>8.310853245706222E-2</v>
      </c>
      <c r="G119" s="24">
        <f t="shared" si="77"/>
        <v>7.8239495165756193E-2</v>
      </c>
      <c r="H119" s="2">
        <f t="shared" si="78"/>
        <v>7.7734219661417039E-2</v>
      </c>
      <c r="J119" s="1">
        <v>4.3400000000000096E-3</v>
      </c>
      <c r="K119" s="1">
        <f t="shared" si="79"/>
        <v>498.42000000000206</v>
      </c>
      <c r="M119" s="2">
        <f t="shared" ref="M119:O119" si="134">C186</f>
        <v>964.86092700030611</v>
      </c>
      <c r="N119" s="2">
        <f t="shared" si="134"/>
        <v>0.19447742000000001</v>
      </c>
      <c r="O119" s="2">
        <f t="shared" si="134"/>
        <v>1152.504590742134</v>
      </c>
      <c r="P119" s="2">
        <f t="shared" si="81"/>
        <v>0.17288658935789092</v>
      </c>
      <c r="R119" s="1">
        <v>2.3400000000000001E-3</v>
      </c>
      <c r="S119" s="1">
        <f t="shared" si="82"/>
        <v>491.40000000000003</v>
      </c>
    </row>
    <row r="120" spans="1:19" x14ac:dyDescent="0.15">
      <c r="A120" s="1">
        <v>84.6</v>
      </c>
      <c r="B120" s="1">
        <v>4.4251829999999996</v>
      </c>
      <c r="C120" s="2">
        <f t="shared" si="73"/>
        <v>1077.1606548459476</v>
      </c>
      <c r="D120" s="27">
        <f t="shared" si="74"/>
        <v>8.8503659999999998E-2</v>
      </c>
      <c r="E120" s="2">
        <f t="shared" si="75"/>
        <v>1172.4933152078108</v>
      </c>
      <c r="F120" s="2">
        <f t="shared" si="76"/>
        <v>8.4803964112168118E-2</v>
      </c>
      <c r="G120" s="24">
        <f t="shared" si="77"/>
        <v>7.9898134341424135E-2</v>
      </c>
      <c r="H120" s="2">
        <f t="shared" si="78"/>
        <v>7.9398213618617181E-2</v>
      </c>
      <c r="J120" s="1">
        <v>4.3600000000000097E-3</v>
      </c>
      <c r="K120" s="1">
        <f t="shared" si="79"/>
        <v>502.68000000000205</v>
      </c>
      <c r="M120" s="2">
        <f t="shared" ref="M120:O120" si="135">C187</f>
        <v>954.6240810606356</v>
      </c>
      <c r="N120" s="2">
        <f t="shared" si="135"/>
        <v>0.19673411999999998</v>
      </c>
      <c r="O120" s="2">
        <f t="shared" si="135"/>
        <v>1142.4312095789082</v>
      </c>
      <c r="P120" s="2">
        <f t="shared" si="81"/>
        <v>0.17481623302949781</v>
      </c>
      <c r="R120" s="1">
        <v>2.3600000000000001E-3</v>
      </c>
      <c r="S120" s="1">
        <f t="shared" si="82"/>
        <v>495.6</v>
      </c>
    </row>
    <row r="121" spans="1:19" x14ac:dyDescent="0.15">
      <c r="A121" s="1">
        <v>84.323999999999998</v>
      </c>
      <c r="B121" s="1">
        <v>4.4981489999999997</v>
      </c>
      <c r="C121" s="2">
        <f t="shared" si="73"/>
        <v>1073.6465137024786</v>
      </c>
      <c r="D121" s="27">
        <f t="shared" si="74"/>
        <v>8.9962979999999998E-2</v>
      </c>
      <c r="E121" s="2">
        <f t="shared" si="75"/>
        <v>1170.2349535417643</v>
      </c>
      <c r="F121" s="2">
        <f t="shared" si="76"/>
        <v>8.6143732361533928E-2</v>
      </c>
      <c r="G121" s="24">
        <f t="shared" si="77"/>
        <v>8.1247351802781781E-2</v>
      </c>
      <c r="H121" s="2">
        <f t="shared" si="78"/>
        <v>8.0755617649735004E-2</v>
      </c>
      <c r="J121" s="1">
        <v>4.3800000000000098E-3</v>
      </c>
      <c r="K121" s="1">
        <f t="shared" si="79"/>
        <v>506.94000000000204</v>
      </c>
      <c r="M121" s="2">
        <f t="shared" ref="M121:O121" si="136">C188</f>
        <v>946.3734888107515</v>
      </c>
      <c r="N121" s="2">
        <f t="shared" si="136"/>
        <v>0.19792321999999998</v>
      </c>
      <c r="O121" s="2">
        <f t="shared" si="136"/>
        <v>1133.6827770388095</v>
      </c>
      <c r="P121" s="2">
        <f t="shared" si="81"/>
        <v>0.17584596490739346</v>
      </c>
      <c r="R121" s="1">
        <v>2.3800000000000002E-3</v>
      </c>
      <c r="S121" s="1">
        <f t="shared" si="82"/>
        <v>499.8</v>
      </c>
    </row>
    <row r="122" spans="1:19" x14ac:dyDescent="0.15">
      <c r="A122" s="1">
        <v>84.263999999999996</v>
      </c>
      <c r="B122" s="1">
        <v>4.550262</v>
      </c>
      <c r="C122" s="2">
        <f t="shared" si="73"/>
        <v>1072.8825699756376</v>
      </c>
      <c r="D122" s="27">
        <f t="shared" si="74"/>
        <v>9.1005240000000001E-2</v>
      </c>
      <c r="E122" s="2">
        <f t="shared" si="75"/>
        <v>1170.5205057480873</v>
      </c>
      <c r="F122" s="2">
        <f t="shared" si="76"/>
        <v>8.7099509772488717E-2</v>
      </c>
      <c r="G122" s="24">
        <f t="shared" si="77"/>
        <v>8.2201934434630614E-2</v>
      </c>
      <c r="H122" s="2">
        <f t="shared" si="78"/>
        <v>8.1715228926288047E-2</v>
      </c>
      <c r="J122" s="1">
        <v>4.4000000000000098E-3</v>
      </c>
      <c r="K122" s="1">
        <f t="shared" si="79"/>
        <v>511.20000000000209</v>
      </c>
      <c r="M122" s="2">
        <f t="shared" ref="M122:O122" si="137">C189</f>
        <v>942.70655892191439</v>
      </c>
      <c r="N122" s="2">
        <f t="shared" si="137"/>
        <v>0.19926050000000001</v>
      </c>
      <c r="O122" s="2">
        <f t="shared" si="137"/>
        <v>1130.5507392059747</v>
      </c>
      <c r="P122" s="2">
        <f t="shared" si="81"/>
        <v>0.17697477901293199</v>
      </c>
      <c r="R122" s="1">
        <v>2.3999999999999998E-3</v>
      </c>
      <c r="S122" s="1">
        <f t="shared" si="82"/>
        <v>503.99999999999994</v>
      </c>
    </row>
    <row r="123" spans="1:19" x14ac:dyDescent="0.15">
      <c r="A123" s="1">
        <v>84.695999999999998</v>
      </c>
      <c r="B123" s="1">
        <v>4.6380169999999996</v>
      </c>
      <c r="C123" s="2">
        <f t="shared" si="73"/>
        <v>1078.3829648088933</v>
      </c>
      <c r="D123" s="27">
        <f t="shared" si="74"/>
        <v>9.2760339999999997E-2</v>
      </c>
      <c r="E123" s="2">
        <f t="shared" si="75"/>
        <v>1178.4141352747743</v>
      </c>
      <c r="F123" s="2">
        <f t="shared" si="76"/>
        <v>8.8706917082110245E-2</v>
      </c>
      <c r="G123" s="24">
        <f t="shared" si="77"/>
        <v>8.3776314005646751E-2</v>
      </c>
      <c r="H123" s="2">
        <f t="shared" si="78"/>
        <v>8.3295032403602087E-2</v>
      </c>
      <c r="J123" s="1">
        <v>4.4200000000000099E-3</v>
      </c>
      <c r="K123" s="1">
        <f t="shared" si="79"/>
        <v>515.46000000000208</v>
      </c>
      <c r="M123" s="2">
        <f t="shared" ref="M123:O123" si="138">C190</f>
        <v>937.66453032476318</v>
      </c>
      <c r="N123" s="2">
        <f t="shared" si="138"/>
        <v>0.20168284</v>
      </c>
      <c r="O123" s="2">
        <f t="shared" si="138"/>
        <v>1126.7753757679275</v>
      </c>
      <c r="P123" s="2">
        <f t="shared" si="81"/>
        <v>0.17900839974162996</v>
      </c>
      <c r="R123" s="1">
        <v>2.4199999999999998E-3</v>
      </c>
      <c r="S123" s="1">
        <f t="shared" si="82"/>
        <v>508.2</v>
      </c>
    </row>
    <row r="124" spans="1:19" x14ac:dyDescent="0.15">
      <c r="A124" s="1">
        <v>84.287999999999997</v>
      </c>
      <c r="B124" s="1">
        <v>4.6962229999999998</v>
      </c>
      <c r="C124" s="2">
        <f t="shared" si="73"/>
        <v>1073.1881474663739</v>
      </c>
      <c r="D124" s="27">
        <f t="shared" si="74"/>
        <v>9.3924460000000001E-2</v>
      </c>
      <c r="E124" s="2">
        <f t="shared" si="75"/>
        <v>1173.9867646955536</v>
      </c>
      <c r="F124" s="2">
        <f t="shared" si="76"/>
        <v>8.9771652255626389E-2</v>
      </c>
      <c r="G124" s="24">
        <f t="shared" si="77"/>
        <v>8.4859573742255875E-2</v>
      </c>
      <c r="H124" s="2">
        <f t="shared" si="78"/>
        <v>8.4385837863186416E-2</v>
      </c>
      <c r="J124" s="1">
        <v>4.4400000000000099E-3</v>
      </c>
      <c r="K124" s="1">
        <f t="shared" si="79"/>
        <v>519.72000000000207</v>
      </c>
      <c r="M124" s="2">
        <f t="shared" ref="M124:O124" si="139">C191</f>
        <v>926.66374065825119</v>
      </c>
      <c r="N124" s="2">
        <f t="shared" si="139"/>
        <v>0.20312062</v>
      </c>
      <c r="O124" s="2">
        <f t="shared" si="139"/>
        <v>1114.8882541922744</v>
      </c>
      <c r="P124" s="2">
        <f t="shared" si="81"/>
        <v>0.18025389355705843</v>
      </c>
      <c r="R124" s="1">
        <v>2.4399999999999999E-3</v>
      </c>
      <c r="S124" s="1">
        <f t="shared" si="82"/>
        <v>512.4</v>
      </c>
    </row>
    <row r="125" spans="1:19" x14ac:dyDescent="0.15">
      <c r="A125" s="1">
        <v>84.815999999999988</v>
      </c>
      <c r="B125" s="1">
        <v>4.7936569999999996</v>
      </c>
      <c r="C125" s="2">
        <f t="shared" si="73"/>
        <v>1079.9108522625754</v>
      </c>
      <c r="D125" s="27">
        <f t="shared" si="74"/>
        <v>9.5873139999999996E-2</v>
      </c>
      <c r="E125" s="2">
        <f t="shared" si="75"/>
        <v>1183.4452965890646</v>
      </c>
      <c r="F125" s="2">
        <f t="shared" si="76"/>
        <v>9.1551433651304234E-2</v>
      </c>
      <c r="G125" s="24">
        <f t="shared" si="77"/>
        <v>8.6599779690680528E-2</v>
      </c>
      <c r="H125" s="2">
        <f t="shared" si="78"/>
        <v>8.6131881241599553E-2</v>
      </c>
      <c r="J125" s="1">
        <v>4.46000000000001E-3</v>
      </c>
      <c r="K125" s="1">
        <f t="shared" si="79"/>
        <v>523.98000000000206</v>
      </c>
      <c r="M125" s="2">
        <f t="shared" ref="M125:O125" si="140">C192</f>
        <v>922.38565578794123</v>
      </c>
      <c r="N125" s="2">
        <f t="shared" si="140"/>
        <v>0.20458843999999998</v>
      </c>
      <c r="O125" s="2">
        <f t="shared" si="140"/>
        <v>1111.0950981839731</v>
      </c>
      <c r="P125" s="2">
        <f t="shared" si="81"/>
        <v>0.18148903156966012</v>
      </c>
      <c r="R125" s="1">
        <v>2.4599999999999999E-3</v>
      </c>
      <c r="S125" s="1">
        <f t="shared" si="82"/>
        <v>516.6</v>
      </c>
    </row>
    <row r="126" spans="1:19" x14ac:dyDescent="0.15">
      <c r="A126" s="1">
        <v>84.408000000000001</v>
      </c>
      <c r="B126" s="1">
        <v>4.8597900000000003</v>
      </c>
      <c r="C126" s="2">
        <f t="shared" si="73"/>
        <v>1074.716034920056</v>
      </c>
      <c r="D126" s="27">
        <f t="shared" si="74"/>
        <v>9.7195799999999999E-2</v>
      </c>
      <c r="E126" s="2">
        <f t="shared" si="75"/>
        <v>1179.1739197069387</v>
      </c>
      <c r="F126" s="2">
        <f t="shared" si="76"/>
        <v>9.2757652148355657E-2</v>
      </c>
      <c r="G126" s="24">
        <f t="shared" si="77"/>
        <v>8.7823870057531644E-2</v>
      </c>
      <c r="H126" s="2">
        <f t="shared" si="78"/>
        <v>8.7364170024719162E-2</v>
      </c>
      <c r="J126" s="1">
        <v>4.48000000000001E-3</v>
      </c>
      <c r="K126" s="1">
        <f t="shared" si="79"/>
        <v>528.24000000000217</v>
      </c>
      <c r="M126" s="2">
        <f t="shared" ref="M126:O126" si="141">C193</f>
        <v>914.8990072648985</v>
      </c>
      <c r="N126" s="2">
        <f t="shared" si="141"/>
        <v>0.20712226</v>
      </c>
      <c r="O126" s="2">
        <f t="shared" si="141"/>
        <v>1104.3949573213606</v>
      </c>
      <c r="P126" s="2">
        <f t="shared" si="81"/>
        <v>0.18361833004328754</v>
      </c>
      <c r="R126" s="1">
        <v>2.48E-3</v>
      </c>
      <c r="S126" s="1">
        <f t="shared" si="82"/>
        <v>520.79999999999995</v>
      </c>
    </row>
    <row r="127" spans="1:19" x14ac:dyDescent="0.15">
      <c r="A127" s="1">
        <v>84.504000000000005</v>
      </c>
      <c r="B127" s="1">
        <v>4.9158049999999998</v>
      </c>
      <c r="C127" s="2">
        <f t="shared" si="73"/>
        <v>1075.9383448830019</v>
      </c>
      <c r="D127" s="27">
        <f t="shared" si="74"/>
        <v>9.831609999999999E-2</v>
      </c>
      <c r="E127" s="2">
        <f t="shared" si="75"/>
        <v>1181.7204067923535</v>
      </c>
      <c r="F127" s="2">
        <f t="shared" si="76"/>
        <v>9.3778188723203829E-2</v>
      </c>
      <c r="G127" s="24">
        <f t="shared" si="77"/>
        <v>8.8833751874700259E-2</v>
      </c>
      <c r="H127" s="2">
        <f t="shared" si="78"/>
        <v>8.8378572414610113E-2</v>
      </c>
      <c r="J127" s="1">
        <v>4.5000000000000101E-3</v>
      </c>
      <c r="K127" s="1">
        <f t="shared" si="79"/>
        <v>532.50000000000216</v>
      </c>
      <c r="M127" s="2">
        <f t="shared" ref="M127:O127" si="142">C194</f>
        <v>904.05100634375492</v>
      </c>
      <c r="N127" s="2">
        <f t="shared" si="142"/>
        <v>0.20857735999999999</v>
      </c>
      <c r="O127" s="2">
        <f t="shared" si="142"/>
        <v>1092.6155785522785</v>
      </c>
      <c r="P127" s="2">
        <f t="shared" si="81"/>
        <v>0.18487231905281196</v>
      </c>
      <c r="R127" s="1">
        <v>2.5000000000000001E-3</v>
      </c>
      <c r="S127" s="1">
        <f t="shared" si="82"/>
        <v>525</v>
      </c>
    </row>
    <row r="128" spans="1:19" x14ac:dyDescent="0.15">
      <c r="A128" s="1">
        <v>85.055999999999997</v>
      </c>
      <c r="B128" s="1">
        <v>5.0042590000000002</v>
      </c>
      <c r="C128" s="2">
        <f t="shared" si="73"/>
        <v>1082.96662716994</v>
      </c>
      <c r="D128" s="27">
        <f t="shared" si="74"/>
        <v>0.10008518000000001</v>
      </c>
      <c r="E128" s="2">
        <f t="shared" si="75"/>
        <v>1191.3555369842363</v>
      </c>
      <c r="F128" s="2">
        <f t="shared" si="76"/>
        <v>9.5387613169920782E-2</v>
      </c>
      <c r="G128" s="24">
        <f t="shared" si="77"/>
        <v>9.0402861969149914E-2</v>
      </c>
      <c r="H128" s="2">
        <f t="shared" si="78"/>
        <v>8.9952725297823041E-2</v>
      </c>
      <c r="J128" s="1">
        <v>4.5200000000000101E-3</v>
      </c>
      <c r="K128" s="1">
        <f t="shared" si="79"/>
        <v>536.76000000000215</v>
      </c>
      <c r="M128" s="2">
        <f t="shared" ref="M128:O128" si="143">C195</f>
        <v>895.49483660313456</v>
      </c>
      <c r="N128" s="2">
        <f t="shared" si="143"/>
        <v>0.2100166</v>
      </c>
      <c r="O128" s="2">
        <f t="shared" si="143"/>
        <v>1083.5636175040804</v>
      </c>
      <c r="P128" s="2">
        <f t="shared" si="81"/>
        <v>0.18610033953743665</v>
      </c>
      <c r="R128" s="1">
        <v>2.5200000000000001E-3</v>
      </c>
      <c r="S128" s="1">
        <f t="shared" si="82"/>
        <v>529.20000000000005</v>
      </c>
    </row>
    <row r="129" spans="1:19" x14ac:dyDescent="0.15">
      <c r="A129" s="1">
        <v>84.515999999999991</v>
      </c>
      <c r="B129" s="1">
        <v>5.064756</v>
      </c>
      <c r="C129" s="2">
        <f t="shared" si="73"/>
        <v>1076.09113362837</v>
      </c>
      <c r="D129" s="27">
        <f t="shared" si="74"/>
        <v>0.10129512</v>
      </c>
      <c r="E129" s="2">
        <f t="shared" si="75"/>
        <v>1185.0939141401918</v>
      </c>
      <c r="F129" s="2">
        <f t="shared" si="76"/>
        <v>9.6486869052093749E-2</v>
      </c>
      <c r="G129" s="24">
        <f t="shared" si="77"/>
        <v>9.1528317110084578E-2</v>
      </c>
      <c r="H129" s="2">
        <f t="shared" si="78"/>
        <v>9.1086485970380382E-2</v>
      </c>
      <c r="J129" s="1">
        <v>4.5400000000000102E-3</v>
      </c>
      <c r="K129" s="1">
        <f t="shared" si="79"/>
        <v>541.02000000000214</v>
      </c>
      <c r="M129" s="2">
        <f t="shared" ref="M129:O129" si="144">C196</f>
        <v>888.77213180693298</v>
      </c>
      <c r="N129" s="2">
        <f t="shared" si="144"/>
        <v>0.21205346</v>
      </c>
      <c r="O129" s="2">
        <f t="shared" si="144"/>
        <v>1077.239337508169</v>
      </c>
      <c r="P129" s="2">
        <f t="shared" si="81"/>
        <v>0.18780871802244864</v>
      </c>
      <c r="R129" s="1">
        <v>2.5400000000000002E-3</v>
      </c>
      <c r="S129" s="1">
        <f t="shared" si="82"/>
        <v>533.4</v>
      </c>
    </row>
    <row r="130" spans="1:19" x14ac:dyDescent="0.15">
      <c r="A130" s="1">
        <v>85.079999999999984</v>
      </c>
      <c r="B130" s="1">
        <v>5.1627330000000002</v>
      </c>
      <c r="C130" s="2">
        <f t="shared" si="73"/>
        <v>1083.2722046606762</v>
      </c>
      <c r="D130" s="27">
        <f t="shared" si="74"/>
        <v>0.10325466</v>
      </c>
      <c r="E130" s="2">
        <f t="shared" si="75"/>
        <v>1195.1251078403645</v>
      </c>
      <c r="F130" s="2">
        <f t="shared" si="76"/>
        <v>9.8264593042578063E-2</v>
      </c>
      <c r="G130" s="24">
        <f t="shared" si="77"/>
        <v>9.3264069578810851E-2</v>
      </c>
      <c r="H130" s="2">
        <f t="shared" si="78"/>
        <v>9.2828171624241021E-2</v>
      </c>
      <c r="J130" s="1">
        <v>4.5600000000000102E-3</v>
      </c>
      <c r="K130" s="1">
        <f t="shared" si="79"/>
        <v>545.28000000000213</v>
      </c>
      <c r="M130" s="2">
        <f t="shared" ref="M130:O130" si="145">C197</f>
        <v>879.60480708483965</v>
      </c>
      <c r="N130" s="2">
        <f t="shared" si="145"/>
        <v>0.21375440000000001</v>
      </c>
      <c r="O130" s="2">
        <f t="shared" si="145"/>
        <v>1067.6242048603754</v>
      </c>
      <c r="P130" s="2">
        <f t="shared" si="81"/>
        <v>0.18925131886329913</v>
      </c>
      <c r="R130" s="1">
        <v>2.5600000000000002E-3</v>
      </c>
      <c r="S130" s="1">
        <f t="shared" si="82"/>
        <v>537.6</v>
      </c>
    </row>
    <row r="131" spans="1:19" x14ac:dyDescent="0.15">
      <c r="A131" s="1">
        <v>84.36</v>
      </c>
      <c r="B131" s="1">
        <v>5.2227050000000004</v>
      </c>
      <c r="C131" s="2">
        <f t="shared" ref="C131:C194" si="146">A131*1000/(PI()*25)</f>
        <v>1074.1048799385833</v>
      </c>
      <c r="D131" s="27">
        <f t="shared" ref="D131:D194" si="147">B131/50</f>
        <v>0.10445410000000001</v>
      </c>
      <c r="E131" s="2">
        <f t="shared" ref="E131:E194" si="148">C131*(1+D131)</f>
        <v>1186.2995384781761</v>
      </c>
      <c r="F131" s="2">
        <f t="shared" ref="F131:F194" si="149">LN(1+D131)</f>
        <v>9.9351185748776716E-2</v>
      </c>
      <c r="G131" s="24">
        <f t="shared" ref="G131:G194" si="150">F131-E131/239000</f>
        <v>9.4387589353470538E-2</v>
      </c>
      <c r="H131" s="2">
        <f t="shared" ref="H131:H194" si="151">LN(1+D131)-C131/199262</f>
        <v>9.3960770717618824E-2</v>
      </c>
      <c r="J131" s="1">
        <v>4.5800000000000103E-3</v>
      </c>
      <c r="K131" s="1">
        <f t="shared" ref="K131:K194" si="152">213*1000*(J131-0.002)</f>
        <v>549.54000000000212</v>
      </c>
      <c r="M131" s="2">
        <f t="shared" ref="M131:O131" si="153">C198</f>
        <v>870.43748236274644</v>
      </c>
      <c r="N131" s="2">
        <f t="shared" si="153"/>
        <v>0.21540819999999999</v>
      </c>
      <c r="O131" s="2">
        <f t="shared" si="153"/>
        <v>1057.9368536510374</v>
      </c>
      <c r="P131" s="2">
        <f t="shared" ref="P131:P141" si="154">G198</f>
        <v>0.19065347341438696</v>
      </c>
      <c r="R131" s="1">
        <v>2.5799999999999998E-3</v>
      </c>
      <c r="S131" s="1">
        <f t="shared" ref="S131:S194" si="155">210*1000*(R131)</f>
        <v>541.79999999999995</v>
      </c>
    </row>
    <row r="132" spans="1:19" x14ac:dyDescent="0.15">
      <c r="A132" s="1">
        <v>84.731999999999999</v>
      </c>
      <c r="B132" s="1">
        <v>5.288519</v>
      </c>
      <c r="C132" s="2">
        <f t="shared" si="146"/>
        <v>1078.841331044998</v>
      </c>
      <c r="D132" s="27">
        <f t="shared" si="147"/>
        <v>0.10577038</v>
      </c>
      <c r="E132" s="2">
        <f t="shared" si="148"/>
        <v>1192.9507885893333</v>
      </c>
      <c r="F132" s="2">
        <f t="shared" si="149"/>
        <v>0.10054226852568519</v>
      </c>
      <c r="G132" s="24">
        <f t="shared" si="150"/>
        <v>9.5550842632005972E-2</v>
      </c>
      <c r="H132" s="2">
        <f t="shared" si="151"/>
        <v>9.5128083527818069E-2</v>
      </c>
      <c r="J132" s="1">
        <v>4.6000000000000103E-3</v>
      </c>
      <c r="K132" s="1">
        <f t="shared" si="152"/>
        <v>553.80000000000223</v>
      </c>
      <c r="M132" s="2">
        <f t="shared" ref="M132:O132" si="156">C199</f>
        <v>862.79804509433563</v>
      </c>
      <c r="N132" s="2">
        <f t="shared" si="156"/>
        <v>0.21723772</v>
      </c>
      <c r="O132" s="2">
        <f t="shared" si="156"/>
        <v>1050.2303252310862</v>
      </c>
      <c r="P132" s="2">
        <f t="shared" si="154"/>
        <v>0.19218985857273738</v>
      </c>
      <c r="R132" s="1">
        <v>2.5999999999999999E-3</v>
      </c>
      <c r="S132" s="1">
        <f t="shared" si="155"/>
        <v>546</v>
      </c>
    </row>
    <row r="133" spans="1:19" x14ac:dyDescent="0.15">
      <c r="A133" s="1">
        <v>85.007999999999996</v>
      </c>
      <c r="B133" s="1">
        <v>5.3885100000000001</v>
      </c>
      <c r="C133" s="2">
        <f t="shared" si="146"/>
        <v>1082.355472188467</v>
      </c>
      <c r="D133" s="27">
        <f t="shared" si="147"/>
        <v>0.1077702</v>
      </c>
      <c r="E133" s="2">
        <f t="shared" si="148"/>
        <v>1199.0011378973127</v>
      </c>
      <c r="F133" s="2">
        <f t="shared" si="149"/>
        <v>0.10234916609256645</v>
      </c>
      <c r="G133" s="24">
        <f t="shared" si="150"/>
        <v>9.7332424929816183E-2</v>
      </c>
      <c r="H133" s="2">
        <f t="shared" si="151"/>
        <v>9.6917345312947323E-2</v>
      </c>
      <c r="J133" s="1">
        <v>4.6200000000000104E-3</v>
      </c>
      <c r="K133" s="1">
        <f t="shared" si="152"/>
        <v>558.06000000000222</v>
      </c>
      <c r="M133" s="2">
        <f t="shared" ref="M133:O133" si="157">C200</f>
        <v>851.33888919171898</v>
      </c>
      <c r="N133" s="2">
        <f t="shared" si="157"/>
        <v>0.21930167999999997</v>
      </c>
      <c r="O133" s="2">
        <f t="shared" si="157"/>
        <v>1038.0389378407967</v>
      </c>
      <c r="P133" s="2">
        <f t="shared" si="154"/>
        <v>0.19393504226873134</v>
      </c>
      <c r="R133" s="1">
        <v>2.6199999999999999E-3</v>
      </c>
      <c r="S133" s="1">
        <f t="shared" si="155"/>
        <v>550.19999999999993</v>
      </c>
    </row>
    <row r="134" spans="1:19" x14ac:dyDescent="0.15">
      <c r="A134" s="1">
        <v>84.432000000000002</v>
      </c>
      <c r="B134" s="1">
        <v>5.4498230000000003</v>
      </c>
      <c r="C134" s="2">
        <f t="shared" si="146"/>
        <v>1075.0216124107926</v>
      </c>
      <c r="D134" s="27">
        <f t="shared" si="147"/>
        <v>0.10899646</v>
      </c>
      <c r="E134" s="2">
        <f t="shared" si="148"/>
        <v>1192.1951625870611</v>
      </c>
      <c r="F134" s="2">
        <f t="shared" si="149"/>
        <v>0.10345551629821194</v>
      </c>
      <c r="G134" s="24">
        <f t="shared" si="150"/>
        <v>9.8467252019604989E-2</v>
      </c>
      <c r="H134" s="2">
        <f t="shared" si="151"/>
        <v>9.8060500628336128E-2</v>
      </c>
      <c r="J134" s="1">
        <v>4.6400000000000096E-3</v>
      </c>
      <c r="K134" s="1">
        <f t="shared" si="152"/>
        <v>562.32000000000198</v>
      </c>
      <c r="M134" s="2">
        <f t="shared" ref="M134:O134" si="158">C201</f>
        <v>840.79646576131199</v>
      </c>
      <c r="N134" s="2">
        <f t="shared" si="158"/>
        <v>0.22071495999999999</v>
      </c>
      <c r="O134" s="2">
        <f t="shared" si="158"/>
        <v>1026.3728240699613</v>
      </c>
      <c r="P134" s="2">
        <f t="shared" si="154"/>
        <v>0.19514227291925945</v>
      </c>
      <c r="R134" s="1">
        <v>2.64E-3</v>
      </c>
      <c r="S134" s="1">
        <f t="shared" si="155"/>
        <v>554.4</v>
      </c>
    </row>
    <row r="135" spans="1:19" x14ac:dyDescent="0.15">
      <c r="A135" s="1">
        <v>84.719999999999985</v>
      </c>
      <c r="B135" s="1">
        <v>5.5104470000000001</v>
      </c>
      <c r="C135" s="2">
        <f t="shared" si="146"/>
        <v>1078.6885422996297</v>
      </c>
      <c r="D135" s="27">
        <f t="shared" si="147"/>
        <v>0.11020894000000001</v>
      </c>
      <c r="E135" s="2">
        <f t="shared" si="148"/>
        <v>1197.569663136617</v>
      </c>
      <c r="F135" s="2">
        <f t="shared" si="149"/>
        <v>0.10454823184463632</v>
      </c>
      <c r="G135" s="24">
        <f t="shared" si="150"/>
        <v>9.9537480116031238E-2</v>
      </c>
      <c r="H135" s="2">
        <f t="shared" si="151"/>
        <v>9.9134813619888851E-2</v>
      </c>
      <c r="J135" s="1">
        <v>4.6600000000000096E-3</v>
      </c>
      <c r="K135" s="1">
        <f t="shared" si="152"/>
        <v>566.58000000000209</v>
      </c>
      <c r="M135" s="2">
        <f t="shared" ref="M135:O135" si="159">C202</f>
        <v>832.85145100216448</v>
      </c>
      <c r="N135" s="2">
        <f t="shared" si="159"/>
        <v>0.22296214</v>
      </c>
      <c r="O135" s="2">
        <f t="shared" si="159"/>
        <v>1018.5457928197121</v>
      </c>
      <c r="P135" s="2">
        <f t="shared" si="154"/>
        <v>0.19701420168401995</v>
      </c>
      <c r="R135" s="1">
        <v>2.66E-3</v>
      </c>
      <c r="S135" s="1">
        <f t="shared" si="155"/>
        <v>558.6</v>
      </c>
    </row>
    <row r="136" spans="1:19" x14ac:dyDescent="0.15">
      <c r="A136" s="1">
        <v>85.151999999999987</v>
      </c>
      <c r="B136" s="1">
        <v>5.6125780000000001</v>
      </c>
      <c r="C136" s="2">
        <f t="shared" si="146"/>
        <v>1084.1889371328855</v>
      </c>
      <c r="D136" s="27">
        <f t="shared" si="147"/>
        <v>0.11225156</v>
      </c>
      <c r="E136" s="2">
        <f t="shared" si="148"/>
        <v>1205.8908366607939</v>
      </c>
      <c r="F136" s="2">
        <f t="shared" si="149"/>
        <v>0.10638639326540412</v>
      </c>
      <c r="G136" s="24">
        <f t="shared" si="150"/>
        <v>0.10134082491117487</v>
      </c>
      <c r="H136" s="2">
        <f t="shared" si="151"/>
        <v>0.10094537120834916</v>
      </c>
      <c r="J136" s="1">
        <v>4.6800000000000097E-3</v>
      </c>
      <c r="K136" s="1">
        <f t="shared" si="152"/>
        <v>570.84000000000208</v>
      </c>
      <c r="M136" s="2">
        <f t="shared" ref="M136:O136" si="160">C203</f>
        <v>818.94767517365653</v>
      </c>
      <c r="N136" s="2">
        <f t="shared" si="160"/>
        <v>0.22476264000000001</v>
      </c>
      <c r="O136" s="2">
        <f t="shared" si="160"/>
        <v>1003.01651666755</v>
      </c>
      <c r="P136" s="2">
        <f t="shared" si="154"/>
        <v>0.19855034012979658</v>
      </c>
      <c r="R136" s="1">
        <v>2.6800000000000001E-3</v>
      </c>
      <c r="S136" s="1">
        <f t="shared" si="155"/>
        <v>562.80000000000007</v>
      </c>
    </row>
    <row r="137" spans="1:19" x14ac:dyDescent="0.15">
      <c r="A137" s="1">
        <v>84.576000000000008</v>
      </c>
      <c r="B137" s="1">
        <v>5.6750280000000002</v>
      </c>
      <c r="C137" s="2">
        <f t="shared" si="146"/>
        <v>1076.8550773552113</v>
      </c>
      <c r="D137" s="27">
        <f t="shared" si="147"/>
        <v>0.11350056</v>
      </c>
      <c r="E137" s="2">
        <f t="shared" si="148"/>
        <v>1199.0787316738711</v>
      </c>
      <c r="F137" s="2">
        <f t="shared" si="149"/>
        <v>0.10750871063388362</v>
      </c>
      <c r="G137" s="24">
        <f t="shared" si="150"/>
        <v>0.10249164481098039</v>
      </c>
      <c r="H137" s="2">
        <f t="shared" si="151"/>
        <v>0.10210449368657198</v>
      </c>
      <c r="J137" s="1">
        <v>4.7000000000000097E-3</v>
      </c>
      <c r="K137" s="1">
        <f t="shared" si="152"/>
        <v>575.10000000000207</v>
      </c>
      <c r="M137" s="2">
        <f t="shared" ref="M137:O137" si="161">C204</f>
        <v>811.00266041450925</v>
      </c>
      <c r="N137" s="2">
        <f t="shared" si="161"/>
        <v>0.22613774</v>
      </c>
      <c r="O137" s="2">
        <f t="shared" si="161"/>
        <v>994.40096917463381</v>
      </c>
      <c r="P137" s="2">
        <f t="shared" si="154"/>
        <v>0.19970850679491417</v>
      </c>
      <c r="R137" s="1">
        <v>2.7000000000000001E-3</v>
      </c>
      <c r="S137" s="1">
        <f t="shared" si="155"/>
        <v>567</v>
      </c>
    </row>
    <row r="138" spans="1:19" x14ac:dyDescent="0.15">
      <c r="A138" s="1">
        <v>84.66</v>
      </c>
      <c r="B138" s="1">
        <v>5.7417899999999999</v>
      </c>
      <c r="C138" s="2">
        <f t="shared" si="146"/>
        <v>1077.9245985727887</v>
      </c>
      <c r="D138" s="27">
        <f t="shared" si="147"/>
        <v>0.1148358</v>
      </c>
      <c r="E138" s="2">
        <f t="shared" si="148"/>
        <v>1201.7089321895737</v>
      </c>
      <c r="F138" s="2">
        <f t="shared" si="149"/>
        <v>0.10870712949359902</v>
      </c>
      <c r="G138" s="24">
        <f t="shared" si="150"/>
        <v>0.10367905864761755</v>
      </c>
      <c r="H138" s="2">
        <f t="shared" si="151"/>
        <v>0.10329754513444982</v>
      </c>
      <c r="J138" s="1">
        <v>4.7200000000000098E-3</v>
      </c>
      <c r="K138" s="1">
        <f t="shared" si="152"/>
        <v>579.36000000000206</v>
      </c>
      <c r="M138" s="2">
        <f t="shared" ref="M138:O138" si="162">C205</f>
        <v>801.071391965575</v>
      </c>
      <c r="N138" s="2">
        <f t="shared" si="162"/>
        <v>0.22829646000000001</v>
      </c>
      <c r="O138" s="2">
        <f t="shared" si="162"/>
        <v>983.95315495858813</v>
      </c>
      <c r="P138" s="2">
        <f t="shared" si="154"/>
        <v>0.20151125871932354</v>
      </c>
      <c r="R138" s="1">
        <v>2.7200000000000002E-3</v>
      </c>
      <c r="S138" s="1">
        <f t="shared" si="155"/>
        <v>571.20000000000005</v>
      </c>
    </row>
    <row r="139" spans="1:19" x14ac:dyDescent="0.15">
      <c r="A139" s="1">
        <v>84.815999999999988</v>
      </c>
      <c r="B139" s="1">
        <v>5.8293679999999997</v>
      </c>
      <c r="C139" s="2">
        <f t="shared" si="146"/>
        <v>1079.9108522625754</v>
      </c>
      <c r="D139" s="27">
        <f t="shared" si="147"/>
        <v>0.11658735999999999</v>
      </c>
      <c r="E139" s="2">
        <f t="shared" si="148"/>
        <v>1205.8148075632191</v>
      </c>
      <c r="F139" s="2">
        <f t="shared" si="149"/>
        <v>0.1102770337512398</v>
      </c>
      <c r="G139" s="24">
        <f t="shared" si="150"/>
        <v>0.10523178351038952</v>
      </c>
      <c r="H139" s="2">
        <f t="shared" si="151"/>
        <v>0.10485748134153512</v>
      </c>
      <c r="J139" s="1">
        <v>4.7400000000000098E-3</v>
      </c>
      <c r="K139" s="1">
        <f t="shared" si="152"/>
        <v>583.62000000000205</v>
      </c>
      <c r="M139" s="2">
        <f t="shared" ref="M139:O139" si="163">C206</f>
        <v>786.55646115559398</v>
      </c>
      <c r="N139" s="2">
        <f t="shared" si="163"/>
        <v>0.23003625999999999</v>
      </c>
      <c r="O139" s="2">
        <f t="shared" si="163"/>
        <v>967.49296775866196</v>
      </c>
      <c r="P139" s="2">
        <f t="shared" si="154"/>
        <v>0.2029955608933979</v>
      </c>
      <c r="R139" s="1">
        <v>2.7399999999999998E-3</v>
      </c>
      <c r="S139" s="1">
        <f t="shared" si="155"/>
        <v>575.4</v>
      </c>
    </row>
    <row r="140" spans="1:19" x14ac:dyDescent="0.15">
      <c r="A140" s="1">
        <v>84.695999999999998</v>
      </c>
      <c r="B140" s="1">
        <v>5.8993589999999996</v>
      </c>
      <c r="C140" s="2">
        <f t="shared" si="146"/>
        <v>1078.3829648088933</v>
      </c>
      <c r="D140" s="27">
        <f t="shared" si="147"/>
        <v>0.11798718</v>
      </c>
      <c r="E140" s="2">
        <f t="shared" si="148"/>
        <v>1205.618329786734</v>
      </c>
      <c r="F140" s="2">
        <f t="shared" si="149"/>
        <v>0.11152990776197419</v>
      </c>
      <c r="G140" s="24">
        <f t="shared" si="150"/>
        <v>0.1064854796038707</v>
      </c>
      <c r="H140" s="2">
        <f t="shared" si="151"/>
        <v>0.10611802308346603</v>
      </c>
      <c r="J140" s="1">
        <v>4.7600000000000099E-3</v>
      </c>
      <c r="K140" s="1">
        <f t="shared" si="152"/>
        <v>587.88000000000204</v>
      </c>
      <c r="M140" s="2">
        <f t="shared" ref="M140:O140" si="164">C207</f>
        <v>777.84750266960555</v>
      </c>
      <c r="N140" s="2">
        <f t="shared" si="164"/>
        <v>0.23198153999999999</v>
      </c>
      <c r="O140" s="2">
        <f t="shared" si="164"/>
        <v>958.29376422405483</v>
      </c>
      <c r="P140" s="2">
        <f t="shared" si="154"/>
        <v>0.20461428389298697</v>
      </c>
      <c r="R140" s="1">
        <v>2.7599999999999999E-3</v>
      </c>
      <c r="S140" s="1">
        <f t="shared" si="155"/>
        <v>579.6</v>
      </c>
    </row>
    <row r="141" spans="1:19" x14ac:dyDescent="0.15">
      <c r="A141" s="1">
        <v>84.899999999999991</v>
      </c>
      <c r="B141" s="1">
        <v>5.9975189999999996</v>
      </c>
      <c r="C141" s="2">
        <f t="shared" si="146"/>
        <v>1080.9803734801528</v>
      </c>
      <c r="D141" s="27">
        <f t="shared" si="147"/>
        <v>0.11995038</v>
      </c>
      <c r="E141" s="2">
        <f t="shared" si="148"/>
        <v>1210.644380051639</v>
      </c>
      <c r="F141" s="2">
        <f t="shared" si="149"/>
        <v>0.11328438075414232</v>
      </c>
      <c r="G141" s="24">
        <f t="shared" si="150"/>
        <v>0.1082189230970225</v>
      </c>
      <c r="H141" s="2">
        <f t="shared" si="151"/>
        <v>0.10785946093260007</v>
      </c>
      <c r="J141" s="1">
        <v>4.7800000000000099E-3</v>
      </c>
      <c r="K141" s="1">
        <f t="shared" si="152"/>
        <v>592.14000000000215</v>
      </c>
      <c r="M141" s="2">
        <f t="shared" ref="M141:O141" si="165">C208</f>
        <v>19.556959407132062</v>
      </c>
      <c r="N141" s="2">
        <f t="shared" si="165"/>
        <v>0.27442036000000003</v>
      </c>
      <c r="O141" s="2">
        <f t="shared" si="165"/>
        <v>24.923787248142631</v>
      </c>
      <c r="P141" s="2">
        <f t="shared" si="154"/>
        <v>0.24238717200306842</v>
      </c>
      <c r="R141" s="1">
        <v>2.7799999999999999E-3</v>
      </c>
      <c r="S141" s="1">
        <f t="shared" si="155"/>
        <v>583.79999999999995</v>
      </c>
    </row>
    <row r="142" spans="1:19" x14ac:dyDescent="0.15">
      <c r="A142" s="1">
        <v>84.408000000000001</v>
      </c>
      <c r="B142" s="1">
        <v>6.0545809999999998</v>
      </c>
      <c r="C142" s="2">
        <f t="shared" si="146"/>
        <v>1074.716034920056</v>
      </c>
      <c r="D142" s="27">
        <f t="shared" si="147"/>
        <v>0.12109162</v>
      </c>
      <c r="E142" s="2">
        <f t="shared" si="148"/>
        <v>1204.8551406285023</v>
      </c>
      <c r="F142" s="2">
        <f t="shared" si="149"/>
        <v>0.11430287134794023</v>
      </c>
      <c r="G142" s="24">
        <f t="shared" si="150"/>
        <v>0.10926163644991302</v>
      </c>
      <c r="H142" s="2">
        <f t="shared" si="151"/>
        <v>0.10890938922430374</v>
      </c>
      <c r="J142" s="1">
        <v>4.80000000000001E-3</v>
      </c>
      <c r="K142" s="1">
        <f t="shared" si="152"/>
        <v>596.40000000000214</v>
      </c>
      <c r="R142" s="1">
        <v>2.8E-3</v>
      </c>
      <c r="S142" s="1">
        <f t="shared" si="155"/>
        <v>588</v>
      </c>
    </row>
    <row r="143" spans="1:19" x14ac:dyDescent="0.15">
      <c r="A143" s="1">
        <v>84.468000000000004</v>
      </c>
      <c r="B143" s="1">
        <v>6.1254479999999996</v>
      </c>
      <c r="C143" s="2">
        <f t="shared" si="146"/>
        <v>1075.4799786468973</v>
      </c>
      <c r="D143" s="27">
        <f t="shared" si="147"/>
        <v>0.12250895999999999</v>
      </c>
      <c r="E143" s="2">
        <f t="shared" si="148"/>
        <v>1207.2359123317508</v>
      </c>
      <c r="F143" s="2">
        <f t="shared" si="149"/>
        <v>0.11556632278504292</v>
      </c>
      <c r="G143" s="24">
        <f t="shared" si="150"/>
        <v>0.11051512649913602</v>
      </c>
      <c r="H143" s="2">
        <f t="shared" si="151"/>
        <v>0.11016900679580816</v>
      </c>
      <c r="J143" s="1">
        <v>4.82000000000001E-3</v>
      </c>
      <c r="K143" s="1">
        <f t="shared" si="152"/>
        <v>600.66000000000213</v>
      </c>
      <c r="R143" s="1">
        <v>2.82E-3</v>
      </c>
      <c r="S143" s="1">
        <f t="shared" si="155"/>
        <v>592.20000000000005</v>
      </c>
    </row>
    <row r="144" spans="1:19" x14ac:dyDescent="0.15">
      <c r="A144" s="1">
        <v>84.815999999999988</v>
      </c>
      <c r="B144" s="1">
        <v>6.2266269999999997</v>
      </c>
      <c r="C144" s="2">
        <f t="shared" si="146"/>
        <v>1079.9108522625754</v>
      </c>
      <c r="D144" s="27">
        <f t="shared" si="147"/>
        <v>0.12453254</v>
      </c>
      <c r="E144" s="2">
        <f t="shared" si="148"/>
        <v>1214.3948936683985</v>
      </c>
      <c r="F144" s="2">
        <f t="shared" si="149"/>
        <v>0.11736742930402659</v>
      </c>
      <c r="G144" s="24">
        <f t="shared" si="150"/>
        <v>0.11228627912131363</v>
      </c>
      <c r="H144" s="2">
        <f t="shared" si="151"/>
        <v>0.11194787689432191</v>
      </c>
      <c r="J144" s="1">
        <v>4.8400000000000101E-3</v>
      </c>
      <c r="K144" s="1">
        <f t="shared" si="152"/>
        <v>604.92000000000212</v>
      </c>
      <c r="R144" s="1">
        <v>2.8400000000000001E-3</v>
      </c>
      <c r="S144" s="1">
        <f t="shared" si="155"/>
        <v>596.4</v>
      </c>
    </row>
    <row r="145" spans="1:19" x14ac:dyDescent="0.15">
      <c r="A145" s="1">
        <v>84.47999999999999</v>
      </c>
      <c r="B145" s="1">
        <v>6.2864360000000001</v>
      </c>
      <c r="C145" s="2">
        <f t="shared" si="146"/>
        <v>1075.6327673922654</v>
      </c>
      <c r="D145" s="27">
        <f t="shared" si="147"/>
        <v>0.12572872000000002</v>
      </c>
      <c r="E145" s="2">
        <f t="shared" si="148"/>
        <v>1210.8706984265527</v>
      </c>
      <c r="F145" s="2">
        <f t="shared" si="149"/>
        <v>0.11843057706729451</v>
      </c>
      <c r="G145" s="24">
        <f t="shared" si="150"/>
        <v>0.11336417247136751</v>
      </c>
      <c r="H145" s="2">
        <f t="shared" si="151"/>
        <v>0.1130324943049401</v>
      </c>
      <c r="J145" s="1">
        <v>4.8600000000000101E-3</v>
      </c>
      <c r="K145" s="1">
        <f t="shared" si="152"/>
        <v>609.18000000000211</v>
      </c>
      <c r="R145" s="1">
        <v>2.8600000000000001E-3</v>
      </c>
      <c r="S145" s="1">
        <f t="shared" si="155"/>
        <v>600.6</v>
      </c>
    </row>
    <row r="146" spans="1:19" x14ac:dyDescent="0.15">
      <c r="A146" s="1">
        <v>84.695999999999998</v>
      </c>
      <c r="B146" s="1">
        <v>6.3630589999999998</v>
      </c>
      <c r="C146" s="2">
        <f t="shared" si="146"/>
        <v>1078.3829648088933</v>
      </c>
      <c r="D146" s="27">
        <f t="shared" si="147"/>
        <v>0.12726118</v>
      </c>
      <c r="E146" s="2">
        <f t="shared" si="148"/>
        <v>1215.6192534023717</v>
      </c>
      <c r="F146" s="2">
        <f t="shared" si="149"/>
        <v>0.11979095621176812</v>
      </c>
      <c r="G146" s="24">
        <f t="shared" si="150"/>
        <v>0.11470468318497995</v>
      </c>
      <c r="H146" s="2">
        <f t="shared" si="151"/>
        <v>0.11437907153325996</v>
      </c>
      <c r="J146" s="1">
        <v>4.8800000000000102E-3</v>
      </c>
      <c r="K146" s="1">
        <f t="shared" si="152"/>
        <v>613.44000000000221</v>
      </c>
      <c r="R146" s="1">
        <v>2.8800000000000002E-3</v>
      </c>
      <c r="S146" s="1">
        <f t="shared" si="155"/>
        <v>604.80000000000007</v>
      </c>
    </row>
    <row r="147" spans="1:19" x14ac:dyDescent="0.15">
      <c r="A147" s="1">
        <v>85.055999999999997</v>
      </c>
      <c r="B147" s="1">
        <v>6.4655579999999997</v>
      </c>
      <c r="C147" s="2">
        <f t="shared" si="146"/>
        <v>1082.96662716994</v>
      </c>
      <c r="D147" s="27">
        <f t="shared" si="147"/>
        <v>0.12931115999999998</v>
      </c>
      <c r="E147" s="2">
        <f t="shared" si="148"/>
        <v>1223.0062979705724</v>
      </c>
      <c r="F147" s="2">
        <f t="shared" si="149"/>
        <v>0.12160785392658734</v>
      </c>
      <c r="G147" s="24">
        <f t="shared" si="150"/>
        <v>0.11649067276353055</v>
      </c>
      <c r="H147" s="2">
        <f t="shared" si="151"/>
        <v>0.1161729660544896</v>
      </c>
      <c r="J147" s="1">
        <v>4.9000000000000103E-3</v>
      </c>
      <c r="K147" s="1">
        <f t="shared" si="152"/>
        <v>617.70000000000221</v>
      </c>
      <c r="R147" s="1">
        <v>2.8999999999999998E-3</v>
      </c>
      <c r="S147" s="1">
        <f t="shared" si="155"/>
        <v>609</v>
      </c>
    </row>
    <row r="148" spans="1:19" x14ac:dyDescent="0.15">
      <c r="A148" s="1">
        <v>84.24</v>
      </c>
      <c r="B148" s="1">
        <v>6.5256699999999999</v>
      </c>
      <c r="C148" s="2">
        <f t="shared" si="146"/>
        <v>1072.576992484901</v>
      </c>
      <c r="D148" s="27">
        <f t="shared" si="147"/>
        <v>0.1305134</v>
      </c>
      <c r="E148" s="2">
        <f t="shared" si="148"/>
        <v>1212.5626625358798</v>
      </c>
      <c r="F148" s="2">
        <f t="shared" si="149"/>
        <v>0.12267186582795678</v>
      </c>
      <c r="G148" s="24">
        <f t="shared" si="150"/>
        <v>0.117598381884292</v>
      </c>
      <c r="H148" s="2">
        <f t="shared" si="151"/>
        <v>0.11728911852799541</v>
      </c>
      <c r="J148" s="1">
        <v>4.9200000000000103E-3</v>
      </c>
      <c r="K148" s="1">
        <f t="shared" si="152"/>
        <v>621.9600000000022</v>
      </c>
      <c r="R148" s="1">
        <v>2.9199999999999999E-3</v>
      </c>
      <c r="S148" s="1">
        <f t="shared" si="155"/>
        <v>613.19999999999993</v>
      </c>
    </row>
    <row r="149" spans="1:19" x14ac:dyDescent="0.15">
      <c r="A149" s="1">
        <v>84.408000000000001</v>
      </c>
      <c r="B149" s="1">
        <v>6.596978</v>
      </c>
      <c r="C149" s="2">
        <f t="shared" si="146"/>
        <v>1074.716034920056</v>
      </c>
      <c r="D149" s="27">
        <f t="shared" si="147"/>
        <v>0.13193956000000001</v>
      </c>
      <c r="E149" s="2">
        <f t="shared" si="148"/>
        <v>1216.5135956923527</v>
      </c>
      <c r="F149" s="2">
        <f t="shared" si="149"/>
        <v>0.12393258612942709</v>
      </c>
      <c r="G149" s="24">
        <f t="shared" si="150"/>
        <v>0.11884257108468921</v>
      </c>
      <c r="H149" s="2">
        <f t="shared" si="151"/>
        <v>0.1185391040057906</v>
      </c>
      <c r="J149" s="1">
        <v>4.9400000000000104E-3</v>
      </c>
      <c r="K149" s="1">
        <f t="shared" si="152"/>
        <v>626.22000000000219</v>
      </c>
      <c r="R149" s="1">
        <v>2.9399999999999999E-3</v>
      </c>
      <c r="S149" s="1">
        <f t="shared" si="155"/>
        <v>617.4</v>
      </c>
    </row>
    <row r="150" spans="1:19" x14ac:dyDescent="0.15">
      <c r="A150" s="1">
        <v>84.744</v>
      </c>
      <c r="B150" s="1">
        <v>6.701619</v>
      </c>
      <c r="C150" s="2">
        <f t="shared" si="146"/>
        <v>1078.9941197903663</v>
      </c>
      <c r="D150" s="27">
        <f t="shared" si="147"/>
        <v>0.13403238000000001</v>
      </c>
      <c r="E150" s="2">
        <f t="shared" si="148"/>
        <v>1223.6142696718744</v>
      </c>
      <c r="F150" s="2">
        <f t="shared" si="149"/>
        <v>0.12577975868979574</v>
      </c>
      <c r="G150" s="24">
        <f t="shared" si="150"/>
        <v>0.12066003371208915</v>
      </c>
      <c r="H150" s="2">
        <f t="shared" si="151"/>
        <v>0.12036480691880896</v>
      </c>
      <c r="J150" s="1">
        <v>4.9600000000000104E-3</v>
      </c>
      <c r="K150" s="1">
        <f t="shared" si="152"/>
        <v>630.48000000000218</v>
      </c>
      <c r="R150" s="1">
        <v>2.96E-3</v>
      </c>
      <c r="S150" s="1">
        <f t="shared" si="155"/>
        <v>621.6</v>
      </c>
    </row>
    <row r="151" spans="1:19" x14ac:dyDescent="0.15">
      <c r="A151" s="1">
        <v>84.144000000000005</v>
      </c>
      <c r="B151" s="1">
        <v>6.7645869999999997</v>
      </c>
      <c r="C151" s="2">
        <f t="shared" si="146"/>
        <v>1071.3546825219553</v>
      </c>
      <c r="D151" s="27">
        <f t="shared" si="147"/>
        <v>0.13529173999999999</v>
      </c>
      <c r="E151" s="2">
        <f t="shared" si="148"/>
        <v>1216.3001216774983</v>
      </c>
      <c r="F151" s="2">
        <f t="shared" si="149"/>
        <v>0.12688965755191259</v>
      </c>
      <c r="G151" s="24">
        <f t="shared" si="150"/>
        <v>0.12180053570388959</v>
      </c>
      <c r="H151" s="2">
        <f t="shared" si="151"/>
        <v>0.12151304443690844</v>
      </c>
      <c r="J151" s="1">
        <v>4.9800000000000096E-3</v>
      </c>
      <c r="K151" s="1">
        <f t="shared" si="152"/>
        <v>634.74000000000206</v>
      </c>
      <c r="R151" s="1">
        <v>2.98E-3</v>
      </c>
      <c r="S151" s="1">
        <f t="shared" si="155"/>
        <v>625.79999999999995</v>
      </c>
    </row>
    <row r="152" spans="1:19" x14ac:dyDescent="0.15">
      <c r="A152" s="1">
        <v>84.24</v>
      </c>
      <c r="B152" s="1">
        <v>6.8348300000000002</v>
      </c>
      <c r="C152" s="2">
        <f t="shared" si="146"/>
        <v>1072.576992484901</v>
      </c>
      <c r="D152" s="27">
        <f t="shared" si="147"/>
        <v>0.1366966</v>
      </c>
      <c r="E152" s="2">
        <f t="shared" si="148"/>
        <v>1219.1946205958125</v>
      </c>
      <c r="F152" s="2">
        <f t="shared" si="149"/>
        <v>0.12812633659142433</v>
      </c>
      <c r="G152" s="24">
        <f t="shared" si="150"/>
        <v>0.12302510386926613</v>
      </c>
      <c r="H152" s="2">
        <f t="shared" si="151"/>
        <v>0.12274358929146297</v>
      </c>
      <c r="J152" s="1">
        <v>5.0000000000000096E-3</v>
      </c>
      <c r="K152" s="1">
        <f t="shared" si="152"/>
        <v>639.00000000000205</v>
      </c>
      <c r="R152" s="1">
        <v>3.0000000000000001E-3</v>
      </c>
      <c r="S152" s="1">
        <f t="shared" si="155"/>
        <v>630</v>
      </c>
    </row>
    <row r="153" spans="1:19" x14ac:dyDescent="0.15">
      <c r="A153" s="1">
        <v>84.54</v>
      </c>
      <c r="B153" s="1">
        <v>6.9422240000000004</v>
      </c>
      <c r="C153" s="2">
        <f t="shared" si="146"/>
        <v>1076.3967111191066</v>
      </c>
      <c r="D153" s="27">
        <f t="shared" si="147"/>
        <v>0.13884448000000002</v>
      </c>
      <c r="E153" s="2">
        <f t="shared" si="148"/>
        <v>1225.8484527481492</v>
      </c>
      <c r="F153" s="2">
        <f t="shared" si="149"/>
        <v>0.13001413431721259</v>
      </c>
      <c r="G153" s="24">
        <f t="shared" si="150"/>
        <v>0.12488506129316176</v>
      </c>
      <c r="H153" s="2">
        <f t="shared" si="151"/>
        <v>0.12461221768925991</v>
      </c>
      <c r="J153" s="1">
        <v>5.0200000000000097E-3</v>
      </c>
      <c r="K153" s="1">
        <f t="shared" si="152"/>
        <v>643.26000000000204</v>
      </c>
      <c r="R153" s="1">
        <v>3.0200000000000001E-3</v>
      </c>
      <c r="S153" s="1">
        <f t="shared" si="155"/>
        <v>634.20000000000005</v>
      </c>
    </row>
    <row r="154" spans="1:19" x14ac:dyDescent="0.15">
      <c r="A154" s="1">
        <v>84.023999999999987</v>
      </c>
      <c r="B154" s="1">
        <v>7.0064039999999999</v>
      </c>
      <c r="C154" s="2">
        <f t="shared" si="146"/>
        <v>1069.826795068273</v>
      </c>
      <c r="D154" s="27">
        <f t="shared" si="147"/>
        <v>0.14012807999999999</v>
      </c>
      <c r="E154" s="2">
        <f t="shared" si="148"/>
        <v>1219.7395697937436</v>
      </c>
      <c r="F154" s="2">
        <f t="shared" si="149"/>
        <v>0.13114060697270993</v>
      </c>
      <c r="G154" s="24">
        <f t="shared" si="150"/>
        <v>0.12603709412838465</v>
      </c>
      <c r="H154" s="2">
        <f t="shared" si="151"/>
        <v>0.12577166158890232</v>
      </c>
      <c r="J154" s="1">
        <v>5.0400000000000097E-3</v>
      </c>
      <c r="K154" s="1">
        <f t="shared" si="152"/>
        <v>647.52000000000203</v>
      </c>
      <c r="R154" s="1">
        <v>3.0400000000000002E-3</v>
      </c>
      <c r="S154" s="1">
        <f t="shared" si="155"/>
        <v>638.40000000000009</v>
      </c>
    </row>
    <row r="155" spans="1:19" x14ac:dyDescent="0.15">
      <c r="A155" s="1">
        <v>84.144000000000005</v>
      </c>
      <c r="B155" s="1">
        <v>7.0827989999999996</v>
      </c>
      <c r="C155" s="2">
        <f t="shared" si="146"/>
        <v>1071.3546825219553</v>
      </c>
      <c r="D155" s="27">
        <f t="shared" si="147"/>
        <v>0.14165597999999999</v>
      </c>
      <c r="E155" s="2">
        <f t="shared" si="148"/>
        <v>1223.1184800021915</v>
      </c>
      <c r="F155" s="2">
        <f t="shared" si="149"/>
        <v>0.1324798224183267</v>
      </c>
      <c r="G155" s="24">
        <f t="shared" si="150"/>
        <v>0.12736217187438448</v>
      </c>
      <c r="H155" s="2">
        <f t="shared" si="151"/>
        <v>0.12710320930332256</v>
      </c>
      <c r="J155" s="1">
        <v>5.0600000000000098E-3</v>
      </c>
      <c r="K155" s="1">
        <f t="shared" si="152"/>
        <v>651.78000000000213</v>
      </c>
      <c r="R155" s="1">
        <v>3.0599999999999998E-3</v>
      </c>
      <c r="S155" s="1">
        <f t="shared" si="155"/>
        <v>642.59999999999991</v>
      </c>
    </row>
    <row r="156" spans="1:19" x14ac:dyDescent="0.15">
      <c r="A156" s="1">
        <v>84.251999999999995</v>
      </c>
      <c r="B156" s="1">
        <v>7.1900490000000001</v>
      </c>
      <c r="C156" s="2">
        <f t="shared" si="146"/>
        <v>1072.7297812302693</v>
      </c>
      <c r="D156" s="27">
        <f t="shared" si="147"/>
        <v>0.14380097999999999</v>
      </c>
      <c r="E156" s="2">
        <f t="shared" si="148"/>
        <v>1226.9893750463675</v>
      </c>
      <c r="F156" s="2">
        <f t="shared" si="149"/>
        <v>0.13435690929185734</v>
      </c>
      <c r="G156" s="24">
        <f t="shared" si="150"/>
        <v>0.12922306253434115</v>
      </c>
      <c r="H156" s="2">
        <f t="shared" si="151"/>
        <v>0.12897339521877632</v>
      </c>
      <c r="J156" s="1">
        <v>5.0800000000000099E-3</v>
      </c>
      <c r="K156" s="1">
        <f t="shared" si="152"/>
        <v>656.04000000000212</v>
      </c>
      <c r="R156" s="1">
        <v>3.0799999999999998E-3</v>
      </c>
      <c r="S156" s="1">
        <f t="shared" si="155"/>
        <v>646.79999999999995</v>
      </c>
    </row>
    <row r="157" spans="1:19" x14ac:dyDescent="0.15">
      <c r="A157" s="1">
        <v>83.82</v>
      </c>
      <c r="B157" s="1">
        <v>7.2542369999999998</v>
      </c>
      <c r="C157" s="2">
        <f t="shared" si="146"/>
        <v>1067.2293863970133</v>
      </c>
      <c r="D157" s="27">
        <f t="shared" si="147"/>
        <v>0.14508473999999999</v>
      </c>
      <c r="E157" s="2">
        <f t="shared" si="148"/>
        <v>1222.0680844427834</v>
      </c>
      <c r="F157" s="2">
        <f t="shared" si="149"/>
        <v>0.13547864300131615</v>
      </c>
      <c r="G157" s="24">
        <f t="shared" si="150"/>
        <v>0.13036538741787354</v>
      </c>
      <c r="H157" s="2">
        <f t="shared" si="151"/>
        <v>0.13012273276054262</v>
      </c>
      <c r="J157" s="1">
        <v>5.1000000000000099E-3</v>
      </c>
      <c r="K157" s="1">
        <f t="shared" si="152"/>
        <v>660.30000000000211</v>
      </c>
      <c r="R157" s="1">
        <v>3.0999999999999999E-3</v>
      </c>
      <c r="S157" s="1">
        <f t="shared" si="155"/>
        <v>651</v>
      </c>
    </row>
    <row r="158" spans="1:19" x14ac:dyDescent="0.15">
      <c r="A158" s="1">
        <v>83.927999999999997</v>
      </c>
      <c r="B158" s="1">
        <v>7.3268050000000002</v>
      </c>
      <c r="C158" s="2">
        <f t="shared" si="146"/>
        <v>1068.6044851053273</v>
      </c>
      <c r="D158" s="27">
        <f t="shared" si="147"/>
        <v>0.1465361</v>
      </c>
      <c r="E158" s="2">
        <f t="shared" si="148"/>
        <v>1225.1936187951701</v>
      </c>
      <c r="F158" s="2">
        <f t="shared" si="149"/>
        <v>0.13674530995487066</v>
      </c>
      <c r="G158" s="24">
        <f t="shared" si="150"/>
        <v>0.13161897682183649</v>
      </c>
      <c r="H158" s="2">
        <f t="shared" si="151"/>
        <v>0.13138249875602026</v>
      </c>
      <c r="J158" s="1">
        <v>5.12000000000001E-3</v>
      </c>
      <c r="K158" s="1">
        <f t="shared" si="152"/>
        <v>664.56000000000211</v>
      </c>
      <c r="R158" s="1">
        <v>3.1199999999999999E-3</v>
      </c>
      <c r="S158" s="1">
        <f t="shared" si="155"/>
        <v>655.19999999999993</v>
      </c>
    </row>
    <row r="159" spans="1:19" x14ac:dyDescent="0.15">
      <c r="A159" s="1">
        <v>84.108000000000004</v>
      </c>
      <c r="B159" s="1">
        <v>7.4368439999999998</v>
      </c>
      <c r="C159" s="2">
        <f t="shared" si="146"/>
        <v>1070.8963162858506</v>
      </c>
      <c r="D159" s="27">
        <f t="shared" si="147"/>
        <v>0.14873687999999999</v>
      </c>
      <c r="E159" s="2">
        <f t="shared" si="148"/>
        <v>1230.1780931737012</v>
      </c>
      <c r="F159" s="2">
        <f t="shared" si="149"/>
        <v>0.13866297351263629</v>
      </c>
      <c r="G159" s="24">
        <f t="shared" si="150"/>
        <v>0.13351578483826934</v>
      </c>
      <c r="H159" s="2">
        <f t="shared" si="151"/>
        <v>0.13328866071699111</v>
      </c>
      <c r="J159" s="1">
        <v>5.14000000000001E-3</v>
      </c>
      <c r="K159" s="1">
        <f t="shared" si="152"/>
        <v>668.8200000000021</v>
      </c>
      <c r="R159" s="1">
        <v>3.14E-3</v>
      </c>
      <c r="S159" s="1">
        <f t="shared" si="155"/>
        <v>659.4</v>
      </c>
    </row>
    <row r="160" spans="1:19" x14ac:dyDescent="0.15">
      <c r="A160" s="1">
        <v>83.531999999999996</v>
      </c>
      <c r="B160" s="1">
        <v>7.5041849999999997</v>
      </c>
      <c r="C160" s="2">
        <f t="shared" si="146"/>
        <v>1063.5624565081762</v>
      </c>
      <c r="D160" s="27">
        <f t="shared" si="147"/>
        <v>0.15008369999999999</v>
      </c>
      <c r="E160" s="2">
        <f t="shared" si="148"/>
        <v>1223.1858451620124</v>
      </c>
      <c r="F160" s="2">
        <f t="shared" si="149"/>
        <v>0.13983472233532873</v>
      </c>
      <c r="G160" s="24">
        <f t="shared" si="150"/>
        <v>0.1347167899287931</v>
      </c>
      <c r="H160" s="2">
        <f t="shared" si="151"/>
        <v>0.13449721464942688</v>
      </c>
      <c r="J160" s="1">
        <v>5.1600000000000101E-3</v>
      </c>
      <c r="K160" s="1">
        <f t="shared" si="152"/>
        <v>673.08000000000209</v>
      </c>
      <c r="R160" s="1">
        <v>3.16E-3</v>
      </c>
      <c r="S160" s="1">
        <f t="shared" si="155"/>
        <v>663.6</v>
      </c>
    </row>
    <row r="161" spans="1:19" x14ac:dyDescent="0.15">
      <c r="A161" s="1">
        <v>83.579999999999984</v>
      </c>
      <c r="B161" s="1">
        <v>7.5761029999999998</v>
      </c>
      <c r="C161" s="2">
        <f t="shared" si="146"/>
        <v>1064.1736114896487</v>
      </c>
      <c r="D161" s="27">
        <f t="shared" si="147"/>
        <v>0.15152205999999999</v>
      </c>
      <c r="E161" s="2">
        <f t="shared" si="148"/>
        <v>1225.4193893002</v>
      </c>
      <c r="F161" s="2">
        <f t="shared" si="149"/>
        <v>0.14108459771559298</v>
      </c>
      <c r="G161" s="24">
        <f t="shared" si="150"/>
        <v>0.13595731993609422</v>
      </c>
      <c r="H161" s="2">
        <f t="shared" si="151"/>
        <v>0.13574402293721252</v>
      </c>
      <c r="J161" s="1">
        <v>5.1800000000000101E-3</v>
      </c>
      <c r="K161" s="1">
        <f t="shared" si="152"/>
        <v>677.34000000000219</v>
      </c>
      <c r="R161" s="1">
        <v>3.1800000000000001E-3</v>
      </c>
      <c r="S161" s="1">
        <f t="shared" si="155"/>
        <v>667.80000000000007</v>
      </c>
    </row>
    <row r="162" spans="1:19" x14ac:dyDescent="0.15">
      <c r="A162" s="1">
        <v>83.687999999999988</v>
      </c>
      <c r="B162" s="1">
        <v>7.6886299999999999</v>
      </c>
      <c r="C162" s="2">
        <f t="shared" si="146"/>
        <v>1065.5487101979627</v>
      </c>
      <c r="D162" s="27">
        <f t="shared" si="147"/>
        <v>0.15377260000000001</v>
      </c>
      <c r="E162" s="2">
        <f t="shared" si="148"/>
        <v>1229.4009057917499</v>
      </c>
      <c r="F162" s="2">
        <f t="shared" si="149"/>
        <v>0.14303709494210148</v>
      </c>
      <c r="G162" s="24">
        <f t="shared" si="150"/>
        <v>0.13789315809778455</v>
      </c>
      <c r="H162" s="2">
        <f t="shared" si="151"/>
        <v>0.13768961920564415</v>
      </c>
      <c r="J162" s="1">
        <v>5.2000000000000102E-3</v>
      </c>
      <c r="K162" s="1">
        <f t="shared" si="152"/>
        <v>681.60000000000218</v>
      </c>
      <c r="R162" s="1">
        <v>3.2000000000000002E-3</v>
      </c>
      <c r="S162" s="1">
        <f t="shared" si="155"/>
        <v>672</v>
      </c>
    </row>
    <row r="163" spans="1:19" x14ac:dyDescent="0.15">
      <c r="A163" s="1">
        <v>83.004000000000005</v>
      </c>
      <c r="B163" s="1">
        <v>7.7553109999999998</v>
      </c>
      <c r="C163" s="2">
        <f t="shared" si="146"/>
        <v>1056.8397517119745</v>
      </c>
      <c r="D163" s="27">
        <f t="shared" si="147"/>
        <v>0.15510621999999999</v>
      </c>
      <c r="E163" s="2">
        <f t="shared" si="148"/>
        <v>1220.7621707457574</v>
      </c>
      <c r="F163" s="2">
        <f t="shared" si="149"/>
        <v>0.144192305113167</v>
      </c>
      <c r="G163" s="24">
        <f t="shared" si="150"/>
        <v>0.13908451360377053</v>
      </c>
      <c r="H163" s="2">
        <f t="shared" si="151"/>
        <v>0.13888853544452986</v>
      </c>
      <c r="J163" s="1">
        <v>5.2200000000000102E-3</v>
      </c>
      <c r="K163" s="1">
        <f t="shared" si="152"/>
        <v>685.86000000000217</v>
      </c>
      <c r="R163" s="1">
        <v>3.2200000000000002E-3</v>
      </c>
      <c r="S163" s="1">
        <f t="shared" si="155"/>
        <v>676.2</v>
      </c>
    </row>
    <row r="164" spans="1:19" x14ac:dyDescent="0.15">
      <c r="A164" s="1">
        <v>83.004000000000005</v>
      </c>
      <c r="B164" s="1">
        <v>7.8287719999999998</v>
      </c>
      <c r="C164" s="2">
        <f t="shared" si="146"/>
        <v>1056.8397517119745</v>
      </c>
      <c r="D164" s="27">
        <f t="shared" si="147"/>
        <v>0.15657544000000001</v>
      </c>
      <c r="E164" s="2">
        <f t="shared" si="148"/>
        <v>1222.3149008457679</v>
      </c>
      <c r="F164" s="2">
        <f t="shared" si="149"/>
        <v>0.14546343186322835</v>
      </c>
      <c r="G164" s="24">
        <f t="shared" si="150"/>
        <v>0.14034914357517075</v>
      </c>
      <c r="H164" s="2">
        <f t="shared" si="151"/>
        <v>0.14015966219459122</v>
      </c>
      <c r="J164" s="1">
        <v>5.2400000000000103E-3</v>
      </c>
      <c r="K164" s="1">
        <f t="shared" si="152"/>
        <v>690.12000000000216</v>
      </c>
      <c r="R164" s="1">
        <v>3.2399999999999998E-3</v>
      </c>
      <c r="S164" s="1">
        <f t="shared" si="155"/>
        <v>680.4</v>
      </c>
    </row>
    <row r="165" spans="1:19" x14ac:dyDescent="0.15">
      <c r="A165" s="1">
        <v>83.004000000000005</v>
      </c>
      <c r="B165" s="1">
        <v>7.9405049999999999</v>
      </c>
      <c r="C165" s="2">
        <f t="shared" si="146"/>
        <v>1056.8397517119745</v>
      </c>
      <c r="D165" s="27">
        <f t="shared" si="147"/>
        <v>0.15881010000000001</v>
      </c>
      <c r="E165" s="2">
        <f t="shared" si="148"/>
        <v>1224.6765783653282</v>
      </c>
      <c r="F165" s="2">
        <f t="shared" si="149"/>
        <v>0.14739370278808836</v>
      </c>
      <c r="G165" s="24">
        <f t="shared" si="150"/>
        <v>0.142269533004133</v>
      </c>
      <c r="H165" s="2">
        <f t="shared" si="151"/>
        <v>0.14208993311945123</v>
      </c>
      <c r="J165" s="1">
        <v>5.2600000000000103E-3</v>
      </c>
      <c r="K165" s="1">
        <f t="shared" si="152"/>
        <v>694.38000000000216</v>
      </c>
      <c r="R165" s="1">
        <v>3.2599999999999999E-3</v>
      </c>
      <c r="S165" s="1">
        <f t="shared" si="155"/>
        <v>684.6</v>
      </c>
    </row>
    <row r="166" spans="1:19" x14ac:dyDescent="0.15">
      <c r="A166" s="1">
        <v>82.403999999999996</v>
      </c>
      <c r="B166" s="1">
        <v>8.0092189999999999</v>
      </c>
      <c r="C166" s="2">
        <f t="shared" si="146"/>
        <v>1049.2003144435635</v>
      </c>
      <c r="D166" s="27">
        <f t="shared" si="147"/>
        <v>0.16018437999999999</v>
      </c>
      <c r="E166" s="2">
        <f t="shared" si="148"/>
        <v>1217.2658163085107</v>
      </c>
      <c r="F166" s="2">
        <f t="shared" si="149"/>
        <v>0.14857894076319658</v>
      </c>
      <c r="G166" s="24">
        <f t="shared" si="150"/>
        <v>0.14348577835186391</v>
      </c>
      <c r="H166" s="2">
        <f t="shared" si="151"/>
        <v>0.14331350975054208</v>
      </c>
      <c r="J166" s="1">
        <v>5.2800000000000104E-3</v>
      </c>
      <c r="K166" s="1">
        <f t="shared" si="152"/>
        <v>698.64000000000215</v>
      </c>
      <c r="R166" s="1">
        <v>3.2799999999999999E-3</v>
      </c>
      <c r="S166" s="1">
        <f t="shared" si="155"/>
        <v>688.8</v>
      </c>
    </row>
    <row r="167" spans="1:19" x14ac:dyDescent="0.15">
      <c r="A167" s="1">
        <v>82.32</v>
      </c>
      <c r="B167" s="1">
        <v>8.0802980000000009</v>
      </c>
      <c r="C167" s="2">
        <f t="shared" si="146"/>
        <v>1048.1307932259858</v>
      </c>
      <c r="D167" s="27">
        <f t="shared" si="147"/>
        <v>0.16160596000000002</v>
      </c>
      <c r="E167" s="2">
        <f t="shared" si="148"/>
        <v>1217.5149762708327</v>
      </c>
      <c r="F167" s="2">
        <f t="shared" si="149"/>
        <v>0.14980349592922623</v>
      </c>
      <c r="G167" s="24">
        <f t="shared" si="150"/>
        <v>0.14470929100759095</v>
      </c>
      <c r="H167" s="2">
        <f t="shared" si="151"/>
        <v>0.1445434323284093</v>
      </c>
      <c r="J167" s="1">
        <v>5.3000000000000104E-3</v>
      </c>
      <c r="K167" s="1">
        <f t="shared" si="152"/>
        <v>702.90000000000225</v>
      </c>
      <c r="R167" s="1">
        <v>3.3E-3</v>
      </c>
      <c r="S167" s="1">
        <f t="shared" si="155"/>
        <v>693</v>
      </c>
    </row>
    <row r="168" spans="1:19" x14ac:dyDescent="0.15">
      <c r="A168" s="1">
        <v>82.547999999999988</v>
      </c>
      <c r="B168" s="1">
        <v>8.1944499999999998</v>
      </c>
      <c r="C168" s="2">
        <f t="shared" si="146"/>
        <v>1051.0337793879819</v>
      </c>
      <c r="D168" s="27">
        <f t="shared" si="147"/>
        <v>0.16388900000000001</v>
      </c>
      <c r="E168" s="2">
        <f t="shared" si="148"/>
        <v>1223.2866544580988</v>
      </c>
      <c r="F168" s="2">
        <f t="shared" si="149"/>
        <v>0.15176698393737123</v>
      </c>
      <c r="G168" s="24">
        <f t="shared" si="150"/>
        <v>0.14664862973461767</v>
      </c>
      <c r="H168" s="2">
        <f t="shared" si="151"/>
        <v>0.14649235164728089</v>
      </c>
      <c r="J168" s="1">
        <v>5.3200000000000096E-3</v>
      </c>
      <c r="K168" s="1">
        <f t="shared" si="152"/>
        <v>707.16000000000201</v>
      </c>
      <c r="R168" s="1">
        <v>3.32E-3</v>
      </c>
      <c r="S168" s="1">
        <f t="shared" si="155"/>
        <v>697.2</v>
      </c>
    </row>
    <row r="169" spans="1:19" x14ac:dyDescent="0.15">
      <c r="A169" s="1">
        <v>81.731999999999999</v>
      </c>
      <c r="B169" s="1">
        <v>8.2651140000000005</v>
      </c>
      <c r="C169" s="2">
        <f t="shared" si="146"/>
        <v>1040.6441447029431</v>
      </c>
      <c r="D169" s="27">
        <f t="shared" si="147"/>
        <v>0.16530228000000002</v>
      </c>
      <c r="E169" s="2">
        <f t="shared" si="148"/>
        <v>1212.6649944909896</v>
      </c>
      <c r="F169" s="2">
        <f t="shared" si="149"/>
        <v>0.15298052117287192</v>
      </c>
      <c r="G169" s="24">
        <f t="shared" si="150"/>
        <v>0.14790660906203096</v>
      </c>
      <c r="H169" s="2">
        <f t="shared" si="151"/>
        <v>0.14775802945491795</v>
      </c>
      <c r="J169" s="1">
        <v>5.3400000000000097E-3</v>
      </c>
      <c r="K169" s="1">
        <f t="shared" si="152"/>
        <v>711.42000000000201</v>
      </c>
      <c r="R169" s="1">
        <v>3.3400000000000001E-3</v>
      </c>
      <c r="S169" s="1">
        <f t="shared" si="155"/>
        <v>701.4</v>
      </c>
    </row>
    <row r="170" spans="1:19" x14ac:dyDescent="0.15">
      <c r="A170" s="1">
        <v>81.683999999999983</v>
      </c>
      <c r="B170" s="1">
        <v>8.3314199999999996</v>
      </c>
      <c r="C170" s="2">
        <f t="shared" si="146"/>
        <v>1040.0329897214701</v>
      </c>
      <c r="D170" s="27">
        <f t="shared" si="147"/>
        <v>0.16662839999999998</v>
      </c>
      <c r="E170" s="2">
        <f t="shared" si="148"/>
        <v>1213.3320227459751</v>
      </c>
      <c r="F170" s="2">
        <f t="shared" si="149"/>
        <v>0.15411787928932655</v>
      </c>
      <c r="G170" s="24">
        <f t="shared" si="150"/>
        <v>0.14904117626528482</v>
      </c>
      <c r="H170" s="2">
        <f t="shared" si="151"/>
        <v>0.14889845466385118</v>
      </c>
      <c r="J170" s="1">
        <v>5.3600000000000097E-3</v>
      </c>
      <c r="K170" s="1">
        <f t="shared" si="152"/>
        <v>715.68000000000211</v>
      </c>
      <c r="R170" s="1">
        <v>3.3600000000000001E-3</v>
      </c>
      <c r="S170" s="1">
        <f t="shared" si="155"/>
        <v>705.6</v>
      </c>
    </row>
    <row r="171" spans="1:19" x14ac:dyDescent="0.15">
      <c r="A171" s="1">
        <v>81.683999999999983</v>
      </c>
      <c r="B171" s="1">
        <v>8.4470790000000004</v>
      </c>
      <c r="C171" s="2">
        <f t="shared" si="146"/>
        <v>1040.0329897214701</v>
      </c>
      <c r="D171" s="27">
        <f t="shared" si="147"/>
        <v>0.16894158000000001</v>
      </c>
      <c r="E171" s="2">
        <f t="shared" si="148"/>
        <v>1215.737806257139</v>
      </c>
      <c r="F171" s="2">
        <f t="shared" si="149"/>
        <v>0.15609870690413241</v>
      </c>
      <c r="G171" s="24">
        <f t="shared" si="150"/>
        <v>0.15101193784029501</v>
      </c>
      <c r="H171" s="2">
        <f t="shared" si="151"/>
        <v>0.15087928227865705</v>
      </c>
      <c r="J171" s="1">
        <v>5.3800000000000098E-3</v>
      </c>
      <c r="K171" s="1">
        <f t="shared" si="152"/>
        <v>719.9400000000021</v>
      </c>
      <c r="R171" s="1">
        <v>3.3800000000000002E-3</v>
      </c>
      <c r="S171" s="1">
        <f t="shared" si="155"/>
        <v>709.80000000000007</v>
      </c>
    </row>
    <row r="172" spans="1:19" x14ac:dyDescent="0.15">
      <c r="A172" s="1">
        <v>81.047999999999988</v>
      </c>
      <c r="B172" s="1">
        <v>8.5195159999999994</v>
      </c>
      <c r="C172" s="2">
        <f t="shared" si="146"/>
        <v>1031.9351862169544</v>
      </c>
      <c r="D172" s="27">
        <f t="shared" si="147"/>
        <v>0.17039031999999998</v>
      </c>
      <c r="E172" s="2">
        <f t="shared" si="148"/>
        <v>1207.766952815721</v>
      </c>
      <c r="F172" s="2">
        <f t="shared" si="149"/>
        <v>0.15733730001288362</v>
      </c>
      <c r="G172" s="24">
        <f t="shared" si="150"/>
        <v>0.15228388180026556</v>
      </c>
      <c r="H172" s="2">
        <f t="shared" si="151"/>
        <v>0.15215851436274985</v>
      </c>
      <c r="J172" s="1">
        <v>5.4000000000000098E-3</v>
      </c>
      <c r="K172" s="1">
        <f t="shared" si="152"/>
        <v>724.20000000000209</v>
      </c>
      <c r="R172" s="1">
        <v>3.3999999999999998E-3</v>
      </c>
      <c r="S172" s="1">
        <f t="shared" si="155"/>
        <v>714</v>
      </c>
    </row>
    <row r="173" spans="1:19" x14ac:dyDescent="0.15">
      <c r="A173" s="1">
        <v>80.987999999999985</v>
      </c>
      <c r="B173" s="1">
        <v>8.5925030000000007</v>
      </c>
      <c r="C173" s="2">
        <f t="shared" si="146"/>
        <v>1031.1712424901134</v>
      </c>
      <c r="D173" s="27">
        <f t="shared" si="147"/>
        <v>0.17185006000000003</v>
      </c>
      <c r="E173" s="2">
        <f t="shared" si="148"/>
        <v>1208.378082382314</v>
      </c>
      <c r="F173" s="2">
        <f t="shared" si="149"/>
        <v>0.15858374781683757</v>
      </c>
      <c r="G173" s="24">
        <f t="shared" si="150"/>
        <v>0.15352777257674421</v>
      </c>
      <c r="H173" s="2">
        <f t="shared" si="151"/>
        <v>0.15340879603230206</v>
      </c>
      <c r="J173" s="1">
        <v>5.4200000000000099E-3</v>
      </c>
      <c r="K173" s="1">
        <f t="shared" si="152"/>
        <v>728.46000000000208</v>
      </c>
      <c r="R173" s="1">
        <v>3.4199999999999999E-3</v>
      </c>
      <c r="S173" s="1">
        <f t="shared" si="155"/>
        <v>718.19999999999993</v>
      </c>
    </row>
    <row r="174" spans="1:19" x14ac:dyDescent="0.15">
      <c r="A174" s="1">
        <v>80.615999999999985</v>
      </c>
      <c r="B174" s="1">
        <v>8.6931010000000004</v>
      </c>
      <c r="C174" s="2">
        <f t="shared" si="146"/>
        <v>1026.4347913836987</v>
      </c>
      <c r="D174" s="27">
        <f t="shared" si="147"/>
        <v>0.17386202000000001</v>
      </c>
      <c r="E174" s="2">
        <f t="shared" si="148"/>
        <v>1204.8928176119471</v>
      </c>
      <c r="F174" s="2">
        <f t="shared" si="149"/>
        <v>0.16029918468612867</v>
      </c>
      <c r="G174" s="24">
        <f t="shared" si="150"/>
        <v>0.15525779214381927</v>
      </c>
      <c r="H174" s="2">
        <f t="shared" si="151"/>
        <v>0.15514800286830238</v>
      </c>
      <c r="J174" s="1">
        <v>5.4400000000000099E-3</v>
      </c>
      <c r="K174" s="1">
        <f t="shared" si="152"/>
        <v>732.72000000000207</v>
      </c>
      <c r="R174" s="1">
        <v>3.4399999999999999E-3</v>
      </c>
      <c r="S174" s="1">
        <f t="shared" si="155"/>
        <v>722.4</v>
      </c>
    </row>
    <row r="175" spans="1:19" x14ac:dyDescent="0.15">
      <c r="A175" s="1">
        <v>80.076000000000008</v>
      </c>
      <c r="B175" s="1">
        <v>8.7563180000000003</v>
      </c>
      <c r="C175" s="2">
        <f t="shared" si="146"/>
        <v>1019.559297842129</v>
      </c>
      <c r="D175" s="27">
        <f t="shared" si="147"/>
        <v>0.17512636000000001</v>
      </c>
      <c r="E175" s="2">
        <f t="shared" si="148"/>
        <v>1198.1110064773768</v>
      </c>
      <c r="F175" s="2">
        <f t="shared" si="149"/>
        <v>0.16137568223959711</v>
      </c>
      <c r="G175" s="24">
        <f t="shared" si="150"/>
        <v>0.15636266547609345</v>
      </c>
      <c r="H175" s="2">
        <f t="shared" si="151"/>
        <v>0.15625900521215522</v>
      </c>
      <c r="J175" s="1">
        <v>5.46000000000001E-3</v>
      </c>
      <c r="K175" s="1">
        <f t="shared" si="152"/>
        <v>736.98000000000206</v>
      </c>
      <c r="R175" s="1">
        <v>3.46E-3</v>
      </c>
      <c r="S175" s="1">
        <f t="shared" si="155"/>
        <v>726.6</v>
      </c>
    </row>
    <row r="176" spans="1:19" x14ac:dyDescent="0.15">
      <c r="A176" s="1">
        <v>80.207999999999998</v>
      </c>
      <c r="B176" s="1">
        <v>8.8629180000000005</v>
      </c>
      <c r="C176" s="2">
        <f t="shared" si="146"/>
        <v>1021.2399740411793</v>
      </c>
      <c r="D176" s="27">
        <f t="shared" si="147"/>
        <v>0.17725836</v>
      </c>
      <c r="E176" s="2">
        <f t="shared" si="148"/>
        <v>1202.2632970061611</v>
      </c>
      <c r="F176" s="2">
        <f t="shared" si="149"/>
        <v>0.16318831141170459</v>
      </c>
      <c r="G176" s="24">
        <f t="shared" si="150"/>
        <v>0.15815792104766208</v>
      </c>
      <c r="H176" s="2">
        <f t="shared" si="151"/>
        <v>0.15806319987994649</v>
      </c>
      <c r="J176" s="1">
        <v>5.48000000000001E-3</v>
      </c>
      <c r="K176" s="1">
        <f t="shared" si="152"/>
        <v>741.24000000000217</v>
      </c>
      <c r="R176" s="1">
        <v>3.48E-3</v>
      </c>
      <c r="S176" s="1">
        <f t="shared" si="155"/>
        <v>730.8</v>
      </c>
    </row>
    <row r="177" spans="1:19" x14ac:dyDescent="0.15">
      <c r="A177" s="1">
        <v>79.379999999999981</v>
      </c>
      <c r="B177" s="1">
        <v>8.9349810000000005</v>
      </c>
      <c r="C177" s="2">
        <f t="shared" si="146"/>
        <v>1010.6975506107719</v>
      </c>
      <c r="D177" s="27">
        <f t="shared" si="147"/>
        <v>0.17869962</v>
      </c>
      <c r="E177" s="2">
        <f t="shared" si="148"/>
        <v>1191.3088188398476</v>
      </c>
      <c r="F177" s="2">
        <f t="shared" si="149"/>
        <v>0.164411813861262</v>
      </c>
      <c r="G177" s="24">
        <f t="shared" si="150"/>
        <v>0.15942725813389863</v>
      </c>
      <c r="H177" s="2">
        <f t="shared" si="151"/>
        <v>0.15933960967475994</v>
      </c>
      <c r="J177" s="1">
        <v>5.5000000000000101E-3</v>
      </c>
      <c r="K177" s="1">
        <f t="shared" si="152"/>
        <v>745.50000000000216</v>
      </c>
      <c r="R177" s="1">
        <v>3.5000000000000001E-3</v>
      </c>
      <c r="S177" s="1">
        <f t="shared" si="155"/>
        <v>735</v>
      </c>
    </row>
    <row r="178" spans="1:19" x14ac:dyDescent="0.15">
      <c r="A178" s="1">
        <v>79.283999999999992</v>
      </c>
      <c r="B178" s="1">
        <v>9.0267780000000002</v>
      </c>
      <c r="C178" s="2">
        <f t="shared" si="146"/>
        <v>1009.4752406478262</v>
      </c>
      <c r="D178" s="27">
        <f t="shared" si="147"/>
        <v>0.18053556000000001</v>
      </c>
      <c r="E178" s="2">
        <f t="shared" si="148"/>
        <v>1191.7214185243163</v>
      </c>
      <c r="F178" s="2">
        <f t="shared" si="149"/>
        <v>0.1659681999190569</v>
      </c>
      <c r="G178" s="24">
        <f t="shared" si="150"/>
        <v>0.16098191783318111</v>
      </c>
      <c r="H178" s="2">
        <f t="shared" si="151"/>
        <v>0.16090212991751207</v>
      </c>
      <c r="J178" s="1">
        <v>5.5200000000000101E-3</v>
      </c>
      <c r="K178" s="1">
        <f t="shared" si="152"/>
        <v>749.76000000000215</v>
      </c>
      <c r="R178" s="1">
        <v>3.5200000000000001E-3</v>
      </c>
      <c r="S178" s="1">
        <f t="shared" si="155"/>
        <v>739.2</v>
      </c>
    </row>
    <row r="179" spans="1:19" x14ac:dyDescent="0.15">
      <c r="A179" s="1">
        <v>78.84</v>
      </c>
      <c r="B179" s="1">
        <v>9.1184159999999999</v>
      </c>
      <c r="C179" s="2">
        <f t="shared" si="146"/>
        <v>1003.8220570692023</v>
      </c>
      <c r="D179" s="27">
        <f t="shared" si="147"/>
        <v>0.18236832</v>
      </c>
      <c r="E179" s="2">
        <f t="shared" si="148"/>
        <v>1186.8873991958567</v>
      </c>
      <c r="F179" s="2">
        <f t="shared" si="149"/>
        <v>0.16751947788939822</v>
      </c>
      <c r="G179" s="24">
        <f t="shared" si="150"/>
        <v>0.16255342182581722</v>
      </c>
      <c r="H179" s="2">
        <f t="shared" si="151"/>
        <v>0.16248177849328055</v>
      </c>
      <c r="J179" s="1">
        <v>5.5400000000000102E-3</v>
      </c>
      <c r="K179" s="1">
        <f t="shared" si="152"/>
        <v>754.02000000000214</v>
      </c>
      <c r="R179" s="1">
        <v>3.5400000000000002E-3</v>
      </c>
      <c r="S179" s="1">
        <f t="shared" si="155"/>
        <v>743.40000000000009</v>
      </c>
    </row>
    <row r="180" spans="1:19" x14ac:dyDescent="0.15">
      <c r="A180" s="1">
        <v>78.3</v>
      </c>
      <c r="B180" s="1">
        <v>9.1869549999999993</v>
      </c>
      <c r="C180" s="2">
        <f t="shared" si="146"/>
        <v>996.94656352763241</v>
      </c>
      <c r="D180" s="27">
        <f t="shared" si="147"/>
        <v>0.18373909999999999</v>
      </c>
      <c r="E180" s="2">
        <f t="shared" si="148"/>
        <v>1180.1246278582923</v>
      </c>
      <c r="F180" s="2">
        <f t="shared" si="149"/>
        <v>0.16867815745041356</v>
      </c>
      <c r="G180" s="24">
        <f t="shared" si="150"/>
        <v>0.16374039750121569</v>
      </c>
      <c r="H180" s="2">
        <f t="shared" si="151"/>
        <v>0.16367496284468025</v>
      </c>
      <c r="J180" s="1">
        <v>5.5600000000000102E-3</v>
      </c>
      <c r="K180" s="1">
        <f t="shared" si="152"/>
        <v>758.28000000000213</v>
      </c>
      <c r="R180" s="1">
        <v>3.5599999999999998E-3</v>
      </c>
      <c r="S180" s="1">
        <f t="shared" si="155"/>
        <v>747.59999999999991</v>
      </c>
    </row>
    <row r="181" spans="1:19" x14ac:dyDescent="0.15">
      <c r="A181" s="1">
        <v>78.275999999999996</v>
      </c>
      <c r="B181" s="1">
        <v>9.2980689999999999</v>
      </c>
      <c r="C181" s="2">
        <f t="shared" si="146"/>
        <v>996.64098603689592</v>
      </c>
      <c r="D181" s="27">
        <f t="shared" si="147"/>
        <v>0.18596138000000001</v>
      </c>
      <c r="E181" s="2">
        <f t="shared" si="148"/>
        <v>1181.9777191648777</v>
      </c>
      <c r="F181" s="2">
        <f t="shared" si="149"/>
        <v>0.17055373680756591</v>
      </c>
      <c r="G181" s="24">
        <f t="shared" si="150"/>
        <v>0.16560822333825681</v>
      </c>
      <c r="H181" s="2">
        <f t="shared" si="151"/>
        <v>0.1655520757480719</v>
      </c>
      <c r="J181" s="1">
        <v>5.5800000000000103E-3</v>
      </c>
      <c r="K181" s="1">
        <f t="shared" si="152"/>
        <v>762.54000000000224</v>
      </c>
      <c r="R181" s="1">
        <v>3.5799999999999998E-3</v>
      </c>
      <c r="S181" s="1">
        <f t="shared" si="155"/>
        <v>751.8</v>
      </c>
    </row>
    <row r="182" spans="1:19" x14ac:dyDescent="0.15">
      <c r="A182" s="1">
        <v>77.399999999999991</v>
      </c>
      <c r="B182" s="1">
        <v>9.3651710000000001</v>
      </c>
      <c r="C182" s="2">
        <f t="shared" si="146"/>
        <v>985.48740762501575</v>
      </c>
      <c r="D182" s="27">
        <f t="shared" si="147"/>
        <v>0.18730342</v>
      </c>
      <c r="E182" s="2">
        <f t="shared" si="148"/>
        <v>1170.0725694401153</v>
      </c>
      <c r="F182" s="2">
        <f t="shared" si="149"/>
        <v>0.17168470217059534</v>
      </c>
      <c r="G182" s="24">
        <f t="shared" si="150"/>
        <v>0.16678900104323083</v>
      </c>
      <c r="H182" s="2">
        <f t="shared" si="151"/>
        <v>0.16673901554883597</v>
      </c>
      <c r="J182" s="1">
        <v>5.6000000000000104E-3</v>
      </c>
      <c r="K182" s="1">
        <f t="shared" si="152"/>
        <v>766.80000000000223</v>
      </c>
      <c r="R182" s="1">
        <v>3.5999999999999999E-3</v>
      </c>
      <c r="S182" s="1">
        <f t="shared" si="155"/>
        <v>756</v>
      </c>
    </row>
    <row r="183" spans="1:19" x14ac:dyDescent="0.15">
      <c r="A183" s="1">
        <v>77.447999999999993</v>
      </c>
      <c r="B183" s="1">
        <v>9.4579760000000004</v>
      </c>
      <c r="C183" s="2">
        <f t="shared" si="146"/>
        <v>986.09856260648883</v>
      </c>
      <c r="D183" s="27">
        <f t="shared" si="147"/>
        <v>0.18915952</v>
      </c>
      <c r="E183" s="2">
        <f t="shared" si="148"/>
        <v>1172.6284933818222</v>
      </c>
      <c r="F183" s="2">
        <f t="shared" si="149"/>
        <v>0.17324677187189391</v>
      </c>
      <c r="G183" s="24">
        <f t="shared" si="150"/>
        <v>0.16834037650209549</v>
      </c>
      <c r="H183" s="2">
        <f t="shared" si="151"/>
        <v>0.16829801815765594</v>
      </c>
      <c r="J183" s="1">
        <v>5.6200000000000104E-3</v>
      </c>
      <c r="K183" s="1">
        <f t="shared" si="152"/>
        <v>771.06000000000222</v>
      </c>
      <c r="R183" s="1">
        <v>3.62E-3</v>
      </c>
      <c r="S183" s="1">
        <f t="shared" si="155"/>
        <v>760.2</v>
      </c>
    </row>
    <row r="184" spans="1:19" x14ac:dyDescent="0.15">
      <c r="A184" s="1">
        <v>76.739999999999995</v>
      </c>
      <c r="B184" s="1">
        <v>9.5560829999999992</v>
      </c>
      <c r="C184" s="2">
        <f t="shared" si="146"/>
        <v>977.0840266297638</v>
      </c>
      <c r="D184" s="27">
        <f t="shared" si="147"/>
        <v>0.19112165999999997</v>
      </c>
      <c r="E184" s="2">
        <f t="shared" si="148"/>
        <v>1163.8259477587283</v>
      </c>
      <c r="F184" s="2">
        <f t="shared" si="149"/>
        <v>0.17489543461050283</v>
      </c>
      <c r="G184" s="24">
        <f t="shared" si="150"/>
        <v>0.17002586997552907</v>
      </c>
      <c r="H184" s="2">
        <f t="shared" si="151"/>
        <v>0.16999192051032436</v>
      </c>
      <c r="J184" s="1">
        <v>5.6400000000000096E-3</v>
      </c>
      <c r="K184" s="1">
        <f t="shared" si="152"/>
        <v>775.32000000000198</v>
      </c>
      <c r="R184" s="1">
        <v>3.64E-3</v>
      </c>
      <c r="S184" s="1">
        <f t="shared" si="155"/>
        <v>764.4</v>
      </c>
    </row>
    <row r="185" spans="1:19" x14ac:dyDescent="0.15">
      <c r="A185" s="1">
        <v>76.031999999999996</v>
      </c>
      <c r="B185" s="1">
        <v>9.627656</v>
      </c>
      <c r="C185" s="2">
        <f t="shared" si="146"/>
        <v>968.06949065303888</v>
      </c>
      <c r="D185" s="27">
        <f t="shared" si="147"/>
        <v>0.19255311999999999</v>
      </c>
      <c r="E185" s="2">
        <f t="shared" si="148"/>
        <v>1154.4742914550923</v>
      </c>
      <c r="F185" s="2">
        <f t="shared" si="149"/>
        <v>0.17609648786163209</v>
      </c>
      <c r="G185" s="24">
        <f t="shared" si="150"/>
        <v>0.1712660514957112</v>
      </c>
      <c r="H185" s="2">
        <f t="shared" si="151"/>
        <v>0.17123821337551312</v>
      </c>
      <c r="J185" s="1">
        <v>5.6600000000000096E-3</v>
      </c>
      <c r="K185" s="1">
        <f t="shared" si="152"/>
        <v>779.58000000000209</v>
      </c>
      <c r="R185" s="1">
        <v>3.6600000000000001E-3</v>
      </c>
      <c r="S185" s="1">
        <f t="shared" si="155"/>
        <v>768.6</v>
      </c>
    </row>
    <row r="186" spans="1:19" x14ac:dyDescent="0.15">
      <c r="A186" s="1">
        <v>75.779999999999987</v>
      </c>
      <c r="B186" s="1">
        <v>9.7238710000000008</v>
      </c>
      <c r="C186" s="2">
        <f t="shared" si="146"/>
        <v>964.86092700030611</v>
      </c>
      <c r="D186" s="27">
        <f t="shared" si="147"/>
        <v>0.19447742000000001</v>
      </c>
      <c r="E186" s="2">
        <f t="shared" si="148"/>
        <v>1152.504590742134</v>
      </c>
      <c r="F186" s="2">
        <f t="shared" si="149"/>
        <v>0.17770878429823458</v>
      </c>
      <c r="G186" s="24">
        <f t="shared" si="150"/>
        <v>0.17288658935789092</v>
      </c>
      <c r="H186" s="2">
        <f t="shared" si="151"/>
        <v>0.17286661204762832</v>
      </c>
      <c r="J186" s="1">
        <v>5.6800000000000097E-3</v>
      </c>
      <c r="K186" s="1">
        <f t="shared" si="152"/>
        <v>783.84000000000208</v>
      </c>
      <c r="R186" s="1">
        <v>3.6800000000000001E-3</v>
      </c>
      <c r="S186" s="1">
        <f t="shared" si="155"/>
        <v>772.80000000000007</v>
      </c>
    </row>
    <row r="187" spans="1:19" x14ac:dyDescent="0.15">
      <c r="A187" s="1">
        <v>74.975999999999999</v>
      </c>
      <c r="B187" s="1">
        <v>9.8367059999999995</v>
      </c>
      <c r="C187" s="2">
        <f t="shared" si="146"/>
        <v>954.6240810606356</v>
      </c>
      <c r="D187" s="27">
        <f t="shared" si="147"/>
        <v>0.19673411999999998</v>
      </c>
      <c r="E187" s="2">
        <f t="shared" si="148"/>
        <v>1142.4312095789082</v>
      </c>
      <c r="F187" s="2">
        <f t="shared" si="149"/>
        <v>0.1795962799315016</v>
      </c>
      <c r="G187" s="24">
        <f t="shared" si="150"/>
        <v>0.17481623302949781</v>
      </c>
      <c r="H187" s="2">
        <f t="shared" si="151"/>
        <v>0.17480548147991204</v>
      </c>
      <c r="J187" s="1">
        <v>5.7000000000000097E-3</v>
      </c>
      <c r="K187" s="1">
        <f t="shared" si="152"/>
        <v>788.10000000000207</v>
      </c>
      <c r="R187" s="1">
        <v>3.7000000000000002E-3</v>
      </c>
      <c r="S187" s="1">
        <f t="shared" si="155"/>
        <v>777</v>
      </c>
    </row>
    <row r="188" spans="1:19" x14ac:dyDescent="0.15">
      <c r="A188" s="1">
        <v>74.327999999999989</v>
      </c>
      <c r="B188" s="1">
        <v>9.8961609999999993</v>
      </c>
      <c r="C188" s="2">
        <f t="shared" si="146"/>
        <v>946.3734888107515</v>
      </c>
      <c r="D188" s="27">
        <f t="shared" si="147"/>
        <v>0.19792321999999998</v>
      </c>
      <c r="E188" s="2">
        <f t="shared" si="148"/>
        <v>1133.6827770388095</v>
      </c>
      <c r="F188" s="2">
        <f t="shared" si="149"/>
        <v>0.18058940748914581</v>
      </c>
      <c r="G188" s="24">
        <f t="shared" si="150"/>
        <v>0.17584596490739346</v>
      </c>
      <c r="H188" s="2">
        <f t="shared" si="151"/>
        <v>0.17584001478601752</v>
      </c>
      <c r="J188" s="1">
        <v>5.7200000000000098E-3</v>
      </c>
      <c r="K188" s="1">
        <f t="shared" si="152"/>
        <v>792.36000000000206</v>
      </c>
      <c r="R188" s="1">
        <v>3.7200000000000002E-3</v>
      </c>
      <c r="S188" s="1">
        <f t="shared" si="155"/>
        <v>781.2</v>
      </c>
    </row>
    <row r="189" spans="1:19" x14ac:dyDescent="0.15">
      <c r="A189" s="1">
        <v>74.040000000000006</v>
      </c>
      <c r="B189" s="1">
        <v>9.963025</v>
      </c>
      <c r="C189" s="2">
        <f t="shared" si="146"/>
        <v>942.70655892191439</v>
      </c>
      <c r="D189" s="27">
        <f t="shared" si="147"/>
        <v>0.19926050000000001</v>
      </c>
      <c r="E189" s="2">
        <f t="shared" si="148"/>
        <v>1130.5507392059747</v>
      </c>
      <c r="F189" s="2">
        <f t="shared" si="149"/>
        <v>0.18170511683387749</v>
      </c>
      <c r="G189" s="24">
        <f t="shared" si="150"/>
        <v>0.17697477901293199</v>
      </c>
      <c r="H189" s="2">
        <f t="shared" si="151"/>
        <v>0.17697412668562085</v>
      </c>
      <c r="J189" s="1">
        <v>5.7400000000000099E-3</v>
      </c>
      <c r="K189" s="1">
        <f t="shared" si="152"/>
        <v>796.62000000000205</v>
      </c>
      <c r="R189" s="1">
        <v>3.7399999999999998E-3</v>
      </c>
      <c r="S189" s="1">
        <f t="shared" si="155"/>
        <v>785.4</v>
      </c>
    </row>
    <row r="190" spans="1:19" x14ac:dyDescent="0.15">
      <c r="A190" s="1">
        <v>73.644000000000005</v>
      </c>
      <c r="B190" s="1">
        <v>10.084142</v>
      </c>
      <c r="C190" s="2">
        <f t="shared" si="146"/>
        <v>937.66453032476318</v>
      </c>
      <c r="D190" s="27">
        <f t="shared" si="147"/>
        <v>0.20168284</v>
      </c>
      <c r="E190" s="2">
        <f t="shared" si="148"/>
        <v>1126.7753757679275</v>
      </c>
      <c r="F190" s="2">
        <f t="shared" si="149"/>
        <v>0.18372294106283468</v>
      </c>
      <c r="G190" s="24">
        <f t="shared" si="150"/>
        <v>0.17900839974162996</v>
      </c>
      <c r="H190" s="2">
        <f t="shared" si="151"/>
        <v>0.17901725442752658</v>
      </c>
      <c r="J190" s="1">
        <v>5.7600000000000099E-3</v>
      </c>
      <c r="K190" s="1">
        <f t="shared" si="152"/>
        <v>800.88000000000216</v>
      </c>
      <c r="R190" s="1">
        <v>3.7599999999999999E-3</v>
      </c>
      <c r="S190" s="1">
        <f t="shared" si="155"/>
        <v>789.6</v>
      </c>
    </row>
    <row r="191" spans="1:19" x14ac:dyDescent="0.15">
      <c r="A191" s="1">
        <v>72.779999999999987</v>
      </c>
      <c r="B191" s="1">
        <v>10.156031</v>
      </c>
      <c r="C191" s="2">
        <f t="shared" si="146"/>
        <v>926.66374065825119</v>
      </c>
      <c r="D191" s="27">
        <f t="shared" si="147"/>
        <v>0.20312062</v>
      </c>
      <c r="E191" s="2">
        <f t="shared" si="148"/>
        <v>1114.8882541922744</v>
      </c>
      <c r="F191" s="2">
        <f t="shared" si="149"/>
        <v>0.18491869796790475</v>
      </c>
      <c r="G191" s="24">
        <f t="shared" si="150"/>
        <v>0.18025389355705843</v>
      </c>
      <c r="H191" s="2">
        <f t="shared" si="151"/>
        <v>0.18026821899721163</v>
      </c>
      <c r="J191" s="1">
        <v>5.78000000000001E-3</v>
      </c>
      <c r="K191" s="1">
        <f t="shared" si="152"/>
        <v>805.14000000000215</v>
      </c>
      <c r="R191" s="1">
        <v>3.7799999999999999E-3</v>
      </c>
      <c r="S191" s="1">
        <f t="shared" si="155"/>
        <v>793.8</v>
      </c>
    </row>
    <row r="192" spans="1:19" x14ac:dyDescent="0.15">
      <c r="A192" s="1">
        <v>72.444000000000003</v>
      </c>
      <c r="B192" s="1">
        <v>10.229422</v>
      </c>
      <c r="C192" s="2">
        <f t="shared" si="146"/>
        <v>922.38565578794123</v>
      </c>
      <c r="D192" s="27">
        <f t="shared" si="147"/>
        <v>0.20458843999999998</v>
      </c>
      <c r="E192" s="2">
        <f t="shared" si="148"/>
        <v>1111.0950981839731</v>
      </c>
      <c r="F192" s="2">
        <f t="shared" si="149"/>
        <v>0.18613796503486502</v>
      </c>
      <c r="G192" s="24">
        <f t="shared" si="150"/>
        <v>0.18148903156966012</v>
      </c>
      <c r="H192" s="2">
        <f t="shared" si="151"/>
        <v>0.18150895571152217</v>
      </c>
      <c r="J192" s="1">
        <v>5.80000000000001E-3</v>
      </c>
      <c r="K192" s="1">
        <f t="shared" si="152"/>
        <v>809.40000000000214</v>
      </c>
      <c r="R192" s="1">
        <v>3.8E-3</v>
      </c>
      <c r="S192" s="1">
        <f t="shared" si="155"/>
        <v>798</v>
      </c>
    </row>
    <row r="193" spans="1:30" x14ac:dyDescent="0.15">
      <c r="A193" s="1">
        <v>71.855999999999995</v>
      </c>
      <c r="B193" s="1">
        <v>10.356113000000001</v>
      </c>
      <c r="C193" s="2">
        <f t="shared" si="146"/>
        <v>914.8990072648985</v>
      </c>
      <c r="D193" s="27">
        <f t="shared" si="147"/>
        <v>0.20712226</v>
      </c>
      <c r="E193" s="2">
        <f t="shared" si="148"/>
        <v>1104.3949573213606</v>
      </c>
      <c r="F193" s="2">
        <f t="shared" si="149"/>
        <v>0.18823922944630578</v>
      </c>
      <c r="G193" s="24">
        <f t="shared" si="150"/>
        <v>0.18361833004328754</v>
      </c>
      <c r="H193" s="2">
        <f t="shared" si="151"/>
        <v>0.18364779200582593</v>
      </c>
      <c r="J193" s="1">
        <v>5.8200000000000101E-3</v>
      </c>
      <c r="K193" s="1">
        <f t="shared" si="152"/>
        <v>813.66000000000213</v>
      </c>
      <c r="R193" s="1">
        <v>3.82E-3</v>
      </c>
      <c r="S193" s="1">
        <f t="shared" si="155"/>
        <v>802.2</v>
      </c>
    </row>
    <row r="194" spans="1:30" x14ac:dyDescent="0.15">
      <c r="A194" s="1">
        <v>71.004000000000005</v>
      </c>
      <c r="B194" s="1">
        <v>10.428868</v>
      </c>
      <c r="C194" s="2">
        <f t="shared" si="146"/>
        <v>904.05100634375492</v>
      </c>
      <c r="D194" s="27">
        <f t="shared" si="147"/>
        <v>0.20857735999999999</v>
      </c>
      <c r="E194" s="2">
        <f t="shared" si="148"/>
        <v>1092.6155785522785</v>
      </c>
      <c r="F194" s="2">
        <f t="shared" si="149"/>
        <v>0.18944393235219387</v>
      </c>
      <c r="G194" s="24">
        <f t="shared" si="150"/>
        <v>0.18487231905281196</v>
      </c>
      <c r="H194" s="2">
        <f t="shared" si="151"/>
        <v>0.18490693580320933</v>
      </c>
      <c r="J194" s="1">
        <v>5.8400000000000101E-3</v>
      </c>
      <c r="K194" s="1">
        <f t="shared" si="152"/>
        <v>817.92000000000212</v>
      </c>
      <c r="R194" s="1">
        <v>3.8400000000000001E-3</v>
      </c>
      <c r="S194" s="1">
        <f t="shared" si="155"/>
        <v>806.4</v>
      </c>
    </row>
    <row r="195" spans="1:30" x14ac:dyDescent="0.15">
      <c r="A195" s="1">
        <v>70.331999999999994</v>
      </c>
      <c r="B195" s="1">
        <v>10.500830000000001</v>
      </c>
      <c r="C195" s="2">
        <f t="shared" ref="C195:C208" si="166">A195*1000/(PI()*25)</f>
        <v>895.49483660313456</v>
      </c>
      <c r="D195" s="27">
        <f t="shared" ref="D195:D208" si="167">B195/50</f>
        <v>0.2100166</v>
      </c>
      <c r="E195" s="2">
        <f t="shared" ref="E195:E208" si="168">C195*(1+D195)</f>
        <v>1083.5636175040804</v>
      </c>
      <c r="F195" s="2">
        <f t="shared" ref="F195:F208" si="169">LN(1+D195)</f>
        <v>0.19063407852280936</v>
      </c>
      <c r="G195" s="24">
        <f t="shared" ref="G195:G208" si="170">F195-E195/239000</f>
        <v>0.18610033953743665</v>
      </c>
      <c r="H195" s="2">
        <f t="shared" ref="H195:H208" si="171">LN(1+D195)-C195/199262</f>
        <v>0.18614002126852539</v>
      </c>
      <c r="J195" s="1">
        <v>5.8600000000000102E-3</v>
      </c>
      <c r="K195" s="1">
        <f t="shared" ref="K195:K258" si="172">213*1000*(J195-0.002)</f>
        <v>822.18000000000211</v>
      </c>
      <c r="R195" s="1">
        <v>3.8600000000000001E-3</v>
      </c>
      <c r="S195" s="1">
        <f t="shared" ref="S195:S258" si="173">210*1000*(R195)</f>
        <v>810.6</v>
      </c>
    </row>
    <row r="196" spans="1:30" x14ac:dyDescent="0.15">
      <c r="A196" s="1">
        <v>69.804000000000002</v>
      </c>
      <c r="B196" s="1">
        <v>10.602672999999999</v>
      </c>
      <c r="C196" s="2">
        <f t="shared" si="166"/>
        <v>888.77213180693298</v>
      </c>
      <c r="D196" s="27">
        <f t="shared" si="167"/>
        <v>0.21205346</v>
      </c>
      <c r="E196" s="2">
        <f t="shared" si="168"/>
        <v>1077.239337508169</v>
      </c>
      <c r="F196" s="2">
        <f t="shared" si="169"/>
        <v>0.19231599558524431</v>
      </c>
      <c r="G196" s="24">
        <f t="shared" si="170"/>
        <v>0.18780871802244864</v>
      </c>
      <c r="H196" s="2">
        <f t="shared" si="171"/>
        <v>0.18785567634822506</v>
      </c>
      <c r="J196" s="1">
        <v>5.8800000000000102E-3</v>
      </c>
      <c r="K196" s="1">
        <f t="shared" si="172"/>
        <v>826.44000000000221</v>
      </c>
      <c r="R196" s="1">
        <v>3.8800000000000002E-3</v>
      </c>
      <c r="S196" s="1">
        <f t="shared" si="173"/>
        <v>814.80000000000007</v>
      </c>
    </row>
    <row r="197" spans="1:30" x14ac:dyDescent="0.15">
      <c r="A197" s="1">
        <v>69.083999999999989</v>
      </c>
      <c r="B197" s="1">
        <v>10.687720000000001</v>
      </c>
      <c r="C197" s="2">
        <f t="shared" si="166"/>
        <v>879.60480708483965</v>
      </c>
      <c r="D197" s="27">
        <f t="shared" si="167"/>
        <v>0.21375440000000001</v>
      </c>
      <c r="E197" s="2">
        <f t="shared" si="168"/>
        <v>1067.6242048603754</v>
      </c>
      <c r="F197" s="2">
        <f t="shared" si="169"/>
        <v>0.19371836574556012</v>
      </c>
      <c r="G197" s="24">
        <f t="shared" si="170"/>
        <v>0.18925131886329913</v>
      </c>
      <c r="H197" s="2">
        <f t="shared" si="171"/>
        <v>0.18930405289572</v>
      </c>
      <c r="J197" s="1">
        <v>5.9000000000000103E-3</v>
      </c>
      <c r="K197" s="1">
        <f t="shared" si="172"/>
        <v>830.70000000000221</v>
      </c>
      <c r="R197" s="1">
        <v>3.8999999999999998E-3</v>
      </c>
      <c r="S197" s="1">
        <f t="shared" si="173"/>
        <v>819</v>
      </c>
    </row>
    <row r="198" spans="1:30" x14ac:dyDescent="0.15">
      <c r="A198" s="1">
        <v>68.36399999999999</v>
      </c>
      <c r="B198" s="1">
        <v>10.77041</v>
      </c>
      <c r="C198" s="2">
        <f t="shared" si="166"/>
        <v>870.43748236274644</v>
      </c>
      <c r="D198" s="27">
        <f t="shared" si="167"/>
        <v>0.21540819999999999</v>
      </c>
      <c r="E198" s="2">
        <f t="shared" si="168"/>
        <v>1057.9368536510374</v>
      </c>
      <c r="F198" s="2">
        <f t="shared" si="169"/>
        <v>0.19507998744639968</v>
      </c>
      <c r="G198" s="24">
        <f t="shared" si="170"/>
        <v>0.19065347341438696</v>
      </c>
      <c r="H198" s="2">
        <f t="shared" si="171"/>
        <v>0.19071168098373872</v>
      </c>
      <c r="J198" s="1">
        <v>5.9200000000000103E-3</v>
      </c>
      <c r="K198" s="1">
        <f t="shared" si="172"/>
        <v>834.9600000000022</v>
      </c>
      <c r="R198" s="1">
        <v>3.9199999999999999E-3</v>
      </c>
      <c r="S198" s="1">
        <f t="shared" si="173"/>
        <v>823.19999999999993</v>
      </c>
    </row>
    <row r="199" spans="1:30" x14ac:dyDescent="0.15">
      <c r="A199" s="1">
        <v>67.763999999999996</v>
      </c>
      <c r="B199" s="1">
        <v>10.861886</v>
      </c>
      <c r="C199" s="2">
        <f t="shared" si="166"/>
        <v>862.79804509433563</v>
      </c>
      <c r="D199" s="27">
        <f t="shared" si="167"/>
        <v>0.21723772</v>
      </c>
      <c r="E199" s="2">
        <f t="shared" si="168"/>
        <v>1050.2303252310862</v>
      </c>
      <c r="F199" s="2">
        <f t="shared" si="169"/>
        <v>0.19658412771596367</v>
      </c>
      <c r="G199" s="24">
        <f t="shared" si="170"/>
        <v>0.19218985857273738</v>
      </c>
      <c r="H199" s="2">
        <f t="shared" si="171"/>
        <v>0.19225415990928535</v>
      </c>
      <c r="J199" s="1">
        <v>5.9400000000000104E-3</v>
      </c>
      <c r="K199" s="1">
        <f t="shared" si="172"/>
        <v>839.22000000000219</v>
      </c>
      <c r="R199" s="1">
        <v>3.9399999999999999E-3</v>
      </c>
      <c r="S199" s="1">
        <f t="shared" si="173"/>
        <v>827.4</v>
      </c>
    </row>
    <row r="200" spans="1:30" x14ac:dyDescent="0.15">
      <c r="A200" s="1">
        <v>66.86399999999999</v>
      </c>
      <c r="B200" s="1">
        <v>10.965083999999999</v>
      </c>
      <c r="C200" s="2">
        <f t="shared" si="166"/>
        <v>851.33888919171898</v>
      </c>
      <c r="D200" s="27">
        <f t="shared" si="167"/>
        <v>0.21930167999999997</v>
      </c>
      <c r="E200" s="2">
        <f t="shared" si="168"/>
        <v>1038.0389378407967</v>
      </c>
      <c r="F200" s="2">
        <f t="shared" si="169"/>
        <v>0.19827830142287695</v>
      </c>
      <c r="G200" s="24">
        <f t="shared" si="170"/>
        <v>0.19393504226873134</v>
      </c>
      <c r="H200" s="2">
        <f t="shared" si="171"/>
        <v>0.19400584160017256</v>
      </c>
      <c r="J200" s="1">
        <v>5.9600000000000104E-3</v>
      </c>
      <c r="K200" s="1">
        <f t="shared" si="172"/>
        <v>843.48000000000218</v>
      </c>
      <c r="R200" s="1">
        <v>3.96E-3</v>
      </c>
      <c r="S200" s="1">
        <f t="shared" si="173"/>
        <v>831.6</v>
      </c>
    </row>
    <row r="201" spans="1:30" x14ac:dyDescent="0.15">
      <c r="A201" s="1">
        <v>66.036000000000001</v>
      </c>
      <c r="B201" s="1">
        <v>11.035748</v>
      </c>
      <c r="C201" s="2">
        <f t="shared" si="166"/>
        <v>840.79646576131199</v>
      </c>
      <c r="D201" s="27">
        <f t="shared" si="167"/>
        <v>0.22071495999999999</v>
      </c>
      <c r="E201" s="2">
        <f t="shared" si="168"/>
        <v>1026.3728240699613</v>
      </c>
      <c r="F201" s="2">
        <f t="shared" si="169"/>
        <v>0.19943671988189526</v>
      </c>
      <c r="G201" s="24">
        <f t="shared" si="170"/>
        <v>0.19514227291925945</v>
      </c>
      <c r="H201" s="2">
        <f t="shared" si="171"/>
        <v>0.19521716740444692</v>
      </c>
      <c r="J201" s="1">
        <v>5.9800000000000096E-3</v>
      </c>
      <c r="K201" s="1">
        <f t="shared" si="172"/>
        <v>847.74000000000206</v>
      </c>
      <c r="R201" s="1">
        <v>3.98E-3</v>
      </c>
      <c r="S201" s="1">
        <f t="shared" si="173"/>
        <v>835.8</v>
      </c>
    </row>
    <row r="202" spans="1:30" x14ac:dyDescent="0.15">
      <c r="A202" s="1">
        <v>65.411999999999992</v>
      </c>
      <c r="B202" s="1">
        <v>11.148107</v>
      </c>
      <c r="C202" s="2">
        <f t="shared" si="166"/>
        <v>832.85145100216448</v>
      </c>
      <c r="D202" s="27">
        <f t="shared" si="167"/>
        <v>0.22296214</v>
      </c>
      <c r="E202" s="2">
        <f t="shared" si="168"/>
        <v>1018.5457928197121</v>
      </c>
      <c r="F202" s="2">
        <f t="shared" si="169"/>
        <v>0.20127589956192671</v>
      </c>
      <c r="G202" s="24">
        <f t="shared" si="170"/>
        <v>0.19701420168401995</v>
      </c>
      <c r="H202" s="2">
        <f t="shared" si="171"/>
        <v>0.19709621928670029</v>
      </c>
      <c r="J202" s="1">
        <v>6.0000000000000097E-3</v>
      </c>
      <c r="K202" s="1">
        <f t="shared" si="172"/>
        <v>852.00000000000205</v>
      </c>
      <c r="R202" s="1">
        <v>4.0000000000000001E-3</v>
      </c>
      <c r="S202" s="1">
        <f t="shared" si="173"/>
        <v>840</v>
      </c>
    </row>
    <row r="203" spans="1:30" x14ac:dyDescent="0.15">
      <c r="A203" s="1">
        <v>64.319999999999993</v>
      </c>
      <c r="B203" s="1">
        <v>11.238132</v>
      </c>
      <c r="C203" s="2">
        <f t="shared" si="166"/>
        <v>818.94767517365653</v>
      </c>
      <c r="D203" s="27">
        <f t="shared" si="167"/>
        <v>0.22476264000000001</v>
      </c>
      <c r="E203" s="2">
        <f t="shared" si="168"/>
        <v>1003.01651666755</v>
      </c>
      <c r="F203" s="2">
        <f t="shared" si="169"/>
        <v>0.20274706195685746</v>
      </c>
      <c r="G203" s="24">
        <f t="shared" si="170"/>
        <v>0.19855034012979658</v>
      </c>
      <c r="H203" s="2">
        <f t="shared" si="171"/>
        <v>0.19863715803551943</v>
      </c>
      <c r="J203" s="1">
        <v>6.0200000000000097E-3</v>
      </c>
      <c r="K203" s="1">
        <f t="shared" si="172"/>
        <v>856.26000000000204</v>
      </c>
      <c r="R203" s="1">
        <v>4.0200000000000001E-3</v>
      </c>
      <c r="S203" s="1">
        <f t="shared" si="173"/>
        <v>844.2</v>
      </c>
    </row>
    <row r="204" spans="1:30" x14ac:dyDescent="0.15">
      <c r="A204" s="1">
        <v>63.695999999999998</v>
      </c>
      <c r="B204" s="1">
        <v>11.306887</v>
      </c>
      <c r="C204" s="2">
        <f t="shared" si="166"/>
        <v>811.00266041450925</v>
      </c>
      <c r="D204" s="27">
        <f t="shared" si="167"/>
        <v>0.22613774</v>
      </c>
      <c r="E204" s="2">
        <f t="shared" si="168"/>
        <v>994.40096917463381</v>
      </c>
      <c r="F204" s="2">
        <f t="shared" si="169"/>
        <v>0.2038691803061051</v>
      </c>
      <c r="G204" s="24">
        <f t="shared" si="170"/>
        <v>0.19970850679491417</v>
      </c>
      <c r="H204" s="2">
        <f t="shared" si="171"/>
        <v>0.19979914858698902</v>
      </c>
      <c r="J204" s="1">
        <v>6.0400000000000098E-3</v>
      </c>
      <c r="K204" s="1">
        <f t="shared" si="172"/>
        <v>860.52000000000203</v>
      </c>
      <c r="R204" s="1">
        <v>4.0400000000000002E-3</v>
      </c>
      <c r="S204" s="1">
        <f t="shared" si="173"/>
        <v>848.40000000000009</v>
      </c>
    </row>
    <row r="205" spans="1:30" x14ac:dyDescent="0.15">
      <c r="A205" s="1">
        <v>62.915999999999997</v>
      </c>
      <c r="B205" s="1">
        <v>11.414823</v>
      </c>
      <c r="C205" s="2">
        <f t="shared" si="166"/>
        <v>801.071391965575</v>
      </c>
      <c r="D205" s="27">
        <f t="shared" si="167"/>
        <v>0.22829646000000001</v>
      </c>
      <c r="E205" s="2">
        <f t="shared" si="168"/>
        <v>983.95315495858813</v>
      </c>
      <c r="F205" s="2">
        <f t="shared" si="169"/>
        <v>0.20562821752668164</v>
      </c>
      <c r="G205" s="24">
        <f t="shared" si="170"/>
        <v>0.20151125871932354</v>
      </c>
      <c r="H205" s="2">
        <f t="shared" si="171"/>
        <v>0.20160802606034298</v>
      </c>
      <c r="J205" s="1">
        <v>6.0600000000000098E-3</v>
      </c>
      <c r="K205" s="1">
        <f t="shared" si="172"/>
        <v>864.78000000000213</v>
      </c>
      <c r="R205" s="1">
        <v>4.0600000000000002E-3</v>
      </c>
      <c r="S205" s="1">
        <f t="shared" si="173"/>
        <v>852.6</v>
      </c>
    </row>
    <row r="206" spans="1:30" x14ac:dyDescent="0.15">
      <c r="A206" s="1">
        <v>61.775999999999996</v>
      </c>
      <c r="B206" s="1">
        <v>11.501813</v>
      </c>
      <c r="C206" s="2">
        <f t="shared" si="166"/>
        <v>786.55646115559398</v>
      </c>
      <c r="D206" s="27">
        <f t="shared" si="167"/>
        <v>0.23003625999999999</v>
      </c>
      <c r="E206" s="2">
        <f t="shared" si="168"/>
        <v>967.49296775866196</v>
      </c>
      <c r="F206" s="2">
        <f t="shared" si="169"/>
        <v>0.2070436486246057</v>
      </c>
      <c r="G206" s="24">
        <f t="shared" si="170"/>
        <v>0.2029955608933979</v>
      </c>
      <c r="H206" s="2">
        <f t="shared" si="171"/>
        <v>0.20309630060463404</v>
      </c>
      <c r="J206" s="1">
        <v>6.0800000000000099E-3</v>
      </c>
      <c r="K206" s="1">
        <f t="shared" si="172"/>
        <v>869.04000000000212</v>
      </c>
      <c r="R206" s="1">
        <v>4.0800000000000003E-3</v>
      </c>
      <c r="S206" s="1">
        <f t="shared" si="173"/>
        <v>856.80000000000007</v>
      </c>
    </row>
    <row r="207" spans="1:30" x14ac:dyDescent="0.15">
      <c r="A207" s="1">
        <v>61.091999999999992</v>
      </c>
      <c r="B207" s="1">
        <v>11.599076999999999</v>
      </c>
      <c r="C207" s="2">
        <f t="shared" si="166"/>
        <v>777.84750266960555</v>
      </c>
      <c r="D207" s="27">
        <f t="shared" si="167"/>
        <v>0.23198153999999999</v>
      </c>
      <c r="E207" s="2">
        <f t="shared" si="168"/>
        <v>958.29376422405483</v>
      </c>
      <c r="F207" s="2">
        <f t="shared" si="169"/>
        <v>0.20862388123283657</v>
      </c>
      <c r="G207" s="24">
        <f t="shared" si="170"/>
        <v>0.20461428389298697</v>
      </c>
      <c r="H207" s="2">
        <f t="shared" si="171"/>
        <v>0.20472023928068511</v>
      </c>
      <c r="J207" s="1">
        <v>6.1000000000000099E-3</v>
      </c>
      <c r="K207" s="1">
        <f t="shared" si="172"/>
        <v>873.30000000000211</v>
      </c>
      <c r="R207" s="1">
        <v>4.1000000000000003E-3</v>
      </c>
      <c r="S207" s="1">
        <f t="shared" si="173"/>
        <v>861.00000000000011</v>
      </c>
    </row>
    <row r="208" spans="1:30" x14ac:dyDescent="0.15">
      <c r="A208" s="1">
        <v>1.5359999999999971</v>
      </c>
      <c r="B208" s="1">
        <v>13.721018000000001</v>
      </c>
      <c r="C208" s="2">
        <f t="shared" si="166"/>
        <v>19.556959407132062</v>
      </c>
      <c r="D208" s="27">
        <f t="shared" si="167"/>
        <v>0.27442036000000003</v>
      </c>
      <c r="E208" s="2">
        <f t="shared" si="168"/>
        <v>24.923787248142631</v>
      </c>
      <c r="F208" s="2">
        <f t="shared" si="169"/>
        <v>0.24249145563172173</v>
      </c>
      <c r="G208" s="24">
        <f t="shared" si="170"/>
        <v>0.24238717200306842</v>
      </c>
      <c r="H208" s="2">
        <f t="shared" si="171"/>
        <v>0.24239330867240619</v>
      </c>
      <c r="J208" s="1">
        <v>6.12000000000001E-3</v>
      </c>
      <c r="K208" s="1">
        <f t="shared" si="172"/>
        <v>877.56000000000211</v>
      </c>
      <c r="R208" s="1">
        <v>4.1200000000000004E-3</v>
      </c>
      <c r="S208" s="1">
        <f t="shared" si="173"/>
        <v>865.2</v>
      </c>
      <c r="AC208" s="2"/>
      <c r="AD208" s="2"/>
    </row>
    <row r="209" spans="10:30" x14ac:dyDescent="0.15">
      <c r="J209" s="1">
        <v>6.14000000000001E-3</v>
      </c>
      <c r="K209" s="1">
        <f t="shared" si="172"/>
        <v>881.8200000000021</v>
      </c>
      <c r="R209" s="1">
        <v>4.1399999999999996E-3</v>
      </c>
      <c r="S209" s="1">
        <f t="shared" si="173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172"/>
        <v>886.08000000000209</v>
      </c>
      <c r="R210" s="1">
        <v>4.1599999999999996E-3</v>
      </c>
      <c r="S210" s="1">
        <f t="shared" si="173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172"/>
        <v>890.34000000000219</v>
      </c>
      <c r="R211" s="1">
        <v>4.1799999999999997E-3</v>
      </c>
      <c r="S211" s="1">
        <f t="shared" si="173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172"/>
        <v>894.60000000000218</v>
      </c>
      <c r="R212" s="1">
        <v>4.1999999999999997E-3</v>
      </c>
      <c r="S212" s="1">
        <f t="shared" si="173"/>
        <v>882</v>
      </c>
      <c r="AC212" s="2"/>
      <c r="AD212" s="2"/>
    </row>
    <row r="213" spans="10:30" x14ac:dyDescent="0.15">
      <c r="J213" s="1">
        <v>6.2200000000000102E-3</v>
      </c>
      <c r="K213" s="1">
        <f t="shared" si="172"/>
        <v>898.86000000000217</v>
      </c>
      <c r="R213" s="1">
        <v>4.2199999999999998E-3</v>
      </c>
      <c r="S213" s="1">
        <f t="shared" si="173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172"/>
        <v>903.12000000000216</v>
      </c>
      <c r="R214" s="1">
        <v>4.2399999999999998E-3</v>
      </c>
      <c r="S214" s="1">
        <f t="shared" si="173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172"/>
        <v>907.38000000000216</v>
      </c>
      <c r="R215" s="1">
        <v>4.2599999999999999E-3</v>
      </c>
      <c r="S215" s="1">
        <f t="shared" si="173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172"/>
        <v>911.64000000000226</v>
      </c>
      <c r="R216" s="1">
        <v>4.28E-3</v>
      </c>
      <c r="S216" s="1">
        <f t="shared" si="173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172"/>
        <v>915.90000000000202</v>
      </c>
      <c r="R217" s="1">
        <v>4.3E-3</v>
      </c>
      <c r="S217" s="1">
        <f t="shared" si="173"/>
        <v>903</v>
      </c>
      <c r="AC217" s="2"/>
      <c r="AD217" s="2"/>
    </row>
    <row r="218" spans="10:30" x14ac:dyDescent="0.15">
      <c r="J218" s="1">
        <v>6.3200000000000096E-3</v>
      </c>
      <c r="K218" s="1">
        <f t="shared" si="172"/>
        <v>920.16000000000201</v>
      </c>
      <c r="R218" s="1">
        <v>4.3200000000000001E-3</v>
      </c>
      <c r="S218" s="1">
        <f t="shared" si="173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172"/>
        <v>924.42000000000201</v>
      </c>
      <c r="R219" s="1">
        <v>4.3400000000000001E-3</v>
      </c>
      <c r="S219" s="1">
        <f t="shared" si="173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172"/>
        <v>928.68000000000211</v>
      </c>
      <c r="R220" s="1">
        <v>4.3600000000000002E-3</v>
      </c>
      <c r="S220" s="1">
        <f t="shared" si="173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172"/>
        <v>932.9400000000021</v>
      </c>
      <c r="R221" s="1">
        <v>4.3800000000000002E-3</v>
      </c>
      <c r="S221" s="1">
        <f t="shared" si="173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172"/>
        <v>937.20000000000209</v>
      </c>
      <c r="R222" s="1">
        <v>4.4000000000000003E-3</v>
      </c>
      <c r="S222" s="1">
        <f t="shared" si="173"/>
        <v>924</v>
      </c>
      <c r="AC222" s="2"/>
      <c r="AD222" s="2"/>
    </row>
    <row r="223" spans="10:30" x14ac:dyDescent="0.15">
      <c r="J223" s="1">
        <v>6.4200000000000099E-3</v>
      </c>
      <c r="K223" s="1">
        <f t="shared" si="172"/>
        <v>941.46000000000208</v>
      </c>
      <c r="R223" s="1">
        <v>4.4200000000000003E-3</v>
      </c>
      <c r="S223" s="1">
        <f t="shared" si="173"/>
        <v>928.2</v>
      </c>
      <c r="AC223" s="2"/>
      <c r="AD223" s="2"/>
    </row>
    <row r="224" spans="10:30" x14ac:dyDescent="0.15">
      <c r="J224" s="1">
        <v>6.44000000000001E-3</v>
      </c>
      <c r="K224" s="1">
        <f t="shared" si="172"/>
        <v>945.72000000000207</v>
      </c>
      <c r="R224" s="1">
        <v>4.4400000000000004E-3</v>
      </c>
      <c r="S224" s="1">
        <f t="shared" si="173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172"/>
        <v>949.98000000000218</v>
      </c>
      <c r="R225" s="1">
        <v>4.4600000000000004E-3</v>
      </c>
      <c r="S225" s="1">
        <f t="shared" si="173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172"/>
        <v>954.24000000000217</v>
      </c>
      <c r="R226" s="1">
        <v>4.4799999999999996E-3</v>
      </c>
      <c r="S226" s="1">
        <f t="shared" si="173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172"/>
        <v>958.50000000000216</v>
      </c>
      <c r="R227" s="1">
        <v>4.4999999999999997E-3</v>
      </c>
      <c r="S227" s="1">
        <f t="shared" si="173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172"/>
        <v>962.76000000000215</v>
      </c>
      <c r="R228" s="1">
        <v>4.5199999999999997E-3</v>
      </c>
      <c r="S228" s="1">
        <f t="shared" si="173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172"/>
        <v>967.02000000000214</v>
      </c>
      <c r="R229" s="1">
        <v>4.5399999999999998E-3</v>
      </c>
      <c r="S229" s="1">
        <f t="shared" si="173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172"/>
        <v>971.28000000000213</v>
      </c>
      <c r="R230" s="1">
        <v>4.5599999999999998E-3</v>
      </c>
      <c r="S230" s="1">
        <f t="shared" si="173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172"/>
        <v>975.54000000000224</v>
      </c>
      <c r="R231" s="1">
        <v>4.5799999999999999E-3</v>
      </c>
      <c r="S231" s="1">
        <f t="shared" si="173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172"/>
        <v>979.80000000000223</v>
      </c>
      <c r="R232" s="1">
        <v>4.5999999999999999E-3</v>
      </c>
      <c r="S232" s="1">
        <f t="shared" si="173"/>
        <v>966</v>
      </c>
      <c r="AC232" s="2"/>
      <c r="AD232" s="2"/>
    </row>
    <row r="233" spans="10:30" x14ac:dyDescent="0.15">
      <c r="J233" s="1">
        <v>6.6200000000000104E-3</v>
      </c>
      <c r="K233" s="1">
        <f t="shared" si="172"/>
        <v>984.06000000000222</v>
      </c>
      <c r="R233" s="1">
        <v>4.62E-3</v>
      </c>
      <c r="S233" s="1">
        <f t="shared" si="173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172"/>
        <v>988.32000000000198</v>
      </c>
      <c r="R234" s="1">
        <v>4.64E-3</v>
      </c>
      <c r="S234" s="1">
        <f t="shared" si="173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172"/>
        <v>992.58000000000209</v>
      </c>
      <c r="R235" s="1">
        <v>4.6600000000000001E-3</v>
      </c>
      <c r="S235" s="1">
        <f t="shared" si="173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172"/>
        <v>996.84000000000208</v>
      </c>
      <c r="R236" s="1">
        <v>4.6800000000000001E-3</v>
      </c>
      <c r="S236" s="1">
        <f t="shared" si="173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172"/>
        <v>1001.1000000000021</v>
      </c>
      <c r="R237" s="1">
        <v>4.7000000000000002E-3</v>
      </c>
      <c r="S237" s="1">
        <f t="shared" si="173"/>
        <v>987</v>
      </c>
      <c r="AC237" s="2"/>
      <c r="AD237" s="2"/>
    </row>
    <row r="238" spans="10:30" x14ac:dyDescent="0.15">
      <c r="J238" s="1">
        <v>6.7200000000000098E-3</v>
      </c>
      <c r="K238" s="1">
        <f t="shared" si="172"/>
        <v>1005.3600000000021</v>
      </c>
      <c r="R238" s="1">
        <v>4.7200000000000002E-3</v>
      </c>
      <c r="S238" s="1">
        <f t="shared" si="173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172"/>
        <v>1009.6200000000021</v>
      </c>
      <c r="R239" s="1">
        <v>4.7400000000000003E-3</v>
      </c>
      <c r="S239" s="1">
        <f t="shared" si="173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172"/>
        <v>1013.8800000000022</v>
      </c>
      <c r="R240" s="1">
        <v>4.7600000000000003E-3</v>
      </c>
      <c r="S240" s="1">
        <f t="shared" si="173"/>
        <v>999.6</v>
      </c>
      <c r="AC240" s="2"/>
      <c r="AD240" s="2"/>
    </row>
    <row r="241" spans="10:30" x14ac:dyDescent="0.15">
      <c r="J241" s="1">
        <v>6.78000000000001E-3</v>
      </c>
      <c r="K241" s="1">
        <f t="shared" si="172"/>
        <v>1018.1400000000021</v>
      </c>
      <c r="R241" s="1">
        <v>4.7800000000000004E-3</v>
      </c>
      <c r="S241" s="1">
        <f t="shared" si="173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172"/>
        <v>1022.4000000000021</v>
      </c>
      <c r="R242" s="1">
        <v>4.7999999999999996E-3</v>
      </c>
      <c r="S242" s="1">
        <f t="shared" si="173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172"/>
        <v>1026.6600000000021</v>
      </c>
      <c r="R243" s="1">
        <v>4.8199999999999996E-3</v>
      </c>
      <c r="S243" s="1">
        <f t="shared" si="173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172"/>
        <v>1030.9200000000021</v>
      </c>
      <c r="R244" s="1">
        <v>4.8399999999999997E-3</v>
      </c>
      <c r="S244" s="1">
        <f t="shared" si="173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172"/>
        <v>1035.1800000000021</v>
      </c>
      <c r="R245" s="1">
        <v>4.8599999999999997E-3</v>
      </c>
      <c r="S245" s="1">
        <f t="shared" si="173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172"/>
        <v>1039.4400000000021</v>
      </c>
      <c r="R246" s="1">
        <v>4.8799999999999998E-3</v>
      </c>
      <c r="S246" s="1">
        <f t="shared" si="173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172"/>
        <v>1043.7000000000021</v>
      </c>
      <c r="R247" s="1">
        <v>4.8999999999999998E-3</v>
      </c>
      <c r="S247" s="1">
        <f t="shared" si="173"/>
        <v>1029</v>
      </c>
      <c r="AC247" s="2"/>
      <c r="AD247" s="2"/>
    </row>
    <row r="248" spans="10:30" x14ac:dyDescent="0.15">
      <c r="J248" s="1">
        <v>6.9200000000000103E-3</v>
      </c>
      <c r="K248" s="1">
        <f t="shared" si="172"/>
        <v>1047.9600000000021</v>
      </c>
      <c r="R248" s="1">
        <v>4.9199999999999999E-3</v>
      </c>
      <c r="S248" s="1">
        <f t="shared" si="173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172"/>
        <v>1052.2200000000023</v>
      </c>
      <c r="R249" s="1">
        <v>4.9399999999999999E-3</v>
      </c>
      <c r="S249" s="1">
        <f t="shared" si="173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172"/>
        <v>1056.4800000000021</v>
      </c>
      <c r="R250" s="1">
        <v>4.96E-3</v>
      </c>
      <c r="S250" s="1">
        <f t="shared" si="173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172"/>
        <v>1060.7400000000021</v>
      </c>
      <c r="R251" s="1">
        <v>4.9800000000000001E-3</v>
      </c>
      <c r="S251" s="1">
        <f t="shared" si="173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172"/>
        <v>1065.000000000002</v>
      </c>
      <c r="R252" s="1">
        <v>5.0000000000000001E-3</v>
      </c>
      <c r="S252" s="1">
        <f t="shared" si="173"/>
        <v>1050</v>
      </c>
      <c r="AC252" s="2"/>
      <c r="AD252" s="2"/>
    </row>
    <row r="253" spans="10:30" x14ac:dyDescent="0.15">
      <c r="J253" s="1">
        <v>7.0200000000000097E-3</v>
      </c>
      <c r="K253" s="1">
        <f t="shared" si="172"/>
        <v>1069.260000000002</v>
      </c>
      <c r="R253" s="1">
        <v>5.0200000000000002E-3</v>
      </c>
      <c r="S253" s="1">
        <f t="shared" si="173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172"/>
        <v>1073.520000000002</v>
      </c>
      <c r="R254" s="1">
        <v>5.0400000000000002E-3</v>
      </c>
      <c r="S254" s="1">
        <f t="shared" si="173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172"/>
        <v>1077.780000000002</v>
      </c>
      <c r="R255" s="1">
        <v>5.0600000000000003E-3</v>
      </c>
      <c r="S255" s="1">
        <f t="shared" si="173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172"/>
        <v>1082.040000000002</v>
      </c>
      <c r="R256" s="1">
        <v>5.0800000000000003E-3</v>
      </c>
      <c r="S256" s="1">
        <f t="shared" si="173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172"/>
        <v>1086.300000000002</v>
      </c>
      <c r="R257" s="1">
        <v>5.1000000000000004E-3</v>
      </c>
      <c r="S257" s="1">
        <f t="shared" si="173"/>
        <v>1071</v>
      </c>
      <c r="AC257" s="2"/>
      <c r="AD257" s="2"/>
    </row>
    <row r="258" spans="10:30" x14ac:dyDescent="0.15">
      <c r="J258" s="1">
        <v>7.12000000000001E-3</v>
      </c>
      <c r="K258" s="1">
        <f t="shared" si="172"/>
        <v>1090.5600000000022</v>
      </c>
      <c r="R258" s="1">
        <v>5.1200000000000004E-3</v>
      </c>
      <c r="S258" s="1">
        <f t="shared" si="173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174">213*1000*(J259-0.002)</f>
        <v>1094.8200000000022</v>
      </c>
      <c r="R259" s="1">
        <v>5.1399999999999996E-3</v>
      </c>
      <c r="S259" s="1">
        <f t="shared" ref="S259:S280" si="175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174"/>
        <v>1099.0800000000022</v>
      </c>
      <c r="R260" s="1">
        <v>5.1599999999999997E-3</v>
      </c>
      <c r="S260" s="1">
        <f t="shared" si="175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174"/>
        <v>1103.3400000000022</v>
      </c>
      <c r="R261" s="1">
        <v>5.1799999999999997E-3</v>
      </c>
      <c r="S261" s="1">
        <f t="shared" si="175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174"/>
        <v>1107.6000000000022</v>
      </c>
      <c r="R262" s="1">
        <v>5.1999999999999998E-3</v>
      </c>
      <c r="S262" s="1">
        <f t="shared" si="175"/>
        <v>1092</v>
      </c>
      <c r="AC262" s="2"/>
      <c r="AD262" s="2"/>
    </row>
    <row r="263" spans="10:30" x14ac:dyDescent="0.15">
      <c r="J263" s="1">
        <v>7.2200000000000103E-3</v>
      </c>
      <c r="K263" s="1">
        <f t="shared" si="174"/>
        <v>1111.8600000000022</v>
      </c>
      <c r="R263" s="1">
        <v>5.2199999999999998E-3</v>
      </c>
      <c r="S263" s="1">
        <f t="shared" si="175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174"/>
        <v>1116.1200000000022</v>
      </c>
      <c r="R264" s="1">
        <v>5.2399999999999999E-3</v>
      </c>
      <c r="S264" s="1">
        <f t="shared" si="175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174"/>
        <v>1120.3800000000022</v>
      </c>
      <c r="R265" s="1">
        <v>5.2599999999999999E-3</v>
      </c>
      <c r="S265" s="1">
        <f t="shared" si="175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174"/>
        <v>1124.6400000000021</v>
      </c>
      <c r="R266" s="1">
        <v>5.28E-3</v>
      </c>
      <c r="S266" s="1">
        <f t="shared" si="175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174"/>
        <v>1128.9000000000021</v>
      </c>
      <c r="O267" s="5"/>
      <c r="P267" s="5"/>
      <c r="R267" s="1">
        <v>5.3E-3</v>
      </c>
      <c r="S267" s="1">
        <f t="shared" si="175"/>
        <v>1113</v>
      </c>
      <c r="AC267" s="2"/>
      <c r="AD267" s="2"/>
    </row>
    <row r="268" spans="10:30" x14ac:dyDescent="0.15">
      <c r="J268" s="1">
        <v>7.3200000000000097E-3</v>
      </c>
      <c r="K268" s="1">
        <f t="shared" si="174"/>
        <v>1133.1600000000021</v>
      </c>
      <c r="O268" s="5"/>
      <c r="P268" s="5"/>
      <c r="R268" s="1">
        <v>5.3200000000000001E-3</v>
      </c>
      <c r="S268" s="1">
        <f t="shared" si="175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174"/>
        <v>1137.4200000000021</v>
      </c>
      <c r="O269" s="5"/>
      <c r="P269" s="5"/>
      <c r="R269" s="1">
        <v>5.3400000000000001E-3</v>
      </c>
      <c r="S269" s="1">
        <f t="shared" si="175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174"/>
        <v>1141.6800000000021</v>
      </c>
      <c r="O270" s="5"/>
      <c r="P270" s="5"/>
      <c r="R270" s="1">
        <v>5.3600000000000002E-3</v>
      </c>
      <c r="S270" s="1">
        <f t="shared" si="175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174"/>
        <v>1145.9400000000021</v>
      </c>
      <c r="O271" s="5"/>
      <c r="P271" s="5"/>
      <c r="R271" s="1">
        <v>5.3800000000000002E-3</v>
      </c>
      <c r="S271" s="1">
        <f t="shared" si="175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174"/>
        <v>1150.2000000000021</v>
      </c>
      <c r="O272" s="5"/>
      <c r="P272" s="5"/>
      <c r="R272" s="1">
        <v>5.4000000000000003E-3</v>
      </c>
      <c r="S272" s="1">
        <f t="shared" si="175"/>
        <v>1134</v>
      </c>
      <c r="AC272" s="2"/>
      <c r="AD272" s="2"/>
    </row>
    <row r="273" spans="10:30" x14ac:dyDescent="0.15">
      <c r="J273" s="1">
        <v>7.4200000000000099E-3</v>
      </c>
      <c r="K273" s="1">
        <f t="shared" si="174"/>
        <v>1154.4600000000021</v>
      </c>
      <c r="O273" s="5"/>
      <c r="P273" s="5"/>
      <c r="R273" s="1">
        <v>5.4200000000000003E-3</v>
      </c>
      <c r="S273" s="1">
        <f t="shared" si="175"/>
        <v>1138.2</v>
      </c>
      <c r="AC273" s="2"/>
      <c r="AD273" s="2"/>
    </row>
    <row r="274" spans="10:30" x14ac:dyDescent="0.15">
      <c r="J274" s="1">
        <v>7.44000000000001E-3</v>
      </c>
      <c r="K274" s="1">
        <f t="shared" si="174"/>
        <v>1158.7200000000021</v>
      </c>
      <c r="O274" s="5"/>
      <c r="P274" s="5"/>
      <c r="R274" s="1">
        <v>5.4400000000000004E-3</v>
      </c>
      <c r="S274" s="1">
        <f t="shared" si="175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174"/>
        <v>1162.9800000000021</v>
      </c>
      <c r="O275" s="5"/>
      <c r="P275" s="5"/>
      <c r="R275" s="1">
        <v>5.4599999999999996E-3</v>
      </c>
      <c r="S275" s="1">
        <f t="shared" si="175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174"/>
        <v>1167.2400000000021</v>
      </c>
      <c r="O276" s="5"/>
      <c r="P276" s="5"/>
      <c r="R276" s="1">
        <v>5.4799999999999996E-3</v>
      </c>
      <c r="S276" s="1">
        <f t="shared" si="175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174"/>
        <v>1171.500000000002</v>
      </c>
      <c r="O277" s="5"/>
      <c r="P277" s="5"/>
      <c r="R277" s="1">
        <v>5.4999999999999997E-3</v>
      </c>
      <c r="S277" s="1">
        <f t="shared" si="175"/>
        <v>1155</v>
      </c>
      <c r="AC277" s="2"/>
      <c r="AD277" s="2"/>
    </row>
    <row r="278" spans="10:30" x14ac:dyDescent="0.15">
      <c r="J278" s="1">
        <v>7.5200000000000102E-3</v>
      </c>
      <c r="K278" s="1">
        <f t="shared" si="174"/>
        <v>1175.7600000000023</v>
      </c>
      <c r="O278" s="5"/>
      <c r="P278" s="5"/>
      <c r="R278" s="1">
        <v>5.5199999999999997E-3</v>
      </c>
      <c r="S278" s="1">
        <f t="shared" si="175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174"/>
        <v>1180.0200000000023</v>
      </c>
      <c r="O279" s="5"/>
      <c r="P279" s="5"/>
      <c r="R279" s="1">
        <v>5.5399999999999998E-3</v>
      </c>
      <c r="S279" s="1">
        <f t="shared" si="175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174"/>
        <v>1184.2800000000022</v>
      </c>
      <c r="O280" s="5"/>
      <c r="P280" s="5"/>
      <c r="R280" s="1">
        <v>5.5599999999999998E-3</v>
      </c>
      <c r="S280" s="1">
        <f t="shared" si="175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174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174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AE72-81B0-44D9-B2E6-290A7145D86A}">
  <sheetPr>
    <tabColor theme="9"/>
  </sheetPr>
  <dimension ref="B1:AU507"/>
  <sheetViews>
    <sheetView zoomScale="70" zoomScaleNormal="70" workbookViewId="0">
      <selection activeCell="AC59" sqref="AC59"/>
    </sheetView>
  </sheetViews>
  <sheetFormatPr defaultRowHeight="13.5" x14ac:dyDescent="0.15"/>
  <cols>
    <col min="2" max="3" width="9" style="1"/>
    <col min="5" max="5" width="11.625" style="31" customWidth="1"/>
    <col min="6" max="7" width="9.5" style="31" bestFit="1" customWidth="1"/>
    <col min="8" max="8" width="9" style="35"/>
    <col min="9" max="9" width="8.125" style="35" customWidth="1"/>
    <col min="11" max="11" width="9.5" bestFit="1" customWidth="1"/>
    <col min="12" max="12" width="9.5" customWidth="1"/>
    <col min="21" max="21" width="11.25" bestFit="1" customWidth="1"/>
    <col min="32" max="32" width="11.625" bestFit="1" customWidth="1"/>
    <col min="37" max="37" width="11.625" bestFit="1" customWidth="1"/>
    <col min="41" max="41" width="24.75" bestFit="1" customWidth="1"/>
    <col min="42" max="42" width="9.25" customWidth="1"/>
    <col min="44" max="44" width="11.25" bestFit="1" customWidth="1"/>
    <col min="46" max="46" width="13.625" customWidth="1"/>
    <col min="47" max="47" width="14.25" bestFit="1" customWidth="1"/>
  </cols>
  <sheetData>
    <row r="1" spans="2:47" x14ac:dyDescent="0.15">
      <c r="C1" s="38" t="s">
        <v>83</v>
      </c>
      <c r="E1" s="31" t="s">
        <v>47</v>
      </c>
      <c r="F1" s="32" t="s">
        <v>48</v>
      </c>
      <c r="G1" s="32" t="s">
        <v>49</v>
      </c>
      <c r="H1" s="33" t="s">
        <v>50</v>
      </c>
      <c r="I1" s="33" t="s">
        <v>35</v>
      </c>
      <c r="J1" s="39" t="s">
        <v>70</v>
      </c>
      <c r="K1" s="39"/>
      <c r="L1" s="39"/>
      <c r="Q1" s="39" t="s">
        <v>85</v>
      </c>
      <c r="U1" t="s">
        <v>86</v>
      </c>
      <c r="AL1" s="43"/>
      <c r="AP1" s="38" t="str">
        <f>C1</f>
        <v>120_1</v>
      </c>
      <c r="AQ1" s="38" t="s">
        <v>64</v>
      </c>
      <c r="AR1" s="38" t="str">
        <f>U1</f>
        <v>有限元-inp</v>
      </c>
      <c r="AS1" s="38" t="s">
        <v>65</v>
      </c>
      <c r="AT1">
        <f>Z1</f>
        <v>0</v>
      </c>
    </row>
    <row r="2" spans="2:47" x14ac:dyDescent="0.15">
      <c r="B2" s="6" t="s">
        <v>80</v>
      </c>
      <c r="C2" t="s">
        <v>79</v>
      </c>
      <c r="E2" s="37">
        <v>972.65315301408543</v>
      </c>
      <c r="F2" s="37">
        <v>988.84876002311671</v>
      </c>
      <c r="G2" s="36">
        <v>2.1658759999999999E-2</v>
      </c>
      <c r="H2" s="34">
        <v>1609.6193653083121</v>
      </c>
      <c r="I2" s="34">
        <v>0.13400000000000001</v>
      </c>
      <c r="J2" s="35" t="s">
        <v>51</v>
      </c>
      <c r="K2" t="s">
        <v>52</v>
      </c>
      <c r="L2" s="35" t="s">
        <v>51</v>
      </c>
      <c r="M2" t="s">
        <v>53</v>
      </c>
      <c r="N2" t="s">
        <v>54</v>
      </c>
      <c r="O2" t="s">
        <v>55</v>
      </c>
      <c r="U2" t="s">
        <v>57</v>
      </c>
      <c r="V2" t="s">
        <v>58</v>
      </c>
      <c r="W2" s="1" t="s">
        <v>59</v>
      </c>
      <c r="X2" s="1" t="s">
        <v>66</v>
      </c>
      <c r="Y2" s="1"/>
      <c r="AB2" s="1"/>
      <c r="AC2" s="1"/>
      <c r="AD2" s="1"/>
      <c r="AG2" s="1"/>
      <c r="AH2" s="1"/>
      <c r="AI2" s="1"/>
      <c r="AL2" s="1"/>
      <c r="AM2" s="1"/>
      <c r="AN2" s="38"/>
      <c r="AO2" t="s">
        <v>67</v>
      </c>
      <c r="AP2">
        <f>MAX(C:C)</f>
        <v>85.151999999999987</v>
      </c>
      <c r="AQ2" s="14">
        <f>AVERAGE(AP2:AP2)</f>
        <v>85.151999999999987</v>
      </c>
      <c r="AR2" s="14">
        <f>MAX(X:X)</f>
        <v>84.215000000000003</v>
      </c>
      <c r="AS2" s="30">
        <f>ABS(AR2/AQ2-1)</f>
        <v>1.1003851935362463E-2</v>
      </c>
      <c r="AT2" s="14">
        <f>MAX(AC:AC)</f>
        <v>0</v>
      </c>
      <c r="AU2" s="14"/>
    </row>
    <row r="3" spans="2:47" x14ac:dyDescent="0.15">
      <c r="B3" s="1">
        <v>0</v>
      </c>
      <c r="C3" s="1">
        <v>0</v>
      </c>
      <c r="F3" s="34" t="s">
        <v>100</v>
      </c>
      <c r="G3" s="55" t="s">
        <v>100</v>
      </c>
      <c r="H3" s="31"/>
      <c r="I3" s="31"/>
      <c r="J3" s="35">
        <v>0</v>
      </c>
      <c r="K3" s="17">
        <f t="shared" ref="K3:K42" si="0">$E$2+($F$2-$E$2)/$G$2*J3</f>
        <v>972.65315301408543</v>
      </c>
      <c r="L3" s="35">
        <v>0</v>
      </c>
      <c r="M3">
        <f>$E$2+($F$2-$E$2)/$G$2*J3</f>
        <v>972.65315301408543</v>
      </c>
      <c r="N3">
        <f>J3^$I$2*$H$2</f>
        <v>0</v>
      </c>
      <c r="O3">
        <f>M3-N3</f>
        <v>972.65315301408543</v>
      </c>
      <c r="Q3" s="17">
        <f>K3</f>
        <v>972.65315301408543</v>
      </c>
      <c r="R3" t="s">
        <v>84</v>
      </c>
      <c r="S3">
        <f>J3</f>
        <v>0</v>
      </c>
      <c r="U3" s="1">
        <v>0</v>
      </c>
      <c r="V3" s="1">
        <v>0</v>
      </c>
      <c r="W3">
        <f>U3*14</f>
        <v>0</v>
      </c>
      <c r="X3">
        <f>V3/1000</f>
        <v>0</v>
      </c>
      <c r="Z3" s="41"/>
      <c r="AA3" s="41"/>
      <c r="AB3" s="41"/>
      <c r="AC3" s="41"/>
      <c r="AD3" s="41"/>
      <c r="AE3" s="2"/>
      <c r="AF3" s="42"/>
      <c r="AG3" s="41"/>
      <c r="AH3" s="41"/>
      <c r="AI3" s="41"/>
      <c r="AJ3" s="41"/>
      <c r="AK3" s="42"/>
      <c r="AL3" s="41"/>
      <c r="AM3" s="41"/>
      <c r="AN3" s="41"/>
      <c r="AO3" t="s">
        <v>69</v>
      </c>
      <c r="AP3">
        <f>INDEX(B:B,MATCH(AP2,C:C,0))</f>
        <v>5.6125780000000001</v>
      </c>
      <c r="AQ3" s="17">
        <f>AVERAGE(AP3:AP3)</f>
        <v>5.6125780000000001</v>
      </c>
      <c r="AR3" s="17">
        <f>INDEX(W:W,MATCH(AR2,X:X,0))</f>
        <v>5.8767100000000001</v>
      </c>
      <c r="AS3" s="30">
        <f>ABS(AR3/AQ3-1)</f>
        <v>4.7060726817516052E-2</v>
      </c>
      <c r="AT3" s="17" t="e">
        <f>INDEX(AB:AB,MATCH(AT2,AC:AC,0))</f>
        <v>#N/A</v>
      </c>
      <c r="AU3" s="17"/>
    </row>
    <row r="4" spans="2:47" x14ac:dyDescent="0.15">
      <c r="B4" s="1">
        <v>1.954E-3</v>
      </c>
      <c r="C4" s="1">
        <v>1.1159999999999997</v>
      </c>
      <c r="J4" s="35">
        <v>1E-3</v>
      </c>
      <c r="K4" s="17">
        <f t="shared" si="0"/>
        <v>973.40091544411518</v>
      </c>
      <c r="L4" s="35">
        <v>1E-3</v>
      </c>
      <c r="M4">
        <f t="shared" ref="M4:M67" si="1">$E$2+($F$2-$E$2)/$G$2*J4</f>
        <v>973.40091544411518</v>
      </c>
      <c r="N4">
        <f t="shared" ref="N4:N67" si="2">J4^$I$2*$H$2</f>
        <v>637.85679798386604</v>
      </c>
      <c r="O4">
        <f t="shared" ref="O4:O67" si="3">M4-N4</f>
        <v>335.54411746024914</v>
      </c>
      <c r="Q4" s="17">
        <f t="shared" ref="Q4:Q67" si="4">K4</f>
        <v>973.40091544411518</v>
      </c>
      <c r="R4" t="s">
        <v>84</v>
      </c>
      <c r="S4">
        <f t="shared" ref="S4:S67" si="5">J4</f>
        <v>1E-3</v>
      </c>
      <c r="U4" s="1">
        <v>0.01</v>
      </c>
      <c r="V4" s="1">
        <v>56702.7</v>
      </c>
      <c r="W4">
        <f t="shared" ref="W4:W67" si="6">U4*14</f>
        <v>0.14000000000000001</v>
      </c>
      <c r="X4">
        <f t="shared" ref="X4:X67" si="7">V4/1000</f>
        <v>56.7027</v>
      </c>
      <c r="Z4" s="41"/>
      <c r="AA4" s="41"/>
      <c r="AB4" s="41"/>
      <c r="AC4" s="41"/>
      <c r="AD4" s="41"/>
      <c r="AE4" s="2"/>
      <c r="AF4" s="42"/>
      <c r="AG4" s="41"/>
      <c r="AH4" s="41"/>
      <c r="AI4" s="41"/>
      <c r="AJ4" s="41"/>
      <c r="AK4" s="42"/>
      <c r="AL4" s="41"/>
      <c r="AM4" s="41"/>
      <c r="AN4" s="41"/>
    </row>
    <row r="5" spans="2:47" x14ac:dyDescent="0.15">
      <c r="B5" s="1">
        <v>5.0159999999999996E-3</v>
      </c>
      <c r="C5" s="1">
        <v>1.7279999999999973</v>
      </c>
      <c r="H5" s="31"/>
      <c r="I5" s="31"/>
      <c r="J5" s="35">
        <v>1.1999999999999999E-3</v>
      </c>
      <c r="K5" s="17">
        <f t="shared" si="0"/>
        <v>973.55046793012116</v>
      </c>
      <c r="L5" s="35">
        <v>1.1999999999999999E-3</v>
      </c>
      <c r="M5">
        <f t="shared" si="1"/>
        <v>973.55046793012116</v>
      </c>
      <c r="N5">
        <f t="shared" si="2"/>
        <v>653.63225507020252</v>
      </c>
      <c r="O5">
        <f t="shared" si="3"/>
        <v>319.91821285991864</v>
      </c>
      <c r="Q5" s="17">
        <f t="shared" si="4"/>
        <v>973.55046793012116</v>
      </c>
      <c r="R5" t="s">
        <v>84</v>
      </c>
      <c r="S5">
        <f t="shared" si="5"/>
        <v>1.1999999999999999E-3</v>
      </c>
      <c r="U5" s="1">
        <v>1.2500000000000001E-2</v>
      </c>
      <c r="V5" s="1">
        <v>70763.899999999994</v>
      </c>
      <c r="W5">
        <f t="shared" si="6"/>
        <v>0.17500000000000002</v>
      </c>
      <c r="X5">
        <f t="shared" si="7"/>
        <v>70.763899999999992</v>
      </c>
      <c r="Z5" s="41"/>
      <c r="AA5" s="41"/>
      <c r="AB5" s="41"/>
      <c r="AC5" s="41"/>
      <c r="AD5" s="41"/>
      <c r="AE5" s="2"/>
      <c r="AF5" s="42"/>
      <c r="AG5" s="41"/>
      <c r="AH5" s="41"/>
      <c r="AI5" s="41"/>
      <c r="AJ5" s="41"/>
      <c r="AK5" s="42"/>
      <c r="AL5" s="41"/>
      <c r="AM5" s="41"/>
      <c r="AN5" s="41"/>
    </row>
    <row r="6" spans="2:47" x14ac:dyDescent="0.15">
      <c r="B6" s="1">
        <v>1.0435E-2</v>
      </c>
      <c r="C6" s="1">
        <v>3.9719999999999982</v>
      </c>
      <c r="J6" s="35">
        <v>1.4E-3</v>
      </c>
      <c r="K6" s="17">
        <f t="shared" si="0"/>
        <v>973.70002041612713</v>
      </c>
      <c r="L6" s="35">
        <v>1.4E-3</v>
      </c>
      <c r="M6">
        <f t="shared" si="1"/>
        <v>973.70002041612713</v>
      </c>
      <c r="N6">
        <f t="shared" si="2"/>
        <v>667.27421828022284</v>
      </c>
      <c r="O6">
        <f t="shared" si="3"/>
        <v>306.42580213590429</v>
      </c>
      <c r="Q6" s="17">
        <f t="shared" si="4"/>
        <v>973.70002041612713</v>
      </c>
      <c r="R6" t="s">
        <v>84</v>
      </c>
      <c r="S6">
        <f t="shared" si="5"/>
        <v>1.4E-3</v>
      </c>
      <c r="U6" s="1">
        <v>1.34375E-2</v>
      </c>
      <c r="V6" s="1">
        <v>75710.100000000006</v>
      </c>
      <c r="W6">
        <f t="shared" si="6"/>
        <v>0.18812499999999999</v>
      </c>
      <c r="X6">
        <f t="shared" si="7"/>
        <v>75.710100000000011</v>
      </c>
      <c r="Z6" s="41"/>
      <c r="AA6" s="41"/>
      <c r="AB6" s="41"/>
      <c r="AC6" s="41"/>
      <c r="AD6" s="41"/>
      <c r="AE6" s="2"/>
      <c r="AF6" s="42"/>
      <c r="AG6" s="41"/>
      <c r="AH6" s="41"/>
      <c r="AI6" s="41"/>
      <c r="AJ6" s="41"/>
      <c r="AK6" s="42"/>
      <c r="AL6" s="41"/>
      <c r="AM6" s="41"/>
      <c r="AN6" s="41"/>
    </row>
    <row r="7" spans="2:47" x14ac:dyDescent="0.15">
      <c r="B7" s="1">
        <v>1.3746E-2</v>
      </c>
      <c r="C7" s="1">
        <v>5.6159999999999997</v>
      </c>
      <c r="J7" s="35">
        <v>1.6000000000000001E-3</v>
      </c>
      <c r="K7" s="17">
        <f t="shared" si="0"/>
        <v>973.84957290213299</v>
      </c>
      <c r="L7" s="35">
        <v>1.6000000000000001E-3</v>
      </c>
      <c r="M7">
        <f t="shared" si="1"/>
        <v>973.84957290213299</v>
      </c>
      <c r="N7">
        <f t="shared" si="2"/>
        <v>679.3213532493877</v>
      </c>
      <c r="O7">
        <f t="shared" si="3"/>
        <v>294.52821965274529</v>
      </c>
      <c r="Q7" s="17">
        <f t="shared" si="4"/>
        <v>973.84957290213299</v>
      </c>
      <c r="R7" t="s">
        <v>84</v>
      </c>
      <c r="S7">
        <f t="shared" si="5"/>
        <v>1.6000000000000001E-3</v>
      </c>
      <c r="U7" s="1">
        <v>1.37891E-2</v>
      </c>
      <c r="V7" s="1">
        <v>76107.899999999994</v>
      </c>
      <c r="W7">
        <f t="shared" si="6"/>
        <v>0.19304740000000001</v>
      </c>
      <c r="X7">
        <f t="shared" si="7"/>
        <v>76.107900000000001</v>
      </c>
      <c r="Z7" s="41"/>
      <c r="AA7" s="41"/>
      <c r="AB7" s="41"/>
      <c r="AC7" s="41"/>
      <c r="AD7" s="41"/>
      <c r="AE7" s="2"/>
      <c r="AF7" s="42"/>
      <c r="AG7" s="41"/>
      <c r="AH7" s="41"/>
      <c r="AI7" s="41"/>
      <c r="AJ7" s="41"/>
      <c r="AK7" s="42"/>
      <c r="AL7" s="41"/>
      <c r="AM7" s="41"/>
      <c r="AN7" s="41"/>
    </row>
    <row r="8" spans="2:47" x14ac:dyDescent="0.15">
      <c r="B8" s="1">
        <v>1.4243E-2</v>
      </c>
      <c r="C8" s="1">
        <v>6.4679999999999964</v>
      </c>
      <c r="J8" s="35">
        <v>1.8E-3</v>
      </c>
      <c r="K8" s="17">
        <f t="shared" si="0"/>
        <v>973.99912538813896</v>
      </c>
      <c r="L8" s="35">
        <v>1.8E-3</v>
      </c>
      <c r="M8">
        <f t="shared" si="1"/>
        <v>973.99912538813896</v>
      </c>
      <c r="N8">
        <f t="shared" si="2"/>
        <v>690.12808905680993</v>
      </c>
      <c r="O8">
        <f t="shared" si="3"/>
        <v>283.87103633132904</v>
      </c>
      <c r="Q8" s="17">
        <f t="shared" si="4"/>
        <v>973.99912538813896</v>
      </c>
      <c r="R8" t="s">
        <v>84</v>
      </c>
      <c r="S8">
        <f t="shared" si="5"/>
        <v>1.8E-3</v>
      </c>
      <c r="U8" s="1">
        <v>1.43164E-2</v>
      </c>
      <c r="V8" s="1">
        <v>76170.3</v>
      </c>
      <c r="W8">
        <f t="shared" si="6"/>
        <v>0.20042959999999999</v>
      </c>
      <c r="X8">
        <f t="shared" si="7"/>
        <v>76.170299999999997</v>
      </c>
      <c r="Z8" s="41"/>
      <c r="AA8" s="41"/>
      <c r="AB8" s="41"/>
      <c r="AC8" s="41"/>
      <c r="AD8" s="41"/>
      <c r="AE8" s="2"/>
      <c r="AF8" s="42"/>
      <c r="AG8" s="41"/>
      <c r="AH8" s="41"/>
      <c r="AI8" s="41"/>
      <c r="AJ8" s="41"/>
      <c r="AK8" s="42"/>
      <c r="AL8" s="41"/>
      <c r="AM8" s="41"/>
      <c r="AN8" s="41"/>
    </row>
    <row r="9" spans="2:47" x14ac:dyDescent="0.15">
      <c r="B9" s="1">
        <v>1.6514000000000001E-2</v>
      </c>
      <c r="C9" s="1">
        <v>6.8879999999999981</v>
      </c>
      <c r="J9" s="35">
        <v>2E-3</v>
      </c>
      <c r="K9" s="17">
        <f t="shared" si="0"/>
        <v>974.14867787414494</v>
      </c>
      <c r="L9" s="35">
        <v>2E-3</v>
      </c>
      <c r="M9">
        <f t="shared" si="1"/>
        <v>974.14867787414494</v>
      </c>
      <c r="N9">
        <f t="shared" si="2"/>
        <v>699.94063602972756</v>
      </c>
      <c r="O9">
        <f t="shared" si="3"/>
        <v>274.20804184441738</v>
      </c>
      <c r="Q9" s="17">
        <f t="shared" si="4"/>
        <v>974.14867787414494</v>
      </c>
      <c r="R9" t="s">
        <v>84</v>
      </c>
      <c r="S9">
        <f t="shared" si="5"/>
        <v>2E-3</v>
      </c>
      <c r="U9" s="1">
        <v>1.51074E-2</v>
      </c>
      <c r="V9" s="1">
        <v>76184.5</v>
      </c>
      <c r="W9">
        <f t="shared" si="6"/>
        <v>0.21150360000000001</v>
      </c>
      <c r="X9">
        <f t="shared" si="7"/>
        <v>76.1845</v>
      </c>
      <c r="Z9" s="41"/>
      <c r="AA9" s="41"/>
      <c r="AB9" s="41"/>
      <c r="AC9" s="41"/>
      <c r="AD9" s="41"/>
      <c r="AE9" s="2"/>
      <c r="AF9" s="42"/>
      <c r="AG9" s="41"/>
      <c r="AH9" s="41"/>
      <c r="AI9" s="41"/>
      <c r="AJ9" s="41"/>
      <c r="AK9" s="42"/>
      <c r="AL9" s="41"/>
      <c r="AM9" s="41"/>
      <c r="AN9" s="41"/>
    </row>
    <row r="10" spans="2:47" x14ac:dyDescent="0.15">
      <c r="B10" s="1">
        <v>1.9206999999999998E-2</v>
      </c>
      <c r="C10" s="1">
        <v>7.8719999999999981</v>
      </c>
      <c r="J10" s="35">
        <v>2.2000000000000001E-3</v>
      </c>
      <c r="K10" s="17">
        <f t="shared" si="0"/>
        <v>974.29823036015091</v>
      </c>
      <c r="L10" s="35">
        <v>2.2000000000000001E-3</v>
      </c>
      <c r="M10">
        <f t="shared" si="1"/>
        <v>974.29823036015091</v>
      </c>
      <c r="N10">
        <f t="shared" si="2"/>
        <v>708.93730117843563</v>
      </c>
      <c r="O10">
        <f t="shared" si="3"/>
        <v>265.36092918171528</v>
      </c>
      <c r="Q10" s="17">
        <f t="shared" si="4"/>
        <v>974.29823036015091</v>
      </c>
      <c r="R10" t="s">
        <v>84</v>
      </c>
      <c r="S10">
        <f t="shared" si="5"/>
        <v>2.2000000000000001E-3</v>
      </c>
      <c r="U10" s="1">
        <v>1.62939E-2</v>
      </c>
      <c r="V10" s="1">
        <v>76182.899999999994</v>
      </c>
      <c r="W10">
        <f t="shared" si="6"/>
        <v>0.2281146</v>
      </c>
      <c r="X10">
        <f t="shared" si="7"/>
        <v>76.182899999999989</v>
      </c>
      <c r="Z10" s="41"/>
      <c r="AA10" s="41"/>
      <c r="AB10" s="41"/>
      <c r="AC10" s="41"/>
      <c r="AD10" s="41"/>
      <c r="AE10" s="2"/>
      <c r="AF10" s="42"/>
      <c r="AG10" s="41"/>
      <c r="AH10" s="41"/>
      <c r="AI10" s="41"/>
      <c r="AJ10" s="41"/>
      <c r="AK10" s="42"/>
      <c r="AL10" s="41"/>
      <c r="AM10" s="41"/>
      <c r="AN10" s="41"/>
    </row>
    <row r="11" spans="2:47" x14ac:dyDescent="0.15">
      <c r="B11" s="1">
        <v>2.2322999999999999E-2</v>
      </c>
      <c r="C11" s="1">
        <v>9.2039999999999971</v>
      </c>
      <c r="J11" s="35">
        <v>2.3999999999999998E-3</v>
      </c>
      <c r="K11" s="17">
        <f t="shared" si="0"/>
        <v>974.44778284615688</v>
      </c>
      <c r="L11" s="35">
        <v>2.3999999999999998E-3</v>
      </c>
      <c r="M11">
        <f t="shared" si="1"/>
        <v>974.44778284615688</v>
      </c>
      <c r="N11">
        <f t="shared" si="2"/>
        <v>717.25154892047544</v>
      </c>
      <c r="O11">
        <f t="shared" si="3"/>
        <v>257.19623392568144</v>
      </c>
      <c r="Q11" s="17">
        <f t="shared" si="4"/>
        <v>974.44778284615688</v>
      </c>
      <c r="R11" t="s">
        <v>84</v>
      </c>
      <c r="S11">
        <f t="shared" si="5"/>
        <v>2.3999999999999998E-3</v>
      </c>
      <c r="U11" s="1">
        <v>1.8073700000000002E-2</v>
      </c>
      <c r="V11" s="1">
        <v>76170.600000000006</v>
      </c>
      <c r="W11">
        <f t="shared" si="6"/>
        <v>0.25303180000000003</v>
      </c>
      <c r="X11">
        <f t="shared" si="7"/>
        <v>76.170600000000007</v>
      </c>
      <c r="Z11" s="41"/>
      <c r="AA11" s="41"/>
      <c r="AB11" s="41"/>
      <c r="AC11" s="41"/>
      <c r="AD11" s="41"/>
      <c r="AE11" s="2"/>
      <c r="AF11" s="42"/>
      <c r="AG11" s="41"/>
      <c r="AH11" s="41"/>
      <c r="AI11" s="41"/>
      <c r="AJ11" s="41"/>
      <c r="AK11" s="42"/>
      <c r="AL11" s="41"/>
      <c r="AM11" s="41"/>
      <c r="AN11" s="41"/>
    </row>
    <row r="12" spans="2:47" x14ac:dyDescent="0.15">
      <c r="B12" s="1">
        <v>2.5593000000000001E-2</v>
      </c>
      <c r="C12" s="1">
        <v>9.9959999999999969</v>
      </c>
      <c r="J12" s="35">
        <v>2.5999999999999999E-3</v>
      </c>
      <c r="K12" s="17">
        <f t="shared" si="0"/>
        <v>974.59733533216274</v>
      </c>
      <c r="L12" s="35">
        <v>2.5999999999999999E-3</v>
      </c>
      <c r="M12">
        <f t="shared" si="1"/>
        <v>974.59733533216274</v>
      </c>
      <c r="N12">
        <f t="shared" si="2"/>
        <v>724.98599484580348</v>
      </c>
      <c r="O12">
        <f t="shared" si="3"/>
        <v>249.61134048635927</v>
      </c>
      <c r="Q12" s="17">
        <f t="shared" si="4"/>
        <v>974.59733533216274</v>
      </c>
      <c r="R12" t="s">
        <v>84</v>
      </c>
      <c r="S12">
        <f t="shared" si="5"/>
        <v>2.5999999999999999E-3</v>
      </c>
      <c r="U12" s="1">
        <v>2.0743399999999999E-2</v>
      </c>
      <c r="V12" s="1">
        <v>76150.600000000006</v>
      </c>
      <c r="W12">
        <f t="shared" si="6"/>
        <v>0.29040759999999999</v>
      </c>
      <c r="X12">
        <f t="shared" si="7"/>
        <v>76.150600000000011</v>
      </c>
      <c r="Z12" s="41"/>
      <c r="AA12" s="41"/>
      <c r="AB12" s="41"/>
      <c r="AC12" s="41"/>
      <c r="AD12" s="41"/>
      <c r="AE12" s="2"/>
      <c r="AF12" s="42"/>
      <c r="AG12" s="41"/>
      <c r="AH12" s="41"/>
      <c r="AI12" s="41"/>
      <c r="AJ12" s="41"/>
      <c r="AK12" s="42"/>
      <c r="AL12" s="41"/>
      <c r="AM12" s="41"/>
      <c r="AN12" s="41"/>
    </row>
    <row r="13" spans="2:47" x14ac:dyDescent="0.15">
      <c r="B13" s="1">
        <v>2.9669999999999998E-2</v>
      </c>
      <c r="C13" s="1">
        <v>11.627999999999997</v>
      </c>
      <c r="J13" s="35">
        <v>2.8E-3</v>
      </c>
      <c r="K13" s="17">
        <f t="shared" si="0"/>
        <v>974.74688781816872</v>
      </c>
      <c r="L13" s="35">
        <v>2.8E-3</v>
      </c>
      <c r="M13">
        <f t="shared" si="1"/>
        <v>974.74688781816872</v>
      </c>
      <c r="N13">
        <f t="shared" si="2"/>
        <v>732.22131084211173</v>
      </c>
      <c r="O13">
        <f t="shared" si="3"/>
        <v>242.52557697605698</v>
      </c>
      <c r="Q13" s="17">
        <f t="shared" si="4"/>
        <v>974.74688781816872</v>
      </c>
      <c r="R13" t="s">
        <v>84</v>
      </c>
      <c r="S13">
        <f t="shared" si="5"/>
        <v>2.8E-3</v>
      </c>
      <c r="U13" s="1">
        <v>2.47479E-2</v>
      </c>
      <c r="V13" s="1">
        <v>76118.5</v>
      </c>
      <c r="W13">
        <f t="shared" si="6"/>
        <v>0.34647060000000002</v>
      </c>
      <c r="X13">
        <f t="shared" si="7"/>
        <v>76.118499999999997</v>
      </c>
      <c r="Z13" s="41"/>
      <c r="AA13" s="41"/>
      <c r="AB13" s="41"/>
      <c r="AC13" s="41"/>
      <c r="AD13" s="41"/>
      <c r="AE13" s="2"/>
      <c r="AF13" s="42"/>
      <c r="AG13" s="41"/>
      <c r="AH13" s="41"/>
      <c r="AI13" s="41"/>
      <c r="AJ13" s="41"/>
      <c r="AK13" s="42"/>
      <c r="AL13" s="41"/>
      <c r="AM13" s="41"/>
      <c r="AN13" s="41"/>
    </row>
    <row r="14" spans="2:47" x14ac:dyDescent="0.15">
      <c r="B14" s="1">
        <v>3.2813000000000002E-2</v>
      </c>
      <c r="C14" s="1">
        <v>12.479999999999999</v>
      </c>
      <c r="J14" s="35">
        <v>3.0000000000000001E-3</v>
      </c>
      <c r="K14" s="17">
        <f t="shared" si="0"/>
        <v>974.89644030417469</v>
      </c>
      <c r="L14" s="35">
        <v>3.0000000000000001E-3</v>
      </c>
      <c r="M14">
        <f t="shared" si="1"/>
        <v>974.89644030417469</v>
      </c>
      <c r="N14">
        <f t="shared" si="2"/>
        <v>739.02211809379355</v>
      </c>
      <c r="O14">
        <f t="shared" si="3"/>
        <v>235.87432221038114</v>
      </c>
      <c r="Q14" s="17">
        <f t="shared" si="4"/>
        <v>974.89644030417469</v>
      </c>
      <c r="R14" t="s">
        <v>84</v>
      </c>
      <c r="S14">
        <f t="shared" si="5"/>
        <v>3.0000000000000001E-3</v>
      </c>
      <c r="U14" s="1">
        <v>3.0754699999999999E-2</v>
      </c>
      <c r="V14" s="1">
        <v>76066.100000000006</v>
      </c>
      <c r="W14">
        <f t="shared" si="6"/>
        <v>0.4305658</v>
      </c>
      <c r="X14">
        <f t="shared" si="7"/>
        <v>76.066100000000006</v>
      </c>
      <c r="Z14" s="41"/>
      <c r="AA14" s="41"/>
      <c r="AB14" s="41"/>
      <c r="AC14" s="41"/>
      <c r="AD14" s="41"/>
      <c r="AE14" s="2"/>
      <c r="AF14" s="42"/>
      <c r="AG14" s="41"/>
      <c r="AH14" s="41"/>
      <c r="AI14" s="41"/>
      <c r="AJ14" s="41"/>
      <c r="AK14" s="42"/>
      <c r="AL14" s="41"/>
      <c r="AM14" s="41"/>
      <c r="AN14" s="41"/>
    </row>
    <row r="15" spans="2:47" x14ac:dyDescent="0.15">
      <c r="B15" s="1">
        <v>3.7159999999999999E-2</v>
      </c>
      <c r="C15" s="1">
        <v>14.363999999999999</v>
      </c>
      <c r="J15" s="35">
        <v>3.2000000000000002E-3</v>
      </c>
      <c r="K15" s="17">
        <f t="shared" si="0"/>
        <v>975.04599279018066</v>
      </c>
      <c r="L15" s="35">
        <v>3.2000000000000002E-3</v>
      </c>
      <c r="M15">
        <f t="shared" si="1"/>
        <v>975.04599279018066</v>
      </c>
      <c r="N15">
        <f t="shared" si="2"/>
        <v>745.44101680010408</v>
      </c>
      <c r="O15">
        <f t="shared" si="3"/>
        <v>229.60497599007658</v>
      </c>
      <c r="Q15" s="17">
        <f t="shared" si="4"/>
        <v>975.04599279018066</v>
      </c>
      <c r="R15" t="s">
        <v>84</v>
      </c>
      <c r="S15">
        <f t="shared" si="5"/>
        <v>3.2000000000000002E-3</v>
      </c>
      <c r="U15" s="1">
        <v>3.9764899999999999E-2</v>
      </c>
      <c r="V15" s="1">
        <v>75980.600000000006</v>
      </c>
      <c r="W15">
        <f t="shared" si="6"/>
        <v>0.5567086</v>
      </c>
      <c r="X15">
        <f t="shared" si="7"/>
        <v>75.98060000000001</v>
      </c>
      <c r="Z15" s="41"/>
      <c r="AA15" s="41"/>
      <c r="AB15" s="41"/>
      <c r="AC15" s="41"/>
      <c r="AD15" s="41"/>
      <c r="AE15" s="2"/>
      <c r="AF15" s="42"/>
      <c r="AG15" s="41"/>
      <c r="AH15" s="41"/>
      <c r="AI15" s="41"/>
      <c r="AJ15" s="41"/>
      <c r="AK15" s="42"/>
      <c r="AL15" s="41"/>
      <c r="AM15" s="41"/>
      <c r="AN15" s="41"/>
    </row>
    <row r="16" spans="2:47" x14ac:dyDescent="0.15">
      <c r="B16" s="1">
        <v>4.0346E-2</v>
      </c>
      <c r="C16" s="1">
        <v>15.815999999999997</v>
      </c>
      <c r="J16" s="35">
        <v>3.3999999999999998E-3</v>
      </c>
      <c r="K16" s="17">
        <f t="shared" si="0"/>
        <v>975.19554527618664</v>
      </c>
      <c r="L16" s="35">
        <v>3.3999999999999998E-3</v>
      </c>
      <c r="M16">
        <f t="shared" si="1"/>
        <v>975.19554527618664</v>
      </c>
      <c r="N16">
        <f t="shared" si="2"/>
        <v>751.52141972710365</v>
      </c>
      <c r="O16">
        <f t="shared" si="3"/>
        <v>223.67412554908299</v>
      </c>
      <c r="Q16" s="17">
        <f t="shared" si="4"/>
        <v>975.19554527618664</v>
      </c>
      <c r="R16" t="s">
        <v>84</v>
      </c>
      <c r="S16">
        <f t="shared" si="5"/>
        <v>3.3999999999999998E-3</v>
      </c>
      <c r="U16" s="1">
        <v>4.9764900000000001E-2</v>
      </c>
      <c r="V16" s="1">
        <v>75928.100000000006</v>
      </c>
      <c r="W16">
        <f t="shared" si="6"/>
        <v>0.69670860000000001</v>
      </c>
      <c r="X16">
        <f t="shared" si="7"/>
        <v>75.928100000000001</v>
      </c>
      <c r="Z16" s="41"/>
      <c r="AA16" s="41"/>
      <c r="AB16" s="41"/>
      <c r="AC16" s="41"/>
      <c r="AD16" s="41"/>
      <c r="AE16" s="2"/>
      <c r="AF16" s="42"/>
      <c r="AG16" s="41"/>
      <c r="AH16" s="41"/>
      <c r="AI16" s="41"/>
      <c r="AJ16" s="41"/>
      <c r="AK16" s="42"/>
      <c r="AL16" s="41"/>
      <c r="AM16" s="41"/>
      <c r="AN16" s="41"/>
    </row>
    <row r="17" spans="2:40" x14ac:dyDescent="0.15">
      <c r="B17" s="1">
        <v>4.4074000000000002E-2</v>
      </c>
      <c r="C17" s="1">
        <v>16.847999999999999</v>
      </c>
      <c r="J17" s="35">
        <v>3.5999999999999999E-3</v>
      </c>
      <c r="K17" s="17">
        <f t="shared" si="0"/>
        <v>975.34509776219261</v>
      </c>
      <c r="L17" s="35">
        <v>3.5999999999999999E-3</v>
      </c>
      <c r="M17">
        <f t="shared" si="1"/>
        <v>975.34509776219261</v>
      </c>
      <c r="N17">
        <f t="shared" si="2"/>
        <v>757.29959314256962</v>
      </c>
      <c r="O17">
        <f t="shared" si="3"/>
        <v>218.04550461962299</v>
      </c>
      <c r="Q17" s="17">
        <f t="shared" si="4"/>
        <v>975.34509776219261</v>
      </c>
      <c r="R17" t="s">
        <v>84</v>
      </c>
      <c r="S17">
        <f t="shared" si="5"/>
        <v>3.5999999999999999E-3</v>
      </c>
      <c r="U17" s="1">
        <v>5.9764900000000003E-2</v>
      </c>
      <c r="V17" s="1">
        <v>75978.3</v>
      </c>
      <c r="W17">
        <f t="shared" si="6"/>
        <v>0.83670860000000002</v>
      </c>
      <c r="X17">
        <f t="shared" si="7"/>
        <v>75.978300000000004</v>
      </c>
      <c r="Z17" s="41"/>
      <c r="AA17" s="41"/>
      <c r="AB17" s="41"/>
      <c r="AC17" s="41"/>
      <c r="AD17" s="41"/>
      <c r="AE17" s="2"/>
      <c r="AF17" s="42"/>
      <c r="AG17" s="41"/>
      <c r="AH17" s="41"/>
      <c r="AI17" s="41"/>
      <c r="AJ17" s="41"/>
      <c r="AK17" s="42"/>
      <c r="AL17" s="41"/>
      <c r="AM17" s="41"/>
      <c r="AN17" s="41"/>
    </row>
    <row r="18" spans="2:40" x14ac:dyDescent="0.15">
      <c r="B18" s="1">
        <v>4.8152E-2</v>
      </c>
      <c r="C18" s="1">
        <v>18.515999999999998</v>
      </c>
      <c r="J18" s="35">
        <v>3.8E-3</v>
      </c>
      <c r="K18" s="17">
        <f t="shared" si="0"/>
        <v>975.49465024819847</v>
      </c>
      <c r="L18" s="35">
        <v>3.8E-3</v>
      </c>
      <c r="M18">
        <f t="shared" si="1"/>
        <v>975.49465024819847</v>
      </c>
      <c r="N18">
        <f t="shared" si="2"/>
        <v>762.80615795381209</v>
      </c>
      <c r="O18">
        <f t="shared" si="3"/>
        <v>212.68849229438638</v>
      </c>
      <c r="Q18" s="17">
        <f t="shared" si="4"/>
        <v>975.49465024819847</v>
      </c>
      <c r="R18" t="s">
        <v>84</v>
      </c>
      <c r="S18">
        <f t="shared" si="5"/>
        <v>3.8E-3</v>
      </c>
      <c r="U18" s="1">
        <v>6.9764900000000005E-2</v>
      </c>
      <c r="V18" s="1">
        <v>76011.5</v>
      </c>
      <c r="W18">
        <f t="shared" si="6"/>
        <v>0.97670860000000004</v>
      </c>
      <c r="X18">
        <f t="shared" si="7"/>
        <v>76.011499999999998</v>
      </c>
      <c r="Z18" s="41"/>
      <c r="AA18" s="41"/>
      <c r="AB18" s="41"/>
      <c r="AC18" s="41"/>
      <c r="AD18" s="41"/>
      <c r="AE18" s="2"/>
      <c r="AF18" s="42"/>
      <c r="AG18" s="41"/>
      <c r="AH18" s="41"/>
      <c r="AI18" s="41"/>
      <c r="AJ18" s="41"/>
      <c r="AK18" s="42"/>
      <c r="AL18" s="41"/>
      <c r="AM18" s="41"/>
      <c r="AN18" s="41"/>
    </row>
    <row r="19" spans="2:40" x14ac:dyDescent="0.15">
      <c r="B19" s="1">
        <v>5.2148E-2</v>
      </c>
      <c r="C19" s="1">
        <v>20.075999999999997</v>
      </c>
      <c r="J19" s="35">
        <v>4.0000000000000001E-3</v>
      </c>
      <c r="K19" s="17">
        <f t="shared" si="0"/>
        <v>975.64420273420444</v>
      </c>
      <c r="L19" s="35">
        <v>4.0000000000000001E-3</v>
      </c>
      <c r="M19">
        <f t="shared" si="1"/>
        <v>975.64420273420444</v>
      </c>
      <c r="N19">
        <f t="shared" si="2"/>
        <v>768.06721432494862</v>
      </c>
      <c r="O19">
        <f t="shared" si="3"/>
        <v>207.57698840925582</v>
      </c>
      <c r="Q19" s="17">
        <f t="shared" si="4"/>
        <v>975.64420273420444</v>
      </c>
      <c r="R19" t="s">
        <v>84</v>
      </c>
      <c r="S19">
        <f t="shared" si="5"/>
        <v>4.0000000000000001E-3</v>
      </c>
      <c r="U19" s="1">
        <v>7.97649E-2</v>
      </c>
      <c r="V19" s="1">
        <v>76097.600000000006</v>
      </c>
      <c r="W19">
        <f t="shared" si="6"/>
        <v>1.1167085999999999</v>
      </c>
      <c r="X19">
        <f t="shared" si="7"/>
        <v>76.0976</v>
      </c>
      <c r="Z19" s="41"/>
      <c r="AA19" s="41"/>
      <c r="AB19" s="41"/>
      <c r="AC19" s="41"/>
      <c r="AD19" s="41"/>
      <c r="AE19" s="2"/>
      <c r="AF19" s="42"/>
      <c r="AG19" s="41"/>
      <c r="AH19" s="41"/>
      <c r="AI19" s="41"/>
      <c r="AJ19" s="41"/>
      <c r="AK19" s="42"/>
      <c r="AL19" s="41"/>
      <c r="AM19" s="41"/>
      <c r="AN19" s="41"/>
    </row>
    <row r="20" spans="2:40" x14ac:dyDescent="0.15">
      <c r="B20" s="1">
        <v>5.4906000000000003E-2</v>
      </c>
      <c r="C20" s="1">
        <v>21.635999999999996</v>
      </c>
      <c r="J20" s="35">
        <v>5.0000000000000001E-3</v>
      </c>
      <c r="K20" s="17">
        <f t="shared" si="0"/>
        <v>976.39196516423419</v>
      </c>
      <c r="L20" s="35">
        <v>5.0000000000000001E-3</v>
      </c>
      <c r="M20">
        <f t="shared" si="1"/>
        <v>976.39196516423419</v>
      </c>
      <c r="N20">
        <f t="shared" si="2"/>
        <v>791.38017955226121</v>
      </c>
      <c r="O20">
        <f t="shared" si="3"/>
        <v>185.01178561197298</v>
      </c>
      <c r="Q20" s="17">
        <f t="shared" si="4"/>
        <v>976.39196516423419</v>
      </c>
      <c r="R20" t="s">
        <v>84</v>
      </c>
      <c r="S20">
        <f t="shared" si="5"/>
        <v>5.0000000000000001E-3</v>
      </c>
      <c r="U20" s="1">
        <v>8.9764899999999995E-2</v>
      </c>
      <c r="V20" s="1">
        <v>76340.399999999994</v>
      </c>
      <c r="W20">
        <f t="shared" si="6"/>
        <v>1.2567085999999998</v>
      </c>
      <c r="X20">
        <f t="shared" si="7"/>
        <v>76.340399999999988</v>
      </c>
      <c r="Z20" s="41"/>
      <c r="AA20" s="41"/>
      <c r="AB20" s="41"/>
      <c r="AC20" s="41"/>
      <c r="AD20" s="41"/>
      <c r="AE20" s="2"/>
      <c r="AF20" s="42"/>
      <c r="AG20" s="41"/>
      <c r="AH20" s="41"/>
      <c r="AI20" s="41"/>
      <c r="AJ20" s="41"/>
      <c r="AK20" s="42"/>
      <c r="AL20" s="41"/>
      <c r="AM20" s="41"/>
      <c r="AN20" s="41"/>
    </row>
    <row r="21" spans="2:40" x14ac:dyDescent="0.15">
      <c r="B21" s="1">
        <v>5.8226E-2</v>
      </c>
      <c r="C21" s="1">
        <v>22.823999999999998</v>
      </c>
      <c r="J21" s="35">
        <v>6.0000000000000001E-3</v>
      </c>
      <c r="K21" s="17">
        <f t="shared" si="0"/>
        <v>977.13972759426395</v>
      </c>
      <c r="L21" s="35">
        <v>6.0000000000000001E-3</v>
      </c>
      <c r="M21">
        <f t="shared" si="1"/>
        <v>977.13972759426395</v>
      </c>
      <c r="N21">
        <f t="shared" si="2"/>
        <v>810.95257276177881</v>
      </c>
      <c r="O21">
        <f t="shared" si="3"/>
        <v>166.18715483248513</v>
      </c>
      <c r="Q21" s="17">
        <f t="shared" si="4"/>
        <v>977.13972759426395</v>
      </c>
      <c r="R21" t="s">
        <v>84</v>
      </c>
      <c r="S21">
        <f t="shared" si="5"/>
        <v>6.0000000000000001E-3</v>
      </c>
      <c r="U21" s="1">
        <v>9.9764900000000004E-2</v>
      </c>
      <c r="V21" s="1">
        <v>76748.2</v>
      </c>
      <c r="W21">
        <f t="shared" si="6"/>
        <v>1.3967086</v>
      </c>
      <c r="X21">
        <f t="shared" si="7"/>
        <v>76.748199999999997</v>
      </c>
      <c r="Z21" s="41"/>
      <c r="AA21" s="41"/>
      <c r="AB21" s="41"/>
      <c r="AC21" s="41"/>
      <c r="AD21" s="41"/>
      <c r="AE21" s="2"/>
      <c r="AF21" s="42"/>
      <c r="AG21" s="41"/>
      <c r="AH21" s="41"/>
      <c r="AI21" s="41"/>
      <c r="AJ21" s="41"/>
      <c r="AK21" s="42"/>
      <c r="AL21" s="41"/>
      <c r="AM21" s="41"/>
      <c r="AN21" s="41"/>
    </row>
    <row r="22" spans="2:40" x14ac:dyDescent="0.15">
      <c r="B22" s="1">
        <v>5.9556999999999999E-2</v>
      </c>
      <c r="C22" s="1">
        <v>23.532</v>
      </c>
      <c r="J22" s="35">
        <v>7.0000000000000001E-3</v>
      </c>
      <c r="K22" s="17">
        <f t="shared" si="0"/>
        <v>977.8874900242937</v>
      </c>
      <c r="L22" s="35">
        <v>7.0000000000000001E-3</v>
      </c>
      <c r="M22">
        <f t="shared" si="1"/>
        <v>977.8874900242937</v>
      </c>
      <c r="N22">
        <f t="shared" si="2"/>
        <v>827.87796938483757</v>
      </c>
      <c r="O22">
        <f t="shared" si="3"/>
        <v>150.00952063945613</v>
      </c>
      <c r="Q22" s="17">
        <f t="shared" si="4"/>
        <v>977.8874900242937</v>
      </c>
      <c r="R22" t="s">
        <v>84</v>
      </c>
      <c r="S22">
        <f t="shared" si="5"/>
        <v>7.0000000000000001E-3</v>
      </c>
      <c r="U22" s="1">
        <v>0.109765</v>
      </c>
      <c r="V22" s="1">
        <v>77256.399999999994</v>
      </c>
      <c r="W22">
        <f t="shared" si="6"/>
        <v>1.53671</v>
      </c>
      <c r="X22">
        <f t="shared" si="7"/>
        <v>77.256399999999999</v>
      </c>
      <c r="Z22" s="41"/>
      <c r="AA22" s="41"/>
      <c r="AB22" s="41"/>
      <c r="AC22" s="41"/>
      <c r="AD22" s="41"/>
      <c r="AE22" s="2"/>
      <c r="AF22" s="42"/>
      <c r="AG22" s="41"/>
      <c r="AH22" s="41"/>
      <c r="AI22" s="41"/>
      <c r="AJ22" s="41"/>
      <c r="AK22" s="42"/>
      <c r="AL22" s="41"/>
      <c r="AM22" s="41"/>
      <c r="AN22" s="41"/>
    </row>
    <row r="23" spans="2:40" x14ac:dyDescent="0.15">
      <c r="B23" s="1">
        <v>6.0217E-2</v>
      </c>
      <c r="C23" s="1">
        <v>24.095999999999997</v>
      </c>
      <c r="J23" s="35">
        <v>8.0000000000000002E-3</v>
      </c>
      <c r="K23" s="17">
        <f t="shared" si="0"/>
        <v>978.63525245432345</v>
      </c>
      <c r="L23" s="35">
        <v>8.0000000000000002E-3</v>
      </c>
      <c r="M23">
        <f t="shared" si="1"/>
        <v>978.63525245432345</v>
      </c>
      <c r="N23">
        <f t="shared" si="2"/>
        <v>842.82468448628754</v>
      </c>
      <c r="O23">
        <f t="shared" si="3"/>
        <v>135.81056796803591</v>
      </c>
      <c r="Q23" s="17">
        <f t="shared" si="4"/>
        <v>978.63525245432345</v>
      </c>
      <c r="R23" t="s">
        <v>84</v>
      </c>
      <c r="S23">
        <f t="shared" si="5"/>
        <v>8.0000000000000002E-3</v>
      </c>
      <c r="U23" s="1">
        <v>0.119765</v>
      </c>
      <c r="V23" s="1">
        <v>77816.899999999994</v>
      </c>
      <c r="W23">
        <f t="shared" si="6"/>
        <v>1.6767099999999999</v>
      </c>
      <c r="X23">
        <f t="shared" si="7"/>
        <v>77.81689999999999</v>
      </c>
      <c r="Z23" s="41"/>
      <c r="AA23" s="41"/>
      <c r="AB23" s="41"/>
      <c r="AC23" s="41"/>
      <c r="AD23" s="41"/>
      <c r="AE23" s="2"/>
      <c r="AF23" s="42"/>
      <c r="AG23" s="41"/>
      <c r="AH23" s="41"/>
      <c r="AI23" s="41"/>
      <c r="AJ23" s="41"/>
      <c r="AK23" s="42"/>
      <c r="AL23" s="41"/>
      <c r="AM23" s="41"/>
      <c r="AN23" s="41"/>
    </row>
    <row r="24" spans="2:40" x14ac:dyDescent="0.15">
      <c r="B24" s="1">
        <v>6.1186999999999998E-2</v>
      </c>
      <c r="C24" s="1">
        <v>24.371999999999996</v>
      </c>
      <c r="J24" s="35">
        <v>8.9999999999999993E-3</v>
      </c>
      <c r="K24" s="17">
        <f t="shared" si="0"/>
        <v>979.3830148843532</v>
      </c>
      <c r="L24" s="35">
        <v>8.9999999999999993E-3</v>
      </c>
      <c r="M24">
        <f t="shared" si="1"/>
        <v>979.3830148843532</v>
      </c>
      <c r="N24">
        <f t="shared" si="2"/>
        <v>856.23245336275556</v>
      </c>
      <c r="O24">
        <f t="shared" si="3"/>
        <v>123.15056152159764</v>
      </c>
      <c r="Q24" s="17">
        <f t="shared" si="4"/>
        <v>979.3830148843532</v>
      </c>
      <c r="R24" t="s">
        <v>84</v>
      </c>
      <c r="S24">
        <f t="shared" si="5"/>
        <v>8.9999999999999993E-3</v>
      </c>
      <c r="U24" s="1">
        <v>0.12976499999999999</v>
      </c>
      <c r="V24" s="1">
        <v>78395.399999999994</v>
      </c>
      <c r="W24">
        <f t="shared" si="6"/>
        <v>1.8167099999999998</v>
      </c>
      <c r="X24">
        <f t="shared" si="7"/>
        <v>78.395399999999995</v>
      </c>
      <c r="Z24" s="41"/>
      <c r="AA24" s="41"/>
      <c r="AB24" s="41"/>
      <c r="AC24" s="41"/>
      <c r="AD24" s="41"/>
      <c r="AE24" s="2"/>
      <c r="AF24" s="42"/>
      <c r="AG24" s="41"/>
      <c r="AH24" s="41"/>
      <c r="AI24" s="41"/>
      <c r="AJ24" s="41"/>
      <c r="AK24" s="42"/>
      <c r="AL24" s="41"/>
      <c r="AM24" s="41"/>
      <c r="AN24" s="41"/>
    </row>
    <row r="25" spans="2:40" x14ac:dyDescent="0.15">
      <c r="B25" s="1">
        <v>6.0866999999999997E-2</v>
      </c>
      <c r="C25" s="1">
        <v>24.3</v>
      </c>
      <c r="J25" s="35">
        <v>0.01</v>
      </c>
      <c r="K25" s="17">
        <f t="shared" si="0"/>
        <v>980.13077731438295</v>
      </c>
      <c r="L25" s="35">
        <v>0.01</v>
      </c>
      <c r="M25">
        <f t="shared" si="1"/>
        <v>980.13077731438295</v>
      </c>
      <c r="N25">
        <f t="shared" si="2"/>
        <v>868.40674578989206</v>
      </c>
      <c r="O25">
        <f t="shared" si="3"/>
        <v>111.7240315244909</v>
      </c>
      <c r="Q25" s="17">
        <f t="shared" si="4"/>
        <v>980.13077731438295</v>
      </c>
      <c r="R25" t="s">
        <v>84</v>
      </c>
      <c r="S25">
        <f t="shared" si="5"/>
        <v>0.01</v>
      </c>
      <c r="U25" s="1">
        <v>0.139765</v>
      </c>
      <c r="V25" s="1">
        <v>78915</v>
      </c>
      <c r="W25">
        <f t="shared" si="6"/>
        <v>1.9567099999999999</v>
      </c>
      <c r="X25">
        <f t="shared" si="7"/>
        <v>78.915000000000006</v>
      </c>
      <c r="Z25" s="41"/>
      <c r="AA25" s="41"/>
      <c r="AB25" s="41"/>
      <c r="AC25" s="41"/>
      <c r="AD25" s="41"/>
      <c r="AE25" s="2"/>
      <c r="AF25" s="42"/>
      <c r="AG25" s="41"/>
      <c r="AH25" s="41"/>
      <c r="AI25" s="41"/>
      <c r="AJ25" s="41"/>
      <c r="AK25" s="42"/>
      <c r="AL25" s="41"/>
      <c r="AM25" s="41"/>
      <c r="AN25" s="41"/>
    </row>
    <row r="26" spans="2:40" x14ac:dyDescent="0.15">
      <c r="B26" s="1">
        <v>6.1032999999999997E-2</v>
      </c>
      <c r="C26" s="1">
        <v>24.323999999999998</v>
      </c>
      <c r="J26" s="35">
        <v>1.0999999999999999E-2</v>
      </c>
      <c r="K26" s="17">
        <f t="shared" si="0"/>
        <v>980.87853974441271</v>
      </c>
      <c r="L26" s="35">
        <v>1.0999999999999999E-2</v>
      </c>
      <c r="M26">
        <f t="shared" si="1"/>
        <v>980.87853974441271</v>
      </c>
      <c r="N26">
        <f t="shared" si="2"/>
        <v>879.56878482947025</v>
      </c>
      <c r="O26">
        <f t="shared" si="3"/>
        <v>101.30975491494246</v>
      </c>
      <c r="Q26" s="17">
        <f t="shared" si="4"/>
        <v>980.87853974441271</v>
      </c>
      <c r="R26" t="s">
        <v>84</v>
      </c>
      <c r="S26">
        <f t="shared" si="5"/>
        <v>1.0999999999999999E-2</v>
      </c>
      <c r="U26" s="1">
        <v>0.14976500000000001</v>
      </c>
      <c r="V26" s="1">
        <v>79384</v>
      </c>
      <c r="W26">
        <f t="shared" si="6"/>
        <v>2.0967100000000003</v>
      </c>
      <c r="X26">
        <f t="shared" si="7"/>
        <v>79.384</v>
      </c>
      <c r="Z26" s="41"/>
      <c r="AA26" s="41"/>
      <c r="AB26" s="41"/>
      <c r="AC26" s="41"/>
      <c r="AD26" s="41"/>
      <c r="AE26" s="2"/>
      <c r="AF26" s="42"/>
      <c r="AG26" s="41"/>
      <c r="AH26" s="41"/>
      <c r="AI26" s="41"/>
      <c r="AJ26" s="41"/>
      <c r="AK26" s="42"/>
      <c r="AL26" s="41"/>
      <c r="AM26" s="41"/>
      <c r="AN26" s="41"/>
    </row>
    <row r="27" spans="2:40" x14ac:dyDescent="0.15">
      <c r="B27" s="1">
        <v>6.1794000000000002E-2</v>
      </c>
      <c r="C27" s="1">
        <v>24.263999999999999</v>
      </c>
      <c r="J27" s="35">
        <v>1.2E-2</v>
      </c>
      <c r="K27" s="17">
        <f t="shared" si="0"/>
        <v>981.62630217444246</v>
      </c>
      <c r="L27" s="35">
        <v>1.2E-2</v>
      </c>
      <c r="M27">
        <f t="shared" si="1"/>
        <v>981.62630217444246</v>
      </c>
      <c r="N27">
        <f t="shared" si="2"/>
        <v>889.88415795355468</v>
      </c>
      <c r="O27">
        <f t="shared" si="3"/>
        <v>91.742144220887781</v>
      </c>
      <c r="Q27" s="17">
        <f t="shared" si="4"/>
        <v>981.62630217444246</v>
      </c>
      <c r="R27" t="s">
        <v>84</v>
      </c>
      <c r="S27">
        <f t="shared" si="5"/>
        <v>1.2E-2</v>
      </c>
      <c r="U27" s="1">
        <v>0.15976499999999999</v>
      </c>
      <c r="V27" s="1">
        <v>79849.5</v>
      </c>
      <c r="W27">
        <f t="shared" si="6"/>
        <v>2.23671</v>
      </c>
      <c r="X27">
        <f t="shared" si="7"/>
        <v>79.849500000000006</v>
      </c>
      <c r="Z27" s="41"/>
      <c r="AA27" s="41"/>
      <c r="AB27" s="41"/>
      <c r="AC27" s="41"/>
      <c r="AD27" s="41"/>
      <c r="AE27" s="2"/>
      <c r="AF27" s="42"/>
      <c r="AG27" s="41"/>
      <c r="AH27" s="41"/>
      <c r="AI27" s="41"/>
      <c r="AJ27" s="41"/>
      <c r="AK27" s="42"/>
      <c r="AL27" s="41"/>
      <c r="AM27" s="41"/>
      <c r="AN27" s="41"/>
    </row>
    <row r="28" spans="2:40" x14ac:dyDescent="0.15">
      <c r="B28" s="1">
        <v>6.0544000000000001E-2</v>
      </c>
      <c r="C28" s="1">
        <v>24.3</v>
      </c>
      <c r="J28" s="35">
        <v>1.2999999999999999E-2</v>
      </c>
      <c r="K28" s="17">
        <f t="shared" si="0"/>
        <v>982.37406460447221</v>
      </c>
      <c r="L28" s="35">
        <v>1.2999999999999999E-2</v>
      </c>
      <c r="M28">
        <f t="shared" si="1"/>
        <v>982.37406460447221</v>
      </c>
      <c r="N28">
        <f t="shared" si="2"/>
        <v>899.48017891699089</v>
      </c>
      <c r="O28">
        <f t="shared" si="3"/>
        <v>82.893885687481315</v>
      </c>
      <c r="Q28" s="17">
        <f t="shared" si="4"/>
        <v>982.37406460447221</v>
      </c>
      <c r="R28" t="s">
        <v>84</v>
      </c>
      <c r="S28">
        <f t="shared" si="5"/>
        <v>1.2999999999999999E-2</v>
      </c>
      <c r="U28" s="1">
        <v>0.169765</v>
      </c>
      <c r="V28" s="1">
        <v>80285.3</v>
      </c>
      <c r="W28">
        <f t="shared" si="6"/>
        <v>2.3767100000000001</v>
      </c>
      <c r="X28">
        <f t="shared" si="7"/>
        <v>80.285300000000007</v>
      </c>
      <c r="Z28" s="41"/>
      <c r="AA28" s="41"/>
      <c r="AB28" s="41"/>
      <c r="AC28" s="41"/>
      <c r="AD28" s="41"/>
      <c r="AE28" s="2"/>
      <c r="AF28" s="42"/>
      <c r="AG28" s="41"/>
      <c r="AH28" s="41"/>
      <c r="AI28" s="41"/>
      <c r="AJ28" s="41"/>
      <c r="AK28" s="42"/>
      <c r="AL28" s="41"/>
      <c r="AM28" s="41"/>
      <c r="AN28" s="41"/>
    </row>
    <row r="29" spans="2:40" x14ac:dyDescent="0.15">
      <c r="B29" s="1">
        <v>6.1329000000000002E-2</v>
      </c>
      <c r="C29" s="1">
        <v>24.3</v>
      </c>
      <c r="J29" s="35">
        <v>1.4E-2</v>
      </c>
      <c r="K29" s="17">
        <f t="shared" si="0"/>
        <v>983.12182703450196</v>
      </c>
      <c r="L29" s="35">
        <v>1.4E-2</v>
      </c>
      <c r="M29">
        <f t="shared" si="1"/>
        <v>983.12182703450196</v>
      </c>
      <c r="N29">
        <f t="shared" si="2"/>
        <v>908.456936224233</v>
      </c>
      <c r="O29">
        <f t="shared" si="3"/>
        <v>74.664890810268957</v>
      </c>
      <c r="Q29" s="17">
        <f t="shared" si="4"/>
        <v>983.12182703450196</v>
      </c>
      <c r="R29" t="s">
        <v>84</v>
      </c>
      <c r="S29">
        <f t="shared" si="5"/>
        <v>1.4E-2</v>
      </c>
      <c r="U29" s="1">
        <v>0.17976500000000001</v>
      </c>
      <c r="V29" s="1">
        <v>80651.399999999994</v>
      </c>
      <c r="W29">
        <f t="shared" si="6"/>
        <v>2.5167100000000002</v>
      </c>
      <c r="X29">
        <f t="shared" si="7"/>
        <v>80.651399999999995</v>
      </c>
      <c r="Z29" s="41"/>
      <c r="AA29" s="41"/>
      <c r="AB29" s="41"/>
      <c r="AC29" s="41"/>
      <c r="AD29" s="41"/>
      <c r="AE29" s="2"/>
      <c r="AF29" s="42"/>
      <c r="AG29" s="41"/>
      <c r="AH29" s="41"/>
      <c r="AI29" s="41"/>
      <c r="AJ29" s="41"/>
      <c r="AK29" s="42"/>
      <c r="AL29" s="41"/>
      <c r="AM29" s="41"/>
      <c r="AN29" s="41"/>
    </row>
    <row r="30" spans="2:40" x14ac:dyDescent="0.15">
      <c r="B30" s="1">
        <v>6.0919000000000001E-2</v>
      </c>
      <c r="C30" s="1">
        <v>24.359999999999996</v>
      </c>
      <c r="J30" s="35">
        <v>1.4999999999999999E-2</v>
      </c>
      <c r="K30" s="17">
        <f t="shared" si="0"/>
        <v>983.86958946453183</v>
      </c>
      <c r="L30" s="35">
        <v>1.4999999999999999E-2</v>
      </c>
      <c r="M30">
        <f t="shared" si="1"/>
        <v>983.86958946453183</v>
      </c>
      <c r="N30">
        <f t="shared" si="2"/>
        <v>916.89460449232683</v>
      </c>
      <c r="O30">
        <f t="shared" si="3"/>
        <v>66.974984972204993</v>
      </c>
      <c r="Q30" s="17">
        <f t="shared" si="4"/>
        <v>983.86958946453183</v>
      </c>
      <c r="R30" t="s">
        <v>84</v>
      </c>
      <c r="S30">
        <f t="shared" si="5"/>
        <v>1.4999999999999999E-2</v>
      </c>
      <c r="U30" s="1">
        <v>0.18976499999999999</v>
      </c>
      <c r="V30" s="1">
        <v>81013</v>
      </c>
      <c r="W30">
        <f t="shared" si="6"/>
        <v>2.6567099999999999</v>
      </c>
      <c r="X30">
        <f t="shared" si="7"/>
        <v>81.013000000000005</v>
      </c>
      <c r="Z30" s="41"/>
      <c r="AA30" s="41"/>
      <c r="AB30" s="41"/>
      <c r="AC30" s="41"/>
      <c r="AD30" s="41"/>
      <c r="AE30" s="2"/>
      <c r="AF30" s="42"/>
      <c r="AG30" s="41"/>
      <c r="AH30" s="41"/>
      <c r="AI30" s="41"/>
      <c r="AJ30" s="41"/>
      <c r="AK30" s="42"/>
      <c r="AL30" s="41"/>
      <c r="AM30" s="41"/>
      <c r="AN30" s="41"/>
    </row>
    <row r="31" spans="2:40" x14ac:dyDescent="0.15">
      <c r="B31" s="1">
        <v>6.1801000000000002E-2</v>
      </c>
      <c r="C31" s="1">
        <v>24.371999999999996</v>
      </c>
      <c r="J31" s="35">
        <v>1.6E-2</v>
      </c>
      <c r="K31" s="17">
        <f t="shared" si="0"/>
        <v>984.61735189456158</v>
      </c>
      <c r="L31" s="35">
        <v>1.6E-2</v>
      </c>
      <c r="M31">
        <f t="shared" si="1"/>
        <v>984.61735189456158</v>
      </c>
      <c r="N31">
        <f t="shared" si="2"/>
        <v>924.85844406695207</v>
      </c>
      <c r="O31">
        <f t="shared" si="3"/>
        <v>59.758907827609505</v>
      </c>
      <c r="Q31" s="17">
        <f t="shared" si="4"/>
        <v>984.61735189456158</v>
      </c>
      <c r="R31" t="s">
        <v>84</v>
      </c>
      <c r="S31">
        <f t="shared" si="5"/>
        <v>1.6E-2</v>
      </c>
      <c r="U31" s="1">
        <v>0.199765</v>
      </c>
      <c r="V31" s="1">
        <v>81356.3</v>
      </c>
      <c r="W31">
        <f t="shared" si="6"/>
        <v>2.79671</v>
      </c>
      <c r="X31">
        <f t="shared" si="7"/>
        <v>81.356300000000005</v>
      </c>
      <c r="Z31" s="41"/>
      <c r="AA31" s="41"/>
      <c r="AB31" s="41"/>
      <c r="AC31" s="41"/>
      <c r="AD31" s="41"/>
      <c r="AE31" s="2"/>
      <c r="AF31" s="42"/>
      <c r="AG31" s="41"/>
      <c r="AH31" s="41"/>
      <c r="AI31" s="41"/>
      <c r="AJ31" s="41"/>
      <c r="AK31" s="42"/>
      <c r="AL31" s="41"/>
      <c r="AM31" s="41"/>
      <c r="AN31" s="41"/>
    </row>
    <row r="32" spans="2:40" x14ac:dyDescent="0.15">
      <c r="B32" s="1">
        <v>6.1556E-2</v>
      </c>
      <c r="C32" s="1">
        <v>24.371999999999996</v>
      </c>
      <c r="J32" s="35">
        <v>1.7000000000000001E-2</v>
      </c>
      <c r="K32" s="17">
        <f t="shared" si="0"/>
        <v>985.36511432459133</v>
      </c>
      <c r="L32" s="35">
        <v>1.7000000000000001E-2</v>
      </c>
      <c r="M32">
        <f t="shared" si="1"/>
        <v>985.36511432459133</v>
      </c>
      <c r="N32">
        <f t="shared" si="2"/>
        <v>932.40231657145239</v>
      </c>
      <c r="O32">
        <f t="shared" si="3"/>
        <v>52.962797753138943</v>
      </c>
      <c r="Q32" s="17">
        <f t="shared" si="4"/>
        <v>985.36511432459133</v>
      </c>
      <c r="R32" t="s">
        <v>84</v>
      </c>
      <c r="S32">
        <f t="shared" si="5"/>
        <v>1.7000000000000001E-2</v>
      </c>
      <c r="U32" s="1">
        <v>0.20976500000000001</v>
      </c>
      <c r="V32" s="1">
        <v>81649.899999999994</v>
      </c>
      <c r="W32">
        <f t="shared" si="6"/>
        <v>2.9367100000000002</v>
      </c>
      <c r="X32">
        <f t="shared" si="7"/>
        <v>81.649899999999988</v>
      </c>
      <c r="Z32" s="41"/>
      <c r="AA32" s="41"/>
      <c r="AB32" s="41"/>
      <c r="AC32" s="41"/>
      <c r="AD32" s="41"/>
      <c r="AE32" s="2"/>
      <c r="AF32" s="42"/>
      <c r="AG32" s="41"/>
      <c r="AH32" s="41"/>
      <c r="AI32" s="41"/>
      <c r="AJ32" s="41"/>
      <c r="AK32" s="42"/>
      <c r="AL32" s="41"/>
      <c r="AM32" s="41"/>
      <c r="AN32" s="41"/>
    </row>
    <row r="33" spans="2:40" x14ac:dyDescent="0.15">
      <c r="B33" s="1">
        <v>6.4706E-2</v>
      </c>
      <c r="C33" s="1">
        <v>24.395999999999997</v>
      </c>
      <c r="J33" s="35">
        <v>1.7999999999999999E-2</v>
      </c>
      <c r="K33" s="17">
        <f t="shared" si="0"/>
        <v>986.11287675462108</v>
      </c>
      <c r="L33" s="35">
        <v>1.7999999999999999E-2</v>
      </c>
      <c r="M33">
        <f t="shared" si="1"/>
        <v>986.11287675462108</v>
      </c>
      <c r="N33">
        <f t="shared" si="2"/>
        <v>939.5712170667814</v>
      </c>
      <c r="O33">
        <f t="shared" si="3"/>
        <v>46.541659687839683</v>
      </c>
      <c r="Q33" s="17">
        <f t="shared" si="4"/>
        <v>986.11287675462108</v>
      </c>
      <c r="R33" t="s">
        <v>84</v>
      </c>
      <c r="S33">
        <f t="shared" si="5"/>
        <v>1.7999999999999999E-2</v>
      </c>
      <c r="U33" s="1">
        <v>0.21976499999999999</v>
      </c>
      <c r="V33" s="1">
        <v>81930.100000000006</v>
      </c>
      <c r="W33">
        <f t="shared" si="6"/>
        <v>3.0767099999999998</v>
      </c>
      <c r="X33">
        <f t="shared" si="7"/>
        <v>81.93010000000001</v>
      </c>
      <c r="Z33" s="41"/>
      <c r="AA33" s="41"/>
      <c r="AB33" s="41"/>
      <c r="AC33" s="41"/>
      <c r="AD33" s="41"/>
      <c r="AE33" s="2"/>
      <c r="AF33" s="42"/>
      <c r="AG33" s="41"/>
      <c r="AH33" s="41"/>
      <c r="AI33" s="41"/>
      <c r="AJ33" s="41"/>
      <c r="AK33" s="42"/>
      <c r="AL33" s="41"/>
      <c r="AM33" s="41"/>
      <c r="AN33" s="41"/>
    </row>
    <row r="34" spans="2:40" x14ac:dyDescent="0.15">
      <c r="B34" s="1">
        <v>6.8709999999999993E-2</v>
      </c>
      <c r="C34" s="1">
        <v>26.423999999999999</v>
      </c>
      <c r="J34" s="35">
        <v>1.9E-2</v>
      </c>
      <c r="K34" s="17">
        <f t="shared" si="0"/>
        <v>986.86063918465084</v>
      </c>
      <c r="L34" s="35">
        <v>1.9E-2</v>
      </c>
      <c r="M34">
        <f t="shared" si="1"/>
        <v>986.86063918465084</v>
      </c>
      <c r="N34">
        <f t="shared" si="2"/>
        <v>946.40313649260122</v>
      </c>
      <c r="O34">
        <f t="shared" si="3"/>
        <v>40.457502692049616</v>
      </c>
      <c r="Q34" s="17">
        <f t="shared" si="4"/>
        <v>986.86063918465084</v>
      </c>
      <c r="R34" t="s">
        <v>84</v>
      </c>
      <c r="S34">
        <f t="shared" si="5"/>
        <v>1.9E-2</v>
      </c>
      <c r="U34" s="1">
        <v>0.229765</v>
      </c>
      <c r="V34" s="1">
        <v>82200</v>
      </c>
      <c r="W34">
        <f t="shared" si="6"/>
        <v>3.21671</v>
      </c>
      <c r="X34">
        <f t="shared" si="7"/>
        <v>82.2</v>
      </c>
      <c r="Z34" s="41"/>
      <c r="AA34" s="41"/>
      <c r="AB34" s="41"/>
      <c r="AC34" s="41"/>
      <c r="AD34" s="41"/>
      <c r="AE34" s="2"/>
      <c r="AF34" s="42"/>
      <c r="AG34" s="41"/>
      <c r="AH34" s="41"/>
      <c r="AI34" s="41"/>
      <c r="AJ34" s="41"/>
      <c r="AK34" s="42"/>
      <c r="AL34" s="41"/>
      <c r="AM34" s="41"/>
      <c r="AN34" s="41"/>
    </row>
    <row r="35" spans="2:40" x14ac:dyDescent="0.15">
      <c r="B35" s="1">
        <v>7.2014999999999996E-2</v>
      </c>
      <c r="C35" s="1">
        <v>27.599999999999998</v>
      </c>
      <c r="J35" s="35">
        <v>0.02</v>
      </c>
      <c r="K35" s="17">
        <f t="shared" si="0"/>
        <v>987.60840161468059</v>
      </c>
      <c r="L35" s="35">
        <v>0.02</v>
      </c>
      <c r="M35">
        <f t="shared" si="1"/>
        <v>987.60840161468059</v>
      </c>
      <c r="N35">
        <f t="shared" si="2"/>
        <v>952.93045696450747</v>
      </c>
      <c r="O35">
        <f t="shared" si="3"/>
        <v>34.677944650173117</v>
      </c>
      <c r="Q35" s="17">
        <f t="shared" si="4"/>
        <v>987.60840161468059</v>
      </c>
      <c r="R35" t="s">
        <v>84</v>
      </c>
      <c r="S35">
        <f t="shared" si="5"/>
        <v>0.02</v>
      </c>
      <c r="U35" s="1">
        <v>0.23976500000000001</v>
      </c>
      <c r="V35" s="1">
        <v>82432.5</v>
      </c>
      <c r="W35">
        <f t="shared" si="6"/>
        <v>3.3567100000000001</v>
      </c>
      <c r="X35">
        <f t="shared" si="7"/>
        <v>82.432500000000005</v>
      </c>
      <c r="Z35" s="41"/>
      <c r="AA35" s="41"/>
      <c r="AB35" s="41"/>
      <c r="AC35" s="41"/>
      <c r="AD35" s="41"/>
      <c r="AE35" s="2"/>
      <c r="AF35" s="42"/>
      <c r="AG35" s="41"/>
      <c r="AH35" s="41"/>
      <c r="AI35" s="41"/>
      <c r="AJ35" s="41"/>
      <c r="AK35" s="42"/>
      <c r="AL35" s="41"/>
      <c r="AM35" s="41"/>
      <c r="AN35" s="41"/>
    </row>
    <row r="36" spans="2:40" x14ac:dyDescent="0.15">
      <c r="B36" s="1">
        <v>7.7155000000000001E-2</v>
      </c>
      <c r="C36" s="1">
        <v>29.711999999999996</v>
      </c>
      <c r="J36" s="35">
        <v>2.1000000000000001E-2</v>
      </c>
      <c r="K36" s="17">
        <f t="shared" si="0"/>
        <v>988.35616404471034</v>
      </c>
      <c r="L36" s="35">
        <v>2.1000000000000001E-2</v>
      </c>
      <c r="M36">
        <f t="shared" si="1"/>
        <v>988.35616404471034</v>
      </c>
      <c r="N36">
        <f t="shared" si="2"/>
        <v>959.18101428378441</v>
      </c>
      <c r="O36">
        <f t="shared" si="3"/>
        <v>29.175149760925933</v>
      </c>
      <c r="Q36" s="17">
        <f t="shared" si="4"/>
        <v>988.35616404471034</v>
      </c>
      <c r="R36" t="s">
        <v>84</v>
      </c>
      <c r="S36">
        <f t="shared" si="5"/>
        <v>2.1000000000000001E-2</v>
      </c>
      <c r="U36" s="1">
        <v>0.24976499999999999</v>
      </c>
      <c r="V36" s="1">
        <v>82646.600000000006</v>
      </c>
      <c r="W36">
        <f t="shared" si="6"/>
        <v>3.4967099999999998</v>
      </c>
      <c r="X36">
        <f t="shared" si="7"/>
        <v>82.646600000000007</v>
      </c>
      <c r="Z36" s="41"/>
      <c r="AA36" s="41"/>
      <c r="AB36" s="41"/>
      <c r="AC36" s="41"/>
      <c r="AD36" s="41"/>
      <c r="AE36" s="2"/>
      <c r="AF36" s="42"/>
      <c r="AG36" s="41"/>
      <c r="AH36" s="41"/>
      <c r="AI36" s="41"/>
      <c r="AJ36" s="41"/>
      <c r="AK36" s="42"/>
      <c r="AL36" s="41"/>
      <c r="AM36" s="41"/>
      <c r="AN36" s="41"/>
    </row>
    <row r="37" spans="2:40" x14ac:dyDescent="0.15">
      <c r="B37" s="1">
        <v>8.1754999999999994E-2</v>
      </c>
      <c r="C37" s="1">
        <v>31.331999999999997</v>
      </c>
      <c r="J37" s="35">
        <v>2.1999999999999999E-2</v>
      </c>
      <c r="K37" s="17">
        <f t="shared" si="0"/>
        <v>989.10392647474009</v>
      </c>
      <c r="L37" s="35">
        <v>2.1999999999999999E-2</v>
      </c>
      <c r="M37">
        <f t="shared" si="1"/>
        <v>989.10392647474009</v>
      </c>
      <c r="N37">
        <f t="shared" si="2"/>
        <v>965.17891889114287</v>
      </c>
      <c r="O37">
        <f t="shared" si="3"/>
        <v>23.925007583597221</v>
      </c>
      <c r="Q37" s="17">
        <f t="shared" si="4"/>
        <v>989.10392647474009</v>
      </c>
      <c r="R37" t="s">
        <v>84</v>
      </c>
      <c r="S37">
        <f t="shared" si="5"/>
        <v>2.1999999999999999E-2</v>
      </c>
      <c r="U37" s="1">
        <v>0.25976500000000002</v>
      </c>
      <c r="V37" s="1">
        <v>82853.399999999994</v>
      </c>
      <c r="W37">
        <f t="shared" si="6"/>
        <v>3.6367100000000003</v>
      </c>
      <c r="X37">
        <f t="shared" si="7"/>
        <v>82.853399999999993</v>
      </c>
      <c r="Z37" s="41"/>
      <c r="AA37" s="41"/>
      <c r="AB37" s="41"/>
      <c r="AC37" s="41"/>
      <c r="AD37" s="41"/>
      <c r="AE37" s="2"/>
      <c r="AF37" s="42"/>
      <c r="AG37" s="41"/>
      <c r="AH37" s="41"/>
      <c r="AI37" s="41"/>
      <c r="AJ37" s="41"/>
      <c r="AK37" s="42"/>
      <c r="AL37" s="41"/>
      <c r="AM37" s="41"/>
      <c r="AN37" s="41"/>
    </row>
    <row r="38" spans="2:40" x14ac:dyDescent="0.15">
      <c r="B38" s="1">
        <v>8.6901999999999993E-2</v>
      </c>
      <c r="C38" s="1">
        <v>33.131999999999998</v>
      </c>
      <c r="J38" s="35">
        <v>2.3E-2</v>
      </c>
      <c r="K38" s="17">
        <f t="shared" si="0"/>
        <v>989.85168890476984</v>
      </c>
      <c r="L38" s="35">
        <v>2.3E-2</v>
      </c>
      <c r="M38">
        <f t="shared" si="1"/>
        <v>989.85168890476984</v>
      </c>
      <c r="N38">
        <f t="shared" si="2"/>
        <v>970.94519852355461</v>
      </c>
      <c r="O38">
        <f t="shared" si="3"/>
        <v>18.906490381215235</v>
      </c>
      <c r="Q38" s="17">
        <f t="shared" si="4"/>
        <v>989.85168890476984</v>
      </c>
      <c r="R38" t="s">
        <v>84</v>
      </c>
      <c r="S38">
        <f t="shared" si="5"/>
        <v>2.3E-2</v>
      </c>
      <c r="U38" s="1">
        <v>0.26976499999999998</v>
      </c>
      <c r="V38" s="1">
        <v>83031.199999999997</v>
      </c>
      <c r="W38">
        <f t="shared" si="6"/>
        <v>3.7767099999999996</v>
      </c>
      <c r="X38">
        <f t="shared" si="7"/>
        <v>83.031199999999998</v>
      </c>
      <c r="Z38" s="41"/>
      <c r="AA38" s="41"/>
      <c r="AB38" s="41"/>
      <c r="AC38" s="41"/>
      <c r="AD38" s="41"/>
      <c r="AE38" s="2"/>
      <c r="AF38" s="42"/>
      <c r="AG38" s="41"/>
      <c r="AH38" s="41"/>
      <c r="AI38" s="41"/>
      <c r="AJ38" s="41"/>
      <c r="AK38" s="42"/>
      <c r="AL38" s="41"/>
      <c r="AM38" s="41"/>
      <c r="AN38" s="41"/>
    </row>
    <row r="39" spans="2:40" x14ac:dyDescent="0.15">
      <c r="B39" s="1">
        <v>9.2482999999999996E-2</v>
      </c>
      <c r="C39" s="1">
        <v>35.315999999999995</v>
      </c>
      <c r="J39" s="35">
        <v>2.4E-2</v>
      </c>
      <c r="K39" s="17">
        <f t="shared" si="0"/>
        <v>990.5994513347996</v>
      </c>
      <c r="L39" s="35">
        <v>2.4E-2</v>
      </c>
      <c r="M39">
        <f t="shared" si="1"/>
        <v>990.5994513347996</v>
      </c>
      <c r="N39">
        <f t="shared" si="2"/>
        <v>976.49830726824734</v>
      </c>
      <c r="O39">
        <f t="shared" si="3"/>
        <v>14.101144066552251</v>
      </c>
      <c r="Q39" s="17">
        <f t="shared" si="4"/>
        <v>990.5994513347996</v>
      </c>
      <c r="R39" t="s">
        <v>84</v>
      </c>
      <c r="S39">
        <f t="shared" si="5"/>
        <v>2.4E-2</v>
      </c>
      <c r="U39" s="1">
        <v>0.27976499999999999</v>
      </c>
      <c r="V39" s="1">
        <v>83192</v>
      </c>
      <c r="W39">
        <f t="shared" si="6"/>
        <v>3.9167099999999997</v>
      </c>
      <c r="X39">
        <f t="shared" si="7"/>
        <v>83.191999999999993</v>
      </c>
      <c r="Z39" s="41"/>
      <c r="AA39" s="41"/>
      <c r="AB39" s="41"/>
      <c r="AC39" s="41"/>
      <c r="AD39" s="41"/>
      <c r="AE39" s="2"/>
      <c r="AF39" s="42"/>
      <c r="AG39" s="41"/>
      <c r="AH39" s="41"/>
      <c r="AI39" s="41"/>
      <c r="AJ39" s="41"/>
      <c r="AK39" s="42"/>
      <c r="AL39" s="41"/>
      <c r="AM39" s="41"/>
      <c r="AN39" s="41"/>
    </row>
    <row r="40" spans="2:40" x14ac:dyDescent="0.15">
      <c r="B40" s="1">
        <v>9.7511E-2</v>
      </c>
      <c r="C40" s="1">
        <v>36.887999999999998</v>
      </c>
      <c r="J40" s="35">
        <v>2.5000000000000001E-2</v>
      </c>
      <c r="K40" s="17">
        <f t="shared" si="0"/>
        <v>991.34721376482935</v>
      </c>
      <c r="L40" s="35">
        <v>2.5000000000000001E-2</v>
      </c>
      <c r="M40">
        <f t="shared" si="1"/>
        <v>991.34721376482935</v>
      </c>
      <c r="N40">
        <f t="shared" si="2"/>
        <v>981.85453312988045</v>
      </c>
      <c r="O40">
        <f t="shared" si="3"/>
        <v>9.492680634948897</v>
      </c>
      <c r="Q40" s="17">
        <f t="shared" si="4"/>
        <v>991.34721376482935</v>
      </c>
      <c r="R40" t="s">
        <v>84</v>
      </c>
      <c r="S40">
        <f t="shared" si="5"/>
        <v>2.5000000000000001E-2</v>
      </c>
      <c r="U40" s="1">
        <v>0.28976499999999999</v>
      </c>
      <c r="V40" s="1">
        <v>83348.399999999994</v>
      </c>
      <c r="W40">
        <f t="shared" si="6"/>
        <v>4.0567099999999998</v>
      </c>
      <c r="X40">
        <f t="shared" si="7"/>
        <v>83.348399999999998</v>
      </c>
      <c r="Z40" s="41"/>
      <c r="AA40" s="41"/>
      <c r="AB40" s="41"/>
      <c r="AC40" s="41"/>
      <c r="AD40" s="41"/>
      <c r="AE40" s="2"/>
      <c r="AF40" s="42"/>
      <c r="AG40" s="41"/>
      <c r="AH40" s="41"/>
      <c r="AI40" s="41"/>
      <c r="AJ40" s="41"/>
      <c r="AK40" s="42"/>
      <c r="AL40" s="41"/>
      <c r="AM40" s="41"/>
      <c r="AN40" s="41"/>
    </row>
    <row r="41" spans="2:40" x14ac:dyDescent="0.15">
      <c r="B41" s="1">
        <v>0.10355</v>
      </c>
      <c r="C41" s="1">
        <v>39.155999999999992</v>
      </c>
      <c r="J41" s="35">
        <v>2.5999999999999999E-2</v>
      </c>
      <c r="K41" s="17">
        <f t="shared" si="0"/>
        <v>992.0949761948591</v>
      </c>
      <c r="L41" s="35">
        <v>2.5999999999999999E-2</v>
      </c>
      <c r="M41">
        <f t="shared" si="1"/>
        <v>992.0949761948591</v>
      </c>
      <c r="N41">
        <f t="shared" si="2"/>
        <v>987.02832754510575</v>
      </c>
      <c r="O41">
        <f t="shared" si="3"/>
        <v>5.0666486497533469</v>
      </c>
      <c r="Q41" s="17">
        <f t="shared" si="4"/>
        <v>992.0949761948591</v>
      </c>
      <c r="R41" t="s">
        <v>84</v>
      </c>
      <c r="S41">
        <f t="shared" si="5"/>
        <v>2.5999999999999999E-2</v>
      </c>
      <c r="U41" s="1">
        <v>0.299765</v>
      </c>
      <c r="V41" s="1">
        <v>83482</v>
      </c>
      <c r="W41">
        <f t="shared" si="6"/>
        <v>4.1967100000000004</v>
      </c>
      <c r="X41">
        <f t="shared" si="7"/>
        <v>83.481999999999999</v>
      </c>
      <c r="Z41" s="41"/>
      <c r="AA41" s="41"/>
      <c r="AB41" s="41"/>
      <c r="AC41" s="41"/>
      <c r="AD41" s="41"/>
      <c r="AE41" s="2"/>
      <c r="AF41" s="42"/>
      <c r="AG41" s="41"/>
      <c r="AH41" s="41"/>
      <c r="AI41" s="41"/>
      <c r="AJ41" s="41"/>
      <c r="AK41" s="42"/>
      <c r="AL41" s="41"/>
      <c r="AM41" s="41"/>
      <c r="AN41" s="41"/>
    </row>
    <row r="42" spans="2:40" x14ac:dyDescent="0.15">
      <c r="B42" s="1">
        <v>0.108333</v>
      </c>
      <c r="C42" s="1">
        <v>40.716000000000001</v>
      </c>
      <c r="J42" s="35">
        <v>2.7E-2</v>
      </c>
      <c r="K42" s="17">
        <f t="shared" si="0"/>
        <v>992.84273862488885</v>
      </c>
      <c r="L42" s="35">
        <v>2.7E-2</v>
      </c>
      <c r="M42">
        <f t="shared" si="1"/>
        <v>992.84273862488885</v>
      </c>
      <c r="N42">
        <f t="shared" si="2"/>
        <v>992.03257418414216</v>
      </c>
      <c r="O42">
        <f t="shared" si="3"/>
        <v>0.81016444074668925</v>
      </c>
      <c r="Q42" s="17">
        <f t="shared" si="4"/>
        <v>992.84273862488885</v>
      </c>
      <c r="R42" t="s">
        <v>84</v>
      </c>
      <c r="S42">
        <f t="shared" si="5"/>
        <v>2.7E-2</v>
      </c>
      <c r="U42" s="1">
        <v>0.30976500000000001</v>
      </c>
      <c r="V42" s="1">
        <v>83599.7</v>
      </c>
      <c r="W42">
        <f t="shared" si="6"/>
        <v>4.3367100000000001</v>
      </c>
      <c r="X42">
        <f t="shared" si="7"/>
        <v>83.599699999999999</v>
      </c>
      <c r="Z42" s="41"/>
      <c r="AA42" s="41"/>
      <c r="AB42" s="41"/>
      <c r="AC42" s="41"/>
      <c r="AD42" s="41"/>
      <c r="AE42" s="2"/>
      <c r="AF42" s="42"/>
      <c r="AG42" s="41"/>
      <c r="AH42" s="41"/>
      <c r="AI42" s="41"/>
      <c r="AJ42" s="41"/>
      <c r="AK42" s="42"/>
      <c r="AL42" s="41"/>
      <c r="AM42" s="41"/>
      <c r="AN42" s="41"/>
    </row>
    <row r="43" spans="2:40" x14ac:dyDescent="0.15">
      <c r="B43" s="1">
        <v>0.113188</v>
      </c>
      <c r="C43" s="1">
        <v>43.019999999999989</v>
      </c>
      <c r="J43" s="35">
        <v>2.8000000000000001E-2</v>
      </c>
      <c r="K43" s="17">
        <f t="shared" ref="K43:K58" si="8">J43^$I$2*$H$2</f>
        <v>996.87881003424059</v>
      </c>
      <c r="L43" s="35">
        <v>2.8000000000000001E-2</v>
      </c>
      <c r="M43">
        <f t="shared" si="1"/>
        <v>993.5905010549186</v>
      </c>
      <c r="N43">
        <f t="shared" si="2"/>
        <v>996.87881003424059</v>
      </c>
      <c r="O43">
        <f t="shared" si="3"/>
        <v>-3.2883089793219824</v>
      </c>
      <c r="Q43" s="17">
        <f t="shared" si="4"/>
        <v>996.87881003424059</v>
      </c>
      <c r="R43" t="s">
        <v>84</v>
      </c>
      <c r="S43">
        <f t="shared" si="5"/>
        <v>2.8000000000000001E-2</v>
      </c>
      <c r="U43" s="1">
        <v>0.31976500000000002</v>
      </c>
      <c r="V43" s="1">
        <v>83714.7</v>
      </c>
      <c r="W43">
        <f t="shared" si="6"/>
        <v>4.4767100000000006</v>
      </c>
      <c r="X43">
        <f t="shared" si="7"/>
        <v>83.714699999999993</v>
      </c>
      <c r="Z43" s="41"/>
      <c r="AA43" s="41"/>
      <c r="AB43" s="41"/>
      <c r="AC43" s="41"/>
      <c r="AD43" s="41"/>
      <c r="AE43" s="2"/>
      <c r="AF43" s="42"/>
      <c r="AG43" s="41"/>
      <c r="AH43" s="41"/>
      <c r="AI43" s="41"/>
      <c r="AJ43" s="41"/>
      <c r="AK43" s="42"/>
      <c r="AL43" s="41"/>
      <c r="AM43" s="41"/>
      <c r="AN43" s="41"/>
    </row>
    <row r="44" spans="2:40" x14ac:dyDescent="0.15">
      <c r="B44" s="1">
        <v>0.11853900000000001</v>
      </c>
      <c r="C44" s="1">
        <v>44.663999999999994</v>
      </c>
      <c r="J44" s="35">
        <v>2.9000000000000001E-2</v>
      </c>
      <c r="K44" s="17">
        <f t="shared" si="8"/>
        <v>1001.577408618609</v>
      </c>
      <c r="L44" s="35">
        <v>2.9000000000000001E-2</v>
      </c>
      <c r="M44">
        <f t="shared" si="1"/>
        <v>994.33826348494836</v>
      </c>
      <c r="N44">
        <f t="shared" si="2"/>
        <v>1001.577408618609</v>
      </c>
      <c r="O44">
        <f t="shared" si="3"/>
        <v>-7.2391451336605996</v>
      </c>
      <c r="Q44" s="17">
        <f t="shared" si="4"/>
        <v>1001.577408618609</v>
      </c>
      <c r="R44" t="s">
        <v>84</v>
      </c>
      <c r="S44">
        <f t="shared" si="5"/>
        <v>2.9000000000000001E-2</v>
      </c>
      <c r="U44" s="1">
        <v>0.32976499999999997</v>
      </c>
      <c r="V44" s="1">
        <v>83810.7</v>
      </c>
      <c r="W44">
        <f t="shared" si="6"/>
        <v>4.6167099999999994</v>
      </c>
      <c r="X44">
        <f t="shared" si="7"/>
        <v>83.810699999999997</v>
      </c>
      <c r="Z44" s="41"/>
      <c r="AA44" s="41"/>
      <c r="AB44" s="41"/>
      <c r="AC44" s="41"/>
      <c r="AD44" s="41"/>
      <c r="AE44" s="2"/>
      <c r="AF44" s="42"/>
      <c r="AG44" s="41"/>
      <c r="AH44" s="41"/>
      <c r="AI44" s="41"/>
      <c r="AJ44" s="41"/>
      <c r="AK44" s="42"/>
      <c r="AL44" s="41"/>
      <c r="AM44" s="41"/>
      <c r="AN44" s="41"/>
    </row>
    <row r="45" spans="2:40" x14ac:dyDescent="0.15">
      <c r="B45" s="1">
        <v>0.123226</v>
      </c>
      <c r="C45" s="1">
        <v>46.523999999999994</v>
      </c>
      <c r="J45" s="35">
        <v>0.03</v>
      </c>
      <c r="K45" s="17">
        <f t="shared" si="8"/>
        <v>1006.1377329035187</v>
      </c>
      <c r="L45" s="35">
        <v>0.03</v>
      </c>
      <c r="M45">
        <f t="shared" si="1"/>
        <v>995.08602591497811</v>
      </c>
      <c r="N45">
        <f t="shared" si="2"/>
        <v>1006.1377329035187</v>
      </c>
      <c r="O45">
        <f t="shared" si="3"/>
        <v>-11.051706988540559</v>
      </c>
      <c r="Q45" s="17">
        <f t="shared" si="4"/>
        <v>1006.1377329035187</v>
      </c>
      <c r="R45" t="s">
        <v>84</v>
      </c>
      <c r="S45">
        <f t="shared" si="5"/>
        <v>0.03</v>
      </c>
      <c r="U45" s="1">
        <v>0.33976499999999998</v>
      </c>
      <c r="V45" s="1">
        <v>83893.2</v>
      </c>
      <c r="W45">
        <f t="shared" si="6"/>
        <v>4.75671</v>
      </c>
      <c r="X45">
        <f t="shared" si="7"/>
        <v>83.893199999999993</v>
      </c>
      <c r="Z45" s="41"/>
      <c r="AA45" s="41"/>
      <c r="AB45" s="41"/>
      <c r="AC45" s="41"/>
      <c r="AD45" s="41"/>
      <c r="AE45" s="2"/>
      <c r="AF45" s="42"/>
      <c r="AG45" s="41"/>
      <c r="AH45" s="41"/>
      <c r="AI45" s="41"/>
      <c r="AJ45" s="41"/>
      <c r="AK45" s="42"/>
      <c r="AL45" s="41"/>
      <c r="AM45" s="41"/>
      <c r="AN45" s="41"/>
    </row>
    <row r="46" spans="2:40" x14ac:dyDescent="0.15">
      <c r="B46" s="1">
        <v>0.12764900000000001</v>
      </c>
      <c r="C46" s="1">
        <v>48.948</v>
      </c>
      <c r="I46" s="40"/>
      <c r="J46" s="35">
        <v>0.04</v>
      </c>
      <c r="K46" s="17">
        <f t="shared" si="8"/>
        <v>1045.6810247191365</v>
      </c>
      <c r="L46" s="35">
        <v>0.04</v>
      </c>
      <c r="M46">
        <f t="shared" si="1"/>
        <v>1002.5636502152756</v>
      </c>
      <c r="N46">
        <f t="shared" si="2"/>
        <v>1045.6810247191365</v>
      </c>
      <c r="O46">
        <f t="shared" si="3"/>
        <v>-43.117374503860901</v>
      </c>
      <c r="Q46" s="17">
        <f t="shared" si="4"/>
        <v>1045.6810247191365</v>
      </c>
      <c r="R46" t="s">
        <v>84</v>
      </c>
      <c r="S46">
        <f t="shared" si="5"/>
        <v>0.04</v>
      </c>
      <c r="U46" s="1">
        <v>0.34976499999999999</v>
      </c>
      <c r="V46" s="1">
        <v>83973.3</v>
      </c>
      <c r="W46">
        <f t="shared" si="6"/>
        <v>4.8967099999999997</v>
      </c>
      <c r="X46">
        <f t="shared" si="7"/>
        <v>83.973300000000009</v>
      </c>
      <c r="Z46" s="41"/>
      <c r="AA46" s="41"/>
      <c r="AB46" s="41"/>
      <c r="AC46" s="41"/>
      <c r="AD46" s="41"/>
      <c r="AE46" s="2"/>
      <c r="AF46" s="42"/>
      <c r="AG46" s="41"/>
      <c r="AH46" s="41"/>
      <c r="AI46" s="41"/>
      <c r="AJ46" s="41"/>
      <c r="AK46" s="42"/>
      <c r="AL46" s="41"/>
      <c r="AM46" s="41"/>
      <c r="AN46" s="41"/>
    </row>
    <row r="47" spans="2:40" x14ac:dyDescent="0.15">
      <c r="B47" s="1">
        <v>0.134159</v>
      </c>
      <c r="C47" s="1">
        <v>51.059999999999995</v>
      </c>
      <c r="J47" s="35">
        <v>0.05</v>
      </c>
      <c r="K47" s="17">
        <f t="shared" si="8"/>
        <v>1077.4203372603747</v>
      </c>
      <c r="L47" s="35">
        <v>0.05</v>
      </c>
      <c r="M47">
        <f t="shared" si="1"/>
        <v>1010.0412745155733</v>
      </c>
      <c r="N47">
        <f t="shared" si="2"/>
        <v>1077.4203372603747</v>
      </c>
      <c r="O47">
        <f t="shared" si="3"/>
        <v>-67.379062744801445</v>
      </c>
      <c r="Q47" s="17">
        <f t="shared" si="4"/>
        <v>1077.4203372603747</v>
      </c>
      <c r="R47" t="s">
        <v>84</v>
      </c>
      <c r="S47">
        <f t="shared" si="5"/>
        <v>0.05</v>
      </c>
      <c r="U47" s="1">
        <v>0.359765</v>
      </c>
      <c r="V47" s="1">
        <v>84035.9</v>
      </c>
      <c r="W47">
        <f t="shared" si="6"/>
        <v>5.0367100000000002</v>
      </c>
      <c r="X47">
        <f t="shared" si="7"/>
        <v>84.035899999999998</v>
      </c>
      <c r="Z47" s="41"/>
      <c r="AA47" s="41"/>
      <c r="AB47" s="41"/>
      <c r="AC47" s="41"/>
      <c r="AD47" s="41"/>
      <c r="AE47" s="2"/>
      <c r="AF47" s="42"/>
      <c r="AG47" s="41"/>
      <c r="AH47" s="41"/>
      <c r="AI47" s="41"/>
      <c r="AJ47" s="41"/>
      <c r="AK47" s="42"/>
      <c r="AL47" s="41"/>
      <c r="AM47" s="41"/>
      <c r="AN47" s="41"/>
    </row>
    <row r="48" spans="2:40" x14ac:dyDescent="0.15">
      <c r="B48" s="1">
        <v>0.138603</v>
      </c>
      <c r="C48" s="1">
        <v>53.195999999999998</v>
      </c>
      <c r="J48" s="35">
        <v>0.06</v>
      </c>
      <c r="K48" s="17">
        <f t="shared" si="8"/>
        <v>1104.0670679186051</v>
      </c>
      <c r="L48" s="35">
        <v>0.06</v>
      </c>
      <c r="M48">
        <f t="shared" si="1"/>
        <v>1017.5188988158708</v>
      </c>
      <c r="N48">
        <f t="shared" si="2"/>
        <v>1104.0670679186051</v>
      </c>
      <c r="O48">
        <f t="shared" si="3"/>
        <v>-86.548169102734278</v>
      </c>
      <c r="Q48" s="17">
        <f t="shared" si="4"/>
        <v>1104.0670679186051</v>
      </c>
      <c r="R48" t="s">
        <v>84</v>
      </c>
      <c r="S48">
        <f t="shared" si="5"/>
        <v>0.06</v>
      </c>
      <c r="U48" s="1">
        <v>0.36976500000000001</v>
      </c>
      <c r="V48" s="1">
        <v>84088.8</v>
      </c>
      <c r="W48">
        <f t="shared" si="6"/>
        <v>5.1767099999999999</v>
      </c>
      <c r="X48">
        <f t="shared" si="7"/>
        <v>84.088800000000006</v>
      </c>
      <c r="Z48" s="41"/>
      <c r="AA48" s="41"/>
      <c r="AB48" s="41"/>
      <c r="AC48" s="41"/>
      <c r="AD48" s="41"/>
      <c r="AE48" s="2"/>
      <c r="AF48" s="42"/>
      <c r="AG48" s="41"/>
      <c r="AH48" s="41"/>
      <c r="AI48" s="41"/>
      <c r="AJ48" s="41"/>
      <c r="AK48" s="42"/>
      <c r="AL48" s="41"/>
      <c r="AM48" s="41"/>
      <c r="AN48" s="41"/>
    </row>
    <row r="49" spans="2:40" x14ac:dyDescent="0.15">
      <c r="B49" s="1">
        <v>0.14594099999999999</v>
      </c>
      <c r="C49" s="1">
        <v>55.151999999999994</v>
      </c>
      <c r="J49" s="35">
        <v>7.0000000000000007E-2</v>
      </c>
      <c r="K49" s="17">
        <f t="shared" si="8"/>
        <v>1127.1100591496956</v>
      </c>
      <c r="L49" s="35">
        <v>7.0000000000000007E-2</v>
      </c>
      <c r="M49">
        <f t="shared" si="1"/>
        <v>1024.9965231161684</v>
      </c>
      <c r="N49">
        <f t="shared" si="2"/>
        <v>1127.1100591496956</v>
      </c>
      <c r="O49">
        <f t="shared" si="3"/>
        <v>-102.11353603352723</v>
      </c>
      <c r="Q49" s="17">
        <f t="shared" si="4"/>
        <v>1127.1100591496956</v>
      </c>
      <c r="R49" t="s">
        <v>84</v>
      </c>
      <c r="S49">
        <f t="shared" si="5"/>
        <v>7.0000000000000007E-2</v>
      </c>
      <c r="U49" s="1">
        <v>0.37976500000000002</v>
      </c>
      <c r="V49" s="1">
        <v>84138.2</v>
      </c>
      <c r="W49">
        <f t="shared" si="6"/>
        <v>5.3167100000000005</v>
      </c>
      <c r="X49">
        <f t="shared" si="7"/>
        <v>84.138199999999998</v>
      </c>
      <c r="Z49" s="41"/>
      <c r="AA49" s="41"/>
      <c r="AB49" s="41"/>
      <c r="AC49" s="41"/>
      <c r="AD49" s="41"/>
      <c r="AE49" s="2"/>
      <c r="AF49" s="42"/>
      <c r="AG49" s="41"/>
      <c r="AH49" s="41"/>
      <c r="AI49" s="41"/>
      <c r="AJ49" s="41"/>
      <c r="AK49" s="42"/>
      <c r="AL49" s="41"/>
      <c r="AM49" s="41"/>
      <c r="AN49" s="41"/>
    </row>
    <row r="50" spans="2:40" x14ac:dyDescent="0.15">
      <c r="B50" s="1">
        <v>0.151868</v>
      </c>
      <c r="C50" s="1">
        <v>57.671999999999997</v>
      </c>
      <c r="J50" s="35">
        <v>0.08</v>
      </c>
      <c r="K50" s="17">
        <f t="shared" si="8"/>
        <v>1147.4591849448982</v>
      </c>
      <c r="L50" s="35">
        <v>0.08</v>
      </c>
      <c r="M50">
        <f t="shared" si="1"/>
        <v>1032.4741474164659</v>
      </c>
      <c r="N50">
        <f t="shared" si="2"/>
        <v>1147.4591849448982</v>
      </c>
      <c r="O50">
        <f t="shared" si="3"/>
        <v>-114.98503752843226</v>
      </c>
      <c r="Q50" s="17">
        <f t="shared" si="4"/>
        <v>1147.4591849448982</v>
      </c>
      <c r="R50" t="s">
        <v>84</v>
      </c>
      <c r="S50">
        <f t="shared" si="5"/>
        <v>0.08</v>
      </c>
      <c r="U50" s="1">
        <v>0.38976499999999997</v>
      </c>
      <c r="V50" s="1">
        <v>84169.8</v>
      </c>
      <c r="W50">
        <f t="shared" si="6"/>
        <v>5.4567099999999993</v>
      </c>
      <c r="X50">
        <f t="shared" si="7"/>
        <v>84.169800000000009</v>
      </c>
      <c r="Z50" s="41"/>
      <c r="AA50" s="41"/>
      <c r="AB50" s="41"/>
      <c r="AC50" s="41"/>
      <c r="AD50" s="41"/>
      <c r="AE50" s="2"/>
      <c r="AF50" s="42"/>
      <c r="AG50" s="41"/>
      <c r="AH50" s="41"/>
      <c r="AI50" s="41"/>
      <c r="AJ50" s="41"/>
      <c r="AK50" s="42"/>
      <c r="AL50" s="41"/>
      <c r="AM50" s="41"/>
      <c r="AN50" s="41"/>
    </row>
    <row r="51" spans="2:40" x14ac:dyDescent="0.15">
      <c r="B51" s="1">
        <v>0.15564600000000001</v>
      </c>
      <c r="C51" s="1">
        <v>59.495999999999995</v>
      </c>
      <c r="J51" s="35">
        <v>0.09</v>
      </c>
      <c r="K51" s="17">
        <f t="shared" si="8"/>
        <v>1165.713120585498</v>
      </c>
      <c r="L51" s="35">
        <v>0.09</v>
      </c>
      <c r="M51">
        <f t="shared" si="1"/>
        <v>1039.9517717167635</v>
      </c>
      <c r="N51">
        <f t="shared" si="2"/>
        <v>1165.713120585498</v>
      </c>
      <c r="O51">
        <f t="shared" si="3"/>
        <v>-125.76134886873456</v>
      </c>
      <c r="Q51" s="17">
        <f t="shared" si="4"/>
        <v>1165.713120585498</v>
      </c>
      <c r="R51" t="s">
        <v>84</v>
      </c>
      <c r="S51">
        <f t="shared" si="5"/>
        <v>0.09</v>
      </c>
      <c r="U51" s="1">
        <v>0.39976499999999998</v>
      </c>
      <c r="V51" s="1">
        <v>84196.800000000003</v>
      </c>
      <c r="W51">
        <f t="shared" si="6"/>
        <v>5.5967099999999999</v>
      </c>
      <c r="X51">
        <f t="shared" si="7"/>
        <v>84.196799999999996</v>
      </c>
      <c r="Z51" s="41"/>
      <c r="AA51" s="41"/>
      <c r="AB51" s="41"/>
      <c r="AC51" s="41"/>
      <c r="AD51" s="41"/>
      <c r="AE51" s="2"/>
      <c r="AF51" s="42"/>
      <c r="AG51" s="41"/>
      <c r="AH51" s="41"/>
      <c r="AI51" s="41"/>
      <c r="AJ51" s="41"/>
      <c r="AK51" s="42"/>
      <c r="AL51" s="41"/>
      <c r="AM51" s="41"/>
      <c r="AN51" s="41"/>
    </row>
    <row r="52" spans="2:40" x14ac:dyDescent="0.15">
      <c r="B52" s="1">
        <v>0.162416</v>
      </c>
      <c r="C52" s="1">
        <v>61.608000000000004</v>
      </c>
      <c r="J52" s="35">
        <v>0.1</v>
      </c>
      <c r="K52" s="17">
        <f t="shared" si="8"/>
        <v>1182.2877462732085</v>
      </c>
      <c r="L52" s="35">
        <v>0.1</v>
      </c>
      <c r="M52">
        <f t="shared" si="1"/>
        <v>1047.429396017061</v>
      </c>
      <c r="N52">
        <f t="shared" si="2"/>
        <v>1182.2877462732085</v>
      </c>
      <c r="O52">
        <f t="shared" si="3"/>
        <v>-134.85835025614756</v>
      </c>
      <c r="Q52" s="17">
        <f t="shared" si="4"/>
        <v>1182.2877462732085</v>
      </c>
      <c r="R52" t="s">
        <v>84</v>
      </c>
      <c r="S52">
        <f t="shared" si="5"/>
        <v>0.1</v>
      </c>
      <c r="U52" s="1">
        <v>0.40976499999999999</v>
      </c>
      <c r="V52" s="1">
        <v>84210.5</v>
      </c>
      <c r="W52">
        <f t="shared" si="6"/>
        <v>5.7367099999999995</v>
      </c>
      <c r="X52">
        <f t="shared" si="7"/>
        <v>84.210499999999996</v>
      </c>
      <c r="Z52" s="41"/>
      <c r="AA52" s="41"/>
      <c r="AB52" s="41"/>
      <c r="AC52" s="41"/>
      <c r="AD52" s="41"/>
      <c r="AE52" s="2"/>
      <c r="AF52" s="42"/>
      <c r="AG52" s="41"/>
      <c r="AH52" s="41"/>
      <c r="AI52" s="41"/>
      <c r="AJ52" s="41"/>
      <c r="AK52" s="42"/>
      <c r="AL52" s="41"/>
      <c r="AM52" s="41"/>
      <c r="AN52" s="41"/>
    </row>
    <row r="53" spans="2:40" x14ac:dyDescent="0.15">
      <c r="B53" s="1">
        <v>0.167743</v>
      </c>
      <c r="C53" s="1">
        <v>63.551999999999992</v>
      </c>
      <c r="J53" s="35">
        <v>0.11</v>
      </c>
      <c r="K53" s="17">
        <f t="shared" si="8"/>
        <v>1197.4842449691196</v>
      </c>
      <c r="L53" s="35">
        <v>0.11</v>
      </c>
      <c r="M53">
        <f t="shared" si="1"/>
        <v>1054.9070203173585</v>
      </c>
      <c r="N53">
        <f t="shared" si="2"/>
        <v>1197.4842449691196</v>
      </c>
      <c r="O53">
        <f t="shared" si="3"/>
        <v>-142.57722465176107</v>
      </c>
      <c r="Q53" s="17">
        <f t="shared" si="4"/>
        <v>1197.4842449691196</v>
      </c>
      <c r="R53" t="s">
        <v>84</v>
      </c>
      <c r="S53">
        <f t="shared" si="5"/>
        <v>0.11</v>
      </c>
      <c r="U53" s="1">
        <v>0.419765</v>
      </c>
      <c r="V53" s="1">
        <v>84215</v>
      </c>
      <c r="W53">
        <f t="shared" si="6"/>
        <v>5.8767100000000001</v>
      </c>
      <c r="X53">
        <f t="shared" si="7"/>
        <v>84.215000000000003</v>
      </c>
      <c r="Z53" s="41"/>
      <c r="AA53" s="41"/>
      <c r="AB53" s="41"/>
      <c r="AC53" s="41"/>
      <c r="AD53" s="41"/>
      <c r="AE53" s="2"/>
      <c r="AF53" s="42"/>
      <c r="AG53" s="41"/>
      <c r="AH53" s="41"/>
      <c r="AI53" s="41"/>
      <c r="AJ53" s="41"/>
      <c r="AK53" s="42"/>
      <c r="AL53" s="41"/>
      <c r="AM53" s="41"/>
      <c r="AN53" s="41"/>
    </row>
    <row r="54" spans="2:40" x14ac:dyDescent="0.15">
      <c r="B54" s="1">
        <v>0.173455</v>
      </c>
      <c r="C54" s="1">
        <v>65.435999999999993</v>
      </c>
      <c r="J54" s="35">
        <v>0.12</v>
      </c>
      <c r="K54" s="17">
        <f t="shared" si="8"/>
        <v>1211.5280548565565</v>
      </c>
      <c r="L54" s="35">
        <v>0.12</v>
      </c>
      <c r="M54">
        <f t="shared" si="1"/>
        <v>1062.3846446176562</v>
      </c>
      <c r="N54">
        <f t="shared" si="2"/>
        <v>1211.5280548565565</v>
      </c>
      <c r="O54">
        <f t="shared" si="3"/>
        <v>-149.14341023890029</v>
      </c>
      <c r="Q54" s="17">
        <f t="shared" si="4"/>
        <v>1211.5280548565565</v>
      </c>
      <c r="R54" t="s">
        <v>84</v>
      </c>
      <c r="S54">
        <f t="shared" si="5"/>
        <v>0.12</v>
      </c>
      <c r="U54" s="1">
        <v>0.42976500000000001</v>
      </c>
      <c r="V54" s="1">
        <v>84203.8</v>
      </c>
      <c r="W54">
        <f t="shared" si="6"/>
        <v>6.0167099999999998</v>
      </c>
      <c r="X54">
        <f t="shared" si="7"/>
        <v>84.203800000000001</v>
      </c>
      <c r="Z54" s="41"/>
      <c r="AA54" s="41"/>
      <c r="AB54" s="41"/>
      <c r="AC54" s="41"/>
      <c r="AD54" s="41"/>
      <c r="AE54" s="2"/>
      <c r="AF54" s="42"/>
      <c r="AG54" s="41"/>
      <c r="AH54" s="41"/>
      <c r="AI54" s="41"/>
      <c r="AJ54" s="41"/>
      <c r="AK54" s="42"/>
      <c r="AL54" s="41"/>
      <c r="AM54" s="41"/>
      <c r="AN54" s="41"/>
    </row>
    <row r="55" spans="2:40" x14ac:dyDescent="0.15">
      <c r="B55" s="1">
        <v>0.18062300000000001</v>
      </c>
      <c r="C55" s="1">
        <v>68.36399999999999</v>
      </c>
      <c r="J55" s="35">
        <v>0.13</v>
      </c>
      <c r="K55" s="17">
        <f t="shared" si="8"/>
        <v>1224.5925065700587</v>
      </c>
      <c r="L55" s="35">
        <v>0.13</v>
      </c>
      <c r="M55">
        <f t="shared" si="1"/>
        <v>1069.8622689179538</v>
      </c>
      <c r="N55">
        <f t="shared" si="2"/>
        <v>1224.5925065700587</v>
      </c>
      <c r="O55">
        <f t="shared" si="3"/>
        <v>-154.73023765210496</v>
      </c>
      <c r="Q55" s="17">
        <f t="shared" si="4"/>
        <v>1224.5925065700587</v>
      </c>
      <c r="R55" t="s">
        <v>84</v>
      </c>
      <c r="S55">
        <f t="shared" si="5"/>
        <v>0.13</v>
      </c>
      <c r="U55" s="1">
        <v>0.43976500000000002</v>
      </c>
      <c r="V55" s="1">
        <v>84172.4</v>
      </c>
      <c r="W55">
        <f t="shared" si="6"/>
        <v>6.1567100000000003</v>
      </c>
      <c r="X55">
        <f t="shared" si="7"/>
        <v>84.172399999999996</v>
      </c>
      <c r="Z55" s="41"/>
      <c r="AA55" s="41"/>
      <c r="AB55" s="41"/>
      <c r="AC55" s="41"/>
      <c r="AD55" s="41"/>
      <c r="AE55" s="2"/>
      <c r="AF55" s="42"/>
      <c r="AG55" s="41"/>
      <c r="AH55" s="41"/>
      <c r="AI55" s="41"/>
      <c r="AJ55" s="41"/>
      <c r="AK55" s="42"/>
      <c r="AL55" s="41"/>
      <c r="AM55" s="41"/>
      <c r="AN55" s="41"/>
    </row>
    <row r="56" spans="2:40" x14ac:dyDescent="0.15">
      <c r="B56" s="1">
        <v>0.18811900000000001</v>
      </c>
      <c r="C56" s="1">
        <v>69.959999999999994</v>
      </c>
      <c r="J56" s="35">
        <v>0.14000000000000001</v>
      </c>
      <c r="K56" s="17">
        <f t="shared" si="8"/>
        <v>1236.8138650717908</v>
      </c>
      <c r="L56" s="35">
        <v>0.14000000000000001</v>
      </c>
      <c r="M56">
        <f t="shared" si="1"/>
        <v>1077.3398932182513</v>
      </c>
      <c r="N56">
        <f t="shared" si="2"/>
        <v>1236.8138650717908</v>
      </c>
      <c r="O56">
        <f t="shared" si="3"/>
        <v>-159.47397185353952</v>
      </c>
      <c r="Q56" s="17">
        <f t="shared" si="4"/>
        <v>1236.8138650717908</v>
      </c>
      <c r="R56" t="s">
        <v>84</v>
      </c>
      <c r="S56">
        <f t="shared" si="5"/>
        <v>0.14000000000000001</v>
      </c>
      <c r="U56" s="1">
        <v>0.44976500000000003</v>
      </c>
      <c r="V56" s="1">
        <v>84115.9</v>
      </c>
      <c r="W56">
        <f t="shared" si="6"/>
        <v>6.29671</v>
      </c>
      <c r="X56">
        <f t="shared" si="7"/>
        <v>84.115899999999996</v>
      </c>
      <c r="Z56" s="41"/>
      <c r="AA56" s="41"/>
      <c r="AB56" s="41"/>
      <c r="AC56" s="41"/>
      <c r="AD56" s="41"/>
      <c r="AE56" s="2"/>
      <c r="AF56" s="42"/>
      <c r="AG56" s="41"/>
      <c r="AH56" s="41"/>
      <c r="AI56" s="41"/>
      <c r="AJ56" s="41"/>
      <c r="AK56" s="42"/>
      <c r="AL56" s="41"/>
      <c r="AM56" s="41"/>
      <c r="AN56" s="41"/>
    </row>
    <row r="57" spans="2:40" x14ac:dyDescent="0.15">
      <c r="B57" s="1">
        <v>0.19800899999999999</v>
      </c>
      <c r="C57" s="1">
        <v>72.695999999999998</v>
      </c>
      <c r="J57" s="35">
        <v>0.15</v>
      </c>
      <c r="K57" s="17">
        <f t="shared" si="8"/>
        <v>1248.3012836677985</v>
      </c>
      <c r="L57" s="35">
        <v>0.15</v>
      </c>
      <c r="M57">
        <f t="shared" si="1"/>
        <v>1084.8175175185488</v>
      </c>
      <c r="N57">
        <f t="shared" si="2"/>
        <v>1248.3012836677985</v>
      </c>
      <c r="O57">
        <f t="shared" si="3"/>
        <v>-163.48376614924973</v>
      </c>
      <c r="Q57" s="17">
        <f t="shared" si="4"/>
        <v>1248.3012836677985</v>
      </c>
      <c r="R57" t="s">
        <v>84</v>
      </c>
      <c r="S57">
        <f t="shared" si="5"/>
        <v>0.15</v>
      </c>
      <c r="U57" s="1">
        <v>0.45976499999999998</v>
      </c>
      <c r="V57" s="1">
        <v>84029.3</v>
      </c>
      <c r="W57">
        <f t="shared" si="6"/>
        <v>6.4367099999999997</v>
      </c>
      <c r="X57">
        <f t="shared" si="7"/>
        <v>84.029300000000006</v>
      </c>
      <c r="Z57" s="41"/>
      <c r="AA57" s="41"/>
      <c r="AB57" s="41"/>
      <c r="AC57" s="41"/>
      <c r="AD57" s="41"/>
      <c r="AE57" s="2"/>
      <c r="AF57" s="42"/>
      <c r="AG57" s="41"/>
      <c r="AH57" s="41"/>
      <c r="AI57" s="41"/>
      <c r="AJ57" s="41"/>
      <c r="AK57" s="42"/>
      <c r="AL57" s="41"/>
      <c r="AM57" s="41"/>
      <c r="AN57" s="41"/>
    </row>
    <row r="58" spans="2:40" x14ac:dyDescent="0.15">
      <c r="B58" s="1">
        <v>0.213451</v>
      </c>
      <c r="C58" s="1">
        <v>74.304000000000002</v>
      </c>
      <c r="J58" s="35">
        <v>0.16</v>
      </c>
      <c r="K58" s="17">
        <f t="shared" si="8"/>
        <v>1259.143610708684</v>
      </c>
      <c r="L58" s="35">
        <v>0.16</v>
      </c>
      <c r="M58">
        <f t="shared" si="1"/>
        <v>1092.2951418188463</v>
      </c>
      <c r="N58">
        <f t="shared" si="2"/>
        <v>1259.143610708684</v>
      </c>
      <c r="O58">
        <f t="shared" si="3"/>
        <v>-166.8484688898377</v>
      </c>
      <c r="Q58" s="17">
        <f t="shared" si="4"/>
        <v>1259.143610708684</v>
      </c>
      <c r="R58" t="s">
        <v>84</v>
      </c>
      <c r="S58">
        <f t="shared" si="5"/>
        <v>0.16</v>
      </c>
      <c r="U58" s="1">
        <v>0.46976499999999999</v>
      </c>
      <c r="V58" s="1">
        <v>83909.1</v>
      </c>
      <c r="W58">
        <f t="shared" si="6"/>
        <v>6.5767100000000003</v>
      </c>
      <c r="X58">
        <f t="shared" si="7"/>
        <v>83.909100000000009</v>
      </c>
      <c r="Z58" s="41"/>
      <c r="AA58" s="41"/>
      <c r="AB58" s="41"/>
      <c r="AC58" s="41"/>
      <c r="AD58" s="41"/>
      <c r="AE58" s="2"/>
      <c r="AF58" s="42"/>
      <c r="AG58" s="41"/>
      <c r="AH58" s="41"/>
      <c r="AI58" s="41"/>
      <c r="AJ58" s="41"/>
      <c r="AK58" s="42"/>
      <c r="AL58" s="41"/>
      <c r="AM58" s="41"/>
      <c r="AN58" s="41"/>
    </row>
    <row r="59" spans="2:40" x14ac:dyDescent="0.15">
      <c r="B59" s="1">
        <v>0.245949</v>
      </c>
      <c r="C59" s="1">
        <v>75.768000000000001</v>
      </c>
      <c r="J59" s="35">
        <v>0.17</v>
      </c>
      <c r="K59" s="17">
        <f t="shared" ref="K59:K90" si="9">J59^$I$2*$H$2</f>
        <v>1269.414175815137</v>
      </c>
      <c r="L59" s="35">
        <v>0.17</v>
      </c>
      <c r="M59">
        <f t="shared" si="1"/>
        <v>1099.7727661191439</v>
      </c>
      <c r="N59">
        <f t="shared" si="2"/>
        <v>1269.414175815137</v>
      </c>
      <c r="O59">
        <f t="shared" si="3"/>
        <v>-169.64140969599316</v>
      </c>
      <c r="Q59" s="17">
        <f t="shared" si="4"/>
        <v>1269.414175815137</v>
      </c>
      <c r="R59" t="s">
        <v>84</v>
      </c>
      <c r="S59">
        <f t="shared" si="5"/>
        <v>0.17</v>
      </c>
      <c r="U59" s="1">
        <v>0.479765</v>
      </c>
      <c r="V59" s="1">
        <v>83751.899999999994</v>
      </c>
      <c r="W59">
        <f t="shared" si="6"/>
        <v>6.71671</v>
      </c>
      <c r="X59">
        <f t="shared" si="7"/>
        <v>83.751899999999992</v>
      </c>
      <c r="Z59" s="41"/>
      <c r="AA59" s="41"/>
      <c r="AB59" s="41"/>
      <c r="AC59" s="41"/>
      <c r="AD59" s="41"/>
      <c r="AE59" s="2"/>
      <c r="AF59" s="42"/>
      <c r="AG59" s="41"/>
      <c r="AH59" s="41"/>
      <c r="AI59" s="41"/>
      <c r="AJ59" s="41"/>
      <c r="AK59" s="42"/>
      <c r="AL59" s="41"/>
      <c r="AM59" s="41"/>
      <c r="AN59" s="41"/>
    </row>
    <row r="60" spans="2:40" x14ac:dyDescent="0.15">
      <c r="B60" s="1">
        <v>0.31721100000000002</v>
      </c>
      <c r="C60" s="1">
        <v>76.391999999999996</v>
      </c>
      <c r="J60" s="35">
        <v>0.18</v>
      </c>
      <c r="K60" s="17">
        <f t="shared" si="9"/>
        <v>1279.1742372736303</v>
      </c>
      <c r="L60" s="35">
        <v>0.18</v>
      </c>
      <c r="M60">
        <f t="shared" si="1"/>
        <v>1107.2503904194416</v>
      </c>
      <c r="N60">
        <f t="shared" si="2"/>
        <v>1279.1742372736303</v>
      </c>
      <c r="O60">
        <f t="shared" si="3"/>
        <v>-171.9238468541887</v>
      </c>
      <c r="Q60" s="17">
        <f t="shared" si="4"/>
        <v>1279.1742372736303</v>
      </c>
      <c r="R60" t="s">
        <v>84</v>
      </c>
      <c r="S60">
        <f t="shared" si="5"/>
        <v>0.18</v>
      </c>
      <c r="U60" s="1">
        <v>0.48976500000000001</v>
      </c>
      <c r="V60" s="1">
        <v>83554.7</v>
      </c>
      <c r="W60">
        <f t="shared" si="6"/>
        <v>6.8567099999999996</v>
      </c>
      <c r="X60">
        <f t="shared" si="7"/>
        <v>83.554699999999997</v>
      </c>
      <c r="Z60" s="41"/>
      <c r="AA60" s="41"/>
      <c r="AB60" s="41"/>
      <c r="AC60" s="41"/>
      <c r="AD60" s="41"/>
      <c r="AE60" s="2"/>
      <c r="AF60" s="42"/>
      <c r="AG60" s="41"/>
      <c r="AH60" s="41"/>
      <c r="AI60" s="41"/>
      <c r="AJ60" s="41"/>
      <c r="AK60" s="42"/>
      <c r="AL60" s="41"/>
      <c r="AM60" s="41"/>
      <c r="AN60" s="41"/>
    </row>
    <row r="61" spans="2:40" x14ac:dyDescent="0.15">
      <c r="B61" s="1">
        <v>0.393569</v>
      </c>
      <c r="C61" s="1">
        <v>76.355999999999995</v>
      </c>
      <c r="J61" s="35">
        <v>0.19</v>
      </c>
      <c r="K61" s="17">
        <f t="shared" si="9"/>
        <v>1288.4755176469487</v>
      </c>
      <c r="L61" s="35">
        <v>0.19</v>
      </c>
      <c r="M61">
        <f t="shared" si="1"/>
        <v>1114.7280147197391</v>
      </c>
      <c r="N61">
        <f t="shared" si="2"/>
        <v>1288.4755176469487</v>
      </c>
      <c r="O61">
        <f t="shared" si="3"/>
        <v>-173.74750292720955</v>
      </c>
      <c r="Q61" s="17">
        <f t="shared" si="4"/>
        <v>1288.4755176469487</v>
      </c>
      <c r="R61" t="s">
        <v>84</v>
      </c>
      <c r="S61">
        <f t="shared" si="5"/>
        <v>0.19</v>
      </c>
      <c r="U61" s="1">
        <v>0.49976500000000001</v>
      </c>
      <c r="V61" s="1">
        <v>83315.399999999994</v>
      </c>
      <c r="W61">
        <f t="shared" si="6"/>
        <v>6.9967100000000002</v>
      </c>
      <c r="X61">
        <f t="shared" si="7"/>
        <v>83.315399999999997</v>
      </c>
      <c r="Z61" s="41"/>
      <c r="AA61" s="41"/>
      <c r="AB61" s="41"/>
      <c r="AC61" s="41"/>
      <c r="AD61" s="41"/>
      <c r="AE61" s="2"/>
      <c r="AF61" s="42"/>
      <c r="AG61" s="41"/>
      <c r="AH61" s="41"/>
      <c r="AI61" s="41"/>
      <c r="AJ61" s="41"/>
      <c r="AK61" s="42"/>
      <c r="AL61" s="41"/>
      <c r="AM61" s="41"/>
      <c r="AN61" s="41"/>
    </row>
    <row r="62" spans="2:40" x14ac:dyDescent="0.15">
      <c r="B62" s="1">
        <v>0.473742</v>
      </c>
      <c r="C62" s="1">
        <v>76.367999999999995</v>
      </c>
      <c r="J62" s="35">
        <v>0.2</v>
      </c>
      <c r="K62" s="17">
        <f t="shared" si="9"/>
        <v>1297.3621033941765</v>
      </c>
      <c r="L62" s="35">
        <v>0.2</v>
      </c>
      <c r="M62">
        <f t="shared" si="1"/>
        <v>1122.2056390200366</v>
      </c>
      <c r="N62">
        <f t="shared" si="2"/>
        <v>1297.3621033941765</v>
      </c>
      <c r="O62">
        <f t="shared" si="3"/>
        <v>-175.15646437413989</v>
      </c>
      <c r="Q62" s="17">
        <f t="shared" si="4"/>
        <v>1297.3621033941765</v>
      </c>
      <c r="R62" t="s">
        <v>84</v>
      </c>
      <c r="S62">
        <f t="shared" si="5"/>
        <v>0.2</v>
      </c>
      <c r="U62" s="1">
        <v>0.50976500000000002</v>
      </c>
      <c r="V62" s="1">
        <v>83032</v>
      </c>
      <c r="W62">
        <f t="shared" si="6"/>
        <v>7.1367100000000008</v>
      </c>
      <c r="X62">
        <f t="shared" si="7"/>
        <v>83.031999999999996</v>
      </c>
      <c r="Z62" s="41"/>
      <c r="AA62" s="41"/>
      <c r="AB62" s="41"/>
      <c r="AC62" s="41"/>
      <c r="AD62" s="41"/>
      <c r="AE62" s="2"/>
      <c r="AF62" s="42"/>
      <c r="AG62" s="41"/>
      <c r="AH62" s="41"/>
      <c r="AI62" s="41"/>
      <c r="AJ62" s="41"/>
      <c r="AK62" s="42"/>
      <c r="AL62" s="41"/>
      <c r="AM62" s="41"/>
      <c r="AN62" s="41"/>
    </row>
    <row r="63" spans="2:40" x14ac:dyDescent="0.15">
      <c r="B63" s="1">
        <v>0.53326799999999996</v>
      </c>
      <c r="C63" s="1">
        <v>76.403999999999996</v>
      </c>
      <c r="J63" s="35">
        <v>0.21</v>
      </c>
      <c r="K63" s="17">
        <f t="shared" si="9"/>
        <v>1305.8718914189546</v>
      </c>
      <c r="L63" s="35">
        <v>0.21</v>
      </c>
      <c r="M63">
        <f t="shared" si="1"/>
        <v>1129.6832633203342</v>
      </c>
      <c r="N63">
        <f t="shared" si="2"/>
        <v>1305.8718914189546</v>
      </c>
      <c r="O63">
        <f t="shared" si="3"/>
        <v>-176.18862809862048</v>
      </c>
      <c r="Q63" s="17">
        <f t="shared" si="4"/>
        <v>1305.8718914189546</v>
      </c>
      <c r="R63" t="s">
        <v>84</v>
      </c>
      <c r="S63">
        <f t="shared" si="5"/>
        <v>0.21</v>
      </c>
      <c r="U63" s="1">
        <v>0.51976500000000003</v>
      </c>
      <c r="V63" s="1">
        <v>82703</v>
      </c>
      <c r="W63">
        <f t="shared" si="6"/>
        <v>7.2767100000000005</v>
      </c>
      <c r="X63">
        <f t="shared" si="7"/>
        <v>82.703000000000003</v>
      </c>
      <c r="Z63" s="41"/>
      <c r="AA63" s="41"/>
      <c r="AB63" s="41"/>
      <c r="AC63" s="41"/>
      <c r="AD63" s="41"/>
      <c r="AE63" s="2"/>
      <c r="AF63" s="42"/>
      <c r="AG63" s="41"/>
      <c r="AH63" s="41"/>
      <c r="AI63" s="41"/>
      <c r="AJ63" s="41"/>
      <c r="AK63" s="42"/>
      <c r="AL63" s="41"/>
      <c r="AM63" s="41"/>
      <c r="AN63" s="41"/>
    </row>
    <row r="64" spans="2:40" x14ac:dyDescent="0.15">
      <c r="B64" s="1">
        <v>0.62340499999999999</v>
      </c>
      <c r="C64" s="1">
        <v>76.572000000000003</v>
      </c>
      <c r="J64" s="35">
        <v>0.22</v>
      </c>
      <c r="K64" s="17">
        <f t="shared" si="9"/>
        <v>1314.0377067525808</v>
      </c>
      <c r="L64" s="35">
        <v>0.22</v>
      </c>
      <c r="M64">
        <f t="shared" si="1"/>
        <v>1137.1608876206317</v>
      </c>
      <c r="N64">
        <f t="shared" si="2"/>
        <v>1314.0377067525808</v>
      </c>
      <c r="O64">
        <f t="shared" si="3"/>
        <v>-176.87681913194911</v>
      </c>
      <c r="Q64" s="17">
        <f t="shared" si="4"/>
        <v>1314.0377067525808</v>
      </c>
      <c r="R64" t="s">
        <v>84</v>
      </c>
      <c r="S64">
        <f t="shared" si="5"/>
        <v>0.22</v>
      </c>
      <c r="U64" s="1">
        <v>0.52976500000000004</v>
      </c>
      <c r="V64" s="1">
        <v>82327.100000000006</v>
      </c>
      <c r="W64">
        <f t="shared" si="6"/>
        <v>7.4167100000000001</v>
      </c>
      <c r="X64">
        <f t="shared" si="7"/>
        <v>82.327100000000002</v>
      </c>
      <c r="Z64" s="41"/>
      <c r="AA64" s="41"/>
      <c r="AB64" s="41"/>
      <c r="AC64" s="41"/>
      <c r="AD64" s="41"/>
      <c r="AE64" s="2"/>
      <c r="AF64" s="42"/>
      <c r="AG64" s="41"/>
      <c r="AH64" s="41"/>
      <c r="AI64" s="41"/>
      <c r="AJ64" s="41"/>
      <c r="AK64" s="42"/>
      <c r="AL64" s="41"/>
      <c r="AM64" s="41"/>
      <c r="AN64" s="41"/>
    </row>
    <row r="65" spans="2:40" x14ac:dyDescent="0.15">
      <c r="B65" s="1">
        <v>0.67687200000000003</v>
      </c>
      <c r="C65" s="1">
        <v>76.703999999999994</v>
      </c>
      <c r="J65" s="35">
        <v>0.23</v>
      </c>
      <c r="K65" s="17">
        <f t="shared" si="9"/>
        <v>1321.8881774957397</v>
      </c>
      <c r="L65" s="35">
        <v>0.23</v>
      </c>
      <c r="M65">
        <f t="shared" si="1"/>
        <v>1144.6385119209294</v>
      </c>
      <c r="N65">
        <f t="shared" si="2"/>
        <v>1321.8881774957397</v>
      </c>
      <c r="O65">
        <f t="shared" si="3"/>
        <v>-177.24966557481025</v>
      </c>
      <c r="Q65" s="17">
        <f t="shared" si="4"/>
        <v>1321.8881774957397</v>
      </c>
      <c r="R65" t="s">
        <v>84</v>
      </c>
      <c r="S65">
        <f t="shared" si="5"/>
        <v>0.23</v>
      </c>
      <c r="U65" s="1">
        <v>0.53976500000000005</v>
      </c>
      <c r="V65" s="1">
        <v>81903.100000000006</v>
      </c>
      <c r="W65">
        <f t="shared" si="6"/>
        <v>7.5567100000000007</v>
      </c>
      <c r="X65">
        <f t="shared" si="7"/>
        <v>81.903100000000009</v>
      </c>
      <c r="Z65" s="41"/>
      <c r="AA65" s="41"/>
      <c r="AB65" s="41"/>
      <c r="AC65" s="41"/>
      <c r="AD65" s="41"/>
      <c r="AE65" s="2"/>
      <c r="AF65" s="42"/>
      <c r="AG65" s="41"/>
      <c r="AH65" s="41"/>
      <c r="AI65" s="41"/>
      <c r="AJ65" s="41"/>
      <c r="AK65" s="42"/>
      <c r="AL65" s="41"/>
      <c r="AM65" s="41"/>
      <c r="AN65" s="41"/>
    </row>
    <row r="66" spans="2:40" x14ac:dyDescent="0.15">
      <c r="B66" s="1">
        <v>0.752305</v>
      </c>
      <c r="C66" s="1">
        <v>76.99199999999999</v>
      </c>
      <c r="J66" s="35">
        <v>0.24</v>
      </c>
      <c r="K66" s="17">
        <f t="shared" si="9"/>
        <v>1329.4484278673567</v>
      </c>
      <c r="L66" s="35">
        <v>0.24</v>
      </c>
      <c r="M66">
        <f t="shared" si="1"/>
        <v>1152.116136221227</v>
      </c>
      <c r="N66">
        <f t="shared" si="2"/>
        <v>1329.4484278673567</v>
      </c>
      <c r="O66">
        <f t="shared" si="3"/>
        <v>-177.33229164612976</v>
      </c>
      <c r="Q66" s="17">
        <f t="shared" si="4"/>
        <v>1329.4484278673567</v>
      </c>
      <c r="R66" t="s">
        <v>84</v>
      </c>
      <c r="S66">
        <f t="shared" si="5"/>
        <v>0.24</v>
      </c>
      <c r="U66" s="1">
        <v>0.54976499999999995</v>
      </c>
      <c r="V66" s="1">
        <v>81430</v>
      </c>
      <c r="W66">
        <f t="shared" si="6"/>
        <v>7.6967099999999995</v>
      </c>
      <c r="X66">
        <f t="shared" si="7"/>
        <v>81.430000000000007</v>
      </c>
      <c r="Z66" s="41"/>
      <c r="AA66" s="41"/>
      <c r="AB66" s="41"/>
      <c r="AC66" s="41"/>
      <c r="AD66" s="41"/>
      <c r="AE66" s="2"/>
      <c r="AF66" s="42"/>
      <c r="AG66" s="41"/>
      <c r="AH66" s="41"/>
      <c r="AI66" s="41"/>
      <c r="AJ66" s="41"/>
      <c r="AK66" s="42"/>
      <c r="AL66" s="41"/>
      <c r="AM66" s="41"/>
      <c r="AN66" s="41"/>
    </row>
    <row r="67" spans="2:40" x14ac:dyDescent="0.15">
      <c r="B67" s="1">
        <v>0.83543299999999998</v>
      </c>
      <c r="C67" s="1">
        <v>77.16</v>
      </c>
      <c r="J67" s="35">
        <v>0.25</v>
      </c>
      <c r="K67" s="17">
        <f t="shared" si="9"/>
        <v>1336.7406330847637</v>
      </c>
      <c r="L67" s="35">
        <v>0.25</v>
      </c>
      <c r="M67">
        <f t="shared" si="1"/>
        <v>1159.5937605215245</v>
      </c>
      <c r="N67">
        <f t="shared" si="2"/>
        <v>1336.7406330847637</v>
      </c>
      <c r="O67">
        <f t="shared" si="3"/>
        <v>-177.14687256323919</v>
      </c>
      <c r="Q67" s="17">
        <f t="shared" si="4"/>
        <v>1336.7406330847637</v>
      </c>
      <c r="R67" t="s">
        <v>84</v>
      </c>
      <c r="S67">
        <f t="shared" si="5"/>
        <v>0.25</v>
      </c>
      <c r="U67" s="1">
        <v>0.55976499999999996</v>
      </c>
      <c r="V67" s="1">
        <v>80906.899999999994</v>
      </c>
      <c r="W67">
        <f t="shared" si="6"/>
        <v>7.8367099999999992</v>
      </c>
      <c r="X67">
        <f t="shared" si="7"/>
        <v>80.906899999999993</v>
      </c>
      <c r="Z67" s="41"/>
      <c r="AA67" s="41"/>
      <c r="AB67" s="41"/>
      <c r="AC67" s="41"/>
      <c r="AD67" s="41"/>
      <c r="AE67" s="2"/>
      <c r="AF67" s="42"/>
      <c r="AG67" s="41"/>
      <c r="AH67" s="41"/>
      <c r="AI67" s="41"/>
      <c r="AJ67" s="41"/>
      <c r="AK67" s="42"/>
      <c r="AL67" s="41"/>
      <c r="AM67" s="41"/>
      <c r="AN67" s="41"/>
    </row>
    <row r="68" spans="2:40" x14ac:dyDescent="0.15">
      <c r="B68" s="1">
        <v>0.88523399999999997</v>
      </c>
      <c r="C68" s="1">
        <v>77.087999999999994</v>
      </c>
      <c r="J68" s="35">
        <v>0.26</v>
      </c>
      <c r="K68" s="17">
        <f t="shared" si="9"/>
        <v>1343.7844679795444</v>
      </c>
      <c r="L68" s="35">
        <v>0.26</v>
      </c>
      <c r="M68">
        <f t="shared" ref="M68:M131" si="10">$E$2+($F$2-$E$2)/$G$2*J68</f>
        <v>1167.071384821822</v>
      </c>
      <c r="N68">
        <f t="shared" ref="N68:N131" si="11">J68^$I$2*$H$2</f>
        <v>1343.7844679795444</v>
      </c>
      <c r="O68">
        <f t="shared" ref="O68:O131" si="12">M68-N68</f>
        <v>-176.71308315772239</v>
      </c>
      <c r="Q68" s="17">
        <f t="shared" ref="Q68:Q131" si="13">K68</f>
        <v>1343.7844679795444</v>
      </c>
      <c r="R68" t="s">
        <v>84</v>
      </c>
      <c r="S68">
        <f t="shared" ref="S68:S131" si="14">J68</f>
        <v>0.26</v>
      </c>
      <c r="U68" s="1">
        <v>0.56976499999999997</v>
      </c>
      <c r="V68" s="1">
        <v>80333</v>
      </c>
      <c r="W68">
        <f t="shared" ref="W68:W119" si="15">U68*14</f>
        <v>7.9767099999999997</v>
      </c>
      <c r="X68">
        <f t="shared" ref="X68:X119" si="16">V68/1000</f>
        <v>80.332999999999998</v>
      </c>
      <c r="Z68" s="41"/>
      <c r="AA68" s="41"/>
      <c r="AB68" s="41"/>
      <c r="AC68" s="41"/>
      <c r="AD68" s="41"/>
      <c r="AE68" s="2"/>
      <c r="AF68" s="42"/>
      <c r="AG68" s="41"/>
      <c r="AH68" s="41"/>
      <c r="AI68" s="41"/>
      <c r="AJ68" s="41"/>
      <c r="AK68" s="42"/>
      <c r="AL68" s="41"/>
      <c r="AM68" s="41"/>
      <c r="AN68" s="41"/>
    </row>
    <row r="69" spans="2:40" x14ac:dyDescent="0.15">
      <c r="B69" s="1">
        <v>0.96182199999999995</v>
      </c>
      <c r="C69" s="1">
        <v>77.399999999999991</v>
      </c>
      <c r="J69" s="35">
        <v>0.27</v>
      </c>
      <c r="K69" s="17">
        <f t="shared" si="9"/>
        <v>1350.5974729560085</v>
      </c>
      <c r="L69" s="35">
        <v>0.27</v>
      </c>
      <c r="M69">
        <f t="shared" si="10"/>
        <v>1174.5490091221195</v>
      </c>
      <c r="N69">
        <f t="shared" si="11"/>
        <v>1350.5974729560085</v>
      </c>
      <c r="O69">
        <f t="shared" si="12"/>
        <v>-176.04846383388895</v>
      </c>
      <c r="Q69" s="17">
        <f t="shared" si="13"/>
        <v>1350.5974729560085</v>
      </c>
      <c r="R69" t="s">
        <v>84</v>
      </c>
      <c r="S69">
        <f t="shared" si="14"/>
        <v>0.27</v>
      </c>
      <c r="U69" s="1">
        <v>0.57976499999999997</v>
      </c>
      <c r="V69" s="1">
        <v>79707.399999999994</v>
      </c>
      <c r="W69">
        <f t="shared" si="15"/>
        <v>8.1167099999999994</v>
      </c>
      <c r="X69">
        <f t="shared" si="16"/>
        <v>79.707399999999993</v>
      </c>
      <c r="Z69" s="41"/>
      <c r="AA69" s="41"/>
      <c r="AB69" s="41"/>
      <c r="AC69" s="41"/>
      <c r="AD69" s="41"/>
      <c r="AE69" s="2"/>
      <c r="AF69" s="42"/>
      <c r="AG69" s="41"/>
      <c r="AH69" s="41"/>
      <c r="AI69" s="41"/>
      <c r="AJ69" s="41"/>
      <c r="AK69" s="42"/>
      <c r="AL69" s="41"/>
      <c r="AM69" s="41"/>
      <c r="AN69" s="41"/>
    </row>
    <row r="70" spans="2:40" x14ac:dyDescent="0.15">
      <c r="B70" s="1">
        <v>1.0359149999999999</v>
      </c>
      <c r="C70" s="1">
        <v>77.664000000000001</v>
      </c>
      <c r="J70" s="35">
        <v>0.28000000000000003</v>
      </c>
      <c r="K70" s="17">
        <f t="shared" si="9"/>
        <v>1357.1953549841005</v>
      </c>
      <c r="L70" s="35">
        <v>0.28000000000000003</v>
      </c>
      <c r="M70">
        <f t="shared" si="10"/>
        <v>1182.026633422417</v>
      </c>
      <c r="N70">
        <f t="shared" si="11"/>
        <v>1357.1953549841005</v>
      </c>
      <c r="O70">
        <f t="shared" si="12"/>
        <v>-175.16872156168347</v>
      </c>
      <c r="Q70" s="17">
        <f t="shared" si="13"/>
        <v>1357.1953549841005</v>
      </c>
      <c r="R70" t="s">
        <v>84</v>
      </c>
      <c r="S70">
        <f t="shared" si="14"/>
        <v>0.28000000000000003</v>
      </c>
      <c r="U70" s="1">
        <v>0.58976499999999998</v>
      </c>
      <c r="V70" s="1">
        <v>79029.3</v>
      </c>
      <c r="W70">
        <f t="shared" si="15"/>
        <v>8.25671</v>
      </c>
      <c r="X70">
        <f t="shared" si="16"/>
        <v>79.029300000000006</v>
      </c>
      <c r="Z70" s="41"/>
      <c r="AA70" s="41"/>
      <c r="AB70" s="41"/>
      <c r="AC70" s="41"/>
      <c r="AD70" s="41"/>
      <c r="AE70" s="2"/>
      <c r="AF70" s="42"/>
      <c r="AG70" s="41"/>
      <c r="AH70" s="41"/>
      <c r="AI70" s="41"/>
      <c r="AJ70" s="41"/>
      <c r="AK70" s="42"/>
      <c r="AL70" s="41"/>
      <c r="AM70" s="41"/>
      <c r="AN70" s="41"/>
    </row>
    <row r="71" spans="2:40" x14ac:dyDescent="0.15">
      <c r="B71" s="1">
        <v>1.082938</v>
      </c>
      <c r="C71" s="1">
        <v>77.676000000000002</v>
      </c>
      <c r="J71" s="35">
        <v>0.28999999999999998</v>
      </c>
      <c r="K71" s="17">
        <f t="shared" si="9"/>
        <v>1363.5922370418314</v>
      </c>
      <c r="L71" s="35">
        <v>0.28999999999999998</v>
      </c>
      <c r="M71">
        <f t="shared" si="10"/>
        <v>1189.5042577227146</v>
      </c>
      <c r="N71">
        <f t="shared" si="11"/>
        <v>1363.5922370418314</v>
      </c>
      <c r="O71">
        <f t="shared" si="12"/>
        <v>-174.08797931911681</v>
      </c>
      <c r="Q71" s="17">
        <f t="shared" si="13"/>
        <v>1363.5922370418314</v>
      </c>
      <c r="R71" t="s">
        <v>84</v>
      </c>
      <c r="S71">
        <f t="shared" si="14"/>
        <v>0.28999999999999998</v>
      </c>
      <c r="U71" s="1">
        <v>0.59976499999999999</v>
      </c>
      <c r="V71" s="1">
        <v>78297.7</v>
      </c>
      <c r="W71">
        <f t="shared" si="15"/>
        <v>8.3967100000000006</v>
      </c>
      <c r="X71">
        <f t="shared" si="16"/>
        <v>78.297699999999992</v>
      </c>
      <c r="Z71" s="41"/>
      <c r="AA71" s="41"/>
      <c r="AB71" s="41"/>
      <c r="AC71" s="41"/>
      <c r="AD71" s="41"/>
      <c r="AE71" s="2"/>
      <c r="AF71" s="42"/>
      <c r="AG71" s="41"/>
      <c r="AH71" s="41"/>
      <c r="AI71" s="41"/>
      <c r="AJ71" s="41"/>
      <c r="AK71" s="42"/>
      <c r="AL71" s="41"/>
      <c r="AM71" s="41"/>
      <c r="AN71" s="41"/>
    </row>
    <row r="72" spans="2:40" x14ac:dyDescent="0.15">
      <c r="B72" s="1">
        <v>1.1594370000000001</v>
      </c>
      <c r="C72" s="1">
        <v>78.323999999999998</v>
      </c>
      <c r="J72" s="35">
        <v>0.3</v>
      </c>
      <c r="K72" s="17">
        <f t="shared" si="9"/>
        <v>1369.8008662898419</v>
      </c>
      <c r="L72" s="35">
        <v>0.3</v>
      </c>
      <c r="M72">
        <f t="shared" si="10"/>
        <v>1196.9818820230123</v>
      </c>
      <c r="N72">
        <f t="shared" si="11"/>
        <v>1369.8008662898419</v>
      </c>
      <c r="O72">
        <f t="shared" si="12"/>
        <v>-172.8189842668296</v>
      </c>
      <c r="Q72" s="17">
        <f t="shared" si="13"/>
        <v>1369.8008662898419</v>
      </c>
      <c r="R72" t="s">
        <v>84</v>
      </c>
      <c r="S72">
        <f t="shared" si="14"/>
        <v>0.3</v>
      </c>
      <c r="U72" s="1">
        <v>0.609765</v>
      </c>
      <c r="V72" s="1">
        <v>77511.7</v>
      </c>
      <c r="W72">
        <f t="shared" si="15"/>
        <v>8.5367099999999994</v>
      </c>
      <c r="X72">
        <f t="shared" si="16"/>
        <v>77.51169999999999</v>
      </c>
      <c r="Z72" s="41"/>
      <c r="AA72" s="41"/>
      <c r="AB72" s="41"/>
      <c r="AC72" s="41"/>
      <c r="AD72" s="41"/>
      <c r="AE72" s="2"/>
      <c r="AF72" s="42"/>
      <c r="AG72" s="41"/>
      <c r="AH72" s="41"/>
      <c r="AI72" s="41"/>
      <c r="AJ72" s="41"/>
      <c r="AK72" s="42"/>
      <c r="AL72" s="41"/>
      <c r="AM72" s="41"/>
      <c r="AN72" s="41"/>
    </row>
    <row r="73" spans="2:40" x14ac:dyDescent="0.15">
      <c r="B73" s="1">
        <v>1.214799</v>
      </c>
      <c r="C73" s="1">
        <v>78.036000000000001</v>
      </c>
      <c r="J73" s="35">
        <v>0.31</v>
      </c>
      <c r="K73" s="17">
        <f t="shared" si="9"/>
        <v>1375.8327889387385</v>
      </c>
      <c r="L73" s="35">
        <v>0.31</v>
      </c>
      <c r="M73">
        <f t="shared" si="10"/>
        <v>1204.4595063233098</v>
      </c>
      <c r="N73">
        <f t="shared" si="11"/>
        <v>1375.8327889387385</v>
      </c>
      <c r="O73">
        <f t="shared" si="12"/>
        <v>-171.37328261542871</v>
      </c>
      <c r="Q73" s="17">
        <f t="shared" si="13"/>
        <v>1375.8327889387385</v>
      </c>
      <c r="R73" t="s">
        <v>84</v>
      </c>
      <c r="S73">
        <f t="shared" si="14"/>
        <v>0.31</v>
      </c>
      <c r="U73" s="1">
        <v>0.61976500000000001</v>
      </c>
      <c r="V73" s="1">
        <v>76670.3</v>
      </c>
      <c r="W73">
        <f t="shared" si="15"/>
        <v>8.6767099999999999</v>
      </c>
      <c r="X73">
        <f t="shared" si="16"/>
        <v>76.670299999999997</v>
      </c>
      <c r="Z73" s="41"/>
      <c r="AA73" s="41"/>
      <c r="AB73" s="41"/>
      <c r="AC73" s="41"/>
      <c r="AD73" s="41"/>
      <c r="AE73" s="2"/>
      <c r="AF73" s="42"/>
      <c r="AG73" s="41"/>
      <c r="AH73" s="41"/>
      <c r="AI73" s="41"/>
      <c r="AJ73" s="41"/>
      <c r="AK73" s="42"/>
      <c r="AL73" s="41"/>
      <c r="AM73" s="41"/>
      <c r="AN73" s="41"/>
    </row>
    <row r="74" spans="2:40" x14ac:dyDescent="0.15">
      <c r="B74" s="1">
        <v>1.291425</v>
      </c>
      <c r="C74" s="1">
        <v>78.599999999999994</v>
      </c>
      <c r="J74" s="35">
        <v>0.32</v>
      </c>
      <c r="K74" s="17">
        <f t="shared" si="9"/>
        <v>1381.6984980294847</v>
      </c>
      <c r="L74" s="35">
        <v>0.32</v>
      </c>
      <c r="M74">
        <f t="shared" si="10"/>
        <v>1211.9371306236073</v>
      </c>
      <c r="N74">
        <f t="shared" si="11"/>
        <v>1381.6984980294847</v>
      </c>
      <c r="O74">
        <f t="shared" si="12"/>
        <v>-169.76136740587731</v>
      </c>
      <c r="Q74" s="17">
        <f t="shared" si="13"/>
        <v>1381.6984980294847</v>
      </c>
      <c r="R74" t="s">
        <v>84</v>
      </c>
      <c r="S74">
        <f t="shared" si="14"/>
        <v>0.32</v>
      </c>
      <c r="U74" s="1">
        <v>0.62976500000000002</v>
      </c>
      <c r="V74" s="1">
        <v>75772.399999999994</v>
      </c>
      <c r="W74">
        <f t="shared" si="15"/>
        <v>8.8167100000000005</v>
      </c>
      <c r="X74">
        <f t="shared" si="16"/>
        <v>75.77239999999999</v>
      </c>
      <c r="Z74" s="41"/>
      <c r="AA74" s="41"/>
      <c r="AB74" s="41"/>
      <c r="AC74" s="41"/>
      <c r="AD74" s="41"/>
      <c r="AE74" s="2"/>
      <c r="AF74" s="42"/>
      <c r="AG74" s="41"/>
      <c r="AH74" s="41"/>
      <c r="AI74" s="41"/>
      <c r="AJ74" s="41"/>
      <c r="AK74" s="42"/>
      <c r="AL74" s="41"/>
      <c r="AM74" s="41"/>
      <c r="AN74" s="41"/>
    </row>
    <row r="75" spans="2:40" x14ac:dyDescent="0.15">
      <c r="B75" s="1">
        <v>1.35259</v>
      </c>
      <c r="C75" s="1">
        <v>78.683999999999983</v>
      </c>
      <c r="J75" s="35">
        <v>0.33</v>
      </c>
      <c r="K75" s="17">
        <f t="shared" si="9"/>
        <v>1387.4075590292769</v>
      </c>
      <c r="L75" s="35">
        <v>0.33</v>
      </c>
      <c r="M75">
        <f t="shared" si="10"/>
        <v>1219.4147549239049</v>
      </c>
      <c r="N75">
        <f t="shared" si="11"/>
        <v>1387.4075590292769</v>
      </c>
      <c r="O75">
        <f t="shared" si="12"/>
        <v>-167.99280410537199</v>
      </c>
      <c r="Q75" s="17">
        <f t="shared" si="13"/>
        <v>1387.4075590292769</v>
      </c>
      <c r="R75" t="s">
        <v>84</v>
      </c>
      <c r="S75">
        <f t="shared" si="14"/>
        <v>0.33</v>
      </c>
      <c r="U75" s="1">
        <v>0.63976500000000003</v>
      </c>
      <c r="V75" s="1">
        <v>74816.7</v>
      </c>
      <c r="W75">
        <f t="shared" si="15"/>
        <v>8.9567100000000011</v>
      </c>
      <c r="X75">
        <f t="shared" si="16"/>
        <v>74.816699999999997</v>
      </c>
      <c r="Z75" s="41"/>
      <c r="AA75" s="41"/>
      <c r="AB75" s="41"/>
      <c r="AC75" s="41"/>
      <c r="AD75" s="41"/>
      <c r="AE75" s="2"/>
      <c r="AF75" s="42"/>
      <c r="AG75" s="41"/>
      <c r="AH75" s="41"/>
      <c r="AI75" s="41"/>
      <c r="AJ75" s="41"/>
      <c r="AK75" s="42"/>
      <c r="AL75" s="41"/>
      <c r="AM75" s="41"/>
      <c r="AN75" s="41"/>
    </row>
    <row r="76" spans="2:40" x14ac:dyDescent="0.15">
      <c r="B76" s="1">
        <v>1.409716</v>
      </c>
      <c r="C76" s="1">
        <v>78.804000000000002</v>
      </c>
      <c r="J76" s="35">
        <v>0.34</v>
      </c>
      <c r="K76" s="17">
        <f t="shared" si="9"/>
        <v>1392.9687171377823</v>
      </c>
      <c r="L76" s="35">
        <v>0.34</v>
      </c>
      <c r="M76">
        <f t="shared" si="10"/>
        <v>1226.8923792242026</v>
      </c>
      <c r="N76">
        <f t="shared" si="11"/>
        <v>1392.9687171377823</v>
      </c>
      <c r="O76">
        <f t="shared" si="12"/>
        <v>-166.07633791357966</v>
      </c>
      <c r="Q76" s="17">
        <f t="shared" si="13"/>
        <v>1392.9687171377823</v>
      </c>
      <c r="R76" t="s">
        <v>84</v>
      </c>
      <c r="S76">
        <f t="shared" si="14"/>
        <v>0.34</v>
      </c>
      <c r="U76" s="1">
        <v>0.64976500000000004</v>
      </c>
      <c r="V76" s="1">
        <v>73801.899999999994</v>
      </c>
      <c r="W76">
        <f t="shared" si="15"/>
        <v>9.0967099999999999</v>
      </c>
      <c r="X76">
        <f t="shared" si="16"/>
        <v>73.801899999999989</v>
      </c>
      <c r="Z76" s="41"/>
      <c r="AA76" s="41"/>
      <c r="AB76" s="41"/>
      <c r="AC76" s="41"/>
      <c r="AD76" s="41"/>
      <c r="AE76" s="2"/>
      <c r="AF76" s="42"/>
      <c r="AG76" s="41"/>
      <c r="AH76" s="41"/>
      <c r="AI76" s="41"/>
      <c r="AJ76" s="41"/>
      <c r="AK76" s="42"/>
      <c r="AL76" s="41"/>
      <c r="AM76" s="41"/>
      <c r="AN76" s="41"/>
    </row>
    <row r="77" spans="2:40" x14ac:dyDescent="0.15">
      <c r="B77" s="1">
        <v>1.4776590000000001</v>
      </c>
      <c r="C77" s="1">
        <v>79.308000000000007</v>
      </c>
      <c r="J77" s="35">
        <v>0.35</v>
      </c>
      <c r="K77" s="17">
        <f t="shared" si="9"/>
        <v>1398.3899894214305</v>
      </c>
      <c r="L77" s="35">
        <v>0.35</v>
      </c>
      <c r="M77">
        <f t="shared" si="10"/>
        <v>1234.3700035245001</v>
      </c>
      <c r="N77">
        <f t="shared" si="11"/>
        <v>1398.3899894214305</v>
      </c>
      <c r="O77">
        <f t="shared" si="12"/>
        <v>-164.01998589693039</v>
      </c>
      <c r="Q77" s="17">
        <f t="shared" si="13"/>
        <v>1398.3899894214305</v>
      </c>
      <c r="R77" t="s">
        <v>84</v>
      </c>
      <c r="S77">
        <f t="shared" si="14"/>
        <v>0.35</v>
      </c>
      <c r="U77" s="1">
        <v>0.65976500000000005</v>
      </c>
      <c r="V77" s="1">
        <v>72726.7</v>
      </c>
      <c r="W77">
        <f t="shared" si="15"/>
        <v>9.2367100000000004</v>
      </c>
      <c r="X77">
        <f t="shared" si="16"/>
        <v>72.726699999999994</v>
      </c>
      <c r="Z77" s="41"/>
      <c r="AA77" s="41"/>
      <c r="AB77" s="41"/>
      <c r="AC77" s="41"/>
      <c r="AD77" s="41"/>
      <c r="AE77" s="2"/>
      <c r="AF77" s="42"/>
      <c r="AG77" s="41"/>
      <c r="AH77" s="41"/>
      <c r="AI77" s="41"/>
      <c r="AJ77" s="41"/>
      <c r="AK77" s="42"/>
      <c r="AL77" s="41"/>
      <c r="AM77" s="41"/>
      <c r="AN77" s="41"/>
    </row>
    <row r="78" spans="2:40" x14ac:dyDescent="0.15">
      <c r="B78" s="1">
        <v>1.5270079999999999</v>
      </c>
      <c r="C78" s="1">
        <v>79.02</v>
      </c>
      <c r="J78" s="35">
        <v>0.36</v>
      </c>
      <c r="K78" s="17">
        <f t="shared" si="9"/>
        <v>1403.6787442889231</v>
      </c>
      <c r="L78" s="35">
        <v>0.36</v>
      </c>
      <c r="M78">
        <f t="shared" si="10"/>
        <v>1241.8476278247977</v>
      </c>
      <c r="N78">
        <f t="shared" si="11"/>
        <v>1403.6787442889231</v>
      </c>
      <c r="O78">
        <f t="shared" si="12"/>
        <v>-161.83111646412544</v>
      </c>
      <c r="Q78" s="17">
        <f t="shared" si="13"/>
        <v>1403.6787442889231</v>
      </c>
      <c r="R78" t="s">
        <v>84</v>
      </c>
      <c r="S78">
        <f t="shared" si="14"/>
        <v>0.36</v>
      </c>
      <c r="U78" s="1">
        <v>0.66976500000000005</v>
      </c>
      <c r="V78" s="1">
        <v>71589.3</v>
      </c>
      <c r="W78">
        <f t="shared" si="15"/>
        <v>9.376710000000001</v>
      </c>
      <c r="X78">
        <f t="shared" si="16"/>
        <v>71.589300000000009</v>
      </c>
      <c r="Z78" s="41"/>
      <c r="AA78" s="41"/>
      <c r="AB78" s="41"/>
      <c r="AC78" s="41"/>
      <c r="AD78" s="41"/>
      <c r="AE78" s="2"/>
      <c r="AF78" s="42"/>
      <c r="AG78" s="41"/>
      <c r="AH78" s="41"/>
      <c r="AI78" s="41"/>
      <c r="AJ78" s="41"/>
      <c r="AK78" s="42"/>
      <c r="AL78" s="41"/>
      <c r="AM78" s="41"/>
      <c r="AN78" s="41"/>
    </row>
    <row r="79" spans="2:40" x14ac:dyDescent="0.15">
      <c r="B79" s="1">
        <v>1.605472</v>
      </c>
      <c r="C79" s="1">
        <v>79.608000000000004</v>
      </c>
      <c r="J79" s="35">
        <v>0.37</v>
      </c>
      <c r="K79" s="17">
        <f t="shared" si="9"/>
        <v>1408.8417703472132</v>
      </c>
      <c r="L79" s="35">
        <v>0.37</v>
      </c>
      <c r="M79">
        <f t="shared" si="10"/>
        <v>1249.3252521250952</v>
      </c>
      <c r="N79">
        <f t="shared" si="11"/>
        <v>1408.8417703472132</v>
      </c>
      <c r="O79">
        <f t="shared" si="12"/>
        <v>-159.51651822211807</v>
      </c>
      <c r="Q79" s="17">
        <f t="shared" si="13"/>
        <v>1408.8417703472132</v>
      </c>
      <c r="R79" t="s">
        <v>84</v>
      </c>
      <c r="S79">
        <f t="shared" si="14"/>
        <v>0.37</v>
      </c>
      <c r="U79" s="1">
        <v>0.67976499999999995</v>
      </c>
      <c r="V79" s="1">
        <v>70388.2</v>
      </c>
      <c r="W79">
        <f t="shared" si="15"/>
        <v>9.5167099999999998</v>
      </c>
      <c r="X79">
        <f t="shared" si="16"/>
        <v>70.388199999999998</v>
      </c>
      <c r="Z79" s="41"/>
      <c r="AA79" s="41"/>
      <c r="AB79" s="41"/>
      <c r="AC79" s="41"/>
      <c r="AD79" s="41"/>
      <c r="AE79" s="2"/>
      <c r="AF79" s="42"/>
      <c r="AG79" s="41"/>
      <c r="AH79" s="41"/>
      <c r="AI79" s="41"/>
      <c r="AJ79" s="41"/>
      <c r="AK79" s="42"/>
      <c r="AL79" s="41"/>
      <c r="AM79" s="41"/>
      <c r="AN79" s="41"/>
    </row>
    <row r="80" spans="2:40" x14ac:dyDescent="0.15">
      <c r="B80" s="1">
        <v>1.6631370000000001</v>
      </c>
      <c r="C80" s="1">
        <v>79.595999999999989</v>
      </c>
      <c r="J80" s="35">
        <v>0.38</v>
      </c>
      <c r="K80" s="17">
        <f t="shared" si="9"/>
        <v>1413.8853363029443</v>
      </c>
      <c r="L80" s="35">
        <v>0.38</v>
      </c>
      <c r="M80">
        <f t="shared" si="10"/>
        <v>1256.8028764253927</v>
      </c>
      <c r="N80">
        <f t="shared" si="11"/>
        <v>1413.8853363029443</v>
      </c>
      <c r="O80">
        <f t="shared" si="12"/>
        <v>-157.08245987755163</v>
      </c>
      <c r="Q80" s="17">
        <f t="shared" si="13"/>
        <v>1413.8853363029443</v>
      </c>
      <c r="R80" t="s">
        <v>84</v>
      </c>
      <c r="S80">
        <f t="shared" si="14"/>
        <v>0.38</v>
      </c>
      <c r="U80" s="1">
        <v>0.68976499999999996</v>
      </c>
      <c r="V80" s="1">
        <v>69121.5</v>
      </c>
      <c r="W80">
        <f t="shared" si="15"/>
        <v>9.6567100000000003</v>
      </c>
      <c r="X80">
        <f t="shared" si="16"/>
        <v>69.121499999999997</v>
      </c>
      <c r="Z80" s="41"/>
      <c r="AA80" s="41"/>
      <c r="AB80" s="41"/>
      <c r="AC80" s="41"/>
      <c r="AD80" s="41"/>
      <c r="AE80" s="2"/>
      <c r="AF80" s="42"/>
      <c r="AG80" s="41"/>
      <c r="AH80" s="41"/>
      <c r="AI80" s="41"/>
      <c r="AJ80" s="41"/>
      <c r="AK80" s="42"/>
      <c r="AL80" s="41"/>
      <c r="AM80" s="41"/>
      <c r="AN80" s="41"/>
    </row>
    <row r="81" spans="2:40" x14ac:dyDescent="0.15">
      <c r="B81" s="1">
        <v>1.7237960000000001</v>
      </c>
      <c r="C81" s="1">
        <v>79.847999999999985</v>
      </c>
      <c r="J81" s="35">
        <v>0.39</v>
      </c>
      <c r="K81" s="17">
        <f t="shared" si="9"/>
        <v>1418.8152432767267</v>
      </c>
      <c r="L81" s="35">
        <v>0.39</v>
      </c>
      <c r="M81">
        <f t="shared" si="10"/>
        <v>1264.2805007256902</v>
      </c>
      <c r="N81">
        <f t="shared" si="11"/>
        <v>1418.8152432767267</v>
      </c>
      <c r="O81">
        <f t="shared" si="12"/>
        <v>-154.53474255103652</v>
      </c>
      <c r="Q81" s="17">
        <f t="shared" si="13"/>
        <v>1418.8152432767267</v>
      </c>
      <c r="R81" t="s">
        <v>84</v>
      </c>
      <c r="S81">
        <f t="shared" si="14"/>
        <v>0.39</v>
      </c>
      <c r="U81" s="1">
        <v>0.69976499999999997</v>
      </c>
      <c r="V81" s="1">
        <v>67787.399999999994</v>
      </c>
      <c r="W81">
        <f t="shared" si="15"/>
        <v>9.7967099999999991</v>
      </c>
      <c r="X81">
        <f t="shared" si="16"/>
        <v>67.787399999999991</v>
      </c>
      <c r="Z81" s="41"/>
      <c r="AA81" s="41"/>
      <c r="AB81" s="41"/>
      <c r="AC81" s="41"/>
      <c r="AD81" s="41"/>
      <c r="AE81" s="2"/>
      <c r="AF81" s="42"/>
      <c r="AG81" s="41"/>
      <c r="AH81" s="41"/>
      <c r="AI81" s="41"/>
      <c r="AJ81" s="41"/>
      <c r="AK81" s="42"/>
      <c r="AL81" s="41"/>
      <c r="AM81" s="41"/>
      <c r="AN81" s="41"/>
    </row>
    <row r="82" spans="2:40" x14ac:dyDescent="0.15">
      <c r="B82" s="1">
        <v>1.7921009999999999</v>
      </c>
      <c r="C82" s="1">
        <v>80.268000000000001</v>
      </c>
      <c r="J82" s="35">
        <v>0.4</v>
      </c>
      <c r="K82" s="17">
        <f t="shared" si="9"/>
        <v>1423.6368706594139</v>
      </c>
      <c r="L82" s="35">
        <v>0.4</v>
      </c>
      <c r="M82">
        <f t="shared" si="10"/>
        <v>1271.7581250259877</v>
      </c>
      <c r="N82">
        <f t="shared" si="11"/>
        <v>1423.6368706594139</v>
      </c>
      <c r="O82">
        <f t="shared" si="12"/>
        <v>-151.87874563342621</v>
      </c>
      <c r="Q82" s="17">
        <f t="shared" si="13"/>
        <v>1423.6368706594139</v>
      </c>
      <c r="R82" t="s">
        <v>84</v>
      </c>
      <c r="S82">
        <f t="shared" si="14"/>
        <v>0.4</v>
      </c>
      <c r="U82" s="1">
        <v>0.70976499999999998</v>
      </c>
      <c r="V82" s="1">
        <v>66383.899999999994</v>
      </c>
      <c r="W82">
        <f t="shared" si="15"/>
        <v>9.9367099999999997</v>
      </c>
      <c r="X82">
        <f t="shared" si="16"/>
        <v>66.383899999999997</v>
      </c>
      <c r="Z82" s="41"/>
      <c r="AA82" s="41"/>
      <c r="AB82" s="41"/>
      <c r="AC82" s="41"/>
      <c r="AD82" s="41"/>
      <c r="AE82" s="2"/>
      <c r="AF82" s="42"/>
      <c r="AG82" s="41"/>
      <c r="AH82" s="41"/>
      <c r="AI82" s="41"/>
      <c r="AJ82" s="41"/>
      <c r="AK82" s="42"/>
      <c r="AL82" s="41"/>
      <c r="AM82" s="41"/>
      <c r="AN82" s="41"/>
    </row>
    <row r="83" spans="2:40" x14ac:dyDescent="0.15">
      <c r="B83" s="1">
        <v>1.8603099999999999</v>
      </c>
      <c r="C83" s="1">
        <v>80.304000000000002</v>
      </c>
      <c r="J83" s="35">
        <v>0.41</v>
      </c>
      <c r="K83" s="17">
        <f t="shared" si="9"/>
        <v>1428.355216447711</v>
      </c>
      <c r="L83" s="35">
        <v>0.41</v>
      </c>
      <c r="M83">
        <f t="shared" si="10"/>
        <v>1279.2357493262853</v>
      </c>
      <c r="N83">
        <f t="shared" si="11"/>
        <v>1428.355216447711</v>
      </c>
      <c r="O83">
        <f t="shared" si="12"/>
        <v>-149.11946712142571</v>
      </c>
      <c r="Q83" s="17">
        <f t="shared" si="13"/>
        <v>1428.355216447711</v>
      </c>
      <c r="R83" t="s">
        <v>84</v>
      </c>
      <c r="S83">
        <f t="shared" si="14"/>
        <v>0.41</v>
      </c>
      <c r="U83" s="1">
        <v>0.71976499999999999</v>
      </c>
      <c r="V83" s="1">
        <v>64908.7</v>
      </c>
      <c r="W83">
        <f t="shared" si="15"/>
        <v>10.07671</v>
      </c>
      <c r="X83">
        <f t="shared" si="16"/>
        <v>64.908699999999996</v>
      </c>
      <c r="Z83" s="41"/>
      <c r="AA83" s="41"/>
      <c r="AB83" s="41"/>
      <c r="AC83" s="41"/>
      <c r="AD83" s="41"/>
      <c r="AE83" s="2"/>
      <c r="AF83" s="42"/>
      <c r="AG83" s="41"/>
      <c r="AH83" s="41"/>
      <c r="AI83" s="41"/>
      <c r="AJ83" s="41"/>
      <c r="AK83" s="42"/>
      <c r="AL83" s="41"/>
      <c r="AM83" s="41"/>
      <c r="AN83" s="41"/>
    </row>
    <row r="84" spans="2:40" x14ac:dyDescent="0.15">
      <c r="B84" s="1">
        <v>1.9279250000000001</v>
      </c>
      <c r="C84" s="1">
        <v>80.483999999999995</v>
      </c>
      <c r="J84" s="35">
        <v>0.42</v>
      </c>
      <c r="K84" s="17">
        <f t="shared" si="9"/>
        <v>1432.9749328410326</v>
      </c>
      <c r="L84" s="35">
        <v>0.42</v>
      </c>
      <c r="M84">
        <f t="shared" si="10"/>
        <v>1286.713373626583</v>
      </c>
      <c r="N84">
        <f t="shared" si="11"/>
        <v>1432.9749328410326</v>
      </c>
      <c r="O84">
        <f t="shared" si="12"/>
        <v>-146.26155921444956</v>
      </c>
      <c r="Q84" s="17">
        <f t="shared" si="13"/>
        <v>1432.9749328410326</v>
      </c>
      <c r="R84" t="s">
        <v>84</v>
      </c>
      <c r="S84">
        <f t="shared" si="14"/>
        <v>0.42</v>
      </c>
      <c r="U84" s="1">
        <v>0.729765</v>
      </c>
      <c r="V84" s="1">
        <v>63359.8</v>
      </c>
      <c r="W84">
        <f t="shared" si="15"/>
        <v>10.216709999999999</v>
      </c>
      <c r="X84">
        <f t="shared" si="16"/>
        <v>63.3598</v>
      </c>
      <c r="Z84" s="41"/>
      <c r="AA84" s="41"/>
      <c r="AB84" s="41"/>
      <c r="AC84" s="41"/>
      <c r="AD84" s="41"/>
      <c r="AE84" s="2"/>
      <c r="AF84" s="42"/>
      <c r="AG84" s="41"/>
      <c r="AH84" s="41"/>
      <c r="AI84" s="41"/>
      <c r="AJ84" s="41"/>
      <c r="AK84" s="42"/>
      <c r="AL84" s="41"/>
      <c r="AM84" s="41"/>
      <c r="AN84" s="41"/>
    </row>
    <row r="85" spans="2:40" x14ac:dyDescent="0.15">
      <c r="B85" s="1">
        <v>1.983762</v>
      </c>
      <c r="C85" s="1">
        <v>80.64</v>
      </c>
      <c r="J85" s="35">
        <v>0.43</v>
      </c>
      <c r="K85" s="17">
        <f t="shared" si="9"/>
        <v>1437.5003577549587</v>
      </c>
      <c r="L85" s="35">
        <v>0.43</v>
      </c>
      <c r="M85">
        <f t="shared" si="10"/>
        <v>1294.1909979268805</v>
      </c>
      <c r="N85">
        <f t="shared" si="11"/>
        <v>1437.5003577549587</v>
      </c>
      <c r="O85">
        <f t="shared" si="12"/>
        <v>-143.30935982807819</v>
      </c>
      <c r="Q85" s="17">
        <f t="shared" si="13"/>
        <v>1437.5003577549587</v>
      </c>
      <c r="R85" t="s">
        <v>84</v>
      </c>
      <c r="S85">
        <f t="shared" si="14"/>
        <v>0.43</v>
      </c>
      <c r="U85" s="1">
        <v>0.73976500000000001</v>
      </c>
      <c r="V85" s="1">
        <v>61734.8</v>
      </c>
      <c r="W85">
        <f t="shared" si="15"/>
        <v>10.35671</v>
      </c>
      <c r="X85">
        <f t="shared" si="16"/>
        <v>61.7348</v>
      </c>
      <c r="Z85" s="41"/>
      <c r="AA85" s="41"/>
      <c r="AB85" s="41"/>
      <c r="AC85" s="41"/>
      <c r="AD85" s="41"/>
      <c r="AE85" s="2"/>
      <c r="AF85" s="42"/>
      <c r="AG85" s="41"/>
      <c r="AH85" s="41"/>
      <c r="AI85" s="41"/>
      <c r="AJ85" s="41"/>
      <c r="AK85" s="42"/>
      <c r="AL85" s="41"/>
      <c r="AM85" s="41"/>
      <c r="AN85" s="41"/>
    </row>
    <row r="86" spans="2:40" x14ac:dyDescent="0.15">
      <c r="B86" s="1">
        <v>2.047329</v>
      </c>
      <c r="C86" s="1">
        <v>81.083999999999989</v>
      </c>
      <c r="J86" s="35">
        <v>0.44</v>
      </c>
      <c r="K86" s="17">
        <f t="shared" si="9"/>
        <v>1441.9355428029949</v>
      </c>
      <c r="L86" s="35">
        <v>0.44</v>
      </c>
      <c r="M86">
        <f t="shared" si="10"/>
        <v>1301.668622227178</v>
      </c>
      <c r="N86">
        <f t="shared" si="11"/>
        <v>1441.9355428029949</v>
      </c>
      <c r="O86">
        <f t="shared" si="12"/>
        <v>-140.26692057581681</v>
      </c>
      <c r="Q86" s="17">
        <f t="shared" si="13"/>
        <v>1441.9355428029949</v>
      </c>
      <c r="R86" t="s">
        <v>84</v>
      </c>
      <c r="S86">
        <f t="shared" si="14"/>
        <v>0.44</v>
      </c>
      <c r="U86" s="1">
        <v>0.74976500000000001</v>
      </c>
      <c r="V86" s="1">
        <v>60031.3</v>
      </c>
      <c r="W86">
        <f t="shared" si="15"/>
        <v>10.49671</v>
      </c>
      <c r="X86">
        <f t="shared" si="16"/>
        <v>60.031300000000002</v>
      </c>
      <c r="Z86" s="41"/>
      <c r="AA86" s="41"/>
      <c r="AB86" s="41"/>
      <c r="AC86" s="41"/>
      <c r="AD86" s="41"/>
      <c r="AE86" s="2"/>
      <c r="AF86" s="42"/>
      <c r="AG86" s="41"/>
      <c r="AH86" s="41"/>
      <c r="AI86" s="41"/>
      <c r="AJ86" s="41"/>
      <c r="AK86" s="42"/>
      <c r="AL86" s="41"/>
      <c r="AM86" s="41"/>
      <c r="AN86" s="41"/>
    </row>
    <row r="87" spans="2:40" x14ac:dyDescent="0.15">
      <c r="B87" s="1">
        <v>2.1114470000000001</v>
      </c>
      <c r="C87" s="1">
        <v>81.023999999999987</v>
      </c>
      <c r="J87" s="35">
        <v>0.45</v>
      </c>
      <c r="K87" s="17">
        <f t="shared" si="9"/>
        <v>1446.2842782130426</v>
      </c>
      <c r="L87" s="35">
        <v>0.45</v>
      </c>
      <c r="M87">
        <f t="shared" si="10"/>
        <v>1309.1462465274758</v>
      </c>
      <c r="N87">
        <f t="shared" si="11"/>
        <v>1446.2842782130426</v>
      </c>
      <c r="O87">
        <f t="shared" si="12"/>
        <v>-137.13803168556683</v>
      </c>
      <c r="Q87" s="17">
        <f t="shared" si="13"/>
        <v>1446.2842782130426</v>
      </c>
      <c r="R87" t="s">
        <v>84</v>
      </c>
      <c r="S87">
        <f t="shared" si="14"/>
        <v>0.45</v>
      </c>
      <c r="U87" s="1">
        <v>0.75976500000000002</v>
      </c>
      <c r="V87" s="1">
        <v>58246.5</v>
      </c>
      <c r="W87">
        <f t="shared" si="15"/>
        <v>10.636710000000001</v>
      </c>
      <c r="X87">
        <f t="shared" si="16"/>
        <v>58.246499999999997</v>
      </c>
      <c r="Z87" s="41"/>
      <c r="AA87" s="41"/>
      <c r="AB87" s="41"/>
      <c r="AC87" s="41"/>
      <c r="AD87" s="41"/>
      <c r="AE87" s="2"/>
      <c r="AF87" s="42"/>
      <c r="AG87" s="41"/>
      <c r="AH87" s="41"/>
      <c r="AI87" s="41"/>
      <c r="AJ87" s="41"/>
      <c r="AK87" s="42"/>
      <c r="AL87" s="41"/>
      <c r="AM87" s="41"/>
      <c r="AN87" s="41"/>
    </row>
    <row r="88" spans="2:40" x14ac:dyDescent="0.15">
      <c r="B88" s="1">
        <v>2.1580140000000001</v>
      </c>
      <c r="C88" s="1">
        <v>80.879999999999981</v>
      </c>
      <c r="J88" s="35">
        <v>0.46</v>
      </c>
      <c r="K88" s="17">
        <f t="shared" si="9"/>
        <v>1450.5501150744944</v>
      </c>
      <c r="L88" s="35">
        <v>0.46</v>
      </c>
      <c r="M88">
        <f t="shared" si="10"/>
        <v>1316.6238708277733</v>
      </c>
      <c r="N88">
        <f t="shared" si="11"/>
        <v>1450.5501150744944</v>
      </c>
      <c r="O88">
        <f t="shared" si="12"/>
        <v>-133.92624424672113</v>
      </c>
      <c r="Q88" s="17">
        <f t="shared" si="13"/>
        <v>1450.5501150744944</v>
      </c>
      <c r="R88" t="s">
        <v>84</v>
      </c>
      <c r="S88">
        <f t="shared" si="14"/>
        <v>0.46</v>
      </c>
      <c r="U88" s="1">
        <v>0.76976500000000003</v>
      </c>
      <c r="V88" s="1">
        <v>56378.7</v>
      </c>
      <c r="W88">
        <f t="shared" si="15"/>
        <v>10.776710000000001</v>
      </c>
      <c r="X88">
        <f t="shared" si="16"/>
        <v>56.378699999999995</v>
      </c>
      <c r="Z88" s="41"/>
      <c r="AA88" s="41"/>
      <c r="AB88" s="41"/>
      <c r="AC88" s="41"/>
      <c r="AD88" s="41"/>
      <c r="AE88" s="2"/>
      <c r="AF88" s="42"/>
      <c r="AG88" s="41"/>
      <c r="AH88" s="41"/>
      <c r="AI88" s="41"/>
      <c r="AJ88" s="41"/>
      <c r="AK88" s="42"/>
      <c r="AL88" s="41"/>
      <c r="AM88" s="41"/>
      <c r="AN88" s="41"/>
    </row>
    <row r="89" spans="2:40" x14ac:dyDescent="0.15">
      <c r="B89" s="1">
        <v>2.244453</v>
      </c>
      <c r="C89" s="1">
        <v>81.719999999999985</v>
      </c>
      <c r="J89" s="35">
        <v>0.47</v>
      </c>
      <c r="K89" s="17">
        <f t="shared" si="9"/>
        <v>1454.7363852532803</v>
      </c>
      <c r="L89" s="35">
        <v>0.47</v>
      </c>
      <c r="M89">
        <f t="shared" si="10"/>
        <v>1324.1014951280708</v>
      </c>
      <c r="N89">
        <f t="shared" si="11"/>
        <v>1454.7363852532803</v>
      </c>
      <c r="O89">
        <f t="shared" si="12"/>
        <v>-130.63489012520949</v>
      </c>
      <c r="Q89" s="17">
        <f t="shared" si="13"/>
        <v>1454.7363852532803</v>
      </c>
      <c r="R89" t="s">
        <v>84</v>
      </c>
      <c r="S89">
        <f t="shared" si="14"/>
        <v>0.47</v>
      </c>
      <c r="U89" s="1">
        <v>0.77976500000000004</v>
      </c>
      <c r="V89" s="1">
        <v>54425.599999999999</v>
      </c>
      <c r="W89">
        <f t="shared" si="15"/>
        <v>10.91671</v>
      </c>
      <c r="X89">
        <f t="shared" si="16"/>
        <v>54.425599999999996</v>
      </c>
      <c r="Z89" s="41"/>
      <c r="AA89" s="41"/>
      <c r="AB89" s="41"/>
      <c r="AC89" s="41"/>
      <c r="AD89" s="41"/>
      <c r="AE89" s="2"/>
      <c r="AF89" s="42"/>
      <c r="AG89" s="41"/>
      <c r="AH89" s="41"/>
      <c r="AI89" s="41"/>
      <c r="AJ89" s="41"/>
      <c r="AK89" s="42"/>
      <c r="AL89" s="41"/>
      <c r="AM89" s="41"/>
      <c r="AN89" s="41"/>
    </row>
    <row r="90" spans="2:40" x14ac:dyDescent="0.15">
      <c r="B90" s="1">
        <v>2.310616</v>
      </c>
      <c r="C90" s="1">
        <v>81.47999999999999</v>
      </c>
      <c r="J90" s="35">
        <v>0.48</v>
      </c>
      <c r="K90" s="17">
        <f t="shared" si="9"/>
        <v>1458.8462192633651</v>
      </c>
      <c r="L90" s="35">
        <v>0.48</v>
      </c>
      <c r="M90">
        <f t="shared" si="10"/>
        <v>1331.5791194283684</v>
      </c>
      <c r="N90">
        <f t="shared" si="11"/>
        <v>1458.8462192633651</v>
      </c>
      <c r="O90">
        <f t="shared" si="12"/>
        <v>-127.26709983499677</v>
      </c>
      <c r="Q90" s="17">
        <f t="shared" si="13"/>
        <v>1458.8462192633651</v>
      </c>
      <c r="R90" t="s">
        <v>84</v>
      </c>
      <c r="S90">
        <f t="shared" si="14"/>
        <v>0.48</v>
      </c>
      <c r="U90" s="1">
        <v>0.78976500000000005</v>
      </c>
      <c r="V90" s="1">
        <v>52385.599999999999</v>
      </c>
      <c r="W90">
        <f t="shared" si="15"/>
        <v>11.056710000000001</v>
      </c>
      <c r="X90">
        <f t="shared" si="16"/>
        <v>52.385599999999997</v>
      </c>
      <c r="Z90" s="41"/>
      <c r="AA90" s="41"/>
      <c r="AB90" s="41"/>
      <c r="AC90" s="41"/>
      <c r="AD90" s="41"/>
      <c r="AE90" s="2"/>
      <c r="AF90" s="42"/>
      <c r="AG90" s="41"/>
      <c r="AH90" s="41"/>
      <c r="AI90" s="41"/>
      <c r="AJ90" s="41"/>
      <c r="AK90" s="42"/>
      <c r="AL90" s="41"/>
      <c r="AM90" s="41"/>
      <c r="AN90" s="41"/>
    </row>
    <row r="91" spans="2:40" x14ac:dyDescent="0.15">
      <c r="B91" s="1">
        <v>2.357634</v>
      </c>
      <c r="C91" s="1">
        <v>81.396000000000001</v>
      </c>
      <c r="J91" s="35">
        <v>0.49</v>
      </c>
      <c r="K91" s="17">
        <f t="shared" ref="K91:K109" si="17">J91^$I$2*$H$2</f>
        <v>1462.8825623422711</v>
      </c>
      <c r="L91" s="35">
        <v>0.49</v>
      </c>
      <c r="M91">
        <f t="shared" si="10"/>
        <v>1339.0567437286659</v>
      </c>
      <c r="N91">
        <f t="shared" si="11"/>
        <v>1462.8825623422711</v>
      </c>
      <c r="O91">
        <f t="shared" si="12"/>
        <v>-123.82581861360518</v>
      </c>
      <c r="Q91" s="17">
        <f t="shared" si="13"/>
        <v>1462.8825623422711</v>
      </c>
      <c r="R91" t="s">
        <v>84</v>
      </c>
      <c r="S91">
        <f t="shared" si="14"/>
        <v>0.49</v>
      </c>
      <c r="U91" s="1">
        <v>0.79976499999999995</v>
      </c>
      <c r="V91" s="1">
        <v>50256.800000000003</v>
      </c>
      <c r="W91">
        <f t="shared" si="15"/>
        <v>11.196709999999999</v>
      </c>
      <c r="X91">
        <f t="shared" si="16"/>
        <v>50.256800000000005</v>
      </c>
      <c r="Z91" s="41"/>
      <c r="AA91" s="41"/>
      <c r="AB91" s="41"/>
      <c r="AC91" s="41"/>
      <c r="AD91" s="41"/>
      <c r="AE91" s="2"/>
      <c r="AF91" s="42"/>
      <c r="AG91" s="41"/>
      <c r="AH91" s="41"/>
      <c r="AI91" s="41"/>
      <c r="AJ91" s="41"/>
      <c r="AK91" s="42"/>
      <c r="AL91" s="41"/>
      <c r="AM91" s="41"/>
      <c r="AN91" s="41"/>
    </row>
    <row r="92" spans="2:40" x14ac:dyDescent="0.15">
      <c r="B92" s="1">
        <v>2.437074</v>
      </c>
      <c r="C92" s="1">
        <v>82.091999999999999</v>
      </c>
      <c r="J92" s="35">
        <v>0.5</v>
      </c>
      <c r="K92" s="17">
        <f t="shared" si="17"/>
        <v>1466.8481889438078</v>
      </c>
      <c r="L92" s="35">
        <v>0.5</v>
      </c>
      <c r="M92">
        <f t="shared" si="10"/>
        <v>1346.5343680289634</v>
      </c>
      <c r="N92">
        <f t="shared" si="11"/>
        <v>1466.8481889438078</v>
      </c>
      <c r="O92">
        <f t="shared" si="12"/>
        <v>-120.31382091484443</v>
      </c>
      <c r="Q92" s="17">
        <f t="shared" si="13"/>
        <v>1466.8481889438078</v>
      </c>
      <c r="R92" t="s">
        <v>84</v>
      </c>
      <c r="S92">
        <f t="shared" si="14"/>
        <v>0.5</v>
      </c>
      <c r="U92" s="1">
        <v>0.80976499999999996</v>
      </c>
      <c r="V92" s="1">
        <v>48038.2</v>
      </c>
      <c r="W92">
        <f t="shared" si="15"/>
        <v>11.33671</v>
      </c>
      <c r="X92">
        <f t="shared" si="16"/>
        <v>48.038199999999996</v>
      </c>
      <c r="Z92" s="41"/>
      <c r="AA92" s="41"/>
      <c r="AB92" s="41"/>
      <c r="AC92" s="41"/>
      <c r="AD92" s="41"/>
      <c r="AE92" s="2"/>
      <c r="AF92" s="42"/>
      <c r="AG92" s="41"/>
      <c r="AH92" s="41"/>
      <c r="AI92" s="41"/>
      <c r="AJ92" s="41"/>
      <c r="AK92" s="42"/>
      <c r="AL92" s="41"/>
      <c r="AM92" s="41"/>
      <c r="AN92" s="41"/>
    </row>
    <row r="93" spans="2:40" x14ac:dyDescent="0.15">
      <c r="B93" s="1">
        <v>2.4906950000000001</v>
      </c>
      <c r="C93" s="1">
        <v>81.804000000000002</v>
      </c>
      <c r="J93" s="35">
        <v>0.51</v>
      </c>
      <c r="K93" s="17">
        <f t="shared" si="17"/>
        <v>1470.7457158321592</v>
      </c>
      <c r="L93" s="35">
        <v>0.51</v>
      </c>
      <c r="M93">
        <f t="shared" si="10"/>
        <v>1354.0119923292609</v>
      </c>
      <c r="N93">
        <f t="shared" si="11"/>
        <v>1470.7457158321592</v>
      </c>
      <c r="O93">
        <f t="shared" si="12"/>
        <v>-116.73372350289833</v>
      </c>
      <c r="Q93" s="17">
        <f t="shared" si="13"/>
        <v>1470.7457158321592</v>
      </c>
      <c r="R93" t="s">
        <v>84</v>
      </c>
      <c r="S93">
        <f t="shared" si="14"/>
        <v>0.51</v>
      </c>
      <c r="U93" s="1">
        <v>0.81976499999999997</v>
      </c>
      <c r="V93" s="1">
        <v>45729.1</v>
      </c>
      <c r="W93">
        <f t="shared" si="15"/>
        <v>11.476709999999999</v>
      </c>
      <c r="X93">
        <f t="shared" si="16"/>
        <v>45.729099999999995</v>
      </c>
      <c r="Z93" s="41"/>
      <c r="AA93" s="41"/>
      <c r="AB93" s="41"/>
      <c r="AC93" s="41"/>
      <c r="AD93" s="41"/>
      <c r="AE93" s="2"/>
      <c r="AF93" s="42"/>
      <c r="AG93" s="41"/>
      <c r="AH93" s="41"/>
      <c r="AI93" s="41"/>
      <c r="AJ93" s="41"/>
      <c r="AK93" s="42"/>
      <c r="AL93" s="41"/>
      <c r="AM93" s="41"/>
      <c r="AN93" s="41"/>
    </row>
    <row r="94" spans="2:40" x14ac:dyDescent="0.15">
      <c r="B94" s="1">
        <v>2.5698340000000002</v>
      </c>
      <c r="C94" s="1">
        <v>82.151999999999987</v>
      </c>
      <c r="J94" s="35">
        <v>0.52</v>
      </c>
      <c r="K94" s="17">
        <f t="shared" si="17"/>
        <v>1474.5776139368859</v>
      </c>
      <c r="L94" s="35">
        <v>0.52</v>
      </c>
      <c r="M94">
        <f t="shared" si="10"/>
        <v>1361.4896166295587</v>
      </c>
      <c r="N94">
        <f t="shared" si="11"/>
        <v>1474.5776139368859</v>
      </c>
      <c r="O94">
        <f t="shared" si="12"/>
        <v>-113.08799730732721</v>
      </c>
      <c r="Q94" s="17">
        <f t="shared" si="13"/>
        <v>1474.5776139368859</v>
      </c>
      <c r="R94" t="s">
        <v>84</v>
      </c>
      <c r="S94">
        <f t="shared" si="14"/>
        <v>0.52</v>
      </c>
      <c r="U94" s="1">
        <v>0.82976499999999997</v>
      </c>
      <c r="V94" s="1">
        <v>43329.4</v>
      </c>
      <c r="W94">
        <f t="shared" si="15"/>
        <v>11.616709999999999</v>
      </c>
      <c r="X94">
        <f t="shared" si="16"/>
        <v>43.3294</v>
      </c>
      <c r="Z94" s="41"/>
      <c r="AA94" s="41"/>
      <c r="AB94" s="41"/>
      <c r="AC94" s="41"/>
      <c r="AD94" s="41"/>
      <c r="AE94" s="2"/>
      <c r="AF94" s="42"/>
      <c r="AG94" s="41"/>
      <c r="AH94" s="41"/>
      <c r="AI94" s="41"/>
      <c r="AJ94" s="41"/>
      <c r="AK94" s="42"/>
      <c r="AL94" s="41"/>
      <c r="AM94" s="41"/>
      <c r="AN94" s="41"/>
    </row>
    <row r="95" spans="2:40" x14ac:dyDescent="0.15">
      <c r="B95" s="1">
        <v>2.62934</v>
      </c>
      <c r="C95" s="1">
        <v>82.031999999999996</v>
      </c>
      <c r="J95" s="35">
        <v>0.53</v>
      </c>
      <c r="K95" s="17">
        <f t="shared" si="17"/>
        <v>1478.3462191074984</v>
      </c>
      <c r="L95" s="35">
        <v>0.53</v>
      </c>
      <c r="M95">
        <f t="shared" si="10"/>
        <v>1368.9672409298562</v>
      </c>
      <c r="N95">
        <f t="shared" si="11"/>
        <v>1478.3462191074984</v>
      </c>
      <c r="O95">
        <f t="shared" si="12"/>
        <v>-109.37897817764224</v>
      </c>
      <c r="Q95" s="17">
        <f t="shared" si="13"/>
        <v>1478.3462191074984</v>
      </c>
      <c r="R95" t="s">
        <v>84</v>
      </c>
      <c r="S95">
        <f t="shared" si="14"/>
        <v>0.53</v>
      </c>
      <c r="U95" s="1">
        <v>0.83976499999999998</v>
      </c>
      <c r="V95" s="1">
        <v>40840.5</v>
      </c>
      <c r="W95">
        <f t="shared" si="15"/>
        <v>11.75671</v>
      </c>
      <c r="X95">
        <f t="shared" si="16"/>
        <v>40.840499999999999</v>
      </c>
      <c r="Z95" s="41"/>
      <c r="AA95" s="41"/>
      <c r="AB95" s="41"/>
      <c r="AC95" s="41"/>
      <c r="AD95" s="41"/>
      <c r="AE95" s="2"/>
      <c r="AF95" s="42"/>
      <c r="AG95" s="41"/>
      <c r="AH95" s="41"/>
      <c r="AI95" s="41"/>
      <c r="AJ95" s="41"/>
      <c r="AK95" s="42"/>
      <c r="AL95" s="41"/>
      <c r="AM95" s="41"/>
      <c r="AN95" s="41"/>
    </row>
    <row r="96" spans="2:40" x14ac:dyDescent="0.15">
      <c r="B96" s="1">
        <v>2.7048679999999998</v>
      </c>
      <c r="C96" s="1">
        <v>82.355999999999995</v>
      </c>
      <c r="J96" s="35">
        <v>0.54</v>
      </c>
      <c r="K96" s="17">
        <f t="shared" si="17"/>
        <v>1482.053741888446</v>
      </c>
      <c r="L96" s="35">
        <v>0.54</v>
      </c>
      <c r="M96">
        <f t="shared" si="10"/>
        <v>1376.4448652301537</v>
      </c>
      <c r="N96">
        <f t="shared" si="11"/>
        <v>1482.053741888446</v>
      </c>
      <c r="O96">
        <f t="shared" si="12"/>
        <v>-105.60887665829227</v>
      </c>
      <c r="Q96" s="17">
        <f t="shared" si="13"/>
        <v>1482.053741888446</v>
      </c>
      <c r="R96" t="s">
        <v>84</v>
      </c>
      <c r="S96">
        <f t="shared" si="14"/>
        <v>0.54</v>
      </c>
      <c r="U96" s="1">
        <v>0.84976499999999999</v>
      </c>
      <c r="V96" s="1">
        <v>38264</v>
      </c>
      <c r="W96">
        <f t="shared" si="15"/>
        <v>11.896710000000001</v>
      </c>
      <c r="X96">
        <f t="shared" si="16"/>
        <v>38.264000000000003</v>
      </c>
      <c r="Z96" s="41"/>
      <c r="AA96" s="41"/>
      <c r="AB96" s="41"/>
      <c r="AC96" s="41"/>
      <c r="AD96" s="41"/>
      <c r="AE96" s="2"/>
      <c r="AF96" s="42"/>
      <c r="AG96" s="41"/>
      <c r="AH96" s="41"/>
      <c r="AI96" s="41"/>
      <c r="AJ96" s="41"/>
      <c r="AK96" s="42"/>
      <c r="AL96" s="41"/>
      <c r="AM96" s="41"/>
      <c r="AN96" s="41"/>
    </row>
    <row r="97" spans="2:40" x14ac:dyDescent="0.15">
      <c r="B97" s="1">
        <v>2.7620840000000002</v>
      </c>
      <c r="C97" s="1">
        <v>82.331999999999994</v>
      </c>
      <c r="J97" s="35">
        <v>0.55000000000000004</v>
      </c>
      <c r="K97" s="17">
        <f t="shared" si="17"/>
        <v>1485.7022764201004</v>
      </c>
      <c r="L97" s="35">
        <v>0.55000000000000004</v>
      </c>
      <c r="M97">
        <f t="shared" si="10"/>
        <v>1383.9224895304512</v>
      </c>
      <c r="N97">
        <f t="shared" si="11"/>
        <v>1485.7022764201004</v>
      </c>
      <c r="O97">
        <f t="shared" si="12"/>
        <v>-101.77978688964913</v>
      </c>
      <c r="Q97" s="17">
        <f t="shared" si="13"/>
        <v>1485.7022764201004</v>
      </c>
      <c r="R97" t="s">
        <v>84</v>
      </c>
      <c r="S97">
        <f t="shared" si="14"/>
        <v>0.55000000000000004</v>
      </c>
      <c r="U97" s="1">
        <v>0.859765</v>
      </c>
      <c r="V97" s="1">
        <v>35601.4</v>
      </c>
      <c r="W97">
        <f t="shared" si="15"/>
        <v>12.036709999999999</v>
      </c>
      <c r="X97">
        <f t="shared" si="16"/>
        <v>35.601399999999998</v>
      </c>
      <c r="Z97" s="41"/>
      <c r="AA97" s="41"/>
      <c r="AB97" s="41"/>
      <c r="AC97" s="41"/>
      <c r="AD97" s="41"/>
      <c r="AE97" s="2"/>
      <c r="AF97" s="42"/>
      <c r="AG97" s="41"/>
      <c r="AH97" s="41"/>
      <c r="AI97" s="41"/>
      <c r="AJ97" s="41"/>
      <c r="AK97" s="42"/>
      <c r="AL97" s="41"/>
      <c r="AM97" s="41"/>
      <c r="AN97" s="41"/>
    </row>
    <row r="98" spans="2:40" x14ac:dyDescent="0.15">
      <c r="B98" s="1">
        <v>2.8419910000000002</v>
      </c>
      <c r="C98" s="1">
        <v>82.703999999999994</v>
      </c>
      <c r="J98" s="35">
        <v>0.56000000000000005</v>
      </c>
      <c r="K98" s="17">
        <f t="shared" si="17"/>
        <v>1489.2938085582516</v>
      </c>
      <c r="L98" s="35">
        <v>0.56000000000000005</v>
      </c>
      <c r="M98">
        <f t="shared" si="10"/>
        <v>1391.400113830749</v>
      </c>
      <c r="N98">
        <f t="shared" si="11"/>
        <v>1489.2938085582516</v>
      </c>
      <c r="O98">
        <f t="shared" si="12"/>
        <v>-97.893694727502634</v>
      </c>
      <c r="Q98" s="17">
        <f t="shared" si="13"/>
        <v>1489.2938085582516</v>
      </c>
      <c r="R98" t="s">
        <v>84</v>
      </c>
      <c r="S98">
        <f t="shared" si="14"/>
        <v>0.56000000000000005</v>
      </c>
      <c r="U98" s="1">
        <v>0.86976500000000001</v>
      </c>
      <c r="V98" s="1">
        <v>32851.9</v>
      </c>
      <c r="W98">
        <f t="shared" si="15"/>
        <v>12.17671</v>
      </c>
      <c r="X98">
        <f t="shared" si="16"/>
        <v>32.851900000000001</v>
      </c>
      <c r="Z98" s="41"/>
      <c r="AA98" s="41"/>
      <c r="AB98" s="41"/>
      <c r="AC98" s="41"/>
      <c r="AD98" s="41"/>
      <c r="AE98" s="2"/>
      <c r="AF98" s="42"/>
      <c r="AG98" s="41"/>
      <c r="AH98" s="41"/>
      <c r="AI98" s="41"/>
      <c r="AJ98" s="41"/>
      <c r="AK98" s="42"/>
      <c r="AL98" s="41"/>
      <c r="AM98" s="41"/>
      <c r="AN98" s="41"/>
    </row>
    <row r="99" spans="2:40" x14ac:dyDescent="0.15">
      <c r="B99" s="1">
        <v>2.9139080000000002</v>
      </c>
      <c r="C99" s="1">
        <v>82.74</v>
      </c>
      <c r="J99" s="35">
        <v>0.56999999999999995</v>
      </c>
      <c r="K99" s="17">
        <f t="shared" si="17"/>
        <v>1492.8302232933645</v>
      </c>
      <c r="L99" s="35">
        <v>0.56999999999999995</v>
      </c>
      <c r="M99">
        <f t="shared" si="10"/>
        <v>1398.8777381310463</v>
      </c>
      <c r="N99">
        <f t="shared" si="11"/>
        <v>1492.8302232933645</v>
      </c>
      <c r="O99">
        <f t="shared" si="12"/>
        <v>-93.952485162318226</v>
      </c>
      <c r="Q99" s="17">
        <f t="shared" si="13"/>
        <v>1492.8302232933645</v>
      </c>
      <c r="R99" t="s">
        <v>84</v>
      </c>
      <c r="S99">
        <f t="shared" si="14"/>
        <v>0.56999999999999995</v>
      </c>
      <c r="U99" s="1">
        <v>0.87976500000000002</v>
      </c>
      <c r="V99" s="1">
        <v>30006.5</v>
      </c>
      <c r="W99">
        <f t="shared" si="15"/>
        <v>12.31671</v>
      </c>
      <c r="X99">
        <f t="shared" si="16"/>
        <v>30.006499999999999</v>
      </c>
      <c r="Z99" s="41"/>
      <c r="AA99" s="41"/>
      <c r="AB99" s="41"/>
      <c r="AC99" s="41"/>
      <c r="AD99" s="41"/>
      <c r="AE99" s="2"/>
      <c r="AF99" s="42"/>
      <c r="AG99" s="41"/>
      <c r="AH99" s="41"/>
      <c r="AI99" s="41"/>
      <c r="AJ99" s="41"/>
      <c r="AK99" s="42"/>
      <c r="AL99" s="41"/>
      <c r="AM99" s="41"/>
      <c r="AN99" s="41"/>
    </row>
    <row r="100" spans="2:40" x14ac:dyDescent="0.15">
      <c r="B100" s="1">
        <v>2.9607839999999999</v>
      </c>
      <c r="C100" s="1">
        <v>82.427999999999997</v>
      </c>
      <c r="J100" s="35">
        <v>0.57999999999999996</v>
      </c>
      <c r="K100" s="17">
        <f t="shared" si="17"/>
        <v>1496.3133115411272</v>
      </c>
      <c r="L100" s="35">
        <v>0.57999999999999996</v>
      </c>
      <c r="M100">
        <f t="shared" si="10"/>
        <v>1406.355362431344</v>
      </c>
      <c r="N100">
        <f t="shared" si="11"/>
        <v>1496.3133115411272</v>
      </c>
      <c r="O100">
        <f t="shared" si="12"/>
        <v>-89.957949109783158</v>
      </c>
      <c r="Q100" s="17">
        <f t="shared" si="13"/>
        <v>1496.3133115411272</v>
      </c>
      <c r="R100" t="s">
        <v>84</v>
      </c>
      <c r="S100">
        <f t="shared" si="14"/>
        <v>0.57999999999999996</v>
      </c>
      <c r="U100" s="1">
        <v>0.88976500000000003</v>
      </c>
      <c r="V100" s="1">
        <v>27029.9</v>
      </c>
      <c r="W100">
        <f t="shared" si="15"/>
        <v>12.456710000000001</v>
      </c>
      <c r="X100">
        <f t="shared" si="16"/>
        <v>27.029900000000001</v>
      </c>
      <c r="Z100" s="41"/>
      <c r="AA100" s="41"/>
      <c r="AB100" s="41"/>
      <c r="AC100" s="41"/>
      <c r="AD100" s="41"/>
      <c r="AE100" s="2"/>
      <c r="AF100" s="42"/>
      <c r="AG100" s="41"/>
      <c r="AH100" s="41"/>
      <c r="AI100" s="41"/>
      <c r="AJ100" s="41"/>
      <c r="AK100" s="42"/>
      <c r="AL100" s="41"/>
      <c r="AM100" s="41"/>
      <c r="AN100" s="41"/>
    </row>
    <row r="101" spans="2:40" x14ac:dyDescent="0.15">
      <c r="B101" s="1">
        <v>3.046643</v>
      </c>
      <c r="C101" s="1">
        <v>83.183999999999983</v>
      </c>
      <c r="J101" s="35">
        <v>0.59</v>
      </c>
      <c r="K101" s="17">
        <f t="shared" si="17"/>
        <v>1499.7447763674229</v>
      </c>
      <c r="L101" s="35">
        <v>0.59</v>
      </c>
      <c r="M101">
        <f t="shared" si="10"/>
        <v>1413.8329867316415</v>
      </c>
      <c r="N101">
        <f t="shared" si="11"/>
        <v>1499.7447763674229</v>
      </c>
      <c r="O101">
        <f t="shared" si="12"/>
        <v>-85.911789635781361</v>
      </c>
      <c r="Q101" s="17">
        <f t="shared" si="13"/>
        <v>1499.7447763674229</v>
      </c>
      <c r="R101" t="s">
        <v>84</v>
      </c>
      <c r="S101">
        <f t="shared" si="14"/>
        <v>0.59</v>
      </c>
      <c r="U101" s="1">
        <v>0.89976500000000004</v>
      </c>
      <c r="V101" s="1">
        <v>23833.9</v>
      </c>
      <c r="W101">
        <f t="shared" si="15"/>
        <v>12.59671</v>
      </c>
      <c r="X101">
        <f t="shared" si="16"/>
        <v>23.8339</v>
      </c>
      <c r="Z101" s="41"/>
      <c r="AA101" s="41"/>
      <c r="AB101" s="41"/>
      <c r="AC101" s="41"/>
      <c r="AD101" s="41"/>
      <c r="AE101" s="2"/>
      <c r="AF101" s="42"/>
      <c r="AG101" s="41"/>
      <c r="AH101" s="41"/>
      <c r="AI101" s="41"/>
      <c r="AJ101" s="41"/>
      <c r="AK101" s="42"/>
      <c r="AL101" s="41"/>
      <c r="AM101" s="41"/>
      <c r="AN101" s="41"/>
    </row>
    <row r="102" spans="2:40" x14ac:dyDescent="0.15">
      <c r="B102" s="1">
        <v>3.118833</v>
      </c>
      <c r="C102" s="1">
        <v>83.123999999999995</v>
      </c>
      <c r="J102" s="35">
        <v>0.6</v>
      </c>
      <c r="K102" s="17">
        <f t="shared" si="17"/>
        <v>1503.1262387035579</v>
      </c>
      <c r="L102" s="35">
        <v>0.6</v>
      </c>
      <c r="M102">
        <f t="shared" si="10"/>
        <v>1421.3106110319391</v>
      </c>
      <c r="N102">
        <f t="shared" si="11"/>
        <v>1503.1262387035579</v>
      </c>
      <c r="O102">
        <f t="shared" si="12"/>
        <v>-81.815627671618813</v>
      </c>
      <c r="Q102" s="17">
        <f t="shared" si="13"/>
        <v>1503.1262387035579</v>
      </c>
      <c r="R102" t="s">
        <v>84</v>
      </c>
      <c r="S102">
        <f t="shared" si="14"/>
        <v>0.6</v>
      </c>
      <c r="U102" s="1">
        <v>0.90976500000000005</v>
      </c>
      <c r="V102" s="1">
        <v>20604.400000000001</v>
      </c>
      <c r="W102">
        <f t="shared" si="15"/>
        <v>12.73671</v>
      </c>
      <c r="X102">
        <f t="shared" si="16"/>
        <v>20.604400000000002</v>
      </c>
      <c r="Z102" s="41"/>
      <c r="AA102" s="41"/>
      <c r="AB102" s="41"/>
      <c r="AC102" s="41"/>
      <c r="AD102" s="41"/>
      <c r="AE102" s="2"/>
      <c r="AF102" s="42"/>
      <c r="AG102" s="41"/>
      <c r="AH102" s="41"/>
      <c r="AI102" s="41"/>
      <c r="AJ102" s="41"/>
      <c r="AK102" s="42"/>
      <c r="AL102" s="41"/>
      <c r="AM102" s="41"/>
      <c r="AN102" s="41"/>
    </row>
    <row r="103" spans="2:40" x14ac:dyDescent="0.15">
      <c r="B103" s="1">
        <v>3.1644199999999998</v>
      </c>
      <c r="C103" s="1">
        <v>82.97999999999999</v>
      </c>
      <c r="J103" s="35">
        <v>0.61</v>
      </c>
      <c r="K103" s="17">
        <f t="shared" si="17"/>
        <v>1506.45924260123</v>
      </c>
      <c r="L103" s="35">
        <v>0.61</v>
      </c>
      <c r="M103">
        <f t="shared" si="10"/>
        <v>1428.7882353322366</v>
      </c>
      <c r="N103">
        <f t="shared" si="11"/>
        <v>1506.45924260123</v>
      </c>
      <c r="O103">
        <f t="shared" si="12"/>
        <v>-77.671007268993435</v>
      </c>
      <c r="Q103" s="17">
        <f t="shared" si="13"/>
        <v>1506.45924260123</v>
      </c>
      <c r="R103" t="s">
        <v>84</v>
      </c>
      <c r="S103">
        <f t="shared" si="14"/>
        <v>0.61</v>
      </c>
      <c r="U103" s="1">
        <v>0.91226499999999999</v>
      </c>
      <c r="V103" s="1">
        <v>19852</v>
      </c>
      <c r="W103">
        <f t="shared" si="15"/>
        <v>12.771710000000001</v>
      </c>
      <c r="X103">
        <f t="shared" si="16"/>
        <v>19.852</v>
      </c>
      <c r="Z103" s="41"/>
      <c r="AA103" s="41"/>
      <c r="AB103" s="41"/>
      <c r="AC103" s="41"/>
      <c r="AD103" s="41"/>
      <c r="AE103" s="2"/>
      <c r="AF103" s="42"/>
      <c r="AG103" s="41"/>
      <c r="AH103" s="41"/>
      <c r="AI103" s="41"/>
      <c r="AJ103" s="41"/>
      <c r="AK103" s="42"/>
      <c r="AL103" s="41"/>
      <c r="AM103" s="41"/>
      <c r="AN103" s="41"/>
    </row>
    <row r="104" spans="2:40" x14ac:dyDescent="0.15">
      <c r="B104" s="1">
        <v>3.2509920000000001</v>
      </c>
      <c r="C104" s="1">
        <v>83.447999999999993</v>
      </c>
      <c r="J104" s="35">
        <v>0.62</v>
      </c>
      <c r="K104" s="17">
        <f t="shared" si="17"/>
        <v>1509.7452600711995</v>
      </c>
      <c r="L104" s="35">
        <v>0.62</v>
      </c>
      <c r="M104">
        <f t="shared" si="10"/>
        <v>1436.2658596325341</v>
      </c>
      <c r="N104">
        <f t="shared" si="11"/>
        <v>1509.7452600711995</v>
      </c>
      <c r="O104">
        <f t="shared" si="12"/>
        <v>-73.47940043866538</v>
      </c>
      <c r="Q104" s="17">
        <f t="shared" si="13"/>
        <v>1509.7452600711995</v>
      </c>
      <c r="R104" t="s">
        <v>84</v>
      </c>
      <c r="S104">
        <f t="shared" si="14"/>
        <v>0.62</v>
      </c>
      <c r="U104" s="1">
        <v>0.91476500000000005</v>
      </c>
      <c r="V104" s="1">
        <v>19123.7</v>
      </c>
      <c r="W104">
        <f t="shared" si="15"/>
        <v>12.806710000000001</v>
      </c>
      <c r="X104">
        <f t="shared" si="16"/>
        <v>19.123699999999999</v>
      </c>
      <c r="Z104" s="41"/>
      <c r="AA104" s="41"/>
      <c r="AB104" s="41"/>
      <c r="AC104" s="41"/>
      <c r="AD104" s="41"/>
      <c r="AE104" s="2"/>
      <c r="AF104" s="42"/>
      <c r="AG104" s="41"/>
      <c r="AH104" s="41"/>
      <c r="AI104" s="41"/>
      <c r="AJ104" s="41"/>
      <c r="AK104" s="42"/>
      <c r="AL104" s="41"/>
      <c r="AM104" s="41"/>
      <c r="AN104" s="41"/>
    </row>
    <row r="105" spans="2:40" x14ac:dyDescent="0.15">
      <c r="B105" s="1">
        <v>3.3247010000000001</v>
      </c>
      <c r="C105" s="1">
        <v>83.315999999999988</v>
      </c>
      <c r="J105" s="35">
        <v>0.63</v>
      </c>
      <c r="K105" s="17">
        <f t="shared" si="17"/>
        <v>1512.9856955447781</v>
      </c>
      <c r="L105" s="35">
        <v>0.63</v>
      </c>
      <c r="M105">
        <f t="shared" si="10"/>
        <v>1443.7434839328316</v>
      </c>
      <c r="N105">
        <f t="shared" si="11"/>
        <v>1512.9856955447781</v>
      </c>
      <c r="O105">
        <f t="shared" si="12"/>
        <v>-69.242211611946459</v>
      </c>
      <c r="Q105" s="17">
        <f t="shared" si="13"/>
        <v>1512.9856955447781</v>
      </c>
      <c r="R105" t="s">
        <v>84</v>
      </c>
      <c r="S105">
        <f t="shared" si="14"/>
        <v>0.63</v>
      </c>
      <c r="U105" s="1">
        <v>0.91851499999999997</v>
      </c>
      <c r="V105" s="1">
        <v>18087.900000000001</v>
      </c>
      <c r="W105">
        <f t="shared" si="15"/>
        <v>12.859209999999999</v>
      </c>
      <c r="X105">
        <f t="shared" si="16"/>
        <v>18.087900000000001</v>
      </c>
      <c r="Z105" s="41"/>
      <c r="AA105" s="41"/>
      <c r="AB105" s="41"/>
      <c r="AC105" s="41"/>
      <c r="AD105" s="41"/>
      <c r="AE105" s="2"/>
      <c r="AF105" s="42"/>
      <c r="AG105" s="41"/>
      <c r="AH105" s="41"/>
      <c r="AI105" s="41"/>
      <c r="AJ105" s="41"/>
      <c r="AK105" s="42"/>
      <c r="AL105" s="41"/>
      <c r="AM105" s="41"/>
      <c r="AN105" s="41"/>
    </row>
    <row r="106" spans="2:40" x14ac:dyDescent="0.15">
      <c r="B106" s="1">
        <v>3.3706019999999999</v>
      </c>
      <c r="C106" s="1">
        <v>83.112000000000009</v>
      </c>
      <c r="J106" s="35">
        <v>0.64</v>
      </c>
      <c r="K106" s="17">
        <f t="shared" si="17"/>
        <v>1516.1818899930242</v>
      </c>
      <c r="L106" s="35">
        <v>0.64</v>
      </c>
      <c r="M106">
        <f t="shared" si="10"/>
        <v>1451.2211082331294</v>
      </c>
      <c r="N106">
        <f t="shared" si="11"/>
        <v>1516.1818899930242</v>
      </c>
      <c r="O106">
        <f t="shared" si="12"/>
        <v>-64.960781759894871</v>
      </c>
      <c r="Q106" s="17">
        <f t="shared" si="13"/>
        <v>1516.1818899930242</v>
      </c>
      <c r="R106" t="s">
        <v>84</v>
      </c>
      <c r="S106">
        <f t="shared" si="14"/>
        <v>0.64</v>
      </c>
      <c r="U106" s="1">
        <v>0.92413999999999996</v>
      </c>
      <c r="V106" s="1">
        <v>16691.400000000001</v>
      </c>
      <c r="W106">
        <f t="shared" si="15"/>
        <v>12.93796</v>
      </c>
      <c r="X106">
        <f t="shared" si="16"/>
        <v>16.691400000000002</v>
      </c>
      <c r="Z106" s="41"/>
      <c r="AA106" s="41"/>
      <c r="AB106" s="41"/>
      <c r="AC106" s="41"/>
      <c r="AD106" s="41"/>
      <c r="AE106" s="2"/>
      <c r="AF106" s="42"/>
      <c r="AG106" s="41"/>
      <c r="AH106" s="41"/>
      <c r="AI106" s="41"/>
      <c r="AJ106" s="41"/>
      <c r="AK106" s="42"/>
      <c r="AL106" s="41"/>
      <c r="AM106" s="41"/>
      <c r="AN106" s="41"/>
    </row>
    <row r="107" spans="2:40" x14ac:dyDescent="0.15">
      <c r="B107" s="1">
        <v>3.4561999999999999</v>
      </c>
      <c r="C107" s="1">
        <v>83.783999999999992</v>
      </c>
      <c r="J107" s="35">
        <v>0.65</v>
      </c>
      <c r="K107" s="17">
        <f t="shared" si="17"/>
        <v>1519.3351247348148</v>
      </c>
      <c r="L107" s="35">
        <v>0.65</v>
      </c>
      <c r="M107">
        <f t="shared" si="10"/>
        <v>1458.6987325334269</v>
      </c>
      <c r="N107">
        <f t="shared" si="11"/>
        <v>1519.3351247348148</v>
      </c>
      <c r="O107">
        <f t="shared" si="12"/>
        <v>-60.636392201387935</v>
      </c>
      <c r="Q107" s="17">
        <f t="shared" si="13"/>
        <v>1519.3351247348148</v>
      </c>
      <c r="R107" t="s">
        <v>84</v>
      </c>
      <c r="S107">
        <f t="shared" si="14"/>
        <v>0.65</v>
      </c>
      <c r="U107" s="1">
        <v>0.93257699999999999</v>
      </c>
      <c r="V107" s="1">
        <v>14946.3</v>
      </c>
      <c r="W107">
        <f t="shared" si="15"/>
        <v>13.056077999999999</v>
      </c>
      <c r="X107">
        <f t="shared" si="16"/>
        <v>14.946299999999999</v>
      </c>
      <c r="Z107" s="41"/>
      <c r="AA107" s="41"/>
      <c r="AB107" s="41"/>
      <c r="AC107" s="41"/>
      <c r="AD107" s="41"/>
      <c r="AE107" s="2"/>
      <c r="AF107" s="42"/>
      <c r="AG107" s="41"/>
      <c r="AH107" s="41"/>
      <c r="AI107" s="41"/>
      <c r="AJ107" s="41"/>
      <c r="AK107" s="42"/>
      <c r="AL107" s="41"/>
      <c r="AM107" s="41"/>
      <c r="AN107" s="41"/>
    </row>
    <row r="108" spans="2:40" x14ac:dyDescent="0.15">
      <c r="B108" s="1">
        <v>3.5307819999999999</v>
      </c>
      <c r="C108" s="1">
        <v>83.507999999999996</v>
      </c>
      <c r="J108" s="35">
        <v>0.66</v>
      </c>
      <c r="K108" s="17">
        <f t="shared" si="17"/>
        <v>1522.4466249616844</v>
      </c>
      <c r="L108" s="35">
        <v>0.66</v>
      </c>
      <c r="M108">
        <f t="shared" si="10"/>
        <v>1466.1763568337244</v>
      </c>
      <c r="N108">
        <f t="shared" si="11"/>
        <v>1522.4466249616844</v>
      </c>
      <c r="O108">
        <f t="shared" si="12"/>
        <v>-56.27026812795998</v>
      </c>
      <c r="Q108" s="17">
        <f t="shared" si="13"/>
        <v>1522.4466249616844</v>
      </c>
      <c r="R108" t="s">
        <v>84</v>
      </c>
      <c r="S108">
        <f t="shared" si="14"/>
        <v>0.66</v>
      </c>
      <c r="U108" s="1">
        <v>0.94101500000000005</v>
      </c>
      <c r="V108" s="1">
        <v>13513.1</v>
      </c>
      <c r="W108">
        <f t="shared" si="15"/>
        <v>13.17421</v>
      </c>
      <c r="X108">
        <f t="shared" si="16"/>
        <v>13.5131</v>
      </c>
      <c r="Z108" s="41"/>
      <c r="AA108" s="41"/>
      <c r="AB108" s="41"/>
      <c r="AC108" s="41"/>
      <c r="AD108" s="41"/>
      <c r="AE108" s="2"/>
      <c r="AF108" s="42"/>
      <c r="AG108" s="41"/>
      <c r="AH108" s="41"/>
      <c r="AI108" s="41"/>
      <c r="AJ108" s="41"/>
      <c r="AK108" s="42"/>
      <c r="AL108" s="41"/>
      <c r="AM108" s="41"/>
      <c r="AN108" s="41"/>
    </row>
    <row r="109" spans="2:40" x14ac:dyDescent="0.15">
      <c r="B109" s="1">
        <v>3.5760160000000001</v>
      </c>
      <c r="C109" s="1">
        <v>83.35199999999999</v>
      </c>
      <c r="J109" s="35">
        <v>0.67</v>
      </c>
      <c r="K109" s="17">
        <f t="shared" si="17"/>
        <v>1525.517563004448</v>
      </c>
      <c r="L109" s="35">
        <v>0.67</v>
      </c>
      <c r="M109">
        <f t="shared" si="10"/>
        <v>1473.6539811340219</v>
      </c>
      <c r="N109">
        <f t="shared" si="11"/>
        <v>1525.517563004448</v>
      </c>
      <c r="O109">
        <f t="shared" si="12"/>
        <v>-51.86358187042606</v>
      </c>
      <c r="Q109" s="17">
        <f t="shared" si="13"/>
        <v>1525.517563004448</v>
      </c>
      <c r="R109" t="s">
        <v>84</v>
      </c>
      <c r="S109">
        <f t="shared" si="14"/>
        <v>0.67</v>
      </c>
      <c r="U109" s="1">
        <v>0.94945199999999996</v>
      </c>
      <c r="V109" s="1">
        <v>12272.3</v>
      </c>
      <c r="W109">
        <f t="shared" si="15"/>
        <v>13.292327999999999</v>
      </c>
      <c r="X109">
        <f t="shared" si="16"/>
        <v>12.2723</v>
      </c>
      <c r="Z109" s="41"/>
      <c r="AA109" s="41"/>
      <c r="AB109" s="41"/>
      <c r="AC109" s="41"/>
      <c r="AD109" s="41"/>
      <c r="AE109" s="2"/>
      <c r="AF109" s="42"/>
      <c r="AG109" s="41"/>
      <c r="AH109" s="41"/>
      <c r="AI109" s="41"/>
      <c r="AJ109" s="41"/>
      <c r="AK109" s="42"/>
      <c r="AL109" s="41"/>
      <c r="AM109" s="41"/>
      <c r="AN109" s="41"/>
    </row>
    <row r="110" spans="2:40" x14ac:dyDescent="0.15">
      <c r="B110" s="1">
        <v>3.6433749999999998</v>
      </c>
      <c r="C110" s="1">
        <v>83.987999999999985</v>
      </c>
      <c r="J110" s="35">
        <v>0.68</v>
      </c>
      <c r="K110" s="17">
        <f t="shared" ref="K110:K152" si="18">J110^$I$2*$H$2</f>
        <v>1528.5490613640752</v>
      </c>
      <c r="L110" s="35">
        <v>0.68</v>
      </c>
      <c r="M110">
        <f t="shared" si="10"/>
        <v>1481.1316054343197</v>
      </c>
      <c r="N110">
        <f t="shared" si="11"/>
        <v>1528.5490613640752</v>
      </c>
      <c r="O110">
        <f t="shared" si="12"/>
        <v>-47.417455929755533</v>
      </c>
      <c r="Q110" s="17">
        <f t="shared" si="13"/>
        <v>1528.5490613640752</v>
      </c>
      <c r="R110" t="s">
        <v>84</v>
      </c>
      <c r="S110">
        <f t="shared" si="14"/>
        <v>0.68</v>
      </c>
      <c r="U110" s="1">
        <v>0.95945199999999997</v>
      </c>
      <c r="V110" s="1">
        <v>10960.6</v>
      </c>
      <c r="W110">
        <f t="shared" si="15"/>
        <v>13.432328</v>
      </c>
      <c r="X110">
        <f t="shared" si="16"/>
        <v>10.960600000000001</v>
      </c>
      <c r="Z110" s="41"/>
      <c r="AA110" s="41"/>
      <c r="AB110" s="41"/>
      <c r="AC110" s="41"/>
      <c r="AD110" s="41"/>
      <c r="AE110" s="2"/>
      <c r="AF110" s="42"/>
      <c r="AG110" s="41"/>
      <c r="AH110" s="41"/>
      <c r="AI110" s="41"/>
      <c r="AJ110" s="41"/>
      <c r="AK110" s="42"/>
      <c r="AL110" s="41"/>
      <c r="AM110" s="41"/>
      <c r="AN110" s="41"/>
    </row>
    <row r="111" spans="2:40" x14ac:dyDescent="0.15">
      <c r="B111" s="1">
        <v>3.7192449999999999</v>
      </c>
      <c r="C111" s="1">
        <v>83.855999999999995</v>
      </c>
      <c r="J111" s="35">
        <v>0.69</v>
      </c>
      <c r="K111" s="17">
        <f t="shared" si="18"/>
        <v>1531.5421955270219</v>
      </c>
      <c r="L111" s="35">
        <v>0.69</v>
      </c>
      <c r="M111">
        <f t="shared" si="10"/>
        <v>1488.6092297346172</v>
      </c>
      <c r="N111">
        <f t="shared" si="11"/>
        <v>1531.5421955270219</v>
      </c>
      <c r="O111">
        <f t="shared" si="12"/>
        <v>-42.93296579240473</v>
      </c>
      <c r="Q111" s="17">
        <f t="shared" si="13"/>
        <v>1531.5421955270219</v>
      </c>
      <c r="R111" t="s">
        <v>84</v>
      </c>
      <c r="S111">
        <f t="shared" si="14"/>
        <v>0.69</v>
      </c>
      <c r="U111" s="1">
        <v>0.96945199999999998</v>
      </c>
      <c r="V111" s="1">
        <v>9752.1299999999992</v>
      </c>
      <c r="W111">
        <f t="shared" si="15"/>
        <v>13.572327999999999</v>
      </c>
      <c r="X111">
        <f t="shared" si="16"/>
        <v>9.7521299999999993</v>
      </c>
      <c r="Z111" s="41"/>
      <c r="AA111" s="41"/>
      <c r="AB111" s="41"/>
      <c r="AC111" s="41"/>
      <c r="AD111" s="41"/>
      <c r="AE111" s="2"/>
      <c r="AF111" s="42"/>
      <c r="AG111" s="41"/>
      <c r="AH111" s="41"/>
      <c r="AI111" s="41"/>
      <c r="AJ111" s="41"/>
      <c r="AK111" s="42"/>
      <c r="AL111" s="41"/>
      <c r="AM111" s="41"/>
      <c r="AN111" s="41"/>
    </row>
    <row r="112" spans="2:40" x14ac:dyDescent="0.15">
      <c r="B112" s="1">
        <v>3.7673070000000002</v>
      </c>
      <c r="C112" s="1">
        <v>83.64</v>
      </c>
      <c r="J112" s="35">
        <v>0.7</v>
      </c>
      <c r="K112" s="17">
        <f t="shared" si="18"/>
        <v>1534.4979965832356</v>
      </c>
      <c r="L112" s="35">
        <v>0.7</v>
      </c>
      <c r="M112">
        <f t="shared" si="10"/>
        <v>1496.0868540349147</v>
      </c>
      <c r="N112">
        <f t="shared" si="11"/>
        <v>1534.4979965832356</v>
      </c>
      <c r="O112">
        <f t="shared" si="12"/>
        <v>-38.411142548320868</v>
      </c>
      <c r="Q112" s="17">
        <f t="shared" si="13"/>
        <v>1534.4979965832356</v>
      </c>
      <c r="R112" t="s">
        <v>84</v>
      </c>
      <c r="S112">
        <f t="shared" si="14"/>
        <v>0.7</v>
      </c>
      <c r="U112" s="1">
        <v>0.97195200000000004</v>
      </c>
      <c r="V112" s="1">
        <v>9466.77</v>
      </c>
      <c r="W112">
        <f t="shared" si="15"/>
        <v>13.607328000000001</v>
      </c>
      <c r="X112">
        <f t="shared" si="16"/>
        <v>9.4667700000000004</v>
      </c>
      <c r="Z112" s="41"/>
      <c r="AA112" s="41"/>
      <c r="AB112" s="41"/>
      <c r="AC112" s="41"/>
      <c r="AD112" s="41"/>
      <c r="AE112" s="2"/>
      <c r="AF112" s="42"/>
      <c r="AG112" s="41"/>
      <c r="AH112" s="41"/>
      <c r="AI112" s="41"/>
      <c r="AJ112" s="41"/>
      <c r="AK112" s="42"/>
      <c r="AL112" s="41"/>
      <c r="AM112" s="41"/>
      <c r="AN112" s="41"/>
    </row>
    <row r="113" spans="2:40" x14ac:dyDescent="0.15">
      <c r="B113" s="1">
        <v>3.8499669999999999</v>
      </c>
      <c r="C113" s="1">
        <v>84.108000000000004</v>
      </c>
      <c r="J113" s="35">
        <v>0.71</v>
      </c>
      <c r="K113" s="17">
        <f t="shared" si="18"/>
        <v>1537.4174536632695</v>
      </c>
      <c r="L113" s="35">
        <v>0.71</v>
      </c>
      <c r="M113">
        <f t="shared" si="10"/>
        <v>1503.5644783352122</v>
      </c>
      <c r="N113">
        <f t="shared" si="11"/>
        <v>1537.4174536632695</v>
      </c>
      <c r="O113">
        <f t="shared" si="12"/>
        <v>-33.852975328057255</v>
      </c>
      <c r="Q113" s="17">
        <f t="shared" si="13"/>
        <v>1537.4174536632695</v>
      </c>
      <c r="R113" t="s">
        <v>84</v>
      </c>
      <c r="S113">
        <f t="shared" si="14"/>
        <v>0.71</v>
      </c>
      <c r="U113" s="1">
        <v>0.97570199999999996</v>
      </c>
      <c r="V113" s="1">
        <v>9040.99</v>
      </c>
      <c r="W113">
        <f t="shared" si="15"/>
        <v>13.659827999999999</v>
      </c>
      <c r="X113">
        <f t="shared" si="16"/>
        <v>9.040989999999999</v>
      </c>
      <c r="Z113" s="41"/>
      <c r="AA113" s="41"/>
      <c r="AB113" s="41"/>
      <c r="AC113" s="41"/>
      <c r="AD113" s="41"/>
      <c r="AE113" s="2"/>
      <c r="AF113" s="42"/>
      <c r="AG113" s="41"/>
      <c r="AH113" s="41"/>
      <c r="AI113" s="41"/>
      <c r="AJ113" s="41"/>
      <c r="AK113" s="42"/>
      <c r="AL113" s="41"/>
      <c r="AM113" s="41"/>
      <c r="AN113" s="41"/>
    </row>
    <row r="114" spans="2:40" x14ac:dyDescent="0.15">
      <c r="B114" s="1">
        <v>3.910345</v>
      </c>
      <c r="C114" s="1">
        <v>83.987999999999985</v>
      </c>
      <c r="J114" s="35">
        <v>0.72</v>
      </c>
      <c r="K114" s="17">
        <f t="shared" si="18"/>
        <v>1540.3015162093629</v>
      </c>
      <c r="L114" s="35">
        <v>0.72</v>
      </c>
      <c r="M114">
        <f t="shared" si="10"/>
        <v>1511.0421026355098</v>
      </c>
      <c r="N114">
        <f t="shared" si="11"/>
        <v>1540.3015162093629</v>
      </c>
      <c r="O114">
        <f t="shared" si="12"/>
        <v>-29.25941357385318</v>
      </c>
      <c r="Q114" s="17">
        <f t="shared" si="13"/>
        <v>1540.3015162093629</v>
      </c>
      <c r="R114" t="s">
        <v>84</v>
      </c>
      <c r="S114">
        <f t="shared" si="14"/>
        <v>0.72</v>
      </c>
      <c r="U114" s="1">
        <v>0.98132699999999995</v>
      </c>
      <c r="V114" s="1">
        <v>8414.81</v>
      </c>
      <c r="W114">
        <f t="shared" si="15"/>
        <v>13.738577999999999</v>
      </c>
      <c r="X114">
        <f t="shared" si="16"/>
        <v>8.4148099999999992</v>
      </c>
      <c r="Z114" s="41"/>
      <c r="AA114" s="41"/>
      <c r="AB114" s="41"/>
      <c r="AC114" s="41"/>
      <c r="AD114" s="41"/>
      <c r="AE114" s="2"/>
      <c r="AF114" s="42"/>
      <c r="AG114" s="41"/>
      <c r="AH114" s="41"/>
      <c r="AI114" s="41"/>
      <c r="AJ114" s="41"/>
      <c r="AK114" s="42"/>
      <c r="AL114" s="41"/>
      <c r="AM114" s="41"/>
      <c r="AN114" s="41"/>
    </row>
    <row r="115" spans="2:40" x14ac:dyDescent="0.15">
      <c r="B115" s="1">
        <v>4.0011330000000003</v>
      </c>
      <c r="C115" s="1">
        <v>84.347999999999985</v>
      </c>
      <c r="J115" s="35">
        <v>0.73</v>
      </c>
      <c r="K115" s="17">
        <f t="shared" si="18"/>
        <v>1543.151096093934</v>
      </c>
      <c r="L115" s="35">
        <v>0.73</v>
      </c>
      <c r="M115">
        <f t="shared" si="10"/>
        <v>1518.5197269358073</v>
      </c>
      <c r="N115">
        <f t="shared" si="11"/>
        <v>1543.151096093934</v>
      </c>
      <c r="O115">
        <f t="shared" si="12"/>
        <v>-24.631369158126745</v>
      </c>
      <c r="Q115" s="17">
        <f t="shared" si="13"/>
        <v>1543.151096093934</v>
      </c>
      <c r="R115" t="s">
        <v>84</v>
      </c>
      <c r="S115">
        <f t="shared" si="14"/>
        <v>0.73</v>
      </c>
      <c r="U115" s="1">
        <v>0.98976500000000001</v>
      </c>
      <c r="V115" s="1">
        <v>7536.27</v>
      </c>
      <c r="W115">
        <f t="shared" si="15"/>
        <v>13.85671</v>
      </c>
      <c r="X115">
        <f t="shared" si="16"/>
        <v>7.53627</v>
      </c>
      <c r="Z115" s="41"/>
      <c r="AA115" s="41"/>
      <c r="AB115" s="41"/>
      <c r="AC115" s="41"/>
      <c r="AD115" s="41"/>
      <c r="AE115" s="2"/>
      <c r="AF115" s="42"/>
      <c r="AG115" s="41"/>
      <c r="AH115" s="41"/>
      <c r="AI115" s="41"/>
      <c r="AJ115" s="41"/>
      <c r="AK115" s="42"/>
      <c r="AL115" s="41"/>
      <c r="AM115" s="41"/>
      <c r="AN115" s="41"/>
    </row>
    <row r="116" spans="2:40" x14ac:dyDescent="0.15">
      <c r="B116" s="1">
        <v>4.0699120000000004</v>
      </c>
      <c r="C116" s="1">
        <v>84.144000000000005</v>
      </c>
      <c r="J116" s="35">
        <v>0.74</v>
      </c>
      <c r="K116" s="17">
        <f t="shared" si="18"/>
        <v>1545.9670695976783</v>
      </c>
      <c r="L116" s="35">
        <v>0.74</v>
      </c>
      <c r="M116">
        <f t="shared" si="10"/>
        <v>1525.9973512361048</v>
      </c>
      <c r="N116">
        <f t="shared" si="11"/>
        <v>1545.9670695976783</v>
      </c>
      <c r="O116">
        <f t="shared" si="12"/>
        <v>-19.969718361573541</v>
      </c>
      <c r="Q116" s="17">
        <f t="shared" si="13"/>
        <v>1545.9670695976783</v>
      </c>
      <c r="R116" t="s">
        <v>84</v>
      </c>
      <c r="S116">
        <f t="shared" si="14"/>
        <v>0.74</v>
      </c>
      <c r="U116" s="1">
        <v>0.99226499999999995</v>
      </c>
      <c r="V116" s="1">
        <v>7199.91</v>
      </c>
      <c r="W116">
        <f t="shared" si="15"/>
        <v>13.89171</v>
      </c>
      <c r="X116">
        <f t="shared" si="16"/>
        <v>7.19991</v>
      </c>
      <c r="Z116" s="41"/>
      <c r="AA116" s="41"/>
      <c r="AB116" s="41"/>
      <c r="AC116" s="41"/>
      <c r="AD116" s="41"/>
      <c r="AE116" s="2"/>
      <c r="AF116" s="42"/>
      <c r="AG116" s="41"/>
      <c r="AH116" s="41"/>
      <c r="AI116" s="41"/>
      <c r="AJ116" s="41"/>
      <c r="AK116" s="42"/>
      <c r="AL116" s="41"/>
      <c r="AM116" s="41"/>
      <c r="AN116" s="41"/>
    </row>
    <row r="117" spans="2:40" x14ac:dyDescent="0.15">
      <c r="B117" s="1">
        <v>4.1190990000000003</v>
      </c>
      <c r="C117" s="1">
        <v>83.867999999999995</v>
      </c>
      <c r="J117" s="35">
        <v>0.75</v>
      </c>
      <c r="K117" s="17">
        <f t="shared" si="18"/>
        <v>1548.7502792583364</v>
      </c>
      <c r="L117" s="35">
        <v>0.75</v>
      </c>
      <c r="M117">
        <f t="shared" si="10"/>
        <v>1533.4749755364023</v>
      </c>
      <c r="N117">
        <f t="shared" si="11"/>
        <v>1548.7502792583364</v>
      </c>
      <c r="O117">
        <f t="shared" si="12"/>
        <v>-15.275303721934051</v>
      </c>
      <c r="Q117" s="17">
        <f t="shared" si="13"/>
        <v>1548.7502792583364</v>
      </c>
      <c r="R117" t="s">
        <v>84</v>
      </c>
      <c r="S117">
        <f t="shared" si="14"/>
        <v>0.75</v>
      </c>
      <c r="U117" s="1">
        <v>0.99601499999999998</v>
      </c>
      <c r="V117" s="1">
        <v>6464.79</v>
      </c>
      <c r="W117">
        <f t="shared" si="15"/>
        <v>13.94421</v>
      </c>
      <c r="X117">
        <f t="shared" si="16"/>
        <v>6.4647899999999998</v>
      </c>
      <c r="Z117" s="41"/>
      <c r="AA117" s="41"/>
      <c r="AB117" s="41"/>
      <c r="AC117" s="41"/>
      <c r="AD117" s="41"/>
      <c r="AE117" s="2"/>
      <c r="AF117" s="42"/>
      <c r="AG117" s="41"/>
      <c r="AH117" s="41"/>
      <c r="AI117" s="41"/>
      <c r="AJ117" s="41"/>
      <c r="AK117" s="42"/>
      <c r="AL117" s="41"/>
      <c r="AM117" s="41"/>
      <c r="AN117" s="41"/>
    </row>
    <row r="118" spans="2:40" x14ac:dyDescent="0.15">
      <c r="B118" s="1">
        <v>4.2134130000000001</v>
      </c>
      <c r="C118" s="1">
        <v>84.66</v>
      </c>
      <c r="J118" s="35">
        <v>0.76</v>
      </c>
      <c r="K118" s="17">
        <f t="shared" si="18"/>
        <v>1551.5015356001895</v>
      </c>
      <c r="L118" s="35">
        <v>0.76</v>
      </c>
      <c r="M118">
        <f t="shared" si="10"/>
        <v>1540.9525998367001</v>
      </c>
      <c r="N118">
        <f t="shared" si="11"/>
        <v>1551.5015356001895</v>
      </c>
      <c r="O118">
        <f t="shared" si="12"/>
        <v>-10.548935763489453</v>
      </c>
      <c r="Q118" s="17">
        <f t="shared" si="13"/>
        <v>1551.5015356001895</v>
      </c>
      <c r="R118" t="s">
        <v>84</v>
      </c>
      <c r="S118">
        <f t="shared" si="14"/>
        <v>0.76</v>
      </c>
      <c r="U118" s="1">
        <v>1</v>
      </c>
      <c r="V118" s="1">
        <v>5912.67</v>
      </c>
      <c r="W118">
        <f t="shared" si="15"/>
        <v>14</v>
      </c>
      <c r="X118">
        <f t="shared" si="16"/>
        <v>5.9126700000000003</v>
      </c>
      <c r="Z118" s="41"/>
      <c r="AA118" s="41"/>
      <c r="AB118" s="41"/>
      <c r="AC118" s="41"/>
      <c r="AD118" s="41"/>
      <c r="AE118" s="2"/>
      <c r="AF118" s="42"/>
      <c r="AG118" s="41"/>
      <c r="AH118" s="41"/>
      <c r="AI118" s="41"/>
      <c r="AJ118" s="41"/>
      <c r="AK118" s="42"/>
      <c r="AL118" s="41"/>
      <c r="AM118" s="41"/>
      <c r="AN118" s="41"/>
    </row>
    <row r="119" spans="2:40" x14ac:dyDescent="0.15">
      <c r="B119" s="1">
        <v>4.2836020000000001</v>
      </c>
      <c r="C119" s="1">
        <v>84.227999999999994</v>
      </c>
      <c r="J119" s="35">
        <v>0.77</v>
      </c>
      <c r="K119" s="17">
        <f t="shared" si="18"/>
        <v>1554.22161875344</v>
      </c>
      <c r="L119" s="35">
        <v>0.77</v>
      </c>
      <c r="M119">
        <f t="shared" si="10"/>
        <v>1548.4302241369976</v>
      </c>
      <c r="N119">
        <f t="shared" si="11"/>
        <v>1554.22161875344</v>
      </c>
      <c r="O119">
        <f t="shared" si="12"/>
        <v>-5.7913946164424033</v>
      </c>
      <c r="Q119" s="17">
        <f t="shared" si="13"/>
        <v>1554.22161875344</v>
      </c>
      <c r="R119" t="s">
        <v>84</v>
      </c>
      <c r="S119">
        <f t="shared" si="14"/>
        <v>0.77</v>
      </c>
      <c r="U119" s="1">
        <v>1</v>
      </c>
      <c r="V119" s="1">
        <v>5355.88</v>
      </c>
      <c r="W119">
        <f t="shared" si="15"/>
        <v>14</v>
      </c>
      <c r="X119">
        <f t="shared" si="16"/>
        <v>5.35588</v>
      </c>
      <c r="Z119" s="41"/>
      <c r="AA119" s="41"/>
      <c r="AB119" s="41"/>
      <c r="AC119" s="41"/>
      <c r="AD119" s="41"/>
      <c r="AE119" s="2"/>
      <c r="AF119" s="42"/>
      <c r="AG119" s="41"/>
      <c r="AH119" s="41"/>
      <c r="AI119" s="41"/>
      <c r="AJ119" s="41"/>
      <c r="AK119" s="42"/>
      <c r="AL119" s="41"/>
      <c r="AM119" s="41"/>
      <c r="AN119" s="41"/>
    </row>
    <row r="120" spans="2:40" x14ac:dyDescent="0.15">
      <c r="B120" s="1">
        <v>4.3329870000000001</v>
      </c>
      <c r="C120" s="1">
        <v>84.108000000000004</v>
      </c>
      <c r="J120" s="35">
        <v>0.78</v>
      </c>
      <c r="K120" s="17">
        <f t="shared" si="18"/>
        <v>1556.9112799718155</v>
      </c>
      <c r="L120" s="35">
        <v>0.78</v>
      </c>
      <c r="M120">
        <f t="shared" si="10"/>
        <v>1555.9078484372951</v>
      </c>
      <c r="N120">
        <f t="shared" si="11"/>
        <v>1556.9112799718155</v>
      </c>
      <c r="O120">
        <f t="shared" si="12"/>
        <v>-1.0034315345203595</v>
      </c>
      <c r="Q120" s="17">
        <f t="shared" si="13"/>
        <v>1556.9112799718155</v>
      </c>
      <c r="R120" t="s">
        <v>84</v>
      </c>
      <c r="S120">
        <f t="shared" si="14"/>
        <v>0.78</v>
      </c>
      <c r="U120" s="1"/>
      <c r="V120" s="1"/>
      <c r="Z120" s="41"/>
      <c r="AA120" s="41"/>
      <c r="AB120" s="41"/>
      <c r="AC120" s="41"/>
      <c r="AD120" s="41"/>
      <c r="AE120" s="2"/>
      <c r="AF120" s="42"/>
      <c r="AG120" s="41"/>
      <c r="AH120" s="41"/>
      <c r="AI120" s="41"/>
      <c r="AJ120" s="41"/>
      <c r="AK120" s="42"/>
      <c r="AL120" s="41"/>
      <c r="AM120" s="41"/>
      <c r="AN120" s="41"/>
    </row>
    <row r="121" spans="2:40" x14ac:dyDescent="0.15">
      <c r="B121" s="1">
        <v>4.4251829999999996</v>
      </c>
      <c r="C121" s="1">
        <v>84.6</v>
      </c>
      <c r="J121" s="35">
        <v>0.79</v>
      </c>
      <c r="K121" s="17">
        <f t="shared" si="18"/>
        <v>1559.571243056015</v>
      </c>
      <c r="L121" s="35">
        <v>0.79</v>
      </c>
      <c r="M121">
        <f t="shared" si="10"/>
        <v>1563.3854727375929</v>
      </c>
      <c r="N121">
        <f t="shared" si="11"/>
        <v>1559.571243056015</v>
      </c>
      <c r="O121">
        <f t="shared" si="12"/>
        <v>3.8142296815778991</v>
      </c>
      <c r="Q121" s="17">
        <f t="shared" si="13"/>
        <v>1559.571243056015</v>
      </c>
      <c r="R121" t="s">
        <v>84</v>
      </c>
      <c r="S121">
        <f t="shared" si="14"/>
        <v>0.79</v>
      </c>
      <c r="U121" s="1"/>
      <c r="V121" s="1"/>
      <c r="Z121" s="41"/>
      <c r="AA121" s="41"/>
      <c r="AB121" s="41"/>
      <c r="AC121" s="41"/>
      <c r="AD121" s="41"/>
      <c r="AE121" s="2"/>
      <c r="AF121" s="42"/>
      <c r="AG121" s="41"/>
      <c r="AH121" s="41"/>
      <c r="AI121" s="41"/>
      <c r="AJ121" s="41"/>
      <c r="AK121" s="42"/>
      <c r="AL121" s="41"/>
      <c r="AM121" s="41"/>
      <c r="AN121" s="41"/>
    </row>
    <row r="122" spans="2:40" x14ac:dyDescent="0.15">
      <c r="B122" s="1">
        <v>4.4981489999999997</v>
      </c>
      <c r="C122" s="1">
        <v>84.323999999999998</v>
      </c>
      <c r="J122" s="35">
        <v>0.8</v>
      </c>
      <c r="K122" s="17">
        <f t="shared" si="18"/>
        <v>1562.202205689945</v>
      </c>
      <c r="L122" s="35">
        <v>0.8</v>
      </c>
      <c r="M122">
        <f t="shared" si="10"/>
        <v>1570.8630970378904</v>
      </c>
      <c r="N122">
        <f t="shared" si="11"/>
        <v>1562.202205689945</v>
      </c>
      <c r="O122">
        <f t="shared" si="12"/>
        <v>8.6608913479453804</v>
      </c>
      <c r="Q122" s="17">
        <f t="shared" si="13"/>
        <v>1562.202205689945</v>
      </c>
      <c r="R122" t="s">
        <v>84</v>
      </c>
      <c r="S122">
        <f t="shared" si="14"/>
        <v>0.8</v>
      </c>
      <c r="U122" s="1"/>
      <c r="V122" s="1"/>
      <c r="Z122" s="41"/>
      <c r="AA122" s="41"/>
      <c r="AB122" s="41"/>
      <c r="AC122" s="41"/>
      <c r="AD122" s="41"/>
      <c r="AE122" s="2"/>
      <c r="AF122" s="42"/>
      <c r="AG122" s="41"/>
      <c r="AH122" s="41"/>
      <c r="AI122" s="41"/>
      <c r="AJ122" s="41"/>
      <c r="AK122" s="42"/>
      <c r="AL122" s="41"/>
      <c r="AM122" s="41"/>
      <c r="AN122" s="41"/>
    </row>
    <row r="123" spans="2:40" x14ac:dyDescent="0.15">
      <c r="B123" s="1">
        <v>4.550262</v>
      </c>
      <c r="C123" s="1">
        <v>84.263999999999996</v>
      </c>
      <c r="J123" s="35">
        <v>0.81</v>
      </c>
      <c r="K123" s="17">
        <f t="shared" si="18"/>
        <v>1564.8048406961107</v>
      </c>
      <c r="L123" s="35">
        <v>0.81</v>
      </c>
      <c r="M123">
        <f t="shared" si="10"/>
        <v>1578.3407213381879</v>
      </c>
      <c r="N123">
        <f t="shared" si="11"/>
        <v>1564.8048406961107</v>
      </c>
      <c r="O123">
        <f t="shared" si="12"/>
        <v>13.535880642077245</v>
      </c>
      <c r="Q123" s="17">
        <f t="shared" si="13"/>
        <v>1564.8048406961107</v>
      </c>
      <c r="R123" t="s">
        <v>84</v>
      </c>
      <c r="S123">
        <f t="shared" si="14"/>
        <v>0.81</v>
      </c>
      <c r="U123" s="1"/>
      <c r="V123" s="1"/>
      <c r="Z123" s="41"/>
      <c r="AA123" s="41"/>
      <c r="AB123" s="41"/>
      <c r="AC123" s="41"/>
      <c r="AD123" s="41"/>
      <c r="AE123" s="2"/>
      <c r="AF123" s="42"/>
      <c r="AG123" s="41"/>
      <c r="AH123" s="41"/>
      <c r="AI123" s="41"/>
      <c r="AJ123" s="41"/>
      <c r="AK123" s="42"/>
      <c r="AL123" s="41"/>
      <c r="AM123" s="41"/>
      <c r="AN123" s="41"/>
    </row>
    <row r="124" spans="2:40" x14ac:dyDescent="0.15">
      <c r="B124" s="1">
        <v>4.6380169999999996</v>
      </c>
      <c r="C124" s="1">
        <v>84.695999999999998</v>
      </c>
      <c r="J124" s="35">
        <v>0.82</v>
      </c>
      <c r="K124" s="17">
        <f t="shared" si="18"/>
        <v>1567.3797972159857</v>
      </c>
      <c r="L124" s="35">
        <v>0.82</v>
      </c>
      <c r="M124">
        <f t="shared" si="10"/>
        <v>1585.8183456384854</v>
      </c>
      <c r="N124">
        <f t="shared" si="11"/>
        <v>1567.3797972159857</v>
      </c>
      <c r="O124">
        <f t="shared" si="12"/>
        <v>18.438548422499707</v>
      </c>
      <c r="Q124" s="17">
        <f t="shared" si="13"/>
        <v>1567.3797972159857</v>
      </c>
      <c r="R124" t="s">
        <v>84</v>
      </c>
      <c r="S124">
        <f t="shared" si="14"/>
        <v>0.82</v>
      </c>
      <c r="U124" s="1"/>
      <c r="V124" s="1"/>
      <c r="Z124" s="41"/>
      <c r="AA124" s="41"/>
      <c r="AB124" s="41"/>
      <c r="AC124" s="41"/>
      <c r="AD124" s="41"/>
      <c r="AE124" s="2"/>
      <c r="AF124" s="42"/>
      <c r="AG124" s="41"/>
      <c r="AH124" s="41"/>
      <c r="AI124" s="41"/>
      <c r="AJ124" s="41"/>
      <c r="AK124" s="42"/>
      <c r="AL124" s="41"/>
      <c r="AM124" s="41"/>
      <c r="AN124" s="41"/>
    </row>
    <row r="125" spans="2:40" x14ac:dyDescent="0.15">
      <c r="B125" s="1">
        <v>4.6962229999999998</v>
      </c>
      <c r="C125" s="1">
        <v>84.287999999999997</v>
      </c>
      <c r="J125" s="35">
        <v>0.83</v>
      </c>
      <c r="K125" s="17">
        <f t="shared" si="18"/>
        <v>1569.9277018206988</v>
      </c>
      <c r="L125" s="35">
        <v>0.83</v>
      </c>
      <c r="M125">
        <f t="shared" si="10"/>
        <v>1593.2959699387829</v>
      </c>
      <c r="N125">
        <f t="shared" si="11"/>
        <v>1569.9277018206988</v>
      </c>
      <c r="O125">
        <f t="shared" si="12"/>
        <v>23.368268118084188</v>
      </c>
      <c r="Q125" s="17">
        <f t="shared" si="13"/>
        <v>1569.9277018206988</v>
      </c>
      <c r="R125" t="s">
        <v>84</v>
      </c>
      <c r="S125">
        <f t="shared" si="14"/>
        <v>0.83</v>
      </c>
      <c r="U125" s="1"/>
      <c r="V125" s="1"/>
      <c r="Z125" s="41"/>
      <c r="AA125" s="41"/>
      <c r="AB125" s="41"/>
      <c r="AC125" s="41"/>
      <c r="AD125" s="41"/>
      <c r="AE125" s="2"/>
      <c r="AF125" s="42"/>
      <c r="AG125" s="41"/>
      <c r="AH125" s="41"/>
      <c r="AI125" s="41"/>
      <c r="AJ125" s="41"/>
      <c r="AK125" s="42"/>
      <c r="AL125" s="41"/>
      <c r="AM125" s="41"/>
      <c r="AN125" s="41"/>
    </row>
    <row r="126" spans="2:40" x14ac:dyDescent="0.15">
      <c r="B126" s="1">
        <v>4.7936569999999996</v>
      </c>
      <c r="C126" s="1">
        <v>84.815999999999988</v>
      </c>
      <c r="J126" s="35">
        <v>0.84</v>
      </c>
      <c r="K126" s="17">
        <f t="shared" si="18"/>
        <v>1572.4491595569359</v>
      </c>
      <c r="L126" s="35">
        <v>0.84</v>
      </c>
      <c r="M126">
        <f t="shared" si="10"/>
        <v>1600.7735942390805</v>
      </c>
      <c r="N126">
        <f t="shared" si="11"/>
        <v>1572.4491595569359</v>
      </c>
      <c r="O126">
        <f t="shared" si="12"/>
        <v>28.324434682144556</v>
      </c>
      <c r="Q126" s="17">
        <f t="shared" si="13"/>
        <v>1572.4491595569359</v>
      </c>
      <c r="R126" t="s">
        <v>84</v>
      </c>
      <c r="S126">
        <f t="shared" si="14"/>
        <v>0.84</v>
      </c>
      <c r="U126" s="1"/>
      <c r="V126" s="1"/>
      <c r="Z126" s="41"/>
      <c r="AA126" s="41"/>
      <c r="AB126" s="41"/>
      <c r="AC126" s="41"/>
      <c r="AD126" s="41"/>
      <c r="AE126" s="2"/>
      <c r="AF126" s="42"/>
      <c r="AG126" s="41"/>
      <c r="AH126" s="41"/>
      <c r="AI126" s="41"/>
      <c r="AJ126" s="41"/>
      <c r="AK126" s="42"/>
      <c r="AL126" s="41"/>
      <c r="AM126" s="41"/>
      <c r="AN126" s="41"/>
    </row>
    <row r="127" spans="2:40" x14ac:dyDescent="0.15">
      <c r="B127" s="1">
        <v>4.8597900000000003</v>
      </c>
      <c r="C127" s="1">
        <v>84.408000000000001</v>
      </c>
      <c r="J127" s="35">
        <v>0.85</v>
      </c>
      <c r="K127" s="17">
        <f t="shared" si="18"/>
        <v>1574.9447549325625</v>
      </c>
      <c r="L127" s="35">
        <v>0.85</v>
      </c>
      <c r="M127">
        <f t="shared" si="10"/>
        <v>1608.251218539378</v>
      </c>
      <c r="N127">
        <f t="shared" si="11"/>
        <v>1574.9447549325625</v>
      </c>
      <c r="O127">
        <f t="shared" si="12"/>
        <v>33.306463606815441</v>
      </c>
      <c r="Q127" s="17">
        <f t="shared" si="13"/>
        <v>1574.9447549325625</v>
      </c>
      <c r="R127" t="s">
        <v>84</v>
      </c>
      <c r="S127">
        <f t="shared" si="14"/>
        <v>0.85</v>
      </c>
      <c r="U127" s="1"/>
      <c r="V127" s="1"/>
      <c r="Z127" s="41"/>
      <c r="AA127" s="41"/>
      <c r="AB127" s="41"/>
      <c r="AC127" s="41"/>
      <c r="AD127" s="41"/>
      <c r="AE127" s="2"/>
      <c r="AF127" s="42"/>
      <c r="AG127" s="41"/>
      <c r="AH127" s="41"/>
      <c r="AI127" s="41"/>
      <c r="AJ127" s="41"/>
      <c r="AK127" s="42"/>
      <c r="AL127" s="41"/>
      <c r="AM127" s="41"/>
      <c r="AN127" s="41"/>
    </row>
    <row r="128" spans="2:40" x14ac:dyDescent="0.15">
      <c r="B128" s="1">
        <v>4.9158049999999998</v>
      </c>
      <c r="C128" s="1">
        <v>84.504000000000005</v>
      </c>
      <c r="J128" s="35">
        <v>0.86</v>
      </c>
      <c r="K128" s="17">
        <f t="shared" si="18"/>
        <v>1577.4150528461039</v>
      </c>
      <c r="L128" s="35">
        <v>0.86</v>
      </c>
      <c r="M128">
        <f t="shared" si="10"/>
        <v>1615.7288428396755</v>
      </c>
      <c r="N128">
        <f t="shared" si="11"/>
        <v>1577.4150528461039</v>
      </c>
      <c r="O128">
        <f t="shared" si="12"/>
        <v>38.313789993571618</v>
      </c>
      <c r="Q128" s="17">
        <f t="shared" si="13"/>
        <v>1577.4150528461039</v>
      </c>
      <c r="R128" t="s">
        <v>84</v>
      </c>
      <c r="S128">
        <f t="shared" si="14"/>
        <v>0.86</v>
      </c>
      <c r="U128" s="1"/>
      <c r="V128" s="1"/>
      <c r="Z128" s="41"/>
      <c r="AA128" s="41"/>
      <c r="AB128" s="41"/>
      <c r="AC128" s="41"/>
      <c r="AD128" s="41"/>
      <c r="AE128" s="2"/>
      <c r="AF128" s="42"/>
      <c r="AG128" s="41"/>
      <c r="AH128" s="41"/>
      <c r="AI128" s="41"/>
      <c r="AJ128" s="41"/>
      <c r="AK128" s="42"/>
      <c r="AL128" s="41"/>
      <c r="AM128" s="41"/>
      <c r="AN128" s="41"/>
    </row>
    <row r="129" spans="2:40" x14ac:dyDescent="0.15">
      <c r="B129" s="1">
        <v>5.0042590000000002</v>
      </c>
      <c r="C129" s="1">
        <v>85.055999999999997</v>
      </c>
      <c r="J129" s="35">
        <v>0.87</v>
      </c>
      <c r="K129" s="17">
        <f t="shared" si="18"/>
        <v>1579.8605994638908</v>
      </c>
      <c r="L129" s="35">
        <v>0.87</v>
      </c>
      <c r="M129">
        <f t="shared" si="10"/>
        <v>1623.206467139973</v>
      </c>
      <c r="N129">
        <f t="shared" si="11"/>
        <v>1579.8605994638908</v>
      </c>
      <c r="O129">
        <f t="shared" si="12"/>
        <v>43.345867676082207</v>
      </c>
      <c r="Q129" s="17">
        <f t="shared" si="13"/>
        <v>1579.8605994638908</v>
      </c>
      <c r="R129" t="s">
        <v>84</v>
      </c>
      <c r="S129">
        <f t="shared" si="14"/>
        <v>0.87</v>
      </c>
      <c r="U129" s="1"/>
      <c r="V129" s="1"/>
      <c r="Z129" s="41"/>
      <c r="AA129" s="41"/>
      <c r="AB129" s="41"/>
      <c r="AC129" s="41"/>
      <c r="AD129" s="41"/>
      <c r="AE129" s="2"/>
      <c r="AF129" s="42"/>
      <c r="AG129" s="41"/>
      <c r="AH129" s="41"/>
      <c r="AI129" s="41"/>
      <c r="AJ129" s="41"/>
      <c r="AK129" s="42"/>
      <c r="AL129" s="41"/>
      <c r="AM129" s="41"/>
      <c r="AN129" s="41"/>
    </row>
    <row r="130" spans="2:40" x14ac:dyDescent="0.15">
      <c r="B130" s="1">
        <v>5.064756</v>
      </c>
      <c r="C130" s="1">
        <v>84.515999999999991</v>
      </c>
      <c r="J130" s="35">
        <v>0.88</v>
      </c>
      <c r="K130" s="17">
        <f t="shared" si="18"/>
        <v>1582.2819230483876</v>
      </c>
      <c r="L130" s="35">
        <v>0.88</v>
      </c>
      <c r="M130">
        <f t="shared" si="10"/>
        <v>1630.6840914402708</v>
      </c>
      <c r="N130">
        <f t="shared" si="11"/>
        <v>1582.2819230483876</v>
      </c>
      <c r="O130">
        <f t="shared" si="12"/>
        <v>48.402168391883151</v>
      </c>
      <c r="Q130" s="17">
        <f t="shared" si="13"/>
        <v>1582.2819230483876</v>
      </c>
      <c r="R130" t="s">
        <v>84</v>
      </c>
      <c r="S130">
        <f t="shared" si="14"/>
        <v>0.88</v>
      </c>
      <c r="U130" s="1"/>
      <c r="V130" s="1"/>
      <c r="Z130" s="41"/>
      <c r="AA130" s="41"/>
      <c r="AB130" s="41"/>
      <c r="AC130" s="41"/>
      <c r="AD130" s="41"/>
      <c r="AE130" s="2"/>
      <c r="AF130" s="42"/>
      <c r="AG130" s="41"/>
      <c r="AH130" s="41"/>
      <c r="AI130" s="41"/>
      <c r="AJ130" s="41"/>
      <c r="AK130" s="42"/>
      <c r="AL130" s="41"/>
      <c r="AM130" s="41"/>
      <c r="AN130" s="41"/>
    </row>
    <row r="131" spans="2:40" x14ac:dyDescent="0.15">
      <c r="B131" s="1">
        <v>5.1627330000000002</v>
      </c>
      <c r="C131" s="1">
        <v>85.079999999999984</v>
      </c>
      <c r="J131" s="35">
        <v>0.89</v>
      </c>
      <c r="K131" s="17">
        <f t="shared" si="18"/>
        <v>1584.6795347409375</v>
      </c>
      <c r="L131" s="35">
        <v>0.89</v>
      </c>
      <c r="M131">
        <f t="shared" si="10"/>
        <v>1638.1617157405683</v>
      </c>
      <c r="N131">
        <f t="shared" si="11"/>
        <v>1584.6795347409375</v>
      </c>
      <c r="O131">
        <f t="shared" si="12"/>
        <v>53.482180999630828</v>
      </c>
      <c r="Q131" s="17">
        <f t="shared" si="13"/>
        <v>1584.6795347409375</v>
      </c>
      <c r="R131" t="s">
        <v>84</v>
      </c>
      <c r="S131">
        <f t="shared" si="14"/>
        <v>0.89</v>
      </c>
      <c r="U131" s="1"/>
      <c r="V131" s="1"/>
      <c r="Z131" s="41"/>
      <c r="AA131" s="41"/>
      <c r="AB131" s="41"/>
      <c r="AC131" s="41"/>
      <c r="AD131" s="41"/>
      <c r="AE131" s="2"/>
      <c r="AF131" s="42"/>
      <c r="AG131" s="41"/>
      <c r="AH131" s="41"/>
      <c r="AI131" s="41"/>
      <c r="AJ131" s="41"/>
      <c r="AK131" s="42"/>
      <c r="AL131" s="41"/>
      <c r="AM131" s="41"/>
      <c r="AN131" s="41"/>
    </row>
    <row r="132" spans="2:40" x14ac:dyDescent="0.15">
      <c r="B132" s="1">
        <v>5.2227050000000004</v>
      </c>
      <c r="C132" s="1">
        <v>84.36</v>
      </c>
      <c r="J132" s="35">
        <v>0.9</v>
      </c>
      <c r="K132" s="17">
        <f t="shared" si="18"/>
        <v>1587.0539293019151</v>
      </c>
      <c r="L132" s="35">
        <v>0.9</v>
      </c>
      <c r="M132">
        <f t="shared" ref="M132:M152" si="19">$E$2+($F$2-$E$2)/$G$2*J132</f>
        <v>1645.639340040866</v>
      </c>
      <c r="N132">
        <f t="shared" ref="N132:N152" si="20">J132^$I$2*$H$2</f>
        <v>1587.0539293019151</v>
      </c>
      <c r="O132">
        <f t="shared" ref="O132:O152" si="21">M132-N132</f>
        <v>58.585410738950941</v>
      </c>
      <c r="Q132" s="17">
        <f t="shared" ref="Q132:Q152" si="22">K132</f>
        <v>1587.0539293019151</v>
      </c>
      <c r="R132" t="s">
        <v>84</v>
      </c>
      <c r="S132">
        <f t="shared" ref="S132:S152" si="23">J132</f>
        <v>0.9</v>
      </c>
      <c r="U132" s="1"/>
      <c r="V132" s="1"/>
      <c r="Z132" s="41"/>
      <c r="AA132" s="41"/>
      <c r="AB132" s="41"/>
      <c r="AC132" s="41"/>
      <c r="AD132" s="41"/>
      <c r="AE132" s="2"/>
      <c r="AF132" s="42"/>
      <c r="AG132" s="41"/>
      <c r="AH132" s="41"/>
      <c r="AI132" s="41"/>
      <c r="AJ132" s="41"/>
      <c r="AK132" s="42"/>
      <c r="AL132" s="41"/>
      <c r="AM132" s="41"/>
      <c r="AN132" s="41"/>
    </row>
    <row r="133" spans="2:40" x14ac:dyDescent="0.15">
      <c r="B133" s="1">
        <v>5.288519</v>
      </c>
      <c r="C133" s="1">
        <v>84.731999999999999</v>
      </c>
      <c r="J133" s="35">
        <v>0.91</v>
      </c>
      <c r="K133" s="17">
        <f t="shared" si="18"/>
        <v>1589.4055858110523</v>
      </c>
      <c r="L133" s="35">
        <v>0.91</v>
      </c>
      <c r="M133">
        <f t="shared" si="19"/>
        <v>1653.1169643411636</v>
      </c>
      <c r="N133">
        <f t="shared" si="20"/>
        <v>1589.4055858110523</v>
      </c>
      <c r="O133">
        <f t="shared" si="21"/>
        <v>63.711378530111233</v>
      </c>
      <c r="Q133" s="17">
        <f t="shared" si="22"/>
        <v>1589.4055858110523</v>
      </c>
      <c r="R133" t="s">
        <v>84</v>
      </c>
      <c r="S133">
        <f t="shared" si="23"/>
        <v>0.91</v>
      </c>
      <c r="U133" s="1"/>
      <c r="V133" s="1"/>
      <c r="Z133" s="41"/>
      <c r="AA133" s="41"/>
      <c r="AB133" s="41"/>
      <c r="AC133" s="41"/>
      <c r="AD133" s="41"/>
      <c r="AE133" s="2"/>
      <c r="AF133" s="42"/>
      <c r="AG133" s="41"/>
      <c r="AH133" s="41"/>
      <c r="AI133" s="41"/>
      <c r="AJ133" s="41"/>
      <c r="AK133" s="42"/>
      <c r="AL133" s="41"/>
      <c r="AM133" s="41"/>
      <c r="AN133" s="41"/>
    </row>
    <row r="134" spans="2:40" x14ac:dyDescent="0.15">
      <c r="B134" s="1">
        <v>5.3885100000000001</v>
      </c>
      <c r="C134" s="1">
        <v>85.007999999999996</v>
      </c>
      <c r="J134" s="35">
        <v>0.92</v>
      </c>
      <c r="K134" s="17">
        <f t="shared" si="18"/>
        <v>1591.734968330489</v>
      </c>
      <c r="L134" s="35">
        <v>0.92</v>
      </c>
      <c r="M134">
        <f t="shared" si="19"/>
        <v>1660.5945886414611</v>
      </c>
      <c r="N134">
        <f t="shared" si="20"/>
        <v>1591.734968330489</v>
      </c>
      <c r="O134">
        <f t="shared" si="21"/>
        <v>68.859620310972105</v>
      </c>
      <c r="Q134" s="17">
        <f t="shared" si="22"/>
        <v>1591.734968330489</v>
      </c>
      <c r="R134" t="s">
        <v>84</v>
      </c>
      <c r="S134">
        <f t="shared" si="23"/>
        <v>0.92</v>
      </c>
      <c r="U134" s="1"/>
      <c r="V134" s="1"/>
      <c r="Z134" s="41"/>
      <c r="AA134" s="41"/>
      <c r="AB134" s="41"/>
      <c r="AC134" s="41"/>
      <c r="AD134" s="41"/>
      <c r="AE134" s="2"/>
      <c r="AF134" s="42"/>
      <c r="AG134" s="41"/>
      <c r="AH134" s="41"/>
      <c r="AI134" s="41"/>
      <c r="AJ134" s="41"/>
      <c r="AK134" s="42"/>
      <c r="AL134" s="41"/>
      <c r="AM134" s="41"/>
      <c r="AN134" s="41"/>
    </row>
    <row r="135" spans="2:40" x14ac:dyDescent="0.15">
      <c r="B135" s="1">
        <v>5.4498230000000003</v>
      </c>
      <c r="C135" s="1">
        <v>84.432000000000002</v>
      </c>
      <c r="J135" s="35">
        <v>0.93</v>
      </c>
      <c r="K135" s="17">
        <f t="shared" si="18"/>
        <v>1594.0425265329166</v>
      </c>
      <c r="L135" s="35">
        <v>0.93</v>
      </c>
      <c r="M135">
        <f t="shared" si="19"/>
        <v>1668.0722129417586</v>
      </c>
      <c r="N135">
        <f t="shared" si="20"/>
        <v>1594.0425265329166</v>
      </c>
      <c r="O135">
        <f t="shared" si="21"/>
        <v>74.029686408842053</v>
      </c>
      <c r="Q135" s="17">
        <f t="shared" si="22"/>
        <v>1594.0425265329166</v>
      </c>
      <c r="R135" t="s">
        <v>84</v>
      </c>
      <c r="S135">
        <f t="shared" si="23"/>
        <v>0.93</v>
      </c>
      <c r="U135" s="1"/>
      <c r="V135" s="1"/>
      <c r="Z135" s="41"/>
      <c r="AA135" s="41"/>
      <c r="AB135" s="41"/>
      <c r="AC135" s="41"/>
      <c r="AD135" s="41"/>
      <c r="AE135" s="2"/>
      <c r="AF135" s="42"/>
      <c r="AG135" s="41"/>
      <c r="AH135" s="41"/>
      <c r="AI135" s="41"/>
      <c r="AJ135" s="41"/>
      <c r="AK135" s="42"/>
      <c r="AL135" s="41"/>
      <c r="AM135" s="41"/>
      <c r="AN135" s="41"/>
    </row>
    <row r="136" spans="2:40" x14ac:dyDescent="0.15">
      <c r="B136" s="1">
        <v>5.5104470000000001</v>
      </c>
      <c r="C136" s="1">
        <v>84.719999999999985</v>
      </c>
      <c r="J136" s="35">
        <v>0.94</v>
      </c>
      <c r="K136" s="17">
        <f t="shared" si="18"/>
        <v>1596.3286962970062</v>
      </c>
      <c r="L136" s="35">
        <v>0.94</v>
      </c>
      <c r="M136">
        <f t="shared" si="19"/>
        <v>1675.5498372420561</v>
      </c>
      <c r="N136">
        <f t="shared" si="20"/>
        <v>1596.3286962970062</v>
      </c>
      <c r="O136">
        <f t="shared" si="21"/>
        <v>79.22114094504991</v>
      </c>
      <c r="Q136" s="17">
        <f t="shared" si="22"/>
        <v>1596.3286962970062</v>
      </c>
      <c r="R136" t="s">
        <v>84</v>
      </c>
      <c r="S136">
        <f t="shared" si="23"/>
        <v>0.94</v>
      </c>
      <c r="U136" s="1"/>
      <c r="V136" s="1"/>
      <c r="Z136" s="41"/>
      <c r="AA136" s="41"/>
      <c r="AB136" s="41"/>
      <c r="AC136" s="41"/>
      <c r="AD136" s="41"/>
      <c r="AE136" s="2"/>
      <c r="AF136" s="42"/>
      <c r="AG136" s="41"/>
      <c r="AH136" s="41"/>
      <c r="AI136" s="41"/>
      <c r="AJ136" s="41"/>
      <c r="AK136" s="42"/>
      <c r="AL136" s="41"/>
      <c r="AM136" s="41"/>
      <c r="AN136" s="41"/>
    </row>
    <row r="137" spans="2:40" x14ac:dyDescent="0.15">
      <c r="B137" s="1">
        <v>5.6125780000000001</v>
      </c>
      <c r="C137" s="1">
        <v>85.151999999999987</v>
      </c>
      <c r="J137" s="35">
        <v>0.95</v>
      </c>
      <c r="K137" s="17">
        <f t="shared" si="18"/>
        <v>1598.5939002721527</v>
      </c>
      <c r="L137" s="35">
        <v>0.95</v>
      </c>
      <c r="M137">
        <f t="shared" si="19"/>
        <v>1683.0274615423536</v>
      </c>
      <c r="N137">
        <f t="shared" si="20"/>
        <v>1598.5939002721527</v>
      </c>
      <c r="O137">
        <f t="shared" si="21"/>
        <v>84.433561270200926</v>
      </c>
      <c r="Q137" s="17">
        <f t="shared" si="22"/>
        <v>1598.5939002721527</v>
      </c>
      <c r="R137" t="s">
        <v>84</v>
      </c>
      <c r="S137">
        <f t="shared" si="23"/>
        <v>0.95</v>
      </c>
      <c r="U137" s="1"/>
      <c r="V137" s="1"/>
      <c r="Z137" s="41"/>
      <c r="AA137" s="41"/>
      <c r="AB137" s="41"/>
      <c r="AC137" s="41"/>
      <c r="AD137" s="41"/>
      <c r="AE137" s="2"/>
      <c r="AF137" s="42"/>
      <c r="AG137" s="41"/>
      <c r="AH137" s="41"/>
      <c r="AI137" s="41"/>
      <c r="AJ137" s="41"/>
      <c r="AK137" s="42"/>
      <c r="AL137" s="41"/>
      <c r="AM137" s="41"/>
      <c r="AN137" s="41"/>
    </row>
    <row r="138" spans="2:40" x14ac:dyDescent="0.15">
      <c r="B138" s="1">
        <v>5.6750280000000002</v>
      </c>
      <c r="C138" s="1">
        <v>84.576000000000008</v>
      </c>
      <c r="J138" s="35">
        <v>0.96</v>
      </c>
      <c r="K138" s="17">
        <f t="shared" si="18"/>
        <v>1600.8385484144217</v>
      </c>
      <c r="L138" s="35">
        <v>0.96</v>
      </c>
      <c r="M138">
        <f t="shared" si="19"/>
        <v>1690.5050858426512</v>
      </c>
      <c r="N138">
        <f t="shared" si="20"/>
        <v>1600.8385484144217</v>
      </c>
      <c r="O138">
        <f t="shared" si="21"/>
        <v>89.666537428229503</v>
      </c>
      <c r="Q138" s="17">
        <f t="shared" si="22"/>
        <v>1600.8385484144217</v>
      </c>
      <c r="R138" t="s">
        <v>84</v>
      </c>
      <c r="S138">
        <f t="shared" si="23"/>
        <v>0.96</v>
      </c>
      <c r="U138" s="1"/>
      <c r="V138" s="1"/>
      <c r="Z138" s="41"/>
      <c r="AA138" s="41"/>
      <c r="AB138" s="41"/>
      <c r="AC138" s="41"/>
      <c r="AD138" s="41"/>
      <c r="AE138" s="2"/>
      <c r="AF138" s="42"/>
      <c r="AG138" s="41"/>
      <c r="AH138" s="41"/>
      <c r="AI138" s="41"/>
      <c r="AJ138" s="41"/>
      <c r="AK138" s="42"/>
      <c r="AL138" s="41"/>
      <c r="AM138" s="41"/>
      <c r="AN138" s="41"/>
    </row>
    <row r="139" spans="2:40" x14ac:dyDescent="0.15">
      <c r="B139" s="1">
        <v>5.7417899999999999</v>
      </c>
      <c r="C139" s="1">
        <v>84.66</v>
      </c>
      <c r="J139" s="35">
        <v>0.97</v>
      </c>
      <c r="K139" s="17">
        <f t="shared" si="18"/>
        <v>1603.0630384954502</v>
      </c>
      <c r="L139" s="35">
        <v>0.97</v>
      </c>
      <c r="M139">
        <f t="shared" si="19"/>
        <v>1697.9827101429487</v>
      </c>
      <c r="N139">
        <f t="shared" si="20"/>
        <v>1603.0630384954502</v>
      </c>
      <c r="O139">
        <f t="shared" si="21"/>
        <v>94.91967164749849</v>
      </c>
      <c r="Q139" s="17">
        <f t="shared" si="22"/>
        <v>1603.0630384954502</v>
      </c>
      <c r="R139" t="s">
        <v>84</v>
      </c>
      <c r="S139">
        <f t="shared" si="23"/>
        <v>0.97</v>
      </c>
      <c r="U139" s="1"/>
      <c r="V139" s="1"/>
      <c r="Z139" s="41"/>
      <c r="AA139" s="41"/>
      <c r="AB139" s="41"/>
      <c r="AC139" s="41"/>
      <c r="AD139" s="41"/>
      <c r="AE139" s="2"/>
      <c r="AF139" s="42"/>
      <c r="AG139" s="41"/>
      <c r="AH139" s="41"/>
      <c r="AI139" s="41"/>
      <c r="AJ139" s="41"/>
      <c r="AK139" s="42"/>
      <c r="AL139" s="41"/>
      <c r="AM139" s="41"/>
      <c r="AN139" s="41"/>
    </row>
    <row r="140" spans="2:40" x14ac:dyDescent="0.15">
      <c r="B140" s="1">
        <v>5.8293679999999997</v>
      </c>
      <c r="C140" s="1">
        <v>84.815999999999988</v>
      </c>
      <c r="J140" s="35">
        <v>0.98</v>
      </c>
      <c r="K140" s="17">
        <f t="shared" si="18"/>
        <v>1605.2677565859321</v>
      </c>
      <c r="L140" s="35">
        <v>0.98</v>
      </c>
      <c r="M140">
        <f t="shared" si="19"/>
        <v>1705.4603344432462</v>
      </c>
      <c r="N140">
        <f t="shared" si="20"/>
        <v>1605.2677565859321</v>
      </c>
      <c r="O140">
        <f t="shared" si="21"/>
        <v>100.19257785731406</v>
      </c>
      <c r="Q140" s="17">
        <f t="shared" si="22"/>
        <v>1605.2677565859321</v>
      </c>
      <c r="R140" t="s">
        <v>84</v>
      </c>
      <c r="S140">
        <f t="shared" si="23"/>
        <v>0.98</v>
      </c>
      <c r="U140" s="1"/>
      <c r="V140" s="1"/>
      <c r="Z140" s="41"/>
      <c r="AA140" s="41"/>
      <c r="AB140" s="41"/>
      <c r="AC140" s="41"/>
      <c r="AD140" s="41"/>
      <c r="AE140" s="2"/>
      <c r="AF140" s="42"/>
      <c r="AG140" s="41"/>
      <c r="AH140" s="41"/>
      <c r="AI140" s="41"/>
      <c r="AJ140" s="41"/>
      <c r="AK140" s="42"/>
      <c r="AL140" s="41"/>
      <c r="AM140" s="41"/>
      <c r="AN140" s="41"/>
    </row>
    <row r="141" spans="2:40" x14ac:dyDescent="0.15">
      <c r="B141" s="1">
        <v>5.8993589999999996</v>
      </c>
      <c r="C141" s="1">
        <v>84.695999999999998</v>
      </c>
      <c r="J141" s="35">
        <v>0.99</v>
      </c>
      <c r="K141" s="17">
        <f t="shared" si="18"/>
        <v>1607.4530775151993</v>
      </c>
      <c r="L141" s="35">
        <v>0.99</v>
      </c>
      <c r="M141">
        <f t="shared" si="19"/>
        <v>1712.937958743544</v>
      </c>
      <c r="N141">
        <f t="shared" si="20"/>
        <v>1607.4530775151993</v>
      </c>
      <c r="O141">
        <f t="shared" si="21"/>
        <v>105.48488122834465</v>
      </c>
      <c r="Q141" s="17">
        <f t="shared" si="22"/>
        <v>1607.4530775151993</v>
      </c>
      <c r="R141" t="s">
        <v>84</v>
      </c>
      <c r="S141">
        <f t="shared" si="23"/>
        <v>0.99</v>
      </c>
      <c r="U141" s="1"/>
      <c r="V141" s="1"/>
      <c r="Z141" s="41"/>
      <c r="AA141" s="41"/>
      <c r="AB141" s="41"/>
      <c r="AC141" s="41"/>
      <c r="AD141" s="41"/>
      <c r="AE141" s="2"/>
      <c r="AF141" s="42"/>
      <c r="AG141" s="41"/>
      <c r="AH141" s="41"/>
      <c r="AI141" s="41"/>
      <c r="AJ141" s="41"/>
      <c r="AK141" s="42"/>
      <c r="AL141" s="41"/>
      <c r="AM141" s="41"/>
      <c r="AN141" s="41"/>
    </row>
    <row r="142" spans="2:40" x14ac:dyDescent="0.15">
      <c r="B142" s="1">
        <v>5.9975189999999996</v>
      </c>
      <c r="C142" s="1">
        <v>84.899999999999991</v>
      </c>
      <c r="J142" s="35">
        <v>1</v>
      </c>
      <c r="K142" s="17">
        <f t="shared" si="18"/>
        <v>1609.6193653083121</v>
      </c>
      <c r="L142" s="35">
        <v>1</v>
      </c>
      <c r="M142">
        <f t="shared" si="19"/>
        <v>1720.4155830438415</v>
      </c>
      <c r="N142">
        <f t="shared" si="20"/>
        <v>1609.6193653083121</v>
      </c>
      <c r="O142">
        <f t="shared" si="21"/>
        <v>110.79621773552935</v>
      </c>
      <c r="Q142" s="17">
        <f t="shared" si="22"/>
        <v>1609.6193653083121</v>
      </c>
      <c r="R142" t="s">
        <v>84</v>
      </c>
      <c r="S142">
        <f t="shared" si="23"/>
        <v>1</v>
      </c>
      <c r="U142" s="1"/>
      <c r="V142" s="1"/>
      <c r="Z142" s="41"/>
      <c r="AA142" s="41"/>
      <c r="AB142" s="41"/>
      <c r="AC142" s="41"/>
      <c r="AD142" s="41"/>
      <c r="AE142" s="2"/>
      <c r="AF142" s="42"/>
      <c r="AG142" s="41"/>
      <c r="AH142" s="41"/>
      <c r="AI142" s="41"/>
      <c r="AJ142" s="41"/>
      <c r="AK142" s="42"/>
      <c r="AL142" s="41"/>
      <c r="AM142" s="41"/>
      <c r="AN142" s="41"/>
    </row>
    <row r="143" spans="2:40" x14ac:dyDescent="0.15">
      <c r="B143" s="1">
        <v>6.0545809999999998</v>
      </c>
      <c r="C143" s="1">
        <v>84.408000000000001</v>
      </c>
      <c r="J143" s="35">
        <v>1.1000000000000001</v>
      </c>
      <c r="K143" s="17">
        <f t="shared" si="18"/>
        <v>1630.3085576499607</v>
      </c>
      <c r="L143" s="35">
        <v>1.1000000000000001</v>
      </c>
      <c r="M143">
        <f t="shared" si="19"/>
        <v>1795.1918260468171</v>
      </c>
      <c r="N143">
        <f t="shared" si="20"/>
        <v>1630.3085576499607</v>
      </c>
      <c r="O143">
        <f t="shared" si="21"/>
        <v>164.88326839685647</v>
      </c>
      <c r="Q143" s="17">
        <f t="shared" si="22"/>
        <v>1630.3085576499607</v>
      </c>
      <c r="R143" t="s">
        <v>84</v>
      </c>
      <c r="S143">
        <f t="shared" si="23"/>
        <v>1.1000000000000001</v>
      </c>
      <c r="U143" s="1"/>
      <c r="V143" s="1"/>
      <c r="Z143" s="41"/>
      <c r="AA143" s="41"/>
      <c r="AB143" s="41"/>
      <c r="AC143" s="41"/>
      <c r="AD143" s="41"/>
      <c r="AE143" s="2"/>
      <c r="AF143" s="42"/>
      <c r="AG143" s="41"/>
      <c r="AH143" s="41"/>
      <c r="AI143" s="41"/>
      <c r="AJ143" s="41"/>
      <c r="AK143" s="42"/>
      <c r="AL143" s="41"/>
      <c r="AM143" s="41"/>
      <c r="AN143" s="41"/>
    </row>
    <row r="144" spans="2:40" x14ac:dyDescent="0.15">
      <c r="B144" s="1">
        <v>6.1254479999999996</v>
      </c>
      <c r="C144" s="1">
        <v>84.468000000000004</v>
      </c>
      <c r="J144" s="35">
        <v>1.2</v>
      </c>
      <c r="K144" s="17">
        <f t="shared" si="18"/>
        <v>1649.4284279427748</v>
      </c>
      <c r="L144" s="35">
        <v>1.2</v>
      </c>
      <c r="M144">
        <f t="shared" si="19"/>
        <v>1869.9680690497926</v>
      </c>
      <c r="N144">
        <f t="shared" si="20"/>
        <v>1649.4284279427748</v>
      </c>
      <c r="O144">
        <f t="shared" si="21"/>
        <v>220.53964110701781</v>
      </c>
      <c r="Q144" s="17">
        <f t="shared" si="22"/>
        <v>1649.4284279427748</v>
      </c>
      <c r="R144" t="s">
        <v>84</v>
      </c>
      <c r="S144">
        <f t="shared" si="23"/>
        <v>1.2</v>
      </c>
      <c r="U144" s="1"/>
      <c r="V144" s="1"/>
      <c r="Z144" s="41"/>
      <c r="AA144" s="41"/>
      <c r="AB144" s="41"/>
      <c r="AC144" s="41"/>
      <c r="AD144" s="41"/>
      <c r="AE144" s="2"/>
      <c r="AF144" s="42"/>
      <c r="AG144" s="41"/>
      <c r="AH144" s="41"/>
      <c r="AI144" s="41"/>
      <c r="AJ144" s="41"/>
      <c r="AK144" s="42"/>
      <c r="AL144" s="41"/>
      <c r="AM144" s="41"/>
      <c r="AN144" s="41"/>
    </row>
    <row r="145" spans="2:40" x14ac:dyDescent="0.15">
      <c r="B145" s="1">
        <v>6.2266269999999997</v>
      </c>
      <c r="C145" s="1">
        <v>84.815999999999988</v>
      </c>
      <c r="J145" s="35">
        <v>1.3</v>
      </c>
      <c r="K145" s="17">
        <f t="shared" si="18"/>
        <v>1667.2149562574552</v>
      </c>
      <c r="L145" s="35">
        <v>1.3</v>
      </c>
      <c r="M145">
        <f t="shared" si="19"/>
        <v>1944.7443120527682</v>
      </c>
      <c r="N145">
        <f t="shared" si="20"/>
        <v>1667.2149562574552</v>
      </c>
      <c r="O145">
        <f t="shared" si="21"/>
        <v>277.52935579531299</v>
      </c>
      <c r="Q145" s="17">
        <f t="shared" si="22"/>
        <v>1667.2149562574552</v>
      </c>
      <c r="R145" t="s">
        <v>84</v>
      </c>
      <c r="S145">
        <f t="shared" si="23"/>
        <v>1.3</v>
      </c>
      <c r="U145" s="1"/>
      <c r="V145" s="1"/>
      <c r="Z145" s="41"/>
      <c r="AA145" s="41"/>
      <c r="AB145" s="41"/>
      <c r="AC145" s="41"/>
      <c r="AD145" s="41"/>
      <c r="AE145" s="2"/>
      <c r="AF145" s="42"/>
      <c r="AG145" s="41"/>
      <c r="AH145" s="41"/>
      <c r="AI145" s="41"/>
      <c r="AJ145" s="41"/>
      <c r="AK145" s="42"/>
      <c r="AL145" s="41"/>
      <c r="AM145" s="41"/>
      <c r="AN145" s="41"/>
    </row>
    <row r="146" spans="2:40" x14ac:dyDescent="0.15">
      <c r="B146" s="1">
        <v>6.2864360000000001</v>
      </c>
      <c r="C146" s="1">
        <v>84.47999999999999</v>
      </c>
      <c r="J146" s="35">
        <v>1.4</v>
      </c>
      <c r="K146" s="17">
        <f t="shared" si="18"/>
        <v>1683.8536598021483</v>
      </c>
      <c r="L146" s="35">
        <v>1.4</v>
      </c>
      <c r="M146">
        <f t="shared" si="19"/>
        <v>2019.5205550557439</v>
      </c>
      <c r="N146">
        <f t="shared" si="20"/>
        <v>1683.8536598021483</v>
      </c>
      <c r="O146">
        <f t="shared" si="21"/>
        <v>335.66689525359561</v>
      </c>
      <c r="Q146" s="17">
        <f t="shared" si="22"/>
        <v>1683.8536598021483</v>
      </c>
      <c r="R146" t="s">
        <v>84</v>
      </c>
      <c r="S146">
        <f t="shared" si="23"/>
        <v>1.4</v>
      </c>
      <c r="U146" s="1"/>
      <c r="V146" s="1"/>
      <c r="Z146" s="41"/>
      <c r="AA146" s="41"/>
      <c r="AB146" s="41"/>
      <c r="AC146" s="41"/>
      <c r="AD146" s="41"/>
      <c r="AE146" s="2"/>
      <c r="AF146" s="42"/>
      <c r="AG146" s="41"/>
      <c r="AH146" s="41"/>
      <c r="AI146" s="41"/>
      <c r="AJ146" s="41"/>
      <c r="AK146" s="42"/>
      <c r="AL146" s="41"/>
      <c r="AM146" s="41"/>
      <c r="AN146" s="41"/>
    </row>
    <row r="147" spans="2:40" x14ac:dyDescent="0.15">
      <c r="B147" s="1">
        <v>6.3630589999999998</v>
      </c>
      <c r="C147" s="1">
        <v>84.695999999999998</v>
      </c>
      <c r="J147" s="35">
        <v>1.5</v>
      </c>
      <c r="K147" s="17">
        <f t="shared" si="18"/>
        <v>1699.493144764944</v>
      </c>
      <c r="L147" s="35">
        <v>1.5</v>
      </c>
      <c r="M147">
        <f t="shared" si="19"/>
        <v>2094.2967980587196</v>
      </c>
      <c r="N147">
        <f t="shared" si="20"/>
        <v>1699.493144764944</v>
      </c>
      <c r="O147">
        <f t="shared" si="21"/>
        <v>394.8036532937756</v>
      </c>
      <c r="Q147" s="17">
        <f t="shared" si="22"/>
        <v>1699.493144764944</v>
      </c>
      <c r="R147" t="s">
        <v>84</v>
      </c>
      <c r="S147">
        <f t="shared" si="23"/>
        <v>1.5</v>
      </c>
      <c r="U147" s="1"/>
      <c r="V147" s="1"/>
      <c r="Z147" s="41"/>
      <c r="AA147" s="41"/>
      <c r="AB147" s="41"/>
      <c r="AC147" s="41"/>
      <c r="AD147" s="41"/>
      <c r="AE147" s="2"/>
      <c r="AF147" s="42"/>
      <c r="AG147" s="41"/>
      <c r="AH147" s="41"/>
      <c r="AI147" s="41"/>
      <c r="AJ147" s="41"/>
      <c r="AK147" s="42"/>
      <c r="AL147" s="41"/>
      <c r="AM147" s="41"/>
      <c r="AN147" s="41"/>
    </row>
    <row r="148" spans="2:40" x14ac:dyDescent="0.15">
      <c r="B148" s="1">
        <v>6.4655579999999997</v>
      </c>
      <c r="C148" s="1">
        <v>85.055999999999997</v>
      </c>
      <c r="J148" s="35">
        <v>1.6</v>
      </c>
      <c r="K148" s="17">
        <f t="shared" si="18"/>
        <v>1714.2543732603142</v>
      </c>
      <c r="L148" s="35">
        <v>1.6</v>
      </c>
      <c r="M148">
        <f t="shared" si="19"/>
        <v>2169.0730410616952</v>
      </c>
      <c r="N148">
        <f t="shared" si="20"/>
        <v>1714.2543732603142</v>
      </c>
      <c r="O148">
        <f t="shared" si="21"/>
        <v>454.81866780138103</v>
      </c>
      <c r="Q148" s="17">
        <f t="shared" si="22"/>
        <v>1714.2543732603142</v>
      </c>
      <c r="R148" t="s">
        <v>84</v>
      </c>
      <c r="S148">
        <f t="shared" si="23"/>
        <v>1.6</v>
      </c>
      <c r="U148" s="1"/>
      <c r="V148" s="1"/>
      <c r="Z148" s="41"/>
      <c r="AA148" s="41"/>
      <c r="AB148" s="41"/>
      <c r="AC148" s="41"/>
      <c r="AD148" s="41"/>
      <c r="AE148" s="2"/>
      <c r="AF148" s="42"/>
      <c r="AG148" s="41"/>
      <c r="AH148" s="41"/>
      <c r="AI148" s="41"/>
      <c r="AJ148" s="41"/>
      <c r="AK148" s="42"/>
      <c r="AL148" s="41"/>
      <c r="AM148" s="41"/>
      <c r="AN148" s="41"/>
    </row>
    <row r="149" spans="2:40" x14ac:dyDescent="0.15">
      <c r="B149" s="1">
        <v>6.5256699999999999</v>
      </c>
      <c r="C149" s="1">
        <v>84.24</v>
      </c>
      <c r="J149" s="35">
        <v>1.7</v>
      </c>
      <c r="K149" s="17">
        <f t="shared" si="18"/>
        <v>1728.237179510415</v>
      </c>
      <c r="L149" s="35">
        <v>1.7</v>
      </c>
      <c r="M149">
        <f t="shared" si="19"/>
        <v>2243.8492840646709</v>
      </c>
      <c r="N149">
        <f t="shared" si="20"/>
        <v>1728.237179510415</v>
      </c>
      <c r="O149">
        <f t="shared" si="21"/>
        <v>515.61210455425589</v>
      </c>
      <c r="Q149" s="17">
        <f t="shared" si="22"/>
        <v>1728.237179510415</v>
      </c>
      <c r="R149" t="s">
        <v>84</v>
      </c>
      <c r="S149">
        <f t="shared" si="23"/>
        <v>1.7</v>
      </c>
      <c r="U149" s="1"/>
      <c r="V149" s="1"/>
      <c r="Z149" s="41"/>
      <c r="AA149" s="41"/>
      <c r="AB149" s="41"/>
      <c r="AC149" s="41"/>
      <c r="AD149" s="41"/>
      <c r="AE149" s="2"/>
      <c r="AF149" s="42"/>
      <c r="AG149" s="41"/>
      <c r="AH149" s="41"/>
      <c r="AI149" s="41"/>
      <c r="AJ149" s="41"/>
      <c r="AK149" s="42"/>
      <c r="AL149" s="41"/>
      <c r="AM149" s="41"/>
      <c r="AN149" s="41"/>
    </row>
    <row r="150" spans="2:40" x14ac:dyDescent="0.15">
      <c r="B150" s="1">
        <v>6.596978</v>
      </c>
      <c r="C150" s="1">
        <v>84.408000000000001</v>
      </c>
      <c r="J150" s="35">
        <v>1.8</v>
      </c>
      <c r="K150" s="17">
        <f t="shared" si="18"/>
        <v>1741.5249632836212</v>
      </c>
      <c r="L150" s="35">
        <v>1.8</v>
      </c>
      <c r="M150">
        <f t="shared" si="19"/>
        <v>2318.6255270676465</v>
      </c>
      <c r="N150">
        <f t="shared" si="20"/>
        <v>1741.5249632836212</v>
      </c>
      <c r="O150">
        <f t="shared" si="21"/>
        <v>577.10056378402533</v>
      </c>
      <c r="Q150" s="17">
        <f t="shared" si="22"/>
        <v>1741.5249632836212</v>
      </c>
      <c r="R150" t="s">
        <v>84</v>
      </c>
      <c r="S150">
        <f t="shared" si="23"/>
        <v>1.8</v>
      </c>
      <c r="U150" s="1"/>
      <c r="V150" s="1"/>
      <c r="Z150" s="41"/>
      <c r="AA150" s="41"/>
      <c r="AB150" s="41"/>
      <c r="AC150" s="41"/>
      <c r="AD150" s="41"/>
      <c r="AE150" s="2"/>
      <c r="AF150" s="42"/>
      <c r="AG150" s="41"/>
      <c r="AH150" s="41"/>
      <c r="AI150" s="41"/>
      <c r="AJ150" s="41"/>
      <c r="AK150" s="42"/>
      <c r="AL150" s="41"/>
      <c r="AM150" s="41"/>
      <c r="AN150" s="41"/>
    </row>
    <row r="151" spans="2:40" x14ac:dyDescent="0.15">
      <c r="B151" s="1">
        <v>6.701619</v>
      </c>
      <c r="C151" s="1">
        <v>84.744</v>
      </c>
      <c r="J151" s="35">
        <v>1.9</v>
      </c>
      <c r="K151" s="17">
        <f t="shared" si="18"/>
        <v>1754.1881419880006</v>
      </c>
      <c r="L151" s="35">
        <v>1.9</v>
      </c>
      <c r="M151">
        <f t="shared" si="19"/>
        <v>2393.4017700706218</v>
      </c>
      <c r="N151">
        <f t="shared" si="20"/>
        <v>1754.1881419880006</v>
      </c>
      <c r="O151">
        <f t="shared" si="21"/>
        <v>639.2136280826212</v>
      </c>
      <c r="Q151" s="17">
        <f t="shared" si="22"/>
        <v>1754.1881419880006</v>
      </c>
      <c r="R151" t="s">
        <v>84</v>
      </c>
      <c r="S151">
        <f t="shared" si="23"/>
        <v>1.9</v>
      </c>
      <c r="U151" s="1"/>
      <c r="V151" s="1"/>
      <c r="Z151" s="41"/>
      <c r="AA151" s="41"/>
      <c r="AB151" s="41"/>
      <c r="AC151" s="41"/>
      <c r="AD151" s="41"/>
      <c r="AE151" s="2"/>
      <c r="AF151" s="42"/>
      <c r="AG151" s="41"/>
      <c r="AH151" s="41"/>
      <c r="AI151" s="41"/>
      <c r="AJ151" s="41"/>
      <c r="AK151" s="42"/>
      <c r="AL151" s="41"/>
      <c r="AM151" s="41"/>
      <c r="AN151" s="41"/>
    </row>
    <row r="152" spans="2:40" x14ac:dyDescent="0.15">
      <c r="B152" s="1">
        <v>6.7645869999999997</v>
      </c>
      <c r="C152" s="1">
        <v>84.144000000000005</v>
      </c>
      <c r="J152" s="35">
        <v>2</v>
      </c>
      <c r="K152" s="17">
        <f t="shared" si="18"/>
        <v>1766.2867368988414</v>
      </c>
      <c r="L152" s="35">
        <v>2</v>
      </c>
      <c r="M152">
        <f t="shared" si="19"/>
        <v>2468.1780130735974</v>
      </c>
      <c r="N152">
        <f t="shared" si="20"/>
        <v>1766.2867368988414</v>
      </c>
      <c r="O152">
        <f t="shared" si="21"/>
        <v>701.89127617475606</v>
      </c>
      <c r="Q152" s="17">
        <f t="shared" si="22"/>
        <v>1766.2867368988414</v>
      </c>
      <c r="R152" t="s">
        <v>84</v>
      </c>
      <c r="S152">
        <f t="shared" si="23"/>
        <v>2</v>
      </c>
      <c r="U152" s="1"/>
      <c r="V152" s="1"/>
      <c r="Z152" s="41"/>
      <c r="AA152" s="41"/>
      <c r="AB152" s="41"/>
      <c r="AC152" s="41"/>
      <c r="AD152" s="41"/>
      <c r="AE152" s="2"/>
      <c r="AF152" s="42"/>
      <c r="AG152" s="41"/>
      <c r="AH152" s="41"/>
      <c r="AI152" s="41"/>
      <c r="AJ152" s="41"/>
      <c r="AK152" s="42"/>
      <c r="AL152" s="41"/>
      <c r="AM152" s="41"/>
      <c r="AN152" s="41"/>
    </row>
    <row r="153" spans="2:40" x14ac:dyDescent="0.15">
      <c r="B153" s="1">
        <v>6.8348300000000002</v>
      </c>
      <c r="C153" s="1">
        <v>84.24</v>
      </c>
      <c r="J153" s="35"/>
      <c r="K153" s="17"/>
      <c r="L153" s="17"/>
      <c r="U153" s="1"/>
      <c r="V153" s="1"/>
      <c r="Z153" s="41"/>
      <c r="AA153" s="41"/>
      <c r="AB153" s="41"/>
      <c r="AC153" s="41"/>
      <c r="AD153" s="41"/>
      <c r="AE153" s="2"/>
      <c r="AF153" s="42"/>
      <c r="AG153" s="41"/>
      <c r="AH153" s="41"/>
      <c r="AI153" s="41"/>
      <c r="AJ153" s="41"/>
      <c r="AK153" s="42"/>
      <c r="AL153" s="41"/>
      <c r="AM153" s="41"/>
      <c r="AN153" s="41"/>
    </row>
    <row r="154" spans="2:40" x14ac:dyDescent="0.15">
      <c r="B154" s="1">
        <v>6.9422240000000004</v>
      </c>
      <c r="C154" s="1">
        <v>84.54</v>
      </c>
      <c r="J154" s="35"/>
      <c r="K154" s="17"/>
      <c r="L154" s="17"/>
      <c r="U154" s="1"/>
      <c r="V154" s="1"/>
      <c r="Z154" s="41"/>
      <c r="AA154" s="41"/>
      <c r="AB154" s="41"/>
      <c r="AC154" s="41"/>
      <c r="AD154" s="41"/>
      <c r="AE154" s="2"/>
      <c r="AF154" s="42"/>
      <c r="AG154" s="41"/>
      <c r="AH154" s="41"/>
      <c r="AI154" s="41"/>
      <c r="AJ154" s="41"/>
      <c r="AK154" s="42"/>
      <c r="AL154" s="41"/>
      <c r="AM154" s="41"/>
      <c r="AN154" s="41"/>
    </row>
    <row r="155" spans="2:40" x14ac:dyDescent="0.15">
      <c r="B155" s="1">
        <v>7.0064039999999999</v>
      </c>
      <c r="C155" s="1">
        <v>84.023999999999987</v>
      </c>
      <c r="J155" s="35"/>
      <c r="K155" s="17"/>
      <c r="L155" s="17"/>
      <c r="U155" s="1"/>
      <c r="V155" s="1"/>
      <c r="Z155" s="41"/>
      <c r="AA155" s="41"/>
      <c r="AB155" s="41"/>
      <c r="AC155" s="41"/>
      <c r="AD155" s="41"/>
      <c r="AE155" s="2"/>
      <c r="AF155" s="42"/>
      <c r="AG155" s="41"/>
      <c r="AH155" s="41"/>
      <c r="AI155" s="41"/>
      <c r="AJ155" s="41"/>
      <c r="AK155" s="42"/>
      <c r="AL155" s="41"/>
      <c r="AM155" s="41"/>
      <c r="AN155" s="41"/>
    </row>
    <row r="156" spans="2:40" x14ac:dyDescent="0.15">
      <c r="B156" s="1">
        <v>7.0827989999999996</v>
      </c>
      <c r="C156" s="1">
        <v>84.144000000000005</v>
      </c>
      <c r="J156" s="35"/>
      <c r="K156" s="17"/>
      <c r="L156" s="17"/>
      <c r="U156" s="1"/>
      <c r="V156" s="1"/>
      <c r="Z156" s="41"/>
      <c r="AA156" s="41"/>
      <c r="AB156" s="41"/>
      <c r="AC156" s="41"/>
      <c r="AD156" s="41"/>
      <c r="AE156" s="2"/>
      <c r="AF156" s="42"/>
      <c r="AG156" s="41"/>
      <c r="AH156" s="41"/>
      <c r="AI156" s="41"/>
      <c r="AJ156" s="41"/>
      <c r="AK156" s="42"/>
      <c r="AL156" s="41"/>
      <c r="AM156" s="41"/>
      <c r="AN156" s="41"/>
    </row>
    <row r="157" spans="2:40" x14ac:dyDescent="0.15">
      <c r="B157" s="1">
        <v>7.1900490000000001</v>
      </c>
      <c r="C157" s="1">
        <v>84.251999999999995</v>
      </c>
      <c r="J157" s="35"/>
      <c r="K157" s="17"/>
      <c r="L157" s="17"/>
      <c r="U157" s="1"/>
      <c r="V157" s="1"/>
      <c r="Z157" s="41"/>
      <c r="AA157" s="41"/>
      <c r="AB157" s="41"/>
      <c r="AC157" s="41"/>
      <c r="AD157" s="41"/>
      <c r="AE157" s="2"/>
      <c r="AF157" s="42"/>
      <c r="AG157" s="41"/>
      <c r="AH157" s="41"/>
      <c r="AI157" s="41"/>
      <c r="AJ157" s="41"/>
      <c r="AK157" s="42"/>
      <c r="AL157" s="41"/>
      <c r="AM157" s="41"/>
      <c r="AN157" s="41"/>
    </row>
    <row r="158" spans="2:40" x14ac:dyDescent="0.15">
      <c r="B158" s="1">
        <v>7.2542369999999998</v>
      </c>
      <c r="C158" s="1">
        <v>83.82</v>
      </c>
      <c r="J158" s="35"/>
      <c r="K158" s="17"/>
      <c r="L158" s="17"/>
      <c r="U158" s="1"/>
      <c r="V158" s="1"/>
      <c r="Z158" s="41"/>
      <c r="AA158" s="41"/>
      <c r="AB158" s="41"/>
      <c r="AC158" s="41"/>
      <c r="AD158" s="41"/>
      <c r="AE158" s="2"/>
      <c r="AF158" s="42"/>
      <c r="AG158" s="41"/>
      <c r="AH158" s="41"/>
      <c r="AI158" s="41"/>
      <c r="AJ158" s="41"/>
      <c r="AK158" s="42"/>
      <c r="AL158" s="41"/>
      <c r="AM158" s="41"/>
      <c r="AN158" s="41"/>
    </row>
    <row r="159" spans="2:40" x14ac:dyDescent="0.15">
      <c r="B159" s="1">
        <v>7.3268050000000002</v>
      </c>
      <c r="C159" s="1">
        <v>83.927999999999997</v>
      </c>
      <c r="J159" s="35"/>
      <c r="K159" s="17"/>
      <c r="L159" s="17"/>
      <c r="U159" s="1"/>
      <c r="V159" s="1"/>
      <c r="Z159" s="41"/>
      <c r="AA159" s="41"/>
      <c r="AB159" s="41"/>
      <c r="AC159" s="41"/>
      <c r="AD159" s="41"/>
      <c r="AE159" s="2"/>
      <c r="AF159" s="42"/>
      <c r="AG159" s="41"/>
      <c r="AH159" s="41"/>
      <c r="AI159" s="41"/>
      <c r="AJ159" s="41"/>
      <c r="AK159" s="42"/>
      <c r="AL159" s="41"/>
      <c r="AM159" s="41"/>
      <c r="AN159" s="41"/>
    </row>
    <row r="160" spans="2:40" x14ac:dyDescent="0.15">
      <c r="B160" s="1">
        <v>7.4368439999999998</v>
      </c>
      <c r="C160" s="1">
        <v>84.108000000000004</v>
      </c>
      <c r="J160" s="35"/>
      <c r="K160" s="17"/>
      <c r="L160" s="17"/>
      <c r="U160" s="1"/>
      <c r="V160" s="1"/>
      <c r="Z160" s="41"/>
      <c r="AA160" s="41"/>
      <c r="AB160" s="41"/>
      <c r="AC160" s="41"/>
      <c r="AD160" s="41"/>
      <c r="AE160" s="2"/>
      <c r="AF160" s="42"/>
      <c r="AG160" s="41"/>
      <c r="AH160" s="41"/>
      <c r="AI160" s="41"/>
      <c r="AJ160" s="41"/>
      <c r="AK160" s="42"/>
      <c r="AL160" s="41"/>
      <c r="AM160" s="41"/>
      <c r="AN160" s="41"/>
    </row>
    <row r="161" spans="2:40" x14ac:dyDescent="0.15">
      <c r="B161" s="1">
        <v>7.5041849999999997</v>
      </c>
      <c r="C161" s="1">
        <v>83.531999999999996</v>
      </c>
      <c r="J161" s="35"/>
      <c r="K161" s="17"/>
      <c r="L161" s="17"/>
      <c r="U161" s="1"/>
      <c r="V161" s="1"/>
      <c r="Z161" s="41"/>
      <c r="AA161" s="41"/>
      <c r="AB161" s="41"/>
      <c r="AC161" s="41"/>
      <c r="AD161" s="41"/>
      <c r="AE161" s="2"/>
      <c r="AF161" s="42"/>
      <c r="AG161" s="41"/>
      <c r="AH161" s="41"/>
      <c r="AI161" s="41"/>
      <c r="AJ161" s="41"/>
      <c r="AK161" s="42"/>
      <c r="AL161" s="41"/>
      <c r="AM161" s="41"/>
      <c r="AN161" s="41"/>
    </row>
    <row r="162" spans="2:40" x14ac:dyDescent="0.15">
      <c r="B162" s="1">
        <v>7.5761029999999998</v>
      </c>
      <c r="C162" s="1">
        <v>83.579999999999984</v>
      </c>
      <c r="J162" s="35"/>
      <c r="K162" s="17"/>
      <c r="L162" s="17"/>
      <c r="U162" s="1"/>
      <c r="V162" s="1"/>
      <c r="Z162" s="41"/>
      <c r="AA162" s="41"/>
      <c r="AB162" s="41"/>
      <c r="AC162" s="41"/>
      <c r="AD162" s="41"/>
      <c r="AE162" s="2"/>
      <c r="AF162" s="42"/>
      <c r="AG162" s="41"/>
      <c r="AH162" s="41"/>
      <c r="AI162" s="41"/>
      <c r="AJ162" s="41"/>
      <c r="AK162" s="42"/>
      <c r="AL162" s="41"/>
      <c r="AM162" s="41"/>
      <c r="AN162" s="41"/>
    </row>
    <row r="163" spans="2:40" x14ac:dyDescent="0.15">
      <c r="B163" s="1">
        <v>7.6886299999999999</v>
      </c>
      <c r="C163" s="1">
        <v>83.687999999999988</v>
      </c>
      <c r="J163" s="35"/>
      <c r="K163" s="17"/>
      <c r="L163" s="17"/>
      <c r="U163" s="1"/>
      <c r="V163" s="1"/>
      <c r="Z163" s="41"/>
      <c r="AA163" s="41"/>
      <c r="AB163" s="41"/>
      <c r="AC163" s="41"/>
      <c r="AD163" s="41"/>
      <c r="AE163" s="2"/>
      <c r="AF163" s="42"/>
      <c r="AG163" s="41"/>
      <c r="AH163" s="41"/>
      <c r="AI163" s="41"/>
      <c r="AJ163" s="41"/>
      <c r="AK163" s="42"/>
      <c r="AL163" s="41"/>
      <c r="AM163" s="41"/>
      <c r="AN163" s="41"/>
    </row>
    <row r="164" spans="2:40" x14ac:dyDescent="0.15">
      <c r="B164" s="1">
        <v>7.7553109999999998</v>
      </c>
      <c r="C164" s="1">
        <v>83.004000000000005</v>
      </c>
      <c r="J164" s="35"/>
      <c r="K164" s="17"/>
      <c r="L164" s="17"/>
      <c r="U164" s="1"/>
      <c r="V164" s="1"/>
      <c r="Z164" s="41"/>
      <c r="AA164" s="41"/>
      <c r="AB164" s="41"/>
      <c r="AC164" s="41"/>
      <c r="AD164" s="41"/>
      <c r="AE164" s="2"/>
      <c r="AF164" s="42"/>
      <c r="AG164" s="41"/>
      <c r="AH164" s="41"/>
      <c r="AI164" s="41"/>
      <c r="AJ164" s="41"/>
      <c r="AK164" s="42"/>
      <c r="AL164" s="41"/>
      <c r="AM164" s="41"/>
      <c r="AN164" s="41"/>
    </row>
    <row r="165" spans="2:40" x14ac:dyDescent="0.15">
      <c r="B165" s="1">
        <v>7.8287719999999998</v>
      </c>
      <c r="C165" s="1">
        <v>83.004000000000005</v>
      </c>
      <c r="J165" s="35"/>
      <c r="K165" s="17"/>
      <c r="L165" s="17"/>
      <c r="U165" s="1"/>
      <c r="V165" s="1"/>
      <c r="Z165" s="41"/>
      <c r="AA165" s="41"/>
      <c r="AB165" s="41"/>
      <c r="AC165" s="41"/>
      <c r="AD165" s="41"/>
      <c r="AE165" s="2"/>
      <c r="AF165" s="42"/>
      <c r="AG165" s="41"/>
      <c r="AH165" s="41"/>
      <c r="AI165" s="41"/>
      <c r="AJ165" s="41"/>
      <c r="AK165" s="42"/>
      <c r="AL165" s="41"/>
      <c r="AM165" s="41"/>
      <c r="AN165" s="41"/>
    </row>
    <row r="166" spans="2:40" x14ac:dyDescent="0.15">
      <c r="B166" s="1">
        <v>7.9405049999999999</v>
      </c>
      <c r="C166" s="1">
        <v>83.004000000000005</v>
      </c>
      <c r="J166" s="35"/>
      <c r="K166" s="17"/>
      <c r="L166" s="17"/>
      <c r="U166" s="1"/>
      <c r="V166" s="1"/>
      <c r="Z166" s="41"/>
      <c r="AA166" s="41"/>
      <c r="AB166" s="41"/>
      <c r="AC166" s="41"/>
      <c r="AD166" s="41"/>
      <c r="AE166" s="2"/>
      <c r="AF166" s="42"/>
      <c r="AG166" s="41"/>
      <c r="AH166" s="41"/>
      <c r="AI166" s="41"/>
      <c r="AJ166" s="41"/>
      <c r="AK166" s="42"/>
      <c r="AL166" s="41"/>
      <c r="AM166" s="41"/>
      <c r="AN166" s="41"/>
    </row>
    <row r="167" spans="2:40" x14ac:dyDescent="0.15">
      <c r="B167" s="1">
        <v>8.0092189999999999</v>
      </c>
      <c r="C167" s="1">
        <v>82.403999999999996</v>
      </c>
      <c r="J167" s="35"/>
      <c r="K167" s="17"/>
      <c r="L167" s="17"/>
      <c r="U167" s="1"/>
      <c r="V167" s="1"/>
      <c r="Z167" s="41"/>
      <c r="AA167" s="41"/>
      <c r="AB167" s="41"/>
      <c r="AC167" s="41"/>
      <c r="AD167" s="41"/>
      <c r="AE167" s="2"/>
      <c r="AF167" s="42"/>
      <c r="AG167" s="41"/>
      <c r="AH167" s="41"/>
      <c r="AI167" s="41"/>
      <c r="AJ167" s="41"/>
      <c r="AK167" s="42"/>
      <c r="AL167" s="41"/>
      <c r="AM167" s="41"/>
      <c r="AN167" s="41"/>
    </row>
    <row r="168" spans="2:40" x14ac:dyDescent="0.15">
      <c r="B168" s="1">
        <v>8.0802980000000009</v>
      </c>
      <c r="C168" s="1">
        <v>82.32</v>
      </c>
      <c r="J168" s="35"/>
      <c r="K168" s="17"/>
      <c r="L168" s="17"/>
      <c r="U168" s="1"/>
      <c r="V168" s="1"/>
      <c r="Z168" s="41"/>
      <c r="AA168" s="41"/>
      <c r="AB168" s="41"/>
      <c r="AC168" s="41"/>
      <c r="AD168" s="41"/>
      <c r="AE168" s="2"/>
      <c r="AF168" s="42"/>
      <c r="AG168" s="41"/>
      <c r="AH168" s="41"/>
      <c r="AI168" s="41"/>
      <c r="AJ168" s="41"/>
      <c r="AK168" s="42"/>
      <c r="AL168" s="41"/>
      <c r="AM168" s="41"/>
      <c r="AN168" s="41"/>
    </row>
    <row r="169" spans="2:40" x14ac:dyDescent="0.15">
      <c r="B169" s="1">
        <v>8.1944499999999998</v>
      </c>
      <c r="C169" s="1">
        <v>82.547999999999988</v>
      </c>
      <c r="J169" s="35"/>
      <c r="K169" s="17"/>
      <c r="L169" s="17"/>
      <c r="U169" s="1"/>
      <c r="V169" s="1"/>
      <c r="Z169" s="41"/>
      <c r="AA169" s="41"/>
      <c r="AB169" s="41"/>
      <c r="AC169" s="41"/>
      <c r="AD169" s="41"/>
      <c r="AE169" s="2"/>
      <c r="AF169" s="42"/>
      <c r="AG169" s="41"/>
      <c r="AH169" s="41"/>
      <c r="AI169" s="41"/>
      <c r="AJ169" s="41"/>
      <c r="AK169" s="42"/>
      <c r="AL169" s="41"/>
      <c r="AM169" s="41"/>
      <c r="AN169" s="41"/>
    </row>
    <row r="170" spans="2:40" x14ac:dyDescent="0.15">
      <c r="B170" s="1">
        <v>8.2651140000000005</v>
      </c>
      <c r="C170" s="1">
        <v>81.731999999999999</v>
      </c>
      <c r="J170" s="35"/>
      <c r="K170" s="17"/>
      <c r="L170" s="17"/>
      <c r="U170" s="1"/>
      <c r="V170" s="1"/>
      <c r="Z170" s="41"/>
      <c r="AA170" s="41"/>
      <c r="AB170" s="41"/>
      <c r="AC170" s="41"/>
      <c r="AD170" s="41"/>
      <c r="AE170" s="2"/>
      <c r="AF170" s="42"/>
      <c r="AG170" s="41"/>
      <c r="AH170" s="41"/>
      <c r="AI170" s="41"/>
      <c r="AJ170" s="41"/>
      <c r="AK170" s="42"/>
      <c r="AL170" s="41"/>
      <c r="AM170" s="41"/>
      <c r="AN170" s="41"/>
    </row>
    <row r="171" spans="2:40" x14ac:dyDescent="0.15">
      <c r="B171" s="1">
        <v>8.3314199999999996</v>
      </c>
      <c r="C171" s="1">
        <v>81.683999999999983</v>
      </c>
      <c r="J171" s="35"/>
      <c r="K171" s="17"/>
      <c r="L171" s="17"/>
      <c r="U171" s="1"/>
      <c r="V171" s="1"/>
      <c r="Z171" s="41"/>
      <c r="AA171" s="41"/>
      <c r="AB171" s="41"/>
      <c r="AC171" s="41"/>
      <c r="AD171" s="41"/>
      <c r="AE171" s="2"/>
      <c r="AF171" s="42"/>
      <c r="AG171" s="41"/>
      <c r="AH171" s="41"/>
      <c r="AI171" s="41"/>
      <c r="AJ171" s="41"/>
      <c r="AK171" s="42"/>
      <c r="AL171" s="41"/>
      <c r="AM171" s="41"/>
      <c r="AN171" s="41"/>
    </row>
    <row r="172" spans="2:40" x14ac:dyDescent="0.15">
      <c r="B172" s="1">
        <v>8.4470790000000004</v>
      </c>
      <c r="C172" s="1">
        <v>81.683999999999983</v>
      </c>
      <c r="J172" s="35"/>
      <c r="K172" s="17"/>
      <c r="L172" s="17"/>
      <c r="U172" s="1"/>
      <c r="V172" s="1"/>
      <c r="Z172" s="41"/>
      <c r="AA172" s="41"/>
      <c r="AB172" s="41"/>
      <c r="AC172" s="41"/>
      <c r="AD172" s="41"/>
      <c r="AE172" s="2"/>
      <c r="AF172" s="42"/>
      <c r="AG172" s="41"/>
      <c r="AH172" s="41"/>
      <c r="AI172" s="41"/>
      <c r="AJ172" s="41"/>
      <c r="AK172" s="42"/>
      <c r="AL172" s="41"/>
      <c r="AM172" s="41"/>
      <c r="AN172" s="41"/>
    </row>
    <row r="173" spans="2:40" x14ac:dyDescent="0.15">
      <c r="B173" s="1">
        <v>8.5195159999999994</v>
      </c>
      <c r="C173" s="1">
        <v>81.047999999999988</v>
      </c>
      <c r="J173" s="35"/>
      <c r="K173" s="17"/>
      <c r="L173" s="17"/>
      <c r="U173" s="1"/>
      <c r="V173" s="1"/>
      <c r="Z173" s="41"/>
      <c r="AA173" s="41"/>
      <c r="AB173" s="41"/>
      <c r="AC173" s="41"/>
      <c r="AD173" s="41"/>
      <c r="AE173" s="2"/>
      <c r="AF173" s="42"/>
      <c r="AG173" s="41"/>
      <c r="AH173" s="41"/>
      <c r="AI173" s="41"/>
      <c r="AJ173" s="41"/>
      <c r="AK173" s="42"/>
      <c r="AL173" s="41"/>
      <c r="AM173" s="41"/>
      <c r="AN173" s="41"/>
    </row>
    <row r="174" spans="2:40" x14ac:dyDescent="0.15">
      <c r="B174" s="1">
        <v>8.5925030000000007</v>
      </c>
      <c r="C174" s="1">
        <v>80.987999999999985</v>
      </c>
      <c r="J174" s="35"/>
      <c r="K174" s="17"/>
      <c r="L174" s="17"/>
      <c r="U174" s="1"/>
      <c r="V174" s="1"/>
      <c r="Z174" s="41"/>
      <c r="AA174" s="41"/>
      <c r="AB174" s="41"/>
      <c r="AC174" s="41"/>
      <c r="AD174" s="41"/>
      <c r="AE174" s="2"/>
      <c r="AF174" s="42"/>
      <c r="AG174" s="41"/>
      <c r="AH174" s="41"/>
      <c r="AI174" s="41"/>
      <c r="AJ174" s="41"/>
      <c r="AK174" s="42"/>
      <c r="AL174" s="41"/>
      <c r="AM174" s="41"/>
      <c r="AN174" s="41"/>
    </row>
    <row r="175" spans="2:40" x14ac:dyDescent="0.15">
      <c r="B175" s="1">
        <v>8.6931010000000004</v>
      </c>
      <c r="C175" s="1">
        <v>80.615999999999985</v>
      </c>
      <c r="J175" s="35"/>
      <c r="K175" s="17"/>
      <c r="L175" s="17"/>
      <c r="U175" s="1"/>
      <c r="V175" s="1"/>
      <c r="Z175" s="41"/>
      <c r="AA175" s="41"/>
      <c r="AB175" s="41"/>
      <c r="AC175" s="41"/>
      <c r="AD175" s="41"/>
      <c r="AE175" s="2"/>
      <c r="AF175" s="42"/>
      <c r="AG175" s="41"/>
      <c r="AH175" s="41"/>
      <c r="AI175" s="41"/>
      <c r="AJ175" s="41"/>
      <c r="AK175" s="42"/>
      <c r="AL175" s="41"/>
      <c r="AM175" s="41"/>
      <c r="AN175" s="41"/>
    </row>
    <row r="176" spans="2:40" x14ac:dyDescent="0.15">
      <c r="B176" s="1">
        <v>8.7563180000000003</v>
      </c>
      <c r="C176" s="1">
        <v>80.076000000000008</v>
      </c>
      <c r="J176" s="35"/>
      <c r="K176" s="17"/>
      <c r="L176" s="17"/>
      <c r="U176" s="1"/>
      <c r="V176" s="1"/>
      <c r="Z176" s="41"/>
      <c r="AA176" s="41"/>
      <c r="AB176" s="41"/>
      <c r="AC176" s="41"/>
      <c r="AD176" s="41"/>
      <c r="AE176" s="2"/>
      <c r="AF176" s="42"/>
      <c r="AG176" s="41"/>
      <c r="AH176" s="41"/>
      <c r="AI176" s="41"/>
      <c r="AJ176" s="41"/>
      <c r="AK176" s="42"/>
      <c r="AL176" s="41"/>
      <c r="AM176" s="41"/>
      <c r="AN176" s="41"/>
    </row>
    <row r="177" spans="2:40" x14ac:dyDescent="0.15">
      <c r="B177" s="1">
        <v>8.8629180000000005</v>
      </c>
      <c r="C177" s="1">
        <v>80.207999999999998</v>
      </c>
      <c r="J177" s="35"/>
      <c r="K177" s="17"/>
      <c r="L177" s="17"/>
      <c r="U177" s="1"/>
      <c r="V177" s="1"/>
      <c r="Z177" s="41"/>
      <c r="AA177" s="41"/>
      <c r="AB177" s="41"/>
      <c r="AC177" s="41"/>
      <c r="AD177" s="41"/>
      <c r="AE177" s="2"/>
      <c r="AF177" s="42"/>
      <c r="AG177" s="41"/>
      <c r="AH177" s="41"/>
      <c r="AI177" s="41"/>
      <c r="AJ177" s="41"/>
      <c r="AK177" s="42"/>
      <c r="AL177" s="41"/>
      <c r="AM177" s="41"/>
      <c r="AN177" s="41"/>
    </row>
    <row r="178" spans="2:40" x14ac:dyDescent="0.15">
      <c r="B178" s="1">
        <v>8.9349810000000005</v>
      </c>
      <c r="C178" s="1">
        <v>79.379999999999981</v>
      </c>
      <c r="J178" s="35"/>
      <c r="K178" s="17"/>
      <c r="L178" s="17"/>
      <c r="U178" s="1"/>
      <c r="V178" s="1"/>
      <c r="Z178" s="41"/>
      <c r="AA178" s="41"/>
      <c r="AB178" s="41"/>
      <c r="AC178" s="41"/>
      <c r="AD178" s="41"/>
      <c r="AE178" s="2"/>
      <c r="AF178" s="42"/>
      <c r="AG178" s="41"/>
      <c r="AH178" s="41"/>
      <c r="AI178" s="41"/>
      <c r="AJ178" s="41"/>
      <c r="AK178" s="42"/>
      <c r="AL178" s="41"/>
      <c r="AM178" s="41"/>
      <c r="AN178" s="41"/>
    </row>
    <row r="179" spans="2:40" x14ac:dyDescent="0.15">
      <c r="B179" s="1">
        <v>9.0267780000000002</v>
      </c>
      <c r="C179" s="1">
        <v>79.283999999999992</v>
      </c>
      <c r="J179" s="35"/>
      <c r="K179" s="17"/>
      <c r="L179" s="17"/>
      <c r="U179" s="1"/>
      <c r="V179" s="1"/>
      <c r="Z179" s="41"/>
      <c r="AA179" s="41"/>
      <c r="AB179" s="41"/>
      <c r="AC179" s="41"/>
      <c r="AD179" s="41"/>
      <c r="AE179" s="2"/>
      <c r="AF179" s="42"/>
      <c r="AG179" s="41"/>
      <c r="AH179" s="41"/>
      <c r="AI179" s="41"/>
      <c r="AJ179" s="41"/>
      <c r="AK179" s="42"/>
      <c r="AL179" s="41"/>
      <c r="AM179" s="41"/>
      <c r="AN179" s="41"/>
    </row>
    <row r="180" spans="2:40" x14ac:dyDescent="0.15">
      <c r="B180" s="1">
        <v>9.1184159999999999</v>
      </c>
      <c r="C180" s="1">
        <v>78.84</v>
      </c>
      <c r="J180" s="35"/>
      <c r="K180" s="17"/>
      <c r="L180" s="17"/>
      <c r="U180" s="1"/>
      <c r="V180" s="1"/>
      <c r="Z180" s="41"/>
      <c r="AA180" s="41"/>
      <c r="AB180" s="41"/>
      <c r="AC180" s="41"/>
      <c r="AD180" s="41"/>
      <c r="AE180" s="2"/>
      <c r="AF180" s="42"/>
      <c r="AG180" s="41"/>
      <c r="AH180" s="41"/>
      <c r="AI180" s="41"/>
      <c r="AJ180" s="41"/>
      <c r="AK180" s="42"/>
      <c r="AL180" s="41"/>
      <c r="AM180" s="41"/>
      <c r="AN180" s="41"/>
    </row>
    <row r="181" spans="2:40" x14ac:dyDescent="0.15">
      <c r="B181" s="1">
        <v>9.1869549999999993</v>
      </c>
      <c r="C181" s="1">
        <v>78.3</v>
      </c>
      <c r="J181" s="35"/>
      <c r="K181" s="17"/>
      <c r="L181" s="17"/>
      <c r="U181" s="1"/>
      <c r="V181" s="1"/>
      <c r="Z181" s="41"/>
      <c r="AA181" s="41"/>
      <c r="AB181" s="41"/>
      <c r="AC181" s="41"/>
      <c r="AD181" s="41"/>
      <c r="AE181" s="2"/>
      <c r="AF181" s="42"/>
      <c r="AG181" s="41"/>
      <c r="AH181" s="41"/>
      <c r="AI181" s="41"/>
      <c r="AJ181" s="41"/>
      <c r="AK181" s="42"/>
      <c r="AL181" s="41"/>
      <c r="AM181" s="41"/>
      <c r="AN181" s="41"/>
    </row>
    <row r="182" spans="2:40" x14ac:dyDescent="0.15">
      <c r="B182" s="1">
        <v>9.2980689999999999</v>
      </c>
      <c r="C182" s="1">
        <v>78.275999999999996</v>
      </c>
      <c r="J182" s="35"/>
      <c r="K182" s="17"/>
      <c r="L182" s="17"/>
      <c r="U182" s="1"/>
      <c r="V182" s="1"/>
      <c r="Z182" s="41"/>
      <c r="AA182" s="41"/>
      <c r="AB182" s="41"/>
      <c r="AC182" s="41"/>
      <c r="AD182" s="41"/>
      <c r="AE182" s="2"/>
      <c r="AF182" s="42"/>
      <c r="AG182" s="41"/>
      <c r="AH182" s="41"/>
      <c r="AI182" s="41"/>
      <c r="AJ182" s="41"/>
      <c r="AK182" s="42"/>
      <c r="AL182" s="41"/>
      <c r="AM182" s="41"/>
      <c r="AN182" s="41"/>
    </row>
    <row r="183" spans="2:40" x14ac:dyDescent="0.15">
      <c r="B183" s="1">
        <v>9.3651710000000001</v>
      </c>
      <c r="C183" s="1">
        <v>77.399999999999991</v>
      </c>
      <c r="J183" s="35"/>
      <c r="K183" s="17"/>
      <c r="L183" s="17"/>
      <c r="U183" s="1"/>
      <c r="V183" s="1"/>
      <c r="Z183" s="41"/>
      <c r="AA183" s="41"/>
      <c r="AB183" s="41"/>
      <c r="AC183" s="41"/>
      <c r="AD183" s="41"/>
      <c r="AE183" s="2"/>
      <c r="AF183" s="42"/>
      <c r="AG183" s="41"/>
      <c r="AH183" s="41"/>
      <c r="AI183" s="41"/>
      <c r="AJ183" s="41"/>
      <c r="AK183" s="42"/>
      <c r="AL183" s="41"/>
      <c r="AM183" s="41"/>
      <c r="AN183" s="41"/>
    </row>
    <row r="184" spans="2:40" x14ac:dyDescent="0.15">
      <c r="B184" s="1">
        <v>9.4579760000000004</v>
      </c>
      <c r="C184" s="1">
        <v>77.447999999999993</v>
      </c>
      <c r="J184" s="35"/>
      <c r="K184" s="17"/>
      <c r="L184" s="17"/>
      <c r="U184" s="1"/>
      <c r="V184" s="1"/>
      <c r="Z184" s="41"/>
      <c r="AA184" s="41"/>
      <c r="AB184" s="41"/>
      <c r="AC184" s="41"/>
      <c r="AD184" s="41"/>
      <c r="AE184" s="2"/>
      <c r="AF184" s="42"/>
      <c r="AG184" s="41"/>
      <c r="AH184" s="41"/>
      <c r="AI184" s="41"/>
      <c r="AJ184" s="41"/>
      <c r="AK184" s="42"/>
      <c r="AL184" s="41"/>
      <c r="AM184" s="41"/>
      <c r="AN184" s="41"/>
    </row>
    <row r="185" spans="2:40" x14ac:dyDescent="0.15">
      <c r="B185" s="1">
        <v>9.5560829999999992</v>
      </c>
      <c r="C185" s="1">
        <v>76.739999999999995</v>
      </c>
      <c r="J185" s="35"/>
      <c r="K185" s="17"/>
      <c r="L185" s="17"/>
      <c r="U185" s="1"/>
      <c r="V185" s="1"/>
      <c r="Z185" s="41"/>
      <c r="AA185" s="41"/>
      <c r="AB185" s="41"/>
      <c r="AC185" s="41"/>
      <c r="AD185" s="41"/>
      <c r="AE185" s="2"/>
      <c r="AF185" s="42"/>
      <c r="AG185" s="41"/>
      <c r="AH185" s="41"/>
      <c r="AI185" s="41"/>
      <c r="AJ185" s="41"/>
      <c r="AK185" s="42"/>
      <c r="AL185" s="41"/>
      <c r="AM185" s="41"/>
      <c r="AN185" s="41"/>
    </row>
    <row r="186" spans="2:40" x14ac:dyDescent="0.15">
      <c r="B186" s="1">
        <v>9.627656</v>
      </c>
      <c r="C186" s="1">
        <v>76.031999999999996</v>
      </c>
      <c r="J186" s="35"/>
      <c r="K186" s="17"/>
      <c r="L186" s="17"/>
      <c r="U186" s="1"/>
      <c r="V186" s="1"/>
      <c r="Z186" s="41"/>
      <c r="AA186" s="41"/>
      <c r="AB186" s="41"/>
      <c r="AC186" s="41"/>
      <c r="AD186" s="41"/>
      <c r="AE186" s="2"/>
      <c r="AF186" s="42"/>
      <c r="AG186" s="41"/>
      <c r="AH186" s="41"/>
      <c r="AI186" s="41"/>
      <c r="AJ186" s="41"/>
      <c r="AK186" s="42"/>
      <c r="AL186" s="41"/>
      <c r="AM186" s="41"/>
      <c r="AN186" s="41"/>
    </row>
    <row r="187" spans="2:40" x14ac:dyDescent="0.15">
      <c r="B187" s="1">
        <v>9.7238710000000008</v>
      </c>
      <c r="C187" s="1">
        <v>75.779999999999987</v>
      </c>
      <c r="J187" s="35"/>
      <c r="K187" s="17"/>
      <c r="L187" s="17"/>
      <c r="U187" s="1"/>
      <c r="V187" s="1"/>
      <c r="Z187" s="41"/>
      <c r="AA187" s="41"/>
      <c r="AB187" s="41"/>
      <c r="AC187" s="41"/>
      <c r="AD187" s="41"/>
      <c r="AE187" s="2"/>
      <c r="AF187" s="42"/>
      <c r="AG187" s="41"/>
      <c r="AH187" s="41"/>
      <c r="AI187" s="41"/>
      <c r="AJ187" s="41"/>
      <c r="AK187" s="42"/>
      <c r="AL187" s="41"/>
      <c r="AM187" s="41"/>
      <c r="AN187" s="41"/>
    </row>
    <row r="188" spans="2:40" x14ac:dyDescent="0.15">
      <c r="B188" s="1">
        <v>9.8367059999999995</v>
      </c>
      <c r="C188" s="1">
        <v>74.975999999999999</v>
      </c>
      <c r="J188" s="35"/>
      <c r="K188" s="17"/>
      <c r="L188" s="17"/>
      <c r="U188" s="1"/>
      <c r="V188" s="1"/>
      <c r="Z188" s="41"/>
      <c r="AA188" s="41"/>
      <c r="AB188" s="41"/>
      <c r="AC188" s="41"/>
      <c r="AD188" s="41"/>
      <c r="AE188" s="2"/>
      <c r="AF188" s="42"/>
      <c r="AG188" s="41"/>
      <c r="AH188" s="41"/>
      <c r="AI188" s="41"/>
      <c r="AJ188" s="41"/>
      <c r="AK188" s="42"/>
      <c r="AL188" s="41"/>
      <c r="AM188" s="41"/>
      <c r="AN188" s="41"/>
    </row>
    <row r="189" spans="2:40" x14ac:dyDescent="0.15">
      <c r="B189" s="1">
        <v>9.8961609999999993</v>
      </c>
      <c r="C189" s="1">
        <v>74.327999999999989</v>
      </c>
      <c r="J189" s="35"/>
      <c r="K189" s="17"/>
      <c r="L189" s="17"/>
      <c r="U189" s="1"/>
      <c r="V189" s="1"/>
      <c r="Z189" s="41"/>
      <c r="AA189" s="41"/>
      <c r="AB189" s="41"/>
      <c r="AC189" s="41"/>
      <c r="AD189" s="41"/>
      <c r="AE189" s="2"/>
      <c r="AF189" s="42"/>
      <c r="AG189" s="41"/>
      <c r="AH189" s="41"/>
      <c r="AI189" s="41"/>
      <c r="AJ189" s="41"/>
      <c r="AK189" s="42"/>
      <c r="AL189" s="41"/>
      <c r="AM189" s="41"/>
      <c r="AN189" s="41"/>
    </row>
    <row r="190" spans="2:40" x14ac:dyDescent="0.15">
      <c r="B190" s="1">
        <v>9.963025</v>
      </c>
      <c r="C190" s="1">
        <v>74.040000000000006</v>
      </c>
      <c r="J190" s="35"/>
      <c r="K190" s="17"/>
      <c r="L190" s="17"/>
      <c r="U190" s="1"/>
      <c r="V190" s="1"/>
      <c r="Z190" s="41"/>
      <c r="AA190" s="41"/>
      <c r="AB190" s="41"/>
      <c r="AC190" s="41"/>
      <c r="AD190" s="41"/>
      <c r="AE190" s="2"/>
      <c r="AF190" s="42"/>
      <c r="AG190" s="41"/>
      <c r="AH190" s="41"/>
      <c r="AI190" s="41"/>
      <c r="AJ190" s="41"/>
      <c r="AK190" s="42"/>
      <c r="AL190" s="41"/>
      <c r="AM190" s="41"/>
      <c r="AN190" s="41"/>
    </row>
    <row r="191" spans="2:40" x14ac:dyDescent="0.15">
      <c r="B191" s="1">
        <v>10.084142</v>
      </c>
      <c r="C191" s="1">
        <v>73.644000000000005</v>
      </c>
      <c r="J191" s="35"/>
      <c r="K191" s="17"/>
      <c r="L191" s="17"/>
      <c r="U191" s="1"/>
      <c r="V191" s="1"/>
      <c r="Z191" s="41"/>
      <c r="AA191" s="41"/>
      <c r="AB191" s="41"/>
      <c r="AC191" s="41"/>
      <c r="AD191" s="41"/>
      <c r="AE191" s="2"/>
      <c r="AF191" s="42"/>
      <c r="AG191" s="41"/>
      <c r="AH191" s="41"/>
      <c r="AI191" s="41"/>
      <c r="AJ191" s="41"/>
      <c r="AK191" s="42"/>
      <c r="AL191" s="41"/>
      <c r="AM191" s="41"/>
      <c r="AN191" s="41"/>
    </row>
    <row r="192" spans="2:40" x14ac:dyDescent="0.15">
      <c r="B192" s="1">
        <v>10.156031</v>
      </c>
      <c r="C192" s="1">
        <v>72.779999999999987</v>
      </c>
      <c r="J192" s="35"/>
      <c r="K192" s="17"/>
      <c r="L192" s="17"/>
      <c r="U192" s="1"/>
      <c r="V192" s="1"/>
      <c r="Z192" s="41"/>
      <c r="AA192" s="41"/>
      <c r="AB192" s="41"/>
      <c r="AC192" s="41"/>
      <c r="AD192" s="41"/>
      <c r="AE192" s="2"/>
      <c r="AF192" s="42"/>
      <c r="AG192" s="41"/>
      <c r="AH192" s="41"/>
      <c r="AI192" s="41"/>
      <c r="AJ192" s="41"/>
      <c r="AK192" s="42"/>
      <c r="AL192" s="41"/>
      <c r="AM192" s="41"/>
      <c r="AN192" s="41"/>
    </row>
    <row r="193" spans="2:40" x14ac:dyDescent="0.15">
      <c r="B193" s="1">
        <v>10.229422</v>
      </c>
      <c r="C193" s="1">
        <v>72.444000000000003</v>
      </c>
      <c r="J193" s="35"/>
      <c r="K193" s="17"/>
      <c r="L193" s="17"/>
      <c r="U193" s="1"/>
      <c r="V193" s="1"/>
      <c r="Z193" s="41"/>
      <c r="AA193" s="41"/>
      <c r="AB193" s="41"/>
      <c r="AC193" s="41"/>
      <c r="AD193" s="41"/>
      <c r="AE193" s="2"/>
      <c r="AF193" s="42"/>
      <c r="AG193" s="41"/>
      <c r="AH193" s="41"/>
      <c r="AI193" s="41"/>
      <c r="AJ193" s="41"/>
      <c r="AK193" s="42"/>
      <c r="AL193" s="41"/>
      <c r="AM193" s="41"/>
      <c r="AN193" s="41"/>
    </row>
    <row r="194" spans="2:40" x14ac:dyDescent="0.15">
      <c r="B194" s="1">
        <v>10.356113000000001</v>
      </c>
      <c r="C194" s="1">
        <v>71.855999999999995</v>
      </c>
      <c r="J194" s="35"/>
      <c r="K194" s="17"/>
      <c r="L194" s="17"/>
      <c r="U194" s="1"/>
      <c r="V194" s="1"/>
      <c r="Z194" s="41"/>
      <c r="AA194" s="41"/>
      <c r="AB194" s="41"/>
      <c r="AC194" s="41"/>
      <c r="AD194" s="41"/>
      <c r="AE194" s="2"/>
      <c r="AF194" s="42"/>
      <c r="AG194" s="41"/>
      <c r="AH194" s="41"/>
      <c r="AI194" s="41"/>
      <c r="AJ194" s="41"/>
      <c r="AK194" s="42"/>
      <c r="AL194" s="41"/>
      <c r="AM194" s="41"/>
      <c r="AN194" s="41"/>
    </row>
    <row r="195" spans="2:40" x14ac:dyDescent="0.15">
      <c r="B195" s="1">
        <v>10.428868</v>
      </c>
      <c r="C195" s="1">
        <v>71.004000000000005</v>
      </c>
      <c r="J195" s="35"/>
      <c r="K195" s="17"/>
      <c r="L195" s="17"/>
      <c r="U195" s="1"/>
      <c r="V195" s="1"/>
      <c r="Z195" s="41"/>
      <c r="AA195" s="41"/>
      <c r="AB195" s="41"/>
      <c r="AC195" s="41"/>
      <c r="AD195" s="41"/>
      <c r="AE195" s="2"/>
      <c r="AF195" s="42"/>
      <c r="AG195" s="41"/>
      <c r="AH195" s="41"/>
      <c r="AI195" s="41"/>
      <c r="AJ195" s="41"/>
      <c r="AK195" s="42"/>
      <c r="AL195" s="41"/>
      <c r="AM195" s="41"/>
      <c r="AN195" s="41"/>
    </row>
    <row r="196" spans="2:40" x14ac:dyDescent="0.15">
      <c r="B196" s="1">
        <v>10.500830000000001</v>
      </c>
      <c r="C196" s="1">
        <v>70.331999999999994</v>
      </c>
      <c r="J196" s="35"/>
      <c r="K196" s="17"/>
      <c r="L196" s="17"/>
      <c r="U196" s="1"/>
      <c r="V196" s="1"/>
      <c r="Z196" s="41"/>
      <c r="AA196" s="41"/>
      <c r="AB196" s="41"/>
      <c r="AC196" s="41"/>
      <c r="AD196" s="41"/>
      <c r="AE196" s="2"/>
      <c r="AF196" s="42"/>
      <c r="AG196" s="41"/>
      <c r="AH196" s="41"/>
      <c r="AI196" s="41"/>
      <c r="AJ196" s="41"/>
      <c r="AK196" s="42"/>
      <c r="AL196" s="41"/>
      <c r="AM196" s="41"/>
      <c r="AN196" s="41"/>
    </row>
    <row r="197" spans="2:40" x14ac:dyDescent="0.15">
      <c r="B197" s="1">
        <v>10.602672999999999</v>
      </c>
      <c r="C197" s="1">
        <v>69.804000000000002</v>
      </c>
      <c r="J197" s="35"/>
      <c r="K197" s="17"/>
      <c r="L197" s="17"/>
      <c r="U197" s="1"/>
      <c r="V197" s="1"/>
      <c r="Z197" s="41"/>
      <c r="AA197" s="41"/>
      <c r="AB197" s="41"/>
      <c r="AC197" s="41"/>
      <c r="AD197" s="41"/>
      <c r="AE197" s="2"/>
      <c r="AF197" s="42"/>
      <c r="AG197" s="41"/>
      <c r="AH197" s="41"/>
      <c r="AI197" s="41"/>
      <c r="AJ197" s="41"/>
      <c r="AK197" s="42"/>
      <c r="AL197" s="41"/>
      <c r="AM197" s="41"/>
      <c r="AN197" s="41"/>
    </row>
    <row r="198" spans="2:40" x14ac:dyDescent="0.15">
      <c r="B198" s="1">
        <v>10.687720000000001</v>
      </c>
      <c r="C198" s="1">
        <v>69.083999999999989</v>
      </c>
      <c r="J198" s="35"/>
      <c r="K198" s="17"/>
      <c r="L198" s="17"/>
      <c r="U198" s="1"/>
      <c r="V198" s="1"/>
      <c r="Z198" s="41"/>
      <c r="AA198" s="41"/>
      <c r="AB198" s="41"/>
      <c r="AC198" s="41"/>
      <c r="AD198" s="41"/>
      <c r="AE198" s="2"/>
      <c r="AF198" s="42"/>
      <c r="AG198" s="41"/>
      <c r="AH198" s="41"/>
      <c r="AI198" s="41"/>
      <c r="AJ198" s="41"/>
      <c r="AK198" s="42"/>
      <c r="AL198" s="41"/>
      <c r="AM198" s="41"/>
      <c r="AN198" s="41"/>
    </row>
    <row r="199" spans="2:40" x14ac:dyDescent="0.15">
      <c r="B199" s="1">
        <v>10.77041</v>
      </c>
      <c r="C199" s="1">
        <v>68.36399999999999</v>
      </c>
      <c r="J199" s="35"/>
      <c r="K199" s="17"/>
      <c r="L199" s="17"/>
      <c r="U199" s="1"/>
      <c r="V199" s="1"/>
      <c r="Z199" s="41"/>
      <c r="AA199" s="41"/>
      <c r="AB199" s="41"/>
      <c r="AC199" s="41"/>
      <c r="AD199" s="41"/>
      <c r="AE199" s="2"/>
      <c r="AF199" s="42"/>
      <c r="AG199" s="41"/>
      <c r="AH199" s="41"/>
      <c r="AI199" s="41"/>
      <c r="AJ199" s="41"/>
      <c r="AK199" s="42"/>
      <c r="AL199" s="41"/>
      <c r="AM199" s="41"/>
      <c r="AN199" s="41"/>
    </row>
    <row r="200" spans="2:40" x14ac:dyDescent="0.15">
      <c r="B200" s="1">
        <v>10.861886</v>
      </c>
      <c r="C200" s="1">
        <v>67.763999999999996</v>
      </c>
      <c r="J200" s="35"/>
      <c r="K200" s="17"/>
      <c r="L200" s="17"/>
      <c r="U200" s="1"/>
      <c r="V200" s="1"/>
      <c r="Z200" s="41"/>
      <c r="AA200" s="41"/>
      <c r="AB200" s="41"/>
      <c r="AC200" s="41"/>
      <c r="AD200" s="41"/>
      <c r="AE200" s="2"/>
      <c r="AF200" s="42"/>
      <c r="AG200" s="41"/>
      <c r="AH200" s="41"/>
      <c r="AI200" s="41"/>
      <c r="AJ200" s="41"/>
      <c r="AK200" s="42"/>
      <c r="AL200" s="41"/>
      <c r="AM200" s="41"/>
      <c r="AN200" s="41"/>
    </row>
    <row r="201" spans="2:40" x14ac:dyDescent="0.15">
      <c r="B201" s="1">
        <v>10.965083999999999</v>
      </c>
      <c r="C201" s="1">
        <v>66.86399999999999</v>
      </c>
      <c r="J201" s="35"/>
      <c r="K201" s="17"/>
      <c r="L201" s="17"/>
      <c r="U201" s="1"/>
      <c r="V201" s="1"/>
      <c r="Z201" s="41"/>
      <c r="AA201" s="41"/>
      <c r="AB201" s="41"/>
      <c r="AC201" s="41"/>
      <c r="AD201" s="41"/>
      <c r="AE201" s="2"/>
      <c r="AF201" s="42"/>
      <c r="AG201" s="41"/>
      <c r="AH201" s="41"/>
      <c r="AI201" s="41"/>
      <c r="AJ201" s="41"/>
      <c r="AK201" s="42"/>
      <c r="AL201" s="41"/>
      <c r="AM201" s="41"/>
      <c r="AN201" s="41"/>
    </row>
    <row r="202" spans="2:40" x14ac:dyDescent="0.15">
      <c r="B202" s="1">
        <v>11.035748</v>
      </c>
      <c r="C202" s="1">
        <v>66.036000000000001</v>
      </c>
      <c r="J202" s="35"/>
      <c r="K202" s="17"/>
      <c r="L202" s="17"/>
      <c r="U202" s="1"/>
      <c r="V202" s="1"/>
      <c r="Z202" s="41"/>
      <c r="AA202" s="41"/>
      <c r="AB202" s="41"/>
      <c r="AC202" s="41"/>
      <c r="AD202" s="41"/>
      <c r="AE202" s="2"/>
      <c r="AF202" s="42"/>
      <c r="AG202" s="41"/>
      <c r="AH202" s="41"/>
      <c r="AI202" s="41"/>
      <c r="AJ202" s="41"/>
      <c r="AK202" s="42"/>
      <c r="AL202" s="41"/>
      <c r="AM202" s="41"/>
      <c r="AN202" s="41"/>
    </row>
    <row r="203" spans="2:40" x14ac:dyDescent="0.15">
      <c r="B203" s="1">
        <v>11.148107</v>
      </c>
      <c r="C203" s="1">
        <v>65.411999999999992</v>
      </c>
      <c r="J203" s="35"/>
      <c r="K203" s="17"/>
      <c r="L203" s="17"/>
      <c r="U203" s="1"/>
      <c r="V203" s="1"/>
      <c r="Z203" s="41"/>
      <c r="AA203" s="41"/>
      <c r="AB203" s="41"/>
      <c r="AC203" s="41"/>
      <c r="AD203" s="41"/>
      <c r="AE203" s="2"/>
      <c r="AF203" s="42"/>
      <c r="AG203" s="41"/>
      <c r="AH203" s="41"/>
      <c r="AI203" s="41"/>
      <c r="AJ203" s="41"/>
      <c r="AK203" s="42"/>
      <c r="AL203" s="41"/>
      <c r="AM203" s="41"/>
      <c r="AN203" s="41"/>
    </row>
    <row r="204" spans="2:40" x14ac:dyDescent="0.15">
      <c r="B204" s="1">
        <v>11.238132</v>
      </c>
      <c r="C204" s="1">
        <v>64.319999999999993</v>
      </c>
      <c r="J204" s="35"/>
      <c r="K204" s="17"/>
      <c r="L204" s="17"/>
      <c r="U204" s="1"/>
      <c r="V204" s="1"/>
      <c r="Z204" s="41"/>
      <c r="AA204" s="41"/>
      <c r="AB204" s="41"/>
      <c r="AC204" s="41"/>
      <c r="AD204" s="41"/>
      <c r="AE204" s="2"/>
      <c r="AF204" s="42"/>
      <c r="AG204" s="41"/>
      <c r="AH204" s="41"/>
      <c r="AI204" s="41"/>
      <c r="AJ204" s="41"/>
      <c r="AK204" s="42"/>
      <c r="AL204" s="41"/>
      <c r="AM204" s="41"/>
      <c r="AN204" s="41"/>
    </row>
    <row r="205" spans="2:40" x14ac:dyDescent="0.15">
      <c r="B205" s="1">
        <v>11.306887</v>
      </c>
      <c r="C205" s="1">
        <v>63.695999999999998</v>
      </c>
      <c r="J205" s="35"/>
      <c r="K205" s="17"/>
      <c r="L205" s="17"/>
      <c r="U205" s="1"/>
      <c r="V205" s="1"/>
      <c r="Z205" s="41"/>
      <c r="AA205" s="41"/>
      <c r="AB205" s="41"/>
      <c r="AC205" s="41"/>
      <c r="AD205" s="41"/>
      <c r="AE205" s="2"/>
      <c r="AF205" s="42"/>
      <c r="AG205" s="41"/>
      <c r="AH205" s="41"/>
      <c r="AI205" s="41"/>
      <c r="AJ205" s="41"/>
      <c r="AK205" s="42"/>
      <c r="AL205" s="41"/>
      <c r="AM205" s="41"/>
      <c r="AN205" s="41"/>
    </row>
    <row r="206" spans="2:40" x14ac:dyDescent="0.15">
      <c r="B206" s="1">
        <v>11.414823</v>
      </c>
      <c r="C206" s="1">
        <v>62.915999999999997</v>
      </c>
      <c r="J206" s="35"/>
      <c r="K206" s="17"/>
      <c r="L206" s="17"/>
      <c r="U206" s="1"/>
      <c r="V206" s="1"/>
      <c r="Z206" s="41"/>
      <c r="AA206" s="41"/>
      <c r="AB206" s="41"/>
      <c r="AC206" s="41"/>
      <c r="AD206" s="41"/>
      <c r="AE206" s="2"/>
      <c r="AF206" s="42"/>
      <c r="AG206" s="41"/>
      <c r="AH206" s="41"/>
      <c r="AI206" s="41"/>
      <c r="AJ206" s="41"/>
      <c r="AK206" s="42"/>
      <c r="AL206" s="41"/>
      <c r="AM206" s="41"/>
      <c r="AN206" s="41"/>
    </row>
    <row r="207" spans="2:40" x14ac:dyDescent="0.15">
      <c r="B207" s="1">
        <v>11.501813</v>
      </c>
      <c r="C207" s="1">
        <v>61.775999999999996</v>
      </c>
      <c r="J207" s="35"/>
      <c r="K207" s="17"/>
      <c r="L207" s="17"/>
      <c r="U207" s="1"/>
      <c r="V207" s="1"/>
      <c r="Z207" s="41"/>
      <c r="AA207" s="41"/>
      <c r="AB207" s="41"/>
      <c r="AC207" s="41"/>
      <c r="AD207" s="41"/>
      <c r="AE207" s="2"/>
      <c r="AF207" s="42"/>
      <c r="AG207" s="41"/>
      <c r="AH207" s="41"/>
      <c r="AI207" s="41"/>
      <c r="AJ207" s="41"/>
      <c r="AK207" s="42"/>
      <c r="AL207" s="41"/>
      <c r="AM207" s="41"/>
      <c r="AN207" s="41"/>
    </row>
    <row r="208" spans="2:40" x14ac:dyDescent="0.15">
      <c r="B208" s="1">
        <v>11.599076999999999</v>
      </c>
      <c r="C208" s="1">
        <v>61.091999999999992</v>
      </c>
      <c r="J208" s="35"/>
      <c r="K208" s="17"/>
      <c r="L208" s="17"/>
      <c r="U208" s="1"/>
      <c r="V208" s="1"/>
      <c r="Z208" s="41"/>
      <c r="AA208" s="41"/>
      <c r="AB208" s="41"/>
      <c r="AC208" s="41"/>
      <c r="AD208" s="41"/>
      <c r="AE208" s="2"/>
      <c r="AF208" s="42"/>
      <c r="AG208" s="41"/>
      <c r="AH208" s="41"/>
      <c r="AI208" s="41"/>
      <c r="AJ208" s="41"/>
      <c r="AK208" s="42"/>
      <c r="AL208" s="41"/>
      <c r="AM208" s="41"/>
      <c r="AN208" s="41"/>
    </row>
    <row r="209" spans="2:40" x14ac:dyDescent="0.15">
      <c r="B209" s="1">
        <v>13.721018000000001</v>
      </c>
      <c r="C209" s="1">
        <v>1.5359999999999971</v>
      </c>
      <c r="J209" s="35"/>
      <c r="K209" s="17"/>
      <c r="L209" s="17"/>
      <c r="U209" s="1"/>
      <c r="V209" s="1"/>
      <c r="Z209" s="41"/>
      <c r="AA209" s="41"/>
      <c r="AB209" s="41"/>
      <c r="AC209" s="41"/>
      <c r="AD209" s="41"/>
      <c r="AE209" s="2"/>
      <c r="AF209" s="42"/>
      <c r="AG209" s="41"/>
      <c r="AH209" s="41"/>
      <c r="AI209" s="41"/>
      <c r="AJ209" s="41"/>
      <c r="AK209" s="42"/>
      <c r="AL209" s="41"/>
      <c r="AM209" s="41"/>
      <c r="AN209" s="41"/>
    </row>
    <row r="210" spans="2:40" x14ac:dyDescent="0.15">
      <c r="C210"/>
      <c r="J210" s="35"/>
      <c r="K210" s="17"/>
      <c r="L210" s="17"/>
      <c r="U210" s="1"/>
      <c r="V210" s="1"/>
      <c r="Z210" s="41"/>
      <c r="AA210" s="41"/>
      <c r="AB210" s="41"/>
      <c r="AC210" s="41"/>
      <c r="AD210" s="41"/>
      <c r="AE210" s="2"/>
      <c r="AF210" s="42"/>
      <c r="AG210" s="41"/>
      <c r="AH210" s="41"/>
      <c r="AI210" s="41"/>
      <c r="AJ210" s="41"/>
      <c r="AK210" s="42"/>
      <c r="AL210" s="41"/>
      <c r="AM210" s="41"/>
      <c r="AN210" s="41"/>
    </row>
    <row r="211" spans="2:40" x14ac:dyDescent="0.15">
      <c r="C211"/>
      <c r="J211" s="35"/>
      <c r="K211" s="17"/>
      <c r="L211" s="17"/>
      <c r="U211" s="1"/>
      <c r="V211" s="1"/>
      <c r="Z211" s="41"/>
      <c r="AA211" s="41"/>
      <c r="AB211" s="41"/>
      <c r="AC211" s="41"/>
      <c r="AD211" s="41"/>
      <c r="AE211" s="2"/>
      <c r="AF211" s="42"/>
      <c r="AG211" s="41"/>
      <c r="AH211" s="41"/>
      <c r="AI211" s="41"/>
      <c r="AJ211" s="41"/>
      <c r="AK211" s="42"/>
      <c r="AL211" s="41"/>
      <c r="AM211" s="41"/>
      <c r="AN211" s="41"/>
    </row>
    <row r="212" spans="2:40" x14ac:dyDescent="0.15">
      <c r="C212"/>
      <c r="J212" s="35"/>
      <c r="K212" s="17"/>
      <c r="L212" s="17"/>
      <c r="U212" s="1"/>
      <c r="V212" s="1"/>
      <c r="Z212" s="41"/>
      <c r="AA212" s="41"/>
      <c r="AB212" s="41"/>
      <c r="AC212" s="41"/>
      <c r="AD212" s="41"/>
      <c r="AE212" s="2"/>
      <c r="AF212" s="42"/>
      <c r="AG212" s="41"/>
      <c r="AH212" s="41"/>
      <c r="AI212" s="41"/>
      <c r="AJ212" s="41"/>
      <c r="AK212" s="42"/>
      <c r="AL212" s="41"/>
      <c r="AM212" s="41"/>
      <c r="AN212" s="41"/>
    </row>
    <row r="213" spans="2:40" x14ac:dyDescent="0.15">
      <c r="C213"/>
      <c r="J213" s="35"/>
      <c r="K213" s="17"/>
      <c r="L213" s="17"/>
      <c r="U213" s="1"/>
      <c r="V213" s="1"/>
      <c r="Z213" s="41"/>
      <c r="AA213" s="41"/>
      <c r="AB213" s="41"/>
      <c r="AC213" s="41"/>
      <c r="AD213" s="41"/>
      <c r="AE213" s="2"/>
      <c r="AF213" s="42"/>
      <c r="AG213" s="41"/>
      <c r="AH213" s="41"/>
      <c r="AI213" s="41"/>
      <c r="AJ213" s="41"/>
      <c r="AK213" s="42"/>
      <c r="AL213" s="41"/>
      <c r="AM213" s="41"/>
      <c r="AN213" s="41"/>
    </row>
    <row r="214" spans="2:40" x14ac:dyDescent="0.15">
      <c r="C214"/>
      <c r="J214" s="35"/>
      <c r="K214" s="17"/>
      <c r="L214" s="17"/>
      <c r="U214" s="1"/>
      <c r="V214" s="1"/>
      <c r="Z214" s="41"/>
      <c r="AA214" s="41"/>
      <c r="AB214" s="41"/>
      <c r="AC214" s="41"/>
      <c r="AD214" s="41"/>
      <c r="AE214" s="2"/>
      <c r="AF214" s="42"/>
      <c r="AG214" s="41"/>
      <c r="AH214" s="41"/>
      <c r="AI214" s="41"/>
      <c r="AJ214" s="41"/>
      <c r="AK214" s="42"/>
      <c r="AL214" s="41"/>
      <c r="AM214" s="41"/>
      <c r="AN214" s="41"/>
    </row>
    <row r="215" spans="2:40" x14ac:dyDescent="0.15">
      <c r="C215"/>
      <c r="J215" s="35"/>
      <c r="K215" s="17"/>
      <c r="L215" s="17"/>
      <c r="U215" s="1"/>
      <c r="V215" s="1"/>
      <c r="Z215" s="41"/>
      <c r="AA215" s="41"/>
      <c r="AB215" s="41"/>
      <c r="AC215" s="41"/>
      <c r="AD215" s="41"/>
      <c r="AE215" s="2"/>
      <c r="AF215" s="42"/>
      <c r="AG215" s="41"/>
      <c r="AH215" s="41"/>
      <c r="AI215" s="41"/>
      <c r="AJ215" s="41"/>
      <c r="AK215" s="42"/>
      <c r="AL215" s="41"/>
      <c r="AM215" s="41"/>
      <c r="AN215" s="41"/>
    </row>
    <row r="216" spans="2:40" x14ac:dyDescent="0.15">
      <c r="C216"/>
      <c r="J216" s="35"/>
      <c r="K216" s="17"/>
      <c r="L216" s="17"/>
      <c r="U216" s="1"/>
      <c r="V216" s="1"/>
      <c r="Z216" s="41"/>
      <c r="AA216" s="41"/>
      <c r="AB216" s="41"/>
      <c r="AC216" s="41"/>
      <c r="AD216" s="41"/>
      <c r="AE216" s="2"/>
      <c r="AF216" s="42"/>
      <c r="AG216" s="41"/>
      <c r="AH216" s="41"/>
      <c r="AI216" s="41"/>
      <c r="AJ216" s="41"/>
      <c r="AK216" s="42"/>
      <c r="AL216" s="41"/>
      <c r="AM216" s="41"/>
      <c r="AN216" s="41"/>
    </row>
    <row r="217" spans="2:40" x14ac:dyDescent="0.15">
      <c r="C217"/>
      <c r="J217" s="35"/>
      <c r="K217" s="17"/>
      <c r="L217" s="17"/>
      <c r="U217" s="1"/>
      <c r="V217" s="1"/>
      <c r="Z217" s="41"/>
      <c r="AA217" s="41"/>
      <c r="AB217" s="41"/>
      <c r="AC217" s="41"/>
      <c r="AD217" s="41"/>
      <c r="AE217" s="2"/>
      <c r="AF217" s="42"/>
      <c r="AG217" s="41"/>
      <c r="AH217" s="41"/>
      <c r="AI217" s="41"/>
      <c r="AJ217" s="41"/>
      <c r="AK217" s="42"/>
      <c r="AL217" s="41"/>
      <c r="AM217" s="41"/>
      <c r="AN217" s="41"/>
    </row>
    <row r="218" spans="2:40" x14ac:dyDescent="0.15">
      <c r="C218"/>
      <c r="J218" s="35"/>
      <c r="K218" s="17"/>
      <c r="L218" s="17"/>
      <c r="U218" s="1"/>
      <c r="V218" s="1"/>
      <c r="Z218" s="41"/>
      <c r="AA218" s="41"/>
      <c r="AB218" s="41"/>
      <c r="AC218" s="41"/>
      <c r="AD218" s="41"/>
      <c r="AE218" s="2"/>
      <c r="AF218" s="42"/>
      <c r="AG218" s="41"/>
      <c r="AH218" s="41"/>
      <c r="AI218" s="41"/>
      <c r="AJ218" s="41"/>
      <c r="AK218" s="42"/>
      <c r="AL218" s="41"/>
      <c r="AM218" s="41"/>
      <c r="AN218" s="41"/>
    </row>
    <row r="219" spans="2:40" x14ac:dyDescent="0.15">
      <c r="C219"/>
      <c r="J219" s="35"/>
      <c r="K219" s="17"/>
      <c r="L219" s="17"/>
      <c r="U219" s="1"/>
      <c r="V219" s="1"/>
      <c r="Z219" s="41"/>
      <c r="AA219" s="41"/>
      <c r="AB219" s="41"/>
      <c r="AC219" s="41"/>
      <c r="AD219" s="41"/>
      <c r="AE219" s="2"/>
      <c r="AF219" s="42"/>
      <c r="AG219" s="41"/>
      <c r="AH219" s="41"/>
      <c r="AI219" s="41"/>
      <c r="AJ219" s="41"/>
      <c r="AK219" s="42"/>
      <c r="AL219" s="41"/>
      <c r="AM219" s="41"/>
      <c r="AN219" s="41"/>
    </row>
    <row r="220" spans="2:40" x14ac:dyDescent="0.15">
      <c r="C220"/>
      <c r="J220" s="35"/>
      <c r="K220" s="17"/>
      <c r="L220" s="17"/>
      <c r="U220" s="1"/>
      <c r="V220" s="1"/>
      <c r="Z220" s="41"/>
      <c r="AA220" s="41"/>
      <c r="AB220" s="41"/>
      <c r="AC220" s="41"/>
      <c r="AD220" s="41"/>
      <c r="AE220" s="2"/>
      <c r="AF220" s="42"/>
      <c r="AG220" s="41"/>
      <c r="AH220" s="41"/>
      <c r="AI220" s="41"/>
      <c r="AJ220" s="41"/>
      <c r="AK220" s="42"/>
      <c r="AL220" s="41"/>
      <c r="AM220" s="41"/>
      <c r="AN220" s="41"/>
    </row>
    <row r="221" spans="2:40" x14ac:dyDescent="0.15">
      <c r="C221"/>
      <c r="J221" s="35"/>
      <c r="K221" s="17"/>
      <c r="L221" s="17"/>
      <c r="U221" s="1"/>
      <c r="V221" s="1"/>
      <c r="Z221" s="41"/>
      <c r="AA221" s="41"/>
      <c r="AB221" s="41"/>
      <c r="AC221" s="41"/>
      <c r="AD221" s="41"/>
      <c r="AE221" s="2"/>
      <c r="AF221" s="42"/>
      <c r="AG221" s="41"/>
      <c r="AH221" s="41"/>
      <c r="AI221" s="41"/>
      <c r="AJ221" s="41"/>
      <c r="AK221" s="42"/>
      <c r="AL221" s="41"/>
      <c r="AM221" s="41"/>
      <c r="AN221" s="41"/>
    </row>
    <row r="222" spans="2:40" x14ac:dyDescent="0.15">
      <c r="C222"/>
      <c r="J222" s="35"/>
      <c r="K222" s="17"/>
      <c r="L222" s="17"/>
      <c r="U222" s="1"/>
      <c r="V222" s="1"/>
      <c r="Z222" s="41"/>
      <c r="AA222" s="41"/>
      <c r="AB222" s="41"/>
      <c r="AC222" s="41"/>
      <c r="AD222" s="41"/>
      <c r="AE222" s="2"/>
      <c r="AF222" s="42"/>
      <c r="AG222" s="41"/>
      <c r="AH222" s="41"/>
      <c r="AI222" s="41"/>
      <c r="AJ222" s="41"/>
      <c r="AK222" s="42"/>
      <c r="AL222" s="41"/>
      <c r="AM222" s="41"/>
      <c r="AN222" s="41"/>
    </row>
    <row r="223" spans="2:40" x14ac:dyDescent="0.15">
      <c r="C223"/>
      <c r="J223" s="35"/>
      <c r="K223" s="17"/>
      <c r="L223" s="17"/>
      <c r="U223" s="1"/>
      <c r="V223" s="1"/>
      <c r="Z223" s="41"/>
      <c r="AA223" s="41"/>
      <c r="AB223" s="41"/>
      <c r="AC223" s="41"/>
      <c r="AD223" s="41"/>
      <c r="AE223" s="2"/>
      <c r="AF223" s="42"/>
      <c r="AG223" s="41"/>
      <c r="AH223" s="41"/>
      <c r="AI223" s="41"/>
      <c r="AJ223" s="41"/>
      <c r="AK223" s="42"/>
      <c r="AL223" s="41"/>
      <c r="AM223" s="41"/>
      <c r="AN223" s="41"/>
    </row>
    <row r="224" spans="2:40" x14ac:dyDescent="0.15">
      <c r="C224"/>
      <c r="J224" s="35"/>
      <c r="K224" s="17"/>
      <c r="L224" s="17"/>
      <c r="U224" s="1"/>
      <c r="V224" s="1"/>
      <c r="Z224" s="41"/>
      <c r="AA224" s="41"/>
      <c r="AB224" s="41"/>
      <c r="AC224" s="41"/>
      <c r="AD224" s="41"/>
      <c r="AE224" s="2"/>
      <c r="AF224" s="42"/>
      <c r="AG224" s="41"/>
      <c r="AH224" s="41"/>
      <c r="AI224" s="41"/>
      <c r="AJ224" s="41"/>
      <c r="AK224" s="42"/>
      <c r="AL224" s="41"/>
      <c r="AM224" s="41"/>
      <c r="AN224" s="41"/>
    </row>
    <row r="225" spans="3:40" x14ac:dyDescent="0.15">
      <c r="C225"/>
      <c r="J225" s="35"/>
      <c r="K225" s="17"/>
      <c r="L225" s="17"/>
      <c r="U225" s="1"/>
      <c r="V225" s="1"/>
      <c r="Z225" s="41"/>
      <c r="AA225" s="41"/>
      <c r="AB225" s="41"/>
      <c r="AC225" s="41"/>
      <c r="AD225" s="41"/>
      <c r="AE225" s="2"/>
      <c r="AF225" s="42"/>
      <c r="AG225" s="41"/>
      <c r="AH225" s="41"/>
      <c r="AI225" s="41"/>
      <c r="AJ225" s="41"/>
      <c r="AK225" s="42"/>
      <c r="AL225" s="41"/>
      <c r="AM225" s="41"/>
      <c r="AN225" s="41"/>
    </row>
    <row r="226" spans="3:40" x14ac:dyDescent="0.15">
      <c r="C226"/>
      <c r="J226" s="35"/>
      <c r="K226" s="17"/>
      <c r="L226" s="17"/>
      <c r="U226" s="1"/>
      <c r="V226" s="1"/>
      <c r="Z226" s="41"/>
      <c r="AA226" s="41"/>
      <c r="AB226" s="41"/>
      <c r="AC226" s="41"/>
      <c r="AD226" s="41"/>
      <c r="AE226" s="2"/>
      <c r="AF226" s="42"/>
      <c r="AG226" s="41"/>
      <c r="AH226" s="41"/>
      <c r="AI226" s="41"/>
      <c r="AJ226" s="41"/>
      <c r="AK226" s="42"/>
      <c r="AL226" s="41"/>
      <c r="AM226" s="41"/>
      <c r="AN226" s="41"/>
    </row>
    <row r="227" spans="3:40" x14ac:dyDescent="0.15">
      <c r="C227"/>
      <c r="J227" s="35"/>
      <c r="K227" s="17"/>
      <c r="L227" s="17"/>
      <c r="U227" s="1"/>
      <c r="V227" s="1"/>
      <c r="Z227" s="41"/>
      <c r="AA227" s="41"/>
      <c r="AB227" s="41"/>
      <c r="AC227" s="41"/>
      <c r="AD227" s="41"/>
      <c r="AE227" s="2"/>
      <c r="AF227" s="42"/>
      <c r="AG227" s="41"/>
      <c r="AH227" s="41"/>
      <c r="AI227" s="41"/>
      <c r="AJ227" s="41"/>
      <c r="AK227" s="42"/>
      <c r="AL227" s="41"/>
      <c r="AM227" s="41"/>
      <c r="AN227" s="41"/>
    </row>
    <row r="228" spans="3:40" x14ac:dyDescent="0.15">
      <c r="C228"/>
      <c r="J228" s="35"/>
      <c r="K228" s="17"/>
      <c r="L228" s="17"/>
      <c r="U228" s="1"/>
      <c r="V228" s="1"/>
      <c r="Z228" s="41"/>
      <c r="AA228" s="41"/>
      <c r="AB228" s="41"/>
      <c r="AC228" s="41"/>
      <c r="AD228" s="41"/>
      <c r="AE228" s="2"/>
      <c r="AF228" s="42"/>
      <c r="AG228" s="41"/>
      <c r="AH228" s="41"/>
      <c r="AI228" s="41"/>
      <c r="AJ228" s="41"/>
      <c r="AK228" s="42"/>
      <c r="AL228" s="41"/>
      <c r="AM228" s="41"/>
      <c r="AN228" s="41"/>
    </row>
    <row r="229" spans="3:40" x14ac:dyDescent="0.15">
      <c r="C229"/>
      <c r="J229" s="35"/>
      <c r="K229" s="17"/>
      <c r="L229" s="17"/>
      <c r="U229" s="1"/>
      <c r="V229" s="1"/>
      <c r="Z229" s="41"/>
      <c r="AA229" s="41"/>
      <c r="AB229" s="41"/>
      <c r="AC229" s="41"/>
      <c r="AD229" s="41"/>
      <c r="AE229" s="2"/>
      <c r="AF229" s="42"/>
      <c r="AG229" s="41"/>
      <c r="AH229" s="41"/>
      <c r="AI229" s="41"/>
      <c r="AJ229" s="41"/>
      <c r="AK229" s="42"/>
      <c r="AL229" s="41"/>
      <c r="AM229" s="41"/>
      <c r="AN229" s="41"/>
    </row>
    <row r="230" spans="3:40" x14ac:dyDescent="0.15">
      <c r="C230"/>
      <c r="J230" s="35"/>
      <c r="K230" s="17"/>
      <c r="L230" s="17"/>
      <c r="U230" s="1"/>
      <c r="V230" s="1"/>
      <c r="Z230" s="41"/>
      <c r="AA230" s="41"/>
      <c r="AB230" s="41"/>
      <c r="AC230" s="41"/>
      <c r="AD230" s="41"/>
      <c r="AE230" s="2"/>
      <c r="AF230" s="42"/>
      <c r="AG230" s="41"/>
      <c r="AH230" s="41"/>
      <c r="AI230" s="41"/>
      <c r="AJ230" s="41"/>
      <c r="AK230" s="42"/>
      <c r="AL230" s="41"/>
      <c r="AM230" s="41"/>
      <c r="AN230" s="41"/>
    </row>
    <row r="231" spans="3:40" x14ac:dyDescent="0.15">
      <c r="C231"/>
      <c r="J231" s="35"/>
      <c r="K231" s="17"/>
      <c r="L231" s="17"/>
      <c r="U231" s="1"/>
      <c r="V231" s="1"/>
      <c r="Z231" s="41"/>
      <c r="AA231" s="41"/>
      <c r="AB231" s="41"/>
      <c r="AC231" s="41"/>
      <c r="AD231" s="41"/>
      <c r="AE231" s="2"/>
      <c r="AF231" s="42"/>
      <c r="AG231" s="41"/>
      <c r="AH231" s="41"/>
      <c r="AI231" s="41"/>
      <c r="AJ231" s="41"/>
      <c r="AK231" s="42"/>
      <c r="AL231" s="41"/>
      <c r="AM231" s="41"/>
      <c r="AN231" s="41"/>
    </row>
    <row r="232" spans="3:40" x14ac:dyDescent="0.15">
      <c r="C232"/>
      <c r="J232" s="35"/>
      <c r="K232" s="17"/>
      <c r="L232" s="17"/>
      <c r="U232" s="1"/>
      <c r="V232" s="1"/>
      <c r="Z232" s="41"/>
      <c r="AA232" s="41"/>
      <c r="AB232" s="41"/>
      <c r="AC232" s="41"/>
      <c r="AD232" s="41"/>
      <c r="AE232" s="2"/>
      <c r="AF232" s="42"/>
      <c r="AG232" s="41"/>
      <c r="AH232" s="41"/>
      <c r="AI232" s="41"/>
      <c r="AJ232" s="41"/>
      <c r="AK232" s="42"/>
      <c r="AL232" s="41"/>
      <c r="AM232" s="41"/>
      <c r="AN232" s="41"/>
    </row>
    <row r="233" spans="3:40" x14ac:dyDescent="0.15">
      <c r="C233"/>
      <c r="J233" s="35"/>
      <c r="K233" s="17"/>
      <c r="L233" s="17"/>
      <c r="U233" s="1"/>
      <c r="V233" s="1"/>
      <c r="Z233" s="41"/>
      <c r="AA233" s="41"/>
      <c r="AB233" s="41"/>
      <c r="AC233" s="41"/>
      <c r="AD233" s="41"/>
      <c r="AE233" s="2"/>
      <c r="AF233" s="42"/>
      <c r="AG233" s="41"/>
      <c r="AH233" s="41"/>
      <c r="AI233" s="41"/>
      <c r="AJ233" s="41"/>
      <c r="AK233" s="42"/>
      <c r="AL233" s="41"/>
      <c r="AM233" s="41"/>
      <c r="AN233" s="41"/>
    </row>
    <row r="234" spans="3:40" x14ac:dyDescent="0.15">
      <c r="C234"/>
      <c r="J234" s="35"/>
      <c r="K234" s="17"/>
      <c r="L234" s="17"/>
      <c r="U234" s="1"/>
      <c r="V234" s="1"/>
      <c r="Z234" s="41"/>
      <c r="AA234" s="41"/>
      <c r="AB234" s="41"/>
      <c r="AC234" s="41"/>
      <c r="AD234" s="41"/>
      <c r="AE234" s="2"/>
      <c r="AF234" s="42"/>
      <c r="AG234" s="41"/>
      <c r="AH234" s="41"/>
      <c r="AI234" s="41"/>
      <c r="AJ234" s="41"/>
      <c r="AK234" s="42"/>
      <c r="AL234" s="41"/>
      <c r="AM234" s="41"/>
      <c r="AN234" s="41"/>
    </row>
    <row r="235" spans="3:40" x14ac:dyDescent="0.15">
      <c r="C235"/>
      <c r="J235" s="35"/>
      <c r="K235" s="17"/>
      <c r="L235" s="17"/>
      <c r="U235" s="1"/>
      <c r="V235" s="1"/>
      <c r="Z235" s="41"/>
      <c r="AA235" s="41"/>
      <c r="AB235" s="41"/>
      <c r="AC235" s="41"/>
      <c r="AD235" s="41"/>
      <c r="AE235" s="2"/>
      <c r="AF235" s="42"/>
      <c r="AG235" s="41"/>
      <c r="AH235" s="41"/>
      <c r="AI235" s="41"/>
      <c r="AJ235" s="41"/>
      <c r="AK235" s="42"/>
      <c r="AL235" s="41"/>
      <c r="AM235" s="41"/>
      <c r="AN235" s="41"/>
    </row>
    <row r="236" spans="3:40" x14ac:dyDescent="0.15">
      <c r="C236"/>
      <c r="J236" s="35"/>
      <c r="K236" s="17"/>
      <c r="L236" s="17"/>
      <c r="U236" s="1"/>
      <c r="V236" s="1"/>
      <c r="Z236" s="41"/>
      <c r="AA236" s="41"/>
      <c r="AB236" s="41"/>
      <c r="AC236" s="41"/>
      <c r="AD236" s="41"/>
      <c r="AE236" s="2"/>
      <c r="AF236" s="42"/>
      <c r="AG236" s="41"/>
      <c r="AH236" s="41"/>
      <c r="AI236" s="41"/>
      <c r="AJ236" s="41"/>
      <c r="AK236" s="42"/>
      <c r="AL236" s="41"/>
      <c r="AM236" s="41"/>
      <c r="AN236" s="41"/>
    </row>
    <row r="237" spans="3:40" x14ac:dyDescent="0.15">
      <c r="C237"/>
      <c r="J237" s="35"/>
      <c r="K237" s="17"/>
      <c r="L237" s="17"/>
      <c r="U237" s="1"/>
      <c r="V237" s="1"/>
      <c r="Z237" s="41"/>
      <c r="AA237" s="41"/>
      <c r="AB237" s="41"/>
      <c r="AC237" s="41"/>
      <c r="AD237" s="41"/>
      <c r="AE237" s="2"/>
      <c r="AF237" s="42"/>
      <c r="AG237" s="41"/>
      <c r="AH237" s="41"/>
      <c r="AI237" s="41"/>
      <c r="AJ237" s="41"/>
      <c r="AK237" s="42"/>
      <c r="AL237" s="41"/>
      <c r="AM237" s="41"/>
      <c r="AN237" s="41"/>
    </row>
    <row r="238" spans="3:40" x14ac:dyDescent="0.15">
      <c r="C238"/>
      <c r="J238" s="35"/>
      <c r="K238" s="17"/>
      <c r="L238" s="17"/>
      <c r="U238" s="1"/>
      <c r="V238" s="1"/>
      <c r="Z238" s="41"/>
      <c r="AA238" s="41"/>
      <c r="AB238" s="41"/>
      <c r="AC238" s="41"/>
      <c r="AD238" s="41"/>
      <c r="AE238" s="2"/>
      <c r="AF238" s="42"/>
      <c r="AG238" s="41"/>
      <c r="AH238" s="41"/>
      <c r="AI238" s="41"/>
      <c r="AJ238" s="41"/>
      <c r="AK238" s="42"/>
      <c r="AL238" s="41"/>
      <c r="AM238" s="41"/>
      <c r="AN238" s="41"/>
    </row>
    <row r="239" spans="3:40" x14ac:dyDescent="0.15">
      <c r="C239"/>
      <c r="J239" s="35"/>
      <c r="K239" s="17"/>
      <c r="L239" s="17"/>
      <c r="U239" s="1"/>
      <c r="V239" s="1"/>
      <c r="Z239" s="41"/>
      <c r="AA239" s="41"/>
      <c r="AB239" s="41"/>
      <c r="AC239" s="41"/>
      <c r="AD239" s="41"/>
      <c r="AE239" s="2"/>
      <c r="AF239" s="42"/>
      <c r="AG239" s="41"/>
      <c r="AH239" s="41"/>
      <c r="AI239" s="41"/>
      <c r="AJ239" s="41"/>
      <c r="AK239" s="42"/>
      <c r="AL239" s="41"/>
      <c r="AM239" s="41"/>
      <c r="AN239" s="41"/>
    </row>
    <row r="240" spans="3:40" x14ac:dyDescent="0.15">
      <c r="C240"/>
      <c r="J240" s="35"/>
      <c r="K240" s="17"/>
      <c r="L240" s="17"/>
      <c r="U240" s="1"/>
      <c r="V240" s="1"/>
      <c r="Z240" s="41"/>
      <c r="AA240" s="41"/>
      <c r="AB240" s="41"/>
      <c r="AC240" s="41"/>
      <c r="AD240" s="41"/>
      <c r="AE240" s="2"/>
      <c r="AF240" s="42"/>
      <c r="AG240" s="41"/>
      <c r="AH240" s="41"/>
      <c r="AI240" s="41"/>
      <c r="AJ240" s="41"/>
      <c r="AK240" s="42"/>
      <c r="AL240" s="41"/>
      <c r="AM240" s="41"/>
      <c r="AN240" s="41"/>
    </row>
    <row r="241" spans="3:40" x14ac:dyDescent="0.15">
      <c r="C241"/>
      <c r="J241" s="35"/>
      <c r="K241" s="17"/>
      <c r="L241" s="17"/>
      <c r="U241" s="1"/>
      <c r="V241" s="1"/>
      <c r="Z241" s="41"/>
      <c r="AA241" s="41"/>
      <c r="AB241" s="41"/>
      <c r="AC241" s="41"/>
      <c r="AD241" s="41"/>
      <c r="AE241" s="2"/>
      <c r="AF241" s="42"/>
      <c r="AG241" s="41"/>
      <c r="AH241" s="41"/>
      <c r="AI241" s="41"/>
      <c r="AJ241" s="41"/>
      <c r="AK241" s="42"/>
      <c r="AL241" s="41"/>
      <c r="AM241" s="41"/>
      <c r="AN241" s="41"/>
    </row>
    <row r="242" spans="3:40" x14ac:dyDescent="0.15">
      <c r="C242"/>
      <c r="J242" s="35"/>
      <c r="K242" s="17"/>
      <c r="L242" s="17"/>
      <c r="U242" s="1"/>
      <c r="V242" s="1"/>
      <c r="Z242" s="41"/>
      <c r="AA242" s="41"/>
      <c r="AB242" s="41"/>
      <c r="AC242" s="41"/>
      <c r="AD242" s="41"/>
      <c r="AE242" s="2"/>
      <c r="AF242" s="42"/>
      <c r="AG242" s="41"/>
      <c r="AH242" s="41"/>
      <c r="AI242" s="41"/>
      <c r="AJ242" s="41"/>
      <c r="AK242" s="42"/>
      <c r="AL242" s="41"/>
      <c r="AM242" s="41"/>
      <c r="AN242" s="41"/>
    </row>
    <row r="243" spans="3:40" x14ac:dyDescent="0.15">
      <c r="C243"/>
      <c r="J243" s="35"/>
      <c r="K243" s="17"/>
      <c r="L243" s="17"/>
      <c r="U243" s="1"/>
      <c r="V243" s="1"/>
      <c r="Z243" s="41"/>
      <c r="AA243" s="41"/>
      <c r="AB243" s="41"/>
      <c r="AC243" s="41"/>
      <c r="AD243" s="41"/>
      <c r="AE243" s="2"/>
      <c r="AF243" s="42"/>
      <c r="AG243" s="41"/>
      <c r="AH243" s="41"/>
      <c r="AI243" s="41"/>
      <c r="AJ243" s="41"/>
      <c r="AK243" s="42"/>
      <c r="AL243" s="41"/>
      <c r="AM243" s="41"/>
      <c r="AN243" s="41"/>
    </row>
    <row r="244" spans="3:40" x14ac:dyDescent="0.15">
      <c r="C244"/>
      <c r="J244" s="35"/>
      <c r="K244" s="17"/>
      <c r="L244" s="17"/>
      <c r="U244" s="1"/>
      <c r="V244" s="1"/>
      <c r="Z244" s="41"/>
      <c r="AA244" s="41"/>
      <c r="AB244" s="41"/>
      <c r="AC244" s="41"/>
      <c r="AD244" s="41"/>
      <c r="AE244" s="2"/>
      <c r="AF244" s="42"/>
      <c r="AG244" s="41"/>
      <c r="AH244" s="41"/>
      <c r="AI244" s="41"/>
      <c r="AJ244" s="41"/>
      <c r="AK244" s="42"/>
      <c r="AL244" s="41"/>
      <c r="AM244" s="41"/>
      <c r="AN244" s="41"/>
    </row>
    <row r="245" spans="3:40" x14ac:dyDescent="0.15">
      <c r="C245"/>
      <c r="J245" s="35"/>
      <c r="K245" s="17"/>
      <c r="L245" s="17"/>
      <c r="U245" s="1"/>
      <c r="V245" s="1"/>
      <c r="Z245" s="41"/>
      <c r="AA245" s="41"/>
      <c r="AB245" s="41"/>
      <c r="AC245" s="41"/>
      <c r="AD245" s="41"/>
      <c r="AE245" s="2"/>
      <c r="AF245" s="42"/>
      <c r="AG245" s="41"/>
      <c r="AH245" s="41"/>
      <c r="AI245" s="41"/>
      <c r="AJ245" s="41"/>
      <c r="AK245" s="42"/>
      <c r="AL245" s="41"/>
      <c r="AM245" s="41"/>
      <c r="AN245" s="41"/>
    </row>
    <row r="246" spans="3:40" x14ac:dyDescent="0.15">
      <c r="C246"/>
      <c r="J246" s="35"/>
      <c r="K246" s="17"/>
      <c r="L246" s="17"/>
      <c r="U246" s="1"/>
      <c r="V246" s="1"/>
      <c r="Z246" s="41"/>
      <c r="AA246" s="41"/>
      <c r="AB246" s="41"/>
      <c r="AC246" s="41"/>
      <c r="AD246" s="41"/>
      <c r="AE246" s="2"/>
      <c r="AF246" s="42"/>
      <c r="AG246" s="41"/>
      <c r="AH246" s="41"/>
      <c r="AI246" s="41"/>
      <c r="AJ246" s="41"/>
      <c r="AK246" s="42"/>
      <c r="AL246" s="41"/>
      <c r="AM246" s="41"/>
      <c r="AN246" s="41"/>
    </row>
    <row r="247" spans="3:40" x14ac:dyDescent="0.15">
      <c r="C247"/>
      <c r="J247" s="35"/>
      <c r="K247" s="17"/>
      <c r="L247" s="17"/>
      <c r="U247" s="1"/>
      <c r="V247" s="1"/>
      <c r="Z247" s="41"/>
      <c r="AA247" s="41"/>
      <c r="AB247" s="41"/>
      <c r="AC247" s="41"/>
      <c r="AD247" s="41"/>
      <c r="AE247" s="2"/>
      <c r="AF247" s="42"/>
      <c r="AG247" s="41"/>
      <c r="AH247" s="41"/>
      <c r="AI247" s="41"/>
      <c r="AJ247" s="41"/>
      <c r="AK247" s="42"/>
      <c r="AL247" s="41"/>
      <c r="AM247" s="41"/>
      <c r="AN247" s="41"/>
    </row>
    <row r="248" spans="3:40" x14ac:dyDescent="0.15">
      <c r="C248"/>
      <c r="J248" s="35"/>
      <c r="K248" s="17"/>
      <c r="L248" s="17"/>
      <c r="U248" s="1"/>
      <c r="V248" s="1"/>
      <c r="Z248" s="41"/>
      <c r="AA248" s="41"/>
      <c r="AB248" s="41"/>
      <c r="AC248" s="41"/>
      <c r="AD248" s="41"/>
      <c r="AE248" s="2"/>
      <c r="AF248" s="42"/>
      <c r="AG248" s="41"/>
      <c r="AH248" s="41"/>
      <c r="AI248" s="41"/>
      <c r="AJ248" s="41"/>
      <c r="AK248" s="42"/>
      <c r="AL248" s="41"/>
      <c r="AM248" s="41"/>
      <c r="AN248" s="41"/>
    </row>
    <row r="249" spans="3:40" x14ac:dyDescent="0.15">
      <c r="C249"/>
      <c r="J249" s="35"/>
      <c r="K249" s="17"/>
      <c r="L249" s="17"/>
      <c r="U249" s="1"/>
      <c r="V249" s="1"/>
      <c r="Z249" s="41"/>
      <c r="AA249" s="41"/>
      <c r="AB249" s="41"/>
      <c r="AC249" s="41"/>
      <c r="AD249" s="41"/>
      <c r="AE249" s="2"/>
      <c r="AF249" s="42"/>
      <c r="AG249" s="41"/>
      <c r="AH249" s="41"/>
      <c r="AI249" s="41"/>
      <c r="AJ249" s="41"/>
      <c r="AK249" s="42"/>
      <c r="AL249" s="41"/>
      <c r="AM249" s="41"/>
      <c r="AN249" s="41"/>
    </row>
    <row r="250" spans="3:40" x14ac:dyDescent="0.15">
      <c r="C250"/>
      <c r="J250" s="35"/>
      <c r="K250" s="17"/>
      <c r="L250" s="17"/>
      <c r="U250" s="1"/>
      <c r="V250" s="1"/>
      <c r="Z250" s="41"/>
      <c r="AA250" s="41"/>
      <c r="AB250" s="41"/>
      <c r="AC250" s="41"/>
      <c r="AD250" s="41"/>
      <c r="AE250" s="2"/>
      <c r="AF250" s="42"/>
      <c r="AG250" s="41"/>
      <c r="AH250" s="41"/>
      <c r="AI250" s="41"/>
      <c r="AJ250" s="41"/>
      <c r="AK250" s="42"/>
      <c r="AL250" s="41"/>
      <c r="AM250" s="41"/>
      <c r="AN250" s="41"/>
    </row>
    <row r="251" spans="3:40" x14ac:dyDescent="0.15">
      <c r="C251"/>
      <c r="J251" s="35"/>
      <c r="K251" s="17"/>
      <c r="L251" s="17"/>
      <c r="U251" s="1"/>
      <c r="V251" s="1"/>
      <c r="Z251" s="41"/>
      <c r="AA251" s="41"/>
      <c r="AB251" s="41"/>
      <c r="AC251" s="41"/>
      <c r="AD251" s="41"/>
      <c r="AE251" s="2"/>
      <c r="AF251" s="42"/>
      <c r="AG251" s="41"/>
      <c r="AH251" s="41"/>
      <c r="AI251" s="41"/>
      <c r="AJ251" s="41"/>
      <c r="AK251" s="42"/>
      <c r="AL251" s="41"/>
      <c r="AM251" s="41"/>
      <c r="AN251" s="41"/>
    </row>
    <row r="252" spans="3:40" x14ac:dyDescent="0.15">
      <c r="C252"/>
      <c r="J252" s="35"/>
      <c r="K252" s="17"/>
      <c r="L252" s="17"/>
      <c r="U252" s="1"/>
      <c r="V252" s="1"/>
      <c r="Z252" s="41"/>
      <c r="AA252" s="41"/>
      <c r="AB252" s="41"/>
      <c r="AC252" s="41"/>
      <c r="AD252" s="41"/>
      <c r="AE252" s="2"/>
      <c r="AF252" s="42"/>
      <c r="AG252" s="41"/>
      <c r="AH252" s="41"/>
      <c r="AI252" s="41"/>
      <c r="AJ252" s="41"/>
      <c r="AK252" s="42"/>
      <c r="AL252" s="41"/>
      <c r="AM252" s="41"/>
      <c r="AN252" s="41"/>
    </row>
    <row r="253" spans="3:40" x14ac:dyDescent="0.15">
      <c r="C253"/>
      <c r="J253" s="35"/>
      <c r="K253" s="17"/>
      <c r="L253" s="17"/>
      <c r="U253" s="1"/>
      <c r="V253" s="1"/>
      <c r="Z253" s="41"/>
      <c r="AA253" s="41"/>
      <c r="AB253" s="41"/>
      <c r="AC253" s="41"/>
      <c r="AD253" s="41"/>
      <c r="AE253" s="2"/>
      <c r="AF253" s="42"/>
      <c r="AG253" s="41"/>
      <c r="AH253" s="41"/>
      <c r="AI253" s="41"/>
      <c r="AJ253" s="41"/>
      <c r="AK253" s="42"/>
      <c r="AL253" s="41"/>
      <c r="AM253" s="41"/>
      <c r="AN253" s="41"/>
    </row>
    <row r="254" spans="3:40" x14ac:dyDescent="0.15">
      <c r="C254"/>
      <c r="J254" s="35"/>
      <c r="K254" s="17"/>
      <c r="L254" s="17"/>
      <c r="U254" s="1"/>
      <c r="V254" s="1"/>
      <c r="Z254" s="41"/>
      <c r="AA254" s="41"/>
      <c r="AB254" s="41"/>
      <c r="AC254" s="41"/>
      <c r="AD254" s="41"/>
      <c r="AE254" s="2"/>
      <c r="AF254" s="42"/>
      <c r="AG254" s="41"/>
      <c r="AH254" s="41"/>
      <c r="AI254" s="41"/>
      <c r="AJ254" s="41"/>
      <c r="AK254" s="42"/>
      <c r="AL254" s="41"/>
      <c r="AM254" s="41"/>
      <c r="AN254" s="41"/>
    </row>
    <row r="255" spans="3:40" x14ac:dyDescent="0.15">
      <c r="C255"/>
      <c r="J255" s="35"/>
      <c r="K255" s="17"/>
      <c r="L255" s="17"/>
      <c r="U255" s="1"/>
      <c r="V255" s="1"/>
      <c r="Z255" s="41"/>
      <c r="AA255" s="41"/>
      <c r="AB255" s="41"/>
      <c r="AC255" s="41"/>
      <c r="AD255" s="41"/>
      <c r="AE255" s="2"/>
      <c r="AF255" s="42"/>
      <c r="AG255" s="41"/>
      <c r="AH255" s="41"/>
      <c r="AI255" s="41"/>
      <c r="AJ255" s="41"/>
      <c r="AK255" s="42"/>
      <c r="AL255" s="41"/>
      <c r="AM255" s="41"/>
      <c r="AN255" s="41"/>
    </row>
    <row r="256" spans="3:40" x14ac:dyDescent="0.15">
      <c r="C256"/>
      <c r="J256" s="35"/>
      <c r="K256" s="17"/>
      <c r="L256" s="17"/>
      <c r="U256" s="1"/>
      <c r="V256" s="1"/>
      <c r="Z256" s="41"/>
      <c r="AA256" s="41"/>
      <c r="AB256" s="41"/>
      <c r="AC256" s="41"/>
      <c r="AD256" s="41"/>
      <c r="AE256" s="2"/>
      <c r="AF256" s="42"/>
      <c r="AG256" s="41"/>
      <c r="AH256" s="41"/>
      <c r="AI256" s="41"/>
      <c r="AJ256" s="41"/>
      <c r="AK256" s="42"/>
      <c r="AL256" s="41"/>
      <c r="AM256" s="41"/>
      <c r="AN256" s="41"/>
    </row>
    <row r="257" spans="3:40" x14ac:dyDescent="0.15">
      <c r="C257"/>
      <c r="J257" s="35"/>
      <c r="K257" s="17"/>
      <c r="L257" s="17"/>
      <c r="U257" s="1"/>
      <c r="V257" s="1"/>
      <c r="Z257" s="41"/>
      <c r="AA257" s="41"/>
      <c r="AB257" s="41"/>
      <c r="AC257" s="41"/>
      <c r="AD257" s="41"/>
      <c r="AE257" s="2"/>
      <c r="AF257" s="42"/>
      <c r="AG257" s="41"/>
      <c r="AH257" s="41"/>
      <c r="AI257" s="41"/>
      <c r="AJ257" s="41"/>
      <c r="AK257" s="42"/>
      <c r="AL257" s="41"/>
      <c r="AM257" s="41"/>
      <c r="AN257" s="41"/>
    </row>
    <row r="258" spans="3:40" x14ac:dyDescent="0.15">
      <c r="C258"/>
      <c r="J258" s="35"/>
      <c r="K258" s="17"/>
      <c r="L258" s="17"/>
      <c r="U258" s="1"/>
      <c r="V258" s="1"/>
      <c r="Z258" s="41"/>
      <c r="AA258" s="41"/>
      <c r="AB258" s="41"/>
      <c r="AC258" s="41"/>
      <c r="AD258" s="41"/>
      <c r="AE258" s="2"/>
      <c r="AF258" s="42"/>
      <c r="AG258" s="41"/>
      <c r="AH258" s="41"/>
      <c r="AI258" s="41"/>
      <c r="AJ258" s="41"/>
      <c r="AK258" s="42"/>
      <c r="AL258" s="41"/>
      <c r="AM258" s="41"/>
      <c r="AN258" s="41"/>
    </row>
    <row r="259" spans="3:40" x14ac:dyDescent="0.15">
      <c r="C259"/>
      <c r="J259" s="35"/>
      <c r="K259" s="17"/>
      <c r="L259" s="17"/>
      <c r="U259" s="1"/>
      <c r="V259" s="1"/>
      <c r="Z259" s="41"/>
      <c r="AA259" s="41"/>
      <c r="AB259" s="41"/>
      <c r="AC259" s="41"/>
      <c r="AD259" s="41"/>
      <c r="AE259" s="2"/>
      <c r="AF259" s="42"/>
      <c r="AG259" s="41"/>
      <c r="AH259" s="41"/>
      <c r="AI259" s="41"/>
      <c r="AJ259" s="41"/>
      <c r="AK259" s="42"/>
      <c r="AL259" s="41"/>
      <c r="AM259" s="41"/>
      <c r="AN259" s="41"/>
    </row>
    <row r="260" spans="3:40" x14ac:dyDescent="0.15">
      <c r="C260"/>
      <c r="J260" s="35"/>
      <c r="K260" s="17"/>
      <c r="L260" s="17"/>
      <c r="U260" s="1"/>
      <c r="V260" s="1"/>
      <c r="Z260" s="41"/>
      <c r="AA260" s="41"/>
      <c r="AB260" s="41"/>
      <c r="AC260" s="41"/>
      <c r="AD260" s="41"/>
      <c r="AE260" s="2"/>
      <c r="AF260" s="42"/>
      <c r="AG260" s="41"/>
      <c r="AH260" s="41"/>
      <c r="AI260" s="41"/>
      <c r="AJ260" s="41"/>
      <c r="AK260" s="42"/>
      <c r="AL260" s="41"/>
      <c r="AM260" s="41"/>
      <c r="AN260" s="41"/>
    </row>
    <row r="261" spans="3:40" x14ac:dyDescent="0.15">
      <c r="C261"/>
      <c r="J261" s="35"/>
      <c r="K261" s="17"/>
      <c r="L261" s="17"/>
      <c r="U261" s="1"/>
      <c r="V261" s="1"/>
      <c r="Z261" s="41"/>
      <c r="AA261" s="41"/>
      <c r="AB261" s="41"/>
      <c r="AC261" s="41"/>
      <c r="AD261" s="41"/>
      <c r="AE261" s="2"/>
      <c r="AF261" s="42"/>
      <c r="AG261" s="41"/>
      <c r="AH261" s="41"/>
      <c r="AI261" s="41"/>
      <c r="AJ261" s="41"/>
      <c r="AK261" s="42"/>
      <c r="AL261" s="41"/>
      <c r="AM261" s="41"/>
      <c r="AN261" s="41"/>
    </row>
    <row r="262" spans="3:40" x14ac:dyDescent="0.15">
      <c r="C262"/>
      <c r="U262" s="1"/>
      <c r="V262" s="1"/>
      <c r="Z262" s="41"/>
      <c r="AA262" s="41"/>
      <c r="AB262" s="41"/>
      <c r="AC262" s="41"/>
      <c r="AD262" s="41"/>
      <c r="AE262" s="2"/>
      <c r="AF262" s="42"/>
      <c r="AG262" s="41"/>
      <c r="AH262" s="41"/>
      <c r="AI262" s="41"/>
      <c r="AJ262" s="41"/>
      <c r="AK262" s="42"/>
      <c r="AL262" s="41"/>
      <c r="AM262" s="41"/>
      <c r="AN262" s="41"/>
    </row>
    <row r="263" spans="3:40" x14ac:dyDescent="0.15">
      <c r="C263"/>
      <c r="U263" s="1"/>
      <c r="V263" s="1"/>
      <c r="Z263" s="41"/>
      <c r="AA263" s="41"/>
      <c r="AB263" s="41"/>
      <c r="AC263" s="41"/>
      <c r="AD263" s="41"/>
      <c r="AE263" s="2"/>
      <c r="AF263" s="42"/>
      <c r="AG263" s="41"/>
      <c r="AH263" s="41"/>
      <c r="AI263" s="41"/>
      <c r="AJ263" s="41"/>
      <c r="AK263" s="42"/>
      <c r="AL263" s="41"/>
      <c r="AM263" s="41"/>
      <c r="AN263" s="41"/>
    </row>
    <row r="264" spans="3:40" x14ac:dyDescent="0.15">
      <c r="C264"/>
      <c r="U264" s="1"/>
      <c r="V264" s="1"/>
      <c r="Z264" s="41"/>
      <c r="AA264" s="41"/>
      <c r="AB264" s="41"/>
      <c r="AC264" s="41"/>
      <c r="AD264" s="41"/>
      <c r="AE264" s="2"/>
      <c r="AF264" s="42"/>
      <c r="AG264" s="41"/>
      <c r="AH264" s="41"/>
      <c r="AI264" s="41"/>
      <c r="AJ264" s="41"/>
      <c r="AK264" s="42"/>
      <c r="AL264" s="41"/>
      <c r="AM264" s="41"/>
      <c r="AN264" s="41"/>
    </row>
    <row r="265" spans="3:40" x14ac:dyDescent="0.15">
      <c r="C265"/>
      <c r="U265" s="1"/>
      <c r="V265" s="1"/>
      <c r="Z265" s="41"/>
      <c r="AA265" s="41"/>
      <c r="AB265" s="41"/>
      <c r="AC265" s="41"/>
      <c r="AD265" s="41"/>
      <c r="AE265" s="2"/>
      <c r="AF265" s="42"/>
      <c r="AG265" s="41"/>
      <c r="AH265" s="41"/>
      <c r="AI265" s="41"/>
      <c r="AJ265" s="41"/>
      <c r="AK265" s="42"/>
      <c r="AL265" s="41"/>
      <c r="AM265" s="41"/>
      <c r="AN265" s="41"/>
    </row>
    <row r="266" spans="3:40" x14ac:dyDescent="0.15">
      <c r="C266"/>
      <c r="U266" s="1"/>
      <c r="V266" s="1"/>
      <c r="Z266" s="41"/>
      <c r="AA266" s="41"/>
      <c r="AB266" s="41"/>
      <c r="AC266" s="41"/>
      <c r="AD266" s="41"/>
      <c r="AE266" s="2"/>
      <c r="AF266" s="42"/>
      <c r="AG266" s="41"/>
      <c r="AH266" s="41"/>
      <c r="AI266" s="41"/>
      <c r="AJ266" s="41"/>
      <c r="AK266" s="42"/>
      <c r="AL266" s="41"/>
      <c r="AM266" s="41"/>
      <c r="AN266" s="41"/>
    </row>
    <row r="267" spans="3:40" x14ac:dyDescent="0.15">
      <c r="C267"/>
      <c r="U267" s="1"/>
      <c r="V267" s="1"/>
      <c r="Z267" s="41"/>
      <c r="AA267" s="41"/>
      <c r="AB267" s="41"/>
      <c r="AC267" s="41"/>
      <c r="AD267" s="41"/>
      <c r="AE267" s="2"/>
      <c r="AF267" s="42"/>
      <c r="AG267" s="41"/>
      <c r="AH267" s="41"/>
      <c r="AI267" s="41"/>
      <c r="AJ267" s="41"/>
      <c r="AK267" s="42"/>
      <c r="AL267" s="41"/>
      <c r="AM267" s="41"/>
      <c r="AN267" s="41"/>
    </row>
    <row r="268" spans="3:40" x14ac:dyDescent="0.15">
      <c r="C268"/>
      <c r="U268" s="1"/>
      <c r="V268" s="1"/>
      <c r="Z268" s="41"/>
      <c r="AA268" s="41"/>
      <c r="AB268" s="41"/>
      <c r="AC268" s="41"/>
      <c r="AD268" s="41"/>
      <c r="AE268" s="2"/>
      <c r="AF268" s="42"/>
      <c r="AG268" s="41"/>
      <c r="AH268" s="41"/>
      <c r="AI268" s="41"/>
      <c r="AJ268" s="41"/>
      <c r="AK268" s="42"/>
      <c r="AL268" s="41"/>
      <c r="AM268" s="41"/>
      <c r="AN268" s="41"/>
    </row>
    <row r="269" spans="3:40" x14ac:dyDescent="0.15">
      <c r="C269"/>
      <c r="U269" s="1"/>
      <c r="V269" s="1"/>
      <c r="Z269" s="41"/>
      <c r="AA269" s="41"/>
      <c r="AB269" s="41"/>
      <c r="AC269" s="41"/>
      <c r="AD269" s="41"/>
      <c r="AE269" s="2"/>
      <c r="AF269" s="42"/>
      <c r="AG269" s="41"/>
      <c r="AH269" s="41"/>
      <c r="AI269" s="41"/>
      <c r="AJ269" s="41"/>
      <c r="AK269" s="42"/>
      <c r="AL269" s="41"/>
      <c r="AM269" s="41"/>
      <c r="AN269" s="41"/>
    </row>
    <row r="270" spans="3:40" x14ac:dyDescent="0.15">
      <c r="C270"/>
      <c r="U270" s="1"/>
      <c r="V270" s="1"/>
      <c r="Z270" s="41"/>
      <c r="AA270" s="41"/>
      <c r="AB270" s="41"/>
      <c r="AC270" s="41"/>
      <c r="AD270" s="41"/>
      <c r="AE270" s="2"/>
      <c r="AF270" s="42"/>
      <c r="AG270" s="41"/>
      <c r="AH270" s="41"/>
      <c r="AI270" s="41"/>
      <c r="AJ270" s="41"/>
      <c r="AK270" s="42"/>
      <c r="AL270" s="41"/>
      <c r="AM270" s="41"/>
      <c r="AN270" s="41"/>
    </row>
    <row r="271" spans="3:40" x14ac:dyDescent="0.15">
      <c r="C271"/>
      <c r="U271" s="1"/>
      <c r="V271" s="1"/>
      <c r="Z271" s="41"/>
      <c r="AA271" s="41"/>
      <c r="AB271" s="41"/>
      <c r="AC271" s="41"/>
      <c r="AD271" s="41"/>
      <c r="AE271" s="2"/>
      <c r="AF271" s="42"/>
      <c r="AG271" s="41"/>
      <c r="AH271" s="41"/>
      <c r="AI271" s="41"/>
      <c r="AJ271" s="41"/>
      <c r="AK271" s="42"/>
      <c r="AL271" s="41"/>
      <c r="AM271" s="41"/>
      <c r="AN271" s="41"/>
    </row>
    <row r="272" spans="3:40" x14ac:dyDescent="0.15">
      <c r="C272"/>
      <c r="U272" s="1"/>
      <c r="V272" s="1"/>
      <c r="Z272" s="41"/>
      <c r="AA272" s="41"/>
      <c r="AB272" s="41"/>
      <c r="AC272" s="41"/>
      <c r="AD272" s="41"/>
      <c r="AE272" s="2"/>
      <c r="AF272" s="42"/>
      <c r="AG272" s="41"/>
      <c r="AH272" s="41"/>
      <c r="AI272" s="41"/>
      <c r="AJ272" s="41"/>
      <c r="AK272" s="42"/>
      <c r="AL272" s="41"/>
      <c r="AM272" s="41"/>
      <c r="AN272" s="41"/>
    </row>
    <row r="273" spans="3:40" x14ac:dyDescent="0.15">
      <c r="C273"/>
      <c r="U273" s="1"/>
      <c r="V273" s="1"/>
      <c r="Z273" s="41"/>
      <c r="AA273" s="41"/>
      <c r="AB273" s="41"/>
      <c r="AC273" s="41"/>
      <c r="AD273" s="41"/>
      <c r="AE273" s="2"/>
      <c r="AF273" s="42"/>
      <c r="AG273" s="41"/>
      <c r="AH273" s="41"/>
      <c r="AI273" s="41"/>
      <c r="AJ273" s="41"/>
      <c r="AK273" s="42"/>
      <c r="AL273" s="41"/>
      <c r="AM273" s="41"/>
      <c r="AN273" s="41"/>
    </row>
    <row r="274" spans="3:40" x14ac:dyDescent="0.15">
      <c r="C274"/>
      <c r="U274" s="1"/>
      <c r="V274" s="1"/>
      <c r="Z274" s="41"/>
      <c r="AA274" s="41"/>
      <c r="AB274" s="41"/>
      <c r="AC274" s="41"/>
      <c r="AD274" s="41"/>
      <c r="AE274" s="2"/>
      <c r="AF274" s="42"/>
      <c r="AG274" s="41"/>
      <c r="AH274" s="41"/>
      <c r="AI274" s="41"/>
      <c r="AJ274" s="41"/>
      <c r="AK274" s="42"/>
      <c r="AL274" s="41"/>
      <c r="AM274" s="41"/>
      <c r="AN274" s="41"/>
    </row>
    <row r="275" spans="3:40" x14ac:dyDescent="0.15">
      <c r="C275"/>
      <c r="U275" s="1"/>
      <c r="V275" s="1"/>
      <c r="Z275" s="41"/>
      <c r="AA275" s="41"/>
      <c r="AB275" s="41"/>
      <c r="AC275" s="41"/>
      <c r="AD275" s="41"/>
      <c r="AE275" s="2"/>
      <c r="AF275" s="42"/>
      <c r="AG275" s="41"/>
      <c r="AH275" s="41"/>
      <c r="AI275" s="41"/>
      <c r="AJ275" s="41"/>
      <c r="AK275" s="42"/>
      <c r="AL275" s="41"/>
      <c r="AM275" s="41"/>
      <c r="AN275" s="41"/>
    </row>
    <row r="276" spans="3:40" x14ac:dyDescent="0.15">
      <c r="C276"/>
      <c r="U276" s="1"/>
      <c r="V276" s="1"/>
      <c r="Z276" s="41"/>
      <c r="AA276" s="41"/>
      <c r="AB276" s="41"/>
      <c r="AC276" s="41"/>
      <c r="AD276" s="41"/>
      <c r="AE276" s="2"/>
      <c r="AF276" s="42"/>
      <c r="AG276" s="41"/>
      <c r="AH276" s="41"/>
      <c r="AI276" s="41"/>
      <c r="AJ276" s="41"/>
      <c r="AK276" s="42"/>
      <c r="AL276" s="41"/>
      <c r="AM276" s="41"/>
      <c r="AN276" s="41"/>
    </row>
    <row r="277" spans="3:40" x14ac:dyDescent="0.15">
      <c r="C277"/>
      <c r="U277" s="1"/>
      <c r="V277" s="1"/>
      <c r="Z277" s="41"/>
      <c r="AA277" s="41"/>
      <c r="AB277" s="41"/>
      <c r="AC277" s="41"/>
      <c r="AD277" s="41"/>
      <c r="AE277" s="2"/>
      <c r="AF277" s="42"/>
      <c r="AG277" s="41"/>
      <c r="AH277" s="41"/>
      <c r="AI277" s="41"/>
      <c r="AJ277" s="41"/>
      <c r="AK277" s="42"/>
      <c r="AL277" s="41"/>
      <c r="AM277" s="41"/>
      <c r="AN277" s="41"/>
    </row>
    <row r="278" spans="3:40" x14ac:dyDescent="0.15">
      <c r="C278"/>
      <c r="U278" s="1"/>
      <c r="V278" s="1"/>
      <c r="Z278" s="41"/>
      <c r="AA278" s="41"/>
      <c r="AB278" s="41"/>
      <c r="AC278" s="41"/>
      <c r="AD278" s="41"/>
      <c r="AE278" s="2"/>
      <c r="AF278" s="42"/>
      <c r="AG278" s="41"/>
      <c r="AH278" s="41"/>
      <c r="AI278" s="41"/>
      <c r="AJ278" s="41"/>
      <c r="AK278" s="42"/>
      <c r="AL278" s="41"/>
      <c r="AM278" s="41"/>
      <c r="AN278" s="41"/>
    </row>
    <row r="279" spans="3:40" x14ac:dyDescent="0.15">
      <c r="C279"/>
      <c r="U279" s="1"/>
      <c r="V279" s="1"/>
      <c r="Z279" s="41"/>
      <c r="AA279" s="41"/>
      <c r="AB279" s="41"/>
      <c r="AC279" s="41"/>
      <c r="AD279" s="41"/>
      <c r="AE279" s="2"/>
      <c r="AF279" s="42"/>
      <c r="AG279" s="41"/>
      <c r="AH279" s="41"/>
      <c r="AI279" s="41"/>
      <c r="AJ279" s="41"/>
      <c r="AK279" s="42"/>
      <c r="AL279" s="41"/>
      <c r="AM279" s="41"/>
      <c r="AN279" s="41"/>
    </row>
    <row r="280" spans="3:40" x14ac:dyDescent="0.15">
      <c r="C280"/>
      <c r="U280" s="1"/>
      <c r="V280" s="1"/>
      <c r="Z280" s="41"/>
      <c r="AA280" s="41"/>
      <c r="AB280" s="41"/>
      <c r="AC280" s="41"/>
      <c r="AD280" s="41"/>
      <c r="AE280" s="2"/>
      <c r="AF280" s="42"/>
      <c r="AG280" s="41"/>
      <c r="AH280" s="41"/>
      <c r="AI280" s="41"/>
      <c r="AJ280" s="41"/>
      <c r="AK280" s="42"/>
      <c r="AL280" s="41"/>
      <c r="AM280" s="41"/>
      <c r="AN280" s="41"/>
    </row>
    <row r="281" spans="3:40" x14ac:dyDescent="0.15">
      <c r="C281"/>
      <c r="U281" s="1"/>
      <c r="V281" s="1"/>
      <c r="Z281" s="41"/>
      <c r="AA281" s="41"/>
      <c r="AB281" s="41"/>
      <c r="AC281" s="41"/>
      <c r="AD281" s="41"/>
      <c r="AE281" s="2"/>
      <c r="AF281" s="42"/>
      <c r="AG281" s="41"/>
      <c r="AH281" s="41"/>
      <c r="AI281" s="41"/>
      <c r="AJ281" s="41"/>
      <c r="AK281" s="42"/>
      <c r="AL281" s="41"/>
      <c r="AM281" s="41"/>
      <c r="AN281" s="41"/>
    </row>
    <row r="282" spans="3:40" x14ac:dyDescent="0.15">
      <c r="C282"/>
      <c r="U282" s="1"/>
      <c r="V282" s="1"/>
      <c r="Z282" s="41"/>
      <c r="AA282" s="41"/>
      <c r="AB282" s="41"/>
      <c r="AC282" s="41"/>
      <c r="AD282" s="41"/>
      <c r="AE282" s="2"/>
      <c r="AF282" s="42"/>
      <c r="AG282" s="41"/>
      <c r="AH282" s="41"/>
      <c r="AI282" s="41"/>
      <c r="AJ282" s="41"/>
      <c r="AK282" s="42"/>
      <c r="AL282" s="41"/>
      <c r="AM282" s="41"/>
      <c r="AN282" s="41"/>
    </row>
    <row r="283" spans="3:40" x14ac:dyDescent="0.15">
      <c r="C283"/>
      <c r="U283" s="1"/>
      <c r="V283" s="1"/>
      <c r="Z283" s="41"/>
      <c r="AA283" s="41"/>
      <c r="AB283" s="41"/>
      <c r="AC283" s="41"/>
      <c r="AD283" s="41"/>
      <c r="AE283" s="2"/>
      <c r="AF283" s="42"/>
      <c r="AG283" s="41"/>
      <c r="AH283" s="41"/>
      <c r="AI283" s="41"/>
      <c r="AJ283" s="41"/>
      <c r="AK283" s="42"/>
      <c r="AL283" s="41"/>
      <c r="AM283" s="41"/>
      <c r="AN283" s="41"/>
    </row>
    <row r="284" spans="3:40" x14ac:dyDescent="0.15">
      <c r="C284"/>
      <c r="U284" s="1"/>
      <c r="V284" s="1"/>
      <c r="Z284" s="41"/>
      <c r="AA284" s="41"/>
      <c r="AB284" s="41"/>
      <c r="AC284" s="41"/>
      <c r="AD284" s="41"/>
      <c r="AE284" s="2"/>
      <c r="AF284" s="42"/>
      <c r="AG284" s="41"/>
      <c r="AH284" s="41"/>
      <c r="AI284" s="41"/>
      <c r="AJ284" s="41"/>
      <c r="AK284" s="42"/>
      <c r="AL284" s="41"/>
      <c r="AM284" s="41"/>
      <c r="AN284" s="41"/>
    </row>
    <row r="285" spans="3:40" x14ac:dyDescent="0.15">
      <c r="C285"/>
      <c r="U285" s="1"/>
      <c r="V285" s="1"/>
      <c r="Z285" s="41"/>
      <c r="AA285" s="41"/>
      <c r="AB285" s="41"/>
      <c r="AC285" s="41"/>
      <c r="AD285" s="41"/>
      <c r="AE285" s="2"/>
      <c r="AF285" s="42"/>
      <c r="AG285" s="41"/>
      <c r="AH285" s="41"/>
      <c r="AI285" s="41"/>
      <c r="AJ285" s="41"/>
      <c r="AK285" s="42"/>
      <c r="AL285" s="41"/>
      <c r="AM285" s="41"/>
      <c r="AN285" s="41"/>
    </row>
    <row r="286" spans="3:40" x14ac:dyDescent="0.15">
      <c r="C286"/>
      <c r="U286" s="1"/>
      <c r="V286" s="1"/>
      <c r="Z286" s="41"/>
      <c r="AA286" s="41"/>
      <c r="AB286" s="41"/>
      <c r="AC286" s="41"/>
      <c r="AD286" s="41"/>
      <c r="AE286" s="2"/>
      <c r="AF286" s="42"/>
      <c r="AG286" s="41"/>
      <c r="AH286" s="41"/>
      <c r="AI286" s="41"/>
      <c r="AJ286" s="41"/>
      <c r="AK286" s="42"/>
      <c r="AL286" s="41"/>
      <c r="AM286" s="41"/>
      <c r="AN286" s="41"/>
    </row>
    <row r="287" spans="3:40" x14ac:dyDescent="0.15">
      <c r="C287"/>
      <c r="U287" s="1"/>
      <c r="V287" s="1"/>
      <c r="Z287" s="41"/>
      <c r="AA287" s="41"/>
      <c r="AB287" s="41"/>
      <c r="AC287" s="41"/>
      <c r="AD287" s="41"/>
      <c r="AE287" s="2"/>
      <c r="AF287" s="42"/>
      <c r="AG287" s="41"/>
      <c r="AH287" s="41"/>
      <c r="AI287" s="41"/>
      <c r="AJ287" s="41"/>
      <c r="AK287" s="42"/>
      <c r="AL287" s="41"/>
      <c r="AM287" s="41"/>
      <c r="AN287" s="41"/>
    </row>
    <row r="288" spans="3:40" x14ac:dyDescent="0.15">
      <c r="C288"/>
      <c r="U288" s="1"/>
      <c r="V288" s="1"/>
      <c r="Z288" s="41"/>
      <c r="AA288" s="41"/>
      <c r="AB288" s="41"/>
      <c r="AC288" s="41"/>
      <c r="AD288" s="41"/>
      <c r="AE288" s="2"/>
      <c r="AF288" s="42"/>
      <c r="AG288" s="41"/>
      <c r="AH288" s="41"/>
      <c r="AI288" s="41"/>
      <c r="AJ288" s="41"/>
      <c r="AK288" s="42"/>
      <c r="AL288" s="41"/>
      <c r="AM288" s="41"/>
      <c r="AN288" s="41"/>
    </row>
    <row r="289" spans="3:40" x14ac:dyDescent="0.15">
      <c r="C289"/>
      <c r="U289" s="1"/>
      <c r="V289" s="1"/>
      <c r="Z289" s="41"/>
      <c r="AA289" s="41"/>
      <c r="AB289" s="41"/>
      <c r="AC289" s="41"/>
      <c r="AD289" s="41"/>
      <c r="AE289" s="2"/>
      <c r="AF289" s="42"/>
      <c r="AG289" s="41"/>
      <c r="AH289" s="41"/>
      <c r="AI289" s="41"/>
      <c r="AJ289" s="41"/>
      <c r="AK289" s="42"/>
      <c r="AL289" s="41"/>
      <c r="AM289" s="41"/>
      <c r="AN289" s="41"/>
    </row>
    <row r="290" spans="3:40" x14ac:dyDescent="0.15">
      <c r="C290"/>
      <c r="U290" s="1"/>
      <c r="V290" s="1"/>
      <c r="Z290" s="41"/>
      <c r="AA290" s="41"/>
      <c r="AB290" s="41"/>
      <c r="AC290" s="41"/>
      <c r="AD290" s="41"/>
      <c r="AE290" s="2"/>
      <c r="AF290" s="42"/>
      <c r="AG290" s="41"/>
      <c r="AH290" s="41"/>
      <c r="AI290" s="41"/>
      <c r="AJ290" s="41"/>
      <c r="AK290" s="42"/>
      <c r="AL290" s="41"/>
      <c r="AM290" s="41"/>
      <c r="AN290" s="41"/>
    </row>
    <row r="291" spans="3:40" x14ac:dyDescent="0.15">
      <c r="C291"/>
      <c r="U291" s="1"/>
      <c r="V291" s="1"/>
      <c r="Z291" s="41"/>
      <c r="AA291" s="41"/>
      <c r="AB291" s="41"/>
      <c r="AC291" s="41"/>
      <c r="AD291" s="41"/>
      <c r="AE291" s="2"/>
      <c r="AF291" s="42"/>
      <c r="AG291" s="41"/>
      <c r="AH291" s="41"/>
      <c r="AI291" s="41"/>
      <c r="AJ291" s="41"/>
      <c r="AK291" s="42"/>
      <c r="AL291" s="41"/>
      <c r="AM291" s="41"/>
      <c r="AN291" s="41"/>
    </row>
    <row r="292" spans="3:40" x14ac:dyDescent="0.15">
      <c r="C292"/>
      <c r="U292" s="1"/>
      <c r="V292" s="1"/>
      <c r="Z292" s="41"/>
      <c r="AA292" s="41"/>
      <c r="AB292" s="41"/>
      <c r="AC292" s="41"/>
      <c r="AD292" s="41"/>
      <c r="AE292" s="2"/>
      <c r="AF292" s="42"/>
      <c r="AG292" s="41"/>
      <c r="AH292" s="41"/>
      <c r="AI292" s="41"/>
      <c r="AJ292" s="41"/>
      <c r="AK292" s="42"/>
      <c r="AL292" s="41"/>
      <c r="AM292" s="41"/>
      <c r="AN292" s="41"/>
    </row>
    <row r="293" spans="3:40" x14ac:dyDescent="0.15">
      <c r="C293"/>
      <c r="U293" s="1"/>
      <c r="V293" s="1"/>
      <c r="Z293" s="41"/>
      <c r="AA293" s="41"/>
      <c r="AB293" s="41"/>
      <c r="AC293" s="41"/>
      <c r="AD293" s="41"/>
      <c r="AE293" s="2"/>
      <c r="AF293" s="42"/>
      <c r="AG293" s="41"/>
      <c r="AH293" s="41"/>
      <c r="AI293" s="41"/>
      <c r="AJ293" s="41"/>
      <c r="AK293" s="42"/>
      <c r="AL293" s="41"/>
      <c r="AM293" s="41"/>
      <c r="AN293" s="41"/>
    </row>
    <row r="294" spans="3:40" x14ac:dyDescent="0.15">
      <c r="C294"/>
      <c r="U294" s="1"/>
      <c r="V294" s="1"/>
      <c r="Z294" s="41"/>
      <c r="AA294" s="41"/>
      <c r="AB294" s="41"/>
      <c r="AC294" s="41"/>
      <c r="AD294" s="41"/>
      <c r="AE294" s="2"/>
      <c r="AF294" s="42"/>
      <c r="AG294" s="41"/>
      <c r="AH294" s="41"/>
      <c r="AI294" s="41"/>
      <c r="AJ294" s="41"/>
      <c r="AK294" s="42"/>
      <c r="AL294" s="41"/>
      <c r="AM294" s="41"/>
      <c r="AN294" s="41"/>
    </row>
    <row r="295" spans="3:40" x14ac:dyDescent="0.15">
      <c r="C295"/>
      <c r="U295" s="1"/>
      <c r="V295" s="1"/>
      <c r="Z295" s="41"/>
      <c r="AA295" s="41"/>
      <c r="AB295" s="41"/>
      <c r="AC295" s="41"/>
      <c r="AD295" s="41"/>
      <c r="AE295" s="2"/>
      <c r="AF295" s="42"/>
      <c r="AG295" s="41"/>
      <c r="AH295" s="41"/>
      <c r="AI295" s="41"/>
      <c r="AJ295" s="41"/>
      <c r="AK295" s="42"/>
      <c r="AL295" s="41"/>
      <c r="AM295" s="41"/>
      <c r="AN295" s="41"/>
    </row>
    <row r="296" spans="3:40" x14ac:dyDescent="0.15">
      <c r="C296"/>
      <c r="U296" s="1"/>
      <c r="V296" s="1"/>
      <c r="Z296" s="41"/>
      <c r="AA296" s="41"/>
      <c r="AB296" s="41"/>
      <c r="AC296" s="41"/>
      <c r="AD296" s="41"/>
      <c r="AE296" s="2"/>
      <c r="AF296" s="42"/>
      <c r="AG296" s="41"/>
      <c r="AH296" s="41"/>
      <c r="AI296" s="41"/>
      <c r="AJ296" s="41"/>
      <c r="AK296" s="42"/>
      <c r="AL296" s="41"/>
      <c r="AM296" s="41"/>
      <c r="AN296" s="41"/>
    </row>
    <row r="297" spans="3:40" x14ac:dyDescent="0.15">
      <c r="C297"/>
      <c r="U297" s="1"/>
      <c r="V297" s="1"/>
      <c r="Z297" s="41"/>
      <c r="AA297" s="41"/>
      <c r="AB297" s="41"/>
      <c r="AC297" s="41"/>
      <c r="AD297" s="41"/>
      <c r="AE297" s="2"/>
      <c r="AF297" s="42"/>
      <c r="AG297" s="41"/>
      <c r="AH297" s="41"/>
      <c r="AI297" s="41"/>
      <c r="AJ297" s="41"/>
      <c r="AK297" s="42"/>
      <c r="AL297" s="41"/>
      <c r="AM297" s="41"/>
      <c r="AN297" s="41"/>
    </row>
    <row r="298" spans="3:40" x14ac:dyDescent="0.15">
      <c r="C298"/>
      <c r="U298" s="1"/>
      <c r="V298" s="1"/>
      <c r="Z298" s="41"/>
      <c r="AA298" s="41"/>
      <c r="AB298" s="41"/>
      <c r="AC298" s="41"/>
      <c r="AD298" s="41"/>
      <c r="AE298" s="2"/>
      <c r="AF298" s="42"/>
      <c r="AG298" s="41"/>
      <c r="AH298" s="41"/>
      <c r="AI298" s="41"/>
      <c r="AJ298" s="41"/>
      <c r="AK298" s="42"/>
      <c r="AL298" s="41"/>
      <c r="AM298" s="41"/>
      <c r="AN298" s="41"/>
    </row>
    <row r="299" spans="3:40" x14ac:dyDescent="0.15">
      <c r="C299"/>
      <c r="U299" s="1"/>
      <c r="V299" s="1"/>
      <c r="Z299" s="41"/>
      <c r="AA299" s="41"/>
      <c r="AB299" s="41"/>
      <c r="AC299" s="41"/>
      <c r="AD299" s="41"/>
      <c r="AE299" s="2"/>
      <c r="AF299" s="42"/>
      <c r="AG299" s="41"/>
      <c r="AH299" s="41"/>
      <c r="AI299" s="41"/>
      <c r="AJ299" s="41"/>
      <c r="AK299" s="42"/>
      <c r="AL299" s="41"/>
      <c r="AM299" s="41"/>
      <c r="AN299" s="41"/>
    </row>
    <row r="300" spans="3:40" x14ac:dyDescent="0.15">
      <c r="C300"/>
      <c r="U300" s="1"/>
      <c r="V300" s="1"/>
      <c r="Z300" s="41"/>
      <c r="AA300" s="41"/>
      <c r="AB300" s="41"/>
      <c r="AC300" s="41"/>
      <c r="AD300" s="41"/>
      <c r="AE300" s="2"/>
      <c r="AF300" s="42"/>
      <c r="AG300" s="41"/>
      <c r="AH300" s="41"/>
      <c r="AI300" s="41"/>
      <c r="AJ300" s="41"/>
      <c r="AK300" s="42"/>
      <c r="AL300" s="41"/>
      <c r="AM300" s="41"/>
      <c r="AN300" s="41"/>
    </row>
    <row r="301" spans="3:40" x14ac:dyDescent="0.15">
      <c r="C301"/>
      <c r="U301" s="1"/>
      <c r="V301" s="1"/>
      <c r="Z301" s="41"/>
      <c r="AA301" s="41"/>
      <c r="AB301" s="41"/>
      <c r="AC301" s="41"/>
      <c r="AD301" s="41"/>
      <c r="AE301" s="2"/>
      <c r="AF301" s="42"/>
      <c r="AG301" s="41"/>
      <c r="AH301" s="41"/>
      <c r="AI301" s="41"/>
      <c r="AJ301" s="41"/>
      <c r="AK301" s="42"/>
      <c r="AL301" s="41"/>
      <c r="AM301" s="41"/>
      <c r="AN301" s="41"/>
    </row>
    <row r="302" spans="3:40" x14ac:dyDescent="0.15">
      <c r="C302"/>
      <c r="U302" s="1"/>
      <c r="V302" s="1"/>
      <c r="Z302" s="41"/>
      <c r="AA302" s="41"/>
      <c r="AB302" s="41"/>
      <c r="AC302" s="41"/>
      <c r="AD302" s="41"/>
      <c r="AE302" s="2"/>
      <c r="AF302" s="42"/>
      <c r="AG302" s="41"/>
      <c r="AH302" s="41"/>
      <c r="AI302" s="41"/>
      <c r="AJ302" s="41"/>
      <c r="AK302" s="42"/>
      <c r="AL302" s="41"/>
      <c r="AM302" s="41"/>
      <c r="AN302" s="41"/>
    </row>
    <row r="303" spans="3:40" x14ac:dyDescent="0.15">
      <c r="C303"/>
      <c r="U303" s="1"/>
      <c r="V303" s="1"/>
      <c r="Z303" s="41"/>
      <c r="AA303" s="41"/>
      <c r="AB303" s="41"/>
      <c r="AC303" s="41"/>
      <c r="AD303" s="41"/>
      <c r="AE303" s="2"/>
      <c r="AF303" s="42"/>
      <c r="AG303" s="41"/>
      <c r="AH303" s="41"/>
      <c r="AI303" s="41"/>
      <c r="AJ303" s="41"/>
      <c r="AK303" s="42"/>
      <c r="AL303" s="41"/>
      <c r="AM303" s="41"/>
      <c r="AN303" s="41"/>
    </row>
    <row r="304" spans="3:40" x14ac:dyDescent="0.15">
      <c r="C304"/>
      <c r="U304" s="1"/>
      <c r="V304" s="1"/>
      <c r="Z304" s="41"/>
      <c r="AA304" s="41"/>
      <c r="AB304" s="41"/>
      <c r="AC304" s="41"/>
      <c r="AD304" s="41"/>
      <c r="AE304" s="2"/>
      <c r="AF304" s="42"/>
      <c r="AG304" s="41"/>
      <c r="AH304" s="41"/>
      <c r="AI304" s="41"/>
      <c r="AJ304" s="41"/>
      <c r="AK304" s="42"/>
      <c r="AL304" s="41"/>
      <c r="AM304" s="41"/>
      <c r="AN304" s="41"/>
    </row>
    <row r="305" spans="3:40" x14ac:dyDescent="0.15">
      <c r="C305"/>
      <c r="U305" s="1"/>
      <c r="V305" s="1"/>
      <c r="Z305" s="41"/>
      <c r="AA305" s="41"/>
      <c r="AB305" s="41"/>
      <c r="AC305" s="41"/>
      <c r="AD305" s="41"/>
      <c r="AE305" s="2"/>
      <c r="AF305" s="42"/>
      <c r="AG305" s="41"/>
      <c r="AH305" s="41"/>
      <c r="AI305" s="41"/>
      <c r="AJ305" s="41"/>
      <c r="AK305" s="42"/>
      <c r="AL305" s="41"/>
      <c r="AM305" s="41"/>
      <c r="AN305" s="41"/>
    </row>
    <row r="306" spans="3:40" x14ac:dyDescent="0.15">
      <c r="C306"/>
      <c r="U306" s="1"/>
      <c r="V306" s="1"/>
      <c r="Z306" s="41"/>
      <c r="AA306" s="41"/>
      <c r="AB306" s="41"/>
      <c r="AC306" s="41"/>
      <c r="AD306" s="41"/>
      <c r="AE306" s="2"/>
      <c r="AF306" s="42"/>
      <c r="AG306" s="41"/>
      <c r="AH306" s="41"/>
      <c r="AI306" s="41"/>
      <c r="AJ306" s="41"/>
      <c r="AK306" s="42"/>
      <c r="AL306" s="41"/>
      <c r="AM306" s="41"/>
      <c r="AN306" s="41"/>
    </row>
    <row r="307" spans="3:40" x14ac:dyDescent="0.15">
      <c r="C307"/>
      <c r="U307" s="1"/>
      <c r="V307" s="1"/>
      <c r="Z307" s="41"/>
      <c r="AA307" s="41"/>
      <c r="AB307" s="41"/>
      <c r="AC307" s="41"/>
      <c r="AD307" s="41"/>
      <c r="AE307" s="2"/>
      <c r="AF307" s="42"/>
      <c r="AG307" s="41"/>
      <c r="AH307" s="41"/>
      <c r="AI307" s="41"/>
      <c r="AJ307" s="41"/>
      <c r="AK307" s="42"/>
      <c r="AL307" s="41"/>
      <c r="AM307" s="41"/>
      <c r="AN307" s="41"/>
    </row>
    <row r="308" spans="3:40" x14ac:dyDescent="0.15">
      <c r="C308"/>
      <c r="U308" s="1"/>
      <c r="V308" s="1"/>
      <c r="Z308" s="41"/>
      <c r="AA308" s="41"/>
      <c r="AB308" s="41"/>
      <c r="AC308" s="41"/>
      <c r="AD308" s="41"/>
      <c r="AE308" s="2"/>
      <c r="AF308" s="42"/>
      <c r="AG308" s="41"/>
      <c r="AH308" s="41"/>
      <c r="AI308" s="41"/>
      <c r="AJ308" s="41"/>
      <c r="AK308" s="42"/>
      <c r="AL308" s="41"/>
      <c r="AM308" s="41"/>
      <c r="AN308" s="41"/>
    </row>
    <row r="309" spans="3:40" x14ac:dyDescent="0.15">
      <c r="C309"/>
      <c r="U309" s="1"/>
      <c r="V309" s="1"/>
      <c r="Z309" s="41"/>
      <c r="AA309" s="41"/>
      <c r="AB309" s="41"/>
      <c r="AC309" s="41"/>
      <c r="AD309" s="41"/>
      <c r="AE309" s="2"/>
      <c r="AF309" s="42"/>
      <c r="AG309" s="41"/>
      <c r="AH309" s="41"/>
      <c r="AI309" s="41"/>
      <c r="AJ309" s="41"/>
      <c r="AK309" s="42"/>
      <c r="AL309" s="41"/>
      <c r="AM309" s="41"/>
      <c r="AN309" s="41"/>
    </row>
    <row r="310" spans="3:40" x14ac:dyDescent="0.15">
      <c r="C310"/>
      <c r="U310" s="1"/>
      <c r="V310" s="1"/>
      <c r="Z310" s="41"/>
      <c r="AA310" s="41"/>
      <c r="AB310" s="41"/>
      <c r="AC310" s="41"/>
      <c r="AD310" s="41"/>
      <c r="AE310" s="2"/>
      <c r="AF310" s="42"/>
      <c r="AG310" s="41"/>
      <c r="AH310" s="41"/>
      <c r="AI310" s="41"/>
      <c r="AJ310" s="41"/>
      <c r="AK310" s="42"/>
      <c r="AL310" s="41"/>
      <c r="AM310" s="41"/>
      <c r="AN310" s="41"/>
    </row>
    <row r="311" spans="3:40" x14ac:dyDescent="0.15">
      <c r="C311"/>
      <c r="U311" s="1"/>
      <c r="V311" s="1"/>
      <c r="Z311" s="41"/>
      <c r="AA311" s="41"/>
      <c r="AB311" s="41"/>
      <c r="AC311" s="41"/>
      <c r="AD311" s="41"/>
      <c r="AE311" s="2"/>
      <c r="AF311" s="42"/>
      <c r="AG311" s="41"/>
      <c r="AH311" s="41"/>
      <c r="AI311" s="41"/>
      <c r="AJ311" s="41"/>
      <c r="AK311" s="42"/>
      <c r="AL311" s="41"/>
      <c r="AM311" s="41"/>
      <c r="AN311" s="41"/>
    </row>
    <row r="312" spans="3:40" x14ac:dyDescent="0.15">
      <c r="C312"/>
      <c r="U312" s="1"/>
      <c r="V312" s="1"/>
      <c r="Z312" s="41"/>
      <c r="AA312" s="41"/>
      <c r="AB312" s="41"/>
      <c r="AC312" s="41"/>
      <c r="AD312" s="41"/>
      <c r="AE312" s="2"/>
      <c r="AF312" s="42"/>
      <c r="AG312" s="41"/>
      <c r="AH312" s="41"/>
      <c r="AI312" s="41"/>
      <c r="AJ312" s="41"/>
      <c r="AK312" s="42"/>
      <c r="AL312" s="41"/>
      <c r="AM312" s="41"/>
      <c r="AN312" s="41"/>
    </row>
    <row r="313" spans="3:40" x14ac:dyDescent="0.15">
      <c r="C313"/>
      <c r="U313" s="1"/>
      <c r="V313" s="1"/>
      <c r="Z313" s="41"/>
      <c r="AA313" s="41"/>
      <c r="AB313" s="41"/>
      <c r="AC313" s="41"/>
      <c r="AD313" s="41"/>
      <c r="AE313" s="2"/>
      <c r="AF313" s="42"/>
      <c r="AG313" s="41"/>
      <c r="AH313" s="41"/>
      <c r="AI313" s="41"/>
      <c r="AJ313" s="41"/>
      <c r="AK313" s="42"/>
      <c r="AL313" s="41"/>
      <c r="AM313" s="41"/>
      <c r="AN313" s="41"/>
    </row>
    <row r="314" spans="3:40" x14ac:dyDescent="0.15">
      <c r="C314"/>
      <c r="U314" s="1"/>
      <c r="V314" s="1"/>
      <c r="Z314" s="41"/>
      <c r="AA314" s="41"/>
      <c r="AB314" s="41"/>
      <c r="AC314" s="41"/>
      <c r="AD314" s="41"/>
      <c r="AE314" s="2"/>
      <c r="AF314" s="42"/>
      <c r="AG314" s="41"/>
      <c r="AH314" s="41"/>
      <c r="AI314" s="41"/>
      <c r="AJ314" s="41"/>
      <c r="AK314" s="42"/>
      <c r="AL314" s="41"/>
      <c r="AM314" s="41"/>
      <c r="AN314" s="41"/>
    </row>
    <row r="315" spans="3:40" x14ac:dyDescent="0.15">
      <c r="C315"/>
      <c r="U315" s="1"/>
      <c r="V315" s="1"/>
      <c r="Z315" s="41"/>
      <c r="AA315" s="41"/>
      <c r="AB315" s="41"/>
      <c r="AC315" s="41"/>
      <c r="AD315" s="41"/>
      <c r="AE315" s="2"/>
      <c r="AF315" s="42"/>
      <c r="AG315" s="41"/>
      <c r="AH315" s="41"/>
      <c r="AI315" s="41"/>
      <c r="AJ315" s="41"/>
      <c r="AK315" s="42"/>
      <c r="AL315" s="41"/>
      <c r="AM315" s="41"/>
      <c r="AN315" s="41"/>
    </row>
    <row r="316" spans="3:40" x14ac:dyDescent="0.15">
      <c r="C316"/>
      <c r="U316" s="1"/>
      <c r="V316" s="1"/>
      <c r="Z316" s="41"/>
      <c r="AA316" s="41"/>
      <c r="AB316" s="41"/>
      <c r="AC316" s="41"/>
      <c r="AD316" s="41"/>
      <c r="AE316" s="2"/>
      <c r="AF316" s="42"/>
      <c r="AG316" s="41"/>
      <c r="AH316" s="41"/>
      <c r="AI316" s="41"/>
      <c r="AJ316" s="41"/>
      <c r="AK316" s="42"/>
      <c r="AL316" s="41"/>
      <c r="AM316" s="41"/>
      <c r="AN316" s="41"/>
    </row>
    <row r="317" spans="3:40" x14ac:dyDescent="0.15">
      <c r="C317"/>
      <c r="U317" s="1"/>
      <c r="V317" s="1"/>
      <c r="Z317" s="41"/>
      <c r="AA317" s="41"/>
      <c r="AB317" s="41"/>
      <c r="AC317" s="41"/>
      <c r="AD317" s="41"/>
      <c r="AE317" s="2"/>
      <c r="AF317" s="42"/>
      <c r="AG317" s="41"/>
      <c r="AH317" s="41"/>
      <c r="AI317" s="41"/>
      <c r="AJ317" s="41"/>
      <c r="AK317" s="42"/>
      <c r="AL317" s="41"/>
      <c r="AM317" s="41"/>
      <c r="AN317" s="41"/>
    </row>
    <row r="318" spans="3:40" x14ac:dyDescent="0.15">
      <c r="C318"/>
      <c r="U318" s="1"/>
      <c r="V318" s="1"/>
      <c r="Z318" s="41"/>
      <c r="AA318" s="41"/>
      <c r="AB318" s="41"/>
      <c r="AC318" s="41"/>
      <c r="AD318" s="41"/>
      <c r="AE318" s="2"/>
      <c r="AF318" s="42"/>
      <c r="AG318" s="41"/>
      <c r="AH318" s="41"/>
      <c r="AI318" s="41"/>
      <c r="AJ318" s="41"/>
      <c r="AK318" s="42"/>
      <c r="AL318" s="41"/>
      <c r="AM318" s="41"/>
      <c r="AN318" s="41"/>
    </row>
    <row r="319" spans="3:40" x14ac:dyDescent="0.15">
      <c r="C319"/>
      <c r="U319" s="1"/>
      <c r="V319" s="1"/>
      <c r="Z319" s="41"/>
      <c r="AA319" s="41"/>
      <c r="AB319" s="41"/>
      <c r="AC319" s="41"/>
      <c r="AD319" s="41"/>
      <c r="AE319" s="2"/>
      <c r="AF319" s="42"/>
      <c r="AG319" s="41"/>
      <c r="AH319" s="41"/>
      <c r="AI319" s="41"/>
      <c r="AJ319" s="41"/>
      <c r="AK319" s="42"/>
      <c r="AL319" s="41"/>
      <c r="AM319" s="41"/>
      <c r="AN319" s="41"/>
    </row>
    <row r="320" spans="3:40" x14ac:dyDescent="0.15">
      <c r="C320"/>
      <c r="U320" s="1"/>
      <c r="V320" s="1"/>
      <c r="Z320" s="41"/>
      <c r="AA320" s="41"/>
      <c r="AB320" s="41"/>
      <c r="AC320" s="41"/>
      <c r="AD320" s="41"/>
      <c r="AE320" s="2"/>
      <c r="AF320" s="42"/>
      <c r="AG320" s="41"/>
      <c r="AH320" s="41"/>
      <c r="AI320" s="41"/>
      <c r="AJ320" s="41"/>
      <c r="AK320" s="42"/>
      <c r="AL320" s="41"/>
      <c r="AM320" s="41"/>
      <c r="AN320" s="41"/>
    </row>
    <row r="321" spans="3:40" x14ac:dyDescent="0.15">
      <c r="C321"/>
      <c r="U321" s="1"/>
      <c r="V321" s="1"/>
      <c r="Z321" s="41"/>
      <c r="AA321" s="41"/>
      <c r="AB321" s="41"/>
      <c r="AC321" s="41"/>
      <c r="AD321" s="41"/>
      <c r="AE321" s="2"/>
      <c r="AF321" s="42"/>
      <c r="AG321" s="41"/>
      <c r="AH321" s="41"/>
      <c r="AI321" s="41"/>
      <c r="AJ321" s="41"/>
      <c r="AK321" s="42"/>
      <c r="AL321" s="41"/>
      <c r="AM321" s="41"/>
      <c r="AN321" s="41"/>
    </row>
    <row r="322" spans="3:40" x14ac:dyDescent="0.15">
      <c r="C322"/>
      <c r="U322" s="1"/>
      <c r="V322" s="1"/>
      <c r="Z322" s="41"/>
      <c r="AA322" s="41"/>
      <c r="AB322" s="41"/>
      <c r="AC322" s="41"/>
      <c r="AD322" s="41"/>
      <c r="AE322" s="2"/>
      <c r="AF322" s="42"/>
      <c r="AG322" s="41"/>
      <c r="AH322" s="41"/>
      <c r="AI322" s="41"/>
      <c r="AJ322" s="41"/>
      <c r="AK322" s="42"/>
      <c r="AL322" s="41"/>
      <c r="AM322" s="41"/>
      <c r="AN322" s="41"/>
    </row>
    <row r="323" spans="3:40" x14ac:dyDescent="0.15">
      <c r="C323"/>
      <c r="U323" s="1"/>
      <c r="V323" s="1"/>
      <c r="Z323" s="41"/>
      <c r="AA323" s="41"/>
      <c r="AB323" s="41"/>
      <c r="AC323" s="41"/>
      <c r="AD323" s="41"/>
      <c r="AE323" s="2"/>
      <c r="AF323" s="42"/>
      <c r="AG323" s="41"/>
      <c r="AH323" s="41"/>
      <c r="AI323" s="41"/>
      <c r="AJ323" s="41"/>
      <c r="AK323" s="42"/>
      <c r="AL323" s="41"/>
      <c r="AM323" s="41"/>
      <c r="AN323" s="41"/>
    </row>
    <row r="324" spans="3:40" x14ac:dyDescent="0.15">
      <c r="C324"/>
      <c r="U324" s="1"/>
      <c r="V324" s="1"/>
      <c r="Z324" s="41"/>
      <c r="AA324" s="41"/>
      <c r="AB324" s="41"/>
      <c r="AC324" s="41"/>
      <c r="AD324" s="41"/>
      <c r="AE324" s="2"/>
      <c r="AF324" s="42"/>
      <c r="AG324" s="41"/>
      <c r="AH324" s="41"/>
      <c r="AI324" s="41"/>
      <c r="AJ324" s="41"/>
      <c r="AK324" s="42"/>
      <c r="AL324" s="41"/>
      <c r="AM324" s="41"/>
      <c r="AN324" s="41"/>
    </row>
    <row r="325" spans="3:40" x14ac:dyDescent="0.15">
      <c r="C325"/>
      <c r="U325" s="1"/>
      <c r="V325" s="1"/>
      <c r="Z325" s="41"/>
      <c r="AA325" s="41"/>
      <c r="AB325" s="41"/>
      <c r="AC325" s="41"/>
      <c r="AD325" s="41"/>
      <c r="AE325" s="2"/>
      <c r="AF325" s="42"/>
      <c r="AG325" s="41"/>
      <c r="AH325" s="41"/>
      <c r="AI325" s="41"/>
      <c r="AJ325" s="41"/>
      <c r="AK325" s="42"/>
      <c r="AL325" s="41"/>
      <c r="AM325" s="41"/>
      <c r="AN325" s="41"/>
    </row>
    <row r="326" spans="3:40" x14ac:dyDescent="0.15">
      <c r="C326"/>
      <c r="U326" s="1"/>
      <c r="V326" s="1"/>
      <c r="Z326" s="41"/>
      <c r="AA326" s="41"/>
      <c r="AB326" s="41"/>
      <c r="AC326" s="41"/>
      <c r="AD326" s="41"/>
      <c r="AE326" s="2"/>
      <c r="AF326" s="42"/>
      <c r="AG326" s="41"/>
      <c r="AH326" s="41"/>
      <c r="AI326" s="41"/>
      <c r="AJ326" s="41"/>
      <c r="AK326" s="42"/>
      <c r="AL326" s="41"/>
      <c r="AM326" s="41"/>
      <c r="AN326" s="41"/>
    </row>
    <row r="327" spans="3:40" x14ac:dyDescent="0.15">
      <c r="C327"/>
      <c r="U327" s="1"/>
      <c r="V327" s="1"/>
      <c r="Z327" s="41"/>
      <c r="AA327" s="41"/>
      <c r="AB327" s="41"/>
      <c r="AC327" s="41"/>
      <c r="AD327" s="41"/>
      <c r="AE327" s="2"/>
      <c r="AF327" s="42"/>
      <c r="AG327" s="41"/>
      <c r="AH327" s="41"/>
      <c r="AI327" s="41"/>
      <c r="AJ327" s="41"/>
      <c r="AK327" s="42"/>
      <c r="AL327" s="41"/>
      <c r="AM327" s="41"/>
      <c r="AN327" s="41"/>
    </row>
    <row r="328" spans="3:40" x14ac:dyDescent="0.15">
      <c r="C328"/>
      <c r="U328" s="1"/>
      <c r="V328" s="1"/>
      <c r="Z328" s="41"/>
      <c r="AA328" s="41"/>
      <c r="AB328" s="41"/>
      <c r="AC328" s="41"/>
      <c r="AD328" s="41"/>
      <c r="AE328" s="2"/>
      <c r="AF328" s="42"/>
      <c r="AG328" s="41"/>
      <c r="AH328" s="41"/>
      <c r="AI328" s="41"/>
      <c r="AJ328" s="41"/>
      <c r="AK328" s="42"/>
      <c r="AL328" s="41"/>
      <c r="AM328" s="41"/>
      <c r="AN328" s="41"/>
    </row>
    <row r="329" spans="3:40" x14ac:dyDescent="0.15">
      <c r="C329"/>
      <c r="U329" s="1"/>
      <c r="V329" s="1"/>
      <c r="Z329" s="41"/>
      <c r="AA329" s="41"/>
      <c r="AB329" s="41"/>
      <c r="AC329" s="41"/>
      <c r="AD329" s="41"/>
      <c r="AE329" s="2"/>
      <c r="AF329" s="42"/>
      <c r="AG329" s="41"/>
      <c r="AH329" s="41"/>
      <c r="AI329" s="41"/>
      <c r="AJ329" s="41"/>
      <c r="AK329" s="42"/>
      <c r="AL329" s="41"/>
      <c r="AM329" s="41"/>
      <c r="AN329" s="41"/>
    </row>
    <row r="330" spans="3:40" x14ac:dyDescent="0.15">
      <c r="C330"/>
      <c r="U330" s="1"/>
      <c r="V330" s="1"/>
      <c r="Z330" s="41"/>
      <c r="AA330" s="41"/>
      <c r="AB330" s="41"/>
      <c r="AC330" s="41"/>
      <c r="AD330" s="41"/>
      <c r="AE330" s="2"/>
      <c r="AF330" s="42"/>
      <c r="AG330" s="41"/>
      <c r="AH330" s="41"/>
      <c r="AI330" s="41"/>
      <c r="AJ330" s="41"/>
      <c r="AK330" s="42"/>
      <c r="AL330" s="41"/>
      <c r="AM330" s="41"/>
      <c r="AN330" s="41"/>
    </row>
    <row r="331" spans="3:40" x14ac:dyDescent="0.15">
      <c r="C331"/>
      <c r="U331" s="1"/>
      <c r="V331" s="1"/>
      <c r="Z331" s="41"/>
      <c r="AA331" s="41"/>
      <c r="AB331" s="41"/>
      <c r="AC331" s="41"/>
      <c r="AD331" s="41"/>
      <c r="AE331" s="2"/>
      <c r="AF331" s="42"/>
      <c r="AG331" s="41"/>
      <c r="AH331" s="41"/>
      <c r="AI331" s="41"/>
      <c r="AJ331" s="41"/>
      <c r="AK331" s="42"/>
      <c r="AL331" s="41"/>
      <c r="AM331" s="41"/>
      <c r="AN331" s="41"/>
    </row>
    <row r="332" spans="3:40" x14ac:dyDescent="0.15">
      <c r="C332"/>
      <c r="U332" s="1"/>
      <c r="V332" s="1"/>
      <c r="Z332" s="41"/>
      <c r="AA332" s="41"/>
      <c r="AB332" s="41"/>
      <c r="AC332" s="41"/>
      <c r="AD332" s="41"/>
      <c r="AE332" s="2"/>
      <c r="AF332" s="42"/>
      <c r="AG332" s="41"/>
      <c r="AH332" s="41"/>
      <c r="AI332" s="41"/>
      <c r="AJ332" s="41"/>
      <c r="AK332" s="42"/>
      <c r="AL332" s="41"/>
      <c r="AM332" s="41"/>
      <c r="AN332" s="41"/>
    </row>
    <row r="333" spans="3:40" x14ac:dyDescent="0.15">
      <c r="C333"/>
      <c r="U333" s="1"/>
      <c r="V333" s="1"/>
      <c r="Z333" s="41"/>
      <c r="AA333" s="41"/>
      <c r="AB333" s="41"/>
      <c r="AC333" s="41"/>
      <c r="AD333" s="41"/>
      <c r="AE333" s="2"/>
      <c r="AF333" s="42"/>
      <c r="AG333" s="41"/>
      <c r="AH333" s="41"/>
      <c r="AI333" s="41"/>
      <c r="AJ333" s="41"/>
      <c r="AK333" s="42"/>
      <c r="AL333" s="41"/>
      <c r="AM333" s="41"/>
      <c r="AN333" s="41"/>
    </row>
    <row r="334" spans="3:40" x14ac:dyDescent="0.15">
      <c r="C334"/>
      <c r="U334" s="1"/>
      <c r="V334" s="1"/>
      <c r="Z334" s="41"/>
      <c r="AA334" s="41"/>
      <c r="AB334" s="41"/>
      <c r="AC334" s="41"/>
      <c r="AD334" s="41"/>
      <c r="AE334" s="2"/>
      <c r="AF334" s="42"/>
      <c r="AG334" s="41"/>
      <c r="AH334" s="41"/>
      <c r="AI334" s="41"/>
      <c r="AJ334" s="41"/>
      <c r="AK334" s="42"/>
      <c r="AL334" s="41"/>
      <c r="AM334" s="41"/>
      <c r="AN334" s="41"/>
    </row>
    <row r="335" spans="3:40" x14ac:dyDescent="0.15">
      <c r="C335"/>
      <c r="U335" s="1"/>
      <c r="V335" s="1"/>
      <c r="Z335" s="41"/>
      <c r="AA335" s="41"/>
      <c r="AB335" s="41"/>
      <c r="AC335" s="41"/>
      <c r="AD335" s="41"/>
      <c r="AE335" s="2"/>
      <c r="AF335" s="42"/>
      <c r="AG335" s="41"/>
      <c r="AH335" s="41"/>
      <c r="AI335" s="41"/>
      <c r="AJ335" s="41"/>
      <c r="AK335" s="42"/>
      <c r="AL335" s="41"/>
      <c r="AM335" s="41"/>
      <c r="AN335" s="41"/>
    </row>
    <row r="336" spans="3:40" x14ac:dyDescent="0.15">
      <c r="C336"/>
      <c r="U336" s="1"/>
      <c r="V336" s="1"/>
      <c r="Z336" s="41"/>
      <c r="AA336" s="41"/>
      <c r="AB336" s="41"/>
      <c r="AC336" s="41"/>
      <c r="AD336" s="41"/>
      <c r="AE336" s="2"/>
      <c r="AF336" s="42"/>
      <c r="AG336" s="41"/>
      <c r="AH336" s="41"/>
      <c r="AI336" s="41"/>
      <c r="AJ336" s="41"/>
      <c r="AK336" s="42"/>
      <c r="AL336" s="41"/>
      <c r="AM336" s="41"/>
      <c r="AN336" s="41"/>
    </row>
    <row r="337" spans="3:40" x14ac:dyDescent="0.15">
      <c r="C337"/>
      <c r="U337" s="1"/>
      <c r="V337" s="1"/>
      <c r="Z337" s="41"/>
      <c r="AA337" s="41"/>
      <c r="AB337" s="41"/>
      <c r="AC337" s="41"/>
      <c r="AD337" s="41"/>
      <c r="AE337" s="2"/>
      <c r="AF337" s="42"/>
      <c r="AG337" s="41"/>
      <c r="AH337" s="41"/>
      <c r="AI337" s="41"/>
      <c r="AJ337" s="41"/>
      <c r="AK337" s="42"/>
      <c r="AL337" s="41"/>
      <c r="AM337" s="41"/>
      <c r="AN337" s="41"/>
    </row>
    <row r="338" spans="3:40" x14ac:dyDescent="0.15">
      <c r="C338"/>
      <c r="U338" s="1"/>
      <c r="V338" s="1"/>
      <c r="Z338" s="41"/>
      <c r="AA338" s="41"/>
      <c r="AB338" s="41"/>
      <c r="AC338" s="41"/>
      <c r="AD338" s="41"/>
      <c r="AE338" s="2"/>
      <c r="AF338" s="42"/>
      <c r="AG338" s="41"/>
      <c r="AH338" s="41"/>
      <c r="AI338" s="41"/>
      <c r="AJ338" s="41"/>
      <c r="AK338" s="42"/>
      <c r="AL338" s="41"/>
      <c r="AM338" s="41"/>
      <c r="AN338" s="41"/>
    </row>
    <row r="339" spans="3:40" x14ac:dyDescent="0.15">
      <c r="C339"/>
      <c r="U339" s="1"/>
      <c r="V339" s="1"/>
      <c r="Z339" s="41"/>
      <c r="AA339" s="41"/>
      <c r="AB339" s="41"/>
      <c r="AC339" s="41"/>
      <c r="AD339" s="41"/>
      <c r="AE339" s="2"/>
      <c r="AF339" s="42"/>
      <c r="AG339" s="41"/>
      <c r="AH339" s="41"/>
      <c r="AI339" s="41"/>
      <c r="AJ339" s="41"/>
      <c r="AK339" s="42"/>
      <c r="AL339" s="41"/>
      <c r="AM339" s="41"/>
      <c r="AN339" s="41"/>
    </row>
    <row r="340" spans="3:40" x14ac:dyDescent="0.15">
      <c r="C340"/>
      <c r="U340" s="1"/>
      <c r="V340" s="1"/>
      <c r="Z340" s="41"/>
      <c r="AA340" s="41"/>
      <c r="AB340" s="41"/>
      <c r="AC340" s="41"/>
      <c r="AD340" s="41"/>
      <c r="AE340" s="2"/>
      <c r="AF340" s="42"/>
      <c r="AG340" s="41"/>
      <c r="AH340" s="41"/>
      <c r="AI340" s="41"/>
      <c r="AJ340" s="41"/>
      <c r="AK340" s="42"/>
      <c r="AL340" s="41"/>
      <c r="AM340" s="41"/>
      <c r="AN340" s="41"/>
    </row>
    <row r="341" spans="3:40" x14ac:dyDescent="0.15">
      <c r="C341"/>
      <c r="U341" s="1"/>
      <c r="V341" s="1"/>
      <c r="Z341" s="41"/>
      <c r="AA341" s="41"/>
      <c r="AB341" s="41"/>
      <c r="AC341" s="41"/>
      <c r="AD341" s="41"/>
      <c r="AE341" s="2"/>
      <c r="AF341" s="42"/>
      <c r="AG341" s="41"/>
      <c r="AH341" s="41"/>
      <c r="AI341" s="41"/>
      <c r="AJ341" s="41"/>
      <c r="AK341" s="42"/>
      <c r="AL341" s="41"/>
      <c r="AM341" s="41"/>
      <c r="AN341" s="41"/>
    </row>
    <row r="342" spans="3:40" x14ac:dyDescent="0.15">
      <c r="C342"/>
      <c r="U342" s="1"/>
      <c r="V342" s="1"/>
      <c r="Z342" s="41"/>
      <c r="AA342" s="41"/>
      <c r="AB342" s="41"/>
      <c r="AC342" s="41"/>
      <c r="AD342" s="41"/>
      <c r="AE342" s="2"/>
      <c r="AF342" s="42"/>
      <c r="AG342" s="41"/>
      <c r="AH342" s="41"/>
      <c r="AI342" s="41"/>
      <c r="AJ342" s="41"/>
      <c r="AK342" s="42"/>
      <c r="AL342" s="41"/>
      <c r="AM342" s="41"/>
      <c r="AN342" s="41"/>
    </row>
    <row r="343" spans="3:40" x14ac:dyDescent="0.15">
      <c r="C343"/>
      <c r="U343" s="1"/>
      <c r="V343" s="1"/>
      <c r="Z343" s="41"/>
      <c r="AA343" s="41"/>
      <c r="AB343" s="41"/>
      <c r="AC343" s="41"/>
      <c r="AD343" s="41"/>
      <c r="AE343" s="2"/>
      <c r="AF343" s="42"/>
      <c r="AG343" s="41"/>
      <c r="AH343" s="41"/>
      <c r="AI343" s="41"/>
      <c r="AJ343" s="41"/>
      <c r="AK343" s="42"/>
      <c r="AL343" s="41"/>
      <c r="AM343" s="41"/>
      <c r="AN343" s="41"/>
    </row>
    <row r="344" spans="3:40" x14ac:dyDescent="0.15">
      <c r="C344"/>
      <c r="U344" s="1"/>
      <c r="V344" s="1"/>
      <c r="Z344" s="41"/>
      <c r="AA344" s="41"/>
      <c r="AB344" s="41"/>
      <c r="AC344" s="41"/>
      <c r="AD344" s="41"/>
      <c r="AE344" s="2"/>
      <c r="AF344" s="42"/>
      <c r="AG344" s="41"/>
      <c r="AH344" s="41"/>
      <c r="AI344" s="41"/>
      <c r="AJ344" s="41"/>
      <c r="AK344" s="42"/>
      <c r="AL344" s="41"/>
      <c r="AM344" s="41"/>
      <c r="AN344" s="41"/>
    </row>
    <row r="345" spans="3:40" x14ac:dyDescent="0.15">
      <c r="C345"/>
      <c r="U345" s="1"/>
      <c r="V345" s="1"/>
      <c r="Z345" s="41"/>
      <c r="AA345" s="41"/>
      <c r="AB345" s="41"/>
      <c r="AC345" s="41"/>
      <c r="AD345" s="41"/>
      <c r="AE345" s="2"/>
      <c r="AF345" s="42"/>
      <c r="AG345" s="41"/>
      <c r="AH345" s="41"/>
      <c r="AI345" s="41"/>
      <c r="AJ345" s="41"/>
      <c r="AK345" s="42"/>
      <c r="AL345" s="41"/>
      <c r="AM345" s="41"/>
      <c r="AN345" s="41"/>
    </row>
    <row r="346" spans="3:40" x14ac:dyDescent="0.15">
      <c r="C346"/>
      <c r="U346" s="1"/>
      <c r="V346" s="1"/>
      <c r="Z346" s="41"/>
      <c r="AA346" s="41"/>
      <c r="AB346" s="41"/>
      <c r="AC346" s="41"/>
      <c r="AD346" s="41"/>
      <c r="AE346" s="2"/>
      <c r="AF346" s="42"/>
      <c r="AG346" s="41"/>
      <c r="AH346" s="41"/>
      <c r="AI346" s="41"/>
      <c r="AJ346" s="41"/>
      <c r="AK346" s="42"/>
      <c r="AL346" s="41"/>
      <c r="AM346" s="41"/>
      <c r="AN346" s="41"/>
    </row>
    <row r="347" spans="3:40" x14ac:dyDescent="0.15">
      <c r="C347"/>
      <c r="U347" s="1"/>
      <c r="V347" s="1"/>
      <c r="Z347" s="41"/>
      <c r="AA347" s="41"/>
      <c r="AB347" s="41"/>
      <c r="AC347" s="41"/>
      <c r="AD347" s="41"/>
      <c r="AE347" s="2"/>
      <c r="AF347" s="42"/>
      <c r="AG347" s="41"/>
      <c r="AH347" s="41"/>
      <c r="AI347" s="41"/>
      <c r="AJ347" s="41"/>
      <c r="AK347" s="42"/>
      <c r="AL347" s="41"/>
      <c r="AM347" s="41"/>
      <c r="AN347" s="41"/>
    </row>
    <row r="348" spans="3:40" x14ac:dyDescent="0.15">
      <c r="C348"/>
      <c r="U348" s="1"/>
      <c r="V348" s="1"/>
      <c r="Z348" s="41"/>
      <c r="AA348" s="41"/>
      <c r="AB348" s="41"/>
      <c r="AC348" s="41"/>
      <c r="AD348" s="41"/>
      <c r="AE348" s="2"/>
      <c r="AF348" s="42"/>
      <c r="AG348" s="41"/>
      <c r="AH348" s="41"/>
      <c r="AI348" s="41"/>
      <c r="AJ348" s="41"/>
      <c r="AK348" s="42"/>
      <c r="AL348" s="41"/>
      <c r="AM348" s="41"/>
      <c r="AN348" s="41"/>
    </row>
    <row r="349" spans="3:40" x14ac:dyDescent="0.15">
      <c r="C349"/>
      <c r="U349" s="1"/>
      <c r="V349" s="1"/>
      <c r="Z349" s="41"/>
      <c r="AA349" s="41"/>
      <c r="AB349" s="41"/>
      <c r="AC349" s="41"/>
      <c r="AD349" s="41"/>
      <c r="AE349" s="2"/>
      <c r="AF349" s="42"/>
      <c r="AG349" s="41"/>
      <c r="AH349" s="41"/>
      <c r="AI349" s="41"/>
      <c r="AJ349" s="41"/>
      <c r="AK349" s="42"/>
      <c r="AL349" s="41"/>
      <c r="AM349" s="41"/>
      <c r="AN349" s="41"/>
    </row>
    <row r="350" spans="3:40" x14ac:dyDescent="0.15">
      <c r="C350"/>
      <c r="U350" s="1"/>
      <c r="V350" s="1"/>
      <c r="Z350" s="41"/>
      <c r="AA350" s="41"/>
      <c r="AB350" s="41"/>
      <c r="AC350" s="41"/>
      <c r="AD350" s="41"/>
      <c r="AE350" s="2"/>
      <c r="AF350" s="42"/>
      <c r="AG350" s="41"/>
      <c r="AH350" s="41"/>
      <c r="AI350" s="41"/>
      <c r="AJ350" s="41"/>
      <c r="AK350" s="42"/>
      <c r="AL350" s="41"/>
      <c r="AM350" s="41"/>
      <c r="AN350" s="41"/>
    </row>
    <row r="351" spans="3:40" x14ac:dyDescent="0.15">
      <c r="C351"/>
      <c r="U351" s="1"/>
      <c r="V351" s="1"/>
      <c r="Z351" s="41"/>
      <c r="AA351" s="41"/>
      <c r="AB351" s="41"/>
      <c r="AC351" s="41"/>
      <c r="AD351" s="41"/>
      <c r="AE351" s="2"/>
      <c r="AF351" s="42"/>
      <c r="AG351" s="41"/>
      <c r="AH351" s="41"/>
      <c r="AI351" s="41"/>
      <c r="AJ351" s="41"/>
      <c r="AK351" s="42"/>
      <c r="AL351" s="41"/>
      <c r="AM351" s="41"/>
      <c r="AN351" s="41"/>
    </row>
    <row r="352" spans="3:40" x14ac:dyDescent="0.15">
      <c r="C352"/>
      <c r="U352" s="1"/>
      <c r="V352" s="1"/>
      <c r="Z352" s="41"/>
      <c r="AA352" s="41"/>
      <c r="AB352" s="41"/>
      <c r="AC352" s="41"/>
      <c r="AD352" s="41"/>
      <c r="AE352" s="2"/>
      <c r="AF352" s="42"/>
      <c r="AG352" s="41"/>
      <c r="AH352" s="41"/>
      <c r="AI352" s="41"/>
      <c r="AJ352" s="41"/>
      <c r="AK352" s="42"/>
      <c r="AL352" s="41"/>
      <c r="AM352" s="41"/>
      <c r="AN352" s="41"/>
    </row>
    <row r="353" spans="3:40" x14ac:dyDescent="0.15">
      <c r="C353"/>
      <c r="U353" s="1"/>
      <c r="V353" s="1"/>
      <c r="Z353" s="41"/>
      <c r="AA353" s="41"/>
      <c r="AB353" s="41"/>
      <c r="AC353" s="41"/>
      <c r="AD353" s="41"/>
      <c r="AE353" s="2"/>
      <c r="AF353" s="42"/>
      <c r="AG353" s="41"/>
      <c r="AH353" s="41"/>
      <c r="AI353" s="41"/>
      <c r="AJ353" s="41"/>
      <c r="AK353" s="42"/>
      <c r="AL353" s="41"/>
      <c r="AM353" s="41"/>
      <c r="AN353" s="41"/>
    </row>
    <row r="354" spans="3:40" x14ac:dyDescent="0.15">
      <c r="C354"/>
      <c r="U354" s="1"/>
      <c r="V354" s="1"/>
      <c r="Z354" s="41"/>
      <c r="AA354" s="41"/>
      <c r="AB354" s="41"/>
      <c r="AC354" s="41"/>
      <c r="AD354" s="41"/>
      <c r="AE354" s="2"/>
      <c r="AF354" s="42"/>
      <c r="AG354" s="41"/>
      <c r="AH354" s="41"/>
      <c r="AI354" s="41"/>
      <c r="AJ354" s="41"/>
      <c r="AK354" s="42"/>
      <c r="AL354" s="41"/>
      <c r="AM354" s="41"/>
      <c r="AN354" s="41"/>
    </row>
    <row r="355" spans="3:40" x14ac:dyDescent="0.15">
      <c r="C355"/>
      <c r="U355" s="1"/>
      <c r="V355" s="1"/>
      <c r="Z355" s="41"/>
      <c r="AA355" s="41"/>
      <c r="AB355" s="41"/>
      <c r="AC355" s="41"/>
      <c r="AD355" s="41"/>
      <c r="AE355" s="2"/>
      <c r="AF355" s="42"/>
      <c r="AG355" s="41"/>
      <c r="AH355" s="41"/>
      <c r="AI355" s="41"/>
      <c r="AJ355" s="41"/>
      <c r="AK355" s="42"/>
      <c r="AL355" s="41"/>
      <c r="AM355" s="41"/>
      <c r="AN355" s="41"/>
    </row>
    <row r="356" spans="3:40" x14ac:dyDescent="0.15">
      <c r="C356"/>
      <c r="U356" s="1"/>
      <c r="V356" s="1"/>
      <c r="Z356" s="41"/>
      <c r="AA356" s="41"/>
      <c r="AB356" s="41"/>
      <c r="AC356" s="41"/>
      <c r="AD356" s="41"/>
      <c r="AE356" s="2"/>
      <c r="AF356" s="42"/>
      <c r="AG356" s="41"/>
      <c r="AH356" s="41"/>
      <c r="AI356" s="41"/>
      <c r="AJ356" s="41"/>
      <c r="AK356" s="42"/>
      <c r="AL356" s="41"/>
      <c r="AM356" s="41"/>
      <c r="AN356" s="41"/>
    </row>
    <row r="357" spans="3:40" x14ac:dyDescent="0.15">
      <c r="C357"/>
      <c r="U357" s="1"/>
      <c r="V357" s="1"/>
      <c r="Z357" s="41"/>
      <c r="AA357" s="41"/>
      <c r="AB357" s="41"/>
      <c r="AC357" s="41"/>
      <c r="AD357" s="41"/>
      <c r="AE357" s="2"/>
      <c r="AF357" s="42"/>
      <c r="AG357" s="41"/>
      <c r="AH357" s="41"/>
      <c r="AI357" s="41"/>
      <c r="AJ357" s="41"/>
      <c r="AK357" s="42"/>
      <c r="AL357" s="41"/>
      <c r="AM357" s="41"/>
      <c r="AN357" s="41"/>
    </row>
    <row r="358" spans="3:40" x14ac:dyDescent="0.15">
      <c r="C358"/>
      <c r="U358" s="1"/>
      <c r="V358" s="1"/>
      <c r="Z358" s="41"/>
      <c r="AA358" s="41"/>
      <c r="AB358" s="41"/>
      <c r="AC358" s="41"/>
      <c r="AD358" s="41"/>
      <c r="AE358" s="2"/>
      <c r="AF358" s="42"/>
      <c r="AG358" s="41"/>
      <c r="AH358" s="41"/>
      <c r="AI358" s="41"/>
      <c r="AJ358" s="41"/>
      <c r="AK358" s="42"/>
      <c r="AL358" s="41"/>
      <c r="AM358" s="41"/>
      <c r="AN358" s="41"/>
    </row>
    <row r="359" spans="3:40" x14ac:dyDescent="0.15">
      <c r="C359"/>
      <c r="U359" s="1"/>
      <c r="V359" s="1"/>
      <c r="Z359" s="41"/>
      <c r="AA359" s="41"/>
      <c r="AB359" s="41"/>
      <c r="AC359" s="41"/>
      <c r="AD359" s="41"/>
      <c r="AE359" s="2"/>
      <c r="AF359" s="42"/>
      <c r="AG359" s="41"/>
      <c r="AH359" s="41"/>
      <c r="AI359" s="41"/>
      <c r="AJ359" s="41"/>
      <c r="AK359" s="42"/>
      <c r="AL359" s="41"/>
      <c r="AM359" s="41"/>
      <c r="AN359" s="41"/>
    </row>
    <row r="360" spans="3:40" x14ac:dyDescent="0.15">
      <c r="C360"/>
      <c r="U360" s="1"/>
      <c r="V360" s="1"/>
      <c r="Z360" s="41"/>
      <c r="AA360" s="41"/>
      <c r="AB360" s="41"/>
      <c r="AC360" s="41"/>
      <c r="AD360" s="41"/>
      <c r="AE360" s="2"/>
      <c r="AF360" s="42"/>
      <c r="AG360" s="41"/>
      <c r="AH360" s="41"/>
      <c r="AI360" s="41"/>
      <c r="AJ360" s="41"/>
      <c r="AK360" s="42"/>
      <c r="AL360" s="41"/>
      <c r="AM360" s="41"/>
      <c r="AN360" s="41"/>
    </row>
    <row r="361" spans="3:40" x14ac:dyDescent="0.15">
      <c r="C361"/>
      <c r="U361" s="1"/>
      <c r="V361" s="1"/>
      <c r="Z361" s="41"/>
      <c r="AA361" s="41"/>
      <c r="AB361" s="41"/>
      <c r="AC361" s="41"/>
      <c r="AD361" s="41"/>
      <c r="AE361" s="2"/>
      <c r="AF361" s="42"/>
      <c r="AG361" s="41"/>
      <c r="AH361" s="41"/>
      <c r="AI361" s="41"/>
      <c r="AJ361" s="41"/>
      <c r="AK361" s="42"/>
      <c r="AL361" s="41"/>
      <c r="AM361" s="41"/>
      <c r="AN361" s="41"/>
    </row>
    <row r="362" spans="3:40" x14ac:dyDescent="0.15">
      <c r="C362"/>
      <c r="U362" s="1"/>
      <c r="V362" s="1"/>
      <c r="Z362" s="41"/>
      <c r="AA362" s="41"/>
      <c r="AB362" s="41"/>
      <c r="AC362" s="41"/>
      <c r="AD362" s="41"/>
      <c r="AE362" s="2"/>
      <c r="AF362" s="42"/>
      <c r="AG362" s="41"/>
      <c r="AH362" s="41"/>
      <c r="AI362" s="41"/>
      <c r="AJ362" s="41"/>
      <c r="AK362" s="42"/>
      <c r="AL362" s="41"/>
      <c r="AM362" s="41"/>
      <c r="AN362" s="41"/>
    </row>
    <row r="363" spans="3:40" x14ac:dyDescent="0.15">
      <c r="C363"/>
      <c r="U363" s="1"/>
      <c r="V363" s="1"/>
      <c r="Z363" s="41"/>
      <c r="AA363" s="41"/>
      <c r="AB363" s="41"/>
      <c r="AC363" s="41"/>
      <c r="AD363" s="41"/>
      <c r="AE363" s="2"/>
      <c r="AF363" s="42"/>
      <c r="AG363" s="41"/>
      <c r="AH363" s="41"/>
      <c r="AI363" s="41"/>
      <c r="AJ363" s="41"/>
      <c r="AK363" s="42"/>
      <c r="AL363" s="41"/>
      <c r="AM363" s="41"/>
      <c r="AN363" s="41"/>
    </row>
    <row r="364" spans="3:40" x14ac:dyDescent="0.15">
      <c r="C364"/>
      <c r="U364" s="1"/>
      <c r="V364" s="1"/>
      <c r="Z364" s="41"/>
      <c r="AA364" s="41"/>
      <c r="AB364" s="41"/>
      <c r="AC364" s="41"/>
      <c r="AD364" s="41"/>
      <c r="AE364" s="2"/>
      <c r="AF364" s="42"/>
      <c r="AG364" s="41"/>
      <c r="AH364" s="41"/>
      <c r="AI364" s="41"/>
      <c r="AJ364" s="41"/>
      <c r="AK364" s="42"/>
      <c r="AL364" s="41"/>
      <c r="AM364" s="41"/>
      <c r="AN364" s="41"/>
    </row>
    <row r="365" spans="3:40" x14ac:dyDescent="0.15">
      <c r="C365"/>
      <c r="U365" s="1"/>
      <c r="V365" s="1"/>
      <c r="Z365" s="41"/>
      <c r="AA365" s="41"/>
      <c r="AB365" s="41"/>
      <c r="AC365" s="41"/>
      <c r="AD365" s="41"/>
      <c r="AE365" s="2"/>
      <c r="AF365" s="42"/>
      <c r="AG365" s="41"/>
      <c r="AH365" s="41"/>
      <c r="AI365" s="41"/>
      <c r="AJ365" s="41"/>
      <c r="AK365" s="42"/>
      <c r="AL365" s="41"/>
      <c r="AM365" s="41"/>
      <c r="AN365" s="41"/>
    </row>
    <row r="366" spans="3:40" x14ac:dyDescent="0.15">
      <c r="C366"/>
      <c r="U366" s="1"/>
      <c r="V366" s="1"/>
      <c r="Z366" s="41"/>
      <c r="AA366" s="41"/>
      <c r="AB366" s="41"/>
      <c r="AC366" s="41"/>
      <c r="AD366" s="41"/>
      <c r="AE366" s="2"/>
      <c r="AF366" s="42"/>
      <c r="AG366" s="41"/>
      <c r="AH366" s="41"/>
      <c r="AI366" s="41"/>
      <c r="AJ366" s="41"/>
      <c r="AK366" s="42"/>
      <c r="AL366" s="41"/>
      <c r="AM366" s="41"/>
      <c r="AN366" s="41"/>
    </row>
    <row r="367" spans="3:40" x14ac:dyDescent="0.15">
      <c r="C367"/>
      <c r="U367" s="1"/>
      <c r="V367" s="1"/>
      <c r="Z367" s="41"/>
      <c r="AA367" s="41"/>
      <c r="AB367" s="41"/>
      <c r="AC367" s="41"/>
      <c r="AD367" s="41"/>
      <c r="AE367" s="2"/>
      <c r="AF367" s="42"/>
      <c r="AG367" s="41"/>
      <c r="AH367" s="41"/>
      <c r="AI367" s="41"/>
      <c r="AJ367" s="41"/>
      <c r="AK367" s="42"/>
      <c r="AL367" s="41"/>
      <c r="AM367" s="41"/>
      <c r="AN367" s="41"/>
    </row>
    <row r="368" spans="3:40" x14ac:dyDescent="0.15">
      <c r="C368"/>
      <c r="U368" s="1"/>
      <c r="V368" s="1"/>
      <c r="Z368" s="41"/>
      <c r="AA368" s="41"/>
      <c r="AB368" s="41"/>
      <c r="AC368" s="41"/>
      <c r="AD368" s="41"/>
      <c r="AE368" s="2"/>
      <c r="AF368" s="42"/>
      <c r="AG368" s="41"/>
      <c r="AH368" s="41"/>
      <c r="AI368" s="41"/>
      <c r="AJ368" s="41"/>
      <c r="AK368" s="42"/>
      <c r="AL368" s="41"/>
      <c r="AM368" s="41"/>
      <c r="AN368" s="41"/>
    </row>
    <row r="369" spans="3:40" x14ac:dyDescent="0.15">
      <c r="C369"/>
      <c r="U369" s="1"/>
      <c r="V369" s="1"/>
      <c r="Z369" s="41"/>
      <c r="AA369" s="41"/>
      <c r="AB369" s="41"/>
      <c r="AC369" s="41"/>
      <c r="AD369" s="41"/>
      <c r="AE369" s="2"/>
      <c r="AF369" s="42"/>
      <c r="AG369" s="41"/>
      <c r="AH369" s="41"/>
      <c r="AI369" s="41"/>
      <c r="AJ369" s="41"/>
      <c r="AK369" s="42"/>
      <c r="AL369" s="41"/>
      <c r="AM369" s="41"/>
      <c r="AN369" s="41"/>
    </row>
    <row r="370" spans="3:40" x14ac:dyDescent="0.15">
      <c r="C370"/>
      <c r="U370" s="1"/>
      <c r="V370" s="1"/>
      <c r="Z370" s="41"/>
      <c r="AA370" s="41"/>
      <c r="AB370" s="41"/>
      <c r="AC370" s="41"/>
      <c r="AD370" s="41"/>
      <c r="AE370" s="2"/>
      <c r="AF370" s="42"/>
      <c r="AG370" s="41"/>
      <c r="AH370" s="41"/>
      <c r="AI370" s="41"/>
      <c r="AJ370" s="41"/>
      <c r="AK370" s="42"/>
      <c r="AL370" s="41"/>
      <c r="AM370" s="41"/>
      <c r="AN370" s="41"/>
    </row>
    <row r="371" spans="3:40" x14ac:dyDescent="0.15">
      <c r="C371"/>
      <c r="U371" s="1"/>
      <c r="V371" s="1"/>
      <c r="Z371" s="41"/>
      <c r="AA371" s="41"/>
      <c r="AB371" s="41"/>
      <c r="AC371" s="41"/>
      <c r="AD371" s="41"/>
      <c r="AE371" s="2"/>
      <c r="AF371" s="42"/>
      <c r="AG371" s="41"/>
      <c r="AH371" s="41"/>
      <c r="AI371" s="41"/>
      <c r="AJ371" s="41"/>
      <c r="AK371" s="42"/>
      <c r="AL371" s="41"/>
      <c r="AM371" s="41"/>
      <c r="AN371" s="41"/>
    </row>
    <row r="372" spans="3:40" x14ac:dyDescent="0.15">
      <c r="C372"/>
      <c r="U372" s="1"/>
      <c r="V372" s="1"/>
      <c r="Z372" s="41"/>
      <c r="AA372" s="41"/>
      <c r="AB372" s="41"/>
      <c r="AC372" s="41"/>
      <c r="AD372" s="41"/>
      <c r="AE372" s="2"/>
      <c r="AF372" s="42"/>
      <c r="AG372" s="41"/>
      <c r="AH372" s="41"/>
      <c r="AI372" s="41"/>
      <c r="AJ372" s="41"/>
      <c r="AK372" s="42"/>
      <c r="AL372" s="41"/>
      <c r="AM372" s="41"/>
      <c r="AN372" s="41"/>
    </row>
    <row r="373" spans="3:40" x14ac:dyDescent="0.15">
      <c r="C373"/>
      <c r="U373" s="1"/>
      <c r="V373" s="1"/>
      <c r="Z373" s="41"/>
      <c r="AA373" s="41"/>
      <c r="AB373" s="41"/>
      <c r="AC373" s="41"/>
      <c r="AD373" s="41"/>
      <c r="AE373" s="2"/>
      <c r="AF373" s="42"/>
      <c r="AG373" s="41"/>
      <c r="AH373" s="41"/>
      <c r="AI373" s="41"/>
      <c r="AJ373" s="41"/>
      <c r="AK373" s="42"/>
      <c r="AL373" s="41"/>
      <c r="AM373" s="41"/>
      <c r="AN373" s="41"/>
    </row>
    <row r="374" spans="3:40" x14ac:dyDescent="0.15">
      <c r="C374"/>
      <c r="U374" s="1"/>
      <c r="V374" s="1"/>
      <c r="Z374" s="41"/>
      <c r="AA374" s="41"/>
      <c r="AB374" s="41"/>
      <c r="AC374" s="41"/>
      <c r="AD374" s="41"/>
      <c r="AE374" s="2"/>
      <c r="AF374" s="42"/>
      <c r="AG374" s="41"/>
      <c r="AH374" s="41"/>
      <c r="AI374" s="41"/>
      <c r="AJ374" s="41"/>
      <c r="AK374" s="42"/>
      <c r="AL374" s="41"/>
      <c r="AM374" s="41"/>
      <c r="AN374" s="41"/>
    </row>
    <row r="375" spans="3:40" x14ac:dyDescent="0.15">
      <c r="C375"/>
      <c r="U375" s="1"/>
      <c r="V375" s="1"/>
      <c r="Z375" s="41"/>
      <c r="AA375" s="41"/>
      <c r="AB375" s="41"/>
      <c r="AC375" s="41"/>
      <c r="AD375" s="41"/>
      <c r="AE375" s="2"/>
      <c r="AF375" s="42"/>
      <c r="AG375" s="41"/>
      <c r="AH375" s="41"/>
      <c r="AI375" s="41"/>
      <c r="AJ375" s="41"/>
      <c r="AK375" s="42"/>
      <c r="AL375" s="41"/>
      <c r="AM375" s="41"/>
      <c r="AN375" s="41"/>
    </row>
    <row r="376" spans="3:40" x14ac:dyDescent="0.15">
      <c r="C376"/>
      <c r="U376" s="1"/>
      <c r="V376" s="1"/>
      <c r="Z376" s="41"/>
      <c r="AA376" s="41"/>
      <c r="AB376" s="41"/>
      <c r="AC376" s="41"/>
      <c r="AD376" s="41"/>
      <c r="AE376" s="2"/>
      <c r="AF376" s="42"/>
      <c r="AG376" s="41"/>
      <c r="AH376" s="41"/>
      <c r="AI376" s="41"/>
      <c r="AJ376" s="41"/>
      <c r="AK376" s="42"/>
      <c r="AL376" s="41"/>
      <c r="AM376" s="41"/>
      <c r="AN376" s="41"/>
    </row>
    <row r="377" spans="3:40" x14ac:dyDescent="0.15">
      <c r="C377"/>
      <c r="U377" s="1"/>
      <c r="V377" s="1"/>
      <c r="Z377" s="41"/>
      <c r="AA377" s="41"/>
      <c r="AB377" s="41"/>
      <c r="AC377" s="41"/>
      <c r="AD377" s="41"/>
      <c r="AE377" s="2"/>
      <c r="AF377" s="42"/>
      <c r="AG377" s="41"/>
      <c r="AH377" s="41"/>
      <c r="AI377" s="41"/>
      <c r="AJ377" s="41"/>
      <c r="AK377" s="42"/>
      <c r="AL377" s="41"/>
      <c r="AM377" s="41"/>
      <c r="AN377" s="41"/>
    </row>
    <row r="378" spans="3:40" x14ac:dyDescent="0.15">
      <c r="C378"/>
      <c r="U378" s="1"/>
      <c r="V378" s="1"/>
      <c r="Z378" s="41"/>
      <c r="AA378" s="41"/>
      <c r="AB378" s="41"/>
      <c r="AC378" s="41"/>
      <c r="AD378" s="41"/>
      <c r="AE378" s="2"/>
      <c r="AF378" s="42"/>
      <c r="AG378" s="41"/>
      <c r="AH378" s="41"/>
      <c r="AI378" s="41"/>
      <c r="AJ378" s="41"/>
      <c r="AK378" s="42"/>
      <c r="AL378" s="41"/>
      <c r="AM378" s="41"/>
      <c r="AN378" s="41"/>
    </row>
    <row r="379" spans="3:40" x14ac:dyDescent="0.15">
      <c r="C379"/>
      <c r="U379" s="1"/>
      <c r="V379" s="1"/>
      <c r="Z379" s="41"/>
      <c r="AA379" s="41"/>
      <c r="AB379" s="41"/>
      <c r="AC379" s="41"/>
      <c r="AD379" s="41"/>
      <c r="AE379" s="2"/>
      <c r="AF379" s="42"/>
      <c r="AG379" s="41"/>
      <c r="AH379" s="41"/>
      <c r="AI379" s="41"/>
      <c r="AJ379" s="41"/>
      <c r="AK379" s="42"/>
      <c r="AL379" s="41"/>
      <c r="AM379" s="41"/>
      <c r="AN379" s="41"/>
    </row>
    <row r="380" spans="3:40" x14ac:dyDescent="0.15">
      <c r="C380"/>
      <c r="U380" s="1"/>
      <c r="V380" s="1"/>
      <c r="Z380" s="41"/>
      <c r="AA380" s="41"/>
      <c r="AB380" s="41"/>
      <c r="AC380" s="41"/>
      <c r="AD380" s="41"/>
      <c r="AE380" s="2"/>
      <c r="AF380" s="42"/>
      <c r="AG380" s="41"/>
      <c r="AH380" s="41"/>
      <c r="AI380" s="41"/>
      <c r="AJ380" s="41"/>
      <c r="AK380" s="42"/>
      <c r="AL380" s="41"/>
      <c r="AM380" s="41"/>
      <c r="AN380" s="41"/>
    </row>
    <row r="381" spans="3:40" x14ac:dyDescent="0.15">
      <c r="C381"/>
      <c r="U381" s="1"/>
      <c r="V381" s="1"/>
      <c r="Z381" s="41"/>
      <c r="AA381" s="41"/>
      <c r="AB381" s="41"/>
      <c r="AC381" s="41"/>
      <c r="AD381" s="41"/>
      <c r="AE381" s="2"/>
      <c r="AF381" s="42"/>
      <c r="AG381" s="41"/>
      <c r="AH381" s="41"/>
      <c r="AI381" s="41"/>
      <c r="AJ381" s="41"/>
      <c r="AK381" s="42"/>
      <c r="AL381" s="41"/>
      <c r="AM381" s="41"/>
      <c r="AN381" s="41"/>
    </row>
    <row r="382" spans="3:40" x14ac:dyDescent="0.15">
      <c r="C382"/>
      <c r="U382" s="1"/>
      <c r="V382" s="1"/>
      <c r="Z382" s="41"/>
      <c r="AA382" s="41"/>
      <c r="AB382" s="41"/>
      <c r="AC382" s="41"/>
      <c r="AD382" s="41"/>
      <c r="AE382" s="2"/>
      <c r="AF382" s="42"/>
      <c r="AG382" s="41"/>
      <c r="AH382" s="41"/>
      <c r="AI382" s="41"/>
      <c r="AJ382" s="41"/>
      <c r="AK382" s="42"/>
      <c r="AL382" s="41"/>
      <c r="AM382" s="41"/>
      <c r="AN382" s="41"/>
    </row>
    <row r="383" spans="3:40" x14ac:dyDescent="0.15">
      <c r="C383"/>
      <c r="U383" s="1"/>
      <c r="V383" s="1"/>
      <c r="Z383" s="41"/>
      <c r="AA383" s="41"/>
      <c r="AB383" s="41"/>
      <c r="AC383" s="41"/>
      <c r="AD383" s="41"/>
      <c r="AE383" s="2"/>
      <c r="AF383" s="42"/>
      <c r="AG383" s="41"/>
      <c r="AH383" s="41"/>
      <c r="AI383" s="41"/>
      <c r="AJ383" s="41"/>
      <c r="AK383" s="42"/>
      <c r="AL383" s="41"/>
      <c r="AM383" s="41"/>
      <c r="AN383" s="41"/>
    </row>
    <row r="384" spans="3:40" x14ac:dyDescent="0.15">
      <c r="C384"/>
      <c r="U384" s="1"/>
      <c r="V384" s="1"/>
      <c r="Z384" s="41"/>
      <c r="AA384" s="41"/>
      <c r="AB384" s="41"/>
      <c r="AC384" s="41"/>
      <c r="AD384" s="41"/>
      <c r="AE384" s="2"/>
      <c r="AF384" s="42"/>
      <c r="AG384" s="41"/>
      <c r="AH384" s="41"/>
      <c r="AI384" s="41"/>
      <c r="AJ384" s="41"/>
      <c r="AK384" s="42"/>
      <c r="AL384" s="41"/>
      <c r="AM384" s="41"/>
      <c r="AN384" s="41"/>
    </row>
    <row r="385" spans="3:40" x14ac:dyDescent="0.15">
      <c r="C385"/>
      <c r="U385" s="1"/>
      <c r="V385" s="1"/>
      <c r="Z385" s="41"/>
      <c r="AA385" s="41"/>
      <c r="AB385" s="41"/>
      <c r="AC385" s="41"/>
      <c r="AD385" s="41"/>
      <c r="AE385" s="2"/>
      <c r="AF385" s="42"/>
      <c r="AG385" s="41"/>
      <c r="AH385" s="41"/>
      <c r="AI385" s="41"/>
      <c r="AJ385" s="41"/>
      <c r="AK385" s="42"/>
      <c r="AL385" s="41"/>
      <c r="AM385" s="41"/>
      <c r="AN385" s="41"/>
    </row>
    <row r="386" spans="3:40" x14ac:dyDescent="0.15">
      <c r="C386"/>
      <c r="U386" s="1"/>
      <c r="V386" s="1"/>
      <c r="Z386" s="41"/>
      <c r="AA386" s="41"/>
      <c r="AB386" s="41"/>
      <c r="AC386" s="41"/>
      <c r="AD386" s="41"/>
      <c r="AE386" s="2"/>
      <c r="AF386" s="42"/>
      <c r="AG386" s="41"/>
      <c r="AH386" s="41"/>
      <c r="AI386" s="41"/>
      <c r="AJ386" s="41"/>
      <c r="AK386" s="42"/>
      <c r="AL386" s="41"/>
      <c r="AM386" s="41"/>
      <c r="AN386" s="41"/>
    </row>
    <row r="387" spans="3:40" x14ac:dyDescent="0.15">
      <c r="C387"/>
      <c r="U387" s="1"/>
      <c r="V387" s="1"/>
      <c r="Z387" s="41"/>
      <c r="AA387" s="41"/>
      <c r="AB387" s="41"/>
      <c r="AC387" s="41"/>
      <c r="AD387" s="41"/>
      <c r="AE387" s="2"/>
      <c r="AF387" s="42"/>
      <c r="AG387" s="41"/>
      <c r="AH387" s="41"/>
      <c r="AI387" s="41"/>
      <c r="AJ387" s="41"/>
      <c r="AK387" s="42"/>
      <c r="AL387" s="41"/>
      <c r="AM387" s="41"/>
      <c r="AN387" s="41"/>
    </row>
    <row r="388" spans="3:40" x14ac:dyDescent="0.15">
      <c r="C388"/>
      <c r="U388" s="1"/>
      <c r="V388" s="1"/>
      <c r="Z388" s="41"/>
      <c r="AA388" s="41"/>
      <c r="AB388" s="41"/>
      <c r="AC388" s="41"/>
      <c r="AD388" s="41"/>
      <c r="AE388" s="2"/>
      <c r="AF388" s="42"/>
      <c r="AG388" s="41"/>
      <c r="AH388" s="41"/>
      <c r="AI388" s="41"/>
      <c r="AJ388" s="41"/>
      <c r="AK388" s="42"/>
      <c r="AL388" s="41"/>
      <c r="AM388" s="41"/>
      <c r="AN388" s="41"/>
    </row>
    <row r="389" spans="3:40" x14ac:dyDescent="0.15">
      <c r="C389"/>
      <c r="U389" s="1"/>
      <c r="V389" s="1"/>
      <c r="Z389" s="41"/>
      <c r="AA389" s="41"/>
      <c r="AB389" s="41"/>
      <c r="AC389" s="41"/>
      <c r="AD389" s="41"/>
      <c r="AE389" s="2"/>
      <c r="AF389" s="42"/>
      <c r="AG389" s="41"/>
      <c r="AH389" s="41"/>
      <c r="AI389" s="41"/>
      <c r="AJ389" s="41"/>
      <c r="AK389" s="42"/>
      <c r="AL389" s="41"/>
      <c r="AM389" s="41"/>
      <c r="AN389" s="41"/>
    </row>
    <row r="390" spans="3:40" x14ac:dyDescent="0.15">
      <c r="C390"/>
      <c r="U390" s="1"/>
      <c r="V390" s="1"/>
      <c r="Z390" s="41"/>
      <c r="AA390" s="41"/>
      <c r="AB390" s="41"/>
      <c r="AC390" s="41"/>
      <c r="AD390" s="41"/>
      <c r="AE390" s="2"/>
      <c r="AF390" s="42"/>
      <c r="AG390" s="41"/>
      <c r="AH390" s="41"/>
      <c r="AI390" s="41"/>
      <c r="AJ390" s="41"/>
      <c r="AK390" s="42"/>
      <c r="AL390" s="41"/>
      <c r="AM390" s="41"/>
      <c r="AN390" s="41"/>
    </row>
    <row r="391" spans="3:40" x14ac:dyDescent="0.15">
      <c r="C391"/>
      <c r="U391" s="1"/>
      <c r="V391" s="1"/>
      <c r="Z391" s="41"/>
      <c r="AA391" s="41"/>
      <c r="AB391" s="41"/>
      <c r="AC391" s="41"/>
      <c r="AD391" s="41"/>
      <c r="AE391" s="2"/>
      <c r="AF391" s="42"/>
      <c r="AG391" s="41"/>
      <c r="AH391" s="41"/>
      <c r="AI391" s="41"/>
      <c r="AJ391" s="41"/>
      <c r="AK391" s="42"/>
      <c r="AL391" s="41"/>
      <c r="AM391" s="41"/>
      <c r="AN391" s="41"/>
    </row>
    <row r="392" spans="3:40" x14ac:dyDescent="0.15">
      <c r="C392"/>
      <c r="U392" s="1"/>
      <c r="V392" s="1"/>
      <c r="Z392" s="41"/>
      <c r="AA392" s="41"/>
      <c r="AB392" s="41"/>
      <c r="AC392" s="41"/>
      <c r="AD392" s="41"/>
      <c r="AE392" s="2"/>
      <c r="AF392" s="42"/>
      <c r="AG392" s="41"/>
      <c r="AH392" s="41"/>
      <c r="AI392" s="41"/>
      <c r="AJ392" s="41"/>
      <c r="AK392" s="42"/>
      <c r="AL392" s="41"/>
      <c r="AM392" s="41"/>
      <c r="AN392" s="41"/>
    </row>
    <row r="393" spans="3:40" x14ac:dyDescent="0.15">
      <c r="C393"/>
      <c r="U393" s="1"/>
      <c r="V393" s="1"/>
      <c r="Z393" s="41"/>
      <c r="AA393" s="41"/>
      <c r="AB393" s="41"/>
      <c r="AC393" s="41"/>
      <c r="AD393" s="41"/>
      <c r="AE393" s="2"/>
      <c r="AF393" s="42"/>
      <c r="AG393" s="41"/>
      <c r="AH393" s="41"/>
      <c r="AI393" s="41"/>
      <c r="AJ393" s="41"/>
      <c r="AK393" s="42"/>
      <c r="AL393" s="41"/>
      <c r="AM393" s="41"/>
      <c r="AN393" s="41"/>
    </row>
    <row r="394" spans="3:40" x14ac:dyDescent="0.15">
      <c r="C394"/>
      <c r="U394" s="1"/>
      <c r="V394" s="1"/>
      <c r="Z394" s="41"/>
      <c r="AA394" s="41"/>
      <c r="AB394" s="41"/>
      <c r="AC394" s="41"/>
      <c r="AD394" s="41"/>
      <c r="AE394" s="2"/>
      <c r="AF394" s="42"/>
      <c r="AG394" s="41"/>
      <c r="AH394" s="41"/>
      <c r="AI394" s="41"/>
      <c r="AJ394" s="41"/>
      <c r="AK394" s="42"/>
      <c r="AL394" s="41"/>
      <c r="AM394" s="41"/>
      <c r="AN394" s="41"/>
    </row>
    <row r="395" spans="3:40" x14ac:dyDescent="0.15">
      <c r="C395"/>
      <c r="U395" s="1"/>
      <c r="V395" s="1"/>
      <c r="Z395" s="41"/>
      <c r="AA395" s="41"/>
      <c r="AB395" s="41"/>
      <c r="AC395" s="41"/>
      <c r="AD395" s="41"/>
      <c r="AE395" s="2"/>
      <c r="AF395" s="42"/>
      <c r="AG395" s="41"/>
      <c r="AH395" s="41"/>
      <c r="AI395" s="41"/>
      <c r="AJ395" s="41"/>
      <c r="AK395" s="42"/>
      <c r="AL395" s="41"/>
      <c r="AM395" s="41"/>
      <c r="AN395" s="41"/>
    </row>
    <row r="396" spans="3:40" x14ac:dyDescent="0.15">
      <c r="C396"/>
      <c r="U396" s="1"/>
      <c r="V396" s="1"/>
      <c r="Z396" s="41"/>
      <c r="AA396" s="41"/>
      <c r="AB396" s="41"/>
      <c r="AC396" s="41"/>
      <c r="AD396" s="41"/>
      <c r="AE396" s="2"/>
      <c r="AF396" s="42"/>
      <c r="AG396" s="41"/>
      <c r="AH396" s="41"/>
      <c r="AI396" s="41"/>
      <c r="AJ396" s="41"/>
      <c r="AK396" s="42"/>
      <c r="AL396" s="41"/>
      <c r="AM396" s="41"/>
      <c r="AN396" s="41"/>
    </row>
    <row r="397" spans="3:40" x14ac:dyDescent="0.15">
      <c r="C397"/>
      <c r="U397" s="1"/>
      <c r="V397" s="1"/>
      <c r="Z397" s="41"/>
      <c r="AA397" s="41"/>
      <c r="AB397" s="41"/>
      <c r="AC397" s="41"/>
      <c r="AD397" s="41"/>
      <c r="AE397" s="2"/>
      <c r="AF397" s="42"/>
      <c r="AG397" s="41"/>
      <c r="AH397" s="41"/>
      <c r="AI397" s="41"/>
      <c r="AJ397" s="41"/>
      <c r="AK397" s="42"/>
      <c r="AL397" s="41"/>
      <c r="AM397" s="41"/>
      <c r="AN397" s="41"/>
    </row>
    <row r="398" spans="3:40" x14ac:dyDescent="0.15">
      <c r="C398"/>
      <c r="U398" s="1"/>
      <c r="V398" s="1"/>
      <c r="Z398" s="41"/>
      <c r="AA398" s="41"/>
      <c r="AB398" s="41"/>
      <c r="AC398" s="41"/>
      <c r="AD398" s="41"/>
      <c r="AE398" s="2"/>
      <c r="AF398" s="42"/>
      <c r="AG398" s="41"/>
      <c r="AH398" s="41"/>
      <c r="AI398" s="41"/>
      <c r="AJ398" s="41"/>
      <c r="AK398" s="42"/>
      <c r="AL398" s="41"/>
      <c r="AM398" s="41"/>
      <c r="AN398" s="41"/>
    </row>
    <row r="399" spans="3:40" x14ac:dyDescent="0.15">
      <c r="C399"/>
      <c r="U399" s="1"/>
      <c r="V399" s="1"/>
      <c r="Z399" s="41"/>
      <c r="AA399" s="41"/>
      <c r="AB399" s="41"/>
      <c r="AC399" s="41"/>
      <c r="AD399" s="41"/>
      <c r="AE399" s="2"/>
      <c r="AF399" s="42"/>
      <c r="AG399" s="41"/>
      <c r="AH399" s="41"/>
      <c r="AI399" s="41"/>
      <c r="AJ399" s="41"/>
      <c r="AK399" s="42"/>
      <c r="AL399" s="41"/>
      <c r="AM399" s="41"/>
      <c r="AN399" s="41"/>
    </row>
    <row r="400" spans="3:40" x14ac:dyDescent="0.15">
      <c r="C400"/>
      <c r="U400" s="1"/>
      <c r="V400" s="1"/>
      <c r="Z400" s="41"/>
      <c r="AA400" s="41"/>
      <c r="AB400" s="41"/>
      <c r="AC400" s="41"/>
      <c r="AD400" s="41"/>
      <c r="AE400" s="2"/>
      <c r="AF400" s="42"/>
      <c r="AG400" s="41"/>
      <c r="AH400" s="41"/>
      <c r="AI400" s="41"/>
      <c r="AJ400" s="41"/>
      <c r="AK400" s="42"/>
      <c r="AL400" s="41"/>
      <c r="AM400" s="41"/>
      <c r="AN400" s="41"/>
    </row>
    <row r="401" spans="3:40" x14ac:dyDescent="0.15">
      <c r="C401"/>
      <c r="U401" s="1"/>
      <c r="V401" s="1"/>
      <c r="Z401" s="41"/>
      <c r="AA401" s="41"/>
      <c r="AB401" s="41"/>
      <c r="AC401" s="41"/>
      <c r="AD401" s="41"/>
      <c r="AE401" s="2"/>
      <c r="AF401" s="42"/>
      <c r="AG401" s="41"/>
      <c r="AH401" s="41"/>
      <c r="AI401" s="41"/>
      <c r="AJ401" s="41"/>
      <c r="AK401" s="42"/>
      <c r="AL401" s="41"/>
      <c r="AM401" s="41"/>
      <c r="AN401" s="41"/>
    </row>
    <row r="402" spans="3:40" x14ac:dyDescent="0.15">
      <c r="C402"/>
      <c r="U402" s="1"/>
      <c r="V402" s="1"/>
      <c r="Z402" s="41"/>
      <c r="AA402" s="41"/>
      <c r="AB402" s="41"/>
      <c r="AC402" s="41"/>
      <c r="AD402" s="41"/>
      <c r="AE402" s="2"/>
      <c r="AF402" s="42"/>
      <c r="AG402" s="41"/>
      <c r="AH402" s="41"/>
      <c r="AI402" s="41"/>
      <c r="AJ402" s="41"/>
      <c r="AK402" s="42"/>
      <c r="AL402" s="41"/>
      <c r="AM402" s="41"/>
      <c r="AN402" s="41"/>
    </row>
    <row r="403" spans="3:40" x14ac:dyDescent="0.15">
      <c r="U403" s="1"/>
      <c r="V403" s="1"/>
      <c r="Z403" s="41"/>
      <c r="AA403" s="41"/>
      <c r="AB403" s="41"/>
      <c r="AC403" s="41"/>
      <c r="AD403" s="41"/>
      <c r="AE403" s="2"/>
      <c r="AF403" s="42"/>
      <c r="AG403" s="41"/>
      <c r="AH403" s="41"/>
      <c r="AI403" s="41"/>
      <c r="AJ403" s="41"/>
      <c r="AK403" s="42"/>
      <c r="AL403" s="41"/>
      <c r="AM403" s="41"/>
      <c r="AN403" s="41"/>
    </row>
    <row r="404" spans="3:40" x14ac:dyDescent="0.15">
      <c r="U404" s="1"/>
      <c r="V404" s="1"/>
      <c r="Z404" s="41"/>
      <c r="AA404" s="41"/>
      <c r="AB404" s="41"/>
      <c r="AC404" s="41"/>
      <c r="AD404" s="41"/>
      <c r="AE404" s="2"/>
      <c r="AF404" s="42"/>
      <c r="AG404" s="41"/>
      <c r="AH404" s="41"/>
      <c r="AI404" s="41"/>
      <c r="AJ404" s="41"/>
      <c r="AK404" s="42"/>
      <c r="AL404" s="41"/>
      <c r="AM404" s="41"/>
      <c r="AN404" s="41"/>
    </row>
    <row r="405" spans="3:40" x14ac:dyDescent="0.15">
      <c r="U405" s="1"/>
      <c r="V405" s="1"/>
      <c r="Z405" s="41"/>
      <c r="AA405" s="41"/>
      <c r="AB405" s="41"/>
      <c r="AC405" s="41"/>
      <c r="AD405" s="41"/>
      <c r="AE405" s="2"/>
      <c r="AF405" s="42"/>
      <c r="AG405" s="41"/>
      <c r="AH405" s="41"/>
      <c r="AI405" s="41"/>
      <c r="AJ405" s="41"/>
      <c r="AK405" s="42"/>
      <c r="AL405" s="41"/>
      <c r="AM405" s="41"/>
      <c r="AN405" s="41"/>
    </row>
    <row r="406" spans="3:40" x14ac:dyDescent="0.15">
      <c r="U406" s="1"/>
      <c r="V406" s="1"/>
      <c r="Z406" s="41"/>
      <c r="AA406" s="41"/>
      <c r="AB406" s="41"/>
      <c r="AC406" s="41"/>
      <c r="AD406" s="41"/>
      <c r="AE406" s="2"/>
      <c r="AF406" s="42"/>
      <c r="AG406" s="41"/>
      <c r="AH406" s="41"/>
      <c r="AI406" s="41"/>
      <c r="AJ406" s="41"/>
      <c r="AK406" s="42"/>
      <c r="AL406" s="41"/>
      <c r="AM406" s="41"/>
      <c r="AN406" s="41"/>
    </row>
    <row r="407" spans="3:40" x14ac:dyDescent="0.15">
      <c r="U407" s="1"/>
      <c r="V407" s="1"/>
      <c r="Z407" s="41"/>
      <c r="AA407" s="41"/>
      <c r="AB407" s="41"/>
      <c r="AC407" s="41"/>
      <c r="AD407" s="41"/>
      <c r="AE407" s="2"/>
      <c r="AF407" s="42"/>
      <c r="AG407" s="41"/>
      <c r="AH407" s="41"/>
      <c r="AI407" s="41"/>
      <c r="AJ407" s="41"/>
      <c r="AK407" s="42"/>
      <c r="AL407" s="41"/>
      <c r="AM407" s="41"/>
      <c r="AN407" s="41"/>
    </row>
    <row r="408" spans="3:40" x14ac:dyDescent="0.15">
      <c r="U408" s="1"/>
      <c r="V408" s="1"/>
      <c r="Z408" s="41"/>
      <c r="AA408" s="41"/>
      <c r="AB408" s="41"/>
      <c r="AC408" s="41"/>
      <c r="AD408" s="41"/>
      <c r="AE408" s="2"/>
      <c r="AF408" s="42"/>
      <c r="AG408" s="41"/>
      <c r="AH408" s="41"/>
      <c r="AI408" s="41"/>
      <c r="AJ408" s="41"/>
      <c r="AK408" s="42"/>
      <c r="AL408" s="41"/>
      <c r="AM408" s="41"/>
      <c r="AN408" s="41"/>
    </row>
    <row r="409" spans="3:40" x14ac:dyDescent="0.15">
      <c r="U409" s="1"/>
      <c r="V409" s="1"/>
      <c r="Z409" s="41"/>
      <c r="AA409" s="41"/>
      <c r="AB409" s="41"/>
      <c r="AC409" s="41"/>
      <c r="AD409" s="41"/>
      <c r="AE409" s="2"/>
      <c r="AF409" s="42"/>
      <c r="AG409" s="41"/>
      <c r="AH409" s="41"/>
      <c r="AI409" s="41"/>
      <c r="AJ409" s="41"/>
      <c r="AK409" s="42"/>
      <c r="AL409" s="41"/>
      <c r="AM409" s="41"/>
      <c r="AN409" s="41"/>
    </row>
    <row r="410" spans="3:40" x14ac:dyDescent="0.15">
      <c r="U410" s="1"/>
      <c r="V410" s="1"/>
      <c r="Z410" s="41"/>
      <c r="AA410" s="41"/>
      <c r="AB410" s="41"/>
      <c r="AC410" s="41"/>
      <c r="AD410" s="41"/>
      <c r="AE410" s="2"/>
      <c r="AF410" s="42"/>
      <c r="AG410" s="41"/>
      <c r="AH410" s="41"/>
      <c r="AI410" s="41"/>
      <c r="AJ410" s="41"/>
      <c r="AK410" s="42"/>
      <c r="AL410" s="41"/>
      <c r="AM410" s="41"/>
      <c r="AN410" s="41"/>
    </row>
    <row r="411" spans="3:40" x14ac:dyDescent="0.15">
      <c r="U411" s="1"/>
      <c r="V411" s="1"/>
      <c r="Z411" s="41"/>
      <c r="AA411" s="41"/>
      <c r="AB411" s="41"/>
      <c r="AC411" s="41"/>
      <c r="AD411" s="41"/>
      <c r="AE411" s="2"/>
      <c r="AF411" s="42"/>
      <c r="AG411" s="41"/>
      <c r="AH411" s="41"/>
      <c r="AI411" s="41"/>
      <c r="AJ411" s="41"/>
      <c r="AK411" s="42"/>
      <c r="AL411" s="41"/>
      <c r="AM411" s="41"/>
      <c r="AN411" s="41"/>
    </row>
    <row r="412" spans="3:40" x14ac:dyDescent="0.15">
      <c r="U412" s="1"/>
      <c r="V412" s="1"/>
      <c r="Z412" s="41"/>
      <c r="AA412" s="41"/>
      <c r="AB412" s="41"/>
      <c r="AC412" s="41"/>
      <c r="AD412" s="41"/>
      <c r="AE412" s="2"/>
      <c r="AF412" s="42"/>
      <c r="AG412" s="41"/>
      <c r="AH412" s="41"/>
      <c r="AI412" s="41"/>
      <c r="AJ412" s="41"/>
      <c r="AK412" s="42"/>
      <c r="AL412" s="41"/>
      <c r="AM412" s="41"/>
      <c r="AN412" s="41"/>
    </row>
    <row r="413" spans="3:40" x14ac:dyDescent="0.15">
      <c r="U413" s="1"/>
      <c r="V413" s="1"/>
      <c r="Z413" s="41"/>
      <c r="AA413" s="41"/>
      <c r="AB413" s="41"/>
      <c r="AC413" s="41"/>
      <c r="AD413" s="41"/>
      <c r="AE413" s="2"/>
      <c r="AF413" s="42"/>
      <c r="AG413" s="41"/>
      <c r="AH413" s="41"/>
      <c r="AI413" s="41"/>
      <c r="AJ413" s="41"/>
      <c r="AK413" s="42"/>
      <c r="AL413" s="41"/>
      <c r="AM413" s="41"/>
      <c r="AN413" s="41"/>
    </row>
    <row r="414" spans="3:40" x14ac:dyDescent="0.15">
      <c r="U414" s="1"/>
      <c r="V414" s="1"/>
      <c r="Z414" s="41"/>
      <c r="AA414" s="41"/>
      <c r="AB414" s="41"/>
      <c r="AC414" s="41"/>
      <c r="AD414" s="41"/>
      <c r="AE414" s="2"/>
      <c r="AF414" s="42"/>
      <c r="AG414" s="41"/>
      <c r="AH414" s="41"/>
      <c r="AI414" s="41"/>
      <c r="AJ414" s="41"/>
      <c r="AK414" s="42"/>
      <c r="AL414" s="41"/>
      <c r="AM414" s="41"/>
      <c r="AN414" s="41"/>
    </row>
    <row r="415" spans="3:40" x14ac:dyDescent="0.15">
      <c r="U415" s="1"/>
      <c r="V415" s="1"/>
      <c r="Z415" s="41"/>
      <c r="AA415" s="41"/>
      <c r="AB415" s="41"/>
      <c r="AC415" s="41"/>
      <c r="AD415" s="41"/>
      <c r="AE415" s="2"/>
      <c r="AF415" s="42"/>
      <c r="AG415" s="41"/>
      <c r="AH415" s="41"/>
      <c r="AI415" s="41"/>
      <c r="AJ415" s="41"/>
      <c r="AK415" s="42"/>
      <c r="AL415" s="41"/>
      <c r="AM415" s="41"/>
      <c r="AN415" s="41"/>
    </row>
    <row r="416" spans="3:40" x14ac:dyDescent="0.15">
      <c r="U416" s="1"/>
      <c r="V416" s="1"/>
      <c r="Z416" s="41"/>
      <c r="AA416" s="41"/>
      <c r="AB416" s="41"/>
      <c r="AC416" s="41"/>
      <c r="AD416" s="41"/>
      <c r="AE416" s="2"/>
      <c r="AF416" s="42"/>
      <c r="AG416" s="41"/>
      <c r="AH416" s="41"/>
      <c r="AI416" s="41"/>
      <c r="AJ416" s="41"/>
      <c r="AK416" s="42"/>
      <c r="AL416" s="41"/>
      <c r="AM416" s="41"/>
      <c r="AN416" s="41"/>
    </row>
    <row r="417" spans="21:40" x14ac:dyDescent="0.15">
      <c r="U417" s="1"/>
      <c r="V417" s="1"/>
      <c r="Z417" s="41"/>
      <c r="AA417" s="41"/>
      <c r="AB417" s="41"/>
      <c r="AC417" s="41"/>
      <c r="AD417" s="41"/>
      <c r="AE417" s="2"/>
      <c r="AF417" s="42"/>
      <c r="AG417" s="41"/>
      <c r="AH417" s="41"/>
      <c r="AI417" s="41"/>
      <c r="AJ417" s="41"/>
      <c r="AK417" s="42"/>
      <c r="AL417" s="41"/>
      <c r="AM417" s="41"/>
      <c r="AN417" s="41"/>
    </row>
    <row r="418" spans="21:40" x14ac:dyDescent="0.15">
      <c r="U418" s="1"/>
      <c r="V418" s="1"/>
      <c r="Z418" s="41"/>
      <c r="AA418" s="41"/>
      <c r="AB418" s="41"/>
      <c r="AC418" s="41"/>
      <c r="AD418" s="41"/>
      <c r="AE418" s="2"/>
      <c r="AF418" s="42"/>
      <c r="AG418" s="41"/>
      <c r="AH418" s="41"/>
      <c r="AI418" s="41"/>
      <c r="AJ418" s="41"/>
      <c r="AK418" s="42"/>
      <c r="AL418" s="41"/>
      <c r="AM418" s="41"/>
      <c r="AN418" s="41"/>
    </row>
    <row r="419" spans="21:40" x14ac:dyDescent="0.15">
      <c r="U419" s="1"/>
      <c r="V419" s="1"/>
      <c r="Z419" s="41"/>
      <c r="AA419" s="41"/>
      <c r="AB419" s="41"/>
      <c r="AC419" s="41"/>
      <c r="AD419" s="41"/>
      <c r="AE419" s="2"/>
      <c r="AF419" s="42"/>
      <c r="AG419" s="41"/>
      <c r="AH419" s="41"/>
      <c r="AI419" s="41"/>
      <c r="AJ419" s="41"/>
      <c r="AK419" s="42"/>
      <c r="AL419" s="41"/>
      <c r="AM419" s="41"/>
      <c r="AN419" s="41"/>
    </row>
    <row r="420" spans="21:40" x14ac:dyDescent="0.15">
      <c r="U420" s="1"/>
      <c r="V420" s="1"/>
      <c r="Z420" s="41"/>
      <c r="AA420" s="41"/>
      <c r="AB420" s="41"/>
      <c r="AC420" s="41"/>
      <c r="AD420" s="41"/>
      <c r="AE420" s="2"/>
      <c r="AF420" s="42"/>
      <c r="AG420" s="41"/>
      <c r="AH420" s="41"/>
      <c r="AI420" s="41"/>
      <c r="AJ420" s="41"/>
      <c r="AK420" s="42"/>
      <c r="AL420" s="41"/>
      <c r="AM420" s="41"/>
      <c r="AN420" s="41"/>
    </row>
    <row r="421" spans="21:40" x14ac:dyDescent="0.15">
      <c r="U421" s="1"/>
      <c r="V421" s="1"/>
      <c r="Z421" s="41"/>
      <c r="AA421" s="41"/>
      <c r="AB421" s="41"/>
      <c r="AC421" s="41"/>
      <c r="AD421" s="41"/>
      <c r="AE421" s="2"/>
      <c r="AF421" s="42"/>
      <c r="AG421" s="41"/>
      <c r="AH421" s="41"/>
      <c r="AI421" s="41"/>
      <c r="AJ421" s="41"/>
      <c r="AK421" s="42"/>
      <c r="AL421" s="41"/>
      <c r="AM421" s="41"/>
      <c r="AN421" s="41"/>
    </row>
    <row r="422" spans="21:40" x14ac:dyDescent="0.15">
      <c r="U422" s="1"/>
      <c r="V422" s="1"/>
      <c r="Z422" s="41"/>
      <c r="AA422" s="41"/>
      <c r="AB422" s="41"/>
      <c r="AC422" s="41"/>
      <c r="AD422" s="41"/>
      <c r="AE422" s="2"/>
      <c r="AF422" s="42"/>
      <c r="AG422" s="41"/>
      <c r="AH422" s="41"/>
      <c r="AI422" s="41"/>
      <c r="AJ422" s="41"/>
      <c r="AK422" s="42"/>
      <c r="AL422" s="41"/>
      <c r="AM422" s="41"/>
      <c r="AN422" s="41"/>
    </row>
    <row r="423" spans="21:40" x14ac:dyDescent="0.15">
      <c r="U423" s="1"/>
      <c r="V423" s="1"/>
      <c r="Z423" s="41"/>
      <c r="AA423" s="41"/>
      <c r="AB423" s="41"/>
      <c r="AC423" s="41"/>
      <c r="AD423" s="41"/>
      <c r="AE423" s="2"/>
      <c r="AF423" s="42"/>
      <c r="AG423" s="41"/>
      <c r="AH423" s="41"/>
      <c r="AI423" s="41"/>
      <c r="AJ423" s="41"/>
      <c r="AK423" s="42"/>
      <c r="AL423" s="41"/>
      <c r="AM423" s="41"/>
      <c r="AN423" s="41"/>
    </row>
    <row r="424" spans="21:40" x14ac:dyDescent="0.15">
      <c r="U424" s="1"/>
      <c r="V424" s="1"/>
      <c r="Z424" s="41"/>
      <c r="AA424" s="41"/>
      <c r="AB424" s="41"/>
      <c r="AC424" s="41"/>
      <c r="AD424" s="41"/>
      <c r="AE424" s="2"/>
      <c r="AF424" s="42"/>
      <c r="AG424" s="41"/>
      <c r="AH424" s="41"/>
      <c r="AI424" s="41"/>
      <c r="AJ424" s="41"/>
      <c r="AK424" s="42"/>
      <c r="AL424" s="41"/>
      <c r="AM424" s="41"/>
      <c r="AN424" s="41"/>
    </row>
    <row r="425" spans="21:40" x14ac:dyDescent="0.15">
      <c r="U425" s="1"/>
      <c r="V425" s="1"/>
      <c r="Z425" s="41"/>
      <c r="AA425" s="41"/>
      <c r="AB425" s="41"/>
      <c r="AC425" s="41"/>
      <c r="AD425" s="41"/>
      <c r="AE425" s="2"/>
      <c r="AF425" s="42"/>
      <c r="AG425" s="41"/>
      <c r="AH425" s="41"/>
      <c r="AI425" s="41"/>
      <c r="AJ425" s="41"/>
      <c r="AK425" s="42"/>
      <c r="AL425" s="41"/>
      <c r="AM425" s="41"/>
      <c r="AN425" s="41"/>
    </row>
    <row r="426" spans="21:40" x14ac:dyDescent="0.15">
      <c r="U426" s="1"/>
      <c r="V426" s="1"/>
      <c r="Z426" s="41"/>
      <c r="AA426" s="41"/>
      <c r="AB426" s="41"/>
      <c r="AC426" s="41"/>
      <c r="AD426" s="41"/>
      <c r="AE426" s="2"/>
      <c r="AF426" s="42"/>
      <c r="AG426" s="41"/>
      <c r="AH426" s="41"/>
      <c r="AI426" s="41"/>
      <c r="AJ426" s="41"/>
      <c r="AK426" s="42"/>
      <c r="AL426" s="41"/>
      <c r="AM426" s="41"/>
      <c r="AN426" s="41"/>
    </row>
    <row r="427" spans="21:40" x14ac:dyDescent="0.15">
      <c r="U427" s="1"/>
      <c r="V427" s="1"/>
      <c r="Z427" s="41"/>
      <c r="AA427" s="41"/>
      <c r="AB427" s="41"/>
      <c r="AC427" s="41"/>
      <c r="AD427" s="41"/>
      <c r="AE427" s="2"/>
      <c r="AF427" s="42"/>
      <c r="AG427" s="41"/>
      <c r="AH427" s="41"/>
      <c r="AI427" s="41"/>
      <c r="AJ427" s="41"/>
      <c r="AK427" s="42"/>
      <c r="AL427" s="41"/>
      <c r="AM427" s="41"/>
      <c r="AN427" s="41"/>
    </row>
    <row r="428" spans="21:40" x14ac:dyDescent="0.15">
      <c r="U428" s="1"/>
      <c r="V428" s="1"/>
      <c r="Z428" s="41"/>
      <c r="AA428" s="41"/>
      <c r="AB428" s="41"/>
      <c r="AC428" s="41"/>
      <c r="AD428" s="41"/>
      <c r="AE428" s="2"/>
      <c r="AF428" s="42"/>
      <c r="AG428" s="41"/>
      <c r="AH428" s="41"/>
      <c r="AI428" s="41"/>
      <c r="AJ428" s="41"/>
      <c r="AK428" s="42"/>
      <c r="AL428" s="41"/>
      <c r="AM428" s="41"/>
      <c r="AN428" s="41"/>
    </row>
    <row r="429" spans="21:40" x14ac:dyDescent="0.15">
      <c r="U429" s="1"/>
      <c r="V429" s="1"/>
      <c r="Z429" s="41"/>
      <c r="AA429" s="41"/>
      <c r="AB429" s="41"/>
      <c r="AC429" s="41"/>
      <c r="AD429" s="41"/>
      <c r="AE429" s="2"/>
      <c r="AF429" s="42"/>
      <c r="AG429" s="41"/>
      <c r="AH429" s="41"/>
      <c r="AI429" s="41"/>
      <c r="AJ429" s="41"/>
      <c r="AK429" s="42"/>
      <c r="AL429" s="41"/>
      <c r="AM429" s="41"/>
      <c r="AN429" s="41"/>
    </row>
    <row r="430" spans="21:40" x14ac:dyDescent="0.15">
      <c r="U430" s="1"/>
      <c r="V430" s="1"/>
      <c r="Z430" s="41"/>
      <c r="AA430" s="41"/>
      <c r="AB430" s="41"/>
      <c r="AC430" s="41"/>
      <c r="AD430" s="41"/>
      <c r="AE430" s="2"/>
      <c r="AF430" s="42"/>
      <c r="AG430" s="41"/>
      <c r="AH430" s="41"/>
      <c r="AI430" s="41"/>
      <c r="AJ430" s="41"/>
      <c r="AK430" s="42"/>
      <c r="AL430" s="41"/>
      <c r="AM430" s="41"/>
      <c r="AN430" s="41"/>
    </row>
    <row r="431" spans="21:40" x14ac:dyDescent="0.15">
      <c r="U431" s="1"/>
      <c r="V431" s="1"/>
      <c r="Z431" s="41"/>
      <c r="AA431" s="41"/>
      <c r="AB431" s="41"/>
      <c r="AC431" s="41"/>
      <c r="AD431" s="41"/>
      <c r="AE431" s="2"/>
      <c r="AF431" s="42"/>
      <c r="AG431" s="41"/>
      <c r="AH431" s="41"/>
      <c r="AI431" s="41"/>
      <c r="AJ431" s="41"/>
      <c r="AK431" s="42"/>
      <c r="AL431" s="41"/>
      <c r="AM431" s="41"/>
      <c r="AN431" s="41"/>
    </row>
    <row r="432" spans="21:40" x14ac:dyDescent="0.15">
      <c r="U432" s="1"/>
      <c r="V432" s="1"/>
      <c r="Z432" s="41"/>
      <c r="AA432" s="41"/>
      <c r="AB432" s="41"/>
      <c r="AC432" s="41"/>
      <c r="AD432" s="41"/>
      <c r="AE432" s="2"/>
      <c r="AF432" s="42"/>
      <c r="AG432" s="41"/>
      <c r="AH432" s="41"/>
      <c r="AI432" s="41"/>
      <c r="AJ432" s="41"/>
      <c r="AK432" s="42"/>
      <c r="AL432" s="41"/>
      <c r="AM432" s="41"/>
      <c r="AN432" s="41"/>
    </row>
    <row r="433" spans="21:40" x14ac:dyDescent="0.15">
      <c r="U433" s="1"/>
      <c r="V433" s="1"/>
      <c r="Z433" s="41"/>
      <c r="AA433" s="41"/>
      <c r="AB433" s="41"/>
      <c r="AC433" s="41"/>
      <c r="AD433" s="41"/>
      <c r="AE433" s="2"/>
      <c r="AF433" s="42"/>
      <c r="AG433" s="41"/>
      <c r="AH433" s="41"/>
      <c r="AI433" s="41"/>
      <c r="AJ433" s="41"/>
      <c r="AK433" s="42"/>
      <c r="AL433" s="41"/>
      <c r="AM433" s="41"/>
      <c r="AN433" s="41"/>
    </row>
    <row r="434" spans="21:40" x14ac:dyDescent="0.15">
      <c r="U434" s="1"/>
      <c r="V434" s="1"/>
      <c r="Z434" s="41"/>
      <c r="AA434" s="41"/>
      <c r="AB434" s="41"/>
      <c r="AC434" s="41"/>
      <c r="AD434" s="41"/>
      <c r="AE434" s="2"/>
      <c r="AF434" s="42"/>
      <c r="AG434" s="41"/>
      <c r="AH434" s="41"/>
      <c r="AI434" s="41"/>
      <c r="AJ434" s="41"/>
      <c r="AK434" s="42"/>
      <c r="AL434" s="41"/>
      <c r="AM434" s="41"/>
      <c r="AN434" s="41"/>
    </row>
    <row r="435" spans="21:40" x14ac:dyDescent="0.15">
      <c r="U435" s="1"/>
      <c r="V435" s="1"/>
      <c r="Z435" s="41"/>
      <c r="AA435" s="41"/>
      <c r="AB435" s="41"/>
      <c r="AC435" s="41"/>
      <c r="AD435" s="41"/>
      <c r="AE435" s="2"/>
      <c r="AF435" s="42"/>
      <c r="AG435" s="41"/>
      <c r="AH435" s="41"/>
      <c r="AI435" s="41"/>
      <c r="AJ435" s="41"/>
      <c r="AK435" s="42"/>
      <c r="AL435" s="41"/>
      <c r="AM435" s="41"/>
      <c r="AN435" s="41"/>
    </row>
    <row r="436" spans="21:40" x14ac:dyDescent="0.15">
      <c r="U436" s="1"/>
      <c r="V436" s="1"/>
      <c r="Z436" s="41"/>
      <c r="AA436" s="41"/>
      <c r="AB436" s="41"/>
      <c r="AC436" s="41"/>
      <c r="AD436" s="41"/>
      <c r="AE436" s="2"/>
      <c r="AF436" s="42"/>
      <c r="AG436" s="41"/>
      <c r="AH436" s="41"/>
      <c r="AI436" s="41"/>
      <c r="AJ436" s="41"/>
      <c r="AK436" s="42"/>
      <c r="AL436" s="41"/>
      <c r="AM436" s="41"/>
      <c r="AN436" s="41"/>
    </row>
    <row r="437" spans="21:40" x14ac:dyDescent="0.15">
      <c r="U437" s="1"/>
      <c r="V437" s="1"/>
      <c r="Z437" s="41"/>
      <c r="AA437" s="41"/>
      <c r="AB437" s="41"/>
      <c r="AC437" s="41"/>
      <c r="AD437" s="41"/>
      <c r="AE437" s="2"/>
      <c r="AF437" s="42"/>
      <c r="AG437" s="41"/>
      <c r="AH437" s="41"/>
      <c r="AI437" s="41"/>
      <c r="AJ437" s="41"/>
      <c r="AK437" s="42"/>
      <c r="AL437" s="41"/>
      <c r="AM437" s="41"/>
      <c r="AN437" s="41"/>
    </row>
    <row r="438" spans="21:40" x14ac:dyDescent="0.15">
      <c r="U438" s="1"/>
      <c r="V438" s="1"/>
      <c r="Z438" s="41"/>
      <c r="AA438" s="41"/>
      <c r="AB438" s="41"/>
      <c r="AC438" s="41"/>
      <c r="AD438" s="41"/>
      <c r="AE438" s="2"/>
      <c r="AF438" s="42"/>
      <c r="AG438" s="41"/>
      <c r="AH438" s="41"/>
      <c r="AI438" s="41"/>
      <c r="AJ438" s="41"/>
      <c r="AK438" s="42"/>
      <c r="AL438" s="41"/>
      <c r="AM438" s="41"/>
      <c r="AN438" s="41"/>
    </row>
    <row r="439" spans="21:40" x14ac:dyDescent="0.15">
      <c r="U439" s="1"/>
      <c r="V439" s="1"/>
      <c r="Z439" s="41"/>
      <c r="AA439" s="41"/>
      <c r="AB439" s="41"/>
      <c r="AC439" s="41"/>
      <c r="AD439" s="41"/>
      <c r="AE439" s="2"/>
      <c r="AF439" s="42"/>
      <c r="AG439" s="41"/>
      <c r="AH439" s="41"/>
      <c r="AI439" s="41"/>
      <c r="AJ439" s="41"/>
      <c r="AK439" s="42"/>
      <c r="AL439" s="41"/>
      <c r="AM439" s="41"/>
      <c r="AN439" s="41"/>
    </row>
    <row r="440" spans="21:40" x14ac:dyDescent="0.15">
      <c r="U440" s="1"/>
      <c r="V440" s="1"/>
      <c r="Z440" s="41"/>
      <c r="AA440" s="41"/>
      <c r="AB440" s="41"/>
      <c r="AC440" s="41"/>
      <c r="AD440" s="41"/>
      <c r="AE440" s="2"/>
      <c r="AF440" s="42"/>
      <c r="AG440" s="41"/>
      <c r="AH440" s="41"/>
      <c r="AI440" s="41"/>
      <c r="AJ440" s="41"/>
      <c r="AK440" s="42"/>
      <c r="AL440" s="41"/>
      <c r="AM440" s="41"/>
      <c r="AN440" s="41"/>
    </row>
    <row r="441" spans="21:40" x14ac:dyDescent="0.15">
      <c r="U441" s="1"/>
      <c r="V441" s="1"/>
      <c r="Z441" s="41"/>
      <c r="AA441" s="41"/>
      <c r="AB441" s="41"/>
      <c r="AC441" s="41"/>
      <c r="AD441" s="41"/>
      <c r="AE441" s="2"/>
      <c r="AF441" s="42"/>
      <c r="AG441" s="41"/>
      <c r="AH441" s="41"/>
      <c r="AI441" s="41"/>
      <c r="AJ441" s="41"/>
      <c r="AK441" s="42"/>
      <c r="AL441" s="41"/>
      <c r="AM441" s="41"/>
      <c r="AN441" s="41"/>
    </row>
    <row r="442" spans="21:40" x14ac:dyDescent="0.15">
      <c r="U442" s="1"/>
      <c r="V442" s="1"/>
      <c r="Z442" s="41"/>
      <c r="AA442" s="41"/>
      <c r="AB442" s="41"/>
      <c r="AC442" s="41"/>
      <c r="AD442" s="41"/>
      <c r="AE442" s="2"/>
      <c r="AF442" s="42"/>
      <c r="AG442" s="41"/>
      <c r="AH442" s="41"/>
      <c r="AI442" s="41"/>
      <c r="AJ442" s="41"/>
      <c r="AK442" s="42"/>
      <c r="AL442" s="41"/>
      <c r="AM442" s="41"/>
      <c r="AN442" s="41"/>
    </row>
    <row r="443" spans="21:40" x14ac:dyDescent="0.15">
      <c r="U443" s="1"/>
      <c r="V443" s="1"/>
      <c r="Z443" s="41"/>
      <c r="AA443" s="41"/>
      <c r="AB443" s="41"/>
      <c r="AC443" s="41"/>
      <c r="AD443" s="41"/>
      <c r="AE443" s="2"/>
      <c r="AF443" s="42"/>
      <c r="AG443" s="41"/>
      <c r="AH443" s="41"/>
      <c r="AI443" s="41"/>
      <c r="AJ443" s="41"/>
      <c r="AK443" s="42"/>
      <c r="AL443" s="41"/>
      <c r="AM443" s="41"/>
      <c r="AN443" s="41"/>
    </row>
    <row r="444" spans="21:40" x14ac:dyDescent="0.15">
      <c r="U444" s="1"/>
      <c r="V444" s="1"/>
      <c r="Z444" s="41"/>
      <c r="AA444" s="41"/>
      <c r="AB444" s="41"/>
      <c r="AC444" s="41"/>
      <c r="AD444" s="41"/>
      <c r="AE444" s="2"/>
      <c r="AF444" s="42"/>
      <c r="AG444" s="41"/>
      <c r="AH444" s="41"/>
      <c r="AI444" s="41"/>
      <c r="AJ444" s="41"/>
      <c r="AK444" s="42"/>
      <c r="AL444" s="41"/>
      <c r="AM444" s="41"/>
      <c r="AN444" s="41"/>
    </row>
    <row r="445" spans="21:40" x14ac:dyDescent="0.15">
      <c r="U445" s="1"/>
      <c r="V445" s="1"/>
      <c r="Z445" s="41"/>
      <c r="AA445" s="41"/>
      <c r="AB445" s="41"/>
      <c r="AC445" s="41"/>
      <c r="AD445" s="41"/>
      <c r="AE445" s="2"/>
      <c r="AF445" s="42"/>
      <c r="AG445" s="41"/>
      <c r="AH445" s="41"/>
      <c r="AI445" s="41"/>
      <c r="AJ445" s="41"/>
      <c r="AK445" s="42"/>
      <c r="AL445" s="41"/>
      <c r="AM445" s="41"/>
      <c r="AN445" s="41"/>
    </row>
    <row r="446" spans="21:40" x14ac:dyDescent="0.15">
      <c r="U446" s="1"/>
      <c r="V446" s="1"/>
      <c r="Z446" s="41"/>
      <c r="AA446" s="41"/>
      <c r="AB446" s="41"/>
      <c r="AC446" s="41"/>
      <c r="AD446" s="41"/>
      <c r="AE446" s="2"/>
      <c r="AF446" s="42"/>
      <c r="AG446" s="41"/>
      <c r="AH446" s="41"/>
      <c r="AI446" s="41"/>
      <c r="AJ446" s="41"/>
      <c r="AK446" s="42"/>
      <c r="AL446" s="41"/>
      <c r="AM446" s="41"/>
      <c r="AN446" s="41"/>
    </row>
    <row r="447" spans="21:40" x14ac:dyDescent="0.15">
      <c r="U447" s="1"/>
      <c r="V447" s="1"/>
      <c r="Z447" s="41"/>
      <c r="AA447" s="41"/>
      <c r="AB447" s="41"/>
      <c r="AC447" s="41"/>
      <c r="AD447" s="41"/>
      <c r="AE447" s="2"/>
      <c r="AF447" s="42"/>
      <c r="AG447" s="41"/>
      <c r="AH447" s="41"/>
      <c r="AI447" s="41"/>
      <c r="AJ447" s="41"/>
      <c r="AK447" s="42"/>
      <c r="AL447" s="41"/>
      <c r="AM447" s="41"/>
      <c r="AN447" s="41"/>
    </row>
    <row r="448" spans="21:40" x14ac:dyDescent="0.15">
      <c r="U448" s="1"/>
      <c r="V448" s="1"/>
      <c r="Z448" s="41"/>
      <c r="AA448" s="41"/>
      <c r="AB448" s="41"/>
      <c r="AC448" s="41"/>
      <c r="AD448" s="41"/>
      <c r="AE448" s="2"/>
      <c r="AF448" s="42"/>
      <c r="AG448" s="41"/>
      <c r="AH448" s="41"/>
      <c r="AI448" s="41"/>
      <c r="AJ448" s="41"/>
      <c r="AK448" s="42"/>
      <c r="AL448" s="41"/>
      <c r="AM448" s="41"/>
      <c r="AN448" s="41"/>
    </row>
    <row r="449" spans="21:40" x14ac:dyDescent="0.15">
      <c r="U449" s="1"/>
      <c r="V449" s="1"/>
      <c r="Z449" s="41"/>
      <c r="AA449" s="41"/>
      <c r="AB449" s="41"/>
      <c r="AC449" s="41"/>
      <c r="AD449" s="41"/>
      <c r="AE449" s="2"/>
      <c r="AF449" s="42"/>
      <c r="AG449" s="41"/>
      <c r="AH449" s="41"/>
      <c r="AI449" s="41"/>
      <c r="AJ449" s="41"/>
      <c r="AK449" s="42"/>
      <c r="AL449" s="41"/>
      <c r="AM449" s="41"/>
      <c r="AN449" s="41"/>
    </row>
    <row r="450" spans="21:40" x14ac:dyDescent="0.15">
      <c r="U450" s="1"/>
      <c r="V450" s="1"/>
      <c r="Z450" s="41"/>
      <c r="AA450" s="41"/>
      <c r="AB450" s="41"/>
      <c r="AC450" s="41"/>
      <c r="AD450" s="41"/>
      <c r="AE450" s="2"/>
      <c r="AF450" s="42"/>
      <c r="AG450" s="41"/>
      <c r="AH450" s="41"/>
      <c r="AI450" s="41"/>
      <c r="AJ450" s="41"/>
      <c r="AK450" s="42"/>
      <c r="AL450" s="41"/>
      <c r="AM450" s="41"/>
      <c r="AN450" s="41"/>
    </row>
    <row r="451" spans="21:40" x14ac:dyDescent="0.15">
      <c r="U451" s="1"/>
      <c r="V451" s="1"/>
      <c r="Z451" s="41"/>
      <c r="AA451" s="41"/>
      <c r="AB451" s="41"/>
      <c r="AC451" s="41"/>
      <c r="AD451" s="41"/>
      <c r="AE451" s="2"/>
      <c r="AF451" s="42"/>
      <c r="AG451" s="41"/>
      <c r="AH451" s="41"/>
      <c r="AI451" s="41"/>
      <c r="AJ451" s="41"/>
      <c r="AK451" s="42"/>
      <c r="AL451" s="41"/>
      <c r="AM451" s="41"/>
      <c r="AN451" s="41"/>
    </row>
    <row r="452" spans="21:40" x14ac:dyDescent="0.15">
      <c r="U452" s="1"/>
      <c r="V452" s="1"/>
      <c r="Z452" s="41"/>
      <c r="AA452" s="41"/>
      <c r="AB452" s="41"/>
      <c r="AC452" s="41"/>
      <c r="AD452" s="41"/>
      <c r="AE452" s="2"/>
      <c r="AF452" s="42"/>
      <c r="AG452" s="41"/>
      <c r="AH452" s="41"/>
      <c r="AI452" s="41"/>
      <c r="AJ452" s="41"/>
      <c r="AK452" s="42"/>
      <c r="AL452" s="41"/>
      <c r="AM452" s="41"/>
      <c r="AN452" s="41"/>
    </row>
    <row r="453" spans="21:40" x14ac:dyDescent="0.15">
      <c r="U453" s="1"/>
      <c r="V453" s="1"/>
      <c r="Z453" s="41"/>
      <c r="AA453" s="41"/>
      <c r="AB453" s="41"/>
      <c r="AC453" s="41"/>
      <c r="AD453" s="41"/>
      <c r="AE453" s="2"/>
      <c r="AF453" s="42"/>
      <c r="AG453" s="41"/>
      <c r="AH453" s="41"/>
      <c r="AI453" s="41"/>
      <c r="AJ453" s="41"/>
      <c r="AK453" s="42"/>
      <c r="AL453" s="41"/>
      <c r="AM453" s="41"/>
      <c r="AN453" s="41"/>
    </row>
    <row r="454" spans="21:40" x14ac:dyDescent="0.15">
      <c r="U454" s="1"/>
      <c r="V454" s="1"/>
      <c r="Z454" s="41"/>
      <c r="AA454" s="41"/>
      <c r="AB454" s="41"/>
      <c r="AC454" s="41"/>
      <c r="AD454" s="41"/>
      <c r="AE454" s="2"/>
      <c r="AF454" s="42"/>
      <c r="AG454" s="41"/>
      <c r="AH454" s="41"/>
      <c r="AI454" s="41"/>
      <c r="AJ454" s="41"/>
      <c r="AK454" s="42"/>
      <c r="AL454" s="41"/>
      <c r="AM454" s="41"/>
      <c r="AN454" s="41"/>
    </row>
    <row r="455" spans="21:40" x14ac:dyDescent="0.15">
      <c r="U455" s="1"/>
      <c r="V455" s="1"/>
      <c r="Z455" s="41"/>
      <c r="AA455" s="41"/>
      <c r="AB455" s="41"/>
      <c r="AC455" s="41"/>
      <c r="AD455" s="41"/>
      <c r="AE455" s="2"/>
      <c r="AF455" s="42"/>
      <c r="AG455" s="41"/>
      <c r="AH455" s="41"/>
      <c r="AI455" s="41"/>
      <c r="AJ455" s="41"/>
      <c r="AK455" s="42"/>
      <c r="AL455" s="41"/>
      <c r="AM455" s="41"/>
      <c r="AN455" s="41"/>
    </row>
    <row r="456" spans="21:40" x14ac:dyDescent="0.15">
      <c r="U456" s="1"/>
      <c r="V456" s="1"/>
      <c r="Z456" s="41"/>
      <c r="AA456" s="41"/>
      <c r="AB456" s="41"/>
      <c r="AC456" s="41"/>
      <c r="AD456" s="41"/>
      <c r="AE456" s="2"/>
      <c r="AF456" s="42"/>
      <c r="AG456" s="41"/>
      <c r="AH456" s="41"/>
      <c r="AI456" s="41"/>
      <c r="AJ456" s="41"/>
      <c r="AK456" s="42"/>
      <c r="AL456" s="41"/>
      <c r="AM456" s="41"/>
      <c r="AN456" s="41"/>
    </row>
    <row r="457" spans="21:40" x14ac:dyDescent="0.15">
      <c r="U457" s="1"/>
      <c r="V457" s="1"/>
      <c r="Z457" s="41"/>
      <c r="AA457" s="41"/>
      <c r="AB457" s="41"/>
      <c r="AC457" s="41"/>
      <c r="AD457" s="41"/>
      <c r="AE457" s="2"/>
      <c r="AF457" s="42"/>
      <c r="AG457" s="41"/>
      <c r="AH457" s="41"/>
      <c r="AI457" s="41"/>
      <c r="AJ457" s="41"/>
      <c r="AK457" s="42"/>
      <c r="AL457" s="41"/>
      <c r="AM457" s="41"/>
      <c r="AN457" s="41"/>
    </row>
    <row r="458" spans="21:40" x14ac:dyDescent="0.15">
      <c r="U458" s="1"/>
      <c r="V458" s="1"/>
      <c r="Z458" s="41"/>
      <c r="AA458" s="41"/>
      <c r="AB458" s="41"/>
      <c r="AC458" s="41"/>
      <c r="AD458" s="41"/>
      <c r="AE458" s="2"/>
      <c r="AF458" s="42"/>
      <c r="AG458" s="41"/>
      <c r="AH458" s="41"/>
      <c r="AI458" s="41"/>
      <c r="AJ458" s="41"/>
      <c r="AK458" s="42"/>
      <c r="AL458" s="41"/>
      <c r="AM458" s="41"/>
      <c r="AN458" s="41"/>
    </row>
    <row r="459" spans="21:40" x14ac:dyDescent="0.15">
      <c r="U459" s="1"/>
      <c r="V459" s="1"/>
      <c r="Z459" s="41"/>
      <c r="AA459" s="41"/>
      <c r="AB459" s="41"/>
      <c r="AC459" s="41"/>
      <c r="AD459" s="41"/>
      <c r="AE459" s="2"/>
      <c r="AF459" s="42"/>
      <c r="AG459" s="41"/>
      <c r="AH459" s="41"/>
      <c r="AI459" s="41"/>
      <c r="AJ459" s="41"/>
      <c r="AK459" s="42"/>
      <c r="AL459" s="41"/>
      <c r="AM459" s="41"/>
      <c r="AN459" s="41"/>
    </row>
    <row r="460" spans="21:40" x14ac:dyDescent="0.15">
      <c r="U460" s="1"/>
      <c r="V460" s="1"/>
      <c r="Z460" s="41"/>
      <c r="AA460" s="41"/>
      <c r="AB460" s="41"/>
      <c r="AC460" s="41"/>
      <c r="AD460" s="41"/>
      <c r="AE460" s="2"/>
      <c r="AF460" s="42"/>
      <c r="AG460" s="41"/>
      <c r="AH460" s="41"/>
      <c r="AI460" s="41"/>
      <c r="AJ460" s="41"/>
      <c r="AK460" s="42"/>
      <c r="AL460" s="41"/>
      <c r="AM460" s="41"/>
      <c r="AN460" s="41"/>
    </row>
    <row r="461" spans="21:40" x14ac:dyDescent="0.15">
      <c r="U461" s="1"/>
      <c r="V461" s="1"/>
      <c r="Z461" s="41"/>
      <c r="AA461" s="41"/>
      <c r="AB461" s="41"/>
      <c r="AC461" s="41"/>
      <c r="AD461" s="41"/>
      <c r="AE461" s="2"/>
      <c r="AF461" s="42"/>
      <c r="AG461" s="41"/>
      <c r="AH461" s="41"/>
      <c r="AI461" s="41"/>
      <c r="AJ461" s="41"/>
      <c r="AK461" s="42"/>
      <c r="AL461" s="41"/>
      <c r="AM461" s="41"/>
      <c r="AN461" s="41"/>
    </row>
    <row r="462" spans="21:40" x14ac:dyDescent="0.15">
      <c r="U462" s="1"/>
      <c r="V462" s="1"/>
      <c r="Z462" s="41"/>
      <c r="AA462" s="41"/>
      <c r="AB462" s="41"/>
      <c r="AC462" s="41"/>
      <c r="AD462" s="41"/>
      <c r="AE462" s="2"/>
      <c r="AF462" s="42"/>
      <c r="AG462" s="41"/>
      <c r="AH462" s="41"/>
      <c r="AI462" s="41"/>
      <c r="AJ462" s="41"/>
      <c r="AK462" s="42"/>
      <c r="AL462" s="41"/>
      <c r="AM462" s="41"/>
      <c r="AN462" s="41"/>
    </row>
    <row r="463" spans="21:40" x14ac:dyDescent="0.15">
      <c r="U463" s="1"/>
      <c r="V463" s="1"/>
      <c r="Z463" s="41"/>
      <c r="AA463" s="41"/>
      <c r="AB463" s="41"/>
      <c r="AC463" s="41"/>
      <c r="AD463" s="41"/>
      <c r="AE463" s="2"/>
      <c r="AF463" s="42"/>
      <c r="AG463" s="41"/>
      <c r="AH463" s="41"/>
      <c r="AI463" s="41"/>
      <c r="AJ463" s="41"/>
      <c r="AK463" s="42"/>
      <c r="AL463" s="41"/>
      <c r="AM463" s="41"/>
      <c r="AN463" s="41"/>
    </row>
    <row r="464" spans="21:40" x14ac:dyDescent="0.15">
      <c r="U464" s="1"/>
      <c r="V464" s="1"/>
      <c r="Z464" s="41"/>
      <c r="AA464" s="41"/>
      <c r="AB464" s="41"/>
      <c r="AC464" s="41"/>
      <c r="AD464" s="41"/>
      <c r="AE464" s="2"/>
      <c r="AF464" s="42"/>
      <c r="AG464" s="41"/>
      <c r="AH464" s="41"/>
      <c r="AI464" s="41"/>
      <c r="AJ464" s="41"/>
      <c r="AK464" s="42"/>
      <c r="AL464" s="41"/>
      <c r="AM464" s="41"/>
      <c r="AN464" s="41"/>
    </row>
    <row r="465" spans="21:40" x14ac:dyDescent="0.15">
      <c r="U465" s="1"/>
      <c r="V465" s="1"/>
      <c r="Z465" s="41"/>
      <c r="AA465" s="41"/>
      <c r="AB465" s="41"/>
      <c r="AC465" s="41"/>
      <c r="AD465" s="41"/>
      <c r="AE465" s="2"/>
      <c r="AF465" s="42"/>
      <c r="AG465" s="41"/>
      <c r="AH465" s="41"/>
      <c r="AI465" s="41"/>
      <c r="AJ465" s="41"/>
      <c r="AK465" s="42"/>
      <c r="AL465" s="41"/>
      <c r="AM465" s="41"/>
      <c r="AN465" s="41"/>
    </row>
    <row r="466" spans="21:40" x14ac:dyDescent="0.15">
      <c r="U466" s="1"/>
      <c r="V466" s="1"/>
      <c r="Z466" s="41"/>
      <c r="AA466" s="41"/>
      <c r="AB466" s="41"/>
      <c r="AC466" s="41"/>
      <c r="AD466" s="41"/>
      <c r="AE466" s="2"/>
      <c r="AF466" s="42"/>
      <c r="AG466" s="41"/>
      <c r="AH466" s="41"/>
      <c r="AI466" s="41"/>
      <c r="AJ466" s="41"/>
      <c r="AK466" s="42"/>
      <c r="AL466" s="41"/>
      <c r="AM466" s="41"/>
      <c r="AN466" s="41"/>
    </row>
    <row r="467" spans="21:40" x14ac:dyDescent="0.15">
      <c r="U467" s="1"/>
      <c r="V467" s="1"/>
      <c r="Z467" s="41"/>
      <c r="AA467" s="41"/>
      <c r="AB467" s="41"/>
      <c r="AC467" s="41"/>
      <c r="AD467" s="41"/>
      <c r="AE467" s="2"/>
      <c r="AF467" s="42"/>
      <c r="AG467" s="41"/>
      <c r="AH467" s="41"/>
      <c r="AI467" s="41"/>
      <c r="AJ467" s="41"/>
      <c r="AK467" s="42"/>
      <c r="AL467" s="41"/>
      <c r="AM467" s="41"/>
      <c r="AN467" s="41"/>
    </row>
    <row r="468" spans="21:40" x14ac:dyDescent="0.15">
      <c r="U468" s="1"/>
      <c r="V468" s="1"/>
      <c r="Z468" s="41"/>
      <c r="AA468" s="41"/>
      <c r="AB468" s="41"/>
      <c r="AC468" s="41"/>
      <c r="AD468" s="41"/>
      <c r="AE468" s="2"/>
      <c r="AF468" s="42"/>
      <c r="AG468" s="41"/>
      <c r="AH468" s="41"/>
      <c r="AI468" s="41"/>
      <c r="AJ468" s="41"/>
      <c r="AK468" s="42"/>
      <c r="AL468" s="41"/>
      <c r="AM468" s="41"/>
      <c r="AN468" s="41"/>
    </row>
    <row r="469" spans="21:40" x14ac:dyDescent="0.15">
      <c r="U469" s="1"/>
      <c r="V469" s="1"/>
      <c r="Z469" s="41"/>
      <c r="AA469" s="41"/>
      <c r="AB469" s="41"/>
      <c r="AC469" s="41"/>
      <c r="AD469" s="41"/>
      <c r="AE469" s="2"/>
      <c r="AF469" s="42"/>
      <c r="AG469" s="41"/>
      <c r="AH469" s="41"/>
      <c r="AI469" s="41"/>
      <c r="AJ469" s="41"/>
      <c r="AK469" s="42"/>
      <c r="AL469" s="41"/>
      <c r="AM469" s="41"/>
      <c r="AN469" s="41"/>
    </row>
    <row r="470" spans="21:40" x14ac:dyDescent="0.15">
      <c r="U470" s="1"/>
      <c r="V470" s="1"/>
      <c r="Z470" s="41"/>
      <c r="AA470" s="41"/>
      <c r="AB470" s="41"/>
      <c r="AC470" s="41"/>
      <c r="AD470" s="41"/>
      <c r="AE470" s="2"/>
      <c r="AF470" s="42"/>
      <c r="AG470" s="41"/>
      <c r="AH470" s="41"/>
      <c r="AI470" s="41"/>
      <c r="AJ470" s="41"/>
      <c r="AK470" s="42"/>
      <c r="AL470" s="41"/>
      <c r="AM470" s="41"/>
      <c r="AN470" s="41"/>
    </row>
    <row r="471" spans="21:40" x14ac:dyDescent="0.15">
      <c r="U471" s="1"/>
      <c r="V471" s="1"/>
      <c r="Z471" s="41"/>
      <c r="AA471" s="41"/>
      <c r="AB471" s="41"/>
      <c r="AC471" s="41"/>
      <c r="AD471" s="41"/>
      <c r="AE471" s="2"/>
      <c r="AF471" s="42"/>
      <c r="AG471" s="41"/>
      <c r="AH471" s="41"/>
      <c r="AI471" s="41"/>
      <c r="AJ471" s="41"/>
      <c r="AK471" s="42"/>
      <c r="AL471" s="41"/>
      <c r="AM471" s="41"/>
      <c r="AN471" s="41"/>
    </row>
    <row r="472" spans="21:40" x14ac:dyDescent="0.15">
      <c r="U472" s="1"/>
      <c r="V472" s="1"/>
      <c r="Z472" s="41"/>
      <c r="AA472" s="41"/>
      <c r="AB472" s="41"/>
      <c r="AC472" s="41"/>
      <c r="AD472" s="41"/>
      <c r="AE472" s="2"/>
      <c r="AF472" s="42"/>
      <c r="AG472" s="41"/>
      <c r="AH472" s="41"/>
      <c r="AI472" s="41"/>
      <c r="AJ472" s="41"/>
      <c r="AK472" s="42"/>
      <c r="AL472" s="41"/>
      <c r="AM472" s="41"/>
      <c r="AN472" s="41"/>
    </row>
    <row r="473" spans="21:40" x14ac:dyDescent="0.15">
      <c r="U473" s="1"/>
      <c r="V473" s="1"/>
      <c r="Z473" s="41"/>
      <c r="AA473" s="41"/>
      <c r="AB473" s="41"/>
      <c r="AC473" s="41"/>
      <c r="AD473" s="41"/>
      <c r="AE473" s="2"/>
      <c r="AF473" s="42"/>
      <c r="AG473" s="41"/>
      <c r="AH473" s="41"/>
      <c r="AI473" s="41"/>
      <c r="AJ473" s="41"/>
      <c r="AK473" s="42"/>
      <c r="AL473" s="41"/>
      <c r="AM473" s="41"/>
      <c r="AN473" s="41"/>
    </row>
    <row r="474" spans="21:40" x14ac:dyDescent="0.15">
      <c r="U474" s="1"/>
      <c r="V474" s="1"/>
      <c r="Z474" s="41"/>
      <c r="AA474" s="41"/>
      <c r="AB474" s="41"/>
      <c r="AC474" s="41"/>
      <c r="AD474" s="41"/>
      <c r="AE474" s="2"/>
      <c r="AF474" s="42"/>
      <c r="AG474" s="41"/>
      <c r="AH474" s="41"/>
      <c r="AI474" s="41"/>
      <c r="AJ474" s="41"/>
      <c r="AK474" s="42"/>
      <c r="AL474" s="41"/>
      <c r="AM474" s="41"/>
      <c r="AN474" s="41"/>
    </row>
    <row r="475" spans="21:40" x14ac:dyDescent="0.15">
      <c r="U475" s="1"/>
      <c r="V475" s="1"/>
      <c r="Z475" s="41"/>
      <c r="AA475" s="41"/>
      <c r="AB475" s="41"/>
      <c r="AC475" s="41"/>
      <c r="AD475" s="41"/>
      <c r="AE475" s="2"/>
      <c r="AF475" s="42"/>
      <c r="AG475" s="41"/>
      <c r="AH475" s="41"/>
      <c r="AI475" s="41"/>
      <c r="AJ475" s="41"/>
      <c r="AK475" s="42"/>
      <c r="AL475" s="41"/>
      <c r="AM475" s="41"/>
      <c r="AN475" s="41"/>
    </row>
    <row r="476" spans="21:40" x14ac:dyDescent="0.15">
      <c r="U476" s="1"/>
      <c r="V476" s="1"/>
      <c r="Z476" s="41"/>
      <c r="AA476" s="41"/>
      <c r="AB476" s="41"/>
      <c r="AC476" s="41"/>
      <c r="AD476" s="41"/>
      <c r="AE476" s="2"/>
      <c r="AF476" s="42"/>
      <c r="AG476" s="41"/>
      <c r="AH476" s="41"/>
      <c r="AI476" s="41"/>
      <c r="AJ476" s="41"/>
      <c r="AK476" s="42"/>
      <c r="AL476" s="41"/>
      <c r="AM476" s="41"/>
      <c r="AN476" s="41"/>
    </row>
    <row r="477" spans="21:40" x14ac:dyDescent="0.15">
      <c r="U477" s="1"/>
      <c r="V477" s="1"/>
      <c r="Z477" s="41"/>
      <c r="AA477" s="41"/>
      <c r="AB477" s="41"/>
      <c r="AC477" s="41"/>
      <c r="AD477" s="41"/>
      <c r="AE477" s="2"/>
      <c r="AF477" s="42"/>
      <c r="AG477" s="41"/>
      <c r="AH477" s="41"/>
      <c r="AI477" s="41"/>
      <c r="AJ477" s="41"/>
      <c r="AK477" s="42"/>
      <c r="AL477" s="41"/>
      <c r="AM477" s="41"/>
      <c r="AN477" s="41"/>
    </row>
    <row r="478" spans="21:40" x14ac:dyDescent="0.15">
      <c r="U478" s="1"/>
      <c r="V478" s="1"/>
      <c r="Z478" s="41"/>
      <c r="AA478" s="41"/>
      <c r="AB478" s="41"/>
      <c r="AC478" s="41"/>
      <c r="AD478" s="41"/>
      <c r="AE478" s="2"/>
      <c r="AF478" s="42"/>
      <c r="AG478" s="41"/>
      <c r="AH478" s="41"/>
      <c r="AI478" s="41"/>
      <c r="AJ478" s="41"/>
      <c r="AK478" s="42"/>
      <c r="AL478" s="41"/>
      <c r="AM478" s="41"/>
      <c r="AN478" s="41"/>
    </row>
    <row r="479" spans="21:40" x14ac:dyDescent="0.15">
      <c r="U479" s="1"/>
      <c r="V479" s="1"/>
      <c r="Z479" s="41"/>
      <c r="AA479" s="41"/>
      <c r="AB479" s="41"/>
      <c r="AC479" s="41"/>
      <c r="AD479" s="41"/>
      <c r="AE479" s="2"/>
      <c r="AF479" s="42"/>
      <c r="AG479" s="41"/>
      <c r="AH479" s="41"/>
      <c r="AI479" s="41"/>
      <c r="AJ479" s="41"/>
      <c r="AK479" s="42"/>
      <c r="AL479" s="41"/>
      <c r="AM479" s="41"/>
      <c r="AN479" s="41"/>
    </row>
    <row r="480" spans="21:40" x14ac:dyDescent="0.15">
      <c r="U480" s="1"/>
      <c r="V480" s="1"/>
      <c r="Z480" s="41"/>
      <c r="AA480" s="41"/>
      <c r="AB480" s="41"/>
      <c r="AC480" s="41"/>
      <c r="AD480" s="41"/>
      <c r="AE480" s="2"/>
      <c r="AF480" s="42"/>
      <c r="AG480" s="41"/>
      <c r="AH480" s="41"/>
      <c r="AI480" s="41"/>
      <c r="AJ480" s="41"/>
      <c r="AK480" s="42"/>
      <c r="AL480" s="41"/>
      <c r="AM480" s="41"/>
      <c r="AN480" s="41"/>
    </row>
    <row r="481" spans="21:40" x14ac:dyDescent="0.15">
      <c r="U481" s="1"/>
      <c r="V481" s="1"/>
      <c r="Z481" s="41"/>
      <c r="AA481" s="41"/>
      <c r="AB481" s="41"/>
      <c r="AC481" s="41"/>
      <c r="AD481" s="41"/>
      <c r="AE481" s="2"/>
      <c r="AF481" s="42"/>
      <c r="AG481" s="41"/>
      <c r="AH481" s="41"/>
      <c r="AI481" s="41"/>
      <c r="AJ481" s="41"/>
      <c r="AK481" s="42"/>
      <c r="AL481" s="41"/>
      <c r="AM481" s="41"/>
      <c r="AN481" s="41"/>
    </row>
    <row r="482" spans="21:40" x14ac:dyDescent="0.15">
      <c r="U482" s="1"/>
      <c r="V482" s="1"/>
      <c r="Z482" s="41"/>
      <c r="AA482" s="41"/>
      <c r="AB482" s="41"/>
      <c r="AC482" s="41"/>
      <c r="AD482" s="41"/>
      <c r="AE482" s="2"/>
      <c r="AF482" s="42"/>
      <c r="AG482" s="41"/>
      <c r="AH482" s="41"/>
      <c r="AI482" s="41"/>
      <c r="AJ482" s="41"/>
      <c r="AK482" s="42"/>
      <c r="AL482" s="41"/>
      <c r="AM482" s="41"/>
      <c r="AN482" s="41"/>
    </row>
    <row r="483" spans="21:40" x14ac:dyDescent="0.15">
      <c r="U483" s="1"/>
      <c r="V483" s="1"/>
      <c r="Z483" s="41"/>
      <c r="AA483" s="41"/>
      <c r="AB483" s="41"/>
      <c r="AC483" s="41"/>
      <c r="AD483" s="41"/>
      <c r="AE483" s="2"/>
      <c r="AF483" s="42"/>
      <c r="AG483" s="41"/>
      <c r="AH483" s="41"/>
      <c r="AI483" s="41"/>
      <c r="AJ483" s="41"/>
      <c r="AK483" s="42"/>
      <c r="AL483" s="41"/>
      <c r="AM483" s="41"/>
      <c r="AN483" s="41"/>
    </row>
    <row r="484" spans="21:40" x14ac:dyDescent="0.15">
      <c r="U484" s="1"/>
      <c r="V484" s="1"/>
      <c r="Z484" s="41"/>
      <c r="AA484" s="41"/>
      <c r="AB484" s="41"/>
      <c r="AC484" s="41"/>
      <c r="AD484" s="41"/>
      <c r="AE484" s="2"/>
      <c r="AF484" s="42"/>
      <c r="AG484" s="41"/>
      <c r="AH484" s="41"/>
      <c r="AI484" s="41"/>
      <c r="AJ484" s="41"/>
      <c r="AK484" s="42"/>
      <c r="AL484" s="41"/>
      <c r="AM484" s="41"/>
      <c r="AN484" s="41"/>
    </row>
    <row r="485" spans="21:40" x14ac:dyDescent="0.15">
      <c r="U485" s="1"/>
      <c r="V485" s="1"/>
      <c r="Z485" s="41"/>
      <c r="AA485" s="41"/>
      <c r="AB485" s="41"/>
      <c r="AC485" s="41"/>
      <c r="AD485" s="41"/>
      <c r="AE485" s="2"/>
      <c r="AF485" s="42"/>
      <c r="AG485" s="41"/>
      <c r="AH485" s="41"/>
      <c r="AI485" s="41"/>
      <c r="AJ485" s="41"/>
      <c r="AK485" s="42"/>
      <c r="AL485" s="41"/>
      <c r="AM485" s="41"/>
      <c r="AN485" s="41"/>
    </row>
    <row r="486" spans="21:40" x14ac:dyDescent="0.15">
      <c r="U486" s="1"/>
      <c r="V486" s="1"/>
      <c r="Z486" s="41"/>
      <c r="AA486" s="41"/>
      <c r="AB486" s="41"/>
      <c r="AC486" s="41"/>
      <c r="AD486" s="41"/>
      <c r="AE486" s="2"/>
      <c r="AF486" s="42"/>
      <c r="AG486" s="41"/>
      <c r="AH486" s="41"/>
      <c r="AI486" s="41"/>
      <c r="AJ486" s="41"/>
      <c r="AK486" s="42"/>
      <c r="AL486" s="41"/>
      <c r="AM486" s="41"/>
      <c r="AN486" s="41"/>
    </row>
    <row r="487" spans="21:40" x14ac:dyDescent="0.15">
      <c r="U487" s="1"/>
      <c r="V487" s="1"/>
      <c r="Z487" s="41"/>
      <c r="AA487" s="41"/>
      <c r="AB487" s="41"/>
      <c r="AC487" s="41"/>
      <c r="AD487" s="41"/>
      <c r="AE487" s="2"/>
      <c r="AF487" s="42"/>
      <c r="AG487" s="41"/>
      <c r="AH487" s="41"/>
      <c r="AI487" s="41"/>
      <c r="AJ487" s="41"/>
      <c r="AK487" s="42"/>
      <c r="AL487" s="41"/>
      <c r="AM487" s="41"/>
      <c r="AN487" s="41"/>
    </row>
    <row r="488" spans="21:40" x14ac:dyDescent="0.15">
      <c r="U488" s="1"/>
      <c r="V488" s="1"/>
      <c r="Z488" s="41"/>
      <c r="AA488" s="41"/>
      <c r="AB488" s="41"/>
      <c r="AC488" s="41"/>
      <c r="AD488" s="41"/>
      <c r="AE488" s="2"/>
      <c r="AF488" s="42"/>
      <c r="AG488" s="41"/>
      <c r="AH488" s="41"/>
      <c r="AI488" s="41"/>
      <c r="AJ488" s="41"/>
      <c r="AK488" s="42"/>
      <c r="AL488" s="41"/>
      <c r="AM488" s="41"/>
      <c r="AN488" s="41"/>
    </row>
    <row r="489" spans="21:40" x14ac:dyDescent="0.15">
      <c r="U489" s="1"/>
      <c r="V489" s="1"/>
      <c r="Z489" s="41"/>
      <c r="AA489" s="41"/>
      <c r="AB489" s="41"/>
      <c r="AC489" s="41"/>
      <c r="AD489" s="41"/>
      <c r="AE489" s="2"/>
      <c r="AF489" s="42"/>
      <c r="AG489" s="41"/>
      <c r="AH489" s="41"/>
      <c r="AI489" s="41"/>
      <c r="AJ489" s="41"/>
      <c r="AK489" s="42"/>
      <c r="AL489" s="41"/>
      <c r="AM489" s="41"/>
      <c r="AN489" s="41"/>
    </row>
    <row r="490" spans="21:40" x14ac:dyDescent="0.15">
      <c r="U490" s="1"/>
      <c r="V490" s="1"/>
      <c r="Z490" s="41"/>
      <c r="AA490" s="41"/>
      <c r="AB490" s="41"/>
      <c r="AC490" s="41"/>
      <c r="AD490" s="41"/>
      <c r="AE490" s="2"/>
      <c r="AF490" s="42"/>
      <c r="AG490" s="41"/>
      <c r="AH490" s="41"/>
      <c r="AI490" s="41"/>
      <c r="AJ490" s="41"/>
      <c r="AK490" s="42"/>
      <c r="AL490" s="41"/>
      <c r="AM490" s="41"/>
      <c r="AN490" s="41"/>
    </row>
    <row r="491" spans="21:40" x14ac:dyDescent="0.15">
      <c r="U491" s="1"/>
      <c r="V491" s="1"/>
      <c r="Z491" s="41"/>
      <c r="AA491" s="41"/>
      <c r="AB491" s="41"/>
      <c r="AC491" s="41"/>
      <c r="AD491" s="41"/>
      <c r="AE491" s="2"/>
      <c r="AF491" s="42"/>
      <c r="AG491" s="41"/>
      <c r="AH491" s="41"/>
      <c r="AI491" s="41"/>
      <c r="AJ491" s="41"/>
      <c r="AK491" s="42"/>
      <c r="AL491" s="41"/>
      <c r="AM491" s="41"/>
      <c r="AN491" s="41"/>
    </row>
    <row r="492" spans="21:40" x14ac:dyDescent="0.15">
      <c r="U492" s="1"/>
      <c r="V492" s="1"/>
      <c r="Z492" s="41"/>
      <c r="AA492" s="41"/>
      <c r="AB492" s="41"/>
      <c r="AC492" s="41"/>
      <c r="AD492" s="41"/>
      <c r="AE492" s="2"/>
      <c r="AF492" s="42"/>
      <c r="AG492" s="41"/>
      <c r="AH492" s="41"/>
      <c r="AI492" s="41"/>
      <c r="AJ492" s="41"/>
      <c r="AK492" s="42"/>
      <c r="AL492" s="41"/>
      <c r="AM492" s="41"/>
      <c r="AN492" s="41"/>
    </row>
    <row r="493" spans="21:40" x14ac:dyDescent="0.15">
      <c r="U493" s="1"/>
      <c r="V493" s="1"/>
      <c r="Z493" s="41"/>
      <c r="AA493" s="41"/>
      <c r="AB493" s="41"/>
      <c r="AC493" s="41"/>
      <c r="AD493" s="41"/>
      <c r="AE493" s="2"/>
      <c r="AF493" s="42"/>
      <c r="AG493" s="41"/>
      <c r="AH493" s="41"/>
      <c r="AI493" s="41"/>
      <c r="AJ493" s="41"/>
      <c r="AK493" s="42"/>
      <c r="AL493" s="41"/>
      <c r="AM493" s="41"/>
      <c r="AN493" s="41"/>
    </row>
    <row r="494" spans="21:40" x14ac:dyDescent="0.15">
      <c r="U494" s="1"/>
      <c r="V494" s="1"/>
      <c r="Z494" s="41"/>
      <c r="AA494" s="41"/>
      <c r="AB494" s="41"/>
      <c r="AC494" s="41"/>
      <c r="AD494" s="41"/>
      <c r="AE494" s="2"/>
      <c r="AF494" s="42"/>
      <c r="AG494" s="41"/>
      <c r="AH494" s="41"/>
      <c r="AI494" s="41"/>
      <c r="AJ494" s="41"/>
      <c r="AK494" s="42"/>
      <c r="AL494" s="41"/>
      <c r="AM494" s="41"/>
      <c r="AN494" s="41"/>
    </row>
    <row r="495" spans="21:40" x14ac:dyDescent="0.15">
      <c r="U495" s="1"/>
      <c r="V495" s="1"/>
      <c r="Z495" s="41"/>
      <c r="AA495" s="41"/>
      <c r="AB495" s="41"/>
      <c r="AC495" s="41"/>
      <c r="AD495" s="41"/>
      <c r="AE495" s="2"/>
      <c r="AF495" s="42"/>
      <c r="AG495" s="41"/>
      <c r="AH495" s="41"/>
      <c r="AI495" s="41"/>
      <c r="AJ495" s="41"/>
      <c r="AK495" s="42"/>
      <c r="AL495" s="41"/>
      <c r="AM495" s="41"/>
      <c r="AN495" s="41"/>
    </row>
    <row r="496" spans="21:40" x14ac:dyDescent="0.15">
      <c r="U496" s="1"/>
      <c r="V496" s="1"/>
      <c r="Z496" s="41"/>
      <c r="AA496" s="41"/>
      <c r="AB496" s="41"/>
      <c r="AC496" s="41"/>
      <c r="AD496" s="41"/>
      <c r="AE496" s="2"/>
      <c r="AF496" s="42"/>
      <c r="AG496" s="41"/>
      <c r="AH496" s="41"/>
      <c r="AI496" s="41"/>
      <c r="AJ496" s="41"/>
      <c r="AK496" s="42"/>
      <c r="AL496" s="41"/>
      <c r="AM496" s="41"/>
      <c r="AN496" s="41"/>
    </row>
    <row r="497" spans="21:40" x14ac:dyDescent="0.15">
      <c r="U497" s="1"/>
      <c r="V497" s="1"/>
      <c r="Z497" s="41"/>
      <c r="AA497" s="41"/>
      <c r="AB497" s="41"/>
      <c r="AC497" s="41"/>
      <c r="AD497" s="41"/>
      <c r="AE497" s="2"/>
      <c r="AF497" s="42"/>
      <c r="AG497" s="41"/>
      <c r="AH497" s="41"/>
      <c r="AI497" s="41"/>
      <c r="AJ497" s="41"/>
      <c r="AK497" s="42"/>
      <c r="AL497" s="41"/>
      <c r="AM497" s="41"/>
      <c r="AN497" s="41"/>
    </row>
    <row r="498" spans="21:40" x14ac:dyDescent="0.15">
      <c r="U498" s="1"/>
      <c r="V498" s="1"/>
      <c r="Z498" s="41"/>
      <c r="AA498" s="41"/>
      <c r="AB498" s="41"/>
      <c r="AC498" s="41"/>
      <c r="AD498" s="41"/>
      <c r="AE498" s="2"/>
      <c r="AF498" s="42"/>
      <c r="AG498" s="41"/>
      <c r="AH498" s="41"/>
      <c r="AI498" s="41"/>
      <c r="AJ498" s="41"/>
      <c r="AK498" s="42"/>
      <c r="AL498" s="41"/>
      <c r="AM498" s="41"/>
      <c r="AN498" s="41"/>
    </row>
    <row r="499" spans="21:40" x14ac:dyDescent="0.15">
      <c r="U499" s="1"/>
      <c r="V499" s="1"/>
      <c r="Z499" s="41"/>
      <c r="AA499" s="41"/>
      <c r="AB499" s="41"/>
      <c r="AC499" s="41"/>
      <c r="AD499" s="41"/>
      <c r="AE499" s="2"/>
      <c r="AF499" s="42"/>
      <c r="AG499" s="41"/>
      <c r="AH499" s="41"/>
      <c r="AI499" s="41"/>
      <c r="AJ499" s="41"/>
      <c r="AK499" s="42"/>
      <c r="AL499" s="41"/>
      <c r="AM499" s="41"/>
      <c r="AN499" s="41"/>
    </row>
    <row r="500" spans="21:40" x14ac:dyDescent="0.15">
      <c r="U500" s="1"/>
      <c r="V500" s="1"/>
      <c r="Z500" s="41"/>
      <c r="AA500" s="41"/>
      <c r="AB500" s="41"/>
      <c r="AC500" s="41"/>
      <c r="AD500" s="41"/>
      <c r="AE500" s="2"/>
      <c r="AF500" s="42"/>
      <c r="AG500" s="41"/>
      <c r="AH500" s="41"/>
      <c r="AI500" s="41"/>
      <c r="AJ500" s="41"/>
      <c r="AK500" s="42"/>
      <c r="AL500" s="41"/>
      <c r="AM500" s="41"/>
      <c r="AN500" s="41"/>
    </row>
    <row r="501" spans="21:40" x14ac:dyDescent="0.15">
      <c r="U501" s="1"/>
      <c r="V501" s="1"/>
      <c r="Z501" s="41"/>
      <c r="AA501" s="41"/>
      <c r="AB501" s="41"/>
      <c r="AC501" s="41"/>
      <c r="AD501" s="41"/>
      <c r="AE501" s="2"/>
      <c r="AF501" s="42"/>
      <c r="AG501" s="41"/>
      <c r="AH501" s="41"/>
      <c r="AI501" s="41"/>
      <c r="AJ501" s="41"/>
      <c r="AK501" s="42"/>
      <c r="AL501" s="41"/>
      <c r="AM501" s="41"/>
      <c r="AN501" s="41"/>
    </row>
    <row r="502" spans="21:40" x14ac:dyDescent="0.15">
      <c r="U502" s="1"/>
      <c r="V502" s="1"/>
      <c r="Z502" s="41"/>
      <c r="AA502" s="41"/>
      <c r="AB502" s="41"/>
      <c r="AC502" s="41"/>
      <c r="AD502" s="41"/>
      <c r="AE502" s="2"/>
      <c r="AF502" s="42"/>
      <c r="AG502" s="41"/>
      <c r="AH502" s="41"/>
      <c r="AI502" s="41"/>
      <c r="AJ502" s="41"/>
      <c r="AK502" s="42"/>
      <c r="AL502" s="41"/>
      <c r="AM502" s="41"/>
      <c r="AN502" s="41"/>
    </row>
    <row r="503" spans="21:40" x14ac:dyDescent="0.15">
      <c r="U503" s="1"/>
      <c r="V503" s="1"/>
      <c r="Z503" s="41"/>
      <c r="AA503" s="41"/>
      <c r="AB503" s="41"/>
      <c r="AC503" s="41"/>
      <c r="AD503" s="41"/>
      <c r="AE503" s="2"/>
      <c r="AF503" s="42"/>
      <c r="AG503" s="41"/>
      <c r="AH503" s="41"/>
      <c r="AI503" s="41"/>
      <c r="AJ503" s="41"/>
      <c r="AK503" s="42"/>
      <c r="AL503" s="41"/>
      <c r="AM503" s="41"/>
      <c r="AN503" s="41"/>
    </row>
    <row r="504" spans="21:40" x14ac:dyDescent="0.15">
      <c r="U504" s="1"/>
      <c r="V504" s="1"/>
      <c r="AE504" s="2"/>
      <c r="AF504" s="42"/>
      <c r="AG504" s="41"/>
      <c r="AH504" s="41"/>
      <c r="AI504" s="41"/>
      <c r="AJ504" s="41"/>
      <c r="AK504" s="42"/>
      <c r="AL504" s="41"/>
      <c r="AM504" s="41"/>
    </row>
    <row r="505" spans="21:40" x14ac:dyDescent="0.15">
      <c r="U505" s="1"/>
      <c r="V505" s="1"/>
      <c r="AE505" s="2"/>
      <c r="AF505" s="42"/>
      <c r="AG505" s="41"/>
      <c r="AH505" s="41"/>
      <c r="AI505" s="41"/>
      <c r="AJ505" s="41"/>
      <c r="AK505" s="42"/>
      <c r="AL505" s="41"/>
      <c r="AM505" s="41"/>
    </row>
    <row r="506" spans="21:40" x14ac:dyDescent="0.15">
      <c r="U506" s="1"/>
      <c r="V506" s="1"/>
      <c r="AE506" s="2"/>
      <c r="AF506" s="42"/>
      <c r="AG506" s="41"/>
      <c r="AH506" s="41"/>
      <c r="AI506" s="41"/>
      <c r="AJ506" s="41"/>
      <c r="AK506" s="42"/>
      <c r="AL506" s="41"/>
      <c r="AM506" s="41"/>
    </row>
    <row r="507" spans="21:40" x14ac:dyDescent="0.15">
      <c r="U507" s="1"/>
      <c r="V507" s="1"/>
      <c r="AE507" s="2"/>
      <c r="AF507" s="42"/>
      <c r="AG507" s="41"/>
      <c r="AH507" s="41"/>
      <c r="AI507" s="41"/>
      <c r="AJ507" s="41"/>
      <c r="AK507" s="42"/>
      <c r="AL507" s="41"/>
      <c r="AM507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4401-59F1-4BD2-8E10-6ABFE32FA64F}">
  <sheetPr>
    <tabColor theme="9"/>
  </sheetPr>
  <dimension ref="B1:BI507"/>
  <sheetViews>
    <sheetView zoomScale="70" zoomScaleNormal="70" workbookViewId="0">
      <selection activeCell="I2" sqref="I2"/>
    </sheetView>
  </sheetViews>
  <sheetFormatPr defaultRowHeight="13.5" x14ac:dyDescent="0.15"/>
  <cols>
    <col min="2" max="3" width="9" style="1"/>
    <col min="5" max="5" width="11.625" style="31" customWidth="1"/>
    <col min="6" max="7" width="9.5" style="31" bestFit="1" customWidth="1"/>
    <col min="8" max="8" width="9" style="35"/>
    <col min="9" max="9" width="8.125" style="35" customWidth="1"/>
    <col min="11" max="11" width="9.5" bestFit="1" customWidth="1"/>
    <col min="12" max="12" width="9.5" customWidth="1"/>
    <col min="21" max="21" width="11.25" bestFit="1" customWidth="1"/>
    <col min="55" max="55" width="24.75" bestFit="1" customWidth="1"/>
    <col min="56" max="56" width="9.25" customWidth="1"/>
    <col min="57" max="57" width="9" customWidth="1"/>
    <col min="58" max="58" width="11.25" bestFit="1" customWidth="1"/>
    <col min="60" max="60" width="13.625" customWidth="1"/>
    <col min="61" max="61" width="14.25" bestFit="1" customWidth="1"/>
  </cols>
  <sheetData>
    <row r="1" spans="2:61" x14ac:dyDescent="0.15">
      <c r="C1" s="38" t="s">
        <v>83</v>
      </c>
      <c r="E1" s="31" t="s">
        <v>47</v>
      </c>
      <c r="F1" s="32" t="s">
        <v>48</v>
      </c>
      <c r="G1" s="32" t="s">
        <v>49</v>
      </c>
      <c r="H1" s="33" t="s">
        <v>50</v>
      </c>
      <c r="I1" s="33" t="s">
        <v>35</v>
      </c>
      <c r="J1" s="39" t="s">
        <v>70</v>
      </c>
      <c r="K1" s="39"/>
      <c r="L1" s="39"/>
      <c r="Q1" s="39" t="s">
        <v>85</v>
      </c>
      <c r="U1" t="s">
        <v>94</v>
      </c>
      <c r="Z1" s="43" t="s">
        <v>95</v>
      </c>
      <c r="AE1" t="s">
        <v>102</v>
      </c>
      <c r="AF1" t="s">
        <v>104</v>
      </c>
      <c r="AJ1" t="s">
        <v>88</v>
      </c>
      <c r="AK1" t="s">
        <v>103</v>
      </c>
      <c r="AM1" t="s">
        <v>106</v>
      </c>
      <c r="AS1" t="s">
        <v>98</v>
      </c>
      <c r="AX1" t="s">
        <v>99</v>
      </c>
      <c r="BC1" s="56"/>
      <c r="BD1" s="57" t="str">
        <f>C1</f>
        <v>120_1</v>
      </c>
      <c r="BE1" s="57" t="s">
        <v>64</v>
      </c>
      <c r="BF1" s="57" t="str">
        <f>AM1</f>
        <v>有限元</v>
      </c>
      <c r="BG1" s="57" t="s">
        <v>65</v>
      </c>
      <c r="BH1" t="str">
        <f>Z1</f>
        <v>有限元-inp 弹性模量=206 k1609 n 0.134</v>
      </c>
    </row>
    <row r="2" spans="2:61" x14ac:dyDescent="0.15">
      <c r="B2" s="6" t="s">
        <v>80</v>
      </c>
      <c r="C2" t="s">
        <v>79</v>
      </c>
      <c r="E2" s="37">
        <v>972.65315301408543</v>
      </c>
      <c r="F2" s="37">
        <v>1009.3360252879036</v>
      </c>
      <c r="G2" s="36">
        <v>1.6283431853214382E-2</v>
      </c>
      <c r="H2" s="34">
        <v>1609.6193653083121</v>
      </c>
      <c r="I2" s="34">
        <v>0.13400000000000001</v>
      </c>
      <c r="J2" s="35" t="s">
        <v>51</v>
      </c>
      <c r="K2" t="s">
        <v>52</v>
      </c>
      <c r="L2" s="35" t="s">
        <v>51</v>
      </c>
      <c r="M2" t="s">
        <v>53</v>
      </c>
      <c r="N2" t="s">
        <v>54</v>
      </c>
      <c r="O2" t="s">
        <v>55</v>
      </c>
      <c r="U2" t="s">
        <v>57</v>
      </c>
      <c r="V2" t="s">
        <v>58</v>
      </c>
      <c r="W2" s="1" t="s">
        <v>59</v>
      </c>
      <c r="X2" s="1" t="s">
        <v>66</v>
      </c>
      <c r="Y2" s="1"/>
      <c r="Z2" t="s">
        <v>57</v>
      </c>
      <c r="AA2" t="s">
        <v>58</v>
      </c>
      <c r="AB2" s="1" t="s">
        <v>59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58</v>
      </c>
      <c r="AL2" s="1" t="s">
        <v>59</v>
      </c>
      <c r="AM2" s="1" t="s">
        <v>66</v>
      </c>
      <c r="AN2" s="1"/>
      <c r="AO2" s="1"/>
      <c r="AP2" s="1"/>
      <c r="AQ2" s="1"/>
      <c r="AR2" s="1"/>
      <c r="AS2" t="s">
        <v>57</v>
      </c>
      <c r="AT2" t="s">
        <v>58</v>
      </c>
      <c r="AU2" s="1" t="s">
        <v>59</v>
      </c>
      <c r="AV2" s="1" t="s">
        <v>66</v>
      </c>
      <c r="AW2" s="1"/>
      <c r="AX2" t="s">
        <v>57</v>
      </c>
      <c r="AY2" t="s">
        <v>58</v>
      </c>
      <c r="AZ2" s="1" t="s">
        <v>59</v>
      </c>
      <c r="BA2" s="1" t="s">
        <v>66</v>
      </c>
      <c r="BB2" s="38"/>
      <c r="BC2" s="56" t="s">
        <v>67</v>
      </c>
      <c r="BD2" s="56">
        <f>MAX(C:C)</f>
        <v>85.151999999999987</v>
      </c>
      <c r="BE2" s="58">
        <f>AVERAGE(BD2:BD2)</f>
        <v>85.151999999999987</v>
      </c>
      <c r="BF2" s="58">
        <f>MAX(AM:AM)</f>
        <v>84.174899999999994</v>
      </c>
      <c r="BG2" s="59">
        <f>ABS(BF2/BE2-1)</f>
        <v>1.1474774520856768E-2</v>
      </c>
      <c r="BH2" s="14">
        <f>MAX(AC:AC)</f>
        <v>84.171499999999995</v>
      </c>
      <c r="BI2" s="14"/>
    </row>
    <row r="3" spans="2:61" x14ac:dyDescent="0.15">
      <c r="B3" s="1">
        <v>0</v>
      </c>
      <c r="C3" s="1">
        <v>0</v>
      </c>
      <c r="F3" s="54" t="s">
        <v>101</v>
      </c>
      <c r="G3" s="54" t="s">
        <v>101</v>
      </c>
      <c r="H3" s="31"/>
      <c r="I3" s="31"/>
      <c r="J3" s="35">
        <v>0</v>
      </c>
      <c r="K3" s="17">
        <f t="shared" ref="K3:K17" si="0">$E$2+($F$2-$E$2)/$G$2*J3</f>
        <v>972.65315301408543</v>
      </c>
      <c r="L3" s="35">
        <v>0</v>
      </c>
      <c r="M3">
        <f>$E$2+($F$2-$E$2)/$G$2*J3</f>
        <v>972.65315301408543</v>
      </c>
      <c r="N3">
        <f>J3^$I$2*$H$2</f>
        <v>0</v>
      </c>
      <c r="O3">
        <f>M3-N3</f>
        <v>972.65315301408543</v>
      </c>
      <c r="Q3" s="17">
        <f>K3</f>
        <v>972.65315301408543</v>
      </c>
      <c r="R3" t="s">
        <v>84</v>
      </c>
      <c r="S3">
        <f>J3</f>
        <v>0</v>
      </c>
      <c r="U3" s="1">
        <v>0</v>
      </c>
      <c r="V3" s="1">
        <v>0</v>
      </c>
      <c r="W3">
        <f>U3*14</f>
        <v>0</v>
      </c>
      <c r="X3">
        <f>V3/1000</f>
        <v>0</v>
      </c>
      <c r="Z3" s="41">
        <v>0</v>
      </c>
      <c r="AA3" s="41">
        <v>0</v>
      </c>
      <c r="AB3" s="41">
        <f>Z3*14</f>
        <v>0</v>
      </c>
      <c r="AC3" s="41">
        <f>AA3/1000</f>
        <v>0</v>
      </c>
      <c r="AD3" s="41"/>
      <c r="AE3" s="41">
        <v>0</v>
      </c>
      <c r="AF3" s="41">
        <v>0</v>
      </c>
      <c r="AG3" s="41">
        <f>AE3*20</f>
        <v>0</v>
      </c>
      <c r="AH3" s="41">
        <f>AF3/1000</f>
        <v>0</v>
      </c>
      <c r="AI3" s="41"/>
      <c r="AJ3" s="41">
        <v>0</v>
      </c>
      <c r="AK3" s="41">
        <v>0</v>
      </c>
      <c r="AL3" s="41">
        <f>AJ3*20</f>
        <v>0</v>
      </c>
      <c r="AM3" s="41">
        <f>AK3/1000</f>
        <v>0</v>
      </c>
      <c r="AN3" s="41"/>
      <c r="AO3" s="41"/>
      <c r="AP3" s="41"/>
      <c r="AQ3" s="41"/>
      <c r="AR3" s="41"/>
      <c r="AS3" s="41">
        <v>0</v>
      </c>
      <c r="AT3" s="41">
        <v>0</v>
      </c>
      <c r="AU3" s="41">
        <f>AS3*14</f>
        <v>0</v>
      </c>
      <c r="AV3" s="41">
        <f>AT3/1000</f>
        <v>0</v>
      </c>
      <c r="AW3" s="41"/>
      <c r="AX3" s="41">
        <v>0</v>
      </c>
      <c r="AY3" s="41">
        <v>0</v>
      </c>
      <c r="AZ3" s="41">
        <f>AX3*14</f>
        <v>0</v>
      </c>
      <c r="BA3" s="41">
        <f>AY3/1000</f>
        <v>0</v>
      </c>
      <c r="BB3" s="41"/>
      <c r="BC3" s="56" t="s">
        <v>69</v>
      </c>
      <c r="BD3" s="56">
        <f>INDEX(B:B,MATCH(BD2,C:C,0))</f>
        <v>5.6125780000000001</v>
      </c>
      <c r="BE3" s="60">
        <f>AVERAGE(BD3:BD3)</f>
        <v>5.6125780000000001</v>
      </c>
      <c r="BF3" s="60">
        <v>6.12</v>
      </c>
      <c r="BG3" s="59">
        <f>ABS(BF3/BE3-1)</f>
        <v>9.0408008583577892E-2</v>
      </c>
      <c r="BH3" s="17">
        <f>INDEX(AB:AB,MATCH(BH2,AC:AC,0))</f>
        <v>5.814368</v>
      </c>
      <c r="BI3" s="17"/>
    </row>
    <row r="4" spans="2:61" x14ac:dyDescent="0.15">
      <c r="B4" s="1">
        <v>1.954E-3</v>
      </c>
      <c r="C4" s="1">
        <v>1.1159999999999997</v>
      </c>
      <c r="J4" s="35">
        <v>1E-3</v>
      </c>
      <c r="K4" s="17">
        <f t="shared" si="0"/>
        <v>974.90592580820476</v>
      </c>
      <c r="L4" s="35">
        <v>1E-3</v>
      </c>
      <c r="M4">
        <f t="shared" ref="M4:M67" si="1">$E$2+($F$2-$E$2)/$G$2*J4</f>
        <v>974.90592580820476</v>
      </c>
      <c r="N4">
        <f t="shared" ref="N4:N67" si="2">J4^$I$2*$H$2</f>
        <v>637.85679798386604</v>
      </c>
      <c r="O4">
        <f t="shared" ref="O4:O67" si="3">M4-N4</f>
        <v>337.04912782433871</v>
      </c>
      <c r="Q4" s="17">
        <f t="shared" ref="Q4:Q67" si="4">K4</f>
        <v>974.90592580820476</v>
      </c>
      <c r="R4" t="s">
        <v>84</v>
      </c>
      <c r="S4">
        <f t="shared" ref="S4:S67" si="5">J4</f>
        <v>1E-3</v>
      </c>
      <c r="U4" s="1">
        <v>0.01</v>
      </c>
      <c r="V4" s="1">
        <v>56702.8</v>
      </c>
      <c r="W4">
        <f t="shared" ref="W4:W67" si="6">U4*14</f>
        <v>0.14000000000000001</v>
      </c>
      <c r="X4">
        <f t="shared" ref="X4:X67" si="7">V4/1000</f>
        <v>56.702800000000003</v>
      </c>
      <c r="Z4" s="41">
        <v>0.01</v>
      </c>
      <c r="AA4" s="41">
        <v>48879.1</v>
      </c>
      <c r="AB4" s="41">
        <f t="shared" ref="AB4:AB67" si="8">Z4*14</f>
        <v>0.14000000000000001</v>
      </c>
      <c r="AC4" s="41">
        <f t="shared" ref="AC4:AC67" si="9">AA4/1000</f>
        <v>48.879100000000001</v>
      </c>
      <c r="AD4" s="41"/>
      <c r="AE4" s="41">
        <v>2E-3</v>
      </c>
      <c r="AF4" s="41">
        <v>13323.2</v>
      </c>
      <c r="AG4" s="41">
        <f t="shared" ref="AG4:AG67" si="10">AE4*20</f>
        <v>0.04</v>
      </c>
      <c r="AH4" s="41">
        <f t="shared" ref="AH4:AH67" si="11">AF4/1000</f>
        <v>13.3232</v>
      </c>
      <c r="AI4" s="41"/>
      <c r="AJ4" s="41">
        <v>2E-3</v>
      </c>
      <c r="AK4" s="41">
        <v>13320</v>
      </c>
      <c r="AL4" s="41">
        <f t="shared" ref="AL4:AL67" si="12">AJ4*20</f>
        <v>0.04</v>
      </c>
      <c r="AM4" s="41">
        <f t="shared" ref="AM4:AM67" si="13">AK4/1000</f>
        <v>13.32</v>
      </c>
      <c r="AN4" s="41"/>
      <c r="AO4" s="41"/>
      <c r="AP4" s="41"/>
      <c r="AQ4" s="41"/>
      <c r="AR4" s="41"/>
      <c r="AS4" s="41">
        <v>0.01</v>
      </c>
      <c r="AT4" s="41">
        <v>48879.1</v>
      </c>
      <c r="AU4" s="41">
        <f t="shared" ref="AU4:AU67" si="14">AS4*14</f>
        <v>0.14000000000000001</v>
      </c>
      <c r="AV4" s="41">
        <f t="shared" ref="AV4:AV67" si="15">AT4/1000</f>
        <v>48.879100000000001</v>
      </c>
      <c r="AW4" s="41"/>
      <c r="AX4" s="41">
        <v>0.01</v>
      </c>
      <c r="AY4" s="41">
        <v>48879.1</v>
      </c>
      <c r="AZ4" s="41">
        <f t="shared" ref="AZ4:AZ67" si="16">AX4*14</f>
        <v>0.14000000000000001</v>
      </c>
      <c r="BA4" s="41">
        <f t="shared" ref="BA4:BA67" si="17">AY4/1000</f>
        <v>48.879100000000001</v>
      </c>
      <c r="BB4" s="41"/>
      <c r="BG4">
        <f>(BF3-BE3)/BF3</f>
        <v>8.2912091503267976E-2</v>
      </c>
    </row>
    <row r="5" spans="2:61" x14ac:dyDescent="0.15">
      <c r="B5" s="1">
        <v>5.0159999999999996E-3</v>
      </c>
      <c r="C5" s="1">
        <v>1.7279999999999973</v>
      </c>
      <c r="H5" s="31"/>
      <c r="I5" s="31"/>
      <c r="J5" s="35">
        <v>1.1999999999999999E-3</v>
      </c>
      <c r="K5" s="17">
        <f t="shared" si="0"/>
        <v>975.35648036702867</v>
      </c>
      <c r="L5" s="35">
        <v>1.1999999999999999E-3</v>
      </c>
      <c r="M5">
        <f t="shared" si="1"/>
        <v>975.35648036702867</v>
      </c>
      <c r="N5">
        <f t="shared" si="2"/>
        <v>653.63225507020252</v>
      </c>
      <c r="O5">
        <f t="shared" si="3"/>
        <v>321.72422529682615</v>
      </c>
      <c r="Q5" s="17">
        <f t="shared" si="4"/>
        <v>975.35648036702867</v>
      </c>
      <c r="R5" t="s">
        <v>84</v>
      </c>
      <c r="S5">
        <f t="shared" si="5"/>
        <v>1.1999999999999999E-3</v>
      </c>
      <c r="U5" s="1">
        <v>1.2500000000000001E-2</v>
      </c>
      <c r="V5" s="1">
        <v>70765.3</v>
      </c>
      <c r="W5">
        <f t="shared" si="6"/>
        <v>0.17500000000000002</v>
      </c>
      <c r="X5">
        <f t="shared" si="7"/>
        <v>70.765299999999996</v>
      </c>
      <c r="Z5" s="41">
        <v>0.02</v>
      </c>
      <c r="AA5" s="41">
        <v>76326.399999999994</v>
      </c>
      <c r="AB5" s="41">
        <f t="shared" si="8"/>
        <v>0.28000000000000003</v>
      </c>
      <c r="AC5" s="41">
        <f t="shared" si="9"/>
        <v>76.326399999999992</v>
      </c>
      <c r="AD5" s="41"/>
      <c r="AE5" s="41">
        <v>4.0000000000000001E-3</v>
      </c>
      <c r="AF5" s="41">
        <v>26623.4</v>
      </c>
      <c r="AG5" s="41">
        <f t="shared" si="10"/>
        <v>0.08</v>
      </c>
      <c r="AH5" s="41">
        <f t="shared" si="11"/>
        <v>26.6234</v>
      </c>
      <c r="AI5" s="41"/>
      <c r="AJ5" s="41">
        <v>4.0000000000000001E-3</v>
      </c>
      <c r="AK5" s="41">
        <v>26616.9</v>
      </c>
      <c r="AL5" s="41">
        <f t="shared" si="12"/>
        <v>0.08</v>
      </c>
      <c r="AM5" s="41">
        <f t="shared" si="13"/>
        <v>26.616900000000001</v>
      </c>
      <c r="AN5" s="41"/>
      <c r="AO5" s="41"/>
      <c r="AP5" s="41"/>
      <c r="AQ5" s="41"/>
      <c r="AR5" s="41"/>
      <c r="AS5" s="41">
        <v>0.02</v>
      </c>
      <c r="AT5" s="41">
        <v>76326.399999999994</v>
      </c>
      <c r="AU5" s="41">
        <f t="shared" si="14"/>
        <v>0.28000000000000003</v>
      </c>
      <c r="AV5" s="41">
        <f t="shared" si="15"/>
        <v>76.326399999999992</v>
      </c>
      <c r="AW5" s="41"/>
      <c r="AX5" s="41">
        <v>0.02</v>
      </c>
      <c r="AY5" s="41">
        <v>76326.399999999994</v>
      </c>
      <c r="AZ5" s="41">
        <f t="shared" si="16"/>
        <v>0.28000000000000003</v>
      </c>
      <c r="BA5" s="41">
        <f t="shared" si="17"/>
        <v>76.326399999999992</v>
      </c>
      <c r="BB5" s="41"/>
    </row>
    <row r="6" spans="2:61" x14ac:dyDescent="0.15">
      <c r="B6" s="1">
        <v>1.0435E-2</v>
      </c>
      <c r="C6" s="1">
        <v>3.9719999999999982</v>
      </c>
      <c r="J6" s="35">
        <v>1.4E-3</v>
      </c>
      <c r="K6" s="17">
        <f t="shared" si="0"/>
        <v>975.80703492585258</v>
      </c>
      <c r="L6" s="35">
        <v>1.4E-3</v>
      </c>
      <c r="M6">
        <f t="shared" si="1"/>
        <v>975.80703492585258</v>
      </c>
      <c r="N6">
        <f t="shared" si="2"/>
        <v>667.27421828022284</v>
      </c>
      <c r="O6">
        <f t="shared" si="3"/>
        <v>308.53281664562974</v>
      </c>
      <c r="Q6" s="17">
        <f t="shared" si="4"/>
        <v>975.80703492585258</v>
      </c>
      <c r="R6" t="s">
        <v>84</v>
      </c>
      <c r="S6">
        <f t="shared" si="5"/>
        <v>1.4E-3</v>
      </c>
      <c r="U6" s="1">
        <v>1.6250000000000001E-2</v>
      </c>
      <c r="V6" s="1">
        <v>76294.3</v>
      </c>
      <c r="W6">
        <f t="shared" si="6"/>
        <v>0.22750000000000001</v>
      </c>
      <c r="X6">
        <f t="shared" si="7"/>
        <v>76.294300000000007</v>
      </c>
      <c r="Z6" s="41">
        <v>2.2499999999999999E-2</v>
      </c>
      <c r="AA6" s="41">
        <v>76426.100000000006</v>
      </c>
      <c r="AB6" s="41">
        <f t="shared" si="8"/>
        <v>0.315</v>
      </c>
      <c r="AC6" s="41">
        <f t="shared" si="9"/>
        <v>76.426100000000005</v>
      </c>
      <c r="AD6" s="41"/>
      <c r="AE6" s="41">
        <v>6.0000000000000001E-3</v>
      </c>
      <c r="AF6" s="41">
        <v>39900.5</v>
      </c>
      <c r="AG6" s="41">
        <f t="shared" si="10"/>
        <v>0.12</v>
      </c>
      <c r="AH6" s="41">
        <f t="shared" si="11"/>
        <v>39.900500000000001</v>
      </c>
      <c r="AI6" s="41"/>
      <c r="AJ6" s="41">
        <v>6.0000000000000001E-3</v>
      </c>
      <c r="AK6" s="41">
        <v>39890.9</v>
      </c>
      <c r="AL6" s="41">
        <f t="shared" si="12"/>
        <v>0.12</v>
      </c>
      <c r="AM6" s="41">
        <f t="shared" si="13"/>
        <v>39.890900000000002</v>
      </c>
      <c r="AN6" s="41"/>
      <c r="AO6" s="41"/>
      <c r="AP6" s="41"/>
      <c r="AQ6" s="41"/>
      <c r="AR6" s="41"/>
      <c r="AS6" s="41">
        <v>2.2499999999999999E-2</v>
      </c>
      <c r="AT6" s="41">
        <v>76426.100000000006</v>
      </c>
      <c r="AU6" s="41">
        <f t="shared" si="14"/>
        <v>0.315</v>
      </c>
      <c r="AV6" s="41">
        <f t="shared" si="15"/>
        <v>76.426100000000005</v>
      </c>
      <c r="AW6" s="41"/>
      <c r="AX6" s="41">
        <v>2.2499999999999999E-2</v>
      </c>
      <c r="AY6" s="41">
        <v>76426.100000000006</v>
      </c>
      <c r="AZ6" s="41">
        <f t="shared" si="16"/>
        <v>0.315</v>
      </c>
      <c r="BA6" s="41">
        <f t="shared" si="17"/>
        <v>76.426100000000005</v>
      </c>
      <c r="BB6" s="41"/>
    </row>
    <row r="7" spans="2:61" x14ac:dyDescent="0.15">
      <c r="B7" s="1">
        <v>1.3746E-2</v>
      </c>
      <c r="C7" s="1">
        <v>5.6159999999999997</v>
      </c>
      <c r="J7" s="35">
        <v>1.6000000000000001E-3</v>
      </c>
      <c r="K7" s="17">
        <f t="shared" si="0"/>
        <v>976.25758948467637</v>
      </c>
      <c r="L7" s="35">
        <v>1.6000000000000001E-3</v>
      </c>
      <c r="M7">
        <f t="shared" si="1"/>
        <v>976.25758948467637</v>
      </c>
      <c r="N7">
        <f t="shared" si="2"/>
        <v>679.3213532493877</v>
      </c>
      <c r="O7">
        <f t="shared" si="3"/>
        <v>296.93623623528867</v>
      </c>
      <c r="Q7" s="17">
        <f t="shared" si="4"/>
        <v>976.25758948467637</v>
      </c>
      <c r="R7" t="s">
        <v>84</v>
      </c>
      <c r="S7">
        <f t="shared" si="5"/>
        <v>1.6000000000000001E-3</v>
      </c>
      <c r="U7" s="1">
        <v>0.02</v>
      </c>
      <c r="V7" s="1">
        <v>76446.8</v>
      </c>
      <c r="W7">
        <f t="shared" si="6"/>
        <v>0.28000000000000003</v>
      </c>
      <c r="X7">
        <f t="shared" si="7"/>
        <v>76.446799999999996</v>
      </c>
      <c r="Z7" s="41">
        <v>2.5000000000000001E-2</v>
      </c>
      <c r="AA7" s="41">
        <v>76523.199999999997</v>
      </c>
      <c r="AB7" s="41">
        <f t="shared" si="8"/>
        <v>0.35000000000000003</v>
      </c>
      <c r="AC7" s="41">
        <f t="shared" si="9"/>
        <v>76.523200000000003</v>
      </c>
      <c r="AD7" s="41"/>
      <c r="AE7" s="41">
        <v>8.0000000000000002E-3</v>
      </c>
      <c r="AF7" s="41">
        <v>53154.7</v>
      </c>
      <c r="AG7" s="41">
        <f t="shared" si="10"/>
        <v>0.16</v>
      </c>
      <c r="AH7" s="41">
        <f t="shared" si="11"/>
        <v>53.154699999999998</v>
      </c>
      <c r="AI7" s="41"/>
      <c r="AJ7" s="41">
        <v>8.0000000000000002E-3</v>
      </c>
      <c r="AK7" s="41">
        <v>53142</v>
      </c>
      <c r="AL7" s="41">
        <f t="shared" si="12"/>
        <v>0.16</v>
      </c>
      <c r="AM7" s="41">
        <f t="shared" si="13"/>
        <v>53.142000000000003</v>
      </c>
      <c r="AN7" s="41"/>
      <c r="AO7" s="41"/>
      <c r="AP7" s="41"/>
      <c r="AQ7" s="41"/>
      <c r="AR7" s="41"/>
      <c r="AS7" s="41">
        <v>2.5000000000000001E-2</v>
      </c>
      <c r="AT7" s="41">
        <v>76523.199999999997</v>
      </c>
      <c r="AU7" s="41">
        <f t="shared" si="14"/>
        <v>0.35000000000000003</v>
      </c>
      <c r="AV7" s="41">
        <f t="shared" si="15"/>
        <v>76.523200000000003</v>
      </c>
      <c r="AW7" s="41"/>
      <c r="AX7" s="41">
        <v>2.5000000000000001E-2</v>
      </c>
      <c r="AY7" s="41">
        <v>76523.199999999997</v>
      </c>
      <c r="AZ7" s="41">
        <f t="shared" si="16"/>
        <v>0.35000000000000003</v>
      </c>
      <c r="BA7" s="41">
        <f t="shared" si="17"/>
        <v>76.523200000000003</v>
      </c>
      <c r="BB7" s="41"/>
    </row>
    <row r="8" spans="2:61" x14ac:dyDescent="0.15">
      <c r="B8" s="1">
        <v>1.4243E-2</v>
      </c>
      <c r="C8" s="1">
        <v>6.4679999999999964</v>
      </c>
      <c r="J8" s="35">
        <v>1.8E-3</v>
      </c>
      <c r="K8" s="17">
        <f t="shared" si="0"/>
        <v>976.70814404350028</v>
      </c>
      <c r="L8" s="35">
        <v>1.8E-3</v>
      </c>
      <c r="M8">
        <f t="shared" si="1"/>
        <v>976.70814404350028</v>
      </c>
      <c r="N8">
        <f t="shared" si="2"/>
        <v>690.12808905680993</v>
      </c>
      <c r="O8">
        <f t="shared" si="3"/>
        <v>286.58005498669036</v>
      </c>
      <c r="Q8" s="17">
        <f t="shared" si="4"/>
        <v>976.70814404350028</v>
      </c>
      <c r="R8" t="s">
        <v>84</v>
      </c>
      <c r="S8">
        <f t="shared" si="5"/>
        <v>1.8E-3</v>
      </c>
      <c r="U8" s="1">
        <v>2.375E-2</v>
      </c>
      <c r="V8" s="1">
        <v>76592.899999999994</v>
      </c>
      <c r="W8">
        <f t="shared" si="6"/>
        <v>0.33250000000000002</v>
      </c>
      <c r="X8">
        <f t="shared" si="7"/>
        <v>76.5929</v>
      </c>
      <c r="Z8" s="41">
        <v>2.75E-2</v>
      </c>
      <c r="AA8" s="41">
        <v>76618.2</v>
      </c>
      <c r="AB8" s="41">
        <f t="shared" si="8"/>
        <v>0.38500000000000001</v>
      </c>
      <c r="AC8" s="41">
        <f t="shared" si="9"/>
        <v>76.618200000000002</v>
      </c>
      <c r="AD8" s="41"/>
      <c r="AE8" s="41">
        <v>0.01</v>
      </c>
      <c r="AF8" s="41">
        <v>66384.800000000003</v>
      </c>
      <c r="AG8" s="41">
        <f t="shared" si="10"/>
        <v>0.2</v>
      </c>
      <c r="AH8" s="41">
        <f t="shared" si="11"/>
        <v>66.384799999999998</v>
      </c>
      <c r="AI8" s="41"/>
      <c r="AJ8" s="41">
        <v>0.01</v>
      </c>
      <c r="AK8" s="41">
        <v>66370.2</v>
      </c>
      <c r="AL8" s="41">
        <f t="shared" si="12"/>
        <v>0.2</v>
      </c>
      <c r="AM8" s="41">
        <f t="shared" si="13"/>
        <v>66.370199999999997</v>
      </c>
      <c r="AN8" s="41"/>
      <c r="AO8" s="41"/>
      <c r="AP8" s="41"/>
      <c r="AQ8" s="41"/>
      <c r="AR8" s="41"/>
      <c r="AS8" s="41">
        <v>2.75E-2</v>
      </c>
      <c r="AT8" s="41">
        <v>76618.2</v>
      </c>
      <c r="AU8" s="41">
        <f t="shared" si="14"/>
        <v>0.38500000000000001</v>
      </c>
      <c r="AV8" s="41">
        <f t="shared" si="15"/>
        <v>76.618200000000002</v>
      </c>
      <c r="AW8" s="41"/>
      <c r="AX8" s="41">
        <v>2.75E-2</v>
      </c>
      <c r="AY8" s="41">
        <v>76618.2</v>
      </c>
      <c r="AZ8" s="41">
        <f t="shared" si="16"/>
        <v>0.38500000000000001</v>
      </c>
      <c r="BA8" s="41">
        <f t="shared" si="17"/>
        <v>76.618200000000002</v>
      </c>
      <c r="BB8" s="41"/>
    </row>
    <row r="9" spans="2:61" x14ac:dyDescent="0.15">
      <c r="B9" s="1">
        <v>1.6514000000000001E-2</v>
      </c>
      <c r="C9" s="1">
        <v>6.8879999999999981</v>
      </c>
      <c r="J9" s="35">
        <v>2E-3</v>
      </c>
      <c r="K9" s="17">
        <f t="shared" si="0"/>
        <v>977.15869860232419</v>
      </c>
      <c r="L9" s="35">
        <v>2E-3</v>
      </c>
      <c r="M9">
        <f t="shared" si="1"/>
        <v>977.15869860232419</v>
      </c>
      <c r="N9">
        <f t="shared" si="2"/>
        <v>699.94063602972756</v>
      </c>
      <c r="O9">
        <f t="shared" si="3"/>
        <v>277.21806257259664</v>
      </c>
      <c r="Q9" s="17">
        <f t="shared" si="4"/>
        <v>977.15869860232419</v>
      </c>
      <c r="R9" t="s">
        <v>84</v>
      </c>
      <c r="S9">
        <f t="shared" si="5"/>
        <v>2E-3</v>
      </c>
      <c r="U9" s="1">
        <v>2.75E-2</v>
      </c>
      <c r="V9" s="1">
        <v>76733.899999999994</v>
      </c>
      <c r="W9">
        <f t="shared" si="6"/>
        <v>0.38500000000000001</v>
      </c>
      <c r="X9">
        <f t="shared" si="7"/>
        <v>76.733899999999991</v>
      </c>
      <c r="Z9" s="41">
        <v>3.125E-2</v>
      </c>
      <c r="AA9" s="41">
        <v>76756.899999999994</v>
      </c>
      <c r="AB9" s="41">
        <f t="shared" si="8"/>
        <v>0.4375</v>
      </c>
      <c r="AC9" s="41">
        <f t="shared" si="9"/>
        <v>76.756899999999987</v>
      </c>
      <c r="AD9" s="41"/>
      <c r="AE9" s="41">
        <v>1.2E-2</v>
      </c>
      <c r="AF9" s="41">
        <v>76152.399999999994</v>
      </c>
      <c r="AG9" s="41">
        <f t="shared" si="10"/>
        <v>0.24</v>
      </c>
      <c r="AH9" s="41">
        <f t="shared" si="11"/>
        <v>76.1524</v>
      </c>
      <c r="AI9" s="41"/>
      <c r="AJ9" s="41">
        <v>1.2E-2</v>
      </c>
      <c r="AK9" s="41">
        <v>75852.3</v>
      </c>
      <c r="AL9" s="41">
        <f t="shared" si="12"/>
        <v>0.24</v>
      </c>
      <c r="AM9" s="41">
        <f t="shared" si="13"/>
        <v>75.8523</v>
      </c>
      <c r="AN9" s="41"/>
      <c r="AO9" s="41"/>
      <c r="AP9" s="41"/>
      <c r="AQ9" s="41"/>
      <c r="AR9" s="41"/>
      <c r="AS9" s="41">
        <v>3.125E-2</v>
      </c>
      <c r="AT9" s="41">
        <v>76756.899999999994</v>
      </c>
      <c r="AU9" s="41">
        <f t="shared" si="14"/>
        <v>0.4375</v>
      </c>
      <c r="AV9" s="41">
        <f t="shared" si="15"/>
        <v>76.756899999999987</v>
      </c>
      <c r="AW9" s="41"/>
      <c r="AX9" s="41">
        <v>3.125E-2</v>
      </c>
      <c r="AY9" s="41">
        <v>76756.899999999994</v>
      </c>
      <c r="AZ9" s="41">
        <f t="shared" si="16"/>
        <v>0.4375</v>
      </c>
      <c r="BA9" s="41">
        <f t="shared" si="17"/>
        <v>76.756899999999987</v>
      </c>
      <c r="BB9" s="41"/>
    </row>
    <row r="10" spans="2:61" x14ac:dyDescent="0.15">
      <c r="B10" s="1">
        <v>1.9206999999999998E-2</v>
      </c>
      <c r="C10" s="1">
        <v>7.8719999999999981</v>
      </c>
      <c r="J10" s="35">
        <v>2.2000000000000001E-3</v>
      </c>
      <c r="K10" s="17">
        <f t="shared" si="0"/>
        <v>977.6092531611481</v>
      </c>
      <c r="L10" s="35">
        <v>2.2000000000000001E-3</v>
      </c>
      <c r="M10">
        <f t="shared" si="1"/>
        <v>977.6092531611481</v>
      </c>
      <c r="N10">
        <f t="shared" si="2"/>
        <v>708.93730117843563</v>
      </c>
      <c r="O10">
        <f t="shared" si="3"/>
        <v>268.67195198271247</v>
      </c>
      <c r="Q10" s="17">
        <f t="shared" si="4"/>
        <v>977.6092531611481</v>
      </c>
      <c r="R10" t="s">
        <v>84</v>
      </c>
      <c r="S10">
        <f t="shared" si="5"/>
        <v>2.2000000000000001E-3</v>
      </c>
      <c r="U10" s="1">
        <v>3.3125000000000002E-2</v>
      </c>
      <c r="V10" s="1">
        <v>76936.100000000006</v>
      </c>
      <c r="W10">
        <f t="shared" si="6"/>
        <v>0.46375</v>
      </c>
      <c r="X10">
        <f t="shared" si="7"/>
        <v>76.93610000000001</v>
      </c>
      <c r="Z10" s="41">
        <v>3.6874999999999998E-2</v>
      </c>
      <c r="AA10" s="41">
        <v>76956.600000000006</v>
      </c>
      <c r="AB10" s="41">
        <f t="shared" si="8"/>
        <v>0.51624999999999999</v>
      </c>
      <c r="AC10" s="41">
        <f t="shared" si="9"/>
        <v>76.956600000000009</v>
      </c>
      <c r="AD10" s="41"/>
      <c r="AE10" s="41">
        <v>1.4E-2</v>
      </c>
      <c r="AF10" s="41">
        <v>76287.3</v>
      </c>
      <c r="AG10" s="41">
        <f t="shared" si="10"/>
        <v>0.28000000000000003</v>
      </c>
      <c r="AH10" s="41">
        <f t="shared" si="11"/>
        <v>76.287300000000002</v>
      </c>
      <c r="AI10" s="41"/>
      <c r="AJ10" s="41">
        <v>1.4E-2</v>
      </c>
      <c r="AK10" s="41">
        <v>76221.100000000006</v>
      </c>
      <c r="AL10" s="41">
        <f t="shared" si="12"/>
        <v>0.28000000000000003</v>
      </c>
      <c r="AM10" s="41">
        <f t="shared" si="13"/>
        <v>76.221100000000007</v>
      </c>
      <c r="AN10" s="41"/>
      <c r="AO10" s="41"/>
      <c r="AP10" s="41"/>
      <c r="AQ10" s="41"/>
      <c r="AR10" s="41"/>
      <c r="AS10" s="41">
        <v>3.6874999999999998E-2</v>
      </c>
      <c r="AT10" s="41">
        <v>77082</v>
      </c>
      <c r="AU10" s="41">
        <f t="shared" si="14"/>
        <v>0.51624999999999999</v>
      </c>
      <c r="AV10" s="41">
        <f t="shared" si="15"/>
        <v>77.081999999999994</v>
      </c>
      <c r="AW10" s="41"/>
      <c r="AX10" s="41">
        <v>3.6874999999999998E-2</v>
      </c>
      <c r="AY10" s="41">
        <v>76956.600000000006</v>
      </c>
      <c r="AZ10" s="41">
        <f t="shared" si="16"/>
        <v>0.51624999999999999</v>
      </c>
      <c r="BA10" s="41">
        <f t="shared" si="17"/>
        <v>76.956600000000009</v>
      </c>
      <c r="BB10" s="41"/>
    </row>
    <row r="11" spans="2:61" x14ac:dyDescent="0.15">
      <c r="B11" s="1">
        <v>2.2322999999999999E-2</v>
      </c>
      <c r="C11" s="1">
        <v>9.2039999999999971</v>
      </c>
      <c r="J11" s="35">
        <v>2.3999999999999998E-3</v>
      </c>
      <c r="K11" s="17">
        <f t="shared" si="0"/>
        <v>978.0598077199719</v>
      </c>
      <c r="L11" s="35">
        <v>2.3999999999999998E-3</v>
      </c>
      <c r="M11">
        <f t="shared" si="1"/>
        <v>978.0598077199719</v>
      </c>
      <c r="N11">
        <f t="shared" si="2"/>
        <v>717.25154892047544</v>
      </c>
      <c r="O11">
        <f t="shared" si="3"/>
        <v>260.80825879949646</v>
      </c>
      <c r="Q11" s="17">
        <f t="shared" si="4"/>
        <v>978.0598077199719</v>
      </c>
      <c r="R11" t="s">
        <v>84</v>
      </c>
      <c r="S11">
        <f t="shared" si="5"/>
        <v>2.3999999999999998E-3</v>
      </c>
      <c r="U11" s="1">
        <v>4.1562500000000002E-2</v>
      </c>
      <c r="V11" s="1">
        <v>77227.8</v>
      </c>
      <c r="W11">
        <f t="shared" si="6"/>
        <v>0.58187500000000003</v>
      </c>
      <c r="X11">
        <f t="shared" si="7"/>
        <v>77.227800000000002</v>
      </c>
      <c r="Z11" s="41">
        <v>4.5312499999999999E-2</v>
      </c>
      <c r="AA11" s="41">
        <v>77245.399999999994</v>
      </c>
      <c r="AB11" s="41">
        <f t="shared" si="8"/>
        <v>0.63437500000000002</v>
      </c>
      <c r="AC11" s="41">
        <f t="shared" si="9"/>
        <v>77.245399999999989</v>
      </c>
      <c r="AD11" s="41"/>
      <c r="AE11" s="41">
        <v>1.6E-2</v>
      </c>
      <c r="AF11" s="41">
        <v>76395.8</v>
      </c>
      <c r="AG11" s="41">
        <f t="shared" si="10"/>
        <v>0.32</v>
      </c>
      <c r="AH11" s="41">
        <f t="shared" si="11"/>
        <v>76.395800000000008</v>
      </c>
      <c r="AI11" s="41"/>
      <c r="AJ11" s="41">
        <v>1.6E-2</v>
      </c>
      <c r="AK11" s="41">
        <v>76326.100000000006</v>
      </c>
      <c r="AL11" s="41">
        <f t="shared" si="12"/>
        <v>0.32</v>
      </c>
      <c r="AM11" s="41">
        <f t="shared" si="13"/>
        <v>76.326100000000011</v>
      </c>
      <c r="AN11" s="41"/>
      <c r="AO11" s="41"/>
      <c r="AP11" s="41"/>
      <c r="AQ11" s="41"/>
      <c r="AR11" s="41"/>
      <c r="AS11" s="41">
        <v>4.5312499999999999E-2</v>
      </c>
      <c r="AT11" s="41">
        <v>78605.2</v>
      </c>
      <c r="AU11" s="41">
        <f t="shared" si="14"/>
        <v>0.63437500000000002</v>
      </c>
      <c r="AV11" s="41">
        <f t="shared" si="15"/>
        <v>78.605199999999996</v>
      </c>
      <c r="AW11" s="41"/>
      <c r="AX11" s="41">
        <v>4.5312499999999999E-2</v>
      </c>
      <c r="AY11" s="41">
        <v>77245.399999999994</v>
      </c>
      <c r="AZ11" s="41">
        <f t="shared" si="16"/>
        <v>0.63437500000000002</v>
      </c>
      <c r="BA11" s="41">
        <f t="shared" si="17"/>
        <v>77.245399999999989</v>
      </c>
      <c r="BB11" s="41"/>
    </row>
    <row r="12" spans="2:61" x14ac:dyDescent="0.15">
      <c r="B12" s="1">
        <v>2.5593000000000001E-2</v>
      </c>
      <c r="C12" s="1">
        <v>9.9959999999999969</v>
      </c>
      <c r="J12" s="35">
        <v>2.5999999999999999E-3</v>
      </c>
      <c r="K12" s="17">
        <f t="shared" si="0"/>
        <v>978.51036227879581</v>
      </c>
      <c r="L12" s="35">
        <v>2.5999999999999999E-3</v>
      </c>
      <c r="M12">
        <f t="shared" si="1"/>
        <v>978.51036227879581</v>
      </c>
      <c r="N12">
        <f t="shared" si="2"/>
        <v>724.98599484580348</v>
      </c>
      <c r="O12">
        <f t="shared" si="3"/>
        <v>253.52436743299234</v>
      </c>
      <c r="Q12" s="17">
        <f t="shared" si="4"/>
        <v>978.51036227879581</v>
      </c>
      <c r="R12" t="s">
        <v>84</v>
      </c>
      <c r="S12">
        <f t="shared" si="5"/>
        <v>2.5999999999999999E-3</v>
      </c>
      <c r="U12" s="1">
        <v>5.1562499999999997E-2</v>
      </c>
      <c r="V12" s="1">
        <v>77561.899999999994</v>
      </c>
      <c r="W12">
        <f t="shared" si="6"/>
        <v>0.72187499999999993</v>
      </c>
      <c r="X12">
        <f t="shared" si="7"/>
        <v>77.561899999999994</v>
      </c>
      <c r="Z12" s="41">
        <v>5.5312500000000001E-2</v>
      </c>
      <c r="AA12" s="41">
        <v>77576.899999999994</v>
      </c>
      <c r="AB12" s="41">
        <f t="shared" si="8"/>
        <v>0.77437500000000004</v>
      </c>
      <c r="AC12" s="41">
        <f t="shared" si="9"/>
        <v>77.576899999999995</v>
      </c>
      <c r="AD12" s="41"/>
      <c r="AE12" s="41">
        <v>1.7999999999999999E-2</v>
      </c>
      <c r="AF12" s="41">
        <v>76500.7</v>
      </c>
      <c r="AG12" s="41">
        <f t="shared" si="10"/>
        <v>0.36</v>
      </c>
      <c r="AH12" s="41">
        <f t="shared" si="11"/>
        <v>76.500699999999995</v>
      </c>
      <c r="AI12" s="41"/>
      <c r="AJ12" s="41">
        <v>1.7999999999999999E-2</v>
      </c>
      <c r="AK12" s="41">
        <v>76429.600000000006</v>
      </c>
      <c r="AL12" s="41">
        <f t="shared" si="12"/>
        <v>0.36</v>
      </c>
      <c r="AM12" s="41">
        <f t="shared" si="13"/>
        <v>76.429600000000008</v>
      </c>
      <c r="AN12" s="41"/>
      <c r="AO12" s="41"/>
      <c r="AP12" s="41"/>
      <c r="AQ12" s="41"/>
      <c r="AR12" s="41"/>
      <c r="AS12" s="41">
        <v>5.5312500000000001E-2</v>
      </c>
      <c r="AT12" s="41">
        <v>80400.3</v>
      </c>
      <c r="AU12" s="41">
        <f t="shared" si="14"/>
        <v>0.77437500000000004</v>
      </c>
      <c r="AV12" s="41">
        <f t="shared" si="15"/>
        <v>80.400300000000001</v>
      </c>
      <c r="AW12" s="41"/>
      <c r="AX12" s="41">
        <v>5.5312500000000001E-2</v>
      </c>
      <c r="AY12" s="41">
        <v>77576.899999999994</v>
      </c>
      <c r="AZ12" s="41">
        <f t="shared" si="16"/>
        <v>0.77437500000000004</v>
      </c>
      <c r="BA12" s="41">
        <f t="shared" si="17"/>
        <v>77.576899999999995</v>
      </c>
      <c r="BB12" s="41"/>
    </row>
    <row r="13" spans="2:61" x14ac:dyDescent="0.15">
      <c r="B13" s="1">
        <v>2.9669999999999998E-2</v>
      </c>
      <c r="C13" s="1">
        <v>11.627999999999997</v>
      </c>
      <c r="J13" s="35">
        <v>2.8E-3</v>
      </c>
      <c r="K13" s="17">
        <f t="shared" si="0"/>
        <v>978.96091683761972</v>
      </c>
      <c r="L13" s="35">
        <v>2.8E-3</v>
      </c>
      <c r="M13">
        <f t="shared" si="1"/>
        <v>978.96091683761972</v>
      </c>
      <c r="N13">
        <f t="shared" si="2"/>
        <v>732.22131084211173</v>
      </c>
      <c r="O13">
        <f t="shared" si="3"/>
        <v>246.73960599550799</v>
      </c>
      <c r="Q13" s="17">
        <f t="shared" si="4"/>
        <v>978.96091683761972</v>
      </c>
      <c r="R13" t="s">
        <v>84</v>
      </c>
      <c r="S13">
        <f t="shared" si="5"/>
        <v>2.8E-3</v>
      </c>
      <c r="U13" s="1">
        <v>6.1562499999999999E-2</v>
      </c>
      <c r="V13" s="1">
        <v>77886.3</v>
      </c>
      <c r="W13">
        <f t="shared" si="6"/>
        <v>0.86187499999999995</v>
      </c>
      <c r="X13">
        <f t="shared" si="7"/>
        <v>77.886300000000006</v>
      </c>
      <c r="Z13" s="41">
        <v>6.5312499999999996E-2</v>
      </c>
      <c r="AA13" s="41">
        <v>77899.199999999997</v>
      </c>
      <c r="AB13" s="41">
        <f t="shared" si="8"/>
        <v>0.91437499999999994</v>
      </c>
      <c r="AC13" s="41">
        <f t="shared" si="9"/>
        <v>77.899199999999993</v>
      </c>
      <c r="AD13" s="41"/>
      <c r="AE13" s="41">
        <v>0.02</v>
      </c>
      <c r="AF13" s="41">
        <v>76603.399999999994</v>
      </c>
      <c r="AG13" s="41">
        <f t="shared" si="10"/>
        <v>0.4</v>
      </c>
      <c r="AH13" s="41">
        <f t="shared" si="11"/>
        <v>76.603399999999993</v>
      </c>
      <c r="AI13" s="41"/>
      <c r="AJ13" s="41">
        <v>0.02</v>
      </c>
      <c r="AK13" s="41">
        <v>76531</v>
      </c>
      <c r="AL13" s="41">
        <f t="shared" si="12"/>
        <v>0.4</v>
      </c>
      <c r="AM13" s="41">
        <f t="shared" si="13"/>
        <v>76.531000000000006</v>
      </c>
      <c r="AN13" s="41"/>
      <c r="AO13" s="41"/>
      <c r="AP13" s="41"/>
      <c r="AQ13" s="41"/>
      <c r="AR13" s="41"/>
      <c r="AS13" s="41">
        <v>6.5312499999999996E-2</v>
      </c>
      <c r="AT13" s="41">
        <v>81880.100000000006</v>
      </c>
      <c r="AU13" s="41">
        <f t="shared" si="14"/>
        <v>0.91437499999999994</v>
      </c>
      <c r="AV13" s="41">
        <f t="shared" si="15"/>
        <v>81.880099999999999</v>
      </c>
      <c r="AW13" s="41"/>
      <c r="AX13" s="41">
        <v>6.5312499999999996E-2</v>
      </c>
      <c r="AY13" s="41">
        <v>77899.199999999997</v>
      </c>
      <c r="AZ13" s="41">
        <f t="shared" si="16"/>
        <v>0.91437499999999994</v>
      </c>
      <c r="BA13" s="41">
        <f t="shared" si="17"/>
        <v>77.899199999999993</v>
      </c>
      <c r="BB13" s="41"/>
    </row>
    <row r="14" spans="2:61" x14ac:dyDescent="0.15">
      <c r="B14" s="1">
        <v>3.2813000000000002E-2</v>
      </c>
      <c r="C14" s="1">
        <v>12.479999999999999</v>
      </c>
      <c r="J14" s="35">
        <v>3.0000000000000001E-3</v>
      </c>
      <c r="K14" s="17">
        <f t="shared" si="0"/>
        <v>979.41147139644352</v>
      </c>
      <c r="L14" s="35">
        <v>3.0000000000000001E-3</v>
      </c>
      <c r="M14">
        <f t="shared" si="1"/>
        <v>979.41147139644352</v>
      </c>
      <c r="N14">
        <f t="shared" si="2"/>
        <v>739.02211809379355</v>
      </c>
      <c r="O14">
        <f t="shared" si="3"/>
        <v>240.38935330264997</v>
      </c>
      <c r="Q14" s="17">
        <f t="shared" si="4"/>
        <v>979.41147139644352</v>
      </c>
      <c r="R14" t="s">
        <v>84</v>
      </c>
      <c r="S14">
        <f t="shared" si="5"/>
        <v>3.0000000000000001E-3</v>
      </c>
      <c r="U14" s="1">
        <v>7.1562500000000001E-2</v>
      </c>
      <c r="V14" s="1">
        <v>78202.399999999994</v>
      </c>
      <c r="W14">
        <f t="shared" si="6"/>
        <v>1.0018750000000001</v>
      </c>
      <c r="X14">
        <f t="shared" si="7"/>
        <v>78.202399999999997</v>
      </c>
      <c r="Z14" s="41">
        <v>7.5312500000000004E-2</v>
      </c>
      <c r="AA14" s="41">
        <v>78213.8</v>
      </c>
      <c r="AB14" s="41">
        <f t="shared" si="8"/>
        <v>1.0543750000000001</v>
      </c>
      <c r="AC14" s="41">
        <f t="shared" si="9"/>
        <v>78.213800000000006</v>
      </c>
      <c r="AD14" s="41"/>
      <c r="AE14" s="41">
        <v>2.1999999999999999E-2</v>
      </c>
      <c r="AF14" s="41">
        <v>76702.899999999994</v>
      </c>
      <c r="AG14" s="41">
        <f t="shared" si="10"/>
        <v>0.43999999999999995</v>
      </c>
      <c r="AH14" s="41">
        <f t="shared" si="11"/>
        <v>76.7029</v>
      </c>
      <c r="AI14" s="41"/>
      <c r="AJ14" s="41">
        <v>2.1999999999999999E-2</v>
      </c>
      <c r="AK14" s="41">
        <v>76631.199999999997</v>
      </c>
      <c r="AL14" s="41">
        <f t="shared" si="12"/>
        <v>0.43999999999999995</v>
      </c>
      <c r="AM14" s="41">
        <f t="shared" si="13"/>
        <v>76.631199999999993</v>
      </c>
      <c r="AN14" s="41"/>
      <c r="AO14" s="41"/>
      <c r="AP14" s="41"/>
      <c r="AQ14" s="41"/>
      <c r="AR14" s="41"/>
      <c r="AS14" s="41">
        <v>7.5312500000000004E-2</v>
      </c>
      <c r="AT14" s="41">
        <v>83110</v>
      </c>
      <c r="AU14" s="41">
        <f t="shared" si="14"/>
        <v>1.0543750000000001</v>
      </c>
      <c r="AV14" s="41">
        <f t="shared" si="15"/>
        <v>83.11</v>
      </c>
      <c r="AW14" s="41"/>
      <c r="AX14" s="41">
        <v>7.5312500000000004E-2</v>
      </c>
      <c r="AY14" s="41">
        <v>78213.8</v>
      </c>
      <c r="AZ14" s="41">
        <f t="shared" si="16"/>
        <v>1.0543750000000001</v>
      </c>
      <c r="BA14" s="41">
        <f t="shared" si="17"/>
        <v>78.213800000000006</v>
      </c>
      <c r="BB14" s="41"/>
    </row>
    <row r="15" spans="2:61" x14ac:dyDescent="0.15">
      <c r="B15" s="1">
        <v>3.7159999999999999E-2</v>
      </c>
      <c r="C15" s="1">
        <v>14.363999999999999</v>
      </c>
      <c r="J15" s="35">
        <v>3.2000000000000002E-3</v>
      </c>
      <c r="K15" s="17">
        <f t="shared" si="0"/>
        <v>979.86202595526743</v>
      </c>
      <c r="L15" s="35">
        <v>3.2000000000000002E-3</v>
      </c>
      <c r="M15">
        <f t="shared" si="1"/>
        <v>979.86202595526743</v>
      </c>
      <c r="N15">
        <f t="shared" si="2"/>
        <v>745.44101680010408</v>
      </c>
      <c r="O15">
        <f t="shared" si="3"/>
        <v>234.42100915516335</v>
      </c>
      <c r="Q15" s="17">
        <f t="shared" si="4"/>
        <v>979.86202595526743</v>
      </c>
      <c r="R15" t="s">
        <v>84</v>
      </c>
      <c r="S15">
        <f t="shared" si="5"/>
        <v>3.2000000000000002E-3</v>
      </c>
      <c r="U15" s="1">
        <v>8.1562499999999996E-2</v>
      </c>
      <c r="V15" s="1">
        <v>78512</v>
      </c>
      <c r="W15">
        <f t="shared" si="6"/>
        <v>1.141875</v>
      </c>
      <c r="X15">
        <f t="shared" si="7"/>
        <v>78.512</v>
      </c>
      <c r="Z15" s="41">
        <v>8.5312499999999999E-2</v>
      </c>
      <c r="AA15" s="41">
        <v>78521</v>
      </c>
      <c r="AB15" s="41">
        <f t="shared" si="8"/>
        <v>1.194375</v>
      </c>
      <c r="AC15" s="41">
        <f t="shared" si="9"/>
        <v>78.521000000000001</v>
      </c>
      <c r="AD15" s="41"/>
      <c r="AE15" s="41">
        <v>2.4E-2</v>
      </c>
      <c r="AF15" s="41">
        <v>76799.399999999994</v>
      </c>
      <c r="AG15" s="41">
        <f t="shared" si="10"/>
        <v>0.48</v>
      </c>
      <c r="AH15" s="41">
        <f t="shared" si="11"/>
        <v>76.799399999999991</v>
      </c>
      <c r="AI15" s="41"/>
      <c r="AJ15" s="41">
        <v>2.4E-2</v>
      </c>
      <c r="AK15" s="41">
        <v>76729.8</v>
      </c>
      <c r="AL15" s="41">
        <f t="shared" si="12"/>
        <v>0.48</v>
      </c>
      <c r="AM15" s="41">
        <f t="shared" si="13"/>
        <v>76.729799999999997</v>
      </c>
      <c r="AN15" s="41"/>
      <c r="AO15" s="41"/>
      <c r="AP15" s="41"/>
      <c r="AQ15" s="41"/>
      <c r="AR15" s="41"/>
      <c r="AS15" s="41">
        <v>8.5312499999999999E-2</v>
      </c>
      <c r="AT15" s="41">
        <v>84135.8</v>
      </c>
      <c r="AU15" s="41">
        <f t="shared" si="14"/>
        <v>1.194375</v>
      </c>
      <c r="AV15" s="41">
        <f t="shared" si="15"/>
        <v>84.135800000000003</v>
      </c>
      <c r="AW15" s="41"/>
      <c r="AX15" s="41">
        <v>8.5312499999999999E-2</v>
      </c>
      <c r="AY15" s="41">
        <v>78521</v>
      </c>
      <c r="AZ15" s="41">
        <f t="shared" si="16"/>
        <v>1.194375</v>
      </c>
      <c r="BA15" s="41">
        <f t="shared" si="17"/>
        <v>78.521000000000001</v>
      </c>
      <c r="BB15" s="41"/>
    </row>
    <row r="16" spans="2:61" x14ac:dyDescent="0.15">
      <c r="B16" s="1">
        <v>4.0346E-2</v>
      </c>
      <c r="C16" s="1">
        <v>15.815999999999997</v>
      </c>
      <c r="J16" s="35">
        <v>3.3999999999999998E-3</v>
      </c>
      <c r="K16" s="17">
        <f t="shared" si="0"/>
        <v>980.31258051409134</v>
      </c>
      <c r="L16" s="35">
        <v>3.3999999999999998E-3</v>
      </c>
      <c r="M16">
        <f t="shared" si="1"/>
        <v>980.31258051409134</v>
      </c>
      <c r="N16">
        <f t="shared" si="2"/>
        <v>751.52141972710365</v>
      </c>
      <c r="O16">
        <f t="shared" si="3"/>
        <v>228.79116078698769</v>
      </c>
      <c r="Q16" s="17">
        <f t="shared" si="4"/>
        <v>980.31258051409134</v>
      </c>
      <c r="R16" t="s">
        <v>84</v>
      </c>
      <c r="S16">
        <f t="shared" si="5"/>
        <v>3.3999999999999998E-3</v>
      </c>
      <c r="U16" s="1">
        <v>9.1562500000000005E-2</v>
      </c>
      <c r="V16" s="1">
        <v>78815.3</v>
      </c>
      <c r="W16">
        <f t="shared" si="6"/>
        <v>1.2818750000000001</v>
      </c>
      <c r="X16">
        <f t="shared" si="7"/>
        <v>78.815300000000008</v>
      </c>
      <c r="Z16" s="41">
        <v>9.5312499999999994E-2</v>
      </c>
      <c r="AA16" s="41">
        <v>78823.100000000006</v>
      </c>
      <c r="AB16" s="41">
        <f t="shared" si="8"/>
        <v>1.3343749999999999</v>
      </c>
      <c r="AC16" s="41">
        <f t="shared" si="9"/>
        <v>78.823100000000011</v>
      </c>
      <c r="AD16" s="41"/>
      <c r="AE16" s="41">
        <v>2.5999999999999999E-2</v>
      </c>
      <c r="AF16" s="41">
        <v>76895</v>
      </c>
      <c r="AG16" s="41">
        <f t="shared" si="10"/>
        <v>0.52</v>
      </c>
      <c r="AH16" s="41">
        <f t="shared" si="11"/>
        <v>76.894999999999996</v>
      </c>
      <c r="AI16" s="41"/>
      <c r="AJ16" s="41">
        <v>2.5999999999999999E-2</v>
      </c>
      <c r="AK16" s="41">
        <v>76827.199999999997</v>
      </c>
      <c r="AL16" s="41">
        <f t="shared" si="12"/>
        <v>0.52</v>
      </c>
      <c r="AM16" s="41">
        <f t="shared" si="13"/>
        <v>76.827199999999991</v>
      </c>
      <c r="AN16" s="41"/>
      <c r="AO16" s="41"/>
      <c r="AP16" s="41"/>
      <c r="AQ16" s="41"/>
      <c r="AR16" s="41"/>
      <c r="AS16" s="41">
        <v>9.5312499999999994E-2</v>
      </c>
      <c r="AT16" s="41">
        <v>85002.9</v>
      </c>
      <c r="AU16" s="41">
        <f t="shared" si="14"/>
        <v>1.3343749999999999</v>
      </c>
      <c r="AV16" s="41">
        <f t="shared" si="15"/>
        <v>85.002899999999997</v>
      </c>
      <c r="AW16" s="41"/>
      <c r="AX16" s="41">
        <v>9.5312499999999994E-2</v>
      </c>
      <c r="AY16" s="41">
        <v>78823.100000000006</v>
      </c>
      <c r="AZ16" s="41">
        <f t="shared" si="16"/>
        <v>1.3343749999999999</v>
      </c>
      <c r="BA16" s="41">
        <f t="shared" si="17"/>
        <v>78.823100000000011</v>
      </c>
      <c r="BB16" s="41"/>
    </row>
    <row r="17" spans="2:54" x14ac:dyDescent="0.15">
      <c r="B17" s="1">
        <v>4.4074000000000002E-2</v>
      </c>
      <c r="C17" s="1">
        <v>16.847999999999999</v>
      </c>
      <c r="J17" s="35">
        <v>3.5999999999999999E-3</v>
      </c>
      <c r="K17" s="17">
        <f t="shared" si="0"/>
        <v>980.76313507291513</v>
      </c>
      <c r="L17" s="35">
        <v>3.5999999999999999E-3</v>
      </c>
      <c r="M17">
        <f t="shared" si="1"/>
        <v>980.76313507291513</v>
      </c>
      <c r="N17">
        <f t="shared" si="2"/>
        <v>757.29959314256962</v>
      </c>
      <c r="O17">
        <f t="shared" si="3"/>
        <v>223.46354193034551</v>
      </c>
      <c r="Q17" s="17">
        <f t="shared" si="4"/>
        <v>980.76313507291513</v>
      </c>
      <c r="R17" t="s">
        <v>84</v>
      </c>
      <c r="S17">
        <f t="shared" si="5"/>
        <v>3.5999999999999999E-3</v>
      </c>
      <c r="U17" s="1">
        <v>0.101563</v>
      </c>
      <c r="V17" s="1">
        <v>79114.399999999994</v>
      </c>
      <c r="W17">
        <f t="shared" si="6"/>
        <v>1.4218820000000001</v>
      </c>
      <c r="X17">
        <f t="shared" si="7"/>
        <v>79.114399999999989</v>
      </c>
      <c r="Z17" s="41">
        <v>0.105312</v>
      </c>
      <c r="AA17" s="41">
        <v>79119.8</v>
      </c>
      <c r="AB17" s="41">
        <f t="shared" si="8"/>
        <v>1.4743680000000001</v>
      </c>
      <c r="AC17" s="41">
        <f t="shared" si="9"/>
        <v>79.119799999999998</v>
      </c>
      <c r="AD17" s="41"/>
      <c r="AE17" s="41">
        <v>2.8000000000000001E-2</v>
      </c>
      <c r="AF17" s="41">
        <v>76989.399999999994</v>
      </c>
      <c r="AG17" s="41">
        <f t="shared" si="10"/>
        <v>0.56000000000000005</v>
      </c>
      <c r="AH17" s="41">
        <f t="shared" si="11"/>
        <v>76.989399999999989</v>
      </c>
      <c r="AI17" s="41"/>
      <c r="AJ17" s="41">
        <v>2.8000000000000001E-2</v>
      </c>
      <c r="AK17" s="41">
        <v>76923.3</v>
      </c>
      <c r="AL17" s="41">
        <f t="shared" si="12"/>
        <v>0.56000000000000005</v>
      </c>
      <c r="AM17" s="41">
        <f t="shared" si="13"/>
        <v>76.923299999999998</v>
      </c>
      <c r="AN17" s="41"/>
      <c r="AO17" s="41"/>
      <c r="AP17" s="41"/>
      <c r="AQ17" s="41"/>
      <c r="AR17" s="41"/>
      <c r="AS17" s="41">
        <v>0.105312</v>
      </c>
      <c r="AT17" s="41">
        <v>85744</v>
      </c>
      <c r="AU17" s="41">
        <f t="shared" si="14"/>
        <v>1.4743680000000001</v>
      </c>
      <c r="AV17" s="41">
        <f t="shared" si="15"/>
        <v>85.744</v>
      </c>
      <c r="AW17" s="41"/>
      <c r="AX17" s="41">
        <v>0.105312</v>
      </c>
      <c r="AY17" s="41">
        <v>79119.8</v>
      </c>
      <c r="AZ17" s="41">
        <f t="shared" si="16"/>
        <v>1.4743680000000001</v>
      </c>
      <c r="BA17" s="41">
        <f t="shared" si="17"/>
        <v>79.119799999999998</v>
      </c>
      <c r="BB17" s="41"/>
    </row>
    <row r="18" spans="2:54" x14ac:dyDescent="0.15">
      <c r="B18" s="1">
        <v>4.8152E-2</v>
      </c>
      <c r="C18" s="1">
        <v>18.515999999999998</v>
      </c>
      <c r="J18" s="35">
        <v>3.8E-3</v>
      </c>
      <c r="K18" s="17">
        <f t="shared" ref="K18:K49" si="18">$E$2+($F$2-$E$2)/$G$2*J18</f>
        <v>981.21368963173904</v>
      </c>
      <c r="L18" s="35">
        <v>3.8E-3</v>
      </c>
      <c r="M18">
        <f t="shared" si="1"/>
        <v>981.21368963173904</v>
      </c>
      <c r="N18">
        <f t="shared" si="2"/>
        <v>762.80615795381209</v>
      </c>
      <c r="O18">
        <f t="shared" si="3"/>
        <v>218.40753167792695</v>
      </c>
      <c r="Q18" s="17">
        <f t="shared" si="4"/>
        <v>981.21368963173904</v>
      </c>
      <c r="R18" t="s">
        <v>84</v>
      </c>
      <c r="S18">
        <f t="shared" si="5"/>
        <v>3.8E-3</v>
      </c>
      <c r="U18" s="1">
        <v>0.11156199999999999</v>
      </c>
      <c r="V18" s="1">
        <v>79406.899999999994</v>
      </c>
      <c r="W18">
        <f t="shared" si="6"/>
        <v>1.561868</v>
      </c>
      <c r="X18">
        <f t="shared" si="7"/>
        <v>79.406899999999993</v>
      </c>
      <c r="Z18" s="41">
        <v>0.115313</v>
      </c>
      <c r="AA18" s="41">
        <v>79411.8</v>
      </c>
      <c r="AB18" s="41">
        <f t="shared" si="8"/>
        <v>1.614382</v>
      </c>
      <c r="AC18" s="41">
        <f t="shared" si="9"/>
        <v>79.411799999999999</v>
      </c>
      <c r="AD18" s="41"/>
      <c r="AE18" s="41">
        <v>0.03</v>
      </c>
      <c r="AF18" s="41">
        <v>77082.600000000006</v>
      </c>
      <c r="AG18" s="41">
        <f t="shared" si="10"/>
        <v>0.6</v>
      </c>
      <c r="AH18" s="41">
        <f t="shared" si="11"/>
        <v>77.082599999999999</v>
      </c>
      <c r="AI18" s="41"/>
      <c r="AJ18" s="41">
        <v>0.03</v>
      </c>
      <c r="AK18" s="41">
        <v>77018.3</v>
      </c>
      <c r="AL18" s="41">
        <f t="shared" si="12"/>
        <v>0.6</v>
      </c>
      <c r="AM18" s="41">
        <f t="shared" si="13"/>
        <v>77.018299999999996</v>
      </c>
      <c r="AN18" s="41"/>
      <c r="AO18" s="41"/>
      <c r="AP18" s="41"/>
      <c r="AQ18" s="41"/>
      <c r="AR18" s="41"/>
      <c r="AS18" s="41">
        <v>0.115313</v>
      </c>
      <c r="AT18" s="41">
        <v>86345.2</v>
      </c>
      <c r="AU18" s="41">
        <f t="shared" si="14"/>
        <v>1.614382</v>
      </c>
      <c r="AV18" s="41">
        <f t="shared" si="15"/>
        <v>86.345199999999991</v>
      </c>
      <c r="AW18" s="41"/>
      <c r="AX18" s="41">
        <v>0.115313</v>
      </c>
      <c r="AY18" s="41">
        <v>79411.8</v>
      </c>
      <c r="AZ18" s="41">
        <f t="shared" si="16"/>
        <v>1.614382</v>
      </c>
      <c r="BA18" s="41">
        <f t="shared" si="17"/>
        <v>79.411799999999999</v>
      </c>
      <c r="BB18" s="41"/>
    </row>
    <row r="19" spans="2:54" x14ac:dyDescent="0.15">
      <c r="B19" s="1">
        <v>5.2148E-2</v>
      </c>
      <c r="C19" s="1">
        <v>20.075999999999997</v>
      </c>
      <c r="J19" s="35">
        <v>4.0000000000000001E-3</v>
      </c>
      <c r="K19" s="17">
        <f t="shared" si="18"/>
        <v>981.66424419056295</v>
      </c>
      <c r="L19" s="35">
        <v>4.0000000000000001E-3</v>
      </c>
      <c r="M19">
        <f t="shared" si="1"/>
        <v>981.66424419056295</v>
      </c>
      <c r="N19">
        <f t="shared" si="2"/>
        <v>768.06721432494862</v>
      </c>
      <c r="O19">
        <f t="shared" si="3"/>
        <v>213.59702986561433</v>
      </c>
      <c r="Q19" s="17">
        <f t="shared" si="4"/>
        <v>981.66424419056295</v>
      </c>
      <c r="R19" t="s">
        <v>84</v>
      </c>
      <c r="S19">
        <f t="shared" si="5"/>
        <v>4.0000000000000001E-3</v>
      </c>
      <c r="U19" s="1">
        <v>0.121563</v>
      </c>
      <c r="V19" s="1">
        <v>79696.100000000006</v>
      </c>
      <c r="W19">
        <f t="shared" si="6"/>
        <v>1.7018820000000001</v>
      </c>
      <c r="X19">
        <f t="shared" si="7"/>
        <v>79.696100000000001</v>
      </c>
      <c r="Z19" s="41">
        <v>0.12531300000000001</v>
      </c>
      <c r="AA19" s="41">
        <v>79699.5</v>
      </c>
      <c r="AB19" s="41">
        <f t="shared" si="8"/>
        <v>1.7543820000000001</v>
      </c>
      <c r="AC19" s="41">
        <f t="shared" si="9"/>
        <v>79.6995</v>
      </c>
      <c r="AD19" s="41"/>
      <c r="AE19" s="41">
        <v>3.2000000000000001E-2</v>
      </c>
      <c r="AF19" s="41">
        <v>77175</v>
      </c>
      <c r="AG19" s="41">
        <f t="shared" si="10"/>
        <v>0.64</v>
      </c>
      <c r="AH19" s="41">
        <f t="shared" si="11"/>
        <v>77.174999999999997</v>
      </c>
      <c r="AI19" s="41"/>
      <c r="AJ19" s="41">
        <v>3.2000000000000001E-2</v>
      </c>
      <c r="AK19" s="41">
        <v>77112.3</v>
      </c>
      <c r="AL19" s="41">
        <f t="shared" si="12"/>
        <v>0.64</v>
      </c>
      <c r="AM19" s="41">
        <f t="shared" si="13"/>
        <v>77.112300000000005</v>
      </c>
      <c r="AN19" s="41"/>
      <c r="AO19" s="41"/>
      <c r="AP19" s="41"/>
      <c r="AQ19" s="41"/>
      <c r="AR19" s="41"/>
      <c r="AS19" s="41">
        <v>0.12531300000000001</v>
      </c>
      <c r="AT19" s="41">
        <v>86881</v>
      </c>
      <c r="AU19" s="41">
        <f t="shared" si="14"/>
        <v>1.7543820000000001</v>
      </c>
      <c r="AV19" s="41">
        <f t="shared" si="15"/>
        <v>86.881</v>
      </c>
      <c r="AW19" s="41"/>
      <c r="AX19" s="41">
        <v>0.12531300000000001</v>
      </c>
      <c r="AY19" s="41">
        <v>79699.5</v>
      </c>
      <c r="AZ19" s="41">
        <f t="shared" si="16"/>
        <v>1.7543820000000001</v>
      </c>
      <c r="BA19" s="41">
        <f t="shared" si="17"/>
        <v>79.6995</v>
      </c>
      <c r="BB19" s="41"/>
    </row>
    <row r="20" spans="2:54" x14ac:dyDescent="0.15">
      <c r="B20" s="1">
        <v>5.4906000000000003E-2</v>
      </c>
      <c r="C20" s="1">
        <v>21.635999999999996</v>
      </c>
      <c r="J20" s="35">
        <v>5.0000000000000001E-3</v>
      </c>
      <c r="K20" s="17">
        <f t="shared" si="18"/>
        <v>983.91701698468228</v>
      </c>
      <c r="L20" s="35">
        <v>5.0000000000000001E-3</v>
      </c>
      <c r="M20">
        <f t="shared" si="1"/>
        <v>983.91701698468228</v>
      </c>
      <c r="N20">
        <f t="shared" si="2"/>
        <v>791.38017955226121</v>
      </c>
      <c r="O20">
        <f t="shared" si="3"/>
        <v>192.53683743242107</v>
      </c>
      <c r="Q20" s="17">
        <f t="shared" si="4"/>
        <v>983.91701698468228</v>
      </c>
      <c r="R20" t="s">
        <v>84</v>
      </c>
      <c r="S20">
        <f t="shared" si="5"/>
        <v>5.0000000000000001E-3</v>
      </c>
      <c r="U20" s="1">
        <v>0.13156300000000001</v>
      </c>
      <c r="V20" s="1">
        <v>79980.7</v>
      </c>
      <c r="W20">
        <f t="shared" si="6"/>
        <v>1.8418820000000002</v>
      </c>
      <c r="X20">
        <f t="shared" si="7"/>
        <v>79.980699999999999</v>
      </c>
      <c r="Z20" s="41">
        <v>0.13531199999999999</v>
      </c>
      <c r="AA20" s="41">
        <v>79983.399999999994</v>
      </c>
      <c r="AB20" s="41">
        <f t="shared" si="8"/>
        <v>1.8943679999999998</v>
      </c>
      <c r="AC20" s="41">
        <f t="shared" si="9"/>
        <v>79.983399999999989</v>
      </c>
      <c r="AD20" s="41"/>
      <c r="AE20" s="41">
        <v>3.4000000000000002E-2</v>
      </c>
      <c r="AF20" s="41">
        <v>77266.7</v>
      </c>
      <c r="AG20" s="41">
        <f t="shared" si="10"/>
        <v>0.68</v>
      </c>
      <c r="AH20" s="41">
        <f t="shared" si="11"/>
        <v>77.2667</v>
      </c>
      <c r="AI20" s="41"/>
      <c r="AJ20" s="41">
        <v>3.4000000000000002E-2</v>
      </c>
      <c r="AK20" s="41">
        <v>77205.3</v>
      </c>
      <c r="AL20" s="41">
        <f t="shared" si="12"/>
        <v>0.68</v>
      </c>
      <c r="AM20" s="41">
        <f t="shared" si="13"/>
        <v>77.205300000000008</v>
      </c>
      <c r="AN20" s="41"/>
      <c r="AO20" s="41"/>
      <c r="AP20" s="41"/>
      <c r="AQ20" s="41"/>
      <c r="AR20" s="41"/>
      <c r="AS20" s="41">
        <v>0.13531199999999999</v>
      </c>
      <c r="AT20" s="41">
        <v>87402.1</v>
      </c>
      <c r="AU20" s="41">
        <f t="shared" si="14"/>
        <v>1.8943679999999998</v>
      </c>
      <c r="AV20" s="41">
        <f t="shared" si="15"/>
        <v>87.402100000000004</v>
      </c>
      <c r="AW20" s="41"/>
      <c r="AX20" s="41">
        <v>0.13531199999999999</v>
      </c>
      <c r="AY20" s="41">
        <v>79983.399999999994</v>
      </c>
      <c r="AZ20" s="41">
        <f t="shared" si="16"/>
        <v>1.8943679999999998</v>
      </c>
      <c r="BA20" s="41">
        <f t="shared" si="17"/>
        <v>79.983399999999989</v>
      </c>
      <c r="BB20" s="41"/>
    </row>
    <row r="21" spans="2:54" x14ac:dyDescent="0.15">
      <c r="B21" s="1">
        <v>5.8226E-2</v>
      </c>
      <c r="C21" s="1">
        <v>22.823999999999998</v>
      </c>
      <c r="J21" s="35">
        <v>6.0000000000000001E-3</v>
      </c>
      <c r="K21" s="17">
        <f t="shared" si="18"/>
        <v>986.16978977880171</v>
      </c>
      <c r="L21" s="35">
        <v>6.0000000000000001E-3</v>
      </c>
      <c r="M21">
        <f t="shared" si="1"/>
        <v>986.16978977880171</v>
      </c>
      <c r="N21">
        <f t="shared" si="2"/>
        <v>810.95257276177881</v>
      </c>
      <c r="O21">
        <f t="shared" si="3"/>
        <v>175.2172170170229</v>
      </c>
      <c r="Q21" s="17">
        <f t="shared" si="4"/>
        <v>986.16978977880171</v>
      </c>
      <c r="R21" t="s">
        <v>84</v>
      </c>
      <c r="S21">
        <f t="shared" si="5"/>
        <v>6.0000000000000001E-3</v>
      </c>
      <c r="U21" s="1">
        <v>0.14156299999999999</v>
      </c>
      <c r="V21" s="1">
        <v>80261</v>
      </c>
      <c r="W21">
        <f t="shared" si="6"/>
        <v>1.9818819999999999</v>
      </c>
      <c r="X21">
        <f t="shared" si="7"/>
        <v>80.260999999999996</v>
      </c>
      <c r="Z21" s="41">
        <v>0.145313</v>
      </c>
      <c r="AA21" s="41">
        <v>80261.600000000006</v>
      </c>
      <c r="AB21" s="41">
        <f t="shared" si="8"/>
        <v>2.0343819999999999</v>
      </c>
      <c r="AC21" s="41">
        <f t="shared" si="9"/>
        <v>80.261600000000001</v>
      </c>
      <c r="AD21" s="41"/>
      <c r="AE21" s="41">
        <v>3.5999999999999997E-2</v>
      </c>
      <c r="AF21" s="41">
        <v>77357.5</v>
      </c>
      <c r="AG21" s="41">
        <f t="shared" si="10"/>
        <v>0.72</v>
      </c>
      <c r="AH21" s="41">
        <f t="shared" si="11"/>
        <v>77.357500000000002</v>
      </c>
      <c r="AI21" s="41"/>
      <c r="AJ21" s="41">
        <v>3.5999999999999997E-2</v>
      </c>
      <c r="AK21" s="41">
        <v>77297.5</v>
      </c>
      <c r="AL21" s="41">
        <f t="shared" si="12"/>
        <v>0.72</v>
      </c>
      <c r="AM21" s="41">
        <f t="shared" si="13"/>
        <v>77.297499999999999</v>
      </c>
      <c r="AN21" s="41"/>
      <c r="AO21" s="41"/>
      <c r="AP21" s="41"/>
      <c r="AQ21" s="41"/>
      <c r="AR21" s="41"/>
      <c r="AS21" s="41">
        <v>0.145313</v>
      </c>
      <c r="AT21" s="41">
        <v>87844.4</v>
      </c>
      <c r="AU21" s="41">
        <f t="shared" si="14"/>
        <v>2.0343819999999999</v>
      </c>
      <c r="AV21" s="41">
        <f t="shared" si="15"/>
        <v>87.844399999999993</v>
      </c>
      <c r="AW21" s="41"/>
      <c r="AX21" s="41">
        <v>0.145313</v>
      </c>
      <c r="AY21" s="41">
        <v>80261.600000000006</v>
      </c>
      <c r="AZ21" s="41">
        <f t="shared" si="16"/>
        <v>2.0343819999999999</v>
      </c>
      <c r="BA21" s="41">
        <f t="shared" si="17"/>
        <v>80.261600000000001</v>
      </c>
      <c r="BB21" s="41"/>
    </row>
    <row r="22" spans="2:54" x14ac:dyDescent="0.15">
      <c r="B22" s="1">
        <v>5.9556999999999999E-2</v>
      </c>
      <c r="C22" s="1">
        <v>23.532</v>
      </c>
      <c r="J22" s="35">
        <v>7.0000000000000001E-3</v>
      </c>
      <c r="K22" s="17">
        <f t="shared" si="18"/>
        <v>988.42256257292104</v>
      </c>
      <c r="L22" s="35">
        <v>7.0000000000000001E-3</v>
      </c>
      <c r="M22">
        <f t="shared" si="1"/>
        <v>988.42256257292104</v>
      </c>
      <c r="N22">
        <f t="shared" si="2"/>
        <v>827.87796938483757</v>
      </c>
      <c r="O22">
        <f t="shared" si="3"/>
        <v>160.54459318808347</v>
      </c>
      <c r="Q22" s="17">
        <f t="shared" si="4"/>
        <v>988.42256257292104</v>
      </c>
      <c r="R22" t="s">
        <v>84</v>
      </c>
      <c r="S22">
        <f t="shared" si="5"/>
        <v>7.0000000000000001E-3</v>
      </c>
      <c r="U22" s="1">
        <v>0.151562</v>
      </c>
      <c r="V22" s="1">
        <v>80537.7</v>
      </c>
      <c r="W22">
        <f t="shared" si="6"/>
        <v>2.1218680000000001</v>
      </c>
      <c r="X22">
        <f t="shared" si="7"/>
        <v>80.537700000000001</v>
      </c>
      <c r="Z22" s="41">
        <v>0.15531200000000001</v>
      </c>
      <c r="AA22" s="41">
        <v>80536.800000000003</v>
      </c>
      <c r="AB22" s="41">
        <f t="shared" si="8"/>
        <v>2.1743680000000003</v>
      </c>
      <c r="AC22" s="41">
        <f t="shared" si="9"/>
        <v>80.536799999999999</v>
      </c>
      <c r="AD22" s="41"/>
      <c r="AE22" s="41">
        <v>3.7999999999999999E-2</v>
      </c>
      <c r="AF22" s="41">
        <v>77447.5</v>
      </c>
      <c r="AG22" s="41">
        <f t="shared" si="10"/>
        <v>0.76</v>
      </c>
      <c r="AH22" s="41">
        <f t="shared" si="11"/>
        <v>77.447500000000005</v>
      </c>
      <c r="AI22" s="41"/>
      <c r="AJ22" s="41">
        <v>3.7999999999999999E-2</v>
      </c>
      <c r="AK22" s="41">
        <v>77388.600000000006</v>
      </c>
      <c r="AL22" s="41">
        <f t="shared" si="12"/>
        <v>0.76</v>
      </c>
      <c r="AM22" s="41">
        <f t="shared" si="13"/>
        <v>77.388600000000011</v>
      </c>
      <c r="AN22" s="41"/>
      <c r="AO22" s="41"/>
      <c r="AP22" s="41"/>
      <c r="AQ22" s="41"/>
      <c r="AR22" s="41"/>
      <c r="AS22" s="41">
        <v>0.15531200000000001</v>
      </c>
      <c r="AT22" s="41">
        <v>88206.1</v>
      </c>
      <c r="AU22" s="41">
        <f t="shared" si="14"/>
        <v>2.1743680000000003</v>
      </c>
      <c r="AV22" s="41">
        <f t="shared" si="15"/>
        <v>88.206100000000006</v>
      </c>
      <c r="AW22" s="41"/>
      <c r="AX22" s="41">
        <v>0.15531200000000001</v>
      </c>
      <c r="AY22" s="41">
        <v>80536.800000000003</v>
      </c>
      <c r="AZ22" s="41">
        <f t="shared" si="16"/>
        <v>2.1743680000000003</v>
      </c>
      <c r="BA22" s="41">
        <f t="shared" si="17"/>
        <v>80.536799999999999</v>
      </c>
      <c r="BB22" s="41"/>
    </row>
    <row r="23" spans="2:54" x14ac:dyDescent="0.15">
      <c r="B23" s="1">
        <v>6.0217E-2</v>
      </c>
      <c r="C23" s="1">
        <v>24.095999999999997</v>
      </c>
      <c r="I23" s="52" t="s">
        <v>96</v>
      </c>
      <c r="J23" s="35">
        <v>8.0000000000000002E-3</v>
      </c>
      <c r="K23" s="17">
        <f t="shared" si="18"/>
        <v>990.67533536704036</v>
      </c>
      <c r="L23" s="35">
        <v>8.0000000000000002E-3</v>
      </c>
      <c r="M23">
        <f t="shared" si="1"/>
        <v>990.67533536704036</v>
      </c>
      <c r="N23">
        <f t="shared" si="2"/>
        <v>842.82468448628754</v>
      </c>
      <c r="O23">
        <f t="shared" si="3"/>
        <v>147.85065088075282</v>
      </c>
      <c r="Q23" s="17">
        <f t="shared" si="4"/>
        <v>990.67533536704036</v>
      </c>
      <c r="R23" t="s">
        <v>84</v>
      </c>
      <c r="S23">
        <f t="shared" si="5"/>
        <v>8.0000000000000002E-3</v>
      </c>
      <c r="U23" s="1">
        <v>0.16156300000000001</v>
      </c>
      <c r="V23" s="1">
        <v>80810.7</v>
      </c>
      <c r="W23">
        <f t="shared" si="6"/>
        <v>2.2618819999999999</v>
      </c>
      <c r="X23">
        <f t="shared" si="7"/>
        <v>80.810699999999997</v>
      </c>
      <c r="Z23" s="41">
        <v>0.16531199999999999</v>
      </c>
      <c r="AA23" s="41">
        <v>80808.600000000006</v>
      </c>
      <c r="AB23" s="41">
        <f t="shared" si="8"/>
        <v>2.314368</v>
      </c>
      <c r="AC23" s="41">
        <f t="shared" si="9"/>
        <v>80.808600000000013</v>
      </c>
      <c r="AD23" s="41"/>
      <c r="AE23" s="41">
        <v>0.04</v>
      </c>
      <c r="AF23" s="41">
        <v>77536.600000000006</v>
      </c>
      <c r="AG23" s="41">
        <f t="shared" si="10"/>
        <v>0.8</v>
      </c>
      <c r="AH23" s="41">
        <f t="shared" si="11"/>
        <v>77.536600000000007</v>
      </c>
      <c r="AI23" s="41"/>
      <c r="AJ23" s="41">
        <v>0.04</v>
      </c>
      <c r="AK23" s="41">
        <v>77479.100000000006</v>
      </c>
      <c r="AL23" s="41">
        <f t="shared" si="12"/>
        <v>0.8</v>
      </c>
      <c r="AM23" s="41">
        <f t="shared" si="13"/>
        <v>77.479100000000003</v>
      </c>
      <c r="AN23" s="41"/>
      <c r="AO23" s="41"/>
      <c r="AP23" s="41"/>
      <c r="AQ23" s="41"/>
      <c r="AR23" s="41"/>
      <c r="AS23" s="41">
        <v>0.16531199999999999</v>
      </c>
      <c r="AT23" s="41">
        <v>88560.7</v>
      </c>
      <c r="AU23" s="41">
        <f t="shared" si="14"/>
        <v>2.314368</v>
      </c>
      <c r="AV23" s="41">
        <f t="shared" si="15"/>
        <v>88.560699999999997</v>
      </c>
      <c r="AW23" s="41"/>
      <c r="AX23" s="41">
        <v>0.16531199999999999</v>
      </c>
      <c r="AY23" s="41">
        <v>80808.600000000006</v>
      </c>
      <c r="AZ23" s="41">
        <f t="shared" si="16"/>
        <v>2.314368</v>
      </c>
      <c r="BA23" s="41">
        <f t="shared" si="17"/>
        <v>80.808600000000013</v>
      </c>
      <c r="BB23" s="41"/>
    </row>
    <row r="24" spans="2:54" x14ac:dyDescent="0.15">
      <c r="B24" s="1">
        <v>6.1186999999999998E-2</v>
      </c>
      <c r="C24" s="1">
        <v>24.371999999999996</v>
      </c>
      <c r="J24" s="35">
        <v>8.9999999999999993E-3</v>
      </c>
      <c r="K24" s="17">
        <f t="shared" si="18"/>
        <v>992.9281081611598</v>
      </c>
      <c r="L24" s="35">
        <v>8.9999999999999993E-3</v>
      </c>
      <c r="M24">
        <f t="shared" si="1"/>
        <v>992.9281081611598</v>
      </c>
      <c r="N24">
        <f t="shared" si="2"/>
        <v>856.23245336275556</v>
      </c>
      <c r="O24">
        <f t="shared" si="3"/>
        <v>136.69565479840423</v>
      </c>
      <c r="Q24" s="17">
        <f t="shared" si="4"/>
        <v>992.9281081611598</v>
      </c>
      <c r="R24" t="s">
        <v>84</v>
      </c>
      <c r="S24">
        <f t="shared" si="5"/>
        <v>8.9999999999999993E-3</v>
      </c>
      <c r="U24" s="1">
        <v>0.17156199999999999</v>
      </c>
      <c r="V24" s="1">
        <v>81079.399999999994</v>
      </c>
      <c r="W24">
        <f t="shared" si="6"/>
        <v>2.4018679999999999</v>
      </c>
      <c r="X24">
        <f t="shared" si="7"/>
        <v>81.079399999999993</v>
      </c>
      <c r="Z24" s="41">
        <v>0.175313</v>
      </c>
      <c r="AA24" s="41">
        <v>81076</v>
      </c>
      <c r="AB24" s="41">
        <f t="shared" si="8"/>
        <v>2.4543819999999998</v>
      </c>
      <c r="AC24" s="41">
        <f t="shared" si="9"/>
        <v>81.075999999999993</v>
      </c>
      <c r="AD24" s="41"/>
      <c r="AE24" s="41">
        <v>4.2000000000000003E-2</v>
      </c>
      <c r="AF24" s="41">
        <v>77625.2</v>
      </c>
      <c r="AG24" s="41">
        <f t="shared" si="10"/>
        <v>0.84000000000000008</v>
      </c>
      <c r="AH24" s="41">
        <f t="shared" si="11"/>
        <v>77.625199999999992</v>
      </c>
      <c r="AI24" s="41"/>
      <c r="AJ24" s="41">
        <v>4.2000000000000003E-2</v>
      </c>
      <c r="AK24" s="41">
        <v>77568.800000000003</v>
      </c>
      <c r="AL24" s="41">
        <f t="shared" si="12"/>
        <v>0.84000000000000008</v>
      </c>
      <c r="AM24" s="41">
        <f t="shared" si="13"/>
        <v>77.568799999999996</v>
      </c>
      <c r="AN24" s="41"/>
      <c r="AO24" s="41"/>
      <c r="AP24" s="41"/>
      <c r="AQ24" s="41"/>
      <c r="AR24" s="41"/>
      <c r="AS24" s="41">
        <v>0.175313</v>
      </c>
      <c r="AT24" s="41">
        <v>88869.6</v>
      </c>
      <c r="AU24" s="41">
        <f t="shared" si="14"/>
        <v>2.4543819999999998</v>
      </c>
      <c r="AV24" s="41">
        <f t="shared" si="15"/>
        <v>88.869600000000005</v>
      </c>
      <c r="AW24" s="41"/>
      <c r="AX24" s="41">
        <v>0.175313</v>
      </c>
      <c r="AY24" s="41">
        <v>81076</v>
      </c>
      <c r="AZ24" s="41">
        <f t="shared" si="16"/>
        <v>2.4543819999999998</v>
      </c>
      <c r="BA24" s="41">
        <f t="shared" si="17"/>
        <v>81.075999999999993</v>
      </c>
      <c r="BB24" s="41"/>
    </row>
    <row r="25" spans="2:54" x14ac:dyDescent="0.15">
      <c r="B25" s="1">
        <v>6.0866999999999997E-2</v>
      </c>
      <c r="C25" s="1">
        <v>24.3</v>
      </c>
      <c r="J25" s="35">
        <v>0.01</v>
      </c>
      <c r="K25" s="17">
        <f t="shared" si="18"/>
        <v>995.18088095527912</v>
      </c>
      <c r="L25" s="35">
        <v>0.01</v>
      </c>
      <c r="M25">
        <f t="shared" si="1"/>
        <v>995.18088095527912</v>
      </c>
      <c r="N25">
        <f t="shared" si="2"/>
        <v>868.40674578989206</v>
      </c>
      <c r="O25">
        <f t="shared" si="3"/>
        <v>126.77413516538707</v>
      </c>
      <c r="Q25" s="17">
        <f t="shared" si="4"/>
        <v>995.18088095527912</v>
      </c>
      <c r="R25" t="s">
        <v>84</v>
      </c>
      <c r="S25">
        <f t="shared" si="5"/>
        <v>0.01</v>
      </c>
      <c r="U25" s="1">
        <v>0.181562</v>
      </c>
      <c r="V25" s="1">
        <v>81345</v>
      </c>
      <c r="W25">
        <f t="shared" si="6"/>
        <v>2.541868</v>
      </c>
      <c r="X25">
        <f t="shared" si="7"/>
        <v>81.344999999999999</v>
      </c>
      <c r="Z25" s="41">
        <v>0.185312</v>
      </c>
      <c r="AA25" s="41">
        <v>81340.100000000006</v>
      </c>
      <c r="AB25" s="41">
        <f t="shared" si="8"/>
        <v>2.5943680000000002</v>
      </c>
      <c r="AC25" s="41">
        <f t="shared" si="9"/>
        <v>81.340100000000007</v>
      </c>
      <c r="AD25" s="41"/>
      <c r="AE25" s="41">
        <v>4.3999999999999997E-2</v>
      </c>
      <c r="AF25" s="41">
        <v>77713.100000000006</v>
      </c>
      <c r="AG25" s="41">
        <f t="shared" si="10"/>
        <v>0.87999999999999989</v>
      </c>
      <c r="AH25" s="41">
        <f t="shared" si="11"/>
        <v>77.713100000000011</v>
      </c>
      <c r="AI25" s="41"/>
      <c r="AJ25" s="41">
        <v>4.3999999999999997E-2</v>
      </c>
      <c r="AK25" s="41">
        <v>77657.899999999994</v>
      </c>
      <c r="AL25" s="41">
        <f t="shared" si="12"/>
        <v>0.87999999999999989</v>
      </c>
      <c r="AM25" s="41">
        <f t="shared" si="13"/>
        <v>77.657899999999998</v>
      </c>
      <c r="AN25" s="41"/>
      <c r="AO25" s="41"/>
      <c r="AP25" s="41"/>
      <c r="AQ25" s="41"/>
      <c r="AR25" s="41"/>
      <c r="AS25" s="41">
        <v>0.185312</v>
      </c>
      <c r="AT25" s="41">
        <v>89118.399999999994</v>
      </c>
      <c r="AU25" s="41">
        <f t="shared" si="14"/>
        <v>2.5943680000000002</v>
      </c>
      <c r="AV25" s="41">
        <f t="shared" si="15"/>
        <v>89.118399999999994</v>
      </c>
      <c r="AW25" s="41"/>
      <c r="AX25" s="41">
        <v>0.185312</v>
      </c>
      <c r="AY25" s="41">
        <v>81340.2</v>
      </c>
      <c r="AZ25" s="41">
        <f t="shared" si="16"/>
        <v>2.5943680000000002</v>
      </c>
      <c r="BA25" s="41">
        <f t="shared" si="17"/>
        <v>81.340199999999996</v>
      </c>
      <c r="BB25" s="41"/>
    </row>
    <row r="26" spans="2:54" x14ac:dyDescent="0.15">
      <c r="B26" s="1">
        <v>6.1032999999999997E-2</v>
      </c>
      <c r="C26" s="1">
        <v>24.323999999999998</v>
      </c>
      <c r="J26" s="35">
        <v>1.0999999999999999E-2</v>
      </c>
      <c r="K26" s="17">
        <f t="shared" si="18"/>
        <v>997.43365374939856</v>
      </c>
      <c r="L26" s="35">
        <v>1.0999999999999999E-2</v>
      </c>
      <c r="M26">
        <f t="shared" si="1"/>
        <v>997.43365374939856</v>
      </c>
      <c r="N26">
        <f t="shared" si="2"/>
        <v>879.56878482947025</v>
      </c>
      <c r="O26">
        <f t="shared" si="3"/>
        <v>117.86486891992831</v>
      </c>
      <c r="Q26" s="17">
        <f t="shared" si="4"/>
        <v>997.43365374939856</v>
      </c>
      <c r="R26" t="s">
        <v>84</v>
      </c>
      <c r="S26">
        <f t="shared" si="5"/>
        <v>1.0999999999999999E-2</v>
      </c>
      <c r="U26" s="1">
        <v>0.19156300000000001</v>
      </c>
      <c r="V26" s="1">
        <v>81602.399999999994</v>
      </c>
      <c r="W26">
        <f t="shared" si="6"/>
        <v>2.6818820000000003</v>
      </c>
      <c r="X26">
        <f t="shared" si="7"/>
        <v>81.602399999999989</v>
      </c>
      <c r="Z26" s="41">
        <v>0.19531299999999999</v>
      </c>
      <c r="AA26" s="41">
        <v>81594.600000000006</v>
      </c>
      <c r="AB26" s="41">
        <f t="shared" si="8"/>
        <v>2.7343819999999996</v>
      </c>
      <c r="AC26" s="41">
        <f t="shared" si="9"/>
        <v>81.5946</v>
      </c>
      <c r="AD26" s="41"/>
      <c r="AE26" s="41">
        <v>4.5999999999999999E-2</v>
      </c>
      <c r="AF26" s="41">
        <v>77800.3</v>
      </c>
      <c r="AG26" s="41">
        <f t="shared" si="10"/>
        <v>0.91999999999999993</v>
      </c>
      <c r="AH26" s="41">
        <f t="shared" si="11"/>
        <v>77.800300000000007</v>
      </c>
      <c r="AI26" s="41"/>
      <c r="AJ26" s="41">
        <v>4.5999999999999999E-2</v>
      </c>
      <c r="AK26" s="41">
        <v>77745.8</v>
      </c>
      <c r="AL26" s="41">
        <f t="shared" si="12"/>
        <v>0.91999999999999993</v>
      </c>
      <c r="AM26" s="41">
        <f t="shared" si="13"/>
        <v>77.745800000000003</v>
      </c>
      <c r="AN26" s="41"/>
      <c r="AO26" s="41"/>
      <c r="AP26" s="41"/>
      <c r="AQ26" s="41"/>
      <c r="AR26" s="41"/>
      <c r="AS26" s="41">
        <v>0.19531299999999999</v>
      </c>
      <c r="AT26" s="41">
        <v>89362.7</v>
      </c>
      <c r="AU26" s="41">
        <f t="shared" si="14"/>
        <v>2.7343819999999996</v>
      </c>
      <c r="AV26" s="41">
        <f t="shared" si="15"/>
        <v>89.362700000000004</v>
      </c>
      <c r="AW26" s="41"/>
      <c r="AX26" s="41">
        <v>0.19531299999999999</v>
      </c>
      <c r="AY26" s="41">
        <v>81601</v>
      </c>
      <c r="AZ26" s="41">
        <f t="shared" si="16"/>
        <v>2.7343819999999996</v>
      </c>
      <c r="BA26" s="41">
        <f t="shared" si="17"/>
        <v>81.600999999999999</v>
      </c>
      <c r="BB26" s="41"/>
    </row>
    <row r="27" spans="2:54" x14ac:dyDescent="0.15">
      <c r="B27" s="1">
        <v>6.1794000000000002E-2</v>
      </c>
      <c r="C27" s="1">
        <v>24.263999999999999</v>
      </c>
      <c r="J27" s="35">
        <v>1.2E-2</v>
      </c>
      <c r="K27" s="17">
        <f t="shared" si="18"/>
        <v>999.68642654351788</v>
      </c>
      <c r="L27" s="35">
        <v>1.2E-2</v>
      </c>
      <c r="M27">
        <f t="shared" si="1"/>
        <v>999.68642654351788</v>
      </c>
      <c r="N27">
        <f t="shared" si="2"/>
        <v>889.88415795355468</v>
      </c>
      <c r="O27">
        <f t="shared" si="3"/>
        <v>109.80226858996321</v>
      </c>
      <c r="Q27" s="17">
        <f t="shared" si="4"/>
        <v>999.68642654351788</v>
      </c>
      <c r="R27" t="s">
        <v>84</v>
      </c>
      <c r="S27">
        <f t="shared" si="5"/>
        <v>1.2E-2</v>
      </c>
      <c r="U27" s="1">
        <v>0.20156199999999999</v>
      </c>
      <c r="V27" s="1">
        <v>81818</v>
      </c>
      <c r="W27">
        <f t="shared" si="6"/>
        <v>2.8218679999999998</v>
      </c>
      <c r="X27">
        <f t="shared" si="7"/>
        <v>81.817999999999998</v>
      </c>
      <c r="Z27" s="41">
        <v>0.205313</v>
      </c>
      <c r="AA27" s="41">
        <v>81803.899999999994</v>
      </c>
      <c r="AB27" s="41">
        <f t="shared" si="8"/>
        <v>2.8743819999999998</v>
      </c>
      <c r="AC27" s="41">
        <f t="shared" si="9"/>
        <v>81.803899999999999</v>
      </c>
      <c r="AD27" s="41"/>
      <c r="AE27" s="41">
        <v>4.8000000000000001E-2</v>
      </c>
      <c r="AF27" s="41">
        <v>77886.899999999994</v>
      </c>
      <c r="AG27" s="41">
        <f t="shared" si="10"/>
        <v>0.96</v>
      </c>
      <c r="AH27" s="41">
        <f t="shared" si="11"/>
        <v>77.886899999999997</v>
      </c>
      <c r="AI27" s="41"/>
      <c r="AJ27" s="41">
        <v>4.8000000000000001E-2</v>
      </c>
      <c r="AK27" s="41">
        <v>77833.100000000006</v>
      </c>
      <c r="AL27" s="41">
        <f t="shared" si="12"/>
        <v>0.96</v>
      </c>
      <c r="AM27" s="41">
        <f t="shared" si="13"/>
        <v>77.833100000000002</v>
      </c>
      <c r="AN27" s="41"/>
      <c r="AO27" s="41"/>
      <c r="AP27" s="41"/>
      <c r="AQ27" s="41"/>
      <c r="AR27" s="41"/>
      <c r="AS27" s="41">
        <v>0.205313</v>
      </c>
      <c r="AT27" s="41">
        <v>89576.3</v>
      </c>
      <c r="AU27" s="41">
        <f t="shared" si="14"/>
        <v>2.8743819999999998</v>
      </c>
      <c r="AV27" s="41">
        <f t="shared" si="15"/>
        <v>89.576300000000003</v>
      </c>
      <c r="AW27" s="41"/>
      <c r="AX27" s="41">
        <v>0.205313</v>
      </c>
      <c r="AY27" s="41">
        <v>81858.600000000006</v>
      </c>
      <c r="AZ27" s="41">
        <f t="shared" si="16"/>
        <v>2.8743819999999998</v>
      </c>
      <c r="BA27" s="41">
        <f t="shared" si="17"/>
        <v>81.85860000000001</v>
      </c>
      <c r="BB27" s="41"/>
    </row>
    <row r="28" spans="2:54" x14ac:dyDescent="0.15">
      <c r="B28" s="1">
        <v>6.0544000000000001E-2</v>
      </c>
      <c r="C28" s="1">
        <v>24.3</v>
      </c>
      <c r="J28" s="35">
        <v>1.2999999999999999E-2</v>
      </c>
      <c r="K28" s="17">
        <f t="shared" si="18"/>
        <v>1001.9391993376372</v>
      </c>
      <c r="L28" s="35">
        <v>1.2999999999999999E-2</v>
      </c>
      <c r="M28">
        <f t="shared" si="1"/>
        <v>1001.9391993376372</v>
      </c>
      <c r="N28">
        <f t="shared" si="2"/>
        <v>899.48017891699089</v>
      </c>
      <c r="O28">
        <f t="shared" si="3"/>
        <v>102.45902042064631</v>
      </c>
      <c r="Q28" s="17">
        <f t="shared" si="4"/>
        <v>1001.9391993376372</v>
      </c>
      <c r="R28" t="s">
        <v>84</v>
      </c>
      <c r="S28">
        <f t="shared" si="5"/>
        <v>1.2999999999999999E-2</v>
      </c>
      <c r="U28" s="1">
        <v>0.211562</v>
      </c>
      <c r="V28" s="1">
        <v>82013.399999999994</v>
      </c>
      <c r="W28">
        <f t="shared" si="6"/>
        <v>2.9618679999999999</v>
      </c>
      <c r="X28">
        <f t="shared" si="7"/>
        <v>82.01339999999999</v>
      </c>
      <c r="Z28" s="41">
        <v>0.215312</v>
      </c>
      <c r="AA28" s="41">
        <v>81998.399999999994</v>
      </c>
      <c r="AB28" s="41">
        <f t="shared" si="8"/>
        <v>3.0143680000000002</v>
      </c>
      <c r="AC28" s="41">
        <f t="shared" si="9"/>
        <v>81.99839999999999</v>
      </c>
      <c r="AD28" s="41"/>
      <c r="AE28" s="41">
        <v>0.05</v>
      </c>
      <c r="AF28" s="41">
        <v>77973.100000000006</v>
      </c>
      <c r="AG28" s="41">
        <f t="shared" si="10"/>
        <v>1</v>
      </c>
      <c r="AH28" s="41">
        <f t="shared" si="11"/>
        <v>77.973100000000002</v>
      </c>
      <c r="AI28" s="41"/>
      <c r="AJ28" s="41">
        <v>0.05</v>
      </c>
      <c r="AK28" s="41">
        <v>77919.899999999994</v>
      </c>
      <c r="AL28" s="41">
        <f t="shared" si="12"/>
        <v>1</v>
      </c>
      <c r="AM28" s="41">
        <f t="shared" si="13"/>
        <v>77.919899999999998</v>
      </c>
      <c r="AN28" s="41"/>
      <c r="AO28" s="41"/>
      <c r="AP28" s="41"/>
      <c r="AQ28" s="41"/>
      <c r="AR28" s="41"/>
      <c r="AS28" s="41">
        <v>0.215312</v>
      </c>
      <c r="AT28" s="41">
        <v>89746</v>
      </c>
      <c r="AU28" s="41">
        <f t="shared" si="14"/>
        <v>3.0143680000000002</v>
      </c>
      <c r="AV28" s="41">
        <f t="shared" si="15"/>
        <v>89.745999999999995</v>
      </c>
      <c r="AW28" s="41"/>
      <c r="AX28" s="41">
        <v>0.215312</v>
      </c>
      <c r="AY28" s="41">
        <v>82112.5</v>
      </c>
      <c r="AZ28" s="41">
        <f t="shared" si="16"/>
        <v>3.0143680000000002</v>
      </c>
      <c r="BA28" s="41">
        <f t="shared" si="17"/>
        <v>82.112499999999997</v>
      </c>
      <c r="BB28" s="41"/>
    </row>
    <row r="29" spans="2:54" x14ac:dyDescent="0.15">
      <c r="B29" s="1">
        <v>6.1329000000000002E-2</v>
      </c>
      <c r="C29" s="1">
        <v>24.3</v>
      </c>
      <c r="J29" s="35">
        <v>1.4E-2</v>
      </c>
      <c r="K29" s="17">
        <f t="shared" si="18"/>
        <v>1004.1919721317566</v>
      </c>
      <c r="L29" s="35">
        <v>1.4E-2</v>
      </c>
      <c r="M29">
        <f t="shared" si="1"/>
        <v>1004.1919721317566</v>
      </c>
      <c r="N29">
        <f t="shared" si="2"/>
        <v>908.456936224233</v>
      </c>
      <c r="O29">
        <f t="shared" si="3"/>
        <v>95.735035907523638</v>
      </c>
      <c r="Q29" s="17">
        <f t="shared" si="4"/>
        <v>1004.1919721317566</v>
      </c>
      <c r="R29" t="s">
        <v>84</v>
      </c>
      <c r="S29">
        <f t="shared" si="5"/>
        <v>1.4E-2</v>
      </c>
      <c r="U29" s="1">
        <v>0.22156300000000001</v>
      </c>
      <c r="V29" s="1">
        <v>82205.5</v>
      </c>
      <c r="W29">
        <f t="shared" si="6"/>
        <v>3.1018820000000003</v>
      </c>
      <c r="X29">
        <f t="shared" si="7"/>
        <v>82.205500000000001</v>
      </c>
      <c r="Z29" s="41">
        <v>0.22531300000000001</v>
      </c>
      <c r="AA29" s="41">
        <v>82189.5</v>
      </c>
      <c r="AB29" s="41">
        <f t="shared" si="8"/>
        <v>3.154382</v>
      </c>
      <c r="AC29" s="41">
        <f t="shared" si="9"/>
        <v>82.189499999999995</v>
      </c>
      <c r="AD29" s="41"/>
      <c r="AE29" s="41">
        <v>5.1999999999999998E-2</v>
      </c>
      <c r="AF29" s="41">
        <v>78058.5</v>
      </c>
      <c r="AG29" s="41">
        <f t="shared" si="10"/>
        <v>1.04</v>
      </c>
      <c r="AH29" s="41">
        <f t="shared" si="11"/>
        <v>78.058499999999995</v>
      </c>
      <c r="AI29" s="41"/>
      <c r="AJ29" s="41">
        <v>5.1999999999999998E-2</v>
      </c>
      <c r="AK29" s="41">
        <v>78006.2</v>
      </c>
      <c r="AL29" s="41">
        <f t="shared" si="12"/>
        <v>1.04</v>
      </c>
      <c r="AM29" s="41">
        <f t="shared" si="13"/>
        <v>78.006199999999993</v>
      </c>
      <c r="AN29" s="41"/>
      <c r="AO29" s="41"/>
      <c r="AP29" s="41"/>
      <c r="AQ29" s="41"/>
      <c r="AR29" s="41"/>
      <c r="AS29" s="41">
        <v>0.22531300000000001</v>
      </c>
      <c r="AT29" s="41">
        <v>89911.7</v>
      </c>
      <c r="AU29" s="41">
        <f t="shared" si="14"/>
        <v>3.154382</v>
      </c>
      <c r="AV29" s="41">
        <f t="shared" si="15"/>
        <v>89.911699999999996</v>
      </c>
      <c r="AW29" s="41"/>
      <c r="AX29" s="41">
        <v>0.22531300000000001</v>
      </c>
      <c r="AY29" s="41">
        <v>82325.3</v>
      </c>
      <c r="AZ29" s="41">
        <f t="shared" si="16"/>
        <v>3.154382</v>
      </c>
      <c r="BA29" s="41">
        <f t="shared" si="17"/>
        <v>82.325299999999999</v>
      </c>
      <c r="BB29" s="41"/>
    </row>
    <row r="30" spans="2:54" x14ac:dyDescent="0.15">
      <c r="B30" s="1">
        <v>6.0919000000000001E-2</v>
      </c>
      <c r="C30" s="1">
        <v>24.359999999999996</v>
      </c>
      <c r="J30" s="35">
        <v>1.4999999999999999E-2</v>
      </c>
      <c r="K30" s="17">
        <f t="shared" si="18"/>
        <v>1006.444744925876</v>
      </c>
      <c r="L30" s="35">
        <v>1.4999999999999999E-2</v>
      </c>
      <c r="M30">
        <f t="shared" si="1"/>
        <v>1006.444744925876</v>
      </c>
      <c r="N30">
        <f t="shared" si="2"/>
        <v>916.89460449232683</v>
      </c>
      <c r="O30">
        <f t="shared" si="3"/>
        <v>89.550140433549132</v>
      </c>
      <c r="Q30" s="17">
        <f t="shared" si="4"/>
        <v>1006.444744925876</v>
      </c>
      <c r="R30" t="s">
        <v>84</v>
      </c>
      <c r="S30">
        <f t="shared" si="5"/>
        <v>1.4999999999999999E-2</v>
      </c>
      <c r="U30" s="1">
        <v>0.23156199999999999</v>
      </c>
      <c r="V30" s="1">
        <v>82404.7</v>
      </c>
      <c r="W30">
        <f t="shared" si="6"/>
        <v>3.2418679999999997</v>
      </c>
      <c r="X30">
        <f t="shared" si="7"/>
        <v>82.404699999999991</v>
      </c>
      <c r="Z30" s="41">
        <v>0.23531299999999999</v>
      </c>
      <c r="AA30" s="41">
        <v>82389.399999999994</v>
      </c>
      <c r="AB30" s="41">
        <f t="shared" si="8"/>
        <v>3.2943819999999997</v>
      </c>
      <c r="AC30" s="41">
        <f t="shared" si="9"/>
        <v>82.389399999999995</v>
      </c>
      <c r="AD30" s="41"/>
      <c r="AE30" s="41">
        <v>5.3999999999999999E-2</v>
      </c>
      <c r="AF30" s="41">
        <v>78143.600000000006</v>
      </c>
      <c r="AG30" s="41">
        <f t="shared" si="10"/>
        <v>1.08</v>
      </c>
      <c r="AH30" s="41">
        <f t="shared" si="11"/>
        <v>78.143600000000006</v>
      </c>
      <c r="AI30" s="41"/>
      <c r="AJ30" s="41">
        <v>5.3999999999999999E-2</v>
      </c>
      <c r="AK30" s="41">
        <v>78091.7</v>
      </c>
      <c r="AL30" s="41">
        <f t="shared" si="12"/>
        <v>1.08</v>
      </c>
      <c r="AM30" s="41">
        <f t="shared" si="13"/>
        <v>78.091700000000003</v>
      </c>
      <c r="AN30" s="41"/>
      <c r="AO30" s="41"/>
      <c r="AP30" s="41"/>
      <c r="AQ30" s="41"/>
      <c r="AR30" s="41"/>
      <c r="AS30" s="41">
        <v>0.23531299999999999</v>
      </c>
      <c r="AT30" s="41">
        <v>90053.2</v>
      </c>
      <c r="AU30" s="41">
        <f t="shared" si="14"/>
        <v>3.2943819999999997</v>
      </c>
      <c r="AV30" s="41">
        <f t="shared" si="15"/>
        <v>90.053200000000004</v>
      </c>
      <c r="AW30" s="41"/>
      <c r="AX30" s="41">
        <v>0.23531299999999999</v>
      </c>
      <c r="AY30" s="41">
        <v>82264.100000000006</v>
      </c>
      <c r="AZ30" s="41">
        <f t="shared" si="16"/>
        <v>3.2943819999999997</v>
      </c>
      <c r="BA30" s="41">
        <f t="shared" si="17"/>
        <v>82.264099999999999</v>
      </c>
      <c r="BB30" s="41"/>
    </row>
    <row r="31" spans="2:54" x14ac:dyDescent="0.15">
      <c r="B31" s="1">
        <v>6.1801000000000002E-2</v>
      </c>
      <c r="C31" s="1">
        <v>24.371999999999996</v>
      </c>
      <c r="J31" s="35">
        <v>1.6E-2</v>
      </c>
      <c r="K31" s="17">
        <f t="shared" si="18"/>
        <v>1008.6975177199954</v>
      </c>
      <c r="L31" s="35">
        <v>1.6E-2</v>
      </c>
      <c r="M31">
        <f t="shared" si="1"/>
        <v>1008.6975177199954</v>
      </c>
      <c r="N31">
        <f t="shared" si="2"/>
        <v>924.85844406695207</v>
      </c>
      <c r="O31">
        <f t="shared" si="3"/>
        <v>83.839073653043329</v>
      </c>
      <c r="Q31" s="17">
        <f t="shared" si="4"/>
        <v>1008.6975177199954</v>
      </c>
      <c r="R31" t="s">
        <v>84</v>
      </c>
      <c r="S31">
        <f t="shared" si="5"/>
        <v>1.6E-2</v>
      </c>
      <c r="U31" s="1">
        <v>0.241563</v>
      </c>
      <c r="V31" s="1">
        <v>82607</v>
      </c>
      <c r="W31">
        <f t="shared" si="6"/>
        <v>3.3818820000000001</v>
      </c>
      <c r="X31">
        <f t="shared" si="7"/>
        <v>82.606999999999999</v>
      </c>
      <c r="Z31" s="41">
        <v>0.245312</v>
      </c>
      <c r="AA31" s="41">
        <v>82591</v>
      </c>
      <c r="AB31" s="41">
        <f t="shared" si="8"/>
        <v>3.4343680000000001</v>
      </c>
      <c r="AC31" s="41">
        <f t="shared" si="9"/>
        <v>82.590999999999994</v>
      </c>
      <c r="AD31" s="41"/>
      <c r="AE31" s="41">
        <v>5.6000000000000001E-2</v>
      </c>
      <c r="AF31" s="41">
        <v>78226.899999999994</v>
      </c>
      <c r="AG31" s="41">
        <f t="shared" si="10"/>
        <v>1.1200000000000001</v>
      </c>
      <c r="AH31" s="41">
        <f t="shared" si="11"/>
        <v>78.226900000000001</v>
      </c>
      <c r="AI31" s="41"/>
      <c r="AJ31" s="41">
        <v>5.6000000000000001E-2</v>
      </c>
      <c r="AK31" s="41">
        <v>78176.399999999994</v>
      </c>
      <c r="AL31" s="41">
        <f t="shared" si="12"/>
        <v>1.1200000000000001</v>
      </c>
      <c r="AM31" s="41">
        <f t="shared" si="13"/>
        <v>78.176400000000001</v>
      </c>
      <c r="AN31" s="41"/>
      <c r="AO31" s="41"/>
      <c r="AP31" s="41"/>
      <c r="AQ31" s="41"/>
      <c r="AR31" s="41"/>
      <c r="AS31" s="41">
        <v>0.245312</v>
      </c>
      <c r="AT31" s="41">
        <v>90163.4</v>
      </c>
      <c r="AU31" s="41">
        <f t="shared" si="14"/>
        <v>3.4343680000000001</v>
      </c>
      <c r="AV31" s="41">
        <f t="shared" si="15"/>
        <v>90.163399999999996</v>
      </c>
      <c r="AW31" s="41"/>
      <c r="AX31" s="41">
        <v>0.23593800000000001</v>
      </c>
      <c r="AY31" s="41">
        <v>82251.199999999997</v>
      </c>
      <c r="AZ31" s="41">
        <f t="shared" si="16"/>
        <v>3.3031320000000002</v>
      </c>
      <c r="BA31" s="41">
        <f t="shared" si="17"/>
        <v>82.251199999999997</v>
      </c>
      <c r="BB31" s="41"/>
    </row>
    <row r="32" spans="2:54" x14ac:dyDescent="0.15">
      <c r="B32" s="1">
        <v>6.1556E-2</v>
      </c>
      <c r="C32" s="1">
        <v>24.371999999999996</v>
      </c>
      <c r="J32" s="35">
        <v>1.7000000000000001E-2</v>
      </c>
      <c r="K32" s="17">
        <f t="shared" si="18"/>
        <v>1010.9502905141147</v>
      </c>
      <c r="L32" s="35">
        <v>1.7000000000000001E-2</v>
      </c>
      <c r="M32">
        <f t="shared" si="1"/>
        <v>1010.9502905141147</v>
      </c>
      <c r="N32">
        <f t="shared" si="2"/>
        <v>932.40231657145239</v>
      </c>
      <c r="O32">
        <f t="shared" si="3"/>
        <v>78.547973942662338</v>
      </c>
      <c r="Q32" s="17">
        <f t="shared" si="4"/>
        <v>1010.9502905141147</v>
      </c>
      <c r="R32" t="s">
        <v>84</v>
      </c>
      <c r="S32">
        <f t="shared" si="5"/>
        <v>1.7000000000000001E-2</v>
      </c>
      <c r="U32" s="1">
        <v>0.25156299999999998</v>
      </c>
      <c r="V32" s="1">
        <v>82806.2</v>
      </c>
      <c r="W32">
        <f t="shared" si="6"/>
        <v>3.5218819999999997</v>
      </c>
      <c r="X32">
        <f t="shared" si="7"/>
        <v>82.806200000000004</v>
      </c>
      <c r="Z32" s="41">
        <v>0.25531300000000001</v>
      </c>
      <c r="AA32" s="41">
        <v>82787.8</v>
      </c>
      <c r="AB32" s="41">
        <f t="shared" si="8"/>
        <v>3.5743819999999999</v>
      </c>
      <c r="AC32" s="41">
        <f t="shared" si="9"/>
        <v>82.787800000000004</v>
      </c>
      <c r="AD32" s="41"/>
      <c r="AE32" s="41">
        <v>5.8000000000000003E-2</v>
      </c>
      <c r="AF32" s="41">
        <v>78310.8</v>
      </c>
      <c r="AG32" s="41">
        <f t="shared" si="10"/>
        <v>1.1600000000000001</v>
      </c>
      <c r="AH32" s="41">
        <f t="shared" si="11"/>
        <v>78.3108</v>
      </c>
      <c r="AI32" s="41"/>
      <c r="AJ32" s="41">
        <v>5.8000000000000003E-2</v>
      </c>
      <c r="AK32" s="41">
        <v>78260.7</v>
      </c>
      <c r="AL32" s="41">
        <f t="shared" si="12"/>
        <v>1.1600000000000001</v>
      </c>
      <c r="AM32" s="41">
        <f t="shared" si="13"/>
        <v>78.2607</v>
      </c>
      <c r="AN32" s="41"/>
      <c r="AO32" s="41"/>
      <c r="AP32" s="41"/>
      <c r="AQ32" s="41"/>
      <c r="AR32" s="41"/>
      <c r="AS32" s="41">
        <v>0.25531300000000001</v>
      </c>
      <c r="AT32" s="41">
        <v>90270.5</v>
      </c>
      <c r="AU32" s="41">
        <f t="shared" si="14"/>
        <v>3.5743819999999999</v>
      </c>
      <c r="AV32" s="41">
        <f t="shared" si="15"/>
        <v>90.270499999999998</v>
      </c>
      <c r="AW32" s="41"/>
      <c r="AX32" s="41">
        <v>0.23594699999999999</v>
      </c>
      <c r="AY32" s="41">
        <v>82245.3</v>
      </c>
      <c r="AZ32" s="41">
        <f t="shared" si="16"/>
        <v>3.303258</v>
      </c>
      <c r="BA32" s="41">
        <f t="shared" si="17"/>
        <v>82.2453</v>
      </c>
      <c r="BB32" s="41"/>
    </row>
    <row r="33" spans="2:54" x14ac:dyDescent="0.15">
      <c r="B33" s="1">
        <v>6.4706E-2</v>
      </c>
      <c r="C33" s="1">
        <v>24.395999999999997</v>
      </c>
      <c r="J33" s="35">
        <v>1.7999999999999999E-2</v>
      </c>
      <c r="K33" s="17">
        <f t="shared" si="18"/>
        <v>1013.2030633082342</v>
      </c>
      <c r="L33" s="35">
        <v>1.7999999999999999E-2</v>
      </c>
      <c r="M33">
        <f t="shared" si="1"/>
        <v>1013.2030633082342</v>
      </c>
      <c r="N33">
        <f t="shared" si="2"/>
        <v>939.5712170667814</v>
      </c>
      <c r="O33">
        <f t="shared" si="3"/>
        <v>73.631846241452763</v>
      </c>
      <c r="Q33" s="17">
        <f t="shared" si="4"/>
        <v>1013.2030633082342</v>
      </c>
      <c r="R33" t="s">
        <v>84</v>
      </c>
      <c r="S33">
        <f t="shared" si="5"/>
        <v>1.7999999999999999E-2</v>
      </c>
      <c r="U33" s="1">
        <v>0.26156200000000002</v>
      </c>
      <c r="V33" s="1">
        <v>82987</v>
      </c>
      <c r="W33">
        <f t="shared" si="6"/>
        <v>3.6618680000000001</v>
      </c>
      <c r="X33">
        <f t="shared" si="7"/>
        <v>82.986999999999995</v>
      </c>
      <c r="Z33" s="41">
        <v>0.26531199999999999</v>
      </c>
      <c r="AA33" s="41">
        <v>82965</v>
      </c>
      <c r="AB33" s="41">
        <f t="shared" si="8"/>
        <v>3.7143679999999999</v>
      </c>
      <c r="AC33" s="41">
        <f t="shared" si="9"/>
        <v>82.965000000000003</v>
      </c>
      <c r="AD33" s="41"/>
      <c r="AE33" s="41">
        <v>0.06</v>
      </c>
      <c r="AF33" s="41">
        <v>78394.3</v>
      </c>
      <c r="AG33" s="41">
        <f t="shared" si="10"/>
        <v>1.2</v>
      </c>
      <c r="AH33" s="41">
        <f t="shared" si="11"/>
        <v>78.394300000000001</v>
      </c>
      <c r="AI33" s="41"/>
      <c r="AJ33" s="41">
        <v>0.06</v>
      </c>
      <c r="AK33" s="41">
        <v>78344.600000000006</v>
      </c>
      <c r="AL33" s="41">
        <f t="shared" si="12"/>
        <v>1.2</v>
      </c>
      <c r="AM33" s="41">
        <f t="shared" si="13"/>
        <v>78.3446</v>
      </c>
      <c r="AN33" s="41"/>
      <c r="AO33" s="41"/>
      <c r="AP33" s="41"/>
      <c r="AQ33" s="41"/>
      <c r="AR33" s="41"/>
      <c r="AS33" s="41">
        <v>0.26531199999999999</v>
      </c>
      <c r="AT33" s="41">
        <v>90353.4</v>
      </c>
      <c r="AU33" s="41">
        <f t="shared" si="14"/>
        <v>3.7143679999999999</v>
      </c>
      <c r="AV33" s="41">
        <f t="shared" si="15"/>
        <v>90.353399999999993</v>
      </c>
      <c r="AW33" s="41"/>
      <c r="AX33" s="41">
        <v>0.235957</v>
      </c>
      <c r="AY33" s="41">
        <v>82247</v>
      </c>
      <c r="AZ33" s="41">
        <f t="shared" si="16"/>
        <v>3.3033980000000001</v>
      </c>
      <c r="BA33" s="41">
        <f t="shared" si="17"/>
        <v>82.247</v>
      </c>
      <c r="BB33" s="41"/>
    </row>
    <row r="34" spans="2:54" x14ac:dyDescent="0.15">
      <c r="B34" s="1">
        <v>6.8709999999999993E-2</v>
      </c>
      <c r="C34" s="1">
        <v>26.423999999999999</v>
      </c>
      <c r="J34" s="35">
        <v>1.9E-2</v>
      </c>
      <c r="K34" s="17">
        <f t="shared" si="18"/>
        <v>1015.4558361023535</v>
      </c>
      <c r="L34" s="35">
        <v>1.9E-2</v>
      </c>
      <c r="M34">
        <f t="shared" si="1"/>
        <v>1015.4558361023535</v>
      </c>
      <c r="N34">
        <f t="shared" si="2"/>
        <v>946.40313649260122</v>
      </c>
      <c r="O34">
        <f t="shared" si="3"/>
        <v>69.052699609752267</v>
      </c>
      <c r="Q34" s="17">
        <f t="shared" si="4"/>
        <v>1015.4558361023535</v>
      </c>
      <c r="R34" t="s">
        <v>84</v>
      </c>
      <c r="S34">
        <f t="shared" si="5"/>
        <v>1.9E-2</v>
      </c>
      <c r="U34" s="1">
        <v>0.27156200000000003</v>
      </c>
      <c r="V34" s="1">
        <v>83143.100000000006</v>
      </c>
      <c r="W34">
        <f t="shared" si="6"/>
        <v>3.8018680000000002</v>
      </c>
      <c r="X34">
        <f t="shared" si="7"/>
        <v>83.143100000000004</v>
      </c>
      <c r="Z34" s="41">
        <v>0.27531299999999997</v>
      </c>
      <c r="AA34" s="41">
        <v>83120.3</v>
      </c>
      <c r="AB34" s="41">
        <f t="shared" si="8"/>
        <v>3.8543819999999998</v>
      </c>
      <c r="AC34" s="41">
        <f t="shared" si="9"/>
        <v>83.1203</v>
      </c>
      <c r="AD34" s="41"/>
      <c r="AE34" s="41">
        <v>6.2E-2</v>
      </c>
      <c r="AF34" s="41">
        <v>78477.100000000006</v>
      </c>
      <c r="AG34" s="41">
        <f t="shared" si="10"/>
        <v>1.24</v>
      </c>
      <c r="AH34" s="41">
        <f t="shared" si="11"/>
        <v>78.477100000000007</v>
      </c>
      <c r="AI34" s="41"/>
      <c r="AJ34" s="41">
        <v>6.2E-2</v>
      </c>
      <c r="AK34" s="41">
        <v>78427.8</v>
      </c>
      <c r="AL34" s="41">
        <f t="shared" si="12"/>
        <v>1.24</v>
      </c>
      <c r="AM34" s="41">
        <f t="shared" si="13"/>
        <v>78.427800000000005</v>
      </c>
      <c r="AN34" s="41"/>
      <c r="AO34" s="41"/>
      <c r="AP34" s="41"/>
      <c r="AQ34" s="41"/>
      <c r="AR34" s="41"/>
      <c r="AS34" s="41">
        <v>0.27531299999999997</v>
      </c>
      <c r="AT34" s="41">
        <v>90417.2</v>
      </c>
      <c r="AU34" s="41">
        <f t="shared" si="14"/>
        <v>3.8543819999999998</v>
      </c>
      <c r="AV34" s="41">
        <f t="shared" si="15"/>
        <v>90.417199999999994</v>
      </c>
      <c r="AW34" s="41"/>
      <c r="AX34" s="41">
        <v>0.23596700000000001</v>
      </c>
      <c r="AY34" s="41">
        <v>82246.600000000006</v>
      </c>
      <c r="AZ34" s="41">
        <f t="shared" si="16"/>
        <v>3.3035380000000001</v>
      </c>
      <c r="BA34" s="41">
        <f t="shared" si="17"/>
        <v>82.246600000000001</v>
      </c>
      <c r="BB34" s="41"/>
    </row>
    <row r="35" spans="2:54" x14ac:dyDescent="0.15">
      <c r="B35" s="1">
        <v>7.2014999999999996E-2</v>
      </c>
      <c r="C35" s="1">
        <v>27.599999999999998</v>
      </c>
      <c r="J35" s="35">
        <v>0.02</v>
      </c>
      <c r="K35" s="17">
        <f t="shared" si="18"/>
        <v>1017.7086088964728</v>
      </c>
      <c r="L35" s="35">
        <v>0.02</v>
      </c>
      <c r="M35">
        <f t="shared" si="1"/>
        <v>1017.7086088964728</v>
      </c>
      <c r="N35">
        <f t="shared" si="2"/>
        <v>952.93045696450747</v>
      </c>
      <c r="O35">
        <f t="shared" si="3"/>
        <v>64.77815193196534</v>
      </c>
      <c r="Q35" s="17">
        <f t="shared" si="4"/>
        <v>1017.7086088964728</v>
      </c>
      <c r="R35" t="s">
        <v>84</v>
      </c>
      <c r="S35">
        <f t="shared" si="5"/>
        <v>0.02</v>
      </c>
      <c r="U35" s="1">
        <v>0.28156300000000001</v>
      </c>
      <c r="V35" s="1">
        <v>83297.100000000006</v>
      </c>
      <c r="W35">
        <f t="shared" si="6"/>
        <v>3.9418820000000001</v>
      </c>
      <c r="X35">
        <f t="shared" si="7"/>
        <v>83.2971</v>
      </c>
      <c r="Z35" s="41">
        <v>0.28531299999999998</v>
      </c>
      <c r="AA35" s="41">
        <v>83273</v>
      </c>
      <c r="AB35" s="41">
        <f t="shared" si="8"/>
        <v>3.9943819999999999</v>
      </c>
      <c r="AC35" s="41">
        <f t="shared" si="9"/>
        <v>83.272999999999996</v>
      </c>
      <c r="AD35" s="41"/>
      <c r="AE35" s="41">
        <v>6.4000000000000001E-2</v>
      </c>
      <c r="AF35" s="41">
        <v>78559.399999999994</v>
      </c>
      <c r="AG35" s="41">
        <f t="shared" si="10"/>
        <v>1.28</v>
      </c>
      <c r="AH35" s="41">
        <f t="shared" si="11"/>
        <v>78.559399999999997</v>
      </c>
      <c r="AI35" s="41"/>
      <c r="AJ35" s="41">
        <v>6.4000000000000001E-2</v>
      </c>
      <c r="AK35" s="41">
        <v>78510.399999999994</v>
      </c>
      <c r="AL35" s="41">
        <f t="shared" si="12"/>
        <v>1.28</v>
      </c>
      <c r="AM35" s="41">
        <f t="shared" si="13"/>
        <v>78.51039999999999</v>
      </c>
      <c r="AN35" s="41"/>
      <c r="AO35" s="41"/>
      <c r="AP35" s="41"/>
      <c r="AQ35" s="41"/>
      <c r="AR35" s="41"/>
      <c r="AS35" s="41">
        <v>0.28531299999999998</v>
      </c>
      <c r="AT35" s="41">
        <v>90477.3</v>
      </c>
      <c r="AU35" s="41">
        <f t="shared" si="14"/>
        <v>3.9943819999999999</v>
      </c>
      <c r="AV35" s="41">
        <f t="shared" si="15"/>
        <v>90.4773</v>
      </c>
      <c r="AW35" s="41"/>
      <c r="AX35" s="41">
        <v>0.235981</v>
      </c>
      <c r="AY35" s="41">
        <v>82245.8</v>
      </c>
      <c r="AZ35" s="41">
        <f t="shared" si="16"/>
        <v>3.3037339999999999</v>
      </c>
      <c r="BA35" s="41">
        <f t="shared" si="17"/>
        <v>82.245800000000003</v>
      </c>
      <c r="BB35" s="41"/>
    </row>
    <row r="36" spans="2:54" x14ac:dyDescent="0.15">
      <c r="B36" s="1">
        <v>7.7155000000000001E-2</v>
      </c>
      <c r="C36" s="1">
        <v>29.711999999999996</v>
      </c>
      <c r="J36" s="35">
        <v>2.1000000000000001E-2</v>
      </c>
      <c r="K36" s="17">
        <f t="shared" si="18"/>
        <v>1019.9613816905922</v>
      </c>
      <c r="L36" s="35">
        <v>2.1000000000000001E-2</v>
      </c>
      <c r="M36">
        <f t="shared" si="1"/>
        <v>1019.9613816905922</v>
      </c>
      <c r="N36">
        <f t="shared" si="2"/>
        <v>959.18101428378441</v>
      </c>
      <c r="O36">
        <f t="shared" si="3"/>
        <v>60.780367406807841</v>
      </c>
      <c r="Q36" s="17">
        <f t="shared" si="4"/>
        <v>1019.9613816905922</v>
      </c>
      <c r="R36" t="s">
        <v>84</v>
      </c>
      <c r="S36">
        <f t="shared" si="5"/>
        <v>2.1000000000000001E-2</v>
      </c>
      <c r="U36" s="1">
        <v>0.29156199999999999</v>
      </c>
      <c r="V36" s="1">
        <v>83438.8</v>
      </c>
      <c r="W36">
        <f t="shared" si="6"/>
        <v>4.0818680000000001</v>
      </c>
      <c r="X36">
        <f t="shared" si="7"/>
        <v>83.438800000000001</v>
      </c>
      <c r="Z36" s="41">
        <v>0.29531200000000002</v>
      </c>
      <c r="AA36" s="41">
        <v>83411</v>
      </c>
      <c r="AB36" s="41">
        <f t="shared" si="8"/>
        <v>4.1343680000000003</v>
      </c>
      <c r="AC36" s="41">
        <f t="shared" si="9"/>
        <v>83.411000000000001</v>
      </c>
      <c r="AD36" s="41"/>
      <c r="AE36" s="41">
        <v>6.6000000000000003E-2</v>
      </c>
      <c r="AF36" s="41">
        <v>78641.399999999994</v>
      </c>
      <c r="AG36" s="41">
        <f t="shared" si="10"/>
        <v>1.32</v>
      </c>
      <c r="AH36" s="41">
        <f t="shared" si="11"/>
        <v>78.64139999999999</v>
      </c>
      <c r="AI36" s="41"/>
      <c r="AJ36" s="41">
        <v>6.6000000000000003E-2</v>
      </c>
      <c r="AK36" s="41">
        <v>78592.5</v>
      </c>
      <c r="AL36" s="41">
        <f t="shared" si="12"/>
        <v>1.32</v>
      </c>
      <c r="AM36" s="41">
        <f t="shared" si="13"/>
        <v>78.592500000000001</v>
      </c>
      <c r="AN36" s="41"/>
      <c r="AO36" s="41"/>
      <c r="AP36" s="41"/>
      <c r="AQ36" s="41"/>
      <c r="AR36" s="41"/>
      <c r="AS36" s="41">
        <v>0.29531200000000002</v>
      </c>
      <c r="AT36" s="41">
        <v>90507.8</v>
      </c>
      <c r="AU36" s="41">
        <f t="shared" si="14"/>
        <v>4.1343680000000003</v>
      </c>
      <c r="AV36" s="41">
        <f t="shared" si="15"/>
        <v>90.507800000000003</v>
      </c>
      <c r="AW36" s="41"/>
      <c r="AX36" s="41">
        <v>0.23600299999999999</v>
      </c>
      <c r="AY36" s="41">
        <v>82244.5</v>
      </c>
      <c r="AZ36" s="41">
        <f t="shared" si="16"/>
        <v>3.3040419999999999</v>
      </c>
      <c r="BA36" s="41">
        <f t="shared" si="17"/>
        <v>82.244500000000002</v>
      </c>
      <c r="BB36" s="41"/>
    </row>
    <row r="37" spans="2:54" x14ac:dyDescent="0.15">
      <c r="B37" s="1">
        <v>8.1754999999999994E-2</v>
      </c>
      <c r="C37" s="1">
        <v>31.331999999999997</v>
      </c>
      <c r="J37" s="35">
        <v>2.1999999999999999E-2</v>
      </c>
      <c r="K37" s="17">
        <f t="shared" si="18"/>
        <v>1022.2141544847116</v>
      </c>
      <c r="L37" s="35">
        <v>2.1999999999999999E-2</v>
      </c>
      <c r="M37">
        <f t="shared" si="1"/>
        <v>1022.2141544847116</v>
      </c>
      <c r="N37">
        <f t="shared" si="2"/>
        <v>965.17891889114287</v>
      </c>
      <c r="O37">
        <f t="shared" si="3"/>
        <v>57.0352355935687</v>
      </c>
      <c r="Q37" s="17">
        <f t="shared" si="4"/>
        <v>1022.2141544847116</v>
      </c>
      <c r="R37" t="s">
        <v>84</v>
      </c>
      <c r="S37">
        <f t="shared" si="5"/>
        <v>2.1999999999999999E-2</v>
      </c>
      <c r="U37" s="1">
        <v>0.301562</v>
      </c>
      <c r="V37" s="1">
        <v>83554.5</v>
      </c>
      <c r="W37">
        <f t="shared" si="6"/>
        <v>4.2218679999999997</v>
      </c>
      <c r="X37">
        <f t="shared" si="7"/>
        <v>83.554500000000004</v>
      </c>
      <c r="Z37" s="41">
        <v>0.305313</v>
      </c>
      <c r="AA37" s="41">
        <v>83528.5</v>
      </c>
      <c r="AB37" s="41">
        <f t="shared" si="8"/>
        <v>4.2743820000000001</v>
      </c>
      <c r="AC37" s="41">
        <f t="shared" si="9"/>
        <v>83.528499999999994</v>
      </c>
      <c r="AD37" s="41"/>
      <c r="AE37" s="41">
        <v>6.8000000000000005E-2</v>
      </c>
      <c r="AF37" s="41">
        <v>78723.199999999997</v>
      </c>
      <c r="AG37" s="41">
        <f t="shared" si="10"/>
        <v>1.36</v>
      </c>
      <c r="AH37" s="41">
        <f t="shared" si="11"/>
        <v>78.723199999999991</v>
      </c>
      <c r="AI37" s="41"/>
      <c r="AJ37" s="41">
        <v>6.8000000000000005E-2</v>
      </c>
      <c r="AK37" s="41">
        <v>78674.100000000006</v>
      </c>
      <c r="AL37" s="41">
        <f t="shared" si="12"/>
        <v>1.36</v>
      </c>
      <c r="AM37" s="41">
        <f t="shared" si="13"/>
        <v>78.67410000000001</v>
      </c>
      <c r="AN37" s="41"/>
      <c r="AO37" s="41"/>
      <c r="AP37" s="41"/>
      <c r="AQ37" s="41"/>
      <c r="AR37" s="41"/>
      <c r="AS37" s="41">
        <v>0.305313</v>
      </c>
      <c r="AT37" s="41">
        <v>90532.5</v>
      </c>
      <c r="AU37" s="41">
        <f t="shared" si="14"/>
        <v>4.2743820000000001</v>
      </c>
      <c r="AV37" s="41">
        <f t="shared" si="15"/>
        <v>90.532499999999999</v>
      </c>
      <c r="AW37" s="41"/>
      <c r="AX37" s="41">
        <v>0.236036</v>
      </c>
      <c r="AY37" s="41">
        <v>82242.600000000006</v>
      </c>
      <c r="AZ37" s="41">
        <f t="shared" si="16"/>
        <v>3.3045040000000001</v>
      </c>
      <c r="BA37" s="41">
        <f t="shared" si="17"/>
        <v>82.24260000000001</v>
      </c>
      <c r="BB37" s="41"/>
    </row>
    <row r="38" spans="2:54" x14ac:dyDescent="0.15">
      <c r="B38" s="1">
        <v>8.6901999999999993E-2</v>
      </c>
      <c r="C38" s="1">
        <v>33.131999999999998</v>
      </c>
      <c r="J38" s="35">
        <v>2.3E-2</v>
      </c>
      <c r="K38" s="17">
        <f t="shared" si="18"/>
        <v>1024.466927278831</v>
      </c>
      <c r="L38" s="35">
        <v>2.3E-2</v>
      </c>
      <c r="M38">
        <f t="shared" si="1"/>
        <v>1024.466927278831</v>
      </c>
      <c r="N38">
        <f t="shared" si="2"/>
        <v>970.94519852355461</v>
      </c>
      <c r="O38">
        <f t="shared" si="3"/>
        <v>53.521728755276399</v>
      </c>
      <c r="Q38" s="17">
        <f t="shared" si="4"/>
        <v>1024.466927278831</v>
      </c>
      <c r="R38" t="s">
        <v>84</v>
      </c>
      <c r="S38">
        <f t="shared" si="5"/>
        <v>2.3E-2</v>
      </c>
      <c r="U38" s="1">
        <v>0.31156299999999998</v>
      </c>
      <c r="V38" s="1">
        <v>83669.2</v>
      </c>
      <c r="W38">
        <f t="shared" si="6"/>
        <v>4.3618819999999996</v>
      </c>
      <c r="X38">
        <f t="shared" si="7"/>
        <v>83.669200000000004</v>
      </c>
      <c r="Z38" s="41">
        <v>0.31531300000000001</v>
      </c>
      <c r="AA38" s="41">
        <v>83639.899999999994</v>
      </c>
      <c r="AB38" s="41">
        <f t="shared" si="8"/>
        <v>4.4143819999999998</v>
      </c>
      <c r="AC38" s="41">
        <f t="shared" si="9"/>
        <v>83.639899999999997</v>
      </c>
      <c r="AD38" s="41"/>
      <c r="AE38" s="41">
        <v>7.0000000000000007E-2</v>
      </c>
      <c r="AF38" s="41">
        <v>78804.5</v>
      </c>
      <c r="AG38" s="41">
        <f t="shared" si="10"/>
        <v>1.4000000000000001</v>
      </c>
      <c r="AH38" s="41">
        <f t="shared" si="11"/>
        <v>78.804500000000004</v>
      </c>
      <c r="AI38" s="41"/>
      <c r="AJ38" s="41">
        <v>7.0000000000000007E-2</v>
      </c>
      <c r="AK38" s="41">
        <v>78755.3</v>
      </c>
      <c r="AL38" s="41">
        <f t="shared" si="12"/>
        <v>1.4000000000000001</v>
      </c>
      <c r="AM38" s="41">
        <f t="shared" si="13"/>
        <v>78.755300000000005</v>
      </c>
      <c r="AN38" s="41"/>
      <c r="AO38" s="41"/>
      <c r="AP38" s="41"/>
      <c r="AQ38" s="41"/>
      <c r="AR38" s="41"/>
      <c r="AS38" s="41">
        <v>0.31531300000000001</v>
      </c>
      <c r="AT38" s="41">
        <v>90534.8</v>
      </c>
      <c r="AU38" s="41">
        <f t="shared" si="14"/>
        <v>4.4143819999999998</v>
      </c>
      <c r="AV38" s="41">
        <f t="shared" si="15"/>
        <v>90.534800000000004</v>
      </c>
      <c r="AW38" s="41"/>
      <c r="AX38" s="41">
        <v>0.23608599999999999</v>
      </c>
      <c r="AY38" s="41">
        <v>82239.600000000006</v>
      </c>
      <c r="AZ38" s="41">
        <f t="shared" si="16"/>
        <v>3.3052039999999998</v>
      </c>
      <c r="BA38" s="41">
        <f t="shared" si="17"/>
        <v>82.23960000000001</v>
      </c>
      <c r="BB38" s="41"/>
    </row>
    <row r="39" spans="2:54" x14ac:dyDescent="0.15">
      <c r="B39" s="1">
        <v>9.2482999999999996E-2</v>
      </c>
      <c r="C39" s="1">
        <v>35.315999999999995</v>
      </c>
      <c r="J39" s="35">
        <v>2.4E-2</v>
      </c>
      <c r="K39" s="17">
        <f t="shared" si="18"/>
        <v>1026.7197000729504</v>
      </c>
      <c r="L39" s="35">
        <v>2.4E-2</v>
      </c>
      <c r="M39">
        <f t="shared" si="1"/>
        <v>1026.7197000729504</v>
      </c>
      <c r="N39">
        <f t="shared" si="2"/>
        <v>976.49830726824734</v>
      </c>
      <c r="O39">
        <f t="shared" si="3"/>
        <v>50.2213928047031</v>
      </c>
      <c r="Q39" s="17">
        <f t="shared" si="4"/>
        <v>1026.7197000729504</v>
      </c>
      <c r="R39" t="s">
        <v>84</v>
      </c>
      <c r="S39">
        <f t="shared" si="5"/>
        <v>2.4E-2</v>
      </c>
      <c r="U39" s="1">
        <v>0.32156200000000001</v>
      </c>
      <c r="V39" s="1">
        <v>83775</v>
      </c>
      <c r="W39">
        <f t="shared" si="6"/>
        <v>4.501868</v>
      </c>
      <c r="X39">
        <f t="shared" si="7"/>
        <v>83.775000000000006</v>
      </c>
      <c r="Z39" s="41">
        <v>0.32531199999999999</v>
      </c>
      <c r="AA39" s="41">
        <v>83742.8</v>
      </c>
      <c r="AB39" s="41">
        <f t="shared" si="8"/>
        <v>4.5543680000000002</v>
      </c>
      <c r="AC39" s="41">
        <f t="shared" si="9"/>
        <v>83.742800000000003</v>
      </c>
      <c r="AD39" s="41"/>
      <c r="AE39" s="41">
        <v>7.1999999999999995E-2</v>
      </c>
      <c r="AF39" s="41">
        <v>78885.2</v>
      </c>
      <c r="AG39" s="41">
        <f t="shared" si="10"/>
        <v>1.44</v>
      </c>
      <c r="AH39" s="41">
        <f t="shared" si="11"/>
        <v>78.885199999999998</v>
      </c>
      <c r="AI39" s="41"/>
      <c r="AJ39" s="41">
        <v>7.1999999999999995E-2</v>
      </c>
      <c r="AK39" s="41">
        <v>78836</v>
      </c>
      <c r="AL39" s="41">
        <f t="shared" si="12"/>
        <v>1.44</v>
      </c>
      <c r="AM39" s="41">
        <f t="shared" si="13"/>
        <v>78.835999999999999</v>
      </c>
      <c r="AN39" s="41"/>
      <c r="AO39" s="41"/>
      <c r="AP39" s="41"/>
      <c r="AQ39" s="41"/>
      <c r="AR39" s="41"/>
      <c r="AS39" s="41">
        <v>0.32531199999999999</v>
      </c>
      <c r="AT39" s="41">
        <v>90515.9</v>
      </c>
      <c r="AU39" s="41">
        <f t="shared" si="14"/>
        <v>4.5543680000000002</v>
      </c>
      <c r="AV39" s="41">
        <f t="shared" si="15"/>
        <v>90.515899999999988</v>
      </c>
      <c r="AW39" s="41"/>
      <c r="AX39" s="41">
        <v>0.23616000000000001</v>
      </c>
      <c r="AY39" s="41">
        <v>82235.100000000006</v>
      </c>
      <c r="AZ39" s="41">
        <f t="shared" si="16"/>
        <v>3.3062400000000003</v>
      </c>
      <c r="BA39" s="41">
        <f t="shared" si="17"/>
        <v>82.235100000000003</v>
      </c>
      <c r="BB39" s="41"/>
    </row>
    <row r="40" spans="2:54" x14ac:dyDescent="0.15">
      <c r="B40" s="1">
        <v>9.7511E-2</v>
      </c>
      <c r="C40" s="1">
        <v>36.887999999999998</v>
      </c>
      <c r="J40" s="35">
        <v>2.5000000000000001E-2</v>
      </c>
      <c r="K40" s="17">
        <f t="shared" si="18"/>
        <v>1028.9724728670697</v>
      </c>
      <c r="L40" s="35">
        <v>2.5000000000000001E-2</v>
      </c>
      <c r="M40">
        <f t="shared" si="1"/>
        <v>1028.9724728670697</v>
      </c>
      <c r="N40">
        <f t="shared" si="2"/>
        <v>981.85453312988045</v>
      </c>
      <c r="O40">
        <f t="shared" si="3"/>
        <v>47.117939737189204</v>
      </c>
      <c r="Q40" s="17">
        <f t="shared" si="4"/>
        <v>1028.9724728670697</v>
      </c>
      <c r="R40" t="s">
        <v>84</v>
      </c>
      <c r="S40">
        <f t="shared" si="5"/>
        <v>2.5000000000000001E-2</v>
      </c>
      <c r="U40" s="1">
        <v>0.33156200000000002</v>
      </c>
      <c r="V40" s="1">
        <v>83857</v>
      </c>
      <c r="W40">
        <f t="shared" si="6"/>
        <v>4.6418680000000005</v>
      </c>
      <c r="X40">
        <f t="shared" si="7"/>
        <v>83.856999999999999</v>
      </c>
      <c r="Z40" s="41">
        <v>0.335312</v>
      </c>
      <c r="AA40" s="41">
        <v>83824.399999999994</v>
      </c>
      <c r="AB40" s="41">
        <f t="shared" si="8"/>
        <v>4.6943679999999999</v>
      </c>
      <c r="AC40" s="41">
        <f t="shared" si="9"/>
        <v>83.824399999999997</v>
      </c>
      <c r="AD40" s="41"/>
      <c r="AE40" s="41">
        <v>7.3999999999999996E-2</v>
      </c>
      <c r="AF40" s="41">
        <v>78965.600000000006</v>
      </c>
      <c r="AG40" s="41">
        <f t="shared" si="10"/>
        <v>1.48</v>
      </c>
      <c r="AH40" s="41">
        <f t="shared" si="11"/>
        <v>78.965600000000009</v>
      </c>
      <c r="AI40" s="41"/>
      <c r="AJ40" s="41">
        <v>7.3999999999999996E-2</v>
      </c>
      <c r="AK40" s="41">
        <v>78916.100000000006</v>
      </c>
      <c r="AL40" s="41">
        <f t="shared" si="12"/>
        <v>1.48</v>
      </c>
      <c r="AM40" s="41">
        <f t="shared" si="13"/>
        <v>78.9161</v>
      </c>
      <c r="AN40" s="41"/>
      <c r="AO40" s="41"/>
      <c r="AP40" s="41"/>
      <c r="AQ40" s="41"/>
      <c r="AR40" s="41"/>
      <c r="AS40" s="41">
        <v>0.335312</v>
      </c>
      <c r="AT40" s="41">
        <v>90464.2</v>
      </c>
      <c r="AU40" s="41">
        <f t="shared" si="14"/>
        <v>4.6943679999999999</v>
      </c>
      <c r="AV40" s="41">
        <f t="shared" si="15"/>
        <v>90.464199999999991</v>
      </c>
      <c r="AW40" s="41"/>
      <c r="AX40" s="41">
        <v>0.23627100000000001</v>
      </c>
      <c r="AY40" s="41">
        <v>82228.399999999994</v>
      </c>
      <c r="AZ40" s="41">
        <f t="shared" si="16"/>
        <v>3.3077940000000003</v>
      </c>
      <c r="BA40" s="41">
        <f t="shared" si="17"/>
        <v>82.228399999999993</v>
      </c>
      <c r="BB40" s="41"/>
    </row>
    <row r="41" spans="2:54" x14ac:dyDescent="0.15">
      <c r="B41" s="1">
        <v>0.10355</v>
      </c>
      <c r="C41" s="1">
        <v>39.155999999999992</v>
      </c>
      <c r="J41" s="35">
        <v>2.5999999999999999E-2</v>
      </c>
      <c r="K41" s="17">
        <f t="shared" si="18"/>
        <v>1031.2252456611891</v>
      </c>
      <c r="L41" s="35">
        <v>2.5999999999999999E-2</v>
      </c>
      <c r="M41">
        <f t="shared" si="1"/>
        <v>1031.2252456611891</v>
      </c>
      <c r="N41">
        <f t="shared" si="2"/>
        <v>987.02832754510575</v>
      </c>
      <c r="O41">
        <f t="shared" si="3"/>
        <v>44.196918116083339</v>
      </c>
      <c r="Q41" s="17">
        <f t="shared" si="4"/>
        <v>1031.2252456611891</v>
      </c>
      <c r="R41" t="s">
        <v>84</v>
      </c>
      <c r="S41">
        <f t="shared" si="5"/>
        <v>2.5999999999999999E-2</v>
      </c>
      <c r="U41" s="1">
        <v>0.34156300000000001</v>
      </c>
      <c r="V41" s="1">
        <v>83937.7</v>
      </c>
      <c r="W41">
        <f t="shared" si="6"/>
        <v>4.7818820000000004</v>
      </c>
      <c r="X41">
        <f t="shared" si="7"/>
        <v>83.937699999999992</v>
      </c>
      <c r="Z41" s="41">
        <v>0.34531299999999998</v>
      </c>
      <c r="AA41" s="41">
        <v>83904.4</v>
      </c>
      <c r="AB41" s="41">
        <f t="shared" si="8"/>
        <v>4.8343819999999997</v>
      </c>
      <c r="AC41" s="41">
        <f t="shared" si="9"/>
        <v>83.904399999999995</v>
      </c>
      <c r="AD41" s="41"/>
      <c r="AE41" s="41">
        <v>7.5999999999999998E-2</v>
      </c>
      <c r="AF41" s="41">
        <v>79045.8</v>
      </c>
      <c r="AG41" s="41">
        <f t="shared" si="10"/>
        <v>1.52</v>
      </c>
      <c r="AH41" s="41">
        <f t="shared" si="11"/>
        <v>79.0458</v>
      </c>
      <c r="AI41" s="41"/>
      <c r="AJ41" s="41">
        <v>7.5999999999999998E-2</v>
      </c>
      <c r="AK41" s="41">
        <v>78995.8</v>
      </c>
      <c r="AL41" s="41">
        <f t="shared" si="12"/>
        <v>1.52</v>
      </c>
      <c r="AM41" s="41">
        <f t="shared" si="13"/>
        <v>78.995800000000003</v>
      </c>
      <c r="AN41" s="41"/>
      <c r="AO41" s="41"/>
      <c r="AP41" s="41"/>
      <c r="AQ41" s="41"/>
      <c r="AR41" s="41"/>
      <c r="AS41" s="41">
        <v>0.34531299999999998</v>
      </c>
      <c r="AT41" s="41">
        <v>90372.6</v>
      </c>
      <c r="AU41" s="41">
        <f t="shared" si="14"/>
        <v>4.8343819999999997</v>
      </c>
      <c r="AV41" s="41">
        <f t="shared" si="15"/>
        <v>90.372600000000006</v>
      </c>
      <c r="AW41" s="41"/>
      <c r="AX41" s="41">
        <v>0.23643800000000001</v>
      </c>
      <c r="AY41" s="41">
        <v>82218.3</v>
      </c>
      <c r="AZ41" s="41">
        <f t="shared" si="16"/>
        <v>3.3101320000000003</v>
      </c>
      <c r="BA41" s="41">
        <f t="shared" si="17"/>
        <v>82.218299999999999</v>
      </c>
      <c r="BB41" s="41"/>
    </row>
    <row r="42" spans="2:54" x14ac:dyDescent="0.15">
      <c r="B42" s="1">
        <v>0.108333</v>
      </c>
      <c r="C42" s="1">
        <v>40.716000000000001</v>
      </c>
      <c r="J42" s="35">
        <v>2.7E-2</v>
      </c>
      <c r="K42" s="17">
        <f t="shared" si="18"/>
        <v>1033.4780184553085</v>
      </c>
      <c r="L42" s="35">
        <v>2.7E-2</v>
      </c>
      <c r="M42">
        <f t="shared" si="1"/>
        <v>1033.4780184553085</v>
      </c>
      <c r="N42">
        <f t="shared" si="2"/>
        <v>992.03257418414216</v>
      </c>
      <c r="O42">
        <f t="shared" si="3"/>
        <v>41.445444271166366</v>
      </c>
      <c r="Q42" s="17">
        <f t="shared" si="4"/>
        <v>1033.4780184553085</v>
      </c>
      <c r="R42" t="s">
        <v>84</v>
      </c>
      <c r="S42">
        <f t="shared" si="5"/>
        <v>2.7E-2</v>
      </c>
      <c r="U42" s="1">
        <v>0.35156300000000001</v>
      </c>
      <c r="V42" s="1">
        <v>84010.4</v>
      </c>
      <c r="W42">
        <f t="shared" si="6"/>
        <v>4.9218820000000001</v>
      </c>
      <c r="X42">
        <f t="shared" si="7"/>
        <v>84.01039999999999</v>
      </c>
      <c r="Z42" s="41">
        <v>0.35531200000000002</v>
      </c>
      <c r="AA42" s="41">
        <v>83974.6</v>
      </c>
      <c r="AB42" s="41">
        <f t="shared" si="8"/>
        <v>4.9743680000000001</v>
      </c>
      <c r="AC42" s="41">
        <f t="shared" si="9"/>
        <v>83.974600000000009</v>
      </c>
      <c r="AD42" s="41"/>
      <c r="AE42" s="41">
        <v>7.8E-2</v>
      </c>
      <c r="AF42" s="41">
        <v>79125.399999999994</v>
      </c>
      <c r="AG42" s="41">
        <f t="shared" si="10"/>
        <v>1.56</v>
      </c>
      <c r="AH42" s="41">
        <f t="shared" si="11"/>
        <v>79.125399999999999</v>
      </c>
      <c r="AI42" s="41"/>
      <c r="AJ42" s="41">
        <v>7.8E-2</v>
      </c>
      <c r="AK42" s="41">
        <v>79075.199999999997</v>
      </c>
      <c r="AL42" s="41">
        <f t="shared" si="12"/>
        <v>1.56</v>
      </c>
      <c r="AM42" s="41">
        <f t="shared" si="13"/>
        <v>79.075199999999995</v>
      </c>
      <c r="AN42" s="41"/>
      <c r="AO42" s="41"/>
      <c r="AP42" s="41"/>
      <c r="AQ42" s="41"/>
      <c r="AR42" s="41"/>
      <c r="AS42" s="41">
        <v>0.35531200000000002</v>
      </c>
      <c r="AT42" s="41">
        <v>90235.6</v>
      </c>
      <c r="AU42" s="41">
        <f t="shared" si="14"/>
        <v>4.9743680000000001</v>
      </c>
      <c r="AV42" s="41">
        <f t="shared" si="15"/>
        <v>90.235600000000005</v>
      </c>
      <c r="AW42" s="41"/>
      <c r="AX42" s="41">
        <v>0.23668800000000001</v>
      </c>
      <c r="AY42" s="41">
        <v>82203</v>
      </c>
      <c r="AZ42" s="41">
        <f t="shared" si="16"/>
        <v>3.3136320000000001</v>
      </c>
      <c r="BA42" s="41">
        <f t="shared" si="17"/>
        <v>82.203000000000003</v>
      </c>
      <c r="BB42" s="41"/>
    </row>
    <row r="43" spans="2:54" x14ac:dyDescent="0.15">
      <c r="B43" s="1">
        <v>0.113188</v>
      </c>
      <c r="C43" s="1">
        <v>43.019999999999989</v>
      </c>
      <c r="J43" s="35">
        <v>2.8000000000000001E-2</v>
      </c>
      <c r="K43" s="17">
        <f t="shared" si="18"/>
        <v>1035.7307912494277</v>
      </c>
      <c r="L43" s="35">
        <v>2.8000000000000001E-2</v>
      </c>
      <c r="M43">
        <f t="shared" si="1"/>
        <v>1035.7307912494277</v>
      </c>
      <c r="N43">
        <f t="shared" si="2"/>
        <v>996.87881003424059</v>
      </c>
      <c r="O43">
        <f t="shared" si="3"/>
        <v>38.851981215187152</v>
      </c>
      <c r="Q43" s="17">
        <f t="shared" si="4"/>
        <v>1035.7307912494277</v>
      </c>
      <c r="R43" t="s">
        <v>84</v>
      </c>
      <c r="S43">
        <f t="shared" si="5"/>
        <v>2.8000000000000001E-2</v>
      </c>
      <c r="U43" s="1">
        <v>0.36156199999999999</v>
      </c>
      <c r="V43" s="1">
        <v>84063.7</v>
      </c>
      <c r="W43">
        <f t="shared" si="6"/>
        <v>5.0618679999999996</v>
      </c>
      <c r="X43">
        <f t="shared" si="7"/>
        <v>84.063699999999997</v>
      </c>
      <c r="Z43" s="41">
        <v>0.36531200000000003</v>
      </c>
      <c r="AA43" s="41">
        <v>84027.5</v>
      </c>
      <c r="AB43" s="41">
        <f t="shared" si="8"/>
        <v>5.1143680000000007</v>
      </c>
      <c r="AC43" s="41">
        <f t="shared" si="9"/>
        <v>84.027500000000003</v>
      </c>
      <c r="AD43" s="41"/>
      <c r="AE43" s="41">
        <v>0.08</v>
      </c>
      <c r="AF43" s="41">
        <v>79204.7</v>
      </c>
      <c r="AG43" s="41">
        <f t="shared" si="10"/>
        <v>1.6</v>
      </c>
      <c r="AH43" s="41">
        <f t="shared" si="11"/>
        <v>79.204700000000003</v>
      </c>
      <c r="AI43" s="41"/>
      <c r="AJ43" s="41">
        <v>0.08</v>
      </c>
      <c r="AK43" s="41">
        <v>79153.899999999994</v>
      </c>
      <c r="AL43" s="41">
        <f t="shared" si="12"/>
        <v>1.6</v>
      </c>
      <c r="AM43" s="41">
        <f t="shared" si="13"/>
        <v>79.153899999999993</v>
      </c>
      <c r="AN43" s="41"/>
      <c r="AO43" s="41"/>
      <c r="AP43" s="41"/>
      <c r="AQ43" s="41"/>
      <c r="AR43" s="41"/>
      <c r="AS43" s="41">
        <v>0.36531200000000003</v>
      </c>
      <c r="AT43" s="41">
        <v>90049.3</v>
      </c>
      <c r="AU43" s="41">
        <f t="shared" si="14"/>
        <v>5.1143680000000007</v>
      </c>
      <c r="AV43" s="41">
        <f t="shared" si="15"/>
        <v>90.049300000000002</v>
      </c>
      <c r="AW43" s="41"/>
      <c r="AX43" s="41">
        <v>0.237064</v>
      </c>
      <c r="AY43" s="41">
        <v>82179.8</v>
      </c>
      <c r="AZ43" s="41">
        <f t="shared" si="16"/>
        <v>3.3188960000000001</v>
      </c>
      <c r="BA43" s="41">
        <f t="shared" si="17"/>
        <v>82.1798</v>
      </c>
      <c r="BB43" s="41"/>
    </row>
    <row r="44" spans="2:54" x14ac:dyDescent="0.15">
      <c r="B44" s="1">
        <v>0.11853900000000001</v>
      </c>
      <c r="C44" s="1">
        <v>44.663999999999994</v>
      </c>
      <c r="J44" s="35">
        <v>2.9000000000000001E-2</v>
      </c>
      <c r="K44" s="17">
        <f t="shared" si="18"/>
        <v>1037.9835640435472</v>
      </c>
      <c r="L44" s="35">
        <v>2.9000000000000001E-2</v>
      </c>
      <c r="M44">
        <f t="shared" si="1"/>
        <v>1037.9835640435472</v>
      </c>
      <c r="N44">
        <f t="shared" si="2"/>
        <v>1001.577408618609</v>
      </c>
      <c r="O44">
        <f t="shared" si="3"/>
        <v>36.40615542493822</v>
      </c>
      <c r="Q44" s="17">
        <f t="shared" si="4"/>
        <v>1037.9835640435472</v>
      </c>
      <c r="R44" t="s">
        <v>84</v>
      </c>
      <c r="S44">
        <f t="shared" si="5"/>
        <v>2.9000000000000001E-2</v>
      </c>
      <c r="U44" s="1">
        <v>0.37156299999999998</v>
      </c>
      <c r="V44" s="1">
        <v>84115.199999999997</v>
      </c>
      <c r="W44">
        <f t="shared" si="6"/>
        <v>5.2018819999999995</v>
      </c>
      <c r="X44">
        <f t="shared" si="7"/>
        <v>84.115200000000002</v>
      </c>
      <c r="Z44" s="41">
        <v>0.37531300000000001</v>
      </c>
      <c r="AA44" s="41">
        <v>84078.5</v>
      </c>
      <c r="AB44" s="41">
        <f t="shared" si="8"/>
        <v>5.2543819999999997</v>
      </c>
      <c r="AC44" s="41">
        <f t="shared" si="9"/>
        <v>84.078500000000005</v>
      </c>
      <c r="AD44" s="41"/>
      <c r="AE44" s="41">
        <v>8.2000000000000003E-2</v>
      </c>
      <c r="AF44" s="41">
        <v>79283.7</v>
      </c>
      <c r="AG44" s="41">
        <f t="shared" si="10"/>
        <v>1.6400000000000001</v>
      </c>
      <c r="AH44" s="41">
        <f t="shared" si="11"/>
        <v>79.283699999999996</v>
      </c>
      <c r="AI44" s="41"/>
      <c r="AJ44" s="41">
        <v>8.2000000000000003E-2</v>
      </c>
      <c r="AK44" s="41">
        <v>79232.100000000006</v>
      </c>
      <c r="AL44" s="41">
        <f t="shared" si="12"/>
        <v>1.6400000000000001</v>
      </c>
      <c r="AM44" s="41">
        <f t="shared" si="13"/>
        <v>79.232100000000003</v>
      </c>
      <c r="AN44" s="41"/>
      <c r="AO44" s="41"/>
      <c r="AP44" s="41"/>
      <c r="AQ44" s="41"/>
      <c r="AR44" s="41"/>
      <c r="AS44" s="41">
        <v>0.37531300000000001</v>
      </c>
      <c r="AT44" s="41">
        <v>89810.5</v>
      </c>
      <c r="AU44" s="41">
        <f t="shared" si="14"/>
        <v>5.2543819999999997</v>
      </c>
      <c r="AV44" s="41">
        <f t="shared" si="15"/>
        <v>89.810500000000005</v>
      </c>
      <c r="AW44" s="41"/>
      <c r="AX44" s="41">
        <v>0.237627</v>
      </c>
      <c r="AY44" s="41">
        <v>82144.399999999994</v>
      </c>
      <c r="AZ44" s="41">
        <f t="shared" si="16"/>
        <v>3.326778</v>
      </c>
      <c r="BA44" s="41">
        <f t="shared" si="17"/>
        <v>82.14439999999999</v>
      </c>
      <c r="BB44" s="41"/>
    </row>
    <row r="45" spans="2:54" x14ac:dyDescent="0.15">
      <c r="B45" s="1">
        <v>0.123226</v>
      </c>
      <c r="C45" s="1">
        <v>46.523999999999994</v>
      </c>
      <c r="J45" s="35">
        <v>0.03</v>
      </c>
      <c r="K45" s="17">
        <f t="shared" si="18"/>
        <v>1040.2363368376666</v>
      </c>
      <c r="L45" s="35">
        <v>0.03</v>
      </c>
      <c r="M45">
        <f t="shared" si="1"/>
        <v>1040.2363368376666</v>
      </c>
      <c r="N45">
        <f t="shared" si="2"/>
        <v>1006.1377329035187</v>
      </c>
      <c r="O45">
        <f t="shared" si="3"/>
        <v>34.098603934147945</v>
      </c>
      <c r="Q45" s="17">
        <f t="shared" si="4"/>
        <v>1040.2363368376666</v>
      </c>
      <c r="R45" t="s">
        <v>84</v>
      </c>
      <c r="S45">
        <f t="shared" si="5"/>
        <v>0.03</v>
      </c>
      <c r="U45" s="1">
        <v>0.38156299999999999</v>
      </c>
      <c r="V45" s="1">
        <v>84155.3</v>
      </c>
      <c r="W45">
        <f t="shared" si="6"/>
        <v>5.341882</v>
      </c>
      <c r="X45">
        <f t="shared" si="7"/>
        <v>84.155299999999997</v>
      </c>
      <c r="Z45" s="41">
        <v>0.38531199999999999</v>
      </c>
      <c r="AA45" s="41">
        <v>84116.7</v>
      </c>
      <c r="AB45" s="41">
        <f t="shared" si="8"/>
        <v>5.3943680000000001</v>
      </c>
      <c r="AC45" s="41">
        <f t="shared" si="9"/>
        <v>84.116699999999994</v>
      </c>
      <c r="AD45" s="41"/>
      <c r="AE45" s="41">
        <v>8.4000000000000005E-2</v>
      </c>
      <c r="AF45" s="41">
        <v>79362.3</v>
      </c>
      <c r="AG45" s="41">
        <f t="shared" si="10"/>
        <v>1.6800000000000002</v>
      </c>
      <c r="AH45" s="41">
        <f t="shared" si="11"/>
        <v>79.362300000000005</v>
      </c>
      <c r="AI45" s="41"/>
      <c r="AJ45" s="41">
        <v>8.4000000000000005E-2</v>
      </c>
      <c r="AK45" s="41">
        <v>79309.899999999994</v>
      </c>
      <c r="AL45" s="41">
        <f t="shared" si="12"/>
        <v>1.6800000000000002</v>
      </c>
      <c r="AM45" s="41">
        <f t="shared" si="13"/>
        <v>79.309899999999999</v>
      </c>
      <c r="AN45" s="41"/>
      <c r="AO45" s="41"/>
      <c r="AP45" s="41"/>
      <c r="AQ45" s="41"/>
      <c r="AR45" s="41"/>
      <c r="AS45" s="41">
        <v>0.38531199999999999</v>
      </c>
      <c r="AT45" s="41">
        <v>89516.800000000003</v>
      </c>
      <c r="AU45" s="41">
        <f t="shared" si="14"/>
        <v>5.3943680000000001</v>
      </c>
      <c r="AV45" s="41">
        <f t="shared" si="15"/>
        <v>89.516800000000003</v>
      </c>
      <c r="AW45" s="41"/>
      <c r="AX45" s="41">
        <v>0.23847199999999999</v>
      </c>
      <c r="AY45" s="41">
        <v>82090.2</v>
      </c>
      <c r="AZ45" s="41">
        <f t="shared" si="16"/>
        <v>3.3386079999999998</v>
      </c>
      <c r="BA45" s="41">
        <f t="shared" si="17"/>
        <v>82.090199999999996</v>
      </c>
      <c r="BB45" s="41"/>
    </row>
    <row r="46" spans="2:54" x14ac:dyDescent="0.15">
      <c r="B46" s="1">
        <v>0.12764900000000001</v>
      </c>
      <c r="C46" s="1">
        <v>48.948</v>
      </c>
      <c r="J46" s="35">
        <v>0.04</v>
      </c>
      <c r="K46" s="17">
        <f t="shared" si="18"/>
        <v>1062.7640647788603</v>
      </c>
      <c r="L46" s="35">
        <v>0.04</v>
      </c>
      <c r="M46">
        <f t="shared" si="1"/>
        <v>1062.7640647788603</v>
      </c>
      <c r="N46">
        <f t="shared" si="2"/>
        <v>1045.6810247191365</v>
      </c>
      <c r="O46">
        <f t="shared" si="3"/>
        <v>17.083040059723771</v>
      </c>
      <c r="Q46" s="17">
        <f t="shared" si="4"/>
        <v>1062.7640647788603</v>
      </c>
      <c r="R46" t="s">
        <v>84</v>
      </c>
      <c r="S46">
        <f t="shared" si="5"/>
        <v>0.04</v>
      </c>
      <c r="U46" s="1">
        <v>0.39156200000000002</v>
      </c>
      <c r="V46" s="1">
        <v>84183.5</v>
      </c>
      <c r="W46">
        <f t="shared" si="6"/>
        <v>5.4818680000000004</v>
      </c>
      <c r="X46">
        <f t="shared" si="7"/>
        <v>84.183499999999995</v>
      </c>
      <c r="Z46" s="41">
        <v>0.395312</v>
      </c>
      <c r="AA46" s="41">
        <v>84144.3</v>
      </c>
      <c r="AB46" s="41">
        <f t="shared" si="8"/>
        <v>5.5343679999999997</v>
      </c>
      <c r="AC46" s="41">
        <f t="shared" si="9"/>
        <v>84.144300000000001</v>
      </c>
      <c r="AD46" s="41"/>
      <c r="AE46" s="41">
        <v>8.5999999999999993E-2</v>
      </c>
      <c r="AF46" s="41">
        <v>79440.600000000006</v>
      </c>
      <c r="AG46" s="41">
        <f t="shared" si="10"/>
        <v>1.7199999999999998</v>
      </c>
      <c r="AH46" s="41">
        <f t="shared" si="11"/>
        <v>79.440600000000003</v>
      </c>
      <c r="AI46" s="41"/>
      <c r="AJ46" s="41">
        <v>8.5999999999999993E-2</v>
      </c>
      <c r="AK46" s="41">
        <v>79387.199999999997</v>
      </c>
      <c r="AL46" s="41">
        <f t="shared" si="12"/>
        <v>1.7199999999999998</v>
      </c>
      <c r="AM46" s="41">
        <f t="shared" si="13"/>
        <v>79.387199999999993</v>
      </c>
      <c r="AN46" s="41"/>
      <c r="AO46" s="41"/>
      <c r="AP46" s="41"/>
      <c r="AQ46" s="41"/>
      <c r="AR46" s="41"/>
      <c r="AS46" s="41">
        <v>0.395312</v>
      </c>
      <c r="AT46" s="41">
        <v>89166.8</v>
      </c>
      <c r="AU46" s="41">
        <f t="shared" si="14"/>
        <v>5.5343679999999997</v>
      </c>
      <c r="AV46" s="41">
        <f t="shared" si="15"/>
        <v>89.166800000000009</v>
      </c>
      <c r="AW46" s="41"/>
      <c r="AX46" s="41">
        <v>0.23973900000000001</v>
      </c>
      <c r="AY46" s="41">
        <v>82006.5</v>
      </c>
      <c r="AZ46" s="41">
        <f t="shared" si="16"/>
        <v>3.3563460000000003</v>
      </c>
      <c r="BA46" s="41">
        <f t="shared" si="17"/>
        <v>82.006500000000003</v>
      </c>
      <c r="BB46" s="41"/>
    </row>
    <row r="47" spans="2:54" x14ac:dyDescent="0.15">
      <c r="B47" s="1">
        <v>0.134159</v>
      </c>
      <c r="C47" s="1">
        <v>51.059999999999995</v>
      </c>
      <c r="J47" s="35">
        <v>0.05</v>
      </c>
      <c r="K47" s="17">
        <f t="shared" si="18"/>
        <v>1085.291792720054</v>
      </c>
      <c r="L47" s="35">
        <v>0.05</v>
      </c>
      <c r="M47">
        <f t="shared" si="1"/>
        <v>1085.291792720054</v>
      </c>
      <c r="N47">
        <f t="shared" si="2"/>
        <v>1077.4203372603747</v>
      </c>
      <c r="O47">
        <f t="shared" si="3"/>
        <v>7.8714554596792823</v>
      </c>
      <c r="Q47" s="17">
        <f t="shared" si="4"/>
        <v>1085.291792720054</v>
      </c>
      <c r="R47" t="s">
        <v>84</v>
      </c>
      <c r="S47">
        <f t="shared" si="5"/>
        <v>0.05</v>
      </c>
      <c r="U47" s="1">
        <v>0.401563</v>
      </c>
      <c r="V47" s="1">
        <v>84205.6</v>
      </c>
      <c r="W47">
        <f t="shared" si="6"/>
        <v>5.6218820000000003</v>
      </c>
      <c r="X47">
        <f t="shared" si="7"/>
        <v>84.205600000000004</v>
      </c>
      <c r="Z47" s="41">
        <v>0.40531299999999998</v>
      </c>
      <c r="AA47" s="41">
        <v>84164.9</v>
      </c>
      <c r="AB47" s="41">
        <f t="shared" si="8"/>
        <v>5.6743819999999996</v>
      </c>
      <c r="AC47" s="41">
        <f t="shared" si="9"/>
        <v>84.164899999999989</v>
      </c>
      <c r="AD47" s="41"/>
      <c r="AE47" s="41">
        <v>8.7999999999999995E-2</v>
      </c>
      <c r="AF47" s="41">
        <v>79518.600000000006</v>
      </c>
      <c r="AG47" s="41">
        <f t="shared" si="10"/>
        <v>1.7599999999999998</v>
      </c>
      <c r="AH47" s="41">
        <f t="shared" si="11"/>
        <v>79.518600000000006</v>
      </c>
      <c r="AI47" s="41"/>
      <c r="AJ47" s="41">
        <v>8.7999999999999995E-2</v>
      </c>
      <c r="AK47" s="41">
        <v>79464.100000000006</v>
      </c>
      <c r="AL47" s="41">
        <f t="shared" si="12"/>
        <v>1.7599999999999998</v>
      </c>
      <c r="AM47" s="41">
        <f t="shared" si="13"/>
        <v>79.464100000000002</v>
      </c>
      <c r="AN47" s="41"/>
      <c r="AO47" s="41"/>
      <c r="AP47" s="41"/>
      <c r="AQ47" s="41"/>
      <c r="AR47" s="41"/>
      <c r="AS47" s="41">
        <v>0.40531299999999998</v>
      </c>
      <c r="AT47" s="41">
        <v>88759.6</v>
      </c>
      <c r="AU47" s="41">
        <f t="shared" si="14"/>
        <v>5.6743819999999996</v>
      </c>
      <c r="AV47" s="41">
        <f t="shared" si="15"/>
        <v>88.759600000000006</v>
      </c>
      <c r="AW47" s="41"/>
      <c r="AX47" s="41">
        <v>0.24163899999999999</v>
      </c>
      <c r="AY47" s="41">
        <v>81928.600000000006</v>
      </c>
      <c r="AZ47" s="41">
        <f t="shared" si="16"/>
        <v>3.382946</v>
      </c>
      <c r="BA47" s="41">
        <f t="shared" si="17"/>
        <v>81.928600000000003</v>
      </c>
      <c r="BB47" s="41"/>
    </row>
    <row r="48" spans="2:54" x14ac:dyDescent="0.15">
      <c r="B48" s="1">
        <v>0.138603</v>
      </c>
      <c r="C48" s="1">
        <v>53.195999999999998</v>
      </c>
      <c r="J48" s="35">
        <v>0.06</v>
      </c>
      <c r="K48" s="17">
        <f t="shared" si="18"/>
        <v>1107.8195206612477</v>
      </c>
      <c r="L48" s="35">
        <v>0.06</v>
      </c>
      <c r="M48">
        <f t="shared" si="1"/>
        <v>1107.8195206612477</v>
      </c>
      <c r="N48">
        <f t="shared" si="2"/>
        <v>1104.0670679186051</v>
      </c>
      <c r="O48">
        <f t="shared" si="3"/>
        <v>3.7524527426426175</v>
      </c>
      <c r="Q48" s="17">
        <f t="shared" si="4"/>
        <v>1107.8195206612477</v>
      </c>
      <c r="R48" t="s">
        <v>84</v>
      </c>
      <c r="S48">
        <f t="shared" si="5"/>
        <v>0.06</v>
      </c>
      <c r="U48" s="1">
        <v>0.41156300000000001</v>
      </c>
      <c r="V48" s="1">
        <v>84213.2</v>
      </c>
      <c r="W48">
        <f t="shared" si="6"/>
        <v>5.7618819999999999</v>
      </c>
      <c r="X48">
        <f t="shared" si="7"/>
        <v>84.213200000000001</v>
      </c>
      <c r="Z48" s="41">
        <v>0.41531200000000001</v>
      </c>
      <c r="AA48" s="41">
        <v>84171.5</v>
      </c>
      <c r="AB48" s="41">
        <f t="shared" si="8"/>
        <v>5.814368</v>
      </c>
      <c r="AC48" s="41">
        <f t="shared" si="9"/>
        <v>84.171499999999995</v>
      </c>
      <c r="AD48" s="41"/>
      <c r="AE48" s="41">
        <v>0.09</v>
      </c>
      <c r="AF48" s="41">
        <v>79596.2</v>
      </c>
      <c r="AG48" s="41">
        <f t="shared" si="10"/>
        <v>1.7999999999999998</v>
      </c>
      <c r="AH48" s="41">
        <f t="shared" si="11"/>
        <v>79.596199999999996</v>
      </c>
      <c r="AI48" s="41"/>
      <c r="AJ48" s="41">
        <v>0.09</v>
      </c>
      <c r="AK48" s="41">
        <v>79540.600000000006</v>
      </c>
      <c r="AL48" s="41">
        <f t="shared" si="12"/>
        <v>1.7999999999999998</v>
      </c>
      <c r="AM48" s="41">
        <f t="shared" si="13"/>
        <v>79.540600000000012</v>
      </c>
      <c r="AN48" s="41"/>
      <c r="AO48" s="41"/>
      <c r="AP48" s="41"/>
      <c r="AQ48" s="41"/>
      <c r="AR48" s="41"/>
      <c r="AS48" s="41">
        <v>0.41531200000000001</v>
      </c>
      <c r="AT48" s="41">
        <v>88294.5</v>
      </c>
      <c r="AU48" s="41">
        <f t="shared" si="14"/>
        <v>5.814368</v>
      </c>
      <c r="AV48" s="41">
        <f t="shared" si="15"/>
        <v>88.294499999999999</v>
      </c>
      <c r="AW48" s="41"/>
      <c r="AX48" s="41">
        <v>0.24449000000000001</v>
      </c>
      <c r="AY48" s="41">
        <v>81916.7</v>
      </c>
      <c r="AZ48" s="41">
        <f t="shared" si="16"/>
        <v>3.42286</v>
      </c>
      <c r="BA48" s="41">
        <f t="shared" si="17"/>
        <v>81.916699999999992</v>
      </c>
      <c r="BB48" s="41"/>
    </row>
    <row r="49" spans="2:54" x14ac:dyDescent="0.15">
      <c r="B49" s="1">
        <v>0.14594099999999999</v>
      </c>
      <c r="C49" s="1">
        <v>55.151999999999994</v>
      </c>
      <c r="J49" s="35">
        <v>7.0000000000000007E-2</v>
      </c>
      <c r="K49" s="17">
        <f t="shared" si="18"/>
        <v>1130.3472486024414</v>
      </c>
      <c r="L49" s="35">
        <v>7.0000000000000007E-2</v>
      </c>
      <c r="M49">
        <f t="shared" si="1"/>
        <v>1130.3472486024414</v>
      </c>
      <c r="N49">
        <f t="shared" si="2"/>
        <v>1127.1100591496956</v>
      </c>
      <c r="O49">
        <f t="shared" si="3"/>
        <v>3.2371894527457243</v>
      </c>
      <c r="Q49" s="17">
        <f t="shared" si="4"/>
        <v>1130.3472486024414</v>
      </c>
      <c r="R49" t="s">
        <v>84</v>
      </c>
      <c r="S49">
        <f t="shared" si="5"/>
        <v>7.0000000000000007E-2</v>
      </c>
      <c r="U49" s="1">
        <v>0.42156199999999999</v>
      </c>
      <c r="V49" s="1">
        <v>84209.7</v>
      </c>
      <c r="W49">
        <f t="shared" si="6"/>
        <v>5.9018680000000003</v>
      </c>
      <c r="X49">
        <f t="shared" si="7"/>
        <v>84.209699999999998</v>
      </c>
      <c r="Z49" s="41">
        <v>0.42531200000000002</v>
      </c>
      <c r="AA49" s="41">
        <v>84163.6</v>
      </c>
      <c r="AB49" s="41">
        <f t="shared" si="8"/>
        <v>5.9543680000000005</v>
      </c>
      <c r="AC49" s="41">
        <f t="shared" si="9"/>
        <v>84.163600000000002</v>
      </c>
      <c r="AD49" s="41"/>
      <c r="AE49" s="41">
        <v>9.1999999999999998E-2</v>
      </c>
      <c r="AF49" s="41">
        <v>79673.3</v>
      </c>
      <c r="AG49" s="41">
        <f t="shared" si="10"/>
        <v>1.8399999999999999</v>
      </c>
      <c r="AH49" s="41">
        <f t="shared" si="11"/>
        <v>79.673299999999998</v>
      </c>
      <c r="AI49" s="41"/>
      <c r="AJ49" s="41">
        <v>9.1999999999999998E-2</v>
      </c>
      <c r="AK49" s="41">
        <v>79616.899999999994</v>
      </c>
      <c r="AL49" s="41">
        <f t="shared" si="12"/>
        <v>1.8399999999999999</v>
      </c>
      <c r="AM49" s="41">
        <f t="shared" si="13"/>
        <v>79.616900000000001</v>
      </c>
      <c r="AN49" s="41"/>
      <c r="AO49" s="41"/>
      <c r="AP49" s="41"/>
      <c r="AQ49" s="41"/>
      <c r="AR49" s="41"/>
      <c r="AS49" s="41">
        <v>0.42531200000000002</v>
      </c>
      <c r="AT49" s="41">
        <v>87770.9</v>
      </c>
      <c r="AU49" s="41">
        <f t="shared" si="14"/>
        <v>5.9543680000000005</v>
      </c>
      <c r="AV49" s="41">
        <f t="shared" si="15"/>
        <v>87.770899999999997</v>
      </c>
      <c r="AW49" s="41"/>
      <c r="AX49" s="41">
        <v>0.24876599999999999</v>
      </c>
      <c r="AY49" s="41">
        <v>81912.5</v>
      </c>
      <c r="AZ49" s="41">
        <f t="shared" si="16"/>
        <v>3.4827239999999997</v>
      </c>
      <c r="BA49" s="41">
        <f t="shared" si="17"/>
        <v>81.912499999999994</v>
      </c>
      <c r="BB49" s="41"/>
    </row>
    <row r="50" spans="2:54" x14ac:dyDescent="0.15">
      <c r="B50" s="1">
        <v>0.151868</v>
      </c>
      <c r="C50" s="1">
        <v>57.671999999999997</v>
      </c>
      <c r="I50" s="53" t="s">
        <v>97</v>
      </c>
      <c r="J50" s="35">
        <v>0.08</v>
      </c>
      <c r="K50" s="17">
        <f t="shared" ref="K50:K60" si="19">J50^$I$2*$H$2</f>
        <v>1147.4591849448982</v>
      </c>
      <c r="L50" s="35">
        <v>0.08</v>
      </c>
      <c r="M50">
        <f t="shared" si="1"/>
        <v>1152.8749765436351</v>
      </c>
      <c r="N50">
        <f t="shared" si="2"/>
        <v>1147.4591849448982</v>
      </c>
      <c r="O50">
        <f t="shared" si="3"/>
        <v>5.4157915987368597</v>
      </c>
      <c r="Q50" s="17">
        <f t="shared" si="4"/>
        <v>1147.4591849448982</v>
      </c>
      <c r="R50" t="s">
        <v>84</v>
      </c>
      <c r="S50">
        <f t="shared" si="5"/>
        <v>0.08</v>
      </c>
      <c r="U50" s="1">
        <v>0.43156299999999997</v>
      </c>
      <c r="V50" s="1">
        <v>84191.5</v>
      </c>
      <c r="W50">
        <f t="shared" si="6"/>
        <v>6.0418819999999993</v>
      </c>
      <c r="X50">
        <f t="shared" si="7"/>
        <v>84.191500000000005</v>
      </c>
      <c r="Z50" s="41">
        <v>0.43531300000000001</v>
      </c>
      <c r="AA50" s="41">
        <v>84145.5</v>
      </c>
      <c r="AB50" s="41">
        <f t="shared" si="8"/>
        <v>6.0943820000000004</v>
      </c>
      <c r="AC50" s="41">
        <f t="shared" si="9"/>
        <v>84.145499999999998</v>
      </c>
      <c r="AD50" s="41"/>
      <c r="AE50" s="41">
        <v>9.4E-2</v>
      </c>
      <c r="AF50" s="41">
        <v>79750.2</v>
      </c>
      <c r="AG50" s="41">
        <f t="shared" si="10"/>
        <v>1.88</v>
      </c>
      <c r="AH50" s="41">
        <f t="shared" si="11"/>
        <v>79.750199999999992</v>
      </c>
      <c r="AI50" s="41"/>
      <c r="AJ50" s="41">
        <v>9.4E-2</v>
      </c>
      <c r="AK50" s="41">
        <v>79693</v>
      </c>
      <c r="AL50" s="41">
        <f t="shared" si="12"/>
        <v>1.88</v>
      </c>
      <c r="AM50" s="41">
        <f t="shared" si="13"/>
        <v>79.692999999999998</v>
      </c>
      <c r="AN50" s="41"/>
      <c r="AO50" s="41"/>
      <c r="AP50" s="41"/>
      <c r="AQ50" s="41"/>
      <c r="AR50" s="41"/>
      <c r="AS50" s="41">
        <v>0.43531300000000001</v>
      </c>
      <c r="AT50" s="41">
        <v>87188.800000000003</v>
      </c>
      <c r="AU50" s="41">
        <f t="shared" si="14"/>
        <v>6.0943820000000004</v>
      </c>
      <c r="AV50" s="41">
        <f t="shared" si="15"/>
        <v>87.188800000000001</v>
      </c>
      <c r="AW50" s="41"/>
      <c r="AX50" s="41">
        <v>0.25518099999999999</v>
      </c>
      <c r="AY50" s="41">
        <v>81876.600000000006</v>
      </c>
      <c r="AZ50" s="41">
        <f t="shared" si="16"/>
        <v>3.5725340000000001</v>
      </c>
      <c r="BA50" s="41">
        <f t="shared" si="17"/>
        <v>81.87660000000001</v>
      </c>
      <c r="BB50" s="41"/>
    </row>
    <row r="51" spans="2:54" x14ac:dyDescent="0.15">
      <c r="B51" s="1">
        <v>0.15564600000000001</v>
      </c>
      <c r="C51" s="1">
        <v>59.495999999999995</v>
      </c>
      <c r="J51" s="35">
        <v>0.09</v>
      </c>
      <c r="K51" s="17">
        <f t="shared" si="19"/>
        <v>1165.713120585498</v>
      </c>
      <c r="L51" s="35">
        <v>0.09</v>
      </c>
      <c r="M51">
        <f t="shared" si="1"/>
        <v>1175.4027044848287</v>
      </c>
      <c r="N51">
        <f t="shared" si="2"/>
        <v>1165.713120585498</v>
      </c>
      <c r="O51">
        <f t="shared" si="3"/>
        <v>9.6895838993307279</v>
      </c>
      <c r="Q51" s="17">
        <f t="shared" si="4"/>
        <v>1165.713120585498</v>
      </c>
      <c r="R51" t="s">
        <v>84</v>
      </c>
      <c r="S51">
        <f t="shared" si="5"/>
        <v>0.09</v>
      </c>
      <c r="U51" s="1">
        <v>0.44156299999999998</v>
      </c>
      <c r="V51" s="1">
        <v>84147.5</v>
      </c>
      <c r="W51">
        <f t="shared" si="6"/>
        <v>6.1818819999999999</v>
      </c>
      <c r="X51">
        <f t="shared" si="7"/>
        <v>84.147499999999994</v>
      </c>
      <c r="Z51" s="41">
        <v>0.44531300000000001</v>
      </c>
      <c r="AA51" s="41">
        <v>84098.6</v>
      </c>
      <c r="AB51" s="41">
        <f t="shared" si="8"/>
        <v>6.2343820000000001</v>
      </c>
      <c r="AC51" s="41">
        <f t="shared" si="9"/>
        <v>84.098600000000005</v>
      </c>
      <c r="AD51" s="41"/>
      <c r="AE51" s="41">
        <v>9.6000000000000002E-2</v>
      </c>
      <c r="AF51" s="41">
        <v>79826.8</v>
      </c>
      <c r="AG51" s="41">
        <f t="shared" si="10"/>
        <v>1.92</v>
      </c>
      <c r="AH51" s="41">
        <f t="shared" si="11"/>
        <v>79.826800000000006</v>
      </c>
      <c r="AI51" s="41"/>
      <c r="AJ51" s="41">
        <v>9.6000000000000002E-2</v>
      </c>
      <c r="AK51" s="41">
        <v>79768.7</v>
      </c>
      <c r="AL51" s="41">
        <f t="shared" si="12"/>
        <v>1.92</v>
      </c>
      <c r="AM51" s="41">
        <f t="shared" si="13"/>
        <v>79.768699999999995</v>
      </c>
      <c r="AN51" s="41"/>
      <c r="AO51" s="41"/>
      <c r="AP51" s="41"/>
      <c r="AQ51" s="41"/>
      <c r="AR51" s="41"/>
      <c r="AS51" s="41">
        <v>0.44531300000000001</v>
      </c>
      <c r="AT51" s="41">
        <v>86547.7</v>
      </c>
      <c r="AU51" s="41">
        <f t="shared" si="14"/>
        <v>6.2343820000000001</v>
      </c>
      <c r="AV51" s="41">
        <f t="shared" si="15"/>
        <v>86.547699999999992</v>
      </c>
      <c r="AW51" s="41"/>
      <c r="AX51" s="41">
        <v>0.26159500000000002</v>
      </c>
      <c r="AY51" s="41">
        <v>81931.600000000006</v>
      </c>
      <c r="AZ51" s="41">
        <f t="shared" si="16"/>
        <v>3.6623300000000003</v>
      </c>
      <c r="BA51" s="41">
        <f t="shared" si="17"/>
        <v>81.931600000000003</v>
      </c>
      <c r="BB51" s="41"/>
    </row>
    <row r="52" spans="2:54" x14ac:dyDescent="0.15">
      <c r="B52" s="1">
        <v>0.162416</v>
      </c>
      <c r="C52" s="1">
        <v>61.608000000000004</v>
      </c>
      <c r="J52" s="35">
        <v>0.1</v>
      </c>
      <c r="K52" s="17">
        <f t="shared" si="19"/>
        <v>1182.2877462732085</v>
      </c>
      <c r="L52" s="35">
        <v>0.1</v>
      </c>
      <c r="M52">
        <f t="shared" si="1"/>
        <v>1197.9304324260224</v>
      </c>
      <c r="N52">
        <f t="shared" si="2"/>
        <v>1182.2877462732085</v>
      </c>
      <c r="O52">
        <f t="shared" si="3"/>
        <v>15.642686152813894</v>
      </c>
      <c r="Q52" s="17">
        <f t="shared" si="4"/>
        <v>1182.2877462732085</v>
      </c>
      <c r="R52" t="s">
        <v>84</v>
      </c>
      <c r="S52">
        <f t="shared" si="5"/>
        <v>0.1</v>
      </c>
      <c r="U52" s="1">
        <v>0.45156200000000002</v>
      </c>
      <c r="V52" s="1">
        <v>84076.2</v>
      </c>
      <c r="W52">
        <f t="shared" si="6"/>
        <v>6.3218680000000003</v>
      </c>
      <c r="X52">
        <f t="shared" si="7"/>
        <v>84.0762</v>
      </c>
      <c r="Z52" s="41">
        <v>0.45531199999999999</v>
      </c>
      <c r="AA52" s="41">
        <v>84022.9</v>
      </c>
      <c r="AB52" s="41">
        <f t="shared" si="8"/>
        <v>6.3743679999999996</v>
      </c>
      <c r="AC52" s="41">
        <f t="shared" si="9"/>
        <v>84.022899999999993</v>
      </c>
      <c r="AD52" s="41"/>
      <c r="AE52" s="41">
        <v>9.8000000000000004E-2</v>
      </c>
      <c r="AF52" s="41">
        <v>79903.100000000006</v>
      </c>
      <c r="AG52" s="41">
        <f t="shared" si="10"/>
        <v>1.96</v>
      </c>
      <c r="AH52" s="41">
        <f t="shared" si="11"/>
        <v>79.903100000000009</v>
      </c>
      <c r="AI52" s="41"/>
      <c r="AJ52" s="41">
        <v>9.8000000000000004E-2</v>
      </c>
      <c r="AK52" s="41">
        <v>79844.100000000006</v>
      </c>
      <c r="AL52" s="41">
        <f t="shared" si="12"/>
        <v>1.96</v>
      </c>
      <c r="AM52" s="41">
        <f t="shared" si="13"/>
        <v>79.844100000000012</v>
      </c>
      <c r="AN52" s="41"/>
      <c r="AO52" s="41"/>
      <c r="AP52" s="41"/>
      <c r="AQ52" s="41"/>
      <c r="AR52" s="41"/>
      <c r="AS52" s="41">
        <v>0.45531199999999999</v>
      </c>
      <c r="AT52" s="41">
        <v>85847.4</v>
      </c>
      <c r="AU52" s="41">
        <f t="shared" si="14"/>
        <v>6.3743679999999996</v>
      </c>
      <c r="AV52" s="41">
        <f t="shared" si="15"/>
        <v>85.847399999999993</v>
      </c>
      <c r="AW52" s="41"/>
      <c r="AX52" s="41">
        <v>0.26801000000000003</v>
      </c>
      <c r="AY52" s="41">
        <v>82024.600000000006</v>
      </c>
      <c r="AZ52" s="41">
        <f t="shared" si="16"/>
        <v>3.7521400000000003</v>
      </c>
      <c r="BA52" s="41">
        <f t="shared" si="17"/>
        <v>82.024600000000007</v>
      </c>
      <c r="BB52" s="41"/>
    </row>
    <row r="53" spans="2:54" x14ac:dyDescent="0.15">
      <c r="B53" s="1">
        <v>0.167743</v>
      </c>
      <c r="C53" s="1">
        <v>63.551999999999992</v>
      </c>
      <c r="J53" s="35">
        <v>0.11</v>
      </c>
      <c r="K53" s="17">
        <f t="shared" si="19"/>
        <v>1197.4842449691196</v>
      </c>
      <c r="L53" s="35">
        <v>0.11</v>
      </c>
      <c r="M53">
        <f t="shared" si="1"/>
        <v>1220.4581603672164</v>
      </c>
      <c r="N53">
        <f t="shared" si="2"/>
        <v>1197.4842449691196</v>
      </c>
      <c r="O53">
        <f t="shared" si="3"/>
        <v>22.973915398096779</v>
      </c>
      <c r="Q53" s="17">
        <f t="shared" si="4"/>
        <v>1197.4842449691196</v>
      </c>
      <c r="R53" t="s">
        <v>84</v>
      </c>
      <c r="S53">
        <f t="shared" si="5"/>
        <v>0.11</v>
      </c>
      <c r="U53" s="1">
        <v>0.461563</v>
      </c>
      <c r="V53" s="1">
        <v>83973.3</v>
      </c>
      <c r="W53">
        <f t="shared" si="6"/>
        <v>6.4618820000000001</v>
      </c>
      <c r="X53">
        <f t="shared" si="7"/>
        <v>83.973300000000009</v>
      </c>
      <c r="Z53" s="41">
        <v>0.46531299999999998</v>
      </c>
      <c r="AA53" s="41">
        <v>83914.5</v>
      </c>
      <c r="AB53" s="41">
        <f t="shared" si="8"/>
        <v>6.5143819999999995</v>
      </c>
      <c r="AC53" s="41">
        <f t="shared" si="9"/>
        <v>83.914500000000004</v>
      </c>
      <c r="AD53" s="41"/>
      <c r="AE53" s="41">
        <v>0.1</v>
      </c>
      <c r="AF53" s="41">
        <v>79979.199999999997</v>
      </c>
      <c r="AG53" s="41">
        <f t="shared" si="10"/>
        <v>2</v>
      </c>
      <c r="AH53" s="41">
        <f t="shared" si="11"/>
        <v>79.979199999999992</v>
      </c>
      <c r="AI53" s="41"/>
      <c r="AJ53" s="41">
        <v>0.1</v>
      </c>
      <c r="AK53" s="41">
        <v>79919.3</v>
      </c>
      <c r="AL53" s="41">
        <f t="shared" si="12"/>
        <v>2</v>
      </c>
      <c r="AM53" s="41">
        <f t="shared" si="13"/>
        <v>79.919300000000007</v>
      </c>
      <c r="AN53" s="41"/>
      <c r="AO53" s="41"/>
      <c r="AP53" s="41"/>
      <c r="AQ53" s="41"/>
      <c r="AR53" s="41"/>
      <c r="AS53" s="41">
        <v>0.46531299999999998</v>
      </c>
      <c r="AT53" s="41">
        <v>85087.7</v>
      </c>
      <c r="AU53" s="41">
        <f t="shared" si="14"/>
        <v>6.5143819999999995</v>
      </c>
      <c r="AV53" s="41">
        <f t="shared" si="15"/>
        <v>85.087699999999998</v>
      </c>
      <c r="AW53" s="41"/>
      <c r="AX53" s="41">
        <v>0.27763100000000002</v>
      </c>
      <c r="AY53" s="41">
        <v>82157.5</v>
      </c>
      <c r="AZ53" s="41">
        <f t="shared" si="16"/>
        <v>3.8868340000000003</v>
      </c>
      <c r="BA53" s="41">
        <f t="shared" si="17"/>
        <v>82.157499999999999</v>
      </c>
      <c r="BB53" s="41"/>
    </row>
    <row r="54" spans="2:54" x14ac:dyDescent="0.15">
      <c r="B54" s="1">
        <v>0.173455</v>
      </c>
      <c r="C54" s="1">
        <v>65.435999999999993</v>
      </c>
      <c r="J54" s="35">
        <v>0.12</v>
      </c>
      <c r="K54" s="17">
        <f t="shared" si="19"/>
        <v>1211.5280548565565</v>
      </c>
      <c r="L54" s="35">
        <v>0.12</v>
      </c>
      <c r="M54">
        <f t="shared" si="1"/>
        <v>1242.98588830841</v>
      </c>
      <c r="N54">
        <f t="shared" si="2"/>
        <v>1211.5280548565565</v>
      </c>
      <c r="O54">
        <f t="shared" si="3"/>
        <v>31.457833451853503</v>
      </c>
      <c r="Q54" s="17">
        <f t="shared" si="4"/>
        <v>1211.5280548565565</v>
      </c>
      <c r="R54" t="s">
        <v>84</v>
      </c>
      <c r="S54">
        <f t="shared" si="5"/>
        <v>0.12</v>
      </c>
      <c r="U54" s="1">
        <v>0.47156300000000001</v>
      </c>
      <c r="V54" s="1">
        <v>83834.899999999994</v>
      </c>
      <c r="W54">
        <f t="shared" si="6"/>
        <v>6.6018819999999998</v>
      </c>
      <c r="X54">
        <f t="shared" si="7"/>
        <v>83.83489999999999</v>
      </c>
      <c r="Z54" s="41">
        <v>0.47531299999999999</v>
      </c>
      <c r="AA54" s="41">
        <v>83769.8</v>
      </c>
      <c r="AB54" s="41">
        <f t="shared" si="8"/>
        <v>6.654382</v>
      </c>
      <c r="AC54" s="41">
        <f t="shared" si="9"/>
        <v>83.769800000000004</v>
      </c>
      <c r="AD54" s="41"/>
      <c r="AE54" s="41">
        <v>0.10199999999999999</v>
      </c>
      <c r="AF54" s="41">
        <v>80054.899999999994</v>
      </c>
      <c r="AG54" s="41">
        <f t="shared" si="10"/>
        <v>2.04</v>
      </c>
      <c r="AH54" s="41">
        <f t="shared" si="11"/>
        <v>80.054899999999989</v>
      </c>
      <c r="AI54" s="41"/>
      <c r="AJ54" s="41">
        <v>0.10199999999999999</v>
      </c>
      <c r="AK54" s="41">
        <v>79994.2</v>
      </c>
      <c r="AL54" s="41">
        <f t="shared" si="12"/>
        <v>2.04</v>
      </c>
      <c r="AM54" s="41">
        <f t="shared" si="13"/>
        <v>79.994199999999992</v>
      </c>
      <c r="AN54" s="41"/>
      <c r="AO54" s="41"/>
      <c r="AP54" s="41"/>
      <c r="AQ54" s="41"/>
      <c r="AR54" s="41"/>
      <c r="AS54" s="41">
        <v>0.47531299999999999</v>
      </c>
      <c r="AT54" s="41">
        <v>84268.1</v>
      </c>
      <c r="AU54" s="41">
        <f t="shared" si="14"/>
        <v>6.654382</v>
      </c>
      <c r="AV54" s="41">
        <f t="shared" si="15"/>
        <v>84.268100000000004</v>
      </c>
      <c r="AW54" s="41"/>
      <c r="AX54" s="41">
        <v>0.287632</v>
      </c>
      <c r="AY54" s="41">
        <v>82284.899999999994</v>
      </c>
      <c r="AZ54" s="41">
        <f t="shared" si="16"/>
        <v>4.0268480000000002</v>
      </c>
      <c r="BA54" s="41">
        <f t="shared" si="17"/>
        <v>82.284899999999993</v>
      </c>
      <c r="BB54" s="41"/>
    </row>
    <row r="55" spans="2:54" x14ac:dyDescent="0.15">
      <c r="B55" s="1">
        <v>0.18062300000000001</v>
      </c>
      <c r="C55" s="1">
        <v>68.36399999999999</v>
      </c>
      <c r="J55" s="35">
        <v>0.13</v>
      </c>
      <c r="K55" s="17">
        <f t="shared" si="19"/>
        <v>1224.5925065700587</v>
      </c>
      <c r="L55" s="35">
        <v>0.13</v>
      </c>
      <c r="M55">
        <f t="shared" si="1"/>
        <v>1265.5136162496037</v>
      </c>
      <c r="N55">
        <f t="shared" si="2"/>
        <v>1224.5925065700587</v>
      </c>
      <c r="O55">
        <f t="shared" si="3"/>
        <v>40.921109679544998</v>
      </c>
      <c r="Q55" s="17">
        <f t="shared" si="4"/>
        <v>1224.5925065700587</v>
      </c>
      <c r="R55" t="s">
        <v>84</v>
      </c>
      <c r="S55">
        <f t="shared" si="5"/>
        <v>0.13</v>
      </c>
      <c r="U55" s="1">
        <v>0.48156199999999999</v>
      </c>
      <c r="V55" s="1">
        <v>83657.899999999994</v>
      </c>
      <c r="W55">
        <f t="shared" si="6"/>
        <v>6.7418680000000002</v>
      </c>
      <c r="X55">
        <f t="shared" si="7"/>
        <v>83.657899999999998</v>
      </c>
      <c r="Z55" s="41">
        <v>0.48531200000000002</v>
      </c>
      <c r="AA55" s="41">
        <v>83585.899999999994</v>
      </c>
      <c r="AB55" s="41">
        <f t="shared" si="8"/>
        <v>6.7943680000000004</v>
      </c>
      <c r="AC55" s="41">
        <f t="shared" si="9"/>
        <v>83.585899999999995</v>
      </c>
      <c r="AD55" s="41"/>
      <c r="AE55" s="41">
        <v>0.104</v>
      </c>
      <c r="AF55" s="41">
        <v>80130.399999999994</v>
      </c>
      <c r="AG55" s="41">
        <f t="shared" si="10"/>
        <v>2.08</v>
      </c>
      <c r="AH55" s="41">
        <f t="shared" si="11"/>
        <v>80.130399999999995</v>
      </c>
      <c r="AI55" s="41"/>
      <c r="AJ55" s="41">
        <v>0.104</v>
      </c>
      <c r="AK55" s="41">
        <v>80068.800000000003</v>
      </c>
      <c r="AL55" s="41">
        <f t="shared" si="12"/>
        <v>2.08</v>
      </c>
      <c r="AM55" s="41">
        <f t="shared" si="13"/>
        <v>80.068799999999996</v>
      </c>
      <c r="AN55" s="41"/>
      <c r="AO55" s="41"/>
      <c r="AP55" s="41"/>
      <c r="AQ55" s="41"/>
      <c r="AR55" s="41"/>
      <c r="AS55" s="41">
        <v>0.48531200000000002</v>
      </c>
      <c r="AT55" s="41">
        <v>83388.100000000006</v>
      </c>
      <c r="AU55" s="41">
        <f t="shared" si="14"/>
        <v>6.7943680000000004</v>
      </c>
      <c r="AV55" s="41">
        <f t="shared" si="15"/>
        <v>83.388100000000009</v>
      </c>
      <c r="AW55" s="41"/>
      <c r="AX55" s="41">
        <v>0.29763200000000001</v>
      </c>
      <c r="AY55" s="41">
        <v>82401.3</v>
      </c>
      <c r="AZ55" s="41">
        <f t="shared" si="16"/>
        <v>4.1668479999999999</v>
      </c>
      <c r="BA55" s="41">
        <f t="shared" si="17"/>
        <v>82.401300000000006</v>
      </c>
      <c r="BB55" s="41"/>
    </row>
    <row r="56" spans="2:54" x14ac:dyDescent="0.15">
      <c r="B56" s="1">
        <v>0.18811900000000001</v>
      </c>
      <c r="C56" s="1">
        <v>69.959999999999994</v>
      </c>
      <c r="J56" s="35">
        <v>0.14000000000000001</v>
      </c>
      <c r="K56" s="17">
        <f t="shared" si="19"/>
        <v>1236.8138650717908</v>
      </c>
      <c r="L56" s="35">
        <v>0.14000000000000001</v>
      </c>
      <c r="M56">
        <f t="shared" si="1"/>
        <v>1288.0413441907974</v>
      </c>
      <c r="N56">
        <f t="shared" si="2"/>
        <v>1236.8138650717908</v>
      </c>
      <c r="O56">
        <f t="shared" si="3"/>
        <v>51.227479119006603</v>
      </c>
      <c r="Q56" s="17">
        <f t="shared" si="4"/>
        <v>1236.8138650717908</v>
      </c>
      <c r="R56" t="s">
        <v>84</v>
      </c>
      <c r="S56">
        <f t="shared" si="5"/>
        <v>0.14000000000000001</v>
      </c>
      <c r="U56" s="1">
        <v>0.491562</v>
      </c>
      <c r="V56" s="1">
        <v>83439.899999999994</v>
      </c>
      <c r="W56">
        <f t="shared" si="6"/>
        <v>6.8818679999999999</v>
      </c>
      <c r="X56">
        <f t="shared" si="7"/>
        <v>83.439899999999994</v>
      </c>
      <c r="Z56" s="41">
        <v>0.495313</v>
      </c>
      <c r="AA56" s="41">
        <v>83360.100000000006</v>
      </c>
      <c r="AB56" s="41">
        <f t="shared" si="8"/>
        <v>6.9343820000000003</v>
      </c>
      <c r="AC56" s="41">
        <f t="shared" si="9"/>
        <v>83.360100000000003</v>
      </c>
      <c r="AD56" s="41"/>
      <c r="AE56" s="41">
        <v>0.106</v>
      </c>
      <c r="AF56" s="41">
        <v>80205.5</v>
      </c>
      <c r="AG56" s="41">
        <f t="shared" si="10"/>
        <v>2.12</v>
      </c>
      <c r="AH56" s="41">
        <f t="shared" si="11"/>
        <v>80.205500000000001</v>
      </c>
      <c r="AI56" s="41"/>
      <c r="AJ56" s="41">
        <v>0.106</v>
      </c>
      <c r="AK56" s="41">
        <v>80143.199999999997</v>
      </c>
      <c r="AL56" s="41">
        <f t="shared" si="12"/>
        <v>2.12</v>
      </c>
      <c r="AM56" s="41">
        <f t="shared" si="13"/>
        <v>80.143199999999993</v>
      </c>
      <c r="AN56" s="41"/>
      <c r="AO56" s="41"/>
      <c r="AP56" s="41"/>
      <c r="AQ56" s="41"/>
      <c r="AR56" s="41"/>
      <c r="AS56" s="41">
        <v>0.495313</v>
      </c>
      <c r="AT56" s="41">
        <v>82447.100000000006</v>
      </c>
      <c r="AU56" s="41">
        <f t="shared" si="14"/>
        <v>6.9343820000000003</v>
      </c>
      <c r="AV56" s="41">
        <f t="shared" si="15"/>
        <v>82.447100000000006</v>
      </c>
      <c r="AW56" s="41"/>
      <c r="AX56" s="41">
        <v>0.30763099999999999</v>
      </c>
      <c r="AY56" s="41">
        <v>82518</v>
      </c>
      <c r="AZ56" s="41">
        <f t="shared" si="16"/>
        <v>4.3068340000000003</v>
      </c>
      <c r="BA56" s="41">
        <f t="shared" si="17"/>
        <v>82.518000000000001</v>
      </c>
      <c r="BB56" s="41"/>
    </row>
    <row r="57" spans="2:54" x14ac:dyDescent="0.15">
      <c r="B57" s="1">
        <v>0.19800899999999999</v>
      </c>
      <c r="C57" s="1">
        <v>72.695999999999998</v>
      </c>
      <c r="J57" s="35">
        <v>0.15</v>
      </c>
      <c r="K57" s="17">
        <f t="shared" si="19"/>
        <v>1248.3012836677985</v>
      </c>
      <c r="L57" s="35">
        <v>0.15</v>
      </c>
      <c r="M57">
        <f t="shared" si="1"/>
        <v>1310.5690721319911</v>
      </c>
      <c r="N57">
        <f t="shared" si="2"/>
        <v>1248.3012836677985</v>
      </c>
      <c r="O57">
        <f t="shared" si="3"/>
        <v>62.267788464192563</v>
      </c>
      <c r="Q57" s="17">
        <f t="shared" si="4"/>
        <v>1248.3012836677985</v>
      </c>
      <c r="R57" t="s">
        <v>84</v>
      </c>
      <c r="S57">
        <f t="shared" si="5"/>
        <v>0.15</v>
      </c>
      <c r="U57" s="1">
        <v>0.50156199999999995</v>
      </c>
      <c r="V57" s="1">
        <v>83178.7</v>
      </c>
      <c r="W57">
        <f t="shared" si="6"/>
        <v>7.0218679999999996</v>
      </c>
      <c r="X57">
        <f t="shared" si="7"/>
        <v>83.178699999999992</v>
      </c>
      <c r="Z57" s="41">
        <v>0.50531300000000001</v>
      </c>
      <c r="AA57" s="41">
        <v>83090.5</v>
      </c>
      <c r="AB57" s="41">
        <f t="shared" si="8"/>
        <v>7.0743819999999999</v>
      </c>
      <c r="AC57" s="41">
        <f t="shared" si="9"/>
        <v>83.090500000000006</v>
      </c>
      <c r="AD57" s="41"/>
      <c r="AE57" s="41">
        <v>0.108</v>
      </c>
      <c r="AF57" s="41">
        <v>80280.3</v>
      </c>
      <c r="AG57" s="41">
        <f t="shared" si="10"/>
        <v>2.16</v>
      </c>
      <c r="AH57" s="41">
        <f t="shared" si="11"/>
        <v>80.280299999999997</v>
      </c>
      <c r="AI57" s="41"/>
      <c r="AJ57" s="41">
        <v>0.108</v>
      </c>
      <c r="AK57" s="41">
        <v>80217.3</v>
      </c>
      <c r="AL57" s="41">
        <f t="shared" si="12"/>
        <v>2.16</v>
      </c>
      <c r="AM57" s="41">
        <f t="shared" si="13"/>
        <v>80.217300000000009</v>
      </c>
      <c r="AN57" s="41"/>
      <c r="AO57" s="41"/>
      <c r="AP57" s="41"/>
      <c r="AQ57" s="41"/>
      <c r="AR57" s="41"/>
      <c r="AS57" s="41">
        <v>0.50531300000000001</v>
      </c>
      <c r="AT57" s="41">
        <v>81444.399999999994</v>
      </c>
      <c r="AU57" s="41">
        <f t="shared" si="14"/>
        <v>7.0743819999999999</v>
      </c>
      <c r="AV57" s="41">
        <f t="shared" si="15"/>
        <v>81.444399999999987</v>
      </c>
      <c r="AW57" s="41"/>
      <c r="AX57" s="41">
        <v>0.31763200000000003</v>
      </c>
      <c r="AY57" s="41">
        <v>82623.5</v>
      </c>
      <c r="AZ57" s="41">
        <f t="shared" si="16"/>
        <v>4.4468480000000001</v>
      </c>
      <c r="BA57" s="41">
        <f t="shared" si="17"/>
        <v>82.623500000000007</v>
      </c>
      <c r="BB57" s="41"/>
    </row>
    <row r="58" spans="2:54" x14ac:dyDescent="0.15">
      <c r="B58" s="1">
        <v>0.213451</v>
      </c>
      <c r="C58" s="1">
        <v>74.304000000000002</v>
      </c>
      <c r="J58" s="35">
        <v>0.16</v>
      </c>
      <c r="K58" s="17">
        <f t="shared" si="19"/>
        <v>1259.143610708684</v>
      </c>
      <c r="L58" s="35">
        <v>0.16</v>
      </c>
      <c r="M58">
        <f t="shared" si="1"/>
        <v>1333.0968000731848</v>
      </c>
      <c r="N58">
        <f t="shared" si="2"/>
        <v>1259.143610708684</v>
      </c>
      <c r="O58">
        <f t="shared" si="3"/>
        <v>73.953189364500759</v>
      </c>
      <c r="Q58" s="17">
        <f t="shared" si="4"/>
        <v>1259.143610708684</v>
      </c>
      <c r="R58" t="s">
        <v>84</v>
      </c>
      <c r="S58">
        <f t="shared" si="5"/>
        <v>0.16</v>
      </c>
      <c r="U58" s="1">
        <v>0.51156299999999999</v>
      </c>
      <c r="V58" s="1">
        <v>82872.600000000006</v>
      </c>
      <c r="W58">
        <f t="shared" si="6"/>
        <v>7.1618820000000003</v>
      </c>
      <c r="X58">
        <f t="shared" si="7"/>
        <v>82.872600000000006</v>
      </c>
      <c r="Z58" s="41">
        <v>0.51531199999999999</v>
      </c>
      <c r="AA58" s="41">
        <v>82775.199999999997</v>
      </c>
      <c r="AB58" s="41">
        <f t="shared" si="8"/>
        <v>7.2143680000000003</v>
      </c>
      <c r="AC58" s="41">
        <f t="shared" si="9"/>
        <v>82.775199999999998</v>
      </c>
      <c r="AD58" s="41"/>
      <c r="AE58" s="41">
        <v>0.11</v>
      </c>
      <c r="AF58" s="41">
        <v>80354.8</v>
      </c>
      <c r="AG58" s="41">
        <f t="shared" si="10"/>
        <v>2.2000000000000002</v>
      </c>
      <c r="AH58" s="41">
        <f t="shared" si="11"/>
        <v>80.354799999999997</v>
      </c>
      <c r="AI58" s="41"/>
      <c r="AJ58" s="41">
        <v>0.11</v>
      </c>
      <c r="AK58" s="41">
        <v>80291.100000000006</v>
      </c>
      <c r="AL58" s="41">
        <f t="shared" si="12"/>
        <v>2.2000000000000002</v>
      </c>
      <c r="AM58" s="41">
        <f t="shared" si="13"/>
        <v>80.2911</v>
      </c>
      <c r="AN58" s="41"/>
      <c r="AO58" s="41"/>
      <c r="AP58" s="41"/>
      <c r="AQ58" s="41"/>
      <c r="AR58" s="41"/>
      <c r="AS58" s="41">
        <v>0.51531199999999999</v>
      </c>
      <c r="AT58" s="41">
        <v>80378.899999999994</v>
      </c>
      <c r="AU58" s="41">
        <f t="shared" si="14"/>
        <v>7.2143680000000003</v>
      </c>
      <c r="AV58" s="41">
        <f t="shared" si="15"/>
        <v>80.378899999999987</v>
      </c>
      <c r="AW58" s="41"/>
      <c r="AX58" s="41">
        <v>0.32763199999999998</v>
      </c>
      <c r="AY58" s="41">
        <v>82715</v>
      </c>
      <c r="AZ58" s="41">
        <f t="shared" si="16"/>
        <v>4.5868479999999998</v>
      </c>
      <c r="BA58" s="41">
        <f t="shared" si="17"/>
        <v>82.715000000000003</v>
      </c>
      <c r="BB58" s="41"/>
    </row>
    <row r="59" spans="2:54" x14ac:dyDescent="0.15">
      <c r="B59" s="1">
        <v>0.245949</v>
      </c>
      <c r="C59" s="1">
        <v>75.768000000000001</v>
      </c>
      <c r="J59" s="35">
        <v>0.17</v>
      </c>
      <c r="K59" s="17">
        <f t="shared" si="19"/>
        <v>1269.414175815137</v>
      </c>
      <c r="L59" s="35">
        <v>0.17</v>
      </c>
      <c r="M59">
        <f t="shared" si="1"/>
        <v>1355.6245280143785</v>
      </c>
      <c r="N59">
        <f t="shared" si="2"/>
        <v>1269.414175815137</v>
      </c>
      <c r="O59">
        <f t="shared" si="3"/>
        <v>86.21035219924147</v>
      </c>
      <c r="Q59" s="17">
        <f t="shared" si="4"/>
        <v>1269.414175815137</v>
      </c>
      <c r="R59" t="s">
        <v>84</v>
      </c>
      <c r="S59">
        <f t="shared" si="5"/>
        <v>0.17</v>
      </c>
      <c r="U59" s="1">
        <v>0.521563</v>
      </c>
      <c r="V59" s="1">
        <v>82520.2</v>
      </c>
      <c r="W59">
        <f t="shared" si="6"/>
        <v>7.301882</v>
      </c>
      <c r="X59">
        <f t="shared" si="7"/>
        <v>82.520200000000003</v>
      </c>
      <c r="Z59" s="41">
        <v>0.525312</v>
      </c>
      <c r="AA59" s="41">
        <v>82412.800000000003</v>
      </c>
      <c r="AB59" s="41">
        <f t="shared" si="8"/>
        <v>7.354368</v>
      </c>
      <c r="AC59" s="41">
        <f t="shared" si="9"/>
        <v>82.412800000000004</v>
      </c>
      <c r="AD59" s="41"/>
      <c r="AE59" s="41">
        <v>0.112</v>
      </c>
      <c r="AF59" s="41">
        <v>80429</v>
      </c>
      <c r="AG59" s="41">
        <f t="shared" si="10"/>
        <v>2.2400000000000002</v>
      </c>
      <c r="AH59" s="41">
        <f t="shared" si="11"/>
        <v>80.429000000000002</v>
      </c>
      <c r="AI59" s="41"/>
      <c r="AJ59" s="41">
        <v>0.112</v>
      </c>
      <c r="AK59" s="41">
        <v>80364.600000000006</v>
      </c>
      <c r="AL59" s="41">
        <f t="shared" si="12"/>
        <v>2.2400000000000002</v>
      </c>
      <c r="AM59" s="41">
        <f t="shared" si="13"/>
        <v>80.36460000000001</v>
      </c>
      <c r="AN59" s="41"/>
      <c r="AO59" s="41"/>
      <c r="AP59" s="41"/>
      <c r="AQ59" s="41"/>
      <c r="AR59" s="41"/>
      <c r="AS59" s="41">
        <v>0.525312</v>
      </c>
      <c r="AT59" s="41">
        <v>79249.8</v>
      </c>
      <c r="AU59" s="41">
        <f t="shared" si="14"/>
        <v>7.354368</v>
      </c>
      <c r="AV59" s="41">
        <f t="shared" si="15"/>
        <v>79.249800000000008</v>
      </c>
      <c r="AW59" s="41"/>
      <c r="AX59" s="41">
        <v>0.33763100000000001</v>
      </c>
      <c r="AY59" s="41">
        <v>82804</v>
      </c>
      <c r="AZ59" s="41">
        <f t="shared" si="16"/>
        <v>4.7268340000000002</v>
      </c>
      <c r="BA59" s="41">
        <f t="shared" si="17"/>
        <v>82.804000000000002</v>
      </c>
      <c r="BB59" s="41"/>
    </row>
    <row r="60" spans="2:54" x14ac:dyDescent="0.15">
      <c r="B60" s="1">
        <v>0.31721100000000002</v>
      </c>
      <c r="C60" s="1">
        <v>76.391999999999996</v>
      </c>
      <c r="J60" s="35">
        <v>0.18</v>
      </c>
      <c r="K60" s="17">
        <f t="shared" si="19"/>
        <v>1279.1742372736303</v>
      </c>
      <c r="L60" s="35">
        <v>0.18</v>
      </c>
      <c r="M60">
        <f t="shared" si="1"/>
        <v>1378.1522559555722</v>
      </c>
      <c r="N60">
        <f t="shared" si="2"/>
        <v>1279.1742372736303</v>
      </c>
      <c r="O60">
        <f t="shared" si="3"/>
        <v>98.978018681941876</v>
      </c>
      <c r="Q60" s="17">
        <f t="shared" si="4"/>
        <v>1279.1742372736303</v>
      </c>
      <c r="R60" t="s">
        <v>84</v>
      </c>
      <c r="S60">
        <f t="shared" si="5"/>
        <v>0.18</v>
      </c>
      <c r="U60" s="1">
        <v>0.53156300000000001</v>
      </c>
      <c r="V60" s="1">
        <v>82120.3</v>
      </c>
      <c r="W60">
        <f t="shared" si="6"/>
        <v>7.4418819999999997</v>
      </c>
      <c r="X60">
        <f t="shared" si="7"/>
        <v>82.1203</v>
      </c>
      <c r="Z60" s="41">
        <v>0.53531200000000001</v>
      </c>
      <c r="AA60" s="41">
        <v>82002.100000000006</v>
      </c>
      <c r="AB60" s="41">
        <f t="shared" si="8"/>
        <v>7.4943679999999997</v>
      </c>
      <c r="AC60" s="41">
        <f t="shared" si="9"/>
        <v>82.002100000000013</v>
      </c>
      <c r="AD60" s="41"/>
      <c r="AE60" s="41">
        <v>0.114</v>
      </c>
      <c r="AF60" s="41">
        <v>80503</v>
      </c>
      <c r="AG60" s="41">
        <f t="shared" si="10"/>
        <v>2.2800000000000002</v>
      </c>
      <c r="AH60" s="41">
        <f t="shared" si="11"/>
        <v>80.503</v>
      </c>
      <c r="AI60" s="41"/>
      <c r="AJ60" s="41">
        <v>0.114</v>
      </c>
      <c r="AK60" s="41">
        <v>80437.899999999994</v>
      </c>
      <c r="AL60" s="41">
        <f t="shared" si="12"/>
        <v>2.2800000000000002</v>
      </c>
      <c r="AM60" s="41">
        <f t="shared" si="13"/>
        <v>80.437899999999999</v>
      </c>
      <c r="AN60" s="41"/>
      <c r="AO60" s="41"/>
      <c r="AP60" s="41"/>
      <c r="AQ60" s="41"/>
      <c r="AR60" s="41"/>
      <c r="AS60" s="41">
        <v>0.53531200000000001</v>
      </c>
      <c r="AT60" s="41">
        <v>78055.7</v>
      </c>
      <c r="AU60" s="41">
        <f t="shared" si="14"/>
        <v>7.4943679999999997</v>
      </c>
      <c r="AV60" s="41">
        <f t="shared" si="15"/>
        <v>78.055700000000002</v>
      </c>
      <c r="AW60" s="41"/>
      <c r="AX60" s="41">
        <v>0.34763100000000002</v>
      </c>
      <c r="AY60" s="41">
        <v>82882.899999999994</v>
      </c>
      <c r="AZ60" s="41">
        <f t="shared" si="16"/>
        <v>4.8668340000000008</v>
      </c>
      <c r="BA60" s="41">
        <f t="shared" si="17"/>
        <v>82.882899999999992</v>
      </c>
      <c r="BB60" s="41"/>
    </row>
    <row r="61" spans="2:54" x14ac:dyDescent="0.15">
      <c r="B61" s="1">
        <v>0.393569</v>
      </c>
      <c r="C61" s="1">
        <v>76.355999999999995</v>
      </c>
      <c r="J61" s="35">
        <v>0.19</v>
      </c>
      <c r="K61" s="17">
        <f t="shared" ref="K61:K92" si="20">J61^$I$2*$H$2</f>
        <v>1288.4755176469487</v>
      </c>
      <c r="L61" s="35">
        <v>0.19</v>
      </c>
      <c r="M61">
        <f t="shared" si="1"/>
        <v>1400.6799838967659</v>
      </c>
      <c r="N61">
        <f t="shared" si="2"/>
        <v>1288.4755176469487</v>
      </c>
      <c r="O61">
        <f t="shared" si="3"/>
        <v>112.20446624981719</v>
      </c>
      <c r="Q61" s="17">
        <f t="shared" si="4"/>
        <v>1288.4755176469487</v>
      </c>
      <c r="R61" t="s">
        <v>84</v>
      </c>
      <c r="S61">
        <f t="shared" si="5"/>
        <v>0.19</v>
      </c>
      <c r="U61" s="1">
        <v>0.54156199999999999</v>
      </c>
      <c r="V61" s="1">
        <v>81671.8</v>
      </c>
      <c r="W61">
        <f t="shared" si="6"/>
        <v>7.5818680000000001</v>
      </c>
      <c r="X61">
        <f t="shared" si="7"/>
        <v>81.671800000000005</v>
      </c>
      <c r="Z61" s="41">
        <v>0.54531300000000005</v>
      </c>
      <c r="AA61" s="41">
        <v>81542.2</v>
      </c>
      <c r="AB61" s="41">
        <f t="shared" si="8"/>
        <v>7.6343820000000004</v>
      </c>
      <c r="AC61" s="41">
        <f t="shared" si="9"/>
        <v>81.542199999999994</v>
      </c>
      <c r="AD61" s="41"/>
      <c r="AE61" s="41">
        <v>0.11600000000000001</v>
      </c>
      <c r="AF61" s="41">
        <v>80576.7</v>
      </c>
      <c r="AG61" s="41">
        <f t="shared" si="10"/>
        <v>2.3200000000000003</v>
      </c>
      <c r="AH61" s="41">
        <f t="shared" si="11"/>
        <v>80.576700000000002</v>
      </c>
      <c r="AI61" s="41"/>
      <c r="AJ61" s="41">
        <v>0.11600000000000001</v>
      </c>
      <c r="AK61" s="41">
        <v>80511</v>
      </c>
      <c r="AL61" s="41">
        <f t="shared" si="12"/>
        <v>2.3200000000000003</v>
      </c>
      <c r="AM61" s="41">
        <f t="shared" si="13"/>
        <v>80.510999999999996</v>
      </c>
      <c r="AN61" s="41"/>
      <c r="AO61" s="41"/>
      <c r="AP61" s="41"/>
      <c r="AQ61" s="41"/>
      <c r="AR61" s="41"/>
      <c r="AS61" s="41">
        <v>0.54531300000000005</v>
      </c>
      <c r="AT61" s="41">
        <v>76795.3</v>
      </c>
      <c r="AU61" s="41">
        <f t="shared" si="14"/>
        <v>7.6343820000000004</v>
      </c>
      <c r="AV61" s="41">
        <f t="shared" si="15"/>
        <v>76.795299999999997</v>
      </c>
      <c r="AW61" s="41"/>
      <c r="AX61" s="41">
        <v>0.35763200000000001</v>
      </c>
      <c r="AY61" s="41">
        <v>82947.7</v>
      </c>
      <c r="AZ61" s="41">
        <f t="shared" si="16"/>
        <v>5.0068479999999997</v>
      </c>
      <c r="BA61" s="41">
        <f t="shared" si="17"/>
        <v>82.947699999999998</v>
      </c>
      <c r="BB61" s="41"/>
    </row>
    <row r="62" spans="2:54" x14ac:dyDescent="0.15">
      <c r="B62" s="1">
        <v>0.473742</v>
      </c>
      <c r="C62" s="1">
        <v>76.367999999999995</v>
      </c>
      <c r="J62" s="35">
        <v>0.2</v>
      </c>
      <c r="K62" s="17">
        <f t="shared" si="20"/>
        <v>1297.3621033941765</v>
      </c>
      <c r="L62" s="35">
        <v>0.2</v>
      </c>
      <c r="M62">
        <f t="shared" si="1"/>
        <v>1423.2077118379598</v>
      </c>
      <c r="N62">
        <f t="shared" si="2"/>
        <v>1297.3621033941765</v>
      </c>
      <c r="O62">
        <f t="shared" si="3"/>
        <v>125.84560844378325</v>
      </c>
      <c r="Q62" s="17">
        <f t="shared" si="4"/>
        <v>1297.3621033941765</v>
      </c>
      <c r="R62" t="s">
        <v>84</v>
      </c>
      <c r="S62">
        <f t="shared" si="5"/>
        <v>0.2</v>
      </c>
      <c r="U62" s="1">
        <v>0.551562</v>
      </c>
      <c r="V62" s="1">
        <v>81173.7</v>
      </c>
      <c r="W62">
        <f t="shared" si="6"/>
        <v>7.7218679999999997</v>
      </c>
      <c r="X62">
        <f t="shared" si="7"/>
        <v>81.173699999999997</v>
      </c>
      <c r="Z62" s="41">
        <v>0.55531299999999995</v>
      </c>
      <c r="AA62" s="41">
        <v>81031.899999999994</v>
      </c>
      <c r="AB62" s="41">
        <f t="shared" si="8"/>
        <v>7.7743819999999992</v>
      </c>
      <c r="AC62" s="41">
        <f t="shared" si="9"/>
        <v>81.031899999999993</v>
      </c>
      <c r="AD62" s="41"/>
      <c r="AE62" s="41">
        <v>0.11799999999999999</v>
      </c>
      <c r="AF62" s="41">
        <v>80650.100000000006</v>
      </c>
      <c r="AG62" s="41">
        <f t="shared" si="10"/>
        <v>2.36</v>
      </c>
      <c r="AH62" s="41">
        <f t="shared" si="11"/>
        <v>80.650100000000009</v>
      </c>
      <c r="AI62" s="41"/>
      <c r="AJ62" s="41">
        <v>0.11799999999999999</v>
      </c>
      <c r="AK62" s="41">
        <v>80583.7</v>
      </c>
      <c r="AL62" s="41">
        <f t="shared" si="12"/>
        <v>2.36</v>
      </c>
      <c r="AM62" s="41">
        <f t="shared" si="13"/>
        <v>80.583699999999993</v>
      </c>
      <c r="AN62" s="41"/>
      <c r="AO62" s="41"/>
      <c r="AP62" s="41"/>
      <c r="AQ62" s="41"/>
      <c r="AR62" s="41"/>
      <c r="AS62" s="41">
        <v>0.55531299999999995</v>
      </c>
      <c r="AT62" s="41">
        <v>75467.100000000006</v>
      </c>
      <c r="AU62" s="41">
        <f t="shared" si="14"/>
        <v>7.7743819999999992</v>
      </c>
      <c r="AV62" s="41">
        <f t="shared" si="15"/>
        <v>75.467100000000002</v>
      </c>
      <c r="AW62" s="41"/>
      <c r="AX62" s="41">
        <v>0.36763099999999999</v>
      </c>
      <c r="AY62" s="41">
        <v>83010.399999999994</v>
      </c>
      <c r="AZ62" s="41">
        <f t="shared" si="16"/>
        <v>5.1468340000000001</v>
      </c>
      <c r="BA62" s="41">
        <f t="shared" si="17"/>
        <v>83.01039999999999</v>
      </c>
      <c r="BB62" s="41"/>
    </row>
    <row r="63" spans="2:54" x14ac:dyDescent="0.15">
      <c r="B63" s="1">
        <v>0.53326799999999996</v>
      </c>
      <c r="C63" s="1">
        <v>76.403999999999996</v>
      </c>
      <c r="J63" s="35">
        <v>0.21</v>
      </c>
      <c r="K63" s="17">
        <f t="shared" si="20"/>
        <v>1305.8718914189546</v>
      </c>
      <c r="L63" s="35">
        <v>0.21</v>
      </c>
      <c r="M63">
        <f t="shared" si="1"/>
        <v>1445.7354397791532</v>
      </c>
      <c r="N63">
        <f t="shared" si="2"/>
        <v>1305.8718914189546</v>
      </c>
      <c r="O63">
        <f t="shared" si="3"/>
        <v>139.86354836019859</v>
      </c>
      <c r="Q63" s="17">
        <f t="shared" si="4"/>
        <v>1305.8718914189546</v>
      </c>
      <c r="R63" t="s">
        <v>84</v>
      </c>
      <c r="S63">
        <f t="shared" si="5"/>
        <v>0.21</v>
      </c>
      <c r="U63" s="1">
        <v>0.56156200000000001</v>
      </c>
      <c r="V63" s="1">
        <v>80625.2</v>
      </c>
      <c r="W63">
        <f t="shared" si="6"/>
        <v>7.8618680000000003</v>
      </c>
      <c r="X63">
        <f t="shared" si="7"/>
        <v>80.625199999999992</v>
      </c>
      <c r="Z63" s="41">
        <v>0.56531299999999995</v>
      </c>
      <c r="AA63" s="41">
        <v>80470.3</v>
      </c>
      <c r="AB63" s="41">
        <f t="shared" si="8"/>
        <v>7.9143819999999998</v>
      </c>
      <c r="AC63" s="41">
        <f t="shared" si="9"/>
        <v>80.470300000000009</v>
      </c>
      <c r="AD63" s="41"/>
      <c r="AE63" s="41">
        <v>0.12</v>
      </c>
      <c r="AF63" s="41">
        <v>80723.3</v>
      </c>
      <c r="AG63" s="41">
        <f t="shared" si="10"/>
        <v>2.4</v>
      </c>
      <c r="AH63" s="41">
        <f t="shared" si="11"/>
        <v>80.723300000000009</v>
      </c>
      <c r="AI63" s="41"/>
      <c r="AJ63" s="41">
        <v>0.12</v>
      </c>
      <c r="AK63" s="41">
        <v>80656.2</v>
      </c>
      <c r="AL63" s="41">
        <f t="shared" si="12"/>
        <v>2.4</v>
      </c>
      <c r="AM63" s="41">
        <f t="shared" si="13"/>
        <v>80.656199999999998</v>
      </c>
      <c r="AN63" s="41"/>
      <c r="AO63" s="41"/>
      <c r="AP63" s="41"/>
      <c r="AQ63" s="41"/>
      <c r="AR63" s="41"/>
      <c r="AS63" s="41">
        <v>0.56531299999999995</v>
      </c>
      <c r="AT63" s="41">
        <v>74069.3</v>
      </c>
      <c r="AU63" s="41">
        <f t="shared" si="14"/>
        <v>7.9143819999999998</v>
      </c>
      <c r="AV63" s="41">
        <f t="shared" si="15"/>
        <v>74.069299999999998</v>
      </c>
      <c r="AW63" s="41"/>
      <c r="AX63" s="41">
        <v>0.37763099999999999</v>
      </c>
      <c r="AY63" s="41">
        <v>83061.399999999994</v>
      </c>
      <c r="AZ63" s="41">
        <f t="shared" si="16"/>
        <v>5.2868339999999998</v>
      </c>
      <c r="BA63" s="41">
        <f t="shared" si="17"/>
        <v>83.061399999999992</v>
      </c>
      <c r="BB63" s="41"/>
    </row>
    <row r="64" spans="2:54" x14ac:dyDescent="0.15">
      <c r="B64" s="1">
        <v>0.62340499999999999</v>
      </c>
      <c r="C64" s="1">
        <v>76.572000000000003</v>
      </c>
      <c r="J64" s="35">
        <v>0.22</v>
      </c>
      <c r="K64" s="17">
        <f t="shared" si="20"/>
        <v>1314.0377067525808</v>
      </c>
      <c r="L64" s="35">
        <v>0.22</v>
      </c>
      <c r="M64">
        <f t="shared" si="1"/>
        <v>1468.2631677203472</v>
      </c>
      <c r="N64">
        <f t="shared" si="2"/>
        <v>1314.0377067525808</v>
      </c>
      <c r="O64">
        <f t="shared" si="3"/>
        <v>154.22546096776637</v>
      </c>
      <c r="Q64" s="17">
        <f t="shared" si="4"/>
        <v>1314.0377067525808</v>
      </c>
      <c r="R64" t="s">
        <v>84</v>
      </c>
      <c r="S64">
        <f t="shared" si="5"/>
        <v>0.22</v>
      </c>
      <c r="U64" s="1">
        <v>0.57156300000000004</v>
      </c>
      <c r="V64" s="1">
        <v>80025.399999999994</v>
      </c>
      <c r="W64">
        <f t="shared" si="6"/>
        <v>8.0018820000000002</v>
      </c>
      <c r="X64">
        <f t="shared" si="7"/>
        <v>80.025399999999991</v>
      </c>
      <c r="Z64" s="41">
        <v>0.57531200000000005</v>
      </c>
      <c r="AA64" s="41">
        <v>79856.800000000003</v>
      </c>
      <c r="AB64" s="41">
        <f t="shared" si="8"/>
        <v>8.0543680000000002</v>
      </c>
      <c r="AC64" s="41">
        <f t="shared" si="9"/>
        <v>79.856800000000007</v>
      </c>
      <c r="AD64" s="41"/>
      <c r="AE64" s="41">
        <v>0.122</v>
      </c>
      <c r="AF64" s="41">
        <v>80796.2</v>
      </c>
      <c r="AG64" s="41">
        <f t="shared" si="10"/>
        <v>2.44</v>
      </c>
      <c r="AH64" s="41">
        <f t="shared" si="11"/>
        <v>80.796199999999999</v>
      </c>
      <c r="AI64" s="41"/>
      <c r="AJ64" s="41">
        <v>0.122</v>
      </c>
      <c r="AK64" s="41">
        <v>80728.5</v>
      </c>
      <c r="AL64" s="41">
        <f t="shared" si="12"/>
        <v>2.44</v>
      </c>
      <c r="AM64" s="41">
        <f t="shared" si="13"/>
        <v>80.728499999999997</v>
      </c>
      <c r="AN64" s="41"/>
      <c r="AO64" s="41"/>
      <c r="AP64" s="41"/>
      <c r="AQ64" s="41"/>
      <c r="AR64" s="41"/>
      <c r="AS64" s="41">
        <v>0.57531200000000005</v>
      </c>
      <c r="AT64" s="41">
        <v>72600.100000000006</v>
      </c>
      <c r="AU64" s="41">
        <f t="shared" si="14"/>
        <v>8.0543680000000002</v>
      </c>
      <c r="AV64" s="41">
        <f t="shared" si="15"/>
        <v>72.600100000000012</v>
      </c>
      <c r="AW64" s="41"/>
      <c r="AX64" s="41">
        <v>0.38763199999999998</v>
      </c>
      <c r="AY64" s="41">
        <v>83102</v>
      </c>
      <c r="AZ64" s="41">
        <f t="shared" si="16"/>
        <v>5.4268479999999997</v>
      </c>
      <c r="BA64" s="41">
        <f t="shared" si="17"/>
        <v>83.102000000000004</v>
      </c>
      <c r="BB64" s="41"/>
    </row>
    <row r="65" spans="2:54" x14ac:dyDescent="0.15">
      <c r="B65" s="1">
        <v>0.67687200000000003</v>
      </c>
      <c r="C65" s="1">
        <v>76.703999999999994</v>
      </c>
      <c r="J65" s="35">
        <v>0.23</v>
      </c>
      <c r="K65" s="17">
        <f t="shared" si="20"/>
        <v>1321.8881774957397</v>
      </c>
      <c r="L65" s="35">
        <v>0.23</v>
      </c>
      <c r="M65">
        <f t="shared" si="1"/>
        <v>1490.7908956615408</v>
      </c>
      <c r="N65">
        <f t="shared" si="2"/>
        <v>1321.8881774957397</v>
      </c>
      <c r="O65">
        <f t="shared" si="3"/>
        <v>168.90271816580116</v>
      </c>
      <c r="Q65" s="17">
        <f t="shared" si="4"/>
        <v>1321.8881774957397</v>
      </c>
      <c r="R65" t="s">
        <v>84</v>
      </c>
      <c r="S65">
        <f t="shared" si="5"/>
        <v>0.23</v>
      </c>
      <c r="U65" s="1">
        <v>0.58156300000000005</v>
      </c>
      <c r="V65" s="1">
        <v>79373.5</v>
      </c>
      <c r="W65">
        <f t="shared" si="6"/>
        <v>8.1418820000000007</v>
      </c>
      <c r="X65">
        <f t="shared" si="7"/>
        <v>79.373500000000007</v>
      </c>
      <c r="Z65" s="41">
        <v>0.58531200000000005</v>
      </c>
      <c r="AA65" s="41">
        <v>79189.8</v>
      </c>
      <c r="AB65" s="41">
        <f t="shared" si="8"/>
        <v>8.1943680000000008</v>
      </c>
      <c r="AC65" s="41">
        <f t="shared" si="9"/>
        <v>79.189800000000005</v>
      </c>
      <c r="AD65" s="41"/>
      <c r="AE65" s="41">
        <v>0.124</v>
      </c>
      <c r="AF65" s="41">
        <v>80868.800000000003</v>
      </c>
      <c r="AG65" s="41">
        <f t="shared" si="10"/>
        <v>2.48</v>
      </c>
      <c r="AH65" s="41">
        <f t="shared" si="11"/>
        <v>80.868800000000007</v>
      </c>
      <c r="AI65" s="41"/>
      <c r="AJ65" s="41">
        <v>0.124</v>
      </c>
      <c r="AK65" s="41">
        <v>80800.5</v>
      </c>
      <c r="AL65" s="41">
        <f t="shared" si="12"/>
        <v>2.48</v>
      </c>
      <c r="AM65" s="41">
        <f t="shared" si="13"/>
        <v>80.8005</v>
      </c>
      <c r="AN65" s="41"/>
      <c r="AO65" s="41"/>
      <c r="AP65" s="41"/>
      <c r="AQ65" s="41"/>
      <c r="AR65" s="41"/>
      <c r="AS65" s="41">
        <v>0.58531200000000005</v>
      </c>
      <c r="AT65" s="41">
        <v>71057.600000000006</v>
      </c>
      <c r="AU65" s="41">
        <f t="shared" si="14"/>
        <v>8.1943680000000008</v>
      </c>
      <c r="AV65" s="41">
        <f t="shared" si="15"/>
        <v>71.057600000000008</v>
      </c>
      <c r="AW65" s="41"/>
      <c r="AX65" s="41">
        <v>0.39763100000000001</v>
      </c>
      <c r="AY65" s="41">
        <v>83139.100000000006</v>
      </c>
      <c r="AZ65" s="41">
        <f t="shared" si="16"/>
        <v>5.5668340000000001</v>
      </c>
      <c r="BA65" s="41">
        <f t="shared" si="17"/>
        <v>83.139099999999999</v>
      </c>
      <c r="BB65" s="41"/>
    </row>
    <row r="66" spans="2:54" x14ac:dyDescent="0.15">
      <c r="B66" s="1">
        <v>0.752305</v>
      </c>
      <c r="C66" s="1">
        <v>76.99199999999999</v>
      </c>
      <c r="J66" s="35">
        <v>0.24</v>
      </c>
      <c r="K66" s="17">
        <f t="shared" si="20"/>
        <v>1329.4484278673567</v>
      </c>
      <c r="L66" s="35">
        <v>0.24</v>
      </c>
      <c r="M66">
        <f t="shared" si="1"/>
        <v>1513.3186236027345</v>
      </c>
      <c r="N66">
        <f t="shared" si="2"/>
        <v>1329.4484278673567</v>
      </c>
      <c r="O66">
        <f t="shared" si="3"/>
        <v>183.87019573537782</v>
      </c>
      <c r="Q66" s="17">
        <f t="shared" si="4"/>
        <v>1329.4484278673567</v>
      </c>
      <c r="R66" t="s">
        <v>84</v>
      </c>
      <c r="S66">
        <f t="shared" si="5"/>
        <v>0.24</v>
      </c>
      <c r="U66" s="1">
        <v>0.59156299999999995</v>
      </c>
      <c r="V66" s="1">
        <v>78668.600000000006</v>
      </c>
      <c r="W66">
        <f t="shared" si="6"/>
        <v>8.2818819999999995</v>
      </c>
      <c r="X66">
        <f t="shared" si="7"/>
        <v>78.668600000000012</v>
      </c>
      <c r="Z66" s="41">
        <v>0.59531199999999995</v>
      </c>
      <c r="AA66" s="41">
        <v>78469.100000000006</v>
      </c>
      <c r="AB66" s="41">
        <f t="shared" si="8"/>
        <v>8.3343679999999996</v>
      </c>
      <c r="AC66" s="41">
        <f t="shared" si="9"/>
        <v>78.469100000000012</v>
      </c>
      <c r="AD66" s="41"/>
      <c r="AE66" s="41">
        <v>0.126</v>
      </c>
      <c r="AF66" s="41">
        <v>80941.2</v>
      </c>
      <c r="AG66" s="41">
        <f t="shared" si="10"/>
        <v>2.52</v>
      </c>
      <c r="AH66" s="41">
        <f t="shared" si="11"/>
        <v>80.941199999999995</v>
      </c>
      <c r="AI66" s="41"/>
      <c r="AJ66" s="41">
        <v>0.126</v>
      </c>
      <c r="AK66" s="41">
        <v>80872.3</v>
      </c>
      <c r="AL66" s="41">
        <f t="shared" si="12"/>
        <v>2.52</v>
      </c>
      <c r="AM66" s="41">
        <f t="shared" si="13"/>
        <v>80.87230000000001</v>
      </c>
      <c r="AN66" s="41"/>
      <c r="AO66" s="41"/>
      <c r="AP66" s="41"/>
      <c r="AQ66" s="41"/>
      <c r="AR66" s="41"/>
      <c r="AS66" s="41">
        <v>0.59531199999999995</v>
      </c>
      <c r="AT66" s="41">
        <v>69439.7</v>
      </c>
      <c r="AU66" s="41">
        <f t="shared" si="14"/>
        <v>8.3343679999999996</v>
      </c>
      <c r="AV66" s="41">
        <f t="shared" si="15"/>
        <v>69.439700000000002</v>
      </c>
      <c r="AW66" s="41"/>
      <c r="AX66" s="41">
        <v>0.40763100000000002</v>
      </c>
      <c r="AY66" s="41">
        <v>83160.899999999994</v>
      </c>
      <c r="AZ66" s="41">
        <f t="shared" si="16"/>
        <v>5.7068340000000006</v>
      </c>
      <c r="BA66" s="41">
        <f t="shared" si="17"/>
        <v>83.160899999999998</v>
      </c>
      <c r="BB66" s="41"/>
    </row>
    <row r="67" spans="2:54" x14ac:dyDescent="0.15">
      <c r="B67" s="1">
        <v>0.83543299999999998</v>
      </c>
      <c r="C67" s="1">
        <v>77.16</v>
      </c>
      <c r="J67" s="35">
        <v>0.25</v>
      </c>
      <c r="K67" s="17">
        <f t="shared" si="20"/>
        <v>1336.7406330847637</v>
      </c>
      <c r="L67" s="35">
        <v>0.25</v>
      </c>
      <c r="M67">
        <f t="shared" si="1"/>
        <v>1535.8463515439282</v>
      </c>
      <c r="N67">
        <f t="shared" si="2"/>
        <v>1336.7406330847637</v>
      </c>
      <c r="O67">
        <f t="shared" si="3"/>
        <v>199.10571845916456</v>
      </c>
      <c r="Q67" s="17">
        <f t="shared" si="4"/>
        <v>1336.7406330847637</v>
      </c>
      <c r="R67" t="s">
        <v>84</v>
      </c>
      <c r="S67">
        <f t="shared" si="5"/>
        <v>0.25</v>
      </c>
      <c r="U67" s="1">
        <v>0.60156299999999996</v>
      </c>
      <c r="V67" s="1">
        <v>77909.899999999994</v>
      </c>
      <c r="W67">
        <f t="shared" si="6"/>
        <v>8.4218820000000001</v>
      </c>
      <c r="X67">
        <f t="shared" si="7"/>
        <v>77.909899999999993</v>
      </c>
      <c r="Z67" s="41">
        <v>0.60531299999999999</v>
      </c>
      <c r="AA67" s="41">
        <v>77693.399999999994</v>
      </c>
      <c r="AB67" s="41">
        <f t="shared" si="8"/>
        <v>8.4743820000000003</v>
      </c>
      <c r="AC67" s="41">
        <f t="shared" si="9"/>
        <v>77.693399999999997</v>
      </c>
      <c r="AD67" s="41"/>
      <c r="AE67" s="41">
        <v>0.128</v>
      </c>
      <c r="AF67" s="41">
        <v>81013.3</v>
      </c>
      <c r="AG67" s="41">
        <f t="shared" si="10"/>
        <v>2.56</v>
      </c>
      <c r="AH67" s="41">
        <f t="shared" si="11"/>
        <v>81.013300000000001</v>
      </c>
      <c r="AI67" s="41"/>
      <c r="AJ67" s="41">
        <v>0.128</v>
      </c>
      <c r="AK67" s="41">
        <v>80943.8</v>
      </c>
      <c r="AL67" s="41">
        <f t="shared" si="12"/>
        <v>2.56</v>
      </c>
      <c r="AM67" s="41">
        <f t="shared" si="13"/>
        <v>80.943799999999996</v>
      </c>
      <c r="AN67" s="41"/>
      <c r="AO67" s="41"/>
      <c r="AP67" s="41"/>
      <c r="AQ67" s="41"/>
      <c r="AR67" s="41"/>
      <c r="AS67" s="41">
        <v>0.60531299999999999</v>
      </c>
      <c r="AT67" s="41">
        <v>67744.2</v>
      </c>
      <c r="AU67" s="41">
        <f t="shared" si="14"/>
        <v>8.4743820000000003</v>
      </c>
      <c r="AV67" s="41">
        <f t="shared" si="15"/>
        <v>67.744199999999992</v>
      </c>
      <c r="AW67" s="41"/>
      <c r="AX67" s="41">
        <v>0.417632</v>
      </c>
      <c r="AY67" s="41">
        <v>83177.5</v>
      </c>
      <c r="AZ67" s="41">
        <f t="shared" si="16"/>
        <v>5.8468479999999996</v>
      </c>
      <c r="BA67" s="41">
        <f t="shared" si="17"/>
        <v>83.177499999999995</v>
      </c>
      <c r="BB67" s="41"/>
    </row>
    <row r="68" spans="2:54" x14ac:dyDescent="0.15">
      <c r="B68" s="1">
        <v>0.88523399999999997</v>
      </c>
      <c r="C68" s="1">
        <v>77.087999999999994</v>
      </c>
      <c r="J68" s="35">
        <v>0.26</v>
      </c>
      <c r="K68" s="17">
        <f t="shared" si="20"/>
        <v>1343.7844679795444</v>
      </c>
      <c r="L68" s="35">
        <v>0.26</v>
      </c>
      <c r="M68">
        <f t="shared" ref="M68:M131" si="21">$E$2+($F$2-$E$2)/$G$2*J68</f>
        <v>1558.3740794851219</v>
      </c>
      <c r="N68">
        <f t="shared" ref="N68:N131" si="22">J68^$I$2*$H$2</f>
        <v>1343.7844679795444</v>
      </c>
      <c r="O68">
        <f t="shared" ref="O68:O131" si="23">M68-N68</f>
        <v>214.58961150557752</v>
      </c>
      <c r="Q68" s="17">
        <f t="shared" ref="Q68:Q131" si="24">K68</f>
        <v>1343.7844679795444</v>
      </c>
      <c r="R68" t="s">
        <v>84</v>
      </c>
      <c r="S68">
        <f t="shared" ref="S68:S131" si="25">J68</f>
        <v>0.26</v>
      </c>
      <c r="U68" s="1">
        <v>0.61156200000000005</v>
      </c>
      <c r="V68" s="1">
        <v>77096.2</v>
      </c>
      <c r="W68">
        <f t="shared" ref="W68:W116" si="26">U68*14</f>
        <v>8.5618680000000005</v>
      </c>
      <c r="X68">
        <f t="shared" ref="X68:X116" si="27">V68/1000</f>
        <v>77.096199999999996</v>
      </c>
      <c r="Z68" s="41">
        <v>0.615313</v>
      </c>
      <c r="AA68" s="41">
        <v>76861.600000000006</v>
      </c>
      <c r="AB68" s="41">
        <f t="shared" ref="AB68:AB119" si="28">Z68*14</f>
        <v>8.6143819999999991</v>
      </c>
      <c r="AC68" s="41">
        <f t="shared" ref="AC68:AC119" si="29">AA68/1000</f>
        <v>76.86160000000001</v>
      </c>
      <c r="AD68" s="41"/>
      <c r="AE68" s="41">
        <v>0.13</v>
      </c>
      <c r="AF68" s="41">
        <v>81085.100000000006</v>
      </c>
      <c r="AG68" s="41">
        <f t="shared" ref="AG68:AG131" si="30">AE68*20</f>
        <v>2.6</v>
      </c>
      <c r="AH68" s="41">
        <f t="shared" ref="AH68:AH131" si="31">AF68/1000</f>
        <v>81.085100000000011</v>
      </c>
      <c r="AI68" s="41"/>
      <c r="AJ68" s="41">
        <v>0.13</v>
      </c>
      <c r="AK68" s="41">
        <v>81015</v>
      </c>
      <c r="AL68" s="41">
        <f t="shared" ref="AL68:AL131" si="32">AJ68*20</f>
        <v>2.6</v>
      </c>
      <c r="AM68" s="41">
        <f t="shared" ref="AM68:AM131" si="33">AK68/1000</f>
        <v>81.015000000000001</v>
      </c>
      <c r="AN68" s="41"/>
      <c r="AO68" s="41"/>
      <c r="AP68" s="41"/>
      <c r="AQ68" s="41"/>
      <c r="AR68" s="41"/>
      <c r="AS68" s="41">
        <v>0.615313</v>
      </c>
      <c r="AT68" s="41">
        <v>65968.800000000003</v>
      </c>
      <c r="AU68" s="41">
        <f t="shared" ref="AU68:AU116" si="34">AS68*14</f>
        <v>8.6143819999999991</v>
      </c>
      <c r="AV68" s="41">
        <f t="shared" ref="AV68:AV116" si="35">AT68/1000</f>
        <v>65.968800000000002</v>
      </c>
      <c r="AW68" s="41"/>
      <c r="AX68" s="41">
        <v>0.42763099999999998</v>
      </c>
      <c r="AY68" s="41">
        <v>83181.399999999994</v>
      </c>
      <c r="AZ68" s="41">
        <f t="shared" ref="AZ68:AZ131" si="36">AX68*14</f>
        <v>5.986834</v>
      </c>
      <c r="BA68" s="41">
        <f t="shared" ref="BA68:BA131" si="37">AY68/1000</f>
        <v>83.181399999999996</v>
      </c>
      <c r="BB68" s="41"/>
    </row>
    <row r="69" spans="2:54" x14ac:dyDescent="0.15">
      <c r="B69" s="1">
        <v>0.96182199999999995</v>
      </c>
      <c r="C69" s="1">
        <v>77.399999999999991</v>
      </c>
      <c r="J69" s="35">
        <v>0.27</v>
      </c>
      <c r="K69" s="17">
        <f t="shared" si="20"/>
        <v>1350.5974729560085</v>
      </c>
      <c r="L69" s="35">
        <v>0.27</v>
      </c>
      <c r="M69">
        <f t="shared" si="21"/>
        <v>1580.9018074263158</v>
      </c>
      <c r="N69">
        <f t="shared" si="22"/>
        <v>1350.5974729560085</v>
      </c>
      <c r="O69">
        <f t="shared" si="23"/>
        <v>230.30433447030737</v>
      </c>
      <c r="Q69" s="17">
        <f t="shared" si="24"/>
        <v>1350.5974729560085</v>
      </c>
      <c r="R69" t="s">
        <v>84</v>
      </c>
      <c r="S69">
        <f t="shared" si="25"/>
        <v>0.27</v>
      </c>
      <c r="U69" s="1">
        <v>0.62156199999999995</v>
      </c>
      <c r="V69" s="1">
        <v>76226.5</v>
      </c>
      <c r="W69">
        <f t="shared" si="26"/>
        <v>8.7018679999999993</v>
      </c>
      <c r="X69">
        <f t="shared" si="27"/>
        <v>76.226500000000001</v>
      </c>
      <c r="Z69" s="41">
        <v>0.62531300000000001</v>
      </c>
      <c r="AA69" s="41">
        <v>75972.7</v>
      </c>
      <c r="AB69" s="41">
        <f t="shared" si="28"/>
        <v>8.7543819999999997</v>
      </c>
      <c r="AC69" s="41">
        <f t="shared" si="29"/>
        <v>75.972700000000003</v>
      </c>
      <c r="AD69" s="41"/>
      <c r="AE69" s="41">
        <v>0.13200000000000001</v>
      </c>
      <c r="AF69" s="41">
        <v>81156.7</v>
      </c>
      <c r="AG69" s="41">
        <f t="shared" si="30"/>
        <v>2.64</v>
      </c>
      <c r="AH69" s="41">
        <f t="shared" si="31"/>
        <v>81.156700000000001</v>
      </c>
      <c r="AI69" s="41"/>
      <c r="AJ69" s="41">
        <v>0.13200000000000001</v>
      </c>
      <c r="AK69" s="41">
        <v>81086</v>
      </c>
      <c r="AL69" s="41">
        <f t="shared" si="32"/>
        <v>2.64</v>
      </c>
      <c r="AM69" s="41">
        <f t="shared" si="33"/>
        <v>81.085999999999999</v>
      </c>
      <c r="AN69" s="41"/>
      <c r="AO69" s="41"/>
      <c r="AP69" s="41"/>
      <c r="AQ69" s="41"/>
      <c r="AR69" s="41"/>
      <c r="AS69" s="41">
        <v>0.62531300000000001</v>
      </c>
      <c r="AT69" s="41">
        <v>64111</v>
      </c>
      <c r="AU69" s="41">
        <f t="shared" si="34"/>
        <v>8.7543819999999997</v>
      </c>
      <c r="AV69" s="41">
        <f t="shared" si="35"/>
        <v>64.111000000000004</v>
      </c>
      <c r="AW69" s="41"/>
      <c r="AX69" s="41">
        <v>0.43763099999999999</v>
      </c>
      <c r="AY69" s="41">
        <v>83171.100000000006</v>
      </c>
      <c r="AZ69" s="41">
        <f t="shared" si="36"/>
        <v>6.1268339999999997</v>
      </c>
      <c r="BA69" s="41">
        <f t="shared" si="37"/>
        <v>83.17110000000001</v>
      </c>
      <c r="BB69" s="41"/>
    </row>
    <row r="70" spans="2:54" x14ac:dyDescent="0.15">
      <c r="B70" s="1">
        <v>1.0359149999999999</v>
      </c>
      <c r="C70" s="1">
        <v>77.664000000000001</v>
      </c>
      <c r="J70" s="35">
        <v>0.28000000000000003</v>
      </c>
      <c r="K70" s="17">
        <f t="shared" si="20"/>
        <v>1357.1953549841005</v>
      </c>
      <c r="L70" s="35">
        <v>0.28000000000000003</v>
      </c>
      <c r="M70">
        <f t="shared" si="21"/>
        <v>1603.4295353675093</v>
      </c>
      <c r="N70">
        <f t="shared" si="22"/>
        <v>1357.1953549841005</v>
      </c>
      <c r="O70">
        <f t="shared" si="23"/>
        <v>246.23418038340878</v>
      </c>
      <c r="Q70" s="17">
        <f t="shared" si="24"/>
        <v>1357.1953549841005</v>
      </c>
      <c r="R70" t="s">
        <v>84</v>
      </c>
      <c r="S70">
        <f t="shared" si="25"/>
        <v>0.28000000000000003</v>
      </c>
      <c r="U70" s="1">
        <v>0.63156199999999996</v>
      </c>
      <c r="V70" s="1">
        <v>75299.8</v>
      </c>
      <c r="W70">
        <f t="shared" si="26"/>
        <v>8.8418679999999998</v>
      </c>
      <c r="X70">
        <f t="shared" si="27"/>
        <v>75.299800000000005</v>
      </c>
      <c r="Z70" s="41">
        <v>0.63531199999999999</v>
      </c>
      <c r="AA70" s="41">
        <v>75025.2</v>
      </c>
      <c r="AB70" s="41">
        <f t="shared" si="28"/>
        <v>8.8943680000000001</v>
      </c>
      <c r="AC70" s="41">
        <f t="shared" si="29"/>
        <v>75.025199999999998</v>
      </c>
      <c r="AD70" s="41"/>
      <c r="AE70" s="41">
        <v>0.13400000000000001</v>
      </c>
      <c r="AF70" s="41">
        <v>81228</v>
      </c>
      <c r="AG70" s="41">
        <f t="shared" si="30"/>
        <v>2.68</v>
      </c>
      <c r="AH70" s="41">
        <f t="shared" si="31"/>
        <v>81.227999999999994</v>
      </c>
      <c r="AI70" s="41"/>
      <c r="AJ70" s="41">
        <v>0.13400000000000001</v>
      </c>
      <c r="AK70" s="41">
        <v>81156.800000000003</v>
      </c>
      <c r="AL70" s="41">
        <f t="shared" si="32"/>
        <v>2.68</v>
      </c>
      <c r="AM70" s="41">
        <f t="shared" si="33"/>
        <v>81.156800000000004</v>
      </c>
      <c r="AN70" s="41"/>
      <c r="AO70" s="41"/>
      <c r="AP70" s="41"/>
      <c r="AQ70" s="41"/>
      <c r="AR70" s="41"/>
      <c r="AS70" s="41">
        <v>0.63531199999999999</v>
      </c>
      <c r="AT70" s="41">
        <v>62168.7</v>
      </c>
      <c r="AU70" s="41">
        <f t="shared" si="34"/>
        <v>8.8943680000000001</v>
      </c>
      <c r="AV70" s="41">
        <f t="shared" si="35"/>
        <v>62.168699999999994</v>
      </c>
      <c r="AW70" s="41"/>
      <c r="AX70" s="41">
        <v>0.44763199999999997</v>
      </c>
      <c r="AY70" s="41">
        <v>83141.100000000006</v>
      </c>
      <c r="AZ70" s="41">
        <f t="shared" si="36"/>
        <v>6.2668479999999995</v>
      </c>
      <c r="BA70" s="41">
        <f t="shared" si="37"/>
        <v>83.141100000000009</v>
      </c>
      <c r="BB70" s="41"/>
    </row>
    <row r="71" spans="2:54" x14ac:dyDescent="0.15">
      <c r="B71" s="1">
        <v>1.082938</v>
      </c>
      <c r="C71" s="1">
        <v>77.676000000000002</v>
      </c>
      <c r="J71" s="35">
        <v>0.28999999999999998</v>
      </c>
      <c r="K71" s="17">
        <f t="shared" si="20"/>
        <v>1363.5922370418314</v>
      </c>
      <c r="L71" s="35">
        <v>0.28999999999999998</v>
      </c>
      <c r="M71">
        <f t="shared" si="21"/>
        <v>1625.957263308703</v>
      </c>
      <c r="N71">
        <f t="shared" si="22"/>
        <v>1363.5922370418314</v>
      </c>
      <c r="O71">
        <f t="shared" si="23"/>
        <v>262.36502626687161</v>
      </c>
      <c r="Q71" s="17">
        <f t="shared" si="24"/>
        <v>1363.5922370418314</v>
      </c>
      <c r="R71" t="s">
        <v>84</v>
      </c>
      <c r="S71">
        <f t="shared" si="25"/>
        <v>0.28999999999999998</v>
      </c>
      <c r="U71" s="1">
        <v>0.64156299999999999</v>
      </c>
      <c r="V71" s="1">
        <v>74314.600000000006</v>
      </c>
      <c r="W71">
        <f t="shared" si="26"/>
        <v>8.9818820000000006</v>
      </c>
      <c r="X71">
        <f t="shared" si="27"/>
        <v>74.314600000000013</v>
      </c>
      <c r="Z71" s="41">
        <v>0.645312</v>
      </c>
      <c r="AA71" s="41">
        <v>74017.8</v>
      </c>
      <c r="AB71" s="41">
        <f t="shared" si="28"/>
        <v>9.0343680000000006</v>
      </c>
      <c r="AC71" s="41">
        <f t="shared" si="29"/>
        <v>74.017800000000008</v>
      </c>
      <c r="AD71" s="41"/>
      <c r="AE71" s="41">
        <v>0.13600000000000001</v>
      </c>
      <c r="AF71" s="41">
        <v>81298.899999999994</v>
      </c>
      <c r="AG71" s="41">
        <f t="shared" si="30"/>
        <v>2.72</v>
      </c>
      <c r="AH71" s="41">
        <f t="shared" si="31"/>
        <v>81.298899999999989</v>
      </c>
      <c r="AI71" s="41"/>
      <c r="AJ71" s="41">
        <v>0.13600000000000001</v>
      </c>
      <c r="AK71" s="41">
        <v>81227.3</v>
      </c>
      <c r="AL71" s="41">
        <f t="shared" si="32"/>
        <v>2.72</v>
      </c>
      <c r="AM71" s="41">
        <f t="shared" si="33"/>
        <v>81.2273</v>
      </c>
      <c r="AN71" s="41"/>
      <c r="AO71" s="41"/>
      <c r="AP71" s="41"/>
      <c r="AQ71" s="41"/>
      <c r="AR71" s="41"/>
      <c r="AS71" s="41">
        <v>0.645312</v>
      </c>
      <c r="AT71" s="41">
        <v>60138.9</v>
      </c>
      <c r="AU71" s="41">
        <f t="shared" si="34"/>
        <v>9.0343680000000006</v>
      </c>
      <c r="AV71" s="41">
        <f t="shared" si="35"/>
        <v>60.1389</v>
      </c>
      <c r="AW71" s="41"/>
      <c r="AX71" s="41">
        <v>0.45763100000000001</v>
      </c>
      <c r="AY71" s="41">
        <v>83086.2</v>
      </c>
      <c r="AZ71" s="41">
        <f t="shared" si="36"/>
        <v>6.4068339999999999</v>
      </c>
      <c r="BA71" s="41">
        <f t="shared" si="37"/>
        <v>83.086199999999991</v>
      </c>
      <c r="BB71" s="41"/>
    </row>
    <row r="72" spans="2:54" x14ac:dyDescent="0.15">
      <c r="B72" s="1">
        <v>1.1594370000000001</v>
      </c>
      <c r="C72" s="1">
        <v>78.323999999999998</v>
      </c>
      <c r="J72" s="35">
        <v>0.3</v>
      </c>
      <c r="K72" s="17">
        <f t="shared" si="20"/>
        <v>1369.8008662898419</v>
      </c>
      <c r="L72" s="35">
        <v>0.3</v>
      </c>
      <c r="M72">
        <f t="shared" si="21"/>
        <v>1648.4849912498967</v>
      </c>
      <c r="N72">
        <f t="shared" si="22"/>
        <v>1369.8008662898419</v>
      </c>
      <c r="O72">
        <f t="shared" si="23"/>
        <v>278.68412496005476</v>
      </c>
      <c r="Q72" s="17">
        <f t="shared" si="24"/>
        <v>1369.8008662898419</v>
      </c>
      <c r="R72" t="s">
        <v>84</v>
      </c>
      <c r="S72">
        <f t="shared" si="25"/>
        <v>0.3</v>
      </c>
      <c r="U72" s="1">
        <v>0.651563</v>
      </c>
      <c r="V72" s="1">
        <v>73269.7</v>
      </c>
      <c r="W72">
        <f t="shared" si="26"/>
        <v>9.1218819999999994</v>
      </c>
      <c r="X72">
        <f t="shared" si="27"/>
        <v>73.2697</v>
      </c>
      <c r="Z72" s="41">
        <v>0.65531200000000001</v>
      </c>
      <c r="AA72" s="41">
        <v>72949.100000000006</v>
      </c>
      <c r="AB72" s="41">
        <f t="shared" si="28"/>
        <v>9.1743679999999994</v>
      </c>
      <c r="AC72" s="41">
        <f t="shared" si="29"/>
        <v>72.949100000000001</v>
      </c>
      <c r="AD72" s="41"/>
      <c r="AE72" s="41">
        <v>0.13800000000000001</v>
      </c>
      <c r="AF72" s="41">
        <v>81369.600000000006</v>
      </c>
      <c r="AG72" s="41">
        <f t="shared" si="30"/>
        <v>2.7600000000000002</v>
      </c>
      <c r="AH72" s="41">
        <f t="shared" si="31"/>
        <v>81.369600000000005</v>
      </c>
      <c r="AI72" s="41"/>
      <c r="AJ72" s="41">
        <v>0.13800000000000001</v>
      </c>
      <c r="AK72" s="41">
        <v>81297.5</v>
      </c>
      <c r="AL72" s="41">
        <f t="shared" si="32"/>
        <v>2.7600000000000002</v>
      </c>
      <c r="AM72" s="41">
        <f t="shared" si="33"/>
        <v>81.297499999999999</v>
      </c>
      <c r="AN72" s="41"/>
      <c r="AO72" s="41"/>
      <c r="AP72" s="41"/>
      <c r="AQ72" s="41"/>
      <c r="AR72" s="41"/>
      <c r="AS72" s="41">
        <v>0.65531200000000001</v>
      </c>
      <c r="AT72" s="41">
        <v>58019.8</v>
      </c>
      <c r="AU72" s="41">
        <f t="shared" si="34"/>
        <v>9.1743679999999994</v>
      </c>
      <c r="AV72" s="41">
        <f t="shared" si="35"/>
        <v>58.019800000000004</v>
      </c>
      <c r="AW72" s="41"/>
      <c r="AX72" s="41">
        <v>0.46763100000000002</v>
      </c>
      <c r="AY72" s="41">
        <v>83002.7</v>
      </c>
      <c r="AZ72" s="41">
        <f t="shared" si="36"/>
        <v>6.5468340000000005</v>
      </c>
      <c r="BA72" s="41">
        <f t="shared" si="37"/>
        <v>83.00269999999999</v>
      </c>
      <c r="BB72" s="41"/>
    </row>
    <row r="73" spans="2:54" x14ac:dyDescent="0.15">
      <c r="B73" s="1">
        <v>1.214799</v>
      </c>
      <c r="C73" s="1">
        <v>78.036000000000001</v>
      </c>
      <c r="J73" s="35">
        <v>0.31</v>
      </c>
      <c r="K73" s="17">
        <f t="shared" si="20"/>
        <v>1375.8327889387385</v>
      </c>
      <c r="L73" s="35">
        <v>0.31</v>
      </c>
      <c r="M73">
        <f t="shared" si="21"/>
        <v>1671.0127191910906</v>
      </c>
      <c r="N73">
        <f t="shared" si="22"/>
        <v>1375.8327889387385</v>
      </c>
      <c r="O73">
        <f t="shared" si="23"/>
        <v>295.17993025235205</v>
      </c>
      <c r="Q73" s="17">
        <f t="shared" si="24"/>
        <v>1375.8327889387385</v>
      </c>
      <c r="R73" t="s">
        <v>84</v>
      </c>
      <c r="S73">
        <f t="shared" si="25"/>
        <v>0.31</v>
      </c>
      <c r="U73" s="1">
        <v>0.66156300000000001</v>
      </c>
      <c r="V73" s="1">
        <v>72163.399999999994</v>
      </c>
      <c r="W73">
        <f t="shared" si="26"/>
        <v>9.2618819999999999</v>
      </c>
      <c r="X73">
        <f t="shared" si="27"/>
        <v>72.163399999999996</v>
      </c>
      <c r="Z73" s="41">
        <v>0.66531300000000004</v>
      </c>
      <c r="AA73" s="41">
        <v>71817.3</v>
      </c>
      <c r="AB73" s="41">
        <f t="shared" si="28"/>
        <v>9.3143820000000002</v>
      </c>
      <c r="AC73" s="41">
        <f t="shared" si="29"/>
        <v>71.817300000000003</v>
      </c>
      <c r="AD73" s="41"/>
      <c r="AE73" s="41">
        <v>0.14000000000000001</v>
      </c>
      <c r="AF73" s="41">
        <v>81440</v>
      </c>
      <c r="AG73" s="41">
        <f t="shared" si="30"/>
        <v>2.8000000000000003</v>
      </c>
      <c r="AH73" s="41">
        <f t="shared" si="31"/>
        <v>81.44</v>
      </c>
      <c r="AI73" s="41"/>
      <c r="AJ73" s="41">
        <v>0.14000000000000001</v>
      </c>
      <c r="AK73" s="41">
        <v>81367.5</v>
      </c>
      <c r="AL73" s="41">
        <f t="shared" si="32"/>
        <v>2.8000000000000003</v>
      </c>
      <c r="AM73" s="41">
        <f t="shared" si="33"/>
        <v>81.367500000000007</v>
      </c>
      <c r="AN73" s="41"/>
      <c r="AO73" s="41"/>
      <c r="AP73" s="41"/>
      <c r="AQ73" s="41"/>
      <c r="AR73" s="41"/>
      <c r="AS73" s="41">
        <v>0.66531300000000004</v>
      </c>
      <c r="AT73" s="41">
        <v>55809.3</v>
      </c>
      <c r="AU73" s="41">
        <f t="shared" si="34"/>
        <v>9.3143820000000002</v>
      </c>
      <c r="AV73" s="41">
        <f t="shared" si="35"/>
        <v>55.8093</v>
      </c>
      <c r="AW73" s="41"/>
      <c r="AX73" s="41">
        <v>0.477632</v>
      </c>
      <c r="AY73" s="41">
        <v>82886.600000000006</v>
      </c>
      <c r="AZ73" s="41">
        <f t="shared" si="36"/>
        <v>6.6868480000000003</v>
      </c>
      <c r="BA73" s="41">
        <f t="shared" si="37"/>
        <v>82.886600000000001</v>
      </c>
      <c r="BB73" s="41"/>
    </row>
    <row r="74" spans="2:54" x14ac:dyDescent="0.15">
      <c r="B74" s="1">
        <v>1.291425</v>
      </c>
      <c r="C74" s="1">
        <v>78.599999999999994</v>
      </c>
      <c r="J74" s="35">
        <v>0.32</v>
      </c>
      <c r="K74" s="17">
        <f t="shared" si="20"/>
        <v>1381.6984980294847</v>
      </c>
      <c r="L74" s="35">
        <v>0.32</v>
      </c>
      <c r="M74">
        <f t="shared" si="21"/>
        <v>1693.5404471322843</v>
      </c>
      <c r="N74">
        <f t="shared" si="22"/>
        <v>1381.6984980294847</v>
      </c>
      <c r="O74">
        <f t="shared" si="23"/>
        <v>311.84194910279962</v>
      </c>
      <c r="Q74" s="17">
        <f t="shared" si="24"/>
        <v>1381.6984980294847</v>
      </c>
      <c r="R74" t="s">
        <v>84</v>
      </c>
      <c r="S74">
        <f t="shared" si="25"/>
        <v>0.32</v>
      </c>
      <c r="U74" s="1">
        <v>0.67156199999999999</v>
      </c>
      <c r="V74" s="1">
        <v>70994.3</v>
      </c>
      <c r="W74">
        <f t="shared" si="26"/>
        <v>9.4018680000000003</v>
      </c>
      <c r="X74">
        <f t="shared" si="27"/>
        <v>70.99430000000001</v>
      </c>
      <c r="Z74" s="41">
        <v>0.67531300000000005</v>
      </c>
      <c r="AA74" s="41">
        <v>70620.800000000003</v>
      </c>
      <c r="AB74" s="41">
        <f t="shared" si="28"/>
        <v>9.4543820000000007</v>
      </c>
      <c r="AC74" s="41">
        <f t="shared" si="29"/>
        <v>70.620800000000003</v>
      </c>
      <c r="AD74" s="41"/>
      <c r="AE74" s="41">
        <v>0.14199999999999999</v>
      </c>
      <c r="AF74" s="41">
        <v>81510.2</v>
      </c>
      <c r="AG74" s="41">
        <f t="shared" si="30"/>
        <v>2.84</v>
      </c>
      <c r="AH74" s="41">
        <f t="shared" si="31"/>
        <v>81.510199999999998</v>
      </c>
      <c r="AI74" s="41"/>
      <c r="AJ74" s="41">
        <v>0.14199999999999999</v>
      </c>
      <c r="AK74" s="41">
        <v>81437.3</v>
      </c>
      <c r="AL74" s="41">
        <f t="shared" si="32"/>
        <v>2.84</v>
      </c>
      <c r="AM74" s="41">
        <f t="shared" si="33"/>
        <v>81.437300000000008</v>
      </c>
      <c r="AN74" s="41"/>
      <c r="AO74" s="41"/>
      <c r="AP74" s="41"/>
      <c r="AQ74" s="41"/>
      <c r="AR74" s="41"/>
      <c r="AS74" s="41">
        <v>0.67531300000000005</v>
      </c>
      <c r="AT74" s="41">
        <v>53505.9</v>
      </c>
      <c r="AU74" s="41">
        <f t="shared" si="34"/>
        <v>9.4543820000000007</v>
      </c>
      <c r="AV74" s="41">
        <f t="shared" si="35"/>
        <v>53.505900000000004</v>
      </c>
      <c r="AW74" s="41"/>
      <c r="AX74" s="41">
        <v>0.48763099999999998</v>
      </c>
      <c r="AY74" s="41">
        <v>82734.7</v>
      </c>
      <c r="AZ74" s="41">
        <f t="shared" si="36"/>
        <v>6.8268339999999998</v>
      </c>
      <c r="BA74" s="41">
        <f t="shared" si="37"/>
        <v>82.734700000000004</v>
      </c>
      <c r="BB74" s="41"/>
    </row>
    <row r="75" spans="2:54" x14ac:dyDescent="0.15">
      <c r="B75" s="1">
        <v>1.35259</v>
      </c>
      <c r="C75" s="1">
        <v>78.683999999999983</v>
      </c>
      <c r="J75" s="35">
        <v>0.33</v>
      </c>
      <c r="K75" s="17">
        <f t="shared" si="20"/>
        <v>1387.4075590292769</v>
      </c>
      <c r="L75" s="35">
        <v>0.33</v>
      </c>
      <c r="M75">
        <f t="shared" si="21"/>
        <v>1716.068175073478</v>
      </c>
      <c r="N75">
        <f t="shared" si="22"/>
        <v>1387.4075590292769</v>
      </c>
      <c r="O75">
        <f t="shared" si="23"/>
        <v>328.66061604420111</v>
      </c>
      <c r="Q75" s="17">
        <f t="shared" si="24"/>
        <v>1387.4075590292769</v>
      </c>
      <c r="R75" t="s">
        <v>84</v>
      </c>
      <c r="S75">
        <f t="shared" si="25"/>
        <v>0.33</v>
      </c>
      <c r="U75" s="1">
        <v>0.681562</v>
      </c>
      <c r="V75" s="1">
        <v>69760.5</v>
      </c>
      <c r="W75">
        <f t="shared" si="26"/>
        <v>9.5418680000000009</v>
      </c>
      <c r="X75">
        <f t="shared" si="27"/>
        <v>69.760499999999993</v>
      </c>
      <c r="Z75" s="41">
        <v>0.68531299999999995</v>
      </c>
      <c r="AA75" s="41">
        <v>69357.600000000006</v>
      </c>
      <c r="AB75" s="41">
        <f t="shared" si="28"/>
        <v>9.5943819999999995</v>
      </c>
      <c r="AC75" s="41">
        <f t="shared" si="29"/>
        <v>69.357600000000005</v>
      </c>
      <c r="AD75" s="41"/>
      <c r="AE75" s="41">
        <v>0.14399999999999999</v>
      </c>
      <c r="AF75" s="41">
        <v>81580.100000000006</v>
      </c>
      <c r="AG75" s="41">
        <f t="shared" si="30"/>
        <v>2.88</v>
      </c>
      <c r="AH75" s="41">
        <f t="shared" si="31"/>
        <v>81.580100000000002</v>
      </c>
      <c r="AI75" s="41"/>
      <c r="AJ75" s="41">
        <v>0.14399999999999999</v>
      </c>
      <c r="AK75" s="41">
        <v>81506.899999999994</v>
      </c>
      <c r="AL75" s="41">
        <f t="shared" si="32"/>
        <v>2.88</v>
      </c>
      <c r="AM75" s="41">
        <f t="shared" si="33"/>
        <v>81.506899999999987</v>
      </c>
      <c r="AN75" s="41"/>
      <c r="AO75" s="41"/>
      <c r="AP75" s="41"/>
      <c r="AQ75" s="41"/>
      <c r="AR75" s="41"/>
      <c r="AS75" s="41">
        <v>0.68531299999999995</v>
      </c>
      <c r="AT75" s="41">
        <v>51108.3</v>
      </c>
      <c r="AU75" s="41">
        <f t="shared" si="34"/>
        <v>9.5943819999999995</v>
      </c>
      <c r="AV75" s="41">
        <f t="shared" si="35"/>
        <v>51.1083</v>
      </c>
      <c r="AW75" s="41"/>
      <c r="AX75" s="41">
        <v>0.49763099999999999</v>
      </c>
      <c r="AY75" s="41">
        <v>82544.399999999994</v>
      </c>
      <c r="AZ75" s="41">
        <f t="shared" si="36"/>
        <v>6.9668339999999995</v>
      </c>
      <c r="BA75" s="41">
        <f t="shared" si="37"/>
        <v>82.544399999999996</v>
      </c>
      <c r="BB75" s="41"/>
    </row>
    <row r="76" spans="2:54" x14ac:dyDescent="0.15">
      <c r="B76" s="1">
        <v>1.409716</v>
      </c>
      <c r="C76" s="1">
        <v>78.804000000000002</v>
      </c>
      <c r="J76" s="35">
        <v>0.34</v>
      </c>
      <c r="K76" s="17">
        <f t="shared" si="20"/>
        <v>1392.9687171377823</v>
      </c>
      <c r="L76" s="35">
        <v>0.34</v>
      </c>
      <c r="M76">
        <f t="shared" si="21"/>
        <v>1738.5959030146716</v>
      </c>
      <c r="N76">
        <f t="shared" si="22"/>
        <v>1392.9687171377823</v>
      </c>
      <c r="O76">
        <f t="shared" si="23"/>
        <v>345.62718587688937</v>
      </c>
      <c r="Q76" s="17">
        <f t="shared" si="24"/>
        <v>1392.9687171377823</v>
      </c>
      <c r="R76" t="s">
        <v>84</v>
      </c>
      <c r="S76">
        <f t="shared" si="25"/>
        <v>0.34</v>
      </c>
      <c r="U76" s="1">
        <v>0.69156200000000001</v>
      </c>
      <c r="V76" s="1">
        <v>68460.3</v>
      </c>
      <c r="W76">
        <f t="shared" si="26"/>
        <v>9.6818679999999997</v>
      </c>
      <c r="X76">
        <f t="shared" si="27"/>
        <v>68.460300000000004</v>
      </c>
      <c r="Z76" s="41">
        <v>0.69531299999999996</v>
      </c>
      <c r="AA76" s="41">
        <v>68025.7</v>
      </c>
      <c r="AB76" s="41">
        <f t="shared" si="28"/>
        <v>9.7343820000000001</v>
      </c>
      <c r="AC76" s="41">
        <f t="shared" si="29"/>
        <v>68.025700000000001</v>
      </c>
      <c r="AD76" s="41"/>
      <c r="AE76" s="41">
        <v>0.14599999999999999</v>
      </c>
      <c r="AF76" s="41">
        <v>81649.8</v>
      </c>
      <c r="AG76" s="41">
        <f t="shared" si="30"/>
        <v>2.92</v>
      </c>
      <c r="AH76" s="41">
        <f t="shared" si="31"/>
        <v>81.649799999999999</v>
      </c>
      <c r="AI76" s="41"/>
      <c r="AJ76" s="41">
        <v>0.14599999999999999</v>
      </c>
      <c r="AK76" s="41">
        <v>81576.2</v>
      </c>
      <c r="AL76" s="41">
        <f t="shared" si="32"/>
        <v>2.92</v>
      </c>
      <c r="AM76" s="41">
        <f t="shared" si="33"/>
        <v>81.5762</v>
      </c>
      <c r="AN76" s="41"/>
      <c r="AO76" s="41"/>
      <c r="AP76" s="41"/>
      <c r="AQ76" s="41"/>
      <c r="AR76" s="41"/>
      <c r="AS76" s="41">
        <v>0.69531299999999996</v>
      </c>
      <c r="AT76" s="41">
        <v>48616.3</v>
      </c>
      <c r="AU76" s="41">
        <f t="shared" si="34"/>
        <v>9.7343820000000001</v>
      </c>
      <c r="AV76" s="41">
        <f t="shared" si="35"/>
        <v>48.616300000000003</v>
      </c>
      <c r="AW76" s="41"/>
      <c r="AX76" s="41">
        <v>0.50763100000000005</v>
      </c>
      <c r="AY76" s="41">
        <v>82313.2</v>
      </c>
      <c r="AZ76" s="41">
        <f t="shared" si="36"/>
        <v>7.106834000000001</v>
      </c>
      <c r="BA76" s="41">
        <f t="shared" si="37"/>
        <v>82.313199999999995</v>
      </c>
      <c r="BB76" s="41"/>
    </row>
    <row r="77" spans="2:54" x14ac:dyDescent="0.15">
      <c r="B77" s="1">
        <v>1.4776590000000001</v>
      </c>
      <c r="C77" s="1">
        <v>79.308000000000007</v>
      </c>
      <c r="J77" s="35">
        <v>0.35</v>
      </c>
      <c r="K77" s="17">
        <f t="shared" si="20"/>
        <v>1398.3899894214305</v>
      </c>
      <c r="L77" s="35">
        <v>0.35</v>
      </c>
      <c r="M77">
        <f t="shared" si="21"/>
        <v>1761.1236309558653</v>
      </c>
      <c r="N77">
        <f t="shared" si="22"/>
        <v>1398.3899894214305</v>
      </c>
      <c r="O77">
        <f t="shared" si="23"/>
        <v>362.73364153443481</v>
      </c>
      <c r="Q77" s="17">
        <f t="shared" si="24"/>
        <v>1398.3899894214305</v>
      </c>
      <c r="R77" t="s">
        <v>84</v>
      </c>
      <c r="S77">
        <f t="shared" si="25"/>
        <v>0.35</v>
      </c>
      <c r="U77" s="1">
        <v>0.70156300000000005</v>
      </c>
      <c r="V77" s="1">
        <v>67091.600000000006</v>
      </c>
      <c r="W77">
        <f t="shared" si="26"/>
        <v>9.8218820000000004</v>
      </c>
      <c r="X77">
        <f t="shared" si="27"/>
        <v>67.0916</v>
      </c>
      <c r="Z77" s="41">
        <v>0.70531200000000005</v>
      </c>
      <c r="AA77" s="41">
        <v>66622.899999999994</v>
      </c>
      <c r="AB77" s="41">
        <f t="shared" si="28"/>
        <v>9.8743680000000005</v>
      </c>
      <c r="AC77" s="41">
        <f t="shared" si="29"/>
        <v>66.622899999999987</v>
      </c>
      <c r="AD77" s="41"/>
      <c r="AE77" s="41">
        <v>0.14799999999999999</v>
      </c>
      <c r="AF77" s="41">
        <v>81719.199999999997</v>
      </c>
      <c r="AG77" s="41">
        <f t="shared" si="30"/>
        <v>2.96</v>
      </c>
      <c r="AH77" s="41">
        <f t="shared" si="31"/>
        <v>81.719200000000001</v>
      </c>
      <c r="AI77" s="41"/>
      <c r="AJ77" s="41">
        <v>0.14799999999999999</v>
      </c>
      <c r="AK77" s="41">
        <v>81645.2</v>
      </c>
      <c r="AL77" s="41">
        <f t="shared" si="32"/>
        <v>2.96</v>
      </c>
      <c r="AM77" s="41">
        <f t="shared" si="33"/>
        <v>81.645200000000003</v>
      </c>
      <c r="AN77" s="41"/>
      <c r="AO77" s="41"/>
      <c r="AP77" s="41"/>
      <c r="AQ77" s="41"/>
      <c r="AR77" s="41"/>
      <c r="AS77" s="41">
        <v>0.70531200000000005</v>
      </c>
      <c r="AT77" s="41">
        <v>46029.8</v>
      </c>
      <c r="AU77" s="41">
        <f t="shared" si="34"/>
        <v>9.8743680000000005</v>
      </c>
      <c r="AV77" s="41">
        <f t="shared" si="35"/>
        <v>46.029800000000002</v>
      </c>
      <c r="AW77" s="41"/>
      <c r="AX77" s="41">
        <v>0.51763099999999995</v>
      </c>
      <c r="AY77" s="41">
        <v>82039</v>
      </c>
      <c r="AZ77" s="41">
        <f t="shared" si="36"/>
        <v>7.2468339999999998</v>
      </c>
      <c r="BA77" s="41">
        <f t="shared" si="37"/>
        <v>82.039000000000001</v>
      </c>
      <c r="BB77" s="41"/>
    </row>
    <row r="78" spans="2:54" x14ac:dyDescent="0.15">
      <c r="B78" s="1">
        <v>1.5270079999999999</v>
      </c>
      <c r="C78" s="1">
        <v>79.02</v>
      </c>
      <c r="J78" s="35">
        <v>0.36</v>
      </c>
      <c r="K78" s="17">
        <f t="shared" si="20"/>
        <v>1403.6787442889231</v>
      </c>
      <c r="L78" s="35">
        <v>0.36</v>
      </c>
      <c r="M78">
        <f t="shared" si="21"/>
        <v>1783.651358897059</v>
      </c>
      <c r="N78">
        <f t="shared" si="22"/>
        <v>1403.6787442889231</v>
      </c>
      <c r="O78">
        <f t="shared" si="23"/>
        <v>379.97261460813593</v>
      </c>
      <c r="Q78" s="17">
        <f t="shared" si="24"/>
        <v>1403.6787442889231</v>
      </c>
      <c r="R78" t="s">
        <v>84</v>
      </c>
      <c r="S78">
        <f t="shared" si="25"/>
        <v>0.36</v>
      </c>
      <c r="U78" s="1">
        <v>0.71156299999999995</v>
      </c>
      <c r="V78" s="1">
        <v>65652.5</v>
      </c>
      <c r="W78">
        <f t="shared" si="26"/>
        <v>9.9618819999999992</v>
      </c>
      <c r="X78">
        <f t="shared" si="27"/>
        <v>65.652500000000003</v>
      </c>
      <c r="Z78" s="41">
        <v>0.71531199999999995</v>
      </c>
      <c r="AA78" s="41">
        <v>65147</v>
      </c>
      <c r="AB78" s="41">
        <f t="shared" si="28"/>
        <v>10.014367999999999</v>
      </c>
      <c r="AC78" s="41">
        <f t="shared" si="29"/>
        <v>65.147000000000006</v>
      </c>
      <c r="AD78" s="41"/>
      <c r="AE78" s="41">
        <v>0.15</v>
      </c>
      <c r="AF78" s="41">
        <v>81788.5</v>
      </c>
      <c r="AG78" s="41">
        <f t="shared" si="30"/>
        <v>3</v>
      </c>
      <c r="AH78" s="41">
        <f t="shared" si="31"/>
        <v>81.788499999999999</v>
      </c>
      <c r="AI78" s="41"/>
      <c r="AJ78" s="41">
        <v>0.15</v>
      </c>
      <c r="AK78" s="41">
        <v>81714</v>
      </c>
      <c r="AL78" s="41">
        <f t="shared" si="32"/>
        <v>3</v>
      </c>
      <c r="AM78" s="41">
        <f t="shared" si="33"/>
        <v>81.713999999999999</v>
      </c>
      <c r="AN78" s="41"/>
      <c r="AO78" s="41"/>
      <c r="AP78" s="41"/>
      <c r="AQ78" s="41"/>
      <c r="AR78" s="41"/>
      <c r="AS78" s="41">
        <v>0.71531199999999995</v>
      </c>
      <c r="AT78" s="41">
        <v>43350.5</v>
      </c>
      <c r="AU78" s="41">
        <f t="shared" si="34"/>
        <v>10.014367999999999</v>
      </c>
      <c r="AV78" s="41">
        <f t="shared" si="35"/>
        <v>43.350499999999997</v>
      </c>
      <c r="AW78" s="41"/>
      <c r="AX78" s="41">
        <v>0.52763199999999999</v>
      </c>
      <c r="AY78" s="41">
        <v>81720.3</v>
      </c>
      <c r="AZ78" s="41">
        <f t="shared" si="36"/>
        <v>7.3868479999999996</v>
      </c>
      <c r="BA78" s="41">
        <f t="shared" si="37"/>
        <v>81.720300000000009</v>
      </c>
      <c r="BB78" s="41"/>
    </row>
    <row r="79" spans="2:54" x14ac:dyDescent="0.15">
      <c r="B79" s="1">
        <v>1.605472</v>
      </c>
      <c r="C79" s="1">
        <v>79.608000000000004</v>
      </c>
      <c r="J79" s="35">
        <v>0.37</v>
      </c>
      <c r="K79" s="17">
        <f t="shared" si="20"/>
        <v>1408.8417703472132</v>
      </c>
      <c r="L79" s="35">
        <v>0.37</v>
      </c>
      <c r="M79">
        <f t="shared" si="21"/>
        <v>1806.1790868382527</v>
      </c>
      <c r="N79">
        <f t="shared" si="22"/>
        <v>1408.8417703472132</v>
      </c>
      <c r="O79">
        <f t="shared" si="23"/>
        <v>397.33731649103947</v>
      </c>
      <c r="Q79" s="17">
        <f t="shared" si="24"/>
        <v>1408.8417703472132</v>
      </c>
      <c r="R79" t="s">
        <v>84</v>
      </c>
      <c r="S79">
        <f t="shared" si="25"/>
        <v>0.37</v>
      </c>
      <c r="U79" s="1">
        <v>0.72156299999999995</v>
      </c>
      <c r="V79" s="1">
        <v>64140.6</v>
      </c>
      <c r="W79">
        <f t="shared" si="26"/>
        <v>10.101882</v>
      </c>
      <c r="X79">
        <f t="shared" si="27"/>
        <v>64.140599999999992</v>
      </c>
      <c r="Z79" s="41">
        <v>0.72531199999999996</v>
      </c>
      <c r="AA79" s="41">
        <v>63595.6</v>
      </c>
      <c r="AB79" s="41">
        <f t="shared" si="28"/>
        <v>10.154368</v>
      </c>
      <c r="AC79" s="41">
        <f t="shared" si="29"/>
        <v>63.595599999999997</v>
      </c>
      <c r="AD79" s="41"/>
      <c r="AE79" s="41">
        <v>0.152</v>
      </c>
      <c r="AF79" s="41">
        <v>81857.399999999994</v>
      </c>
      <c r="AG79" s="41">
        <f t="shared" si="30"/>
        <v>3.04</v>
      </c>
      <c r="AH79" s="41">
        <f t="shared" si="31"/>
        <v>81.857399999999998</v>
      </c>
      <c r="AI79" s="41"/>
      <c r="AJ79" s="41">
        <v>0.152</v>
      </c>
      <c r="AK79" s="41">
        <v>81782.399999999994</v>
      </c>
      <c r="AL79" s="41">
        <f t="shared" si="32"/>
        <v>3.04</v>
      </c>
      <c r="AM79" s="41">
        <f t="shared" si="33"/>
        <v>81.782399999999996</v>
      </c>
      <c r="AN79" s="41"/>
      <c r="AO79" s="41"/>
      <c r="AP79" s="41"/>
      <c r="AQ79" s="41"/>
      <c r="AR79" s="41"/>
      <c r="AS79" s="41">
        <v>0.72531199999999996</v>
      </c>
      <c r="AT79" s="41">
        <v>40581.4</v>
      </c>
      <c r="AU79" s="41">
        <f t="shared" si="34"/>
        <v>10.154368</v>
      </c>
      <c r="AV79" s="41">
        <f t="shared" si="35"/>
        <v>40.581400000000002</v>
      </c>
      <c r="AW79" s="41"/>
      <c r="AX79" s="41">
        <v>0.537632</v>
      </c>
      <c r="AY79" s="41">
        <v>81355.600000000006</v>
      </c>
      <c r="AZ79" s="41">
        <f t="shared" si="36"/>
        <v>7.5268480000000002</v>
      </c>
      <c r="BA79" s="41">
        <f t="shared" si="37"/>
        <v>81.35560000000001</v>
      </c>
      <c r="BB79" s="41"/>
    </row>
    <row r="80" spans="2:54" x14ac:dyDescent="0.15">
      <c r="B80" s="1">
        <v>1.6631370000000001</v>
      </c>
      <c r="C80" s="1">
        <v>79.595999999999989</v>
      </c>
      <c r="J80" s="35">
        <v>0.38</v>
      </c>
      <c r="K80" s="17">
        <f t="shared" si="20"/>
        <v>1413.8853363029443</v>
      </c>
      <c r="L80" s="35">
        <v>0.38</v>
      </c>
      <c r="M80">
        <f t="shared" si="21"/>
        <v>1828.7068147794466</v>
      </c>
      <c r="N80">
        <f t="shared" si="22"/>
        <v>1413.8853363029443</v>
      </c>
      <c r="O80">
        <f t="shared" si="23"/>
        <v>414.82147847650231</v>
      </c>
      <c r="Q80" s="17">
        <f t="shared" si="24"/>
        <v>1413.8853363029443</v>
      </c>
      <c r="R80" t="s">
        <v>84</v>
      </c>
      <c r="S80">
        <f t="shared" si="25"/>
        <v>0.38</v>
      </c>
      <c r="U80" s="1">
        <v>0.73156200000000005</v>
      </c>
      <c r="V80" s="1">
        <v>62553.8</v>
      </c>
      <c r="W80">
        <f t="shared" si="26"/>
        <v>10.241868</v>
      </c>
      <c r="X80">
        <f t="shared" si="27"/>
        <v>62.553800000000003</v>
      </c>
      <c r="Z80" s="41">
        <v>0.73531299999999999</v>
      </c>
      <c r="AA80" s="41">
        <v>61966.3</v>
      </c>
      <c r="AB80" s="41">
        <f t="shared" si="28"/>
        <v>10.294382000000001</v>
      </c>
      <c r="AC80" s="41">
        <f t="shared" si="29"/>
        <v>61.966300000000004</v>
      </c>
      <c r="AD80" s="41"/>
      <c r="AE80" s="41">
        <v>0.154</v>
      </c>
      <c r="AF80" s="41">
        <v>81925.7</v>
      </c>
      <c r="AG80" s="41">
        <f t="shared" si="30"/>
        <v>3.08</v>
      </c>
      <c r="AH80" s="41">
        <f t="shared" si="31"/>
        <v>81.925699999999992</v>
      </c>
      <c r="AI80" s="41"/>
      <c r="AJ80" s="41">
        <v>0.154</v>
      </c>
      <c r="AK80" s="41">
        <v>81850.399999999994</v>
      </c>
      <c r="AL80" s="41">
        <f t="shared" si="32"/>
        <v>3.08</v>
      </c>
      <c r="AM80" s="41">
        <f t="shared" si="33"/>
        <v>81.850399999999993</v>
      </c>
      <c r="AN80" s="41"/>
      <c r="AO80" s="41"/>
      <c r="AP80" s="41"/>
      <c r="AQ80" s="41"/>
      <c r="AR80" s="41"/>
      <c r="AS80" s="41">
        <v>0.73531299999999999</v>
      </c>
      <c r="AT80" s="41">
        <v>37726.400000000001</v>
      </c>
      <c r="AU80" s="41">
        <f t="shared" si="34"/>
        <v>10.294382000000001</v>
      </c>
      <c r="AV80" s="41">
        <f t="shared" si="35"/>
        <v>37.726399999999998</v>
      </c>
      <c r="AW80" s="41"/>
      <c r="AX80" s="41">
        <v>0.54763200000000001</v>
      </c>
      <c r="AY80" s="41">
        <v>80943.600000000006</v>
      </c>
      <c r="AZ80" s="41">
        <f t="shared" si="36"/>
        <v>7.6668479999999999</v>
      </c>
      <c r="BA80" s="41">
        <f t="shared" si="37"/>
        <v>80.943600000000004</v>
      </c>
      <c r="BB80" s="41"/>
    </row>
    <row r="81" spans="2:54" x14ac:dyDescent="0.15">
      <c r="B81" s="1">
        <v>1.7237960000000001</v>
      </c>
      <c r="C81" s="1">
        <v>79.847999999999985</v>
      </c>
      <c r="J81" s="35">
        <v>0.39</v>
      </c>
      <c r="K81" s="17">
        <f t="shared" si="20"/>
        <v>1418.8152432767267</v>
      </c>
      <c r="L81" s="35">
        <v>0.39</v>
      </c>
      <c r="M81">
        <f t="shared" si="21"/>
        <v>1851.2345427206401</v>
      </c>
      <c r="N81">
        <f t="shared" si="22"/>
        <v>1418.8152432767267</v>
      </c>
      <c r="O81">
        <f t="shared" si="23"/>
        <v>432.41929944391336</v>
      </c>
      <c r="Q81" s="17">
        <f t="shared" si="24"/>
        <v>1418.8152432767267</v>
      </c>
      <c r="R81" t="s">
        <v>84</v>
      </c>
      <c r="S81">
        <f t="shared" si="25"/>
        <v>0.39</v>
      </c>
      <c r="U81" s="1">
        <v>0.74156200000000005</v>
      </c>
      <c r="V81" s="1">
        <v>60889.8</v>
      </c>
      <c r="W81">
        <f t="shared" si="26"/>
        <v>10.381868000000001</v>
      </c>
      <c r="X81">
        <f t="shared" si="27"/>
        <v>60.889800000000001</v>
      </c>
      <c r="Z81" s="41">
        <v>0.745313</v>
      </c>
      <c r="AA81" s="41">
        <v>60256.4</v>
      </c>
      <c r="AB81" s="41">
        <f t="shared" si="28"/>
        <v>10.434381999999999</v>
      </c>
      <c r="AC81" s="41">
        <f t="shared" si="29"/>
        <v>60.256399999999999</v>
      </c>
      <c r="AD81" s="41"/>
      <c r="AE81" s="41">
        <v>0.156</v>
      </c>
      <c r="AF81" s="41">
        <v>81994.100000000006</v>
      </c>
      <c r="AG81" s="41">
        <f t="shared" si="30"/>
        <v>3.12</v>
      </c>
      <c r="AH81" s="41">
        <f t="shared" si="31"/>
        <v>81.994100000000003</v>
      </c>
      <c r="AI81" s="41"/>
      <c r="AJ81" s="41">
        <v>0.156</v>
      </c>
      <c r="AK81" s="41">
        <v>81918</v>
      </c>
      <c r="AL81" s="41">
        <f t="shared" si="32"/>
        <v>3.12</v>
      </c>
      <c r="AM81" s="41">
        <f t="shared" si="33"/>
        <v>81.918000000000006</v>
      </c>
      <c r="AN81" s="41"/>
      <c r="AO81" s="41"/>
      <c r="AP81" s="41"/>
      <c r="AQ81" s="41"/>
      <c r="AR81" s="41"/>
      <c r="AS81" s="41">
        <v>0.745313</v>
      </c>
      <c r="AT81" s="41">
        <v>34789.199999999997</v>
      </c>
      <c r="AU81" s="41">
        <f t="shared" si="34"/>
        <v>10.434381999999999</v>
      </c>
      <c r="AV81" s="41">
        <f t="shared" si="35"/>
        <v>34.789199999999994</v>
      </c>
      <c r="AW81" s="41"/>
      <c r="AX81" s="41">
        <v>0.55763099999999999</v>
      </c>
      <c r="AY81" s="41">
        <v>80483.399999999994</v>
      </c>
      <c r="AZ81" s="41">
        <f t="shared" si="36"/>
        <v>7.8068340000000003</v>
      </c>
      <c r="BA81" s="41">
        <f t="shared" si="37"/>
        <v>80.483399999999989</v>
      </c>
      <c r="BB81" s="41"/>
    </row>
    <row r="82" spans="2:54" x14ac:dyDescent="0.15">
      <c r="B82" s="1">
        <v>1.7921009999999999</v>
      </c>
      <c r="C82" s="1">
        <v>80.268000000000001</v>
      </c>
      <c r="J82" s="35">
        <v>0.4</v>
      </c>
      <c r="K82" s="17">
        <f t="shared" si="20"/>
        <v>1423.6368706594139</v>
      </c>
      <c r="L82" s="35">
        <v>0.4</v>
      </c>
      <c r="M82">
        <f t="shared" si="21"/>
        <v>1873.762270661834</v>
      </c>
      <c r="N82">
        <f t="shared" si="22"/>
        <v>1423.6368706594139</v>
      </c>
      <c r="O82">
        <f t="shared" si="23"/>
        <v>450.12540000242006</v>
      </c>
      <c r="Q82" s="17">
        <f t="shared" si="24"/>
        <v>1423.6368706594139</v>
      </c>
      <c r="R82" t="s">
        <v>84</v>
      </c>
      <c r="S82">
        <f t="shared" si="25"/>
        <v>0.4</v>
      </c>
      <c r="U82" s="1">
        <v>0.75156199999999995</v>
      </c>
      <c r="V82" s="1">
        <v>59145.9</v>
      </c>
      <c r="W82">
        <f t="shared" si="26"/>
        <v>10.521868</v>
      </c>
      <c r="X82">
        <f t="shared" si="27"/>
        <v>59.145900000000005</v>
      </c>
      <c r="Z82" s="41">
        <v>0.75531300000000001</v>
      </c>
      <c r="AA82" s="41">
        <v>58462.8</v>
      </c>
      <c r="AB82" s="41">
        <f t="shared" si="28"/>
        <v>10.574382</v>
      </c>
      <c r="AC82" s="41">
        <f t="shared" si="29"/>
        <v>58.462800000000001</v>
      </c>
      <c r="AD82" s="41"/>
      <c r="AE82" s="41">
        <v>0.158</v>
      </c>
      <c r="AF82" s="41">
        <v>82062.100000000006</v>
      </c>
      <c r="AG82" s="41">
        <f t="shared" si="30"/>
        <v>3.16</v>
      </c>
      <c r="AH82" s="41">
        <f t="shared" si="31"/>
        <v>82.062100000000001</v>
      </c>
      <c r="AI82" s="41"/>
      <c r="AJ82" s="41">
        <v>0.158</v>
      </c>
      <c r="AK82" s="41">
        <v>81985.2</v>
      </c>
      <c r="AL82" s="41">
        <f t="shared" si="32"/>
        <v>3.16</v>
      </c>
      <c r="AM82" s="41">
        <f t="shared" si="33"/>
        <v>81.985199999999992</v>
      </c>
      <c r="AN82" s="41"/>
      <c r="AO82" s="41"/>
      <c r="AP82" s="41"/>
      <c r="AQ82" s="41"/>
      <c r="AR82" s="41"/>
      <c r="AS82" s="41">
        <v>0.75531300000000001</v>
      </c>
      <c r="AT82" s="41">
        <v>31769.9</v>
      </c>
      <c r="AU82" s="41">
        <f t="shared" si="34"/>
        <v>10.574382</v>
      </c>
      <c r="AV82" s="41">
        <f t="shared" si="35"/>
        <v>31.7699</v>
      </c>
      <c r="AW82" s="41"/>
      <c r="AX82" s="41">
        <v>0.567631</v>
      </c>
      <c r="AY82" s="41">
        <v>79973.5</v>
      </c>
      <c r="AZ82" s="41">
        <f t="shared" si="36"/>
        <v>7.946834</v>
      </c>
      <c r="BA82" s="41">
        <f t="shared" si="37"/>
        <v>79.973500000000001</v>
      </c>
      <c r="BB82" s="41"/>
    </row>
    <row r="83" spans="2:54" x14ac:dyDescent="0.15">
      <c r="B83" s="1">
        <v>1.8603099999999999</v>
      </c>
      <c r="C83" s="1">
        <v>80.304000000000002</v>
      </c>
      <c r="J83" s="35">
        <v>0.41</v>
      </c>
      <c r="K83" s="17">
        <f t="shared" si="20"/>
        <v>1428.355216447711</v>
      </c>
      <c r="L83" s="35">
        <v>0.41</v>
      </c>
      <c r="M83">
        <f t="shared" si="21"/>
        <v>1896.2899986030275</v>
      </c>
      <c r="N83">
        <f t="shared" si="22"/>
        <v>1428.355216447711</v>
      </c>
      <c r="O83">
        <f t="shared" si="23"/>
        <v>467.9347821553165</v>
      </c>
      <c r="Q83" s="17">
        <f t="shared" si="24"/>
        <v>1428.355216447711</v>
      </c>
      <c r="R83" t="s">
        <v>84</v>
      </c>
      <c r="S83">
        <f t="shared" si="25"/>
        <v>0.41</v>
      </c>
      <c r="U83" s="1">
        <v>0.76156299999999999</v>
      </c>
      <c r="V83" s="1">
        <v>57319.8</v>
      </c>
      <c r="W83">
        <f t="shared" si="26"/>
        <v>10.661882</v>
      </c>
      <c r="X83">
        <f t="shared" si="27"/>
        <v>57.319800000000001</v>
      </c>
      <c r="Z83" s="41">
        <v>0.76531199999999999</v>
      </c>
      <c r="AA83" s="41">
        <v>56583.5</v>
      </c>
      <c r="AB83" s="41">
        <f t="shared" si="28"/>
        <v>10.714368</v>
      </c>
      <c r="AC83" s="41">
        <f t="shared" si="29"/>
        <v>56.583500000000001</v>
      </c>
      <c r="AD83" s="41"/>
      <c r="AE83" s="41">
        <v>0.16</v>
      </c>
      <c r="AF83" s="41">
        <v>82129.899999999994</v>
      </c>
      <c r="AG83" s="41">
        <f t="shared" si="30"/>
        <v>3.2</v>
      </c>
      <c r="AH83" s="41">
        <f t="shared" si="31"/>
        <v>82.129899999999992</v>
      </c>
      <c r="AI83" s="41"/>
      <c r="AJ83" s="41">
        <v>0.16</v>
      </c>
      <c r="AK83" s="41">
        <v>82051.899999999994</v>
      </c>
      <c r="AL83" s="41">
        <f t="shared" si="32"/>
        <v>3.2</v>
      </c>
      <c r="AM83" s="41">
        <f t="shared" si="33"/>
        <v>82.051899999999989</v>
      </c>
      <c r="AN83" s="41"/>
      <c r="AO83" s="41"/>
      <c r="AP83" s="41"/>
      <c r="AQ83" s="41"/>
      <c r="AR83" s="41"/>
      <c r="AS83" s="41">
        <v>0.76531199999999999</v>
      </c>
      <c r="AT83" s="41">
        <v>28655.3</v>
      </c>
      <c r="AU83" s="41">
        <f t="shared" si="34"/>
        <v>10.714368</v>
      </c>
      <c r="AV83" s="41">
        <f t="shared" si="35"/>
        <v>28.6553</v>
      </c>
      <c r="AW83" s="41"/>
      <c r="AX83" s="41">
        <v>0.57763100000000001</v>
      </c>
      <c r="AY83" s="41">
        <v>79413.3</v>
      </c>
      <c r="AZ83" s="41">
        <f t="shared" si="36"/>
        <v>8.0868339999999996</v>
      </c>
      <c r="BA83" s="41">
        <f t="shared" si="37"/>
        <v>79.413300000000007</v>
      </c>
      <c r="BB83" s="41"/>
    </row>
    <row r="84" spans="2:54" x14ac:dyDescent="0.15">
      <c r="B84" s="1">
        <v>1.9279250000000001</v>
      </c>
      <c r="C84" s="1">
        <v>80.483999999999995</v>
      </c>
      <c r="J84" s="35">
        <v>0.42</v>
      </c>
      <c r="K84" s="17">
        <f t="shared" si="20"/>
        <v>1432.9749328410326</v>
      </c>
      <c r="L84" s="35">
        <v>0.42</v>
      </c>
      <c r="M84">
        <f t="shared" si="21"/>
        <v>1918.8177265442214</v>
      </c>
      <c r="N84">
        <f t="shared" si="22"/>
        <v>1432.9749328410326</v>
      </c>
      <c r="O84">
        <f t="shared" si="23"/>
        <v>485.84279370318882</v>
      </c>
      <c r="Q84" s="17">
        <f t="shared" si="24"/>
        <v>1432.9749328410326</v>
      </c>
      <c r="R84" t="s">
        <v>84</v>
      </c>
      <c r="S84">
        <f t="shared" si="25"/>
        <v>0.42</v>
      </c>
      <c r="U84" s="1">
        <v>0.771563</v>
      </c>
      <c r="V84" s="1">
        <v>55409.599999999999</v>
      </c>
      <c r="W84">
        <f t="shared" si="26"/>
        <v>10.801881999999999</v>
      </c>
      <c r="X84">
        <f t="shared" si="27"/>
        <v>55.409599999999998</v>
      </c>
      <c r="Z84" s="41">
        <v>0.775312</v>
      </c>
      <c r="AA84" s="41">
        <v>54616</v>
      </c>
      <c r="AB84" s="41">
        <f t="shared" si="28"/>
        <v>10.854368000000001</v>
      </c>
      <c r="AC84" s="41">
        <f t="shared" si="29"/>
        <v>54.616</v>
      </c>
      <c r="AD84" s="41"/>
      <c r="AE84" s="41">
        <v>0.16200000000000001</v>
      </c>
      <c r="AF84" s="41">
        <v>82196.899999999994</v>
      </c>
      <c r="AG84" s="41">
        <f t="shared" si="30"/>
        <v>3.24</v>
      </c>
      <c r="AH84" s="41">
        <f t="shared" si="31"/>
        <v>82.196899999999999</v>
      </c>
      <c r="AI84" s="41"/>
      <c r="AJ84" s="41">
        <v>0.16200000000000001</v>
      </c>
      <c r="AK84" s="41">
        <v>82117.899999999994</v>
      </c>
      <c r="AL84" s="41">
        <f t="shared" si="32"/>
        <v>3.24</v>
      </c>
      <c r="AM84" s="41">
        <f t="shared" si="33"/>
        <v>82.117899999999992</v>
      </c>
      <c r="AN84" s="41"/>
      <c r="AO84" s="41"/>
      <c r="AP84" s="41"/>
      <c r="AQ84" s="41"/>
      <c r="AR84" s="41"/>
      <c r="AS84" s="41">
        <v>0.775312</v>
      </c>
      <c r="AT84" s="41">
        <v>25397.200000000001</v>
      </c>
      <c r="AU84" s="41">
        <f t="shared" si="34"/>
        <v>10.854368000000001</v>
      </c>
      <c r="AV84" s="41">
        <f t="shared" si="35"/>
        <v>25.397200000000002</v>
      </c>
      <c r="AW84" s="41"/>
      <c r="AX84" s="41">
        <v>0.58763200000000004</v>
      </c>
      <c r="AY84" s="41">
        <v>78801.899999999994</v>
      </c>
      <c r="AZ84" s="41">
        <f t="shared" si="36"/>
        <v>8.2268480000000004</v>
      </c>
      <c r="BA84" s="41">
        <f t="shared" si="37"/>
        <v>78.801899999999989</v>
      </c>
      <c r="BB84" s="41"/>
    </row>
    <row r="85" spans="2:54" x14ac:dyDescent="0.15">
      <c r="B85" s="1">
        <v>1.983762</v>
      </c>
      <c r="C85" s="1">
        <v>80.64</v>
      </c>
      <c r="J85" s="35">
        <v>0.43</v>
      </c>
      <c r="K85" s="17">
        <f t="shared" si="20"/>
        <v>1437.5003577549587</v>
      </c>
      <c r="L85" s="35">
        <v>0.43</v>
      </c>
      <c r="M85">
        <f t="shared" si="21"/>
        <v>1941.3454544854148</v>
      </c>
      <c r="N85">
        <f t="shared" si="22"/>
        <v>1437.5003577549587</v>
      </c>
      <c r="O85">
        <f t="shared" si="23"/>
        <v>503.84509673045613</v>
      </c>
      <c r="Q85" s="17">
        <f t="shared" si="24"/>
        <v>1437.5003577549587</v>
      </c>
      <c r="R85" t="s">
        <v>84</v>
      </c>
      <c r="S85">
        <f t="shared" si="25"/>
        <v>0.43</v>
      </c>
      <c r="U85" s="1">
        <v>0.78156300000000001</v>
      </c>
      <c r="V85" s="1">
        <v>53413.3</v>
      </c>
      <c r="W85">
        <f t="shared" si="26"/>
        <v>10.941882</v>
      </c>
      <c r="X85">
        <f t="shared" si="27"/>
        <v>53.4133</v>
      </c>
      <c r="Z85" s="41">
        <v>0.78531200000000001</v>
      </c>
      <c r="AA85" s="41">
        <v>52558.2</v>
      </c>
      <c r="AB85" s="41">
        <f t="shared" si="28"/>
        <v>10.994368</v>
      </c>
      <c r="AC85" s="41">
        <f t="shared" si="29"/>
        <v>52.558199999999999</v>
      </c>
      <c r="AD85" s="41"/>
      <c r="AE85" s="41">
        <v>0.16400000000000001</v>
      </c>
      <c r="AF85" s="41">
        <v>82262.899999999994</v>
      </c>
      <c r="AG85" s="41">
        <f t="shared" si="30"/>
        <v>3.2800000000000002</v>
      </c>
      <c r="AH85" s="41">
        <f t="shared" si="31"/>
        <v>82.262899999999988</v>
      </c>
      <c r="AI85" s="41"/>
      <c r="AJ85" s="41">
        <v>0.16400000000000001</v>
      </c>
      <c r="AK85" s="41">
        <v>82182.2</v>
      </c>
      <c r="AL85" s="41">
        <f t="shared" si="32"/>
        <v>3.2800000000000002</v>
      </c>
      <c r="AM85" s="41">
        <f t="shared" si="33"/>
        <v>82.182199999999995</v>
      </c>
      <c r="AN85" s="41"/>
      <c r="AO85" s="41"/>
      <c r="AP85" s="41"/>
      <c r="AQ85" s="41"/>
      <c r="AR85" s="41"/>
      <c r="AS85" s="41">
        <v>0.78531200000000001</v>
      </c>
      <c r="AT85" s="41">
        <v>22001.599999999999</v>
      </c>
      <c r="AU85" s="41">
        <f t="shared" si="34"/>
        <v>10.994368</v>
      </c>
      <c r="AV85" s="41">
        <f t="shared" si="35"/>
        <v>22.0016</v>
      </c>
      <c r="AW85" s="41"/>
      <c r="AX85" s="41">
        <v>0.59763200000000005</v>
      </c>
      <c r="AY85" s="41">
        <v>78138.100000000006</v>
      </c>
      <c r="AZ85" s="41">
        <f t="shared" si="36"/>
        <v>8.366848000000001</v>
      </c>
      <c r="BA85" s="41">
        <f t="shared" si="37"/>
        <v>78.138100000000009</v>
      </c>
      <c r="BB85" s="41"/>
    </row>
    <row r="86" spans="2:54" x14ac:dyDescent="0.15">
      <c r="B86" s="1">
        <v>2.047329</v>
      </c>
      <c r="C86" s="1">
        <v>81.083999999999989</v>
      </c>
      <c r="J86" s="35">
        <v>0.44</v>
      </c>
      <c r="K86" s="17">
        <f t="shared" si="20"/>
        <v>1441.9355428029949</v>
      </c>
      <c r="L86" s="35">
        <v>0.44</v>
      </c>
      <c r="M86">
        <f t="shared" si="21"/>
        <v>1963.8731824266088</v>
      </c>
      <c r="N86">
        <f t="shared" si="22"/>
        <v>1441.9355428029949</v>
      </c>
      <c r="O86">
        <f t="shared" si="23"/>
        <v>521.9376396236139</v>
      </c>
      <c r="Q86" s="17">
        <f t="shared" si="24"/>
        <v>1441.9355428029949</v>
      </c>
      <c r="R86" t="s">
        <v>84</v>
      </c>
      <c r="S86">
        <f t="shared" si="25"/>
        <v>0.44</v>
      </c>
      <c r="U86" s="1">
        <v>0.79156199999999999</v>
      </c>
      <c r="V86" s="1">
        <v>51328.9</v>
      </c>
      <c r="W86">
        <f t="shared" si="26"/>
        <v>11.081868</v>
      </c>
      <c r="X86">
        <f t="shared" si="27"/>
        <v>51.328900000000004</v>
      </c>
      <c r="Z86" s="41">
        <v>0.79531300000000005</v>
      </c>
      <c r="AA86" s="41">
        <v>50408</v>
      </c>
      <c r="AB86" s="41">
        <f t="shared" si="28"/>
        <v>11.134382</v>
      </c>
      <c r="AC86" s="41">
        <f t="shared" si="29"/>
        <v>50.408000000000001</v>
      </c>
      <c r="AD86" s="41"/>
      <c r="AE86" s="41">
        <v>0.16600000000000001</v>
      </c>
      <c r="AF86" s="41">
        <v>82327.399999999994</v>
      </c>
      <c r="AG86" s="41">
        <f t="shared" si="30"/>
        <v>3.3200000000000003</v>
      </c>
      <c r="AH86" s="41">
        <f t="shared" si="31"/>
        <v>82.327399999999997</v>
      </c>
      <c r="AI86" s="41"/>
      <c r="AJ86" s="41">
        <v>0.16600000000000001</v>
      </c>
      <c r="AK86" s="41">
        <v>82244.600000000006</v>
      </c>
      <c r="AL86" s="41">
        <f t="shared" si="32"/>
        <v>3.3200000000000003</v>
      </c>
      <c r="AM86" s="41">
        <f t="shared" si="33"/>
        <v>82.244600000000005</v>
      </c>
      <c r="AN86" s="41"/>
      <c r="AO86" s="41"/>
      <c r="AP86" s="41"/>
      <c r="AQ86" s="41"/>
      <c r="AR86" s="41"/>
      <c r="AS86" s="41">
        <v>0.78781199999999996</v>
      </c>
      <c r="AT86" s="41">
        <v>21190</v>
      </c>
      <c r="AU86" s="41">
        <f t="shared" si="34"/>
        <v>11.029368</v>
      </c>
      <c r="AV86" s="41">
        <f t="shared" si="35"/>
        <v>21.19</v>
      </c>
      <c r="AW86" s="41"/>
      <c r="AX86" s="41">
        <v>0.60763199999999995</v>
      </c>
      <c r="AY86" s="41">
        <v>77421.100000000006</v>
      </c>
      <c r="AZ86" s="41">
        <f t="shared" si="36"/>
        <v>8.5068479999999997</v>
      </c>
      <c r="BA86" s="41">
        <f t="shared" si="37"/>
        <v>77.42110000000001</v>
      </c>
      <c r="BB86" s="41"/>
    </row>
    <row r="87" spans="2:54" x14ac:dyDescent="0.15">
      <c r="B87" s="1">
        <v>2.1114470000000001</v>
      </c>
      <c r="C87" s="1">
        <v>81.023999999999987</v>
      </c>
      <c r="J87" s="35">
        <v>0.45</v>
      </c>
      <c r="K87" s="17">
        <f t="shared" si="20"/>
        <v>1446.2842782130426</v>
      </c>
      <c r="L87" s="35">
        <v>0.45</v>
      </c>
      <c r="M87">
        <f t="shared" si="21"/>
        <v>1986.4009103678025</v>
      </c>
      <c r="N87">
        <f t="shared" si="22"/>
        <v>1446.2842782130426</v>
      </c>
      <c r="O87">
        <f t="shared" si="23"/>
        <v>540.11663215475983</v>
      </c>
      <c r="Q87" s="17">
        <f t="shared" si="24"/>
        <v>1446.2842782130426</v>
      </c>
      <c r="R87" t="s">
        <v>84</v>
      </c>
      <c r="S87">
        <f t="shared" si="25"/>
        <v>0.45</v>
      </c>
      <c r="U87" s="1">
        <v>0.801562</v>
      </c>
      <c r="V87" s="1">
        <v>49155.5</v>
      </c>
      <c r="W87">
        <f t="shared" si="26"/>
        <v>11.221868000000001</v>
      </c>
      <c r="X87">
        <f t="shared" si="27"/>
        <v>49.155500000000004</v>
      </c>
      <c r="Z87" s="41">
        <v>0.80531299999999995</v>
      </c>
      <c r="AA87" s="41">
        <v>48164</v>
      </c>
      <c r="AB87" s="41">
        <f t="shared" si="28"/>
        <v>11.274381999999999</v>
      </c>
      <c r="AC87" s="41">
        <f t="shared" si="29"/>
        <v>48.164000000000001</v>
      </c>
      <c r="AD87" s="41"/>
      <c r="AE87" s="41">
        <v>0.16800000000000001</v>
      </c>
      <c r="AF87" s="41">
        <v>82389.2</v>
      </c>
      <c r="AG87" s="41">
        <f t="shared" si="30"/>
        <v>3.3600000000000003</v>
      </c>
      <c r="AH87" s="41">
        <f t="shared" si="31"/>
        <v>82.389200000000002</v>
      </c>
      <c r="AI87" s="41"/>
      <c r="AJ87" s="41">
        <v>0.16800000000000001</v>
      </c>
      <c r="AK87" s="41">
        <v>82305.600000000006</v>
      </c>
      <c r="AL87" s="41">
        <f t="shared" si="32"/>
        <v>3.3600000000000003</v>
      </c>
      <c r="AM87" s="41">
        <f t="shared" si="33"/>
        <v>82.305600000000013</v>
      </c>
      <c r="AN87" s="41"/>
      <c r="AO87" s="41"/>
      <c r="AP87" s="41"/>
      <c r="AQ87" s="41"/>
      <c r="AR87" s="41"/>
      <c r="AS87" s="41">
        <v>0.79031300000000004</v>
      </c>
      <c r="AT87" s="41">
        <v>20392.5</v>
      </c>
      <c r="AU87" s="41">
        <f t="shared" si="34"/>
        <v>11.064382</v>
      </c>
      <c r="AV87" s="41">
        <f t="shared" si="35"/>
        <v>20.392499999999998</v>
      </c>
      <c r="AW87" s="41"/>
      <c r="AX87" s="41">
        <v>0.61763100000000004</v>
      </c>
      <c r="AY87" s="41">
        <v>76649.600000000006</v>
      </c>
      <c r="AZ87" s="41">
        <f t="shared" si="36"/>
        <v>8.6468340000000001</v>
      </c>
      <c r="BA87" s="41">
        <f t="shared" si="37"/>
        <v>76.649600000000007</v>
      </c>
      <c r="BB87" s="41"/>
    </row>
    <row r="88" spans="2:54" x14ac:dyDescent="0.15">
      <c r="B88" s="1">
        <v>2.1580140000000001</v>
      </c>
      <c r="C88" s="1">
        <v>80.879999999999981</v>
      </c>
      <c r="J88" s="35">
        <v>0.46</v>
      </c>
      <c r="K88" s="17">
        <f t="shared" si="20"/>
        <v>1450.5501150744944</v>
      </c>
      <c r="L88" s="35">
        <v>0.46</v>
      </c>
      <c r="M88">
        <f t="shared" si="21"/>
        <v>2008.9286383089961</v>
      </c>
      <c r="N88">
        <f t="shared" si="22"/>
        <v>1450.5501150744944</v>
      </c>
      <c r="O88">
        <f t="shared" si="23"/>
        <v>558.3785232345017</v>
      </c>
      <c r="Q88" s="17">
        <f t="shared" si="24"/>
        <v>1450.5501150744944</v>
      </c>
      <c r="R88" t="s">
        <v>84</v>
      </c>
      <c r="S88">
        <f t="shared" si="25"/>
        <v>0.46</v>
      </c>
      <c r="U88" s="1">
        <v>0.81156200000000001</v>
      </c>
      <c r="V88" s="1">
        <v>46891.6</v>
      </c>
      <c r="W88">
        <f t="shared" si="26"/>
        <v>11.361867999999999</v>
      </c>
      <c r="X88">
        <f t="shared" si="27"/>
        <v>46.891599999999997</v>
      </c>
      <c r="Z88" s="41">
        <v>0.81531299999999995</v>
      </c>
      <c r="AA88" s="41">
        <v>45824.9</v>
      </c>
      <c r="AB88" s="41">
        <f t="shared" si="28"/>
        <v>11.414382</v>
      </c>
      <c r="AC88" s="41">
        <f t="shared" si="29"/>
        <v>45.8249</v>
      </c>
      <c r="AD88" s="41"/>
      <c r="AE88" s="41">
        <v>0.17</v>
      </c>
      <c r="AF88" s="41">
        <v>82446.7</v>
      </c>
      <c r="AG88" s="41">
        <f t="shared" si="30"/>
        <v>3.4000000000000004</v>
      </c>
      <c r="AH88" s="41">
        <f t="shared" si="31"/>
        <v>82.446699999999993</v>
      </c>
      <c r="AI88" s="41"/>
      <c r="AJ88" s="41">
        <v>0.17</v>
      </c>
      <c r="AK88" s="41">
        <v>82364</v>
      </c>
      <c r="AL88" s="41">
        <f t="shared" si="32"/>
        <v>3.4000000000000004</v>
      </c>
      <c r="AM88" s="41">
        <f t="shared" si="33"/>
        <v>82.364000000000004</v>
      </c>
      <c r="AN88" s="41"/>
      <c r="AO88" s="41"/>
      <c r="AP88" s="41"/>
      <c r="AQ88" s="41"/>
      <c r="AR88" s="41"/>
      <c r="AS88" s="41">
        <v>0.79406200000000005</v>
      </c>
      <c r="AT88" s="41">
        <v>19236.599999999999</v>
      </c>
      <c r="AU88" s="41">
        <f t="shared" si="34"/>
        <v>11.116868</v>
      </c>
      <c r="AV88" s="41">
        <f t="shared" si="35"/>
        <v>19.236599999999999</v>
      </c>
      <c r="AW88" s="41"/>
      <c r="AX88" s="41">
        <v>0.62763100000000005</v>
      </c>
      <c r="AY88" s="41">
        <v>75822.600000000006</v>
      </c>
      <c r="AZ88" s="41">
        <f t="shared" si="36"/>
        <v>8.7868340000000007</v>
      </c>
      <c r="BA88" s="41">
        <f t="shared" si="37"/>
        <v>75.822600000000008</v>
      </c>
      <c r="BB88" s="41"/>
    </row>
    <row r="89" spans="2:54" x14ac:dyDescent="0.15">
      <c r="B89" s="1">
        <v>2.244453</v>
      </c>
      <c r="C89" s="1">
        <v>81.719999999999985</v>
      </c>
      <c r="J89" s="35">
        <v>0.47</v>
      </c>
      <c r="K89" s="17">
        <f t="shared" si="20"/>
        <v>1454.7363852532803</v>
      </c>
      <c r="L89" s="35">
        <v>0.47</v>
      </c>
      <c r="M89">
        <f t="shared" si="21"/>
        <v>2031.4563662501896</v>
      </c>
      <c r="N89">
        <f t="shared" si="22"/>
        <v>1454.7363852532803</v>
      </c>
      <c r="O89">
        <f t="shared" si="23"/>
        <v>576.71998099690927</v>
      </c>
      <c r="Q89" s="17">
        <f t="shared" si="24"/>
        <v>1454.7363852532803</v>
      </c>
      <c r="R89" t="s">
        <v>84</v>
      </c>
      <c r="S89">
        <f t="shared" si="25"/>
        <v>0.47</v>
      </c>
      <c r="U89" s="1">
        <v>0.82156300000000004</v>
      </c>
      <c r="V89" s="1">
        <v>44537.1</v>
      </c>
      <c r="W89">
        <f t="shared" si="26"/>
        <v>11.501882</v>
      </c>
      <c r="X89">
        <f t="shared" si="27"/>
        <v>44.537099999999995</v>
      </c>
      <c r="Z89" s="41">
        <v>0.82531200000000005</v>
      </c>
      <c r="AA89" s="41">
        <v>43390.5</v>
      </c>
      <c r="AB89" s="41">
        <f t="shared" si="28"/>
        <v>11.554368</v>
      </c>
      <c r="AC89" s="41">
        <f t="shared" si="29"/>
        <v>43.390500000000003</v>
      </c>
      <c r="AD89" s="41"/>
      <c r="AE89" s="41">
        <v>0.17199999999999999</v>
      </c>
      <c r="AF89" s="41">
        <v>82499.100000000006</v>
      </c>
      <c r="AG89" s="41">
        <f t="shared" si="30"/>
        <v>3.4399999999999995</v>
      </c>
      <c r="AH89" s="41">
        <f t="shared" si="31"/>
        <v>82.499100000000013</v>
      </c>
      <c r="AI89" s="41"/>
      <c r="AJ89" s="41">
        <v>0.17199999999999999</v>
      </c>
      <c r="AK89" s="41">
        <v>82418.899999999994</v>
      </c>
      <c r="AL89" s="41">
        <f t="shared" si="32"/>
        <v>3.4399999999999995</v>
      </c>
      <c r="AM89" s="41">
        <f t="shared" si="33"/>
        <v>82.418899999999994</v>
      </c>
      <c r="AN89" s="41"/>
      <c r="AO89" s="41"/>
      <c r="AP89" s="41"/>
      <c r="AQ89" s="41"/>
      <c r="AR89" s="41"/>
      <c r="AS89" s="41">
        <v>0.79968799999999995</v>
      </c>
      <c r="AT89" s="41">
        <v>17638.7</v>
      </c>
      <c r="AU89" s="41">
        <f t="shared" si="34"/>
        <v>11.195632</v>
      </c>
      <c r="AV89" s="41">
        <f t="shared" si="35"/>
        <v>17.6387</v>
      </c>
      <c r="AW89" s="41"/>
      <c r="AX89" s="41">
        <v>0.63763099999999995</v>
      </c>
      <c r="AY89" s="41">
        <v>74938.899999999994</v>
      </c>
      <c r="AZ89" s="41">
        <f t="shared" si="36"/>
        <v>8.9268339999999995</v>
      </c>
      <c r="BA89" s="41">
        <f t="shared" si="37"/>
        <v>74.93889999999999</v>
      </c>
      <c r="BB89" s="41"/>
    </row>
    <row r="90" spans="2:54" x14ac:dyDescent="0.15">
      <c r="B90" s="1">
        <v>2.310616</v>
      </c>
      <c r="C90" s="1">
        <v>81.47999999999999</v>
      </c>
      <c r="J90" s="35">
        <v>0.48</v>
      </c>
      <c r="K90" s="17">
        <f t="shared" si="20"/>
        <v>1458.8462192633651</v>
      </c>
      <c r="L90" s="35">
        <v>0.48</v>
      </c>
      <c r="M90">
        <f t="shared" si="21"/>
        <v>2053.9840941913835</v>
      </c>
      <c r="N90">
        <f t="shared" si="22"/>
        <v>1458.8462192633651</v>
      </c>
      <c r="O90">
        <f t="shared" si="23"/>
        <v>595.13787492801839</v>
      </c>
      <c r="Q90" s="17">
        <f t="shared" si="24"/>
        <v>1458.8462192633651</v>
      </c>
      <c r="R90" t="s">
        <v>84</v>
      </c>
      <c r="S90">
        <f t="shared" si="25"/>
        <v>0.48</v>
      </c>
      <c r="U90" s="1">
        <v>0.83156300000000005</v>
      </c>
      <c r="V90" s="1">
        <v>42092.7</v>
      </c>
      <c r="W90">
        <f t="shared" si="26"/>
        <v>11.641882000000001</v>
      </c>
      <c r="X90">
        <f t="shared" si="27"/>
        <v>42.092699999999994</v>
      </c>
      <c r="Z90" s="41">
        <v>0.83531200000000005</v>
      </c>
      <c r="AA90" s="41">
        <v>40861.599999999999</v>
      </c>
      <c r="AB90" s="41">
        <f t="shared" si="28"/>
        <v>11.694368000000001</v>
      </c>
      <c r="AC90" s="41">
        <f t="shared" si="29"/>
        <v>40.861599999999996</v>
      </c>
      <c r="AD90" s="41"/>
      <c r="AE90" s="41">
        <v>0.17399999999999999</v>
      </c>
      <c r="AF90" s="41">
        <v>82540.3</v>
      </c>
      <c r="AG90" s="41">
        <f t="shared" si="30"/>
        <v>3.4799999999999995</v>
      </c>
      <c r="AH90" s="41">
        <f t="shared" si="31"/>
        <v>82.540300000000002</v>
      </c>
      <c r="AI90" s="41"/>
      <c r="AJ90" s="41">
        <v>0.17399999999999999</v>
      </c>
      <c r="AK90" s="41">
        <v>82471.399999999994</v>
      </c>
      <c r="AL90" s="41">
        <f t="shared" si="32"/>
        <v>3.4799999999999995</v>
      </c>
      <c r="AM90" s="41">
        <f t="shared" si="33"/>
        <v>82.471399999999988</v>
      </c>
      <c r="AN90" s="41"/>
      <c r="AO90" s="41"/>
      <c r="AP90" s="41"/>
      <c r="AQ90" s="41"/>
      <c r="AR90" s="41"/>
      <c r="AS90" s="41">
        <v>0.80531299999999995</v>
      </c>
      <c r="AT90" s="41">
        <v>16246.4</v>
      </c>
      <c r="AU90" s="41">
        <f t="shared" si="34"/>
        <v>11.274381999999999</v>
      </c>
      <c r="AV90" s="41">
        <f t="shared" si="35"/>
        <v>16.246400000000001</v>
      </c>
      <c r="AW90" s="41"/>
      <c r="AX90" s="41">
        <v>0.64763199999999999</v>
      </c>
      <c r="AY90" s="41">
        <v>73997</v>
      </c>
      <c r="AZ90" s="41">
        <f t="shared" si="36"/>
        <v>9.0668480000000002</v>
      </c>
      <c r="BA90" s="41">
        <f t="shared" si="37"/>
        <v>73.997</v>
      </c>
      <c r="BB90" s="41"/>
    </row>
    <row r="91" spans="2:54" x14ac:dyDescent="0.15">
      <c r="B91" s="1">
        <v>2.357634</v>
      </c>
      <c r="C91" s="1">
        <v>81.396000000000001</v>
      </c>
      <c r="J91" s="35">
        <v>0.49</v>
      </c>
      <c r="K91" s="17">
        <f t="shared" si="20"/>
        <v>1462.8825623422711</v>
      </c>
      <c r="L91" s="35">
        <v>0.49</v>
      </c>
      <c r="M91">
        <f t="shared" si="21"/>
        <v>2076.5118221325774</v>
      </c>
      <c r="N91">
        <f t="shared" si="22"/>
        <v>1462.8825623422711</v>
      </c>
      <c r="O91">
        <f t="shared" si="23"/>
        <v>613.62925979030638</v>
      </c>
      <c r="Q91" s="17">
        <f t="shared" si="24"/>
        <v>1462.8825623422711</v>
      </c>
      <c r="R91" t="s">
        <v>84</v>
      </c>
      <c r="S91">
        <f t="shared" si="25"/>
        <v>0.49</v>
      </c>
      <c r="U91" s="1">
        <v>0.84156299999999995</v>
      </c>
      <c r="V91" s="1">
        <v>39559.800000000003</v>
      </c>
      <c r="W91">
        <f t="shared" si="26"/>
        <v>11.781882</v>
      </c>
      <c r="X91">
        <f t="shared" si="27"/>
        <v>39.559800000000003</v>
      </c>
      <c r="Z91" s="41">
        <v>0.84531199999999995</v>
      </c>
      <c r="AA91" s="41">
        <v>38240</v>
      </c>
      <c r="AB91" s="41">
        <f t="shared" si="28"/>
        <v>11.834368</v>
      </c>
      <c r="AC91" s="41">
        <f t="shared" si="29"/>
        <v>38.24</v>
      </c>
      <c r="AD91" s="41"/>
      <c r="AE91" s="41">
        <v>0.17599999999999999</v>
      </c>
      <c r="AF91" s="41">
        <v>82580</v>
      </c>
      <c r="AG91" s="41">
        <f t="shared" si="30"/>
        <v>3.5199999999999996</v>
      </c>
      <c r="AH91" s="41">
        <f t="shared" si="31"/>
        <v>82.58</v>
      </c>
      <c r="AI91" s="41"/>
      <c r="AJ91" s="41">
        <v>0.17599999999999999</v>
      </c>
      <c r="AK91" s="41">
        <v>82519.199999999997</v>
      </c>
      <c r="AL91" s="41">
        <f t="shared" si="32"/>
        <v>3.5199999999999996</v>
      </c>
      <c r="AM91" s="41">
        <f t="shared" si="33"/>
        <v>82.519199999999998</v>
      </c>
      <c r="AN91" s="41"/>
      <c r="AO91" s="41"/>
      <c r="AP91" s="41"/>
      <c r="AQ91" s="41"/>
      <c r="AR91" s="41"/>
      <c r="AS91" s="41">
        <v>0.81093800000000005</v>
      </c>
      <c r="AT91" s="41">
        <v>15051.7</v>
      </c>
      <c r="AU91" s="41">
        <f t="shared" si="34"/>
        <v>11.353132</v>
      </c>
      <c r="AV91" s="41">
        <f t="shared" si="35"/>
        <v>15.0517</v>
      </c>
      <c r="AW91" s="41"/>
      <c r="AX91" s="41">
        <v>0.65763199999999999</v>
      </c>
      <c r="AY91" s="41">
        <v>72995.600000000006</v>
      </c>
      <c r="AZ91" s="41">
        <f t="shared" si="36"/>
        <v>9.2068480000000008</v>
      </c>
      <c r="BA91" s="41">
        <f t="shared" si="37"/>
        <v>72.99560000000001</v>
      </c>
      <c r="BB91" s="41"/>
    </row>
    <row r="92" spans="2:54" x14ac:dyDescent="0.15">
      <c r="B92" s="1">
        <v>2.437074</v>
      </c>
      <c r="C92" s="1">
        <v>82.091999999999999</v>
      </c>
      <c r="J92" s="35">
        <v>0.5</v>
      </c>
      <c r="K92" s="17">
        <f t="shared" si="20"/>
        <v>1466.8481889438078</v>
      </c>
      <c r="L92" s="35">
        <v>0.5</v>
      </c>
      <c r="M92">
        <f t="shared" si="21"/>
        <v>2099.0395500737709</v>
      </c>
      <c r="N92">
        <f t="shared" si="22"/>
        <v>1466.8481889438078</v>
      </c>
      <c r="O92">
        <f t="shared" si="23"/>
        <v>632.19136112996307</v>
      </c>
      <c r="Q92" s="17">
        <f t="shared" si="24"/>
        <v>1466.8481889438078</v>
      </c>
      <c r="R92" t="s">
        <v>84</v>
      </c>
      <c r="S92">
        <f t="shared" si="25"/>
        <v>0.5</v>
      </c>
      <c r="U92" s="1">
        <v>0.85156299999999996</v>
      </c>
      <c r="V92" s="1">
        <v>36940.300000000003</v>
      </c>
      <c r="W92">
        <f t="shared" si="26"/>
        <v>11.921882</v>
      </c>
      <c r="X92">
        <f t="shared" si="27"/>
        <v>36.940300000000001</v>
      </c>
      <c r="Z92" s="41">
        <v>0.85531299999999999</v>
      </c>
      <c r="AA92" s="41">
        <v>35527.300000000003</v>
      </c>
      <c r="AB92" s="41">
        <f t="shared" si="28"/>
        <v>11.974382</v>
      </c>
      <c r="AC92" s="41">
        <f t="shared" si="29"/>
        <v>35.527300000000004</v>
      </c>
      <c r="AD92" s="41"/>
      <c r="AE92" s="41">
        <v>0.17799999999999999</v>
      </c>
      <c r="AF92" s="41">
        <v>82619</v>
      </c>
      <c r="AG92" s="41">
        <f t="shared" si="30"/>
        <v>3.5599999999999996</v>
      </c>
      <c r="AH92" s="41">
        <f t="shared" si="31"/>
        <v>82.619</v>
      </c>
      <c r="AI92" s="41"/>
      <c r="AJ92" s="41">
        <v>0.17799999999999999</v>
      </c>
      <c r="AK92" s="41">
        <v>82557.899999999994</v>
      </c>
      <c r="AL92" s="41">
        <f t="shared" si="32"/>
        <v>3.5599999999999996</v>
      </c>
      <c r="AM92" s="41">
        <f t="shared" si="33"/>
        <v>82.557899999999989</v>
      </c>
      <c r="AN92" s="41"/>
      <c r="AO92" s="41"/>
      <c r="AP92" s="41"/>
      <c r="AQ92" s="41"/>
      <c r="AR92" s="41"/>
      <c r="AS92" s="41">
        <v>0.81656200000000001</v>
      </c>
      <c r="AT92" s="41">
        <v>14015.9</v>
      </c>
      <c r="AU92" s="41">
        <f t="shared" si="34"/>
        <v>11.431868</v>
      </c>
      <c r="AV92" s="41">
        <f t="shared" si="35"/>
        <v>14.0159</v>
      </c>
      <c r="AW92" s="41"/>
      <c r="AX92" s="41">
        <v>0.667632</v>
      </c>
      <c r="AY92" s="41">
        <v>71933</v>
      </c>
      <c r="AZ92" s="41">
        <f t="shared" si="36"/>
        <v>9.3468479999999996</v>
      </c>
      <c r="BA92" s="41">
        <f t="shared" si="37"/>
        <v>71.933000000000007</v>
      </c>
      <c r="BB92" s="41"/>
    </row>
    <row r="93" spans="2:54" x14ac:dyDescent="0.15">
      <c r="B93" s="1">
        <v>2.4906950000000001</v>
      </c>
      <c r="C93" s="1">
        <v>81.804000000000002</v>
      </c>
      <c r="J93" s="35">
        <v>0.51</v>
      </c>
      <c r="K93" s="17">
        <f t="shared" ref="K93:K109" si="38">J93^$I$2*$H$2</f>
        <v>1470.7457158321592</v>
      </c>
      <c r="L93" s="35">
        <v>0.51</v>
      </c>
      <c r="M93">
        <f t="shared" si="21"/>
        <v>2121.5672780149648</v>
      </c>
      <c r="N93">
        <f t="shared" si="22"/>
        <v>1470.7457158321592</v>
      </c>
      <c r="O93">
        <f t="shared" si="23"/>
        <v>650.82156218280556</v>
      </c>
      <c r="Q93" s="17">
        <f t="shared" si="24"/>
        <v>1470.7457158321592</v>
      </c>
      <c r="R93" t="s">
        <v>84</v>
      </c>
      <c r="S93">
        <f t="shared" si="25"/>
        <v>0.51</v>
      </c>
      <c r="U93" s="1">
        <v>0.86156200000000005</v>
      </c>
      <c r="V93" s="1">
        <v>34234.9</v>
      </c>
      <c r="W93">
        <f t="shared" si="26"/>
        <v>12.061868</v>
      </c>
      <c r="X93">
        <f t="shared" si="27"/>
        <v>34.234900000000003</v>
      </c>
      <c r="Z93" s="41">
        <v>0.865313</v>
      </c>
      <c r="AA93" s="41">
        <v>32723.4</v>
      </c>
      <c r="AB93" s="41">
        <f t="shared" si="28"/>
        <v>12.114381999999999</v>
      </c>
      <c r="AC93" s="41">
        <f t="shared" si="29"/>
        <v>32.723399999999998</v>
      </c>
      <c r="AD93" s="41"/>
      <c r="AE93" s="41">
        <v>0.18</v>
      </c>
      <c r="AF93" s="41">
        <v>82657.600000000006</v>
      </c>
      <c r="AG93" s="41">
        <f t="shared" si="30"/>
        <v>3.5999999999999996</v>
      </c>
      <c r="AH93" s="41">
        <f t="shared" si="31"/>
        <v>82.657600000000002</v>
      </c>
      <c r="AI93" s="41"/>
      <c r="AJ93" s="41">
        <v>0.18</v>
      </c>
      <c r="AK93" s="41">
        <v>82596.2</v>
      </c>
      <c r="AL93" s="41">
        <f t="shared" si="32"/>
        <v>3.5999999999999996</v>
      </c>
      <c r="AM93" s="41">
        <f t="shared" si="33"/>
        <v>82.596199999999996</v>
      </c>
      <c r="AN93" s="41"/>
      <c r="AO93" s="41"/>
      <c r="AP93" s="41"/>
      <c r="AQ93" s="41"/>
      <c r="AR93" s="41"/>
      <c r="AS93" s="41">
        <v>0.822187</v>
      </c>
      <c r="AT93" s="41">
        <v>13095</v>
      </c>
      <c r="AU93" s="41">
        <f t="shared" si="34"/>
        <v>11.510618000000001</v>
      </c>
      <c r="AV93" s="41">
        <f t="shared" si="35"/>
        <v>13.095000000000001</v>
      </c>
      <c r="AW93" s="41"/>
      <c r="AX93" s="41">
        <v>0.67763099999999998</v>
      </c>
      <c r="AY93" s="41">
        <v>70807.7</v>
      </c>
      <c r="AZ93" s="41">
        <f t="shared" si="36"/>
        <v>9.486834</v>
      </c>
      <c r="BA93" s="41">
        <f t="shared" si="37"/>
        <v>70.807699999999997</v>
      </c>
      <c r="BB93" s="41"/>
    </row>
    <row r="94" spans="2:54" x14ac:dyDescent="0.15">
      <c r="B94" s="1">
        <v>2.5698340000000002</v>
      </c>
      <c r="C94" s="1">
        <v>82.151999999999987</v>
      </c>
      <c r="J94" s="35">
        <v>0.52</v>
      </c>
      <c r="K94" s="17">
        <f t="shared" si="38"/>
        <v>1474.5776139368859</v>
      </c>
      <c r="L94" s="35">
        <v>0.52</v>
      </c>
      <c r="M94">
        <f t="shared" si="21"/>
        <v>2144.0950059561583</v>
      </c>
      <c r="N94">
        <f t="shared" si="22"/>
        <v>1474.5776139368859</v>
      </c>
      <c r="O94">
        <f t="shared" si="23"/>
        <v>669.51739201927239</v>
      </c>
      <c r="Q94" s="17">
        <f t="shared" si="24"/>
        <v>1474.5776139368859</v>
      </c>
      <c r="R94" t="s">
        <v>84</v>
      </c>
      <c r="S94">
        <f t="shared" si="25"/>
        <v>0.52</v>
      </c>
      <c r="U94" s="1">
        <v>0.87156199999999995</v>
      </c>
      <c r="V94" s="1">
        <v>31439.7</v>
      </c>
      <c r="W94">
        <f t="shared" si="26"/>
        <v>12.201867999999999</v>
      </c>
      <c r="X94">
        <f t="shared" si="27"/>
        <v>31.439700000000002</v>
      </c>
      <c r="Z94" s="41">
        <v>0.87531300000000001</v>
      </c>
      <c r="AA94" s="41">
        <v>29820.2</v>
      </c>
      <c r="AB94" s="41">
        <f t="shared" si="28"/>
        <v>12.254382</v>
      </c>
      <c r="AC94" s="41">
        <f t="shared" si="29"/>
        <v>29.8202</v>
      </c>
      <c r="AD94" s="41"/>
      <c r="AE94" s="41">
        <v>0.182</v>
      </c>
      <c r="AF94" s="41">
        <v>82695.7</v>
      </c>
      <c r="AG94" s="41">
        <f t="shared" si="30"/>
        <v>3.6399999999999997</v>
      </c>
      <c r="AH94" s="41">
        <f t="shared" si="31"/>
        <v>82.695700000000002</v>
      </c>
      <c r="AI94" s="41"/>
      <c r="AJ94" s="41">
        <v>0.182</v>
      </c>
      <c r="AK94" s="41">
        <v>82634.2</v>
      </c>
      <c r="AL94" s="41">
        <f t="shared" si="32"/>
        <v>3.6399999999999997</v>
      </c>
      <c r="AM94" s="41">
        <f t="shared" si="33"/>
        <v>82.634199999999993</v>
      </c>
      <c r="AN94" s="41"/>
      <c r="AO94" s="41"/>
      <c r="AP94" s="41"/>
      <c r="AQ94" s="41"/>
      <c r="AR94" s="41"/>
      <c r="AS94" s="41">
        <v>0.83062499999999995</v>
      </c>
      <c r="AT94" s="41">
        <v>11853.6</v>
      </c>
      <c r="AU94" s="41">
        <f t="shared" si="34"/>
        <v>11.62875</v>
      </c>
      <c r="AV94" s="41">
        <f t="shared" si="35"/>
        <v>11.8536</v>
      </c>
      <c r="AW94" s="41"/>
      <c r="AX94" s="41">
        <v>0.68763099999999999</v>
      </c>
      <c r="AY94" s="41">
        <v>69617.600000000006</v>
      </c>
      <c r="AZ94" s="41">
        <f t="shared" si="36"/>
        <v>9.6268340000000006</v>
      </c>
      <c r="BA94" s="41">
        <f t="shared" si="37"/>
        <v>69.61760000000001</v>
      </c>
      <c r="BB94" s="41"/>
    </row>
    <row r="95" spans="2:54" x14ac:dyDescent="0.15">
      <c r="B95" s="1">
        <v>2.62934</v>
      </c>
      <c r="C95" s="1">
        <v>82.031999999999996</v>
      </c>
      <c r="J95" s="35">
        <v>0.53</v>
      </c>
      <c r="K95" s="17">
        <f t="shared" si="38"/>
        <v>1478.3462191074984</v>
      </c>
      <c r="L95" s="35">
        <v>0.53</v>
      </c>
      <c r="M95">
        <f t="shared" si="21"/>
        <v>2166.6227338973522</v>
      </c>
      <c r="N95">
        <f t="shared" si="22"/>
        <v>1478.3462191074984</v>
      </c>
      <c r="O95">
        <f t="shared" si="23"/>
        <v>688.27651478985376</v>
      </c>
      <c r="Q95" s="17">
        <f t="shared" si="24"/>
        <v>1478.3462191074984</v>
      </c>
      <c r="R95" t="s">
        <v>84</v>
      </c>
      <c r="S95">
        <f t="shared" si="25"/>
        <v>0.53</v>
      </c>
      <c r="U95" s="1">
        <v>0.88156199999999996</v>
      </c>
      <c r="V95" s="1">
        <v>28535.599999999999</v>
      </c>
      <c r="W95">
        <f t="shared" si="26"/>
        <v>12.341868</v>
      </c>
      <c r="X95">
        <f t="shared" si="27"/>
        <v>28.535599999999999</v>
      </c>
      <c r="Z95" s="41">
        <v>0.88531199999999999</v>
      </c>
      <c r="AA95" s="41">
        <v>26777.9</v>
      </c>
      <c r="AB95" s="41">
        <f t="shared" si="28"/>
        <v>12.394368</v>
      </c>
      <c r="AC95" s="41">
        <f t="shared" si="29"/>
        <v>26.777900000000002</v>
      </c>
      <c r="AD95" s="41"/>
      <c r="AE95" s="41">
        <v>0.184</v>
      </c>
      <c r="AF95" s="41">
        <v>82733.5</v>
      </c>
      <c r="AG95" s="41">
        <f t="shared" si="30"/>
        <v>3.6799999999999997</v>
      </c>
      <c r="AH95" s="41">
        <f t="shared" si="31"/>
        <v>82.733500000000006</v>
      </c>
      <c r="AI95" s="41"/>
      <c r="AJ95" s="41">
        <v>0.184</v>
      </c>
      <c r="AK95" s="41">
        <v>82671.899999999994</v>
      </c>
      <c r="AL95" s="41">
        <f t="shared" si="32"/>
        <v>3.6799999999999997</v>
      </c>
      <c r="AM95" s="41">
        <f t="shared" si="33"/>
        <v>82.671899999999994</v>
      </c>
      <c r="AN95" s="41"/>
      <c r="AO95" s="41"/>
      <c r="AP95" s="41"/>
      <c r="AQ95" s="41"/>
      <c r="AR95" s="41"/>
      <c r="AS95" s="41">
        <v>0.84062499999999996</v>
      </c>
      <c r="AT95" s="41">
        <v>10520.6</v>
      </c>
      <c r="AU95" s="41">
        <f t="shared" si="34"/>
        <v>11.768749999999999</v>
      </c>
      <c r="AV95" s="41">
        <f t="shared" si="35"/>
        <v>10.5206</v>
      </c>
      <c r="AW95" s="41"/>
      <c r="AX95" s="41">
        <v>0.697631</v>
      </c>
      <c r="AY95" s="41">
        <v>68361.100000000006</v>
      </c>
      <c r="AZ95" s="41">
        <f t="shared" si="36"/>
        <v>9.7668339999999993</v>
      </c>
      <c r="BA95" s="41">
        <f t="shared" si="37"/>
        <v>68.361100000000008</v>
      </c>
      <c r="BB95" s="41"/>
    </row>
    <row r="96" spans="2:54" x14ac:dyDescent="0.15">
      <c r="B96" s="1">
        <v>2.7048679999999998</v>
      </c>
      <c r="C96" s="1">
        <v>82.355999999999995</v>
      </c>
      <c r="J96" s="35">
        <v>0.54</v>
      </c>
      <c r="K96" s="17">
        <f t="shared" si="38"/>
        <v>1482.053741888446</v>
      </c>
      <c r="L96" s="35">
        <v>0.54</v>
      </c>
      <c r="M96">
        <f t="shared" si="21"/>
        <v>2189.1504618385461</v>
      </c>
      <c r="N96">
        <f t="shared" si="22"/>
        <v>1482.053741888446</v>
      </c>
      <c r="O96">
        <f t="shared" si="23"/>
        <v>707.09671995010012</v>
      </c>
      <c r="Q96" s="17">
        <f t="shared" si="24"/>
        <v>1482.053741888446</v>
      </c>
      <c r="R96" t="s">
        <v>84</v>
      </c>
      <c r="S96">
        <f t="shared" si="25"/>
        <v>0.54</v>
      </c>
      <c r="U96" s="1">
        <v>0.89156299999999999</v>
      </c>
      <c r="V96" s="1">
        <v>25453.8</v>
      </c>
      <c r="W96">
        <f t="shared" si="26"/>
        <v>12.481882000000001</v>
      </c>
      <c r="X96">
        <f t="shared" si="27"/>
        <v>25.453799999999998</v>
      </c>
      <c r="Z96" s="41">
        <v>0.895312</v>
      </c>
      <c r="AA96" s="41">
        <v>23501.599999999999</v>
      </c>
      <c r="AB96" s="41">
        <f t="shared" si="28"/>
        <v>12.534368000000001</v>
      </c>
      <c r="AC96" s="41">
        <f t="shared" si="29"/>
        <v>23.5016</v>
      </c>
      <c r="AD96" s="41"/>
      <c r="AE96" s="41">
        <v>0.186</v>
      </c>
      <c r="AF96" s="41">
        <v>82771.199999999997</v>
      </c>
      <c r="AG96" s="41">
        <f t="shared" si="30"/>
        <v>3.7199999999999998</v>
      </c>
      <c r="AH96" s="41">
        <f t="shared" si="31"/>
        <v>82.771199999999993</v>
      </c>
      <c r="AI96" s="41"/>
      <c r="AJ96" s="41">
        <v>0.186</v>
      </c>
      <c r="AK96" s="41">
        <v>82709.7</v>
      </c>
      <c r="AL96" s="41">
        <f t="shared" si="32"/>
        <v>3.7199999999999998</v>
      </c>
      <c r="AM96" s="41">
        <f t="shared" si="33"/>
        <v>82.709699999999998</v>
      </c>
      <c r="AN96" s="41"/>
      <c r="AO96" s="41"/>
      <c r="AP96" s="41"/>
      <c r="AQ96" s="41"/>
      <c r="AR96" s="41"/>
      <c r="AS96" s="41">
        <v>0.84312500000000001</v>
      </c>
      <c r="AT96" s="41">
        <v>10209.4</v>
      </c>
      <c r="AU96" s="41">
        <f t="shared" si="34"/>
        <v>11.803750000000001</v>
      </c>
      <c r="AV96" s="41">
        <f t="shared" si="35"/>
        <v>10.2094</v>
      </c>
      <c r="AW96" s="41"/>
      <c r="AX96" s="41">
        <v>0.70763100000000001</v>
      </c>
      <c r="AY96" s="41">
        <v>67035.8</v>
      </c>
      <c r="AZ96" s="41">
        <f t="shared" si="36"/>
        <v>9.9068339999999999</v>
      </c>
      <c r="BA96" s="41">
        <f t="shared" si="37"/>
        <v>67.035800000000009</v>
      </c>
      <c r="BB96" s="41"/>
    </row>
    <row r="97" spans="2:54" x14ac:dyDescent="0.15">
      <c r="B97" s="1">
        <v>2.7620840000000002</v>
      </c>
      <c r="C97" s="1">
        <v>82.331999999999994</v>
      </c>
      <c r="J97" s="35">
        <v>0.55000000000000004</v>
      </c>
      <c r="K97" s="17">
        <f t="shared" si="38"/>
        <v>1485.7022764201004</v>
      </c>
      <c r="L97" s="35">
        <v>0.55000000000000004</v>
      </c>
      <c r="M97">
        <f t="shared" si="21"/>
        <v>2211.6781897797396</v>
      </c>
      <c r="N97">
        <f t="shared" si="22"/>
        <v>1485.7022764201004</v>
      </c>
      <c r="O97">
        <f t="shared" si="23"/>
        <v>725.97591335963921</v>
      </c>
      <c r="Q97" s="17">
        <f t="shared" si="24"/>
        <v>1485.7022764201004</v>
      </c>
      <c r="R97" t="s">
        <v>84</v>
      </c>
      <c r="S97">
        <f t="shared" si="25"/>
        <v>0.55000000000000004</v>
      </c>
      <c r="U97" s="1">
        <v>0.901563</v>
      </c>
      <c r="V97" s="1">
        <v>22198.7</v>
      </c>
      <c r="W97">
        <f t="shared" si="26"/>
        <v>12.621881999999999</v>
      </c>
      <c r="X97">
        <f t="shared" si="27"/>
        <v>22.198700000000002</v>
      </c>
      <c r="Z97" s="41">
        <v>0.90531200000000001</v>
      </c>
      <c r="AA97" s="41">
        <v>20201.400000000001</v>
      </c>
      <c r="AB97" s="41">
        <f t="shared" si="28"/>
        <v>12.674367999999999</v>
      </c>
      <c r="AC97" s="41">
        <f t="shared" si="29"/>
        <v>20.201400000000003</v>
      </c>
      <c r="AD97" s="41"/>
      <c r="AE97" s="41">
        <v>0.188</v>
      </c>
      <c r="AF97" s="41">
        <v>82808.600000000006</v>
      </c>
      <c r="AG97" s="41">
        <f t="shared" si="30"/>
        <v>3.76</v>
      </c>
      <c r="AH97" s="41">
        <f t="shared" si="31"/>
        <v>82.808600000000013</v>
      </c>
      <c r="AI97" s="41"/>
      <c r="AJ97" s="41">
        <v>0.188</v>
      </c>
      <c r="AK97" s="41">
        <v>82747.3</v>
      </c>
      <c r="AL97" s="41">
        <f t="shared" si="32"/>
        <v>3.76</v>
      </c>
      <c r="AM97" s="41">
        <f t="shared" si="33"/>
        <v>82.74730000000001</v>
      </c>
      <c r="AN97" s="41"/>
      <c r="AO97" s="41"/>
      <c r="AP97" s="41"/>
      <c r="AQ97" s="41"/>
      <c r="AR97" s="41"/>
      <c r="AS97" s="41">
        <v>0.84687500000000004</v>
      </c>
      <c r="AT97" s="41">
        <v>9747.3700000000008</v>
      </c>
      <c r="AU97" s="41">
        <f t="shared" si="34"/>
        <v>11.856250000000001</v>
      </c>
      <c r="AV97" s="41">
        <f t="shared" si="35"/>
        <v>9.7473700000000001</v>
      </c>
      <c r="AW97" s="41"/>
      <c r="AX97" s="41">
        <v>0.71763200000000005</v>
      </c>
      <c r="AY97" s="41">
        <v>65639.7</v>
      </c>
      <c r="AZ97" s="41">
        <f t="shared" si="36"/>
        <v>10.046848000000001</v>
      </c>
      <c r="BA97" s="41">
        <f t="shared" si="37"/>
        <v>65.639699999999991</v>
      </c>
      <c r="BB97" s="41"/>
    </row>
    <row r="98" spans="2:54" x14ac:dyDescent="0.15">
      <c r="B98" s="1">
        <v>2.8419910000000002</v>
      </c>
      <c r="C98" s="1">
        <v>82.703999999999994</v>
      </c>
      <c r="J98" s="35">
        <v>0.56000000000000005</v>
      </c>
      <c r="K98" s="17">
        <f t="shared" si="38"/>
        <v>1489.2938085582516</v>
      </c>
      <c r="L98" s="35">
        <v>0.56000000000000005</v>
      </c>
      <c r="M98">
        <f t="shared" si="21"/>
        <v>2234.2059177209335</v>
      </c>
      <c r="N98">
        <f t="shared" si="22"/>
        <v>1489.2938085582516</v>
      </c>
      <c r="O98">
        <f t="shared" si="23"/>
        <v>744.91210916268187</v>
      </c>
      <c r="Q98" s="17">
        <f t="shared" si="24"/>
        <v>1489.2938085582516</v>
      </c>
      <c r="R98" t="s">
        <v>84</v>
      </c>
      <c r="S98">
        <f t="shared" si="25"/>
        <v>0.56000000000000005</v>
      </c>
      <c r="U98" s="1">
        <v>0.90406299999999995</v>
      </c>
      <c r="V98" s="1">
        <v>21412.799999999999</v>
      </c>
      <c r="W98">
        <f t="shared" si="26"/>
        <v>12.656882</v>
      </c>
      <c r="X98">
        <f t="shared" si="27"/>
        <v>21.412800000000001</v>
      </c>
      <c r="Z98" s="41">
        <v>0.90781199999999995</v>
      </c>
      <c r="AA98" s="41">
        <v>19436.5</v>
      </c>
      <c r="AB98" s="41">
        <f t="shared" si="28"/>
        <v>12.709368</v>
      </c>
      <c r="AC98" s="41">
        <f t="shared" si="29"/>
        <v>19.436499999999999</v>
      </c>
      <c r="AD98" s="41"/>
      <c r="AE98" s="41">
        <v>0.19</v>
      </c>
      <c r="AF98" s="41">
        <v>82846</v>
      </c>
      <c r="AG98" s="41">
        <f t="shared" si="30"/>
        <v>3.8</v>
      </c>
      <c r="AH98" s="41">
        <f t="shared" si="31"/>
        <v>82.846000000000004</v>
      </c>
      <c r="AI98" s="41"/>
      <c r="AJ98" s="41">
        <v>0.19</v>
      </c>
      <c r="AK98" s="41">
        <v>82785.100000000006</v>
      </c>
      <c r="AL98" s="41">
        <f t="shared" si="32"/>
        <v>3.8</v>
      </c>
      <c r="AM98" s="41">
        <f t="shared" si="33"/>
        <v>82.7851</v>
      </c>
      <c r="AN98" s="41"/>
      <c r="AO98" s="41"/>
      <c r="AP98" s="41"/>
      <c r="AQ98" s="41"/>
      <c r="AR98" s="41"/>
      <c r="AS98" s="41">
        <v>0.85250000000000004</v>
      </c>
      <c r="AT98" s="41">
        <v>9053.76</v>
      </c>
      <c r="AU98" s="41">
        <f t="shared" si="34"/>
        <v>11.935</v>
      </c>
      <c r="AV98" s="41">
        <f t="shared" si="35"/>
        <v>9.0537600000000005</v>
      </c>
      <c r="AW98" s="41"/>
      <c r="AX98" s="41">
        <v>0.72763199999999995</v>
      </c>
      <c r="AY98" s="41">
        <v>64170.400000000001</v>
      </c>
      <c r="AZ98" s="41">
        <f t="shared" si="36"/>
        <v>10.186847999999999</v>
      </c>
      <c r="BA98" s="41">
        <f t="shared" si="37"/>
        <v>64.170400000000001</v>
      </c>
      <c r="BB98" s="41"/>
    </row>
    <row r="99" spans="2:54" x14ac:dyDescent="0.15">
      <c r="B99" s="1">
        <v>2.9139080000000002</v>
      </c>
      <c r="C99" s="1">
        <v>82.74</v>
      </c>
      <c r="J99" s="35">
        <v>0.56999999999999995</v>
      </c>
      <c r="K99" s="17">
        <f t="shared" si="38"/>
        <v>1492.8302232933645</v>
      </c>
      <c r="L99" s="35">
        <v>0.56999999999999995</v>
      </c>
      <c r="M99">
        <f t="shared" si="21"/>
        <v>2256.7336456621269</v>
      </c>
      <c r="N99">
        <f t="shared" si="22"/>
        <v>1492.8302232933645</v>
      </c>
      <c r="O99">
        <f t="shared" si="23"/>
        <v>763.90342236876245</v>
      </c>
      <c r="Q99" s="17">
        <f t="shared" si="24"/>
        <v>1492.8302232933645</v>
      </c>
      <c r="R99" t="s">
        <v>84</v>
      </c>
      <c r="S99">
        <f t="shared" si="25"/>
        <v>0.56999999999999995</v>
      </c>
      <c r="U99" s="1">
        <v>0.90656300000000001</v>
      </c>
      <c r="V99" s="1">
        <v>20638.599999999999</v>
      </c>
      <c r="W99">
        <f t="shared" si="26"/>
        <v>12.691882</v>
      </c>
      <c r="X99">
        <f t="shared" si="27"/>
        <v>20.6386</v>
      </c>
      <c r="Z99" s="41">
        <v>0.91031200000000001</v>
      </c>
      <c r="AA99" s="41">
        <v>18698.7</v>
      </c>
      <c r="AB99" s="41">
        <f t="shared" si="28"/>
        <v>12.744368</v>
      </c>
      <c r="AC99" s="41">
        <f t="shared" si="29"/>
        <v>18.698700000000002</v>
      </c>
      <c r="AD99" s="41"/>
      <c r="AE99" s="41">
        <v>0.192</v>
      </c>
      <c r="AF99" s="41">
        <v>82883.899999999994</v>
      </c>
      <c r="AG99" s="41">
        <f t="shared" si="30"/>
        <v>3.84</v>
      </c>
      <c r="AH99" s="41">
        <f t="shared" si="31"/>
        <v>82.883899999999997</v>
      </c>
      <c r="AI99" s="41"/>
      <c r="AJ99" s="41">
        <v>0.192</v>
      </c>
      <c r="AK99" s="41">
        <v>82822.8</v>
      </c>
      <c r="AL99" s="41">
        <f t="shared" si="32"/>
        <v>3.84</v>
      </c>
      <c r="AM99" s="41">
        <f t="shared" si="33"/>
        <v>82.822800000000001</v>
      </c>
      <c r="AN99" s="41"/>
      <c r="AO99" s="41"/>
      <c r="AP99" s="41"/>
      <c r="AQ99" s="41"/>
      <c r="AR99" s="41"/>
      <c r="AS99" s="41">
        <v>0.85460899999999995</v>
      </c>
      <c r="AT99" s="41">
        <v>8799.4699999999993</v>
      </c>
      <c r="AU99" s="41">
        <f t="shared" si="34"/>
        <v>11.964525999999999</v>
      </c>
      <c r="AV99" s="41">
        <f t="shared" si="35"/>
        <v>8.7994699999999995</v>
      </c>
      <c r="AW99" s="41"/>
      <c r="AX99" s="41">
        <v>0.73763100000000004</v>
      </c>
      <c r="AY99" s="41">
        <v>62625.5</v>
      </c>
      <c r="AZ99" s="41">
        <f t="shared" si="36"/>
        <v>10.326834</v>
      </c>
      <c r="BA99" s="41">
        <f t="shared" si="37"/>
        <v>62.625500000000002</v>
      </c>
      <c r="BB99" s="41"/>
    </row>
    <row r="100" spans="2:54" x14ac:dyDescent="0.15">
      <c r="B100" s="1">
        <v>2.9607839999999999</v>
      </c>
      <c r="C100" s="1">
        <v>82.427999999999997</v>
      </c>
      <c r="J100" s="35">
        <v>0.57999999999999996</v>
      </c>
      <c r="K100" s="17">
        <f t="shared" si="38"/>
        <v>1496.3133115411272</v>
      </c>
      <c r="L100" s="35">
        <v>0.57999999999999996</v>
      </c>
      <c r="M100">
        <f t="shared" si="21"/>
        <v>2279.2613736033204</v>
      </c>
      <c r="N100">
        <f t="shared" si="22"/>
        <v>1496.3133115411272</v>
      </c>
      <c r="O100">
        <f t="shared" si="23"/>
        <v>782.94806206219323</v>
      </c>
      <c r="Q100" s="17">
        <f t="shared" si="24"/>
        <v>1496.3133115411272</v>
      </c>
      <c r="R100" t="s">
        <v>84</v>
      </c>
      <c r="S100">
        <f t="shared" si="25"/>
        <v>0.57999999999999996</v>
      </c>
      <c r="U100" s="1">
        <v>0.91031200000000001</v>
      </c>
      <c r="V100" s="1">
        <v>19508.8</v>
      </c>
      <c r="W100">
        <f t="shared" si="26"/>
        <v>12.744368</v>
      </c>
      <c r="X100">
        <f t="shared" si="27"/>
        <v>19.508800000000001</v>
      </c>
      <c r="Z100" s="41">
        <v>0.91406299999999996</v>
      </c>
      <c r="AA100" s="41">
        <v>17653.3</v>
      </c>
      <c r="AB100" s="41">
        <f t="shared" si="28"/>
        <v>12.796882</v>
      </c>
      <c r="AC100" s="41">
        <f t="shared" si="29"/>
        <v>17.653299999999998</v>
      </c>
      <c r="AD100" s="41"/>
      <c r="AE100" s="41">
        <v>0.19400000000000001</v>
      </c>
      <c r="AF100" s="41">
        <v>82922.899999999994</v>
      </c>
      <c r="AG100" s="41">
        <f t="shared" si="30"/>
        <v>3.88</v>
      </c>
      <c r="AH100" s="41">
        <f t="shared" si="31"/>
        <v>82.922899999999998</v>
      </c>
      <c r="AI100" s="41"/>
      <c r="AJ100" s="41">
        <v>0.19400000000000001</v>
      </c>
      <c r="AK100" s="41">
        <v>82860.600000000006</v>
      </c>
      <c r="AL100" s="41">
        <f t="shared" si="32"/>
        <v>3.88</v>
      </c>
      <c r="AM100" s="41">
        <f t="shared" si="33"/>
        <v>82.860600000000005</v>
      </c>
      <c r="AN100" s="41"/>
      <c r="AO100" s="41"/>
      <c r="AP100" s="41"/>
      <c r="AQ100" s="41"/>
      <c r="AR100" s="41"/>
      <c r="AS100" s="41">
        <v>0.85777300000000001</v>
      </c>
      <c r="AT100" s="41">
        <v>8423.93</v>
      </c>
      <c r="AU100" s="41">
        <f t="shared" si="34"/>
        <v>12.008822</v>
      </c>
      <c r="AV100" s="41">
        <f t="shared" si="35"/>
        <v>8.4239300000000004</v>
      </c>
      <c r="AW100" s="41"/>
      <c r="AX100" s="41">
        <v>0.74763100000000005</v>
      </c>
      <c r="AY100" s="41">
        <v>61002.5</v>
      </c>
      <c r="AZ100" s="41">
        <f t="shared" si="36"/>
        <v>10.466834</v>
      </c>
      <c r="BA100" s="41">
        <f t="shared" si="37"/>
        <v>61.002499999999998</v>
      </c>
      <c r="BB100" s="41"/>
    </row>
    <row r="101" spans="2:54" x14ac:dyDescent="0.15">
      <c r="B101" s="1">
        <v>3.046643</v>
      </c>
      <c r="C101" s="1">
        <v>83.183999999999983</v>
      </c>
      <c r="J101" s="35">
        <v>0.59</v>
      </c>
      <c r="K101" s="17">
        <f t="shared" si="38"/>
        <v>1499.7447763674229</v>
      </c>
      <c r="L101" s="35">
        <v>0.59</v>
      </c>
      <c r="M101">
        <f t="shared" si="21"/>
        <v>2301.7891015445143</v>
      </c>
      <c r="N101">
        <f t="shared" si="22"/>
        <v>1499.7447763674229</v>
      </c>
      <c r="O101">
        <f t="shared" si="23"/>
        <v>802.04432517709142</v>
      </c>
      <c r="Q101" s="17">
        <f t="shared" si="24"/>
        <v>1499.7447763674229</v>
      </c>
      <c r="R101" t="s">
        <v>84</v>
      </c>
      <c r="S101">
        <f t="shared" si="25"/>
        <v>0.59</v>
      </c>
      <c r="U101" s="1">
        <v>0.915937</v>
      </c>
      <c r="V101" s="1">
        <v>17935.599999999999</v>
      </c>
      <c r="W101">
        <f t="shared" si="26"/>
        <v>12.823118000000001</v>
      </c>
      <c r="X101">
        <f t="shared" si="27"/>
        <v>17.935599999999997</v>
      </c>
      <c r="Z101" s="41">
        <v>0.91968799999999995</v>
      </c>
      <c r="AA101" s="41">
        <v>16253.5</v>
      </c>
      <c r="AB101" s="41">
        <f t="shared" si="28"/>
        <v>12.875632</v>
      </c>
      <c r="AC101" s="41">
        <f t="shared" si="29"/>
        <v>16.253499999999999</v>
      </c>
      <c r="AD101" s="41"/>
      <c r="AE101" s="41">
        <v>0.19600000000000001</v>
      </c>
      <c r="AF101" s="41">
        <v>82964.399999999994</v>
      </c>
      <c r="AG101" s="41">
        <f t="shared" si="30"/>
        <v>3.92</v>
      </c>
      <c r="AH101" s="41">
        <f t="shared" si="31"/>
        <v>82.964399999999998</v>
      </c>
      <c r="AI101" s="41"/>
      <c r="AJ101" s="41">
        <v>0.19600000000000001</v>
      </c>
      <c r="AK101" s="41">
        <v>82898.7</v>
      </c>
      <c r="AL101" s="41">
        <f t="shared" si="32"/>
        <v>3.92</v>
      </c>
      <c r="AM101" s="41">
        <f t="shared" si="33"/>
        <v>82.898699999999991</v>
      </c>
      <c r="AN101" s="41"/>
      <c r="AO101" s="41"/>
      <c r="AP101" s="41"/>
      <c r="AQ101" s="41"/>
      <c r="AR101" s="41"/>
      <c r="AS101" s="41">
        <v>0.86251999999999995</v>
      </c>
      <c r="AT101" s="41">
        <v>7910.05</v>
      </c>
      <c r="AU101" s="41">
        <f t="shared" si="34"/>
        <v>12.075279999999999</v>
      </c>
      <c r="AV101" s="41">
        <f t="shared" si="35"/>
        <v>7.91005</v>
      </c>
      <c r="AW101" s="41"/>
      <c r="AX101" s="41">
        <v>0.75763100000000005</v>
      </c>
      <c r="AY101" s="41">
        <v>59298.6</v>
      </c>
      <c r="AZ101" s="41">
        <f t="shared" si="36"/>
        <v>10.606834000000001</v>
      </c>
      <c r="BA101" s="41">
        <f t="shared" si="37"/>
        <v>59.2986</v>
      </c>
      <c r="BB101" s="41"/>
    </row>
    <row r="102" spans="2:54" x14ac:dyDescent="0.15">
      <c r="B102" s="1">
        <v>3.118833</v>
      </c>
      <c r="C102" s="1">
        <v>83.123999999999995</v>
      </c>
      <c r="J102" s="35">
        <v>0.6</v>
      </c>
      <c r="K102" s="17">
        <f t="shared" si="38"/>
        <v>1503.1262387035579</v>
      </c>
      <c r="L102" s="35">
        <v>0.6</v>
      </c>
      <c r="M102">
        <f t="shared" si="21"/>
        <v>2324.3168294857082</v>
      </c>
      <c r="N102">
        <f t="shared" si="22"/>
        <v>1503.1262387035579</v>
      </c>
      <c r="O102">
        <f t="shared" si="23"/>
        <v>821.19059078215037</v>
      </c>
      <c r="Q102" s="17">
        <f t="shared" si="24"/>
        <v>1503.1262387035579</v>
      </c>
      <c r="R102" t="s">
        <v>84</v>
      </c>
      <c r="S102">
        <f t="shared" si="25"/>
        <v>0.6</v>
      </c>
      <c r="U102" s="1">
        <v>0.92437499999999995</v>
      </c>
      <c r="V102" s="1">
        <v>15938.7</v>
      </c>
      <c r="W102">
        <f t="shared" si="26"/>
        <v>12.94125</v>
      </c>
      <c r="X102">
        <f t="shared" si="27"/>
        <v>15.938700000000001</v>
      </c>
      <c r="Z102" s="41">
        <v>0.92812499999999998</v>
      </c>
      <c r="AA102" s="41">
        <v>14515</v>
      </c>
      <c r="AB102" s="41">
        <f t="shared" si="28"/>
        <v>12.99375</v>
      </c>
      <c r="AC102" s="41">
        <f t="shared" si="29"/>
        <v>14.515000000000001</v>
      </c>
      <c r="AD102" s="41"/>
      <c r="AE102" s="41">
        <v>0.19800000000000001</v>
      </c>
      <c r="AF102" s="41">
        <v>83005.899999999994</v>
      </c>
      <c r="AG102" s="41">
        <f t="shared" si="30"/>
        <v>3.96</v>
      </c>
      <c r="AH102" s="41">
        <f t="shared" si="31"/>
        <v>83.005899999999997</v>
      </c>
      <c r="AI102" s="41"/>
      <c r="AJ102" s="41">
        <v>0.19800000000000001</v>
      </c>
      <c r="AK102" s="41">
        <v>82938</v>
      </c>
      <c r="AL102" s="41">
        <f t="shared" si="32"/>
        <v>3.96</v>
      </c>
      <c r="AM102" s="41">
        <f t="shared" si="33"/>
        <v>82.938000000000002</v>
      </c>
      <c r="AN102" s="41"/>
      <c r="AO102" s="41"/>
      <c r="AP102" s="41"/>
      <c r="AQ102" s="41"/>
      <c r="AR102" s="41"/>
      <c r="AS102" s="41">
        <v>0.86963900000000005</v>
      </c>
      <c r="AT102" s="41">
        <v>6725.59</v>
      </c>
      <c r="AU102" s="41">
        <f t="shared" si="34"/>
        <v>12.174946</v>
      </c>
      <c r="AV102" s="41">
        <f t="shared" si="35"/>
        <v>6.7255900000000004</v>
      </c>
      <c r="AW102" s="41"/>
      <c r="AX102" s="41">
        <v>0.76763099999999995</v>
      </c>
      <c r="AY102" s="41">
        <v>57510.8</v>
      </c>
      <c r="AZ102" s="41">
        <f t="shared" si="36"/>
        <v>10.746834</v>
      </c>
      <c r="BA102" s="41">
        <f t="shared" si="37"/>
        <v>57.510800000000003</v>
      </c>
      <c r="BB102" s="41"/>
    </row>
    <row r="103" spans="2:54" x14ac:dyDescent="0.15">
      <c r="B103" s="1">
        <v>3.1644199999999998</v>
      </c>
      <c r="C103" s="1">
        <v>82.97999999999999</v>
      </c>
      <c r="J103" s="35">
        <v>0.61</v>
      </c>
      <c r="K103" s="17">
        <f t="shared" si="38"/>
        <v>1506.45924260123</v>
      </c>
      <c r="L103" s="35">
        <v>0.61</v>
      </c>
      <c r="M103">
        <f t="shared" si="21"/>
        <v>2346.8445574269017</v>
      </c>
      <c r="N103">
        <f t="shared" si="22"/>
        <v>1506.45924260123</v>
      </c>
      <c r="O103">
        <f t="shared" si="23"/>
        <v>840.38531482567168</v>
      </c>
      <c r="Q103" s="17">
        <f t="shared" si="24"/>
        <v>1506.45924260123</v>
      </c>
      <c r="R103" t="s">
        <v>84</v>
      </c>
      <c r="S103">
        <f t="shared" si="25"/>
        <v>0.61</v>
      </c>
      <c r="U103" s="1">
        <v>0.932813</v>
      </c>
      <c r="V103" s="1">
        <v>14336.4</v>
      </c>
      <c r="W103">
        <f t="shared" si="26"/>
        <v>13.059381999999999</v>
      </c>
      <c r="X103">
        <f t="shared" si="27"/>
        <v>14.336399999999999</v>
      </c>
      <c r="Z103" s="41">
        <v>0.93656200000000001</v>
      </c>
      <c r="AA103" s="41">
        <v>13088.3</v>
      </c>
      <c r="AB103" s="41">
        <f t="shared" si="28"/>
        <v>13.111867999999999</v>
      </c>
      <c r="AC103" s="41">
        <f t="shared" si="29"/>
        <v>13.088299999999998</v>
      </c>
      <c r="AD103" s="41"/>
      <c r="AE103" s="41">
        <v>0.2</v>
      </c>
      <c r="AF103" s="41">
        <v>83047.3</v>
      </c>
      <c r="AG103" s="41">
        <f t="shared" si="30"/>
        <v>4</v>
      </c>
      <c r="AH103" s="41">
        <f t="shared" si="31"/>
        <v>83.047300000000007</v>
      </c>
      <c r="AI103" s="41"/>
      <c r="AJ103" s="41">
        <v>0.2</v>
      </c>
      <c r="AK103" s="41">
        <v>82979.399999999994</v>
      </c>
      <c r="AL103" s="41">
        <f t="shared" si="32"/>
        <v>4</v>
      </c>
      <c r="AM103" s="41">
        <f t="shared" si="33"/>
        <v>82.979399999999998</v>
      </c>
      <c r="AN103" s="41"/>
      <c r="AO103" s="41"/>
      <c r="AP103" s="41"/>
      <c r="AQ103" s="41"/>
      <c r="AR103" s="41"/>
      <c r="AS103" s="41">
        <v>0.87675800000000004</v>
      </c>
      <c r="AT103" s="41">
        <v>5831.99</v>
      </c>
      <c r="AU103" s="41">
        <f t="shared" si="34"/>
        <v>12.274612000000001</v>
      </c>
      <c r="AV103" s="41">
        <f t="shared" si="35"/>
        <v>5.8319899999999993</v>
      </c>
      <c r="AW103" s="41"/>
      <c r="AX103" s="41">
        <v>0.77763199999999999</v>
      </c>
      <c r="AY103" s="41">
        <v>55637.3</v>
      </c>
      <c r="AZ103" s="41">
        <f t="shared" si="36"/>
        <v>10.886848000000001</v>
      </c>
      <c r="BA103" s="41">
        <f t="shared" si="37"/>
        <v>55.637300000000003</v>
      </c>
      <c r="BB103" s="41"/>
    </row>
    <row r="104" spans="2:54" x14ac:dyDescent="0.15">
      <c r="B104" s="1">
        <v>3.2509920000000001</v>
      </c>
      <c r="C104" s="1">
        <v>83.447999999999993</v>
      </c>
      <c r="J104" s="35">
        <v>0.62</v>
      </c>
      <c r="K104" s="17">
        <f t="shared" si="38"/>
        <v>1509.7452600711995</v>
      </c>
      <c r="L104" s="35">
        <v>0.62</v>
      </c>
      <c r="M104">
        <f t="shared" si="21"/>
        <v>2369.3722853680956</v>
      </c>
      <c r="N104">
        <f t="shared" si="22"/>
        <v>1509.7452600711995</v>
      </c>
      <c r="O104">
        <f t="shared" si="23"/>
        <v>859.62702529689614</v>
      </c>
      <c r="Q104" s="17">
        <f t="shared" si="24"/>
        <v>1509.7452600711995</v>
      </c>
      <c r="R104" t="s">
        <v>84</v>
      </c>
      <c r="S104">
        <f t="shared" si="25"/>
        <v>0.62</v>
      </c>
      <c r="U104" s="1">
        <v>0.94125000000000003</v>
      </c>
      <c r="V104" s="1">
        <v>12993.1</v>
      </c>
      <c r="W104">
        <f t="shared" si="26"/>
        <v>13.1775</v>
      </c>
      <c r="X104">
        <f t="shared" si="27"/>
        <v>12.9931</v>
      </c>
      <c r="Z104" s="41">
        <v>0.94499999999999995</v>
      </c>
      <c r="AA104" s="41">
        <v>11849.1</v>
      </c>
      <c r="AB104" s="41">
        <f t="shared" si="28"/>
        <v>13.229999999999999</v>
      </c>
      <c r="AC104" s="41">
        <f t="shared" si="29"/>
        <v>11.8491</v>
      </c>
      <c r="AD104" s="41"/>
      <c r="AE104" s="41">
        <v>0.20200000000000001</v>
      </c>
      <c r="AF104" s="41">
        <v>83088.5</v>
      </c>
      <c r="AG104" s="41">
        <f t="shared" si="30"/>
        <v>4.04</v>
      </c>
      <c r="AH104" s="41">
        <f t="shared" si="31"/>
        <v>83.088499999999996</v>
      </c>
      <c r="AI104" s="41"/>
      <c r="AJ104" s="41">
        <v>0.20200000000000001</v>
      </c>
      <c r="AK104" s="41">
        <v>83020.600000000006</v>
      </c>
      <c r="AL104" s="41">
        <f t="shared" si="32"/>
        <v>4.04</v>
      </c>
      <c r="AM104" s="41">
        <f t="shared" si="33"/>
        <v>83.020600000000002</v>
      </c>
      <c r="AN104" s="41"/>
      <c r="AO104" s="41"/>
      <c r="AP104" s="41"/>
      <c r="AQ104" s="41"/>
      <c r="AR104" s="41"/>
      <c r="AS104" s="41">
        <v>0.88387700000000002</v>
      </c>
      <c r="AT104" s="41">
        <v>5447.59</v>
      </c>
      <c r="AU104" s="41">
        <f t="shared" si="34"/>
        <v>12.374278</v>
      </c>
      <c r="AV104" s="41">
        <f t="shared" si="35"/>
        <v>5.4475899999999999</v>
      </c>
      <c r="AW104" s="41"/>
      <c r="AX104" s="41">
        <v>0.787632</v>
      </c>
      <c r="AY104" s="41">
        <v>53675.4</v>
      </c>
      <c r="AZ104" s="41">
        <f t="shared" si="36"/>
        <v>11.026847999999999</v>
      </c>
      <c r="BA104" s="41">
        <f t="shared" si="37"/>
        <v>53.675400000000003</v>
      </c>
      <c r="BB104" s="41"/>
    </row>
    <row r="105" spans="2:54" x14ac:dyDescent="0.15">
      <c r="B105" s="1">
        <v>3.3247010000000001</v>
      </c>
      <c r="C105" s="1">
        <v>83.315999999999988</v>
      </c>
      <c r="J105" s="35">
        <v>0.63</v>
      </c>
      <c r="K105" s="17">
        <f t="shared" si="38"/>
        <v>1512.9856955447781</v>
      </c>
      <c r="L105" s="35">
        <v>0.63</v>
      </c>
      <c r="M105">
        <f t="shared" si="21"/>
        <v>2391.9000133092891</v>
      </c>
      <c r="N105">
        <f t="shared" si="22"/>
        <v>1512.9856955447781</v>
      </c>
      <c r="O105">
        <f t="shared" si="23"/>
        <v>878.914317764511</v>
      </c>
      <c r="Q105" s="17">
        <f t="shared" si="24"/>
        <v>1512.9856955447781</v>
      </c>
      <c r="R105" t="s">
        <v>84</v>
      </c>
      <c r="S105">
        <f t="shared" si="25"/>
        <v>0.63</v>
      </c>
      <c r="U105" s="1">
        <v>0.94968699999999995</v>
      </c>
      <c r="V105" s="1">
        <v>11810.7</v>
      </c>
      <c r="W105">
        <f t="shared" si="26"/>
        <v>13.295617999999999</v>
      </c>
      <c r="X105">
        <f t="shared" si="27"/>
        <v>11.810700000000001</v>
      </c>
      <c r="Z105" s="41">
        <v>0.95499999999999996</v>
      </c>
      <c r="AA105" s="41">
        <v>10520.7</v>
      </c>
      <c r="AB105" s="41">
        <f t="shared" si="28"/>
        <v>13.37</v>
      </c>
      <c r="AC105" s="41">
        <f t="shared" si="29"/>
        <v>10.520700000000001</v>
      </c>
      <c r="AD105" s="41"/>
      <c r="AE105" s="41">
        <v>0.20399999999999999</v>
      </c>
      <c r="AF105" s="41">
        <v>83129.399999999994</v>
      </c>
      <c r="AG105" s="41">
        <f t="shared" si="30"/>
        <v>4.08</v>
      </c>
      <c r="AH105" s="41">
        <f t="shared" si="31"/>
        <v>83.12939999999999</v>
      </c>
      <c r="AI105" s="41"/>
      <c r="AJ105" s="41">
        <v>0.20399999999999999</v>
      </c>
      <c r="AK105" s="41">
        <v>83061.600000000006</v>
      </c>
      <c r="AL105" s="41">
        <f t="shared" si="32"/>
        <v>4.08</v>
      </c>
      <c r="AM105" s="41">
        <f t="shared" si="33"/>
        <v>83.061600000000013</v>
      </c>
      <c r="AN105" s="41"/>
      <c r="AO105" s="41"/>
      <c r="AP105" s="41"/>
      <c r="AQ105" s="41"/>
      <c r="AR105" s="41"/>
      <c r="AS105" s="41">
        <v>0.89099600000000001</v>
      </c>
      <c r="AT105" s="41">
        <v>5142.17</v>
      </c>
      <c r="AU105" s="41">
        <f t="shared" si="34"/>
        <v>12.473943999999999</v>
      </c>
      <c r="AV105" s="41">
        <f t="shared" si="35"/>
        <v>5.1421700000000001</v>
      </c>
      <c r="AW105" s="41"/>
      <c r="AX105" s="41">
        <v>0.79763200000000001</v>
      </c>
      <c r="AY105" s="41">
        <v>51622.8</v>
      </c>
      <c r="AZ105" s="41">
        <f t="shared" si="36"/>
        <v>11.166848</v>
      </c>
      <c r="BA105" s="41">
        <f t="shared" si="37"/>
        <v>51.622800000000005</v>
      </c>
      <c r="BB105" s="41"/>
    </row>
    <row r="106" spans="2:54" x14ac:dyDescent="0.15">
      <c r="B106" s="1">
        <v>3.3706019999999999</v>
      </c>
      <c r="C106" s="1">
        <v>83.112000000000009</v>
      </c>
      <c r="J106" s="35">
        <v>0.64</v>
      </c>
      <c r="K106" s="17">
        <f t="shared" si="38"/>
        <v>1516.1818899930242</v>
      </c>
      <c r="L106" s="35">
        <v>0.64</v>
      </c>
      <c r="M106">
        <f t="shared" si="21"/>
        <v>2414.427741250483</v>
      </c>
      <c r="N106">
        <f t="shared" si="22"/>
        <v>1516.1818899930242</v>
      </c>
      <c r="O106">
        <f t="shared" si="23"/>
        <v>898.24585125745875</v>
      </c>
      <c r="Q106" s="17">
        <f t="shared" si="24"/>
        <v>1516.1818899930242</v>
      </c>
      <c r="R106" t="s">
        <v>84</v>
      </c>
      <c r="S106">
        <f t="shared" si="25"/>
        <v>0.64</v>
      </c>
      <c r="U106" s="1">
        <v>0.95968699999999996</v>
      </c>
      <c r="V106" s="1">
        <v>10549.5</v>
      </c>
      <c r="W106">
        <f t="shared" si="26"/>
        <v>13.435618</v>
      </c>
      <c r="X106">
        <f t="shared" si="27"/>
        <v>10.5495</v>
      </c>
      <c r="Z106" s="41">
        <v>0.95750000000000002</v>
      </c>
      <c r="AA106" s="41">
        <v>10211.799999999999</v>
      </c>
      <c r="AB106" s="41">
        <f t="shared" si="28"/>
        <v>13.405000000000001</v>
      </c>
      <c r="AC106" s="41">
        <f t="shared" si="29"/>
        <v>10.211799999999998</v>
      </c>
      <c r="AD106" s="41"/>
      <c r="AE106" s="41">
        <v>0.20599999999999999</v>
      </c>
      <c r="AF106" s="41">
        <v>83170.2</v>
      </c>
      <c r="AG106" s="41">
        <f t="shared" si="30"/>
        <v>4.12</v>
      </c>
      <c r="AH106" s="41">
        <f t="shared" si="31"/>
        <v>83.170199999999994</v>
      </c>
      <c r="AI106" s="41"/>
      <c r="AJ106" s="41">
        <v>0.20599999999999999</v>
      </c>
      <c r="AK106" s="41">
        <v>83102.399999999994</v>
      </c>
      <c r="AL106" s="41">
        <f t="shared" si="32"/>
        <v>4.12</v>
      </c>
      <c r="AM106" s="41">
        <f t="shared" si="33"/>
        <v>83.102399999999989</v>
      </c>
      <c r="AN106" s="41"/>
      <c r="AO106" s="41"/>
      <c r="AP106" s="41"/>
      <c r="AQ106" s="41"/>
      <c r="AR106" s="41"/>
      <c r="AS106" s="41">
        <v>0.90099600000000002</v>
      </c>
      <c r="AT106" s="41">
        <v>4754.99</v>
      </c>
      <c r="AU106" s="41">
        <f t="shared" si="34"/>
        <v>12.613944</v>
      </c>
      <c r="AV106" s="41">
        <f t="shared" si="35"/>
        <v>4.7549899999999994</v>
      </c>
      <c r="AW106" s="41"/>
      <c r="AX106" s="41">
        <v>0.80763099999999999</v>
      </c>
      <c r="AY106" s="41">
        <v>49477.9</v>
      </c>
      <c r="AZ106" s="41">
        <f t="shared" si="36"/>
        <v>11.306834</v>
      </c>
      <c r="BA106" s="41">
        <f t="shared" si="37"/>
        <v>49.477899999999998</v>
      </c>
      <c r="BB106" s="41"/>
    </row>
    <row r="107" spans="2:54" x14ac:dyDescent="0.15">
      <c r="B107" s="1">
        <v>3.4561999999999999</v>
      </c>
      <c r="C107" s="1">
        <v>83.783999999999992</v>
      </c>
      <c r="J107" s="35">
        <v>0.65</v>
      </c>
      <c r="K107" s="17">
        <f t="shared" si="38"/>
        <v>1519.3351247348148</v>
      </c>
      <c r="L107" s="35">
        <v>0.65</v>
      </c>
      <c r="M107">
        <f t="shared" si="21"/>
        <v>2436.9554691916769</v>
      </c>
      <c r="N107">
        <f t="shared" si="22"/>
        <v>1519.3351247348148</v>
      </c>
      <c r="O107">
        <f t="shared" si="23"/>
        <v>917.62034445686209</v>
      </c>
      <c r="Q107" s="17">
        <f t="shared" si="24"/>
        <v>1519.3351247348148</v>
      </c>
      <c r="R107" t="s">
        <v>84</v>
      </c>
      <c r="S107">
        <f t="shared" si="25"/>
        <v>0.65</v>
      </c>
      <c r="U107" s="1">
        <v>0.96218800000000004</v>
      </c>
      <c r="V107" s="1">
        <v>10258.1</v>
      </c>
      <c r="W107">
        <f t="shared" si="26"/>
        <v>13.470632</v>
      </c>
      <c r="X107">
        <f t="shared" si="27"/>
        <v>10.258100000000001</v>
      </c>
      <c r="Z107" s="41">
        <v>0.96125000000000005</v>
      </c>
      <c r="AA107" s="41">
        <v>9755.7800000000007</v>
      </c>
      <c r="AB107" s="41">
        <f t="shared" si="28"/>
        <v>13.457500000000001</v>
      </c>
      <c r="AC107" s="41">
        <f t="shared" si="29"/>
        <v>9.7557800000000015</v>
      </c>
      <c r="AD107" s="41"/>
      <c r="AE107" s="41">
        <v>0.20799999999999999</v>
      </c>
      <c r="AF107" s="41">
        <v>83210.8</v>
      </c>
      <c r="AG107" s="41">
        <f t="shared" si="30"/>
        <v>4.16</v>
      </c>
      <c r="AH107" s="41">
        <f t="shared" si="31"/>
        <v>83.210800000000006</v>
      </c>
      <c r="AI107" s="41"/>
      <c r="AJ107" s="41">
        <v>0.20799999999999999</v>
      </c>
      <c r="AK107" s="41">
        <v>83143</v>
      </c>
      <c r="AL107" s="41">
        <f t="shared" si="32"/>
        <v>4.16</v>
      </c>
      <c r="AM107" s="41">
        <f t="shared" si="33"/>
        <v>83.143000000000001</v>
      </c>
      <c r="AN107" s="41"/>
      <c r="AO107" s="41"/>
      <c r="AP107" s="41"/>
      <c r="AQ107" s="41"/>
      <c r="AR107" s="41"/>
      <c r="AS107" s="41">
        <v>0.91099600000000003</v>
      </c>
      <c r="AT107" s="41">
        <v>4397.25</v>
      </c>
      <c r="AU107" s="41">
        <f t="shared" si="34"/>
        <v>12.753944000000001</v>
      </c>
      <c r="AV107" s="41">
        <f t="shared" si="35"/>
        <v>4.3972499999999997</v>
      </c>
      <c r="AW107" s="41"/>
      <c r="AX107" s="41">
        <v>0.817631</v>
      </c>
      <c r="AY107" s="41">
        <v>47238.7</v>
      </c>
      <c r="AZ107" s="41">
        <f t="shared" si="36"/>
        <v>11.446833999999999</v>
      </c>
      <c r="BA107" s="41">
        <f t="shared" si="37"/>
        <v>47.238699999999994</v>
      </c>
      <c r="BB107" s="41"/>
    </row>
    <row r="108" spans="2:54" x14ac:dyDescent="0.15">
      <c r="B108" s="1">
        <v>3.5307819999999999</v>
      </c>
      <c r="C108" s="1">
        <v>83.507999999999996</v>
      </c>
      <c r="J108" s="35">
        <v>0.66</v>
      </c>
      <c r="K108" s="17">
        <f t="shared" si="38"/>
        <v>1522.4466249616844</v>
      </c>
      <c r="L108" s="35">
        <v>0.66</v>
      </c>
      <c r="M108">
        <f t="shared" si="21"/>
        <v>2459.4831971328704</v>
      </c>
      <c r="N108">
        <f t="shared" si="22"/>
        <v>1522.4466249616844</v>
      </c>
      <c r="O108">
        <f t="shared" si="23"/>
        <v>937.03657217118598</v>
      </c>
      <c r="Q108" s="17">
        <f t="shared" si="24"/>
        <v>1522.4466249616844</v>
      </c>
      <c r="R108" t="s">
        <v>84</v>
      </c>
      <c r="S108">
        <f t="shared" si="25"/>
        <v>0.66</v>
      </c>
      <c r="U108" s="1">
        <v>0.96593700000000005</v>
      </c>
      <c r="V108" s="1">
        <v>9831.24</v>
      </c>
      <c r="W108">
        <f t="shared" si="26"/>
        <v>13.523118</v>
      </c>
      <c r="X108">
        <f t="shared" si="27"/>
        <v>9.8312399999999993</v>
      </c>
      <c r="Z108" s="41">
        <v>0.96687500000000004</v>
      </c>
      <c r="AA108" s="41">
        <v>9081.75</v>
      </c>
      <c r="AB108" s="41">
        <f t="shared" si="28"/>
        <v>13.536250000000001</v>
      </c>
      <c r="AC108" s="41">
        <f t="shared" si="29"/>
        <v>9.0817499999999995</v>
      </c>
      <c r="AD108" s="41"/>
      <c r="AE108" s="41">
        <v>0.21</v>
      </c>
      <c r="AF108" s="41">
        <v>83251.100000000006</v>
      </c>
      <c r="AG108" s="41">
        <f t="shared" si="30"/>
        <v>4.2</v>
      </c>
      <c r="AH108" s="41">
        <f t="shared" si="31"/>
        <v>83.251100000000008</v>
      </c>
      <c r="AI108" s="41"/>
      <c r="AJ108" s="41">
        <v>0.21</v>
      </c>
      <c r="AK108" s="41">
        <v>83183</v>
      </c>
      <c r="AL108" s="41">
        <f t="shared" si="32"/>
        <v>4.2</v>
      </c>
      <c r="AM108" s="41">
        <f t="shared" si="33"/>
        <v>83.183000000000007</v>
      </c>
      <c r="AN108" s="41"/>
      <c r="AO108" s="41"/>
      <c r="AP108" s="41"/>
      <c r="AQ108" s="41"/>
      <c r="AR108" s="41"/>
      <c r="AS108" s="41">
        <v>0.92099600000000004</v>
      </c>
      <c r="AT108" s="41">
        <v>4058.79</v>
      </c>
      <c r="AU108" s="41">
        <f t="shared" si="34"/>
        <v>12.893944000000001</v>
      </c>
      <c r="AV108" s="41">
        <f t="shared" si="35"/>
        <v>4.0587900000000001</v>
      </c>
      <c r="AW108" s="41"/>
      <c r="AX108" s="41">
        <v>0.82763100000000001</v>
      </c>
      <c r="AY108" s="41">
        <v>44904.3</v>
      </c>
      <c r="AZ108" s="41">
        <f t="shared" si="36"/>
        <v>11.586834</v>
      </c>
      <c r="BA108" s="41">
        <f t="shared" si="37"/>
        <v>44.904300000000006</v>
      </c>
      <c r="BB108" s="41"/>
    </row>
    <row r="109" spans="2:54" x14ac:dyDescent="0.15">
      <c r="B109" s="1">
        <v>3.5760160000000001</v>
      </c>
      <c r="C109" s="1">
        <v>83.35199999999999</v>
      </c>
      <c r="J109" s="35">
        <v>0.67</v>
      </c>
      <c r="K109" s="17">
        <f t="shared" si="38"/>
        <v>1525.517563004448</v>
      </c>
      <c r="L109" s="35">
        <v>0.67</v>
      </c>
      <c r="M109">
        <f t="shared" si="21"/>
        <v>2482.0109250740643</v>
      </c>
      <c r="N109">
        <f t="shared" si="22"/>
        <v>1525.517563004448</v>
      </c>
      <c r="O109">
        <f t="shared" si="23"/>
        <v>956.4933620696163</v>
      </c>
      <c r="Q109" s="17">
        <f t="shared" si="24"/>
        <v>1525.517563004448</v>
      </c>
      <c r="R109" t="s">
        <v>84</v>
      </c>
      <c r="S109">
        <f t="shared" si="25"/>
        <v>0.67</v>
      </c>
      <c r="U109" s="1">
        <v>0.97156299999999995</v>
      </c>
      <c r="V109" s="1">
        <v>9208.94</v>
      </c>
      <c r="W109">
        <f t="shared" si="26"/>
        <v>13.601882</v>
      </c>
      <c r="X109">
        <f t="shared" si="27"/>
        <v>9.2089400000000001</v>
      </c>
      <c r="Z109" s="41">
        <v>0.96898399999999996</v>
      </c>
      <c r="AA109" s="41">
        <v>8836.59</v>
      </c>
      <c r="AB109" s="41">
        <f t="shared" si="28"/>
        <v>13.565776</v>
      </c>
      <c r="AC109" s="41">
        <f t="shared" si="29"/>
        <v>8.8365899999999993</v>
      </c>
      <c r="AD109" s="41"/>
      <c r="AE109" s="41">
        <v>0.21199999999999999</v>
      </c>
      <c r="AF109" s="41">
        <v>83291</v>
      </c>
      <c r="AG109" s="41">
        <f t="shared" si="30"/>
        <v>4.24</v>
      </c>
      <c r="AH109" s="41">
        <f t="shared" si="31"/>
        <v>83.290999999999997</v>
      </c>
      <c r="AI109" s="41"/>
      <c r="AJ109" s="41">
        <v>0.21199999999999999</v>
      </c>
      <c r="AK109" s="41">
        <v>83222.600000000006</v>
      </c>
      <c r="AL109" s="41">
        <f t="shared" si="32"/>
        <v>4.24</v>
      </c>
      <c r="AM109" s="41">
        <f t="shared" si="33"/>
        <v>83.2226</v>
      </c>
      <c r="AN109" s="41"/>
      <c r="AO109" s="41"/>
      <c r="AP109" s="41"/>
      <c r="AQ109" s="41"/>
      <c r="AR109" s="41"/>
      <c r="AS109" s="41">
        <v>0.93099600000000005</v>
      </c>
      <c r="AT109" s="41">
        <v>3737.61</v>
      </c>
      <c r="AU109" s="41">
        <f t="shared" si="34"/>
        <v>13.033944</v>
      </c>
      <c r="AV109" s="41">
        <f t="shared" si="35"/>
        <v>3.7376100000000001</v>
      </c>
      <c r="AW109" s="41"/>
      <c r="AX109" s="41">
        <v>0.83763200000000004</v>
      </c>
      <c r="AY109" s="41">
        <v>42474.7</v>
      </c>
      <c r="AZ109" s="41">
        <f t="shared" si="36"/>
        <v>11.726848</v>
      </c>
      <c r="BA109" s="41">
        <f t="shared" si="37"/>
        <v>42.474699999999999</v>
      </c>
      <c r="BB109" s="41"/>
    </row>
    <row r="110" spans="2:54" x14ac:dyDescent="0.15">
      <c r="B110" s="1">
        <v>3.6433749999999998</v>
      </c>
      <c r="C110" s="1">
        <v>83.987999999999985</v>
      </c>
      <c r="J110" s="35">
        <v>0.68</v>
      </c>
      <c r="K110" s="17">
        <f t="shared" ref="K110:K152" si="39">J110^$I$2*$H$2</f>
        <v>1528.5490613640752</v>
      </c>
      <c r="L110" s="35">
        <v>0.68</v>
      </c>
      <c r="M110">
        <f t="shared" si="21"/>
        <v>2504.5386530152578</v>
      </c>
      <c r="N110">
        <f t="shared" si="22"/>
        <v>1528.5490613640752</v>
      </c>
      <c r="O110">
        <f t="shared" si="23"/>
        <v>975.98959165118254</v>
      </c>
      <c r="Q110" s="17">
        <f t="shared" si="24"/>
        <v>1528.5490613640752</v>
      </c>
      <c r="R110" t="s">
        <v>84</v>
      </c>
      <c r="S110">
        <f t="shared" si="25"/>
        <v>0.68</v>
      </c>
      <c r="U110" s="1">
        <v>0.98</v>
      </c>
      <c r="V110" s="1">
        <v>8289.1299999999992</v>
      </c>
      <c r="W110">
        <f t="shared" si="26"/>
        <v>13.719999999999999</v>
      </c>
      <c r="X110">
        <f t="shared" si="27"/>
        <v>8.2891299999999983</v>
      </c>
      <c r="Z110" s="41">
        <v>0.97214800000000001</v>
      </c>
      <c r="AA110" s="41">
        <v>8476</v>
      </c>
      <c r="AB110" s="41">
        <f t="shared" si="28"/>
        <v>13.610072000000001</v>
      </c>
      <c r="AC110" s="41">
        <f t="shared" si="29"/>
        <v>8.4760000000000009</v>
      </c>
      <c r="AD110" s="41"/>
      <c r="AE110" s="41">
        <v>0.214</v>
      </c>
      <c r="AF110" s="41">
        <v>83330.3</v>
      </c>
      <c r="AG110" s="41">
        <f t="shared" si="30"/>
        <v>4.28</v>
      </c>
      <c r="AH110" s="41">
        <f t="shared" si="31"/>
        <v>83.330300000000008</v>
      </c>
      <c r="AI110" s="41"/>
      <c r="AJ110" s="41">
        <v>0.214</v>
      </c>
      <c r="AK110" s="41">
        <v>83261.5</v>
      </c>
      <c r="AL110" s="41">
        <f t="shared" si="32"/>
        <v>4.28</v>
      </c>
      <c r="AM110" s="41">
        <f t="shared" si="33"/>
        <v>83.261499999999998</v>
      </c>
      <c r="AN110" s="41"/>
      <c r="AO110" s="41"/>
      <c r="AP110" s="41"/>
      <c r="AQ110" s="41"/>
      <c r="AR110" s="41"/>
      <c r="AS110" s="41">
        <v>0.94099600000000005</v>
      </c>
      <c r="AT110" s="41">
        <v>3440.35</v>
      </c>
      <c r="AU110" s="41">
        <f t="shared" si="34"/>
        <v>13.173944000000001</v>
      </c>
      <c r="AV110" s="41">
        <f t="shared" si="35"/>
        <v>3.44035</v>
      </c>
      <c r="AW110" s="41"/>
      <c r="AX110" s="41">
        <v>0.84763200000000005</v>
      </c>
      <c r="AY110" s="41">
        <v>39950.699999999997</v>
      </c>
      <c r="AZ110" s="41">
        <f t="shared" si="36"/>
        <v>11.866848000000001</v>
      </c>
      <c r="BA110" s="41">
        <f t="shared" si="37"/>
        <v>39.950699999999998</v>
      </c>
      <c r="BB110" s="41"/>
    </row>
    <row r="111" spans="2:54" x14ac:dyDescent="0.15">
      <c r="B111" s="1">
        <v>3.7192449999999999</v>
      </c>
      <c r="C111" s="1">
        <v>83.855999999999995</v>
      </c>
      <c r="J111" s="35">
        <v>0.69</v>
      </c>
      <c r="K111" s="17">
        <f t="shared" si="39"/>
        <v>1531.5421955270219</v>
      </c>
      <c r="L111" s="35">
        <v>0.69</v>
      </c>
      <c r="M111">
        <f t="shared" si="21"/>
        <v>2527.0663809564512</v>
      </c>
      <c r="N111">
        <f t="shared" si="22"/>
        <v>1531.5421955270219</v>
      </c>
      <c r="O111">
        <f t="shared" si="23"/>
        <v>995.52418542942928</v>
      </c>
      <c r="Q111" s="17">
        <f t="shared" si="24"/>
        <v>1531.5421955270219</v>
      </c>
      <c r="R111" t="s">
        <v>84</v>
      </c>
      <c r="S111">
        <f t="shared" si="25"/>
        <v>0.69</v>
      </c>
      <c r="U111" s="1">
        <v>0.98250000000000004</v>
      </c>
      <c r="V111" s="1">
        <v>8040.67</v>
      </c>
      <c r="W111">
        <f t="shared" si="26"/>
        <v>13.755000000000001</v>
      </c>
      <c r="X111">
        <f t="shared" si="27"/>
        <v>8.0406700000000004</v>
      </c>
      <c r="Z111" s="41">
        <v>0.97689499999999996</v>
      </c>
      <c r="AA111" s="41">
        <v>7976.25</v>
      </c>
      <c r="AB111" s="41">
        <f t="shared" si="28"/>
        <v>13.67653</v>
      </c>
      <c r="AC111" s="41">
        <f t="shared" si="29"/>
        <v>7.9762500000000003</v>
      </c>
      <c r="AD111" s="41"/>
      <c r="AE111" s="41">
        <v>0.216</v>
      </c>
      <c r="AF111" s="41">
        <v>83368.399999999994</v>
      </c>
      <c r="AG111" s="41">
        <f t="shared" si="30"/>
        <v>4.32</v>
      </c>
      <c r="AH111" s="41">
        <f t="shared" si="31"/>
        <v>83.368399999999994</v>
      </c>
      <c r="AI111" s="41"/>
      <c r="AJ111" s="41">
        <v>0.216</v>
      </c>
      <c r="AK111" s="41">
        <v>83300</v>
      </c>
      <c r="AL111" s="41">
        <f t="shared" si="32"/>
        <v>4.32</v>
      </c>
      <c r="AM111" s="41">
        <f t="shared" si="33"/>
        <v>83.3</v>
      </c>
      <c r="AN111" s="41"/>
      <c r="AO111" s="41"/>
      <c r="AP111" s="41"/>
      <c r="AQ111" s="41"/>
      <c r="AR111" s="41"/>
      <c r="AS111" s="41">
        <v>0.95099599999999995</v>
      </c>
      <c r="AT111" s="41">
        <v>3171.84</v>
      </c>
      <c r="AU111" s="41">
        <f t="shared" si="34"/>
        <v>13.313943999999999</v>
      </c>
      <c r="AV111" s="41">
        <f t="shared" si="35"/>
        <v>3.17184</v>
      </c>
      <c r="AW111" s="41"/>
      <c r="AX111" s="41">
        <v>0.85763199999999995</v>
      </c>
      <c r="AY111" s="41">
        <v>37333.800000000003</v>
      </c>
      <c r="AZ111" s="41">
        <f t="shared" si="36"/>
        <v>12.006848</v>
      </c>
      <c r="BA111" s="41">
        <f t="shared" si="37"/>
        <v>37.333800000000004</v>
      </c>
      <c r="BB111" s="41"/>
    </row>
    <row r="112" spans="2:54" x14ac:dyDescent="0.15">
      <c r="B112" s="1">
        <v>3.7673070000000002</v>
      </c>
      <c r="C112" s="1">
        <v>83.64</v>
      </c>
      <c r="J112" s="35">
        <v>0.7</v>
      </c>
      <c r="K112" s="17">
        <f t="shared" si="39"/>
        <v>1534.4979965832356</v>
      </c>
      <c r="L112" s="35">
        <v>0.7</v>
      </c>
      <c r="M112">
        <f t="shared" si="21"/>
        <v>2549.5941088976451</v>
      </c>
      <c r="N112">
        <f t="shared" si="22"/>
        <v>1534.4979965832356</v>
      </c>
      <c r="O112">
        <f t="shared" si="23"/>
        <v>1015.0961123144095</v>
      </c>
      <c r="Q112" s="17">
        <f t="shared" si="24"/>
        <v>1534.4979965832356</v>
      </c>
      <c r="R112" t="s">
        <v>84</v>
      </c>
      <c r="S112">
        <f t="shared" si="25"/>
        <v>0.7</v>
      </c>
      <c r="U112" s="1">
        <v>0.98624999999999996</v>
      </c>
      <c r="V112" s="1">
        <v>7685.04</v>
      </c>
      <c r="W112">
        <f t="shared" si="26"/>
        <v>13.807499999999999</v>
      </c>
      <c r="X112">
        <f t="shared" si="27"/>
        <v>7.6850399999999999</v>
      </c>
      <c r="Z112" s="41">
        <v>0.97867400000000004</v>
      </c>
      <c r="AA112" s="41">
        <v>7798.04</v>
      </c>
      <c r="AB112" s="41">
        <f t="shared" si="28"/>
        <v>13.701436000000001</v>
      </c>
      <c r="AC112" s="41">
        <f t="shared" si="29"/>
        <v>7.7980400000000003</v>
      </c>
      <c r="AD112" s="41"/>
      <c r="AE112" s="41">
        <v>0.218</v>
      </c>
      <c r="AF112" s="41">
        <v>83402.7</v>
      </c>
      <c r="AG112" s="41">
        <f t="shared" si="30"/>
        <v>4.3600000000000003</v>
      </c>
      <c r="AH112" s="41">
        <f t="shared" si="31"/>
        <v>83.402699999999996</v>
      </c>
      <c r="AI112" s="41"/>
      <c r="AJ112" s="41">
        <v>0.218</v>
      </c>
      <c r="AK112" s="41">
        <v>83337.8</v>
      </c>
      <c r="AL112" s="41">
        <f t="shared" si="32"/>
        <v>4.3600000000000003</v>
      </c>
      <c r="AM112" s="41">
        <f t="shared" si="33"/>
        <v>83.337800000000001</v>
      </c>
      <c r="AN112" s="41"/>
      <c r="AO112" s="41"/>
      <c r="AP112" s="41"/>
      <c r="AQ112" s="41"/>
      <c r="AR112" s="41"/>
      <c r="AS112" s="41">
        <v>0.96099599999999996</v>
      </c>
      <c r="AT112" s="41">
        <v>2931.72</v>
      </c>
      <c r="AU112" s="41">
        <f t="shared" si="34"/>
        <v>13.453944</v>
      </c>
      <c r="AV112" s="41">
        <f t="shared" si="35"/>
        <v>2.9317199999999999</v>
      </c>
      <c r="AW112" s="41"/>
      <c r="AX112" s="41">
        <v>0.86763100000000004</v>
      </c>
      <c r="AY112" s="41">
        <v>34625.1</v>
      </c>
      <c r="AZ112" s="41">
        <f t="shared" si="36"/>
        <v>12.146834</v>
      </c>
      <c r="BA112" s="41">
        <f t="shared" si="37"/>
        <v>34.625099999999996</v>
      </c>
      <c r="BB112" s="41"/>
    </row>
    <row r="113" spans="2:54" x14ac:dyDescent="0.15">
      <c r="B113" s="1">
        <v>3.8499669999999999</v>
      </c>
      <c r="C113" s="1">
        <v>84.108000000000004</v>
      </c>
      <c r="J113" s="35">
        <v>0.71</v>
      </c>
      <c r="K113" s="17">
        <f t="shared" si="39"/>
        <v>1537.4174536632695</v>
      </c>
      <c r="L113" s="35">
        <v>0.71</v>
      </c>
      <c r="M113">
        <f t="shared" si="21"/>
        <v>2572.121836838839</v>
      </c>
      <c r="N113">
        <f t="shared" si="22"/>
        <v>1537.4174536632695</v>
      </c>
      <c r="O113">
        <f t="shared" si="23"/>
        <v>1034.7043831755695</v>
      </c>
      <c r="Q113" s="17">
        <f t="shared" si="24"/>
        <v>1537.4174536632695</v>
      </c>
      <c r="R113" t="s">
        <v>84</v>
      </c>
      <c r="S113">
        <f t="shared" si="25"/>
        <v>0.71</v>
      </c>
      <c r="U113" s="1">
        <v>0.99187499999999995</v>
      </c>
      <c r="V113" s="1">
        <v>7094.83</v>
      </c>
      <c r="W113">
        <f t="shared" si="26"/>
        <v>13.886249999999999</v>
      </c>
      <c r="X113">
        <f t="shared" si="27"/>
        <v>7.09483</v>
      </c>
      <c r="Z113" s="41">
        <v>0.98134399999999999</v>
      </c>
      <c r="AA113" s="41">
        <v>7545.91</v>
      </c>
      <c r="AB113" s="41">
        <f t="shared" si="28"/>
        <v>13.738816</v>
      </c>
      <c r="AC113" s="41">
        <f t="shared" si="29"/>
        <v>7.5459100000000001</v>
      </c>
      <c r="AD113" s="41"/>
      <c r="AE113" s="41">
        <v>0.22</v>
      </c>
      <c r="AF113" s="41">
        <v>83434.399999999994</v>
      </c>
      <c r="AG113" s="41">
        <f t="shared" si="30"/>
        <v>4.4000000000000004</v>
      </c>
      <c r="AH113" s="41">
        <f t="shared" si="31"/>
        <v>83.434399999999997</v>
      </c>
      <c r="AI113" s="41"/>
      <c r="AJ113" s="41">
        <v>0.22</v>
      </c>
      <c r="AK113" s="41">
        <v>83374.3</v>
      </c>
      <c r="AL113" s="41">
        <f t="shared" si="32"/>
        <v>4.4000000000000004</v>
      </c>
      <c r="AM113" s="41">
        <f t="shared" si="33"/>
        <v>83.374300000000005</v>
      </c>
      <c r="AN113" s="41"/>
      <c r="AO113" s="41"/>
      <c r="AP113" s="41"/>
      <c r="AQ113" s="41"/>
      <c r="AR113" s="41"/>
      <c r="AS113" s="41">
        <v>0.97099599999999997</v>
      </c>
      <c r="AT113" s="41">
        <v>2718.5</v>
      </c>
      <c r="AU113" s="41">
        <f t="shared" si="34"/>
        <v>13.593944</v>
      </c>
      <c r="AV113" s="41">
        <f t="shared" si="35"/>
        <v>2.7185000000000001</v>
      </c>
      <c r="AW113" s="41"/>
      <c r="AX113" s="41">
        <v>0.87763100000000005</v>
      </c>
      <c r="AY113" s="41">
        <v>31823</v>
      </c>
      <c r="AZ113" s="41">
        <f t="shared" si="36"/>
        <v>12.286834000000001</v>
      </c>
      <c r="BA113" s="41">
        <f t="shared" si="37"/>
        <v>31.823</v>
      </c>
      <c r="BB113" s="41"/>
    </row>
    <row r="114" spans="2:54" x14ac:dyDescent="0.15">
      <c r="B114" s="1">
        <v>3.910345</v>
      </c>
      <c r="C114" s="1">
        <v>83.987999999999985</v>
      </c>
      <c r="J114" s="35">
        <v>0.72</v>
      </c>
      <c r="K114" s="17">
        <f t="shared" si="39"/>
        <v>1540.3015162093629</v>
      </c>
      <c r="L114" s="35">
        <v>0.72</v>
      </c>
      <c r="M114">
        <f t="shared" si="21"/>
        <v>2594.6495647800325</v>
      </c>
      <c r="N114">
        <f t="shared" si="22"/>
        <v>1540.3015162093629</v>
      </c>
      <c r="O114">
        <f t="shared" si="23"/>
        <v>1054.3480485706696</v>
      </c>
      <c r="Q114" s="17">
        <f t="shared" si="24"/>
        <v>1540.3015162093629</v>
      </c>
      <c r="R114" t="s">
        <v>84</v>
      </c>
      <c r="S114">
        <f t="shared" si="25"/>
        <v>0.72</v>
      </c>
      <c r="U114" s="1">
        <v>0.99390599999999996</v>
      </c>
      <c r="V114" s="1">
        <v>6793.11</v>
      </c>
      <c r="W114">
        <f t="shared" si="26"/>
        <v>13.914683999999999</v>
      </c>
      <c r="X114">
        <f t="shared" si="27"/>
        <v>6.7931099999999995</v>
      </c>
      <c r="Z114" s="41">
        <v>0.98534900000000003</v>
      </c>
      <c r="AA114" s="41">
        <v>7009.98</v>
      </c>
      <c r="AB114" s="41">
        <f t="shared" si="28"/>
        <v>13.794886</v>
      </c>
      <c r="AC114" s="41">
        <f t="shared" si="29"/>
        <v>7.0099799999999997</v>
      </c>
      <c r="AD114" s="41"/>
      <c r="AE114" s="41">
        <v>0.222</v>
      </c>
      <c r="AF114" s="41">
        <v>83465.899999999994</v>
      </c>
      <c r="AG114" s="41">
        <f t="shared" si="30"/>
        <v>4.4400000000000004</v>
      </c>
      <c r="AH114" s="41">
        <f t="shared" si="31"/>
        <v>83.465899999999991</v>
      </c>
      <c r="AI114" s="41"/>
      <c r="AJ114" s="41">
        <v>0.222</v>
      </c>
      <c r="AK114" s="41">
        <v>83407.899999999994</v>
      </c>
      <c r="AL114" s="41">
        <f t="shared" si="32"/>
        <v>4.4400000000000004</v>
      </c>
      <c r="AM114" s="41">
        <f t="shared" si="33"/>
        <v>83.407899999999998</v>
      </c>
      <c r="AN114" s="41"/>
      <c r="AO114" s="41"/>
      <c r="AP114" s="41"/>
      <c r="AQ114" s="41"/>
      <c r="AR114" s="41"/>
      <c r="AS114" s="41">
        <v>0.98099599999999998</v>
      </c>
      <c r="AT114" s="41">
        <v>2530.2199999999998</v>
      </c>
      <c r="AU114" s="41">
        <f t="shared" si="34"/>
        <v>13.733943999999999</v>
      </c>
      <c r="AV114" s="41">
        <f t="shared" si="35"/>
        <v>2.5302199999999999</v>
      </c>
      <c r="AW114" s="41"/>
      <c r="AX114" s="41">
        <v>0.88763099999999995</v>
      </c>
      <c r="AY114" s="41">
        <v>28912</v>
      </c>
      <c r="AZ114" s="41">
        <f t="shared" si="36"/>
        <v>12.426833999999999</v>
      </c>
      <c r="BA114" s="41">
        <f t="shared" si="37"/>
        <v>28.911999999999999</v>
      </c>
      <c r="BB114" s="41"/>
    </row>
    <row r="115" spans="2:54" x14ac:dyDescent="0.15">
      <c r="B115" s="1">
        <v>4.0011330000000003</v>
      </c>
      <c r="C115" s="1">
        <v>84.347999999999985</v>
      </c>
      <c r="J115" s="35">
        <v>0.73</v>
      </c>
      <c r="K115" s="17">
        <f t="shared" si="39"/>
        <v>1543.151096093934</v>
      </c>
      <c r="L115" s="35">
        <v>0.73</v>
      </c>
      <c r="M115">
        <f t="shared" si="21"/>
        <v>2617.1772927212264</v>
      </c>
      <c r="N115">
        <f t="shared" si="22"/>
        <v>1543.151096093934</v>
      </c>
      <c r="O115">
        <f t="shared" si="23"/>
        <v>1074.0261966272924</v>
      </c>
      <c r="Q115" s="17">
        <f t="shared" si="24"/>
        <v>1543.151096093934</v>
      </c>
      <c r="R115" t="s">
        <v>84</v>
      </c>
      <c r="S115">
        <f t="shared" si="25"/>
        <v>0.73</v>
      </c>
      <c r="U115" s="1">
        <v>0.99695299999999998</v>
      </c>
      <c r="V115" s="1">
        <v>6224</v>
      </c>
      <c r="W115">
        <f t="shared" si="26"/>
        <v>13.957342000000001</v>
      </c>
      <c r="X115">
        <f t="shared" si="27"/>
        <v>6.2240000000000002</v>
      </c>
      <c r="Z115" s="41">
        <v>0.98685</v>
      </c>
      <c r="AA115" s="41">
        <v>6740.92</v>
      </c>
      <c r="AB115" s="41">
        <f t="shared" si="28"/>
        <v>13.815899999999999</v>
      </c>
      <c r="AC115" s="41">
        <f t="shared" si="29"/>
        <v>6.74092</v>
      </c>
      <c r="AD115" s="41"/>
      <c r="AE115" s="41">
        <v>0.224</v>
      </c>
      <c r="AF115" s="41">
        <v>83497</v>
      </c>
      <c r="AG115" s="41">
        <f t="shared" si="30"/>
        <v>4.4800000000000004</v>
      </c>
      <c r="AH115" s="41">
        <f t="shared" si="31"/>
        <v>83.497</v>
      </c>
      <c r="AI115" s="41"/>
      <c r="AJ115" s="41">
        <v>0.224</v>
      </c>
      <c r="AK115" s="41">
        <v>83438.8</v>
      </c>
      <c r="AL115" s="41">
        <f t="shared" si="32"/>
        <v>4.4800000000000004</v>
      </c>
      <c r="AM115" s="41">
        <f t="shared" si="33"/>
        <v>83.438800000000001</v>
      </c>
      <c r="AN115" s="41"/>
      <c r="AO115" s="41"/>
      <c r="AP115" s="41"/>
      <c r="AQ115" s="41"/>
      <c r="AR115" s="41"/>
      <c r="AS115" s="41">
        <v>0.99099599999999999</v>
      </c>
      <c r="AT115" s="41">
        <v>2364.4899999999998</v>
      </c>
      <c r="AU115" s="41">
        <f t="shared" si="34"/>
        <v>13.873944</v>
      </c>
      <c r="AV115" s="41">
        <f t="shared" si="35"/>
        <v>2.36449</v>
      </c>
      <c r="AW115" s="41"/>
      <c r="AX115" s="41">
        <v>0.89763199999999999</v>
      </c>
      <c r="AY115" s="41">
        <v>25826.9</v>
      </c>
      <c r="AZ115" s="41">
        <f t="shared" si="36"/>
        <v>12.566848</v>
      </c>
      <c r="BA115" s="41">
        <f t="shared" si="37"/>
        <v>25.826900000000002</v>
      </c>
      <c r="BB115" s="41"/>
    </row>
    <row r="116" spans="2:54" x14ac:dyDescent="0.15">
      <c r="B116" s="1">
        <v>4.0699120000000004</v>
      </c>
      <c r="C116" s="1">
        <v>84.144000000000005</v>
      </c>
      <c r="J116" s="35">
        <v>0.74</v>
      </c>
      <c r="K116" s="17">
        <f t="shared" si="39"/>
        <v>1545.9670695976783</v>
      </c>
      <c r="L116" s="35">
        <v>0.74</v>
      </c>
      <c r="M116">
        <f t="shared" si="21"/>
        <v>2639.7050206624199</v>
      </c>
      <c r="N116">
        <f t="shared" si="22"/>
        <v>1545.9670695976783</v>
      </c>
      <c r="O116">
        <f t="shared" si="23"/>
        <v>1093.7379510647415</v>
      </c>
      <c r="Q116" s="17">
        <f t="shared" si="24"/>
        <v>1545.9670695976783</v>
      </c>
      <c r="R116" t="s">
        <v>84</v>
      </c>
      <c r="S116">
        <f t="shared" si="25"/>
        <v>0.74</v>
      </c>
      <c r="U116" s="1">
        <v>1</v>
      </c>
      <c r="V116" s="1">
        <v>5790.47</v>
      </c>
      <c r="W116">
        <f t="shared" si="26"/>
        <v>14</v>
      </c>
      <c r="X116">
        <f t="shared" si="27"/>
        <v>5.79047</v>
      </c>
      <c r="Z116" s="41">
        <v>0.98910299999999995</v>
      </c>
      <c r="AA116" s="41">
        <v>6313.2</v>
      </c>
      <c r="AB116" s="41">
        <f t="shared" si="28"/>
        <v>13.847441999999999</v>
      </c>
      <c r="AC116" s="41">
        <f t="shared" si="29"/>
        <v>6.3132000000000001</v>
      </c>
      <c r="AD116" s="41"/>
      <c r="AE116" s="41">
        <v>0.22600000000000001</v>
      </c>
      <c r="AF116" s="41">
        <v>83527.8</v>
      </c>
      <c r="AG116" s="41">
        <f t="shared" si="30"/>
        <v>4.5200000000000005</v>
      </c>
      <c r="AH116" s="41">
        <f t="shared" si="31"/>
        <v>83.527799999999999</v>
      </c>
      <c r="AI116" s="41"/>
      <c r="AJ116" s="41">
        <v>0.22600000000000001</v>
      </c>
      <c r="AK116" s="41">
        <v>83469.3</v>
      </c>
      <c r="AL116" s="41">
        <f t="shared" si="32"/>
        <v>4.5200000000000005</v>
      </c>
      <c r="AM116" s="41">
        <f t="shared" si="33"/>
        <v>83.469300000000004</v>
      </c>
      <c r="AN116" s="41"/>
      <c r="AO116" s="41"/>
      <c r="AP116" s="41"/>
      <c r="AQ116" s="41"/>
      <c r="AR116" s="41"/>
      <c r="AS116" s="41">
        <v>1</v>
      </c>
      <c r="AT116" s="41">
        <v>2232.56</v>
      </c>
      <c r="AU116" s="41">
        <f t="shared" si="34"/>
        <v>14</v>
      </c>
      <c r="AV116" s="41">
        <f t="shared" si="35"/>
        <v>2.2325599999999999</v>
      </c>
      <c r="AW116" s="41"/>
      <c r="AX116" s="41">
        <v>0.90763199999999999</v>
      </c>
      <c r="AY116" s="41">
        <v>22518.5</v>
      </c>
      <c r="AZ116" s="41">
        <f t="shared" si="36"/>
        <v>12.706848000000001</v>
      </c>
      <c r="BA116" s="41">
        <f t="shared" si="37"/>
        <v>22.5185</v>
      </c>
      <c r="BB116" s="41"/>
    </row>
    <row r="117" spans="2:54" x14ac:dyDescent="0.15">
      <c r="B117" s="1">
        <v>4.1190990000000003</v>
      </c>
      <c r="C117" s="1">
        <v>83.867999999999995</v>
      </c>
      <c r="J117" s="35">
        <v>0.75</v>
      </c>
      <c r="K117" s="17">
        <f t="shared" si="39"/>
        <v>1548.7502792583364</v>
      </c>
      <c r="L117" s="35">
        <v>0.75</v>
      </c>
      <c r="M117">
        <f t="shared" si="21"/>
        <v>2662.2327486036138</v>
      </c>
      <c r="N117">
        <f t="shared" si="22"/>
        <v>1548.7502792583364</v>
      </c>
      <c r="O117">
        <f t="shared" si="23"/>
        <v>1113.4824693452774</v>
      </c>
      <c r="Q117" s="17">
        <f t="shared" si="24"/>
        <v>1548.7502792583364</v>
      </c>
      <c r="R117" t="s">
        <v>84</v>
      </c>
      <c r="S117">
        <f t="shared" si="25"/>
        <v>0.75</v>
      </c>
      <c r="U117" s="1"/>
      <c r="V117" s="1"/>
      <c r="Z117" s="41">
        <v>0.99248199999999998</v>
      </c>
      <c r="AA117" s="41">
        <v>5860.9</v>
      </c>
      <c r="AB117" s="41">
        <f t="shared" si="28"/>
        <v>13.894748</v>
      </c>
      <c r="AC117" s="41">
        <f t="shared" si="29"/>
        <v>5.8609</v>
      </c>
      <c r="AD117" s="41"/>
      <c r="AE117" s="41">
        <v>0.22800000000000001</v>
      </c>
      <c r="AF117" s="41">
        <v>83558.399999999994</v>
      </c>
      <c r="AG117" s="41">
        <f t="shared" si="30"/>
        <v>4.5600000000000005</v>
      </c>
      <c r="AH117" s="41">
        <f t="shared" si="31"/>
        <v>83.558399999999992</v>
      </c>
      <c r="AI117" s="41"/>
      <c r="AJ117" s="41">
        <v>0.22800000000000001</v>
      </c>
      <c r="AK117" s="41">
        <v>83499.5</v>
      </c>
      <c r="AL117" s="41">
        <f t="shared" si="32"/>
        <v>4.5600000000000005</v>
      </c>
      <c r="AM117" s="41">
        <f t="shared" si="33"/>
        <v>83.499499999999998</v>
      </c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>
        <v>0.91013200000000005</v>
      </c>
      <c r="AY117" s="41">
        <v>21710.799999999999</v>
      </c>
      <c r="AZ117" s="41">
        <f t="shared" si="36"/>
        <v>12.741848000000001</v>
      </c>
      <c r="BA117" s="41">
        <f t="shared" si="37"/>
        <v>21.710799999999999</v>
      </c>
      <c r="BB117" s="41"/>
    </row>
    <row r="118" spans="2:54" x14ac:dyDescent="0.15">
      <c r="B118" s="1">
        <v>4.2134130000000001</v>
      </c>
      <c r="C118" s="1">
        <v>84.66</v>
      </c>
      <c r="J118" s="35">
        <v>0.76</v>
      </c>
      <c r="K118" s="17">
        <f t="shared" si="39"/>
        <v>1551.5015356001895</v>
      </c>
      <c r="L118" s="35">
        <v>0.76</v>
      </c>
      <c r="M118">
        <f t="shared" si="21"/>
        <v>2684.7604765448077</v>
      </c>
      <c r="N118">
        <f t="shared" si="22"/>
        <v>1551.5015356001895</v>
      </c>
      <c r="O118">
        <f t="shared" si="23"/>
        <v>1133.2589409446182</v>
      </c>
      <c r="Q118" s="17">
        <f t="shared" si="24"/>
        <v>1551.5015356001895</v>
      </c>
      <c r="R118" t="s">
        <v>84</v>
      </c>
      <c r="S118">
        <f t="shared" si="25"/>
        <v>0.76</v>
      </c>
      <c r="U118" s="1"/>
      <c r="V118" s="1"/>
      <c r="Z118" s="41">
        <v>0.99755000000000005</v>
      </c>
      <c r="AA118" s="41">
        <v>5501.06</v>
      </c>
      <c r="AB118" s="41">
        <f t="shared" si="28"/>
        <v>13.9657</v>
      </c>
      <c r="AC118" s="41">
        <f t="shared" si="29"/>
        <v>5.5010600000000007</v>
      </c>
      <c r="AD118" s="41"/>
      <c r="AE118" s="41">
        <v>0.23</v>
      </c>
      <c r="AF118" s="41">
        <v>83588.7</v>
      </c>
      <c r="AG118" s="41">
        <f t="shared" si="30"/>
        <v>4.6000000000000005</v>
      </c>
      <c r="AH118" s="41">
        <f t="shared" si="31"/>
        <v>83.588700000000003</v>
      </c>
      <c r="AI118" s="41"/>
      <c r="AJ118" s="41">
        <v>0.23</v>
      </c>
      <c r="AK118" s="41">
        <v>83529.5</v>
      </c>
      <c r="AL118" s="41">
        <f t="shared" si="32"/>
        <v>4.6000000000000005</v>
      </c>
      <c r="AM118" s="41">
        <f t="shared" si="33"/>
        <v>83.529499999999999</v>
      </c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>
        <v>0.912632</v>
      </c>
      <c r="AY118" s="41">
        <v>20910.8</v>
      </c>
      <c r="AZ118" s="41">
        <f t="shared" si="36"/>
        <v>12.776847999999999</v>
      </c>
      <c r="BA118" s="41">
        <f t="shared" si="37"/>
        <v>20.910799999999998</v>
      </c>
      <c r="BB118" s="41"/>
    </row>
    <row r="119" spans="2:54" x14ac:dyDescent="0.15">
      <c r="B119" s="1">
        <v>4.2836020000000001</v>
      </c>
      <c r="C119" s="1">
        <v>84.227999999999994</v>
      </c>
      <c r="J119" s="35">
        <v>0.77</v>
      </c>
      <c r="K119" s="17">
        <f t="shared" si="39"/>
        <v>1554.22161875344</v>
      </c>
      <c r="L119" s="35">
        <v>0.77</v>
      </c>
      <c r="M119">
        <f t="shared" si="21"/>
        <v>2707.2882044860012</v>
      </c>
      <c r="N119">
        <f t="shared" si="22"/>
        <v>1554.22161875344</v>
      </c>
      <c r="O119">
        <f t="shared" si="23"/>
        <v>1153.0665857325612</v>
      </c>
      <c r="Q119" s="17">
        <f t="shared" si="24"/>
        <v>1554.22161875344</v>
      </c>
      <c r="R119" t="s">
        <v>84</v>
      </c>
      <c r="S119">
        <f t="shared" si="25"/>
        <v>0.77</v>
      </c>
      <c r="U119" s="1"/>
      <c r="V119" s="1"/>
      <c r="Z119" s="41">
        <v>1</v>
      </c>
      <c r="AA119" s="41">
        <v>5384.85</v>
      </c>
      <c r="AB119" s="41">
        <f t="shared" si="28"/>
        <v>14</v>
      </c>
      <c r="AC119" s="41">
        <f t="shared" si="29"/>
        <v>5.3848500000000001</v>
      </c>
      <c r="AD119" s="41"/>
      <c r="AE119" s="41">
        <v>0.23200000000000001</v>
      </c>
      <c r="AF119" s="41">
        <v>83618.899999999994</v>
      </c>
      <c r="AG119" s="41">
        <f t="shared" si="30"/>
        <v>4.6400000000000006</v>
      </c>
      <c r="AH119" s="41">
        <f t="shared" si="31"/>
        <v>83.618899999999996</v>
      </c>
      <c r="AI119" s="41"/>
      <c r="AJ119" s="41">
        <v>0.23200000000000001</v>
      </c>
      <c r="AK119" s="41">
        <v>83559.3</v>
      </c>
      <c r="AL119" s="41">
        <f t="shared" si="32"/>
        <v>4.6400000000000006</v>
      </c>
      <c r="AM119" s="41">
        <f t="shared" si="33"/>
        <v>83.559300000000007</v>
      </c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>
        <v>0.916381</v>
      </c>
      <c r="AY119" s="41">
        <v>19733.599999999999</v>
      </c>
      <c r="AZ119" s="41">
        <f t="shared" si="36"/>
        <v>12.829333999999999</v>
      </c>
      <c r="BA119" s="41">
        <f t="shared" si="37"/>
        <v>19.733599999999999</v>
      </c>
      <c r="BB119" s="41"/>
    </row>
    <row r="120" spans="2:54" x14ac:dyDescent="0.15">
      <c r="B120" s="1">
        <v>4.3329870000000001</v>
      </c>
      <c r="C120" s="1">
        <v>84.108000000000004</v>
      </c>
      <c r="J120" s="35">
        <v>0.78</v>
      </c>
      <c r="K120" s="17">
        <f t="shared" si="39"/>
        <v>1556.9112799718155</v>
      </c>
      <c r="L120" s="35">
        <v>0.78</v>
      </c>
      <c r="M120">
        <f t="shared" si="21"/>
        <v>2729.8159324271951</v>
      </c>
      <c r="N120">
        <f t="shared" si="22"/>
        <v>1556.9112799718155</v>
      </c>
      <c r="O120">
        <f t="shared" si="23"/>
        <v>1172.9046524553796</v>
      </c>
      <c r="Q120" s="17">
        <f t="shared" si="24"/>
        <v>1556.9112799718155</v>
      </c>
      <c r="R120" t="s">
        <v>84</v>
      </c>
      <c r="S120">
        <f t="shared" si="25"/>
        <v>0.78</v>
      </c>
      <c r="U120" s="1"/>
      <c r="V120" s="1"/>
      <c r="Z120" s="41"/>
      <c r="AA120" s="41"/>
      <c r="AB120" s="41"/>
      <c r="AC120" s="41"/>
      <c r="AD120" s="41"/>
      <c r="AE120" s="41">
        <v>0.23400000000000001</v>
      </c>
      <c r="AF120" s="41">
        <v>83648.7</v>
      </c>
      <c r="AG120" s="41">
        <f t="shared" si="30"/>
        <v>4.6800000000000006</v>
      </c>
      <c r="AH120" s="41">
        <f t="shared" si="31"/>
        <v>83.648699999999991</v>
      </c>
      <c r="AI120" s="41"/>
      <c r="AJ120" s="41">
        <v>0.23400000000000001</v>
      </c>
      <c r="AK120" s="41">
        <v>83588.7</v>
      </c>
      <c r="AL120" s="41">
        <f t="shared" si="32"/>
        <v>4.6800000000000006</v>
      </c>
      <c r="AM120" s="41">
        <f t="shared" si="33"/>
        <v>83.588700000000003</v>
      </c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>
        <v>0.92200599999999999</v>
      </c>
      <c r="AY120" s="41">
        <v>18075</v>
      </c>
      <c r="AZ120" s="41">
        <f t="shared" si="36"/>
        <v>12.908084000000001</v>
      </c>
      <c r="BA120" s="41">
        <f t="shared" si="37"/>
        <v>18.074999999999999</v>
      </c>
      <c r="BB120" s="41"/>
    </row>
    <row r="121" spans="2:54" x14ac:dyDescent="0.15">
      <c r="B121" s="1">
        <v>4.4251829999999996</v>
      </c>
      <c r="C121" s="1">
        <v>84.6</v>
      </c>
      <c r="J121" s="35">
        <v>0.79</v>
      </c>
      <c r="K121" s="17">
        <f t="shared" si="39"/>
        <v>1559.571243056015</v>
      </c>
      <c r="L121" s="35">
        <v>0.79</v>
      </c>
      <c r="M121">
        <f t="shared" si="21"/>
        <v>2752.3436603683886</v>
      </c>
      <c r="N121">
        <f t="shared" si="22"/>
        <v>1559.571243056015</v>
      </c>
      <c r="O121">
        <f t="shared" si="23"/>
        <v>1192.7724173123736</v>
      </c>
      <c r="Q121" s="17">
        <f t="shared" si="24"/>
        <v>1559.571243056015</v>
      </c>
      <c r="R121" t="s">
        <v>84</v>
      </c>
      <c r="S121">
        <f t="shared" si="25"/>
        <v>0.79</v>
      </c>
      <c r="U121" s="1"/>
      <c r="V121" s="1"/>
      <c r="Z121" s="41"/>
      <c r="AA121" s="41"/>
      <c r="AB121" s="41"/>
      <c r="AC121" s="41"/>
      <c r="AD121" s="41"/>
      <c r="AE121" s="41">
        <v>0.23599999999999999</v>
      </c>
      <c r="AF121" s="41">
        <v>83678.2</v>
      </c>
      <c r="AG121" s="41">
        <f t="shared" si="30"/>
        <v>4.72</v>
      </c>
      <c r="AH121" s="41">
        <f t="shared" si="31"/>
        <v>83.678200000000004</v>
      </c>
      <c r="AI121" s="41"/>
      <c r="AJ121" s="41">
        <v>0.23599999999999999</v>
      </c>
      <c r="AK121" s="41">
        <v>83617.7</v>
      </c>
      <c r="AL121" s="41">
        <f t="shared" si="32"/>
        <v>4.72</v>
      </c>
      <c r="AM121" s="41">
        <f t="shared" si="33"/>
        <v>83.617699999999999</v>
      </c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>
        <v>0.93044400000000005</v>
      </c>
      <c r="AY121" s="41">
        <v>15956</v>
      </c>
      <c r="AZ121" s="41">
        <f t="shared" si="36"/>
        <v>13.026216000000002</v>
      </c>
      <c r="BA121" s="41">
        <f t="shared" si="37"/>
        <v>15.956</v>
      </c>
      <c r="BB121" s="41"/>
    </row>
    <row r="122" spans="2:54" x14ac:dyDescent="0.15">
      <c r="B122" s="1">
        <v>4.4981489999999997</v>
      </c>
      <c r="C122" s="1">
        <v>84.323999999999998</v>
      </c>
      <c r="J122" s="35">
        <v>0.8</v>
      </c>
      <c r="K122" s="17">
        <f t="shared" si="39"/>
        <v>1562.202205689945</v>
      </c>
      <c r="L122" s="35">
        <v>0.8</v>
      </c>
      <c r="M122">
        <f t="shared" si="21"/>
        <v>2774.8713883095825</v>
      </c>
      <c r="N122">
        <f t="shared" si="22"/>
        <v>1562.202205689945</v>
      </c>
      <c r="O122">
        <f t="shared" si="23"/>
        <v>1212.6691826196375</v>
      </c>
      <c r="Q122" s="17">
        <f t="shared" si="24"/>
        <v>1562.202205689945</v>
      </c>
      <c r="R122" t="s">
        <v>84</v>
      </c>
      <c r="S122">
        <f t="shared" si="25"/>
        <v>0.8</v>
      </c>
      <c r="U122" s="1"/>
      <c r="V122" s="1"/>
      <c r="Z122" s="41"/>
      <c r="AA122" s="41"/>
      <c r="AB122" s="41"/>
      <c r="AC122" s="41"/>
      <c r="AD122" s="41"/>
      <c r="AE122" s="41">
        <v>0.23799999999999999</v>
      </c>
      <c r="AF122" s="41">
        <v>83707.199999999997</v>
      </c>
      <c r="AG122" s="41">
        <f t="shared" si="30"/>
        <v>4.76</v>
      </c>
      <c r="AH122" s="41">
        <f t="shared" si="31"/>
        <v>83.7072</v>
      </c>
      <c r="AI122" s="41"/>
      <c r="AJ122" s="41">
        <v>0.23799999999999999</v>
      </c>
      <c r="AK122" s="41">
        <v>83646.2</v>
      </c>
      <c r="AL122" s="41">
        <f t="shared" si="32"/>
        <v>4.76</v>
      </c>
      <c r="AM122" s="41">
        <f t="shared" si="33"/>
        <v>83.646199999999993</v>
      </c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>
        <v>0.93888199999999999</v>
      </c>
      <c r="AY122" s="41">
        <v>14273</v>
      </c>
      <c r="AZ122" s="41">
        <f t="shared" si="36"/>
        <v>13.144348000000001</v>
      </c>
      <c r="BA122" s="41">
        <f t="shared" si="37"/>
        <v>14.273</v>
      </c>
      <c r="BB122" s="41"/>
    </row>
    <row r="123" spans="2:54" x14ac:dyDescent="0.15">
      <c r="B123" s="1">
        <v>4.550262</v>
      </c>
      <c r="C123" s="1">
        <v>84.263999999999996</v>
      </c>
      <c r="J123" s="35">
        <v>0.81</v>
      </c>
      <c r="K123" s="17">
        <f t="shared" si="39"/>
        <v>1564.8048406961107</v>
      </c>
      <c r="L123" s="35">
        <v>0.81</v>
      </c>
      <c r="M123">
        <f t="shared" si="21"/>
        <v>2797.3991162507764</v>
      </c>
      <c r="N123">
        <f t="shared" si="22"/>
        <v>1564.8048406961107</v>
      </c>
      <c r="O123">
        <f t="shared" si="23"/>
        <v>1232.5942755546657</v>
      </c>
      <c r="Q123" s="17">
        <f t="shared" si="24"/>
        <v>1564.8048406961107</v>
      </c>
      <c r="R123" t="s">
        <v>84</v>
      </c>
      <c r="S123">
        <f t="shared" si="25"/>
        <v>0.81</v>
      </c>
      <c r="U123" s="1"/>
      <c r="V123" s="1"/>
      <c r="Z123" s="41"/>
      <c r="AA123" s="41"/>
      <c r="AB123" s="41"/>
      <c r="AC123" s="41"/>
      <c r="AD123" s="41"/>
      <c r="AE123" s="41">
        <v>0.24</v>
      </c>
      <c r="AF123" s="41">
        <v>83733.600000000006</v>
      </c>
      <c r="AG123" s="41">
        <f t="shared" si="30"/>
        <v>4.8</v>
      </c>
      <c r="AH123" s="41">
        <f t="shared" si="31"/>
        <v>83.73360000000001</v>
      </c>
      <c r="AI123" s="41"/>
      <c r="AJ123" s="41">
        <v>0.24</v>
      </c>
      <c r="AK123" s="41">
        <v>83674.3</v>
      </c>
      <c r="AL123" s="41">
        <f t="shared" si="32"/>
        <v>4.8</v>
      </c>
      <c r="AM123" s="41">
        <f t="shared" si="33"/>
        <v>83.674300000000002</v>
      </c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>
        <v>0.94731900000000002</v>
      </c>
      <c r="AY123" s="41">
        <v>12883.6</v>
      </c>
      <c r="AZ123" s="41">
        <f t="shared" si="36"/>
        <v>13.262466</v>
      </c>
      <c r="BA123" s="41">
        <f t="shared" si="37"/>
        <v>12.883599999999999</v>
      </c>
      <c r="BB123" s="41"/>
    </row>
    <row r="124" spans="2:54" x14ac:dyDescent="0.15">
      <c r="B124" s="1">
        <v>4.6380169999999996</v>
      </c>
      <c r="C124" s="1">
        <v>84.695999999999998</v>
      </c>
      <c r="J124" s="35">
        <v>0.82</v>
      </c>
      <c r="K124" s="17">
        <f t="shared" si="39"/>
        <v>1567.3797972159857</v>
      </c>
      <c r="L124" s="35">
        <v>0.82</v>
      </c>
      <c r="M124">
        <f t="shared" si="21"/>
        <v>2819.9268441919698</v>
      </c>
      <c r="N124">
        <f t="shared" si="22"/>
        <v>1567.3797972159857</v>
      </c>
      <c r="O124">
        <f t="shared" si="23"/>
        <v>1252.5470469759841</v>
      </c>
      <c r="Q124" s="17">
        <f t="shared" si="24"/>
        <v>1567.3797972159857</v>
      </c>
      <c r="R124" t="s">
        <v>84</v>
      </c>
      <c r="S124">
        <f t="shared" si="25"/>
        <v>0.82</v>
      </c>
      <c r="U124" s="1"/>
      <c r="V124" s="1"/>
      <c r="Z124" s="41"/>
      <c r="AA124" s="41"/>
      <c r="AB124" s="41"/>
      <c r="AC124" s="41"/>
      <c r="AD124" s="41"/>
      <c r="AE124" s="41">
        <v>0.24199999999999999</v>
      </c>
      <c r="AF124" s="41">
        <v>83756.399999999994</v>
      </c>
      <c r="AG124" s="41">
        <f t="shared" si="30"/>
        <v>4.84</v>
      </c>
      <c r="AH124" s="41">
        <f t="shared" si="31"/>
        <v>83.756399999999999</v>
      </c>
      <c r="AI124" s="41"/>
      <c r="AJ124" s="41">
        <v>0.24199999999999999</v>
      </c>
      <c r="AK124" s="41">
        <v>83702</v>
      </c>
      <c r="AL124" s="41">
        <f t="shared" si="32"/>
        <v>4.84</v>
      </c>
      <c r="AM124" s="41">
        <f t="shared" si="33"/>
        <v>83.701999999999998</v>
      </c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>
        <v>0.95575600000000005</v>
      </c>
      <c r="AY124" s="41">
        <v>11669.5</v>
      </c>
      <c r="AZ124" s="41">
        <f t="shared" si="36"/>
        <v>13.380584000000001</v>
      </c>
      <c r="BA124" s="41">
        <f t="shared" si="37"/>
        <v>11.669499999999999</v>
      </c>
      <c r="BB124" s="41"/>
    </row>
    <row r="125" spans="2:54" x14ac:dyDescent="0.15">
      <c r="B125" s="1">
        <v>4.6962229999999998</v>
      </c>
      <c r="C125" s="1">
        <v>84.287999999999997</v>
      </c>
      <c r="J125" s="35">
        <v>0.83</v>
      </c>
      <c r="K125" s="17">
        <f t="shared" si="39"/>
        <v>1569.9277018206988</v>
      </c>
      <c r="L125" s="35">
        <v>0.83</v>
      </c>
      <c r="M125">
        <f t="shared" si="21"/>
        <v>2842.4545721331633</v>
      </c>
      <c r="N125">
        <f t="shared" si="22"/>
        <v>1569.9277018206988</v>
      </c>
      <c r="O125">
        <f t="shared" si="23"/>
        <v>1272.5268703124646</v>
      </c>
      <c r="Q125" s="17">
        <f t="shared" si="24"/>
        <v>1569.9277018206988</v>
      </c>
      <c r="R125" t="s">
        <v>84</v>
      </c>
      <c r="S125">
        <f t="shared" si="25"/>
        <v>0.83</v>
      </c>
      <c r="U125" s="1"/>
      <c r="V125" s="1"/>
      <c r="Z125" s="41"/>
      <c r="AA125" s="41"/>
      <c r="AB125" s="41"/>
      <c r="AC125" s="41"/>
      <c r="AD125" s="41"/>
      <c r="AE125" s="41">
        <v>0.24399999999999999</v>
      </c>
      <c r="AF125" s="41">
        <v>83778.899999999994</v>
      </c>
      <c r="AG125" s="41">
        <f t="shared" si="30"/>
        <v>4.88</v>
      </c>
      <c r="AH125" s="41">
        <f t="shared" si="31"/>
        <v>83.778899999999993</v>
      </c>
      <c r="AI125" s="41"/>
      <c r="AJ125" s="41">
        <v>0.24399999999999999</v>
      </c>
      <c r="AK125" s="41">
        <v>83728.600000000006</v>
      </c>
      <c r="AL125" s="41">
        <f t="shared" si="32"/>
        <v>4.88</v>
      </c>
      <c r="AM125" s="41">
        <f t="shared" si="33"/>
        <v>83.7286</v>
      </c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>
        <v>0.964194</v>
      </c>
      <c r="AY125" s="41">
        <v>10566.2</v>
      </c>
      <c r="AZ125" s="41">
        <f t="shared" si="36"/>
        <v>13.498716</v>
      </c>
      <c r="BA125" s="41">
        <f t="shared" si="37"/>
        <v>10.5662</v>
      </c>
      <c r="BB125" s="41"/>
    </row>
    <row r="126" spans="2:54" x14ac:dyDescent="0.15">
      <c r="B126" s="1">
        <v>4.7936569999999996</v>
      </c>
      <c r="C126" s="1">
        <v>84.815999999999988</v>
      </c>
      <c r="J126" s="35">
        <v>0.84</v>
      </c>
      <c r="K126" s="17">
        <f t="shared" si="39"/>
        <v>1572.4491595569359</v>
      </c>
      <c r="L126" s="35">
        <v>0.84</v>
      </c>
      <c r="M126">
        <f t="shared" si="21"/>
        <v>2864.9823000743572</v>
      </c>
      <c r="N126">
        <f t="shared" si="22"/>
        <v>1572.4491595569359</v>
      </c>
      <c r="O126">
        <f t="shared" si="23"/>
        <v>1292.5331405174213</v>
      </c>
      <c r="Q126" s="17">
        <f t="shared" si="24"/>
        <v>1572.4491595569359</v>
      </c>
      <c r="R126" t="s">
        <v>84</v>
      </c>
      <c r="S126">
        <f t="shared" si="25"/>
        <v>0.84</v>
      </c>
      <c r="U126" s="1"/>
      <c r="V126" s="1"/>
      <c r="Z126" s="41"/>
      <c r="AA126" s="41"/>
      <c r="AB126" s="41"/>
      <c r="AC126" s="41"/>
      <c r="AD126" s="41"/>
      <c r="AE126" s="41">
        <v>0.246</v>
      </c>
      <c r="AF126" s="41">
        <v>83801</v>
      </c>
      <c r="AG126" s="41">
        <f t="shared" si="30"/>
        <v>4.92</v>
      </c>
      <c r="AH126" s="41">
        <f t="shared" si="31"/>
        <v>83.801000000000002</v>
      </c>
      <c r="AI126" s="41"/>
      <c r="AJ126" s="41">
        <v>0.246</v>
      </c>
      <c r="AK126" s="41">
        <v>83751.3</v>
      </c>
      <c r="AL126" s="41">
        <f t="shared" si="32"/>
        <v>4.92</v>
      </c>
      <c r="AM126" s="41">
        <f t="shared" si="33"/>
        <v>83.751300000000001</v>
      </c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>
        <v>0.96669400000000005</v>
      </c>
      <c r="AY126" s="41">
        <v>10259.700000000001</v>
      </c>
      <c r="AZ126" s="41">
        <f t="shared" si="36"/>
        <v>13.533716</v>
      </c>
      <c r="BA126" s="41">
        <f t="shared" si="37"/>
        <v>10.2597</v>
      </c>
      <c r="BB126" s="41"/>
    </row>
    <row r="127" spans="2:54" x14ac:dyDescent="0.15">
      <c r="B127" s="1">
        <v>4.8597900000000003</v>
      </c>
      <c r="C127" s="1">
        <v>84.408000000000001</v>
      </c>
      <c r="J127" s="35">
        <v>0.85</v>
      </c>
      <c r="K127" s="17">
        <f t="shared" si="39"/>
        <v>1574.9447549325625</v>
      </c>
      <c r="L127" s="35">
        <v>0.85</v>
      </c>
      <c r="M127">
        <f t="shared" si="21"/>
        <v>2887.5100280155507</v>
      </c>
      <c r="N127">
        <f t="shared" si="22"/>
        <v>1574.9447549325625</v>
      </c>
      <c r="O127">
        <f t="shared" si="23"/>
        <v>1312.5652730829881</v>
      </c>
      <c r="Q127" s="17">
        <f t="shared" si="24"/>
        <v>1574.9447549325625</v>
      </c>
      <c r="R127" t="s">
        <v>84</v>
      </c>
      <c r="S127">
        <f t="shared" si="25"/>
        <v>0.85</v>
      </c>
      <c r="U127" s="1"/>
      <c r="V127" s="1"/>
      <c r="Z127" s="41"/>
      <c r="AA127" s="41"/>
      <c r="AB127" s="41"/>
      <c r="AC127" s="41"/>
      <c r="AD127" s="41"/>
      <c r="AE127" s="41">
        <v>0.248</v>
      </c>
      <c r="AF127" s="41">
        <v>83822.8</v>
      </c>
      <c r="AG127" s="41">
        <f t="shared" si="30"/>
        <v>4.96</v>
      </c>
      <c r="AH127" s="41">
        <f t="shared" si="31"/>
        <v>83.822800000000001</v>
      </c>
      <c r="AI127" s="41"/>
      <c r="AJ127" s="41">
        <v>0.248</v>
      </c>
      <c r="AK127" s="41">
        <v>83773.2</v>
      </c>
      <c r="AL127" s="41">
        <f t="shared" si="32"/>
        <v>4.96</v>
      </c>
      <c r="AM127" s="41">
        <f t="shared" si="33"/>
        <v>83.773200000000003</v>
      </c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>
        <v>0.97044399999999997</v>
      </c>
      <c r="AY127" s="41">
        <v>9808.91</v>
      </c>
      <c r="AZ127" s="41">
        <f t="shared" si="36"/>
        <v>13.586216</v>
      </c>
      <c r="BA127" s="41">
        <f t="shared" si="37"/>
        <v>9.8089099999999991</v>
      </c>
      <c r="BB127" s="41"/>
    </row>
    <row r="128" spans="2:54" x14ac:dyDescent="0.15">
      <c r="B128" s="1">
        <v>4.9158049999999998</v>
      </c>
      <c r="C128" s="1">
        <v>84.504000000000005</v>
      </c>
      <c r="J128" s="35">
        <v>0.86</v>
      </c>
      <c r="K128" s="17">
        <f t="shared" si="39"/>
        <v>1577.4150528461039</v>
      </c>
      <c r="L128" s="35">
        <v>0.86</v>
      </c>
      <c r="M128">
        <f t="shared" si="21"/>
        <v>2910.0377559567446</v>
      </c>
      <c r="N128">
        <f t="shared" si="22"/>
        <v>1577.4150528461039</v>
      </c>
      <c r="O128">
        <f t="shared" si="23"/>
        <v>1332.6227031106407</v>
      </c>
      <c r="Q128" s="17">
        <f t="shared" si="24"/>
        <v>1577.4150528461039</v>
      </c>
      <c r="R128" t="s">
        <v>84</v>
      </c>
      <c r="S128">
        <f t="shared" si="25"/>
        <v>0.86</v>
      </c>
      <c r="U128" s="1"/>
      <c r="V128" s="1"/>
      <c r="Z128" s="41"/>
      <c r="AA128" s="41"/>
      <c r="AB128" s="41"/>
      <c r="AC128" s="41"/>
      <c r="AD128" s="41"/>
      <c r="AE128" s="41">
        <v>0.25</v>
      </c>
      <c r="AF128" s="41">
        <v>83844.399999999994</v>
      </c>
      <c r="AG128" s="41">
        <f t="shared" si="30"/>
        <v>5</v>
      </c>
      <c r="AH128" s="41">
        <f t="shared" si="31"/>
        <v>83.844399999999993</v>
      </c>
      <c r="AI128" s="41"/>
      <c r="AJ128" s="41">
        <v>0.25</v>
      </c>
      <c r="AK128" s="41">
        <v>83794.8</v>
      </c>
      <c r="AL128" s="41">
        <f t="shared" si="32"/>
        <v>5</v>
      </c>
      <c r="AM128" s="41">
        <f t="shared" si="33"/>
        <v>83.794800000000009</v>
      </c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>
        <v>0.97606899999999996</v>
      </c>
      <c r="AY128" s="41">
        <v>9148.02</v>
      </c>
      <c r="AZ128" s="41">
        <f t="shared" si="36"/>
        <v>13.664966</v>
      </c>
      <c r="BA128" s="41">
        <f t="shared" si="37"/>
        <v>9.1480200000000007</v>
      </c>
      <c r="BB128" s="41"/>
    </row>
    <row r="129" spans="2:54" x14ac:dyDescent="0.15">
      <c r="B129" s="1">
        <v>5.0042590000000002</v>
      </c>
      <c r="C129" s="1">
        <v>85.055999999999997</v>
      </c>
      <c r="J129" s="35">
        <v>0.87</v>
      </c>
      <c r="K129" s="17">
        <f t="shared" si="39"/>
        <v>1579.8605994638908</v>
      </c>
      <c r="L129" s="35">
        <v>0.87</v>
      </c>
      <c r="M129">
        <f t="shared" si="21"/>
        <v>2932.5654838979385</v>
      </c>
      <c r="N129">
        <f t="shared" si="22"/>
        <v>1579.8605994638908</v>
      </c>
      <c r="O129">
        <f t="shared" si="23"/>
        <v>1352.7048844340477</v>
      </c>
      <c r="Q129" s="17">
        <f t="shared" si="24"/>
        <v>1579.8605994638908</v>
      </c>
      <c r="R129" t="s">
        <v>84</v>
      </c>
      <c r="S129">
        <f t="shared" si="25"/>
        <v>0.87</v>
      </c>
      <c r="U129" s="1"/>
      <c r="V129" s="1"/>
      <c r="Z129" s="41"/>
      <c r="AA129" s="41"/>
      <c r="AB129" s="41"/>
      <c r="AC129" s="41"/>
      <c r="AD129" s="41"/>
      <c r="AE129" s="41">
        <v>0.252</v>
      </c>
      <c r="AF129" s="41">
        <v>83865.899999999994</v>
      </c>
      <c r="AG129" s="41">
        <f t="shared" si="30"/>
        <v>5.04</v>
      </c>
      <c r="AH129" s="41">
        <f t="shared" si="31"/>
        <v>83.865899999999996</v>
      </c>
      <c r="AI129" s="41"/>
      <c r="AJ129" s="41">
        <v>0.252</v>
      </c>
      <c r="AK129" s="41">
        <v>83816.3</v>
      </c>
      <c r="AL129" s="41">
        <f t="shared" si="32"/>
        <v>5.04</v>
      </c>
      <c r="AM129" s="41">
        <f t="shared" si="33"/>
        <v>83.816299999999998</v>
      </c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>
        <v>0.97817799999999999</v>
      </c>
      <c r="AY129" s="41">
        <v>8908.3799999999992</v>
      </c>
      <c r="AZ129" s="41">
        <f t="shared" si="36"/>
        <v>13.694492</v>
      </c>
      <c r="BA129" s="41">
        <f t="shared" si="37"/>
        <v>8.9083799999999993</v>
      </c>
      <c r="BB129" s="41"/>
    </row>
    <row r="130" spans="2:54" x14ac:dyDescent="0.15">
      <c r="B130" s="1">
        <v>5.064756</v>
      </c>
      <c r="C130" s="1">
        <v>84.515999999999991</v>
      </c>
      <c r="J130" s="35">
        <v>0.88</v>
      </c>
      <c r="K130" s="17">
        <f t="shared" si="39"/>
        <v>1582.2819230483876</v>
      </c>
      <c r="L130" s="35">
        <v>0.88</v>
      </c>
      <c r="M130">
        <f t="shared" si="21"/>
        <v>2955.093211839132</v>
      </c>
      <c r="N130">
        <f t="shared" si="22"/>
        <v>1582.2819230483876</v>
      </c>
      <c r="O130">
        <f t="shared" si="23"/>
        <v>1372.8112887907444</v>
      </c>
      <c r="Q130" s="17">
        <f t="shared" si="24"/>
        <v>1582.2819230483876</v>
      </c>
      <c r="R130" t="s">
        <v>84</v>
      </c>
      <c r="S130">
        <f t="shared" si="25"/>
        <v>0.88</v>
      </c>
      <c r="U130" s="1"/>
      <c r="V130" s="1"/>
      <c r="Z130" s="41"/>
      <c r="AA130" s="41"/>
      <c r="AB130" s="41"/>
      <c r="AC130" s="41"/>
      <c r="AD130" s="41"/>
      <c r="AE130" s="41">
        <v>0.254</v>
      </c>
      <c r="AF130" s="41">
        <v>83887.1</v>
      </c>
      <c r="AG130" s="41">
        <f t="shared" si="30"/>
        <v>5.08</v>
      </c>
      <c r="AH130" s="41">
        <f t="shared" si="31"/>
        <v>83.887100000000004</v>
      </c>
      <c r="AI130" s="41"/>
      <c r="AJ130" s="41">
        <v>0.254</v>
      </c>
      <c r="AK130" s="41">
        <v>83837.600000000006</v>
      </c>
      <c r="AL130" s="41">
        <f t="shared" si="32"/>
        <v>5.08</v>
      </c>
      <c r="AM130" s="41">
        <f t="shared" si="33"/>
        <v>83.837600000000009</v>
      </c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>
        <v>0.98134200000000005</v>
      </c>
      <c r="AY130" s="41">
        <v>8552.39</v>
      </c>
      <c r="AZ130" s="41">
        <f t="shared" si="36"/>
        <v>13.738788000000001</v>
      </c>
      <c r="BA130" s="41">
        <f t="shared" si="37"/>
        <v>8.552389999999999</v>
      </c>
      <c r="BB130" s="41"/>
    </row>
    <row r="131" spans="2:54" x14ac:dyDescent="0.15">
      <c r="B131" s="1">
        <v>5.1627330000000002</v>
      </c>
      <c r="C131" s="1">
        <v>85.079999999999984</v>
      </c>
      <c r="J131" s="35">
        <v>0.89</v>
      </c>
      <c r="K131" s="17">
        <f t="shared" si="39"/>
        <v>1584.6795347409375</v>
      </c>
      <c r="L131" s="35">
        <v>0.89</v>
      </c>
      <c r="M131">
        <f t="shared" si="21"/>
        <v>2977.6209397803259</v>
      </c>
      <c r="N131">
        <f t="shared" si="22"/>
        <v>1584.6795347409375</v>
      </c>
      <c r="O131">
        <f t="shared" si="23"/>
        <v>1392.9414050393884</v>
      </c>
      <c r="Q131" s="17">
        <f t="shared" si="24"/>
        <v>1584.6795347409375</v>
      </c>
      <c r="R131" t="s">
        <v>84</v>
      </c>
      <c r="S131">
        <f t="shared" si="25"/>
        <v>0.89</v>
      </c>
      <c r="U131" s="1"/>
      <c r="V131" s="1"/>
      <c r="Z131" s="41"/>
      <c r="AA131" s="41"/>
      <c r="AB131" s="41"/>
      <c r="AC131" s="41"/>
      <c r="AD131" s="41"/>
      <c r="AE131" s="41">
        <v>0.25600000000000001</v>
      </c>
      <c r="AF131" s="41">
        <v>83908.1</v>
      </c>
      <c r="AG131" s="41">
        <f t="shared" si="30"/>
        <v>5.12</v>
      </c>
      <c r="AH131" s="41">
        <f t="shared" si="31"/>
        <v>83.908100000000005</v>
      </c>
      <c r="AI131" s="41"/>
      <c r="AJ131" s="41">
        <v>0.25600000000000001</v>
      </c>
      <c r="AK131" s="41">
        <v>83858.7</v>
      </c>
      <c r="AL131" s="41">
        <f t="shared" si="32"/>
        <v>5.12</v>
      </c>
      <c r="AM131" s="41">
        <f t="shared" si="33"/>
        <v>83.858699999999999</v>
      </c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>
        <v>0.98608899999999999</v>
      </c>
      <c r="AY131" s="41">
        <v>8046.6</v>
      </c>
      <c r="AZ131" s="41">
        <f t="shared" si="36"/>
        <v>13.805246</v>
      </c>
      <c r="BA131" s="41">
        <f t="shared" si="37"/>
        <v>8.0465999999999998</v>
      </c>
      <c r="BB131" s="41"/>
    </row>
    <row r="132" spans="2:54" x14ac:dyDescent="0.15">
      <c r="B132" s="1">
        <v>5.2227050000000004</v>
      </c>
      <c r="C132" s="1">
        <v>84.36</v>
      </c>
      <c r="J132" s="35">
        <v>0.9</v>
      </c>
      <c r="K132" s="17">
        <f t="shared" si="39"/>
        <v>1587.0539293019151</v>
      </c>
      <c r="L132" s="35">
        <v>0.9</v>
      </c>
      <c r="M132">
        <f t="shared" ref="M132:M152" si="40">$E$2+($F$2-$E$2)/$G$2*J132</f>
        <v>3000.1486677215194</v>
      </c>
      <c r="N132">
        <f t="shared" ref="N132:N152" si="41">J132^$I$2*$H$2</f>
        <v>1587.0539293019151</v>
      </c>
      <c r="O132">
        <f t="shared" ref="O132:O152" si="42">M132-N132</f>
        <v>1413.0947384196043</v>
      </c>
      <c r="Q132" s="17">
        <f t="shared" ref="Q132:Q152" si="43">K132</f>
        <v>1587.0539293019151</v>
      </c>
      <c r="R132" t="s">
        <v>84</v>
      </c>
      <c r="S132">
        <f t="shared" ref="S132:S152" si="44">J132</f>
        <v>0.9</v>
      </c>
      <c r="U132" s="1"/>
      <c r="V132" s="1"/>
      <c r="Z132" s="41"/>
      <c r="AA132" s="41"/>
      <c r="AB132" s="41"/>
      <c r="AC132" s="41"/>
      <c r="AD132" s="41"/>
      <c r="AE132" s="41">
        <v>0.25800000000000001</v>
      </c>
      <c r="AF132" s="41">
        <v>83928.8</v>
      </c>
      <c r="AG132" s="41">
        <f t="shared" ref="AG132:AG195" si="45">AE132*20</f>
        <v>5.16</v>
      </c>
      <c r="AH132" s="41">
        <f t="shared" ref="AH132:AH195" si="46">AF132/1000</f>
        <v>83.92880000000001</v>
      </c>
      <c r="AI132" s="41"/>
      <c r="AJ132" s="41">
        <v>0.25800000000000001</v>
      </c>
      <c r="AK132" s="41">
        <v>83879.399999999994</v>
      </c>
      <c r="AL132" s="41">
        <f t="shared" ref="AL132:AL195" si="47">AJ132*20</f>
        <v>5.16</v>
      </c>
      <c r="AM132" s="41">
        <f t="shared" ref="AM132:AM195" si="48">AK132/1000</f>
        <v>83.87939999999999</v>
      </c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>
        <v>0.99320799999999998</v>
      </c>
      <c r="AY132" s="41">
        <v>7358.72</v>
      </c>
      <c r="AZ132" s="41">
        <f t="shared" ref="AZ132:AZ135" si="49">AX132*14</f>
        <v>13.904911999999999</v>
      </c>
      <c r="BA132" s="41">
        <f t="shared" ref="BA132:BA135" si="50">AY132/1000</f>
        <v>7.3587199999999999</v>
      </c>
      <c r="BB132" s="41"/>
    </row>
    <row r="133" spans="2:54" x14ac:dyDescent="0.15">
      <c r="B133" s="1">
        <v>5.288519</v>
      </c>
      <c r="C133" s="1">
        <v>84.731999999999999</v>
      </c>
      <c r="J133" s="35">
        <v>0.91</v>
      </c>
      <c r="K133" s="17">
        <f t="shared" si="39"/>
        <v>1589.4055858110523</v>
      </c>
      <c r="L133" s="35">
        <v>0.91</v>
      </c>
      <c r="M133">
        <f t="shared" si="40"/>
        <v>3022.6763956627133</v>
      </c>
      <c r="N133">
        <f t="shared" si="41"/>
        <v>1589.4055858110523</v>
      </c>
      <c r="O133">
        <f t="shared" si="42"/>
        <v>1433.2708098516609</v>
      </c>
      <c r="Q133" s="17">
        <f t="shared" si="43"/>
        <v>1589.4055858110523</v>
      </c>
      <c r="R133" t="s">
        <v>84</v>
      </c>
      <c r="S133">
        <f t="shared" si="44"/>
        <v>0.91</v>
      </c>
      <c r="U133" s="1"/>
      <c r="V133" s="1"/>
      <c r="Z133" s="41"/>
      <c r="AA133" s="41"/>
      <c r="AB133" s="41"/>
      <c r="AC133" s="41"/>
      <c r="AD133" s="41"/>
      <c r="AE133" s="41">
        <v>0.26</v>
      </c>
      <c r="AF133" s="41">
        <v>83949.2</v>
      </c>
      <c r="AG133" s="41">
        <f t="shared" si="45"/>
        <v>5.2</v>
      </c>
      <c r="AH133" s="41">
        <f t="shared" si="46"/>
        <v>83.94919999999999</v>
      </c>
      <c r="AI133" s="41"/>
      <c r="AJ133" s="41">
        <v>0.26</v>
      </c>
      <c r="AK133" s="41">
        <v>83899.8</v>
      </c>
      <c r="AL133" s="41">
        <f t="shared" si="47"/>
        <v>5.2</v>
      </c>
      <c r="AM133" s="41">
        <f t="shared" si="48"/>
        <v>83.899799999999999</v>
      </c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>
        <v>0.99490599999999996</v>
      </c>
      <c r="AY133" s="41">
        <v>7178.14</v>
      </c>
      <c r="AZ133" s="41">
        <f t="shared" si="49"/>
        <v>13.928683999999999</v>
      </c>
      <c r="BA133" s="41">
        <f t="shared" si="50"/>
        <v>7.17814</v>
      </c>
      <c r="BB133" s="41"/>
    </row>
    <row r="134" spans="2:54" x14ac:dyDescent="0.15">
      <c r="B134" s="1">
        <v>5.3885100000000001</v>
      </c>
      <c r="C134" s="1">
        <v>85.007999999999996</v>
      </c>
      <c r="J134" s="35">
        <v>0.92</v>
      </c>
      <c r="K134" s="17">
        <f t="shared" si="39"/>
        <v>1591.734968330489</v>
      </c>
      <c r="L134" s="35">
        <v>0.92</v>
      </c>
      <c r="M134">
        <f t="shared" si="40"/>
        <v>3045.2041236039072</v>
      </c>
      <c r="N134">
        <f t="shared" si="41"/>
        <v>1591.734968330489</v>
      </c>
      <c r="O134">
        <f t="shared" si="42"/>
        <v>1453.4691552734182</v>
      </c>
      <c r="Q134" s="17">
        <f t="shared" si="43"/>
        <v>1591.734968330489</v>
      </c>
      <c r="R134" t="s">
        <v>84</v>
      </c>
      <c r="S134">
        <f t="shared" si="44"/>
        <v>0.92</v>
      </c>
      <c r="U134" s="1"/>
      <c r="V134" s="1"/>
      <c r="Z134" s="41"/>
      <c r="AA134" s="41"/>
      <c r="AB134" s="41"/>
      <c r="AC134" s="41"/>
      <c r="AD134" s="41"/>
      <c r="AE134" s="41">
        <v>0.26200000000000001</v>
      </c>
      <c r="AF134" s="41">
        <v>83967.1</v>
      </c>
      <c r="AG134" s="41">
        <f t="shared" si="45"/>
        <v>5.24</v>
      </c>
      <c r="AH134" s="41">
        <f t="shared" si="46"/>
        <v>83.967100000000002</v>
      </c>
      <c r="AI134" s="41"/>
      <c r="AJ134" s="41">
        <v>0.26200000000000001</v>
      </c>
      <c r="AK134" s="41">
        <v>83919.9</v>
      </c>
      <c r="AL134" s="41">
        <f t="shared" si="47"/>
        <v>5.24</v>
      </c>
      <c r="AM134" s="41">
        <f t="shared" si="48"/>
        <v>83.919899999999998</v>
      </c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>
        <v>0.99745300000000003</v>
      </c>
      <c r="AY134" s="41">
        <v>6820.68</v>
      </c>
      <c r="AZ134" s="41">
        <f t="shared" si="49"/>
        <v>13.964342</v>
      </c>
      <c r="BA134" s="41">
        <f t="shared" si="50"/>
        <v>6.8206800000000003</v>
      </c>
      <c r="BB134" s="41"/>
    </row>
    <row r="135" spans="2:54" x14ac:dyDescent="0.15">
      <c r="B135" s="1">
        <v>5.4498230000000003</v>
      </c>
      <c r="C135" s="1">
        <v>84.432000000000002</v>
      </c>
      <c r="J135" s="35">
        <v>0.93</v>
      </c>
      <c r="K135" s="17">
        <f t="shared" si="39"/>
        <v>1594.0425265329166</v>
      </c>
      <c r="L135" s="35">
        <v>0.93</v>
      </c>
      <c r="M135">
        <f t="shared" si="40"/>
        <v>3067.7318515451007</v>
      </c>
      <c r="N135">
        <f t="shared" si="41"/>
        <v>1594.0425265329166</v>
      </c>
      <c r="O135">
        <f t="shared" si="42"/>
        <v>1473.6893250121841</v>
      </c>
      <c r="Q135" s="17">
        <f t="shared" si="43"/>
        <v>1594.0425265329166</v>
      </c>
      <c r="R135" t="s">
        <v>84</v>
      </c>
      <c r="S135">
        <f t="shared" si="44"/>
        <v>0.93</v>
      </c>
      <c r="U135" s="1"/>
      <c r="V135" s="1"/>
      <c r="Z135" s="41"/>
      <c r="AA135" s="41"/>
      <c r="AB135" s="41"/>
      <c r="AC135" s="41"/>
      <c r="AD135" s="41"/>
      <c r="AE135" s="41">
        <v>0.26400000000000001</v>
      </c>
      <c r="AF135" s="41">
        <v>83982.3</v>
      </c>
      <c r="AG135" s="41">
        <f t="shared" si="45"/>
        <v>5.28</v>
      </c>
      <c r="AH135" s="41">
        <f t="shared" si="46"/>
        <v>83.982300000000009</v>
      </c>
      <c r="AI135" s="41"/>
      <c r="AJ135" s="41">
        <v>0.26400000000000001</v>
      </c>
      <c r="AK135" s="41">
        <v>83939.7</v>
      </c>
      <c r="AL135" s="41">
        <f t="shared" si="47"/>
        <v>5.28</v>
      </c>
      <c r="AM135" s="41">
        <f t="shared" si="48"/>
        <v>83.939700000000002</v>
      </c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>
        <v>1</v>
      </c>
      <c r="AY135" s="41">
        <v>6357.69</v>
      </c>
      <c r="AZ135" s="41">
        <f t="shared" si="49"/>
        <v>14</v>
      </c>
      <c r="BA135" s="41">
        <f t="shared" si="50"/>
        <v>6.3576899999999998</v>
      </c>
      <c r="BB135" s="41"/>
    </row>
    <row r="136" spans="2:54" x14ac:dyDescent="0.15">
      <c r="B136" s="1">
        <v>5.5104470000000001</v>
      </c>
      <c r="C136" s="1">
        <v>84.719999999999985</v>
      </c>
      <c r="J136" s="35">
        <v>0.94</v>
      </c>
      <c r="K136" s="17">
        <f t="shared" si="39"/>
        <v>1596.3286962970062</v>
      </c>
      <c r="L136" s="35">
        <v>0.94</v>
      </c>
      <c r="M136">
        <f t="shared" si="40"/>
        <v>3090.2595794862941</v>
      </c>
      <c r="N136">
        <f t="shared" si="41"/>
        <v>1596.3286962970062</v>
      </c>
      <c r="O136">
        <f t="shared" si="42"/>
        <v>1493.9308831892879</v>
      </c>
      <c r="Q136" s="17">
        <f t="shared" si="43"/>
        <v>1596.3286962970062</v>
      </c>
      <c r="R136" t="s">
        <v>84</v>
      </c>
      <c r="S136">
        <f t="shared" si="44"/>
        <v>0.94</v>
      </c>
      <c r="U136" s="1"/>
      <c r="V136" s="1"/>
      <c r="Z136" s="41"/>
      <c r="AA136" s="41"/>
      <c r="AB136" s="41"/>
      <c r="AC136" s="41"/>
      <c r="AD136" s="41"/>
      <c r="AE136" s="41">
        <v>0.26600000000000001</v>
      </c>
      <c r="AF136" s="41">
        <v>83997</v>
      </c>
      <c r="AG136" s="41">
        <f t="shared" si="45"/>
        <v>5.32</v>
      </c>
      <c r="AH136" s="41">
        <f t="shared" si="46"/>
        <v>83.997</v>
      </c>
      <c r="AI136" s="41"/>
      <c r="AJ136" s="41">
        <v>0.26600000000000001</v>
      </c>
      <c r="AK136" s="41">
        <v>83958.8</v>
      </c>
      <c r="AL136" s="41">
        <f t="shared" si="47"/>
        <v>5.32</v>
      </c>
      <c r="AM136" s="41">
        <f t="shared" si="48"/>
        <v>83.958799999999997</v>
      </c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</row>
    <row r="137" spans="2:54" x14ac:dyDescent="0.15">
      <c r="B137" s="1">
        <v>5.6125780000000001</v>
      </c>
      <c r="C137" s="1">
        <v>85.151999999999987</v>
      </c>
      <c r="J137" s="35">
        <v>0.95</v>
      </c>
      <c r="K137" s="17">
        <f t="shared" si="39"/>
        <v>1598.5939002721527</v>
      </c>
      <c r="L137" s="35">
        <v>0.95</v>
      </c>
      <c r="M137">
        <f t="shared" si="40"/>
        <v>3112.787307427488</v>
      </c>
      <c r="N137">
        <f t="shared" si="41"/>
        <v>1598.5939002721527</v>
      </c>
      <c r="O137">
        <f t="shared" si="42"/>
        <v>1514.1934071553353</v>
      </c>
      <c r="Q137" s="17">
        <f t="shared" si="43"/>
        <v>1598.5939002721527</v>
      </c>
      <c r="R137" t="s">
        <v>84</v>
      </c>
      <c r="S137">
        <f t="shared" si="44"/>
        <v>0.95</v>
      </c>
      <c r="U137" s="1"/>
      <c r="V137" s="1"/>
      <c r="Z137" s="41"/>
      <c r="AA137" s="41"/>
      <c r="AB137" s="41"/>
      <c r="AC137" s="41"/>
      <c r="AD137" s="41"/>
      <c r="AE137" s="41">
        <v>0.26800000000000002</v>
      </c>
      <c r="AF137" s="41">
        <v>84011.4</v>
      </c>
      <c r="AG137" s="41">
        <f t="shared" si="45"/>
        <v>5.36</v>
      </c>
      <c r="AH137" s="41">
        <f t="shared" si="46"/>
        <v>84.011399999999995</v>
      </c>
      <c r="AI137" s="41"/>
      <c r="AJ137" s="41">
        <v>0.26800000000000002</v>
      </c>
      <c r="AK137" s="41">
        <v>83973.9</v>
      </c>
      <c r="AL137" s="41">
        <f t="shared" si="47"/>
        <v>5.36</v>
      </c>
      <c r="AM137" s="41">
        <f t="shared" si="48"/>
        <v>83.9739</v>
      </c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</row>
    <row r="138" spans="2:54" x14ac:dyDescent="0.15">
      <c r="B138" s="1">
        <v>5.6750280000000002</v>
      </c>
      <c r="C138" s="1">
        <v>84.576000000000008</v>
      </c>
      <c r="J138" s="35">
        <v>0.96</v>
      </c>
      <c r="K138" s="17">
        <f t="shared" si="39"/>
        <v>1600.8385484144217</v>
      </c>
      <c r="L138" s="35">
        <v>0.96</v>
      </c>
      <c r="M138">
        <f t="shared" si="40"/>
        <v>3135.3150353686819</v>
      </c>
      <c r="N138">
        <f t="shared" si="41"/>
        <v>1600.8385484144217</v>
      </c>
      <c r="O138">
        <f t="shared" si="42"/>
        <v>1534.4764869542603</v>
      </c>
      <c r="Q138" s="17">
        <f t="shared" si="43"/>
        <v>1600.8385484144217</v>
      </c>
      <c r="R138" t="s">
        <v>84</v>
      </c>
      <c r="S138">
        <f t="shared" si="44"/>
        <v>0.96</v>
      </c>
      <c r="U138" s="1"/>
      <c r="V138" s="1"/>
      <c r="Z138" s="41"/>
      <c r="AA138" s="41"/>
      <c r="AB138" s="41"/>
      <c r="AC138" s="41"/>
      <c r="AD138" s="41"/>
      <c r="AE138" s="41">
        <v>0.27</v>
      </c>
      <c r="AF138" s="41">
        <v>84025.600000000006</v>
      </c>
      <c r="AG138" s="41">
        <f t="shared" si="45"/>
        <v>5.4</v>
      </c>
      <c r="AH138" s="41">
        <f t="shared" si="46"/>
        <v>84.025600000000011</v>
      </c>
      <c r="AI138" s="41"/>
      <c r="AJ138" s="41">
        <v>0.27</v>
      </c>
      <c r="AK138" s="41">
        <v>83988.5</v>
      </c>
      <c r="AL138" s="41">
        <f t="shared" si="47"/>
        <v>5.4</v>
      </c>
      <c r="AM138" s="41">
        <f t="shared" si="48"/>
        <v>83.988500000000002</v>
      </c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</row>
    <row r="139" spans="2:54" x14ac:dyDescent="0.15">
      <c r="B139" s="1">
        <v>5.7417899999999999</v>
      </c>
      <c r="C139" s="1">
        <v>84.66</v>
      </c>
      <c r="J139" s="35">
        <v>0.97</v>
      </c>
      <c r="K139" s="17">
        <f t="shared" si="39"/>
        <v>1603.0630384954502</v>
      </c>
      <c r="L139" s="35">
        <v>0.97</v>
      </c>
      <c r="M139">
        <f t="shared" si="40"/>
        <v>3157.8427633098754</v>
      </c>
      <c r="N139">
        <f t="shared" si="41"/>
        <v>1603.0630384954502</v>
      </c>
      <c r="O139">
        <f t="shared" si="42"/>
        <v>1554.7797248144252</v>
      </c>
      <c r="Q139" s="17">
        <f t="shared" si="43"/>
        <v>1603.0630384954502</v>
      </c>
      <c r="R139" t="s">
        <v>84</v>
      </c>
      <c r="S139">
        <f t="shared" si="44"/>
        <v>0.97</v>
      </c>
      <c r="U139" s="1"/>
      <c r="V139" s="1"/>
      <c r="Z139" s="41"/>
      <c r="AA139" s="41"/>
      <c r="AB139" s="41"/>
      <c r="AC139" s="41"/>
      <c r="AD139" s="41"/>
      <c r="AE139" s="41">
        <v>0.27200000000000002</v>
      </c>
      <c r="AF139" s="41">
        <v>84039.6</v>
      </c>
      <c r="AG139" s="41">
        <f t="shared" si="45"/>
        <v>5.44</v>
      </c>
      <c r="AH139" s="41">
        <f t="shared" si="46"/>
        <v>84.039600000000007</v>
      </c>
      <c r="AI139" s="41"/>
      <c r="AJ139" s="41">
        <v>0.27200000000000002</v>
      </c>
      <c r="AK139" s="41">
        <v>84002.8</v>
      </c>
      <c r="AL139" s="41">
        <f t="shared" si="47"/>
        <v>5.44</v>
      </c>
      <c r="AM139" s="41">
        <f t="shared" si="48"/>
        <v>84.002800000000008</v>
      </c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</row>
    <row r="140" spans="2:54" x14ac:dyDescent="0.15">
      <c r="B140" s="1">
        <v>5.8293679999999997</v>
      </c>
      <c r="C140" s="1">
        <v>84.815999999999988</v>
      </c>
      <c r="J140" s="35">
        <v>0.98</v>
      </c>
      <c r="K140" s="17">
        <f t="shared" si="39"/>
        <v>1605.2677565859321</v>
      </c>
      <c r="L140" s="35">
        <v>0.98</v>
      </c>
      <c r="M140">
        <f t="shared" si="40"/>
        <v>3180.3704912510693</v>
      </c>
      <c r="N140">
        <f t="shared" si="41"/>
        <v>1605.2677565859321</v>
      </c>
      <c r="O140">
        <f t="shared" si="42"/>
        <v>1575.1027346651372</v>
      </c>
      <c r="Q140" s="17">
        <f t="shared" si="43"/>
        <v>1605.2677565859321</v>
      </c>
      <c r="R140" t="s">
        <v>84</v>
      </c>
      <c r="S140">
        <f t="shared" si="44"/>
        <v>0.98</v>
      </c>
      <c r="U140" s="1"/>
      <c r="V140" s="1"/>
      <c r="Z140" s="41"/>
      <c r="AA140" s="41"/>
      <c r="AB140" s="41"/>
      <c r="AC140" s="41"/>
      <c r="AD140" s="41"/>
      <c r="AE140" s="41">
        <v>0.27400000000000002</v>
      </c>
      <c r="AF140" s="41">
        <v>84053.4</v>
      </c>
      <c r="AG140" s="41">
        <f t="shared" si="45"/>
        <v>5.48</v>
      </c>
      <c r="AH140" s="41">
        <f t="shared" si="46"/>
        <v>84.053399999999996</v>
      </c>
      <c r="AI140" s="41"/>
      <c r="AJ140" s="41">
        <v>0.27400000000000002</v>
      </c>
      <c r="AK140" s="41">
        <v>84016.9</v>
      </c>
      <c r="AL140" s="41">
        <f t="shared" si="47"/>
        <v>5.48</v>
      </c>
      <c r="AM140" s="41">
        <f t="shared" si="48"/>
        <v>84.016899999999993</v>
      </c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</row>
    <row r="141" spans="2:54" x14ac:dyDescent="0.15">
      <c r="B141" s="1">
        <v>5.8993589999999996</v>
      </c>
      <c r="C141" s="1">
        <v>84.695999999999998</v>
      </c>
      <c r="J141" s="35">
        <v>0.99</v>
      </c>
      <c r="K141" s="17">
        <f t="shared" si="39"/>
        <v>1607.4530775151993</v>
      </c>
      <c r="L141" s="35">
        <v>0.99</v>
      </c>
      <c r="M141">
        <f t="shared" si="40"/>
        <v>3202.8982191922628</v>
      </c>
      <c r="N141">
        <f t="shared" si="41"/>
        <v>1607.4530775151993</v>
      </c>
      <c r="O141">
        <f t="shared" si="42"/>
        <v>1595.4451416770635</v>
      </c>
      <c r="Q141" s="17">
        <f t="shared" si="43"/>
        <v>1607.4530775151993</v>
      </c>
      <c r="R141" t="s">
        <v>84</v>
      </c>
      <c r="S141">
        <f t="shared" si="44"/>
        <v>0.99</v>
      </c>
      <c r="U141" s="1"/>
      <c r="V141" s="1"/>
      <c r="Z141" s="41"/>
      <c r="AA141" s="41"/>
      <c r="AB141" s="41"/>
      <c r="AC141" s="41"/>
      <c r="AD141" s="41"/>
      <c r="AE141" s="41">
        <v>0.27600000000000002</v>
      </c>
      <c r="AF141" s="41">
        <v>84066.9</v>
      </c>
      <c r="AG141" s="41">
        <f t="shared" si="45"/>
        <v>5.5200000000000005</v>
      </c>
      <c r="AH141" s="41">
        <f t="shared" si="46"/>
        <v>84.06689999999999</v>
      </c>
      <c r="AI141" s="41"/>
      <c r="AJ141" s="41">
        <v>0.27600000000000002</v>
      </c>
      <c r="AK141" s="41">
        <v>84030.8</v>
      </c>
      <c r="AL141" s="41">
        <f t="shared" si="47"/>
        <v>5.5200000000000005</v>
      </c>
      <c r="AM141" s="41">
        <f t="shared" si="48"/>
        <v>84.030799999999999</v>
      </c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</row>
    <row r="142" spans="2:54" x14ac:dyDescent="0.15">
      <c r="B142" s="1">
        <v>5.9975189999999996</v>
      </c>
      <c r="C142" s="1">
        <v>84.899999999999991</v>
      </c>
      <c r="J142" s="35">
        <v>1</v>
      </c>
      <c r="K142" s="17">
        <f t="shared" si="39"/>
        <v>1609.6193653083121</v>
      </c>
      <c r="L142" s="35">
        <v>1</v>
      </c>
      <c r="M142">
        <f t="shared" si="40"/>
        <v>3225.4259471334567</v>
      </c>
      <c r="N142">
        <f t="shared" si="41"/>
        <v>1609.6193653083121</v>
      </c>
      <c r="O142">
        <f t="shared" si="42"/>
        <v>1615.8065818251446</v>
      </c>
      <c r="Q142" s="17">
        <f t="shared" si="43"/>
        <v>1609.6193653083121</v>
      </c>
      <c r="R142" t="s">
        <v>84</v>
      </c>
      <c r="S142">
        <f t="shared" si="44"/>
        <v>1</v>
      </c>
      <c r="U142" s="1"/>
      <c r="V142" s="1"/>
      <c r="Z142" s="41"/>
      <c r="AA142" s="41"/>
      <c r="AB142" s="41"/>
      <c r="AC142" s="41"/>
      <c r="AD142" s="41"/>
      <c r="AE142" s="41">
        <v>0.27800000000000002</v>
      </c>
      <c r="AF142" s="41">
        <v>84080.3</v>
      </c>
      <c r="AG142" s="41">
        <f t="shared" si="45"/>
        <v>5.5600000000000005</v>
      </c>
      <c r="AH142" s="41">
        <f t="shared" si="46"/>
        <v>84.080300000000008</v>
      </c>
      <c r="AI142" s="41"/>
      <c r="AJ142" s="41">
        <v>0.27800000000000002</v>
      </c>
      <c r="AK142" s="41">
        <v>84044.5</v>
      </c>
      <c r="AL142" s="41">
        <f t="shared" si="47"/>
        <v>5.5600000000000005</v>
      </c>
      <c r="AM142" s="41">
        <f t="shared" si="48"/>
        <v>84.044499999999999</v>
      </c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</row>
    <row r="143" spans="2:54" x14ac:dyDescent="0.15">
      <c r="B143" s="1">
        <v>6.0545809999999998</v>
      </c>
      <c r="C143" s="1">
        <v>84.408000000000001</v>
      </c>
      <c r="J143" s="35">
        <v>1.1000000000000001</v>
      </c>
      <c r="K143" s="17">
        <f t="shared" si="39"/>
        <v>1630.3085576499607</v>
      </c>
      <c r="L143" s="35">
        <v>1.1000000000000001</v>
      </c>
      <c r="M143">
        <f t="shared" si="40"/>
        <v>3450.703226545394</v>
      </c>
      <c r="N143">
        <f t="shared" si="41"/>
        <v>1630.3085576499607</v>
      </c>
      <c r="O143">
        <f t="shared" si="42"/>
        <v>1820.3946688954334</v>
      </c>
      <c r="Q143" s="17">
        <f t="shared" si="43"/>
        <v>1630.3085576499607</v>
      </c>
      <c r="R143" t="s">
        <v>84</v>
      </c>
      <c r="S143">
        <f t="shared" si="44"/>
        <v>1.1000000000000001</v>
      </c>
      <c r="U143" s="1"/>
      <c r="V143" s="1"/>
      <c r="Z143" s="41"/>
      <c r="AA143" s="41"/>
      <c r="AB143" s="41"/>
      <c r="AC143" s="41"/>
      <c r="AD143" s="41"/>
      <c r="AE143" s="41">
        <v>0.28000000000000003</v>
      </c>
      <c r="AF143" s="41">
        <v>84093.3</v>
      </c>
      <c r="AG143" s="41">
        <f t="shared" si="45"/>
        <v>5.6000000000000005</v>
      </c>
      <c r="AH143" s="41">
        <f t="shared" si="46"/>
        <v>84.093299999999999</v>
      </c>
      <c r="AI143" s="41"/>
      <c r="AJ143" s="41">
        <v>0.28000000000000003</v>
      </c>
      <c r="AK143" s="41">
        <v>84058.1</v>
      </c>
      <c r="AL143" s="41">
        <f t="shared" si="47"/>
        <v>5.6000000000000005</v>
      </c>
      <c r="AM143" s="41">
        <f t="shared" si="48"/>
        <v>84.05810000000001</v>
      </c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</row>
    <row r="144" spans="2:54" x14ac:dyDescent="0.15">
      <c r="B144" s="1">
        <v>6.1254479999999996</v>
      </c>
      <c r="C144" s="1">
        <v>84.468000000000004</v>
      </c>
      <c r="J144" s="35">
        <v>1.2</v>
      </c>
      <c r="K144" s="17">
        <f t="shared" si="39"/>
        <v>1649.4284279427748</v>
      </c>
      <c r="L144" s="35">
        <v>1.2</v>
      </c>
      <c r="M144">
        <f t="shared" si="40"/>
        <v>3675.9805059573309</v>
      </c>
      <c r="N144">
        <f t="shared" si="41"/>
        <v>1649.4284279427748</v>
      </c>
      <c r="O144">
        <f t="shared" si="42"/>
        <v>2026.5520780145562</v>
      </c>
      <c r="Q144" s="17">
        <f t="shared" si="43"/>
        <v>1649.4284279427748</v>
      </c>
      <c r="R144" t="s">
        <v>84</v>
      </c>
      <c r="S144">
        <f t="shared" si="44"/>
        <v>1.2</v>
      </c>
      <c r="U144" s="1"/>
      <c r="V144" s="1"/>
      <c r="Z144" s="41"/>
      <c r="AA144" s="41"/>
      <c r="AB144" s="41"/>
      <c r="AC144" s="41"/>
      <c r="AD144" s="41"/>
      <c r="AE144" s="41">
        <v>0.28199999999999997</v>
      </c>
      <c r="AF144" s="41">
        <v>84103.8</v>
      </c>
      <c r="AG144" s="41">
        <f t="shared" si="45"/>
        <v>5.64</v>
      </c>
      <c r="AH144" s="41">
        <f t="shared" si="46"/>
        <v>84.103800000000007</v>
      </c>
      <c r="AI144" s="41"/>
      <c r="AJ144" s="41">
        <v>0.28199999999999997</v>
      </c>
      <c r="AK144" s="41">
        <v>84071.4</v>
      </c>
      <c r="AL144" s="41">
        <f t="shared" si="47"/>
        <v>5.64</v>
      </c>
      <c r="AM144" s="41">
        <f t="shared" si="48"/>
        <v>84.071399999999997</v>
      </c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</row>
    <row r="145" spans="2:54" x14ac:dyDescent="0.15">
      <c r="B145" s="1">
        <v>6.2266269999999997</v>
      </c>
      <c r="C145" s="1">
        <v>84.815999999999988</v>
      </c>
      <c r="J145" s="35">
        <v>1.3</v>
      </c>
      <c r="K145" s="17">
        <f t="shared" si="39"/>
        <v>1667.2149562574552</v>
      </c>
      <c r="L145" s="35">
        <v>1.3</v>
      </c>
      <c r="M145">
        <f t="shared" si="40"/>
        <v>3901.2577853692683</v>
      </c>
      <c r="N145">
        <f t="shared" si="41"/>
        <v>1667.2149562574552</v>
      </c>
      <c r="O145">
        <f t="shared" si="42"/>
        <v>2234.0428291118133</v>
      </c>
      <c r="Q145" s="17">
        <f t="shared" si="43"/>
        <v>1667.2149562574552</v>
      </c>
      <c r="R145" t="s">
        <v>84</v>
      </c>
      <c r="S145">
        <f t="shared" si="44"/>
        <v>1.3</v>
      </c>
      <c r="U145" s="1"/>
      <c r="V145" s="1"/>
      <c r="Z145" s="41"/>
      <c r="AA145" s="41"/>
      <c r="AB145" s="41"/>
      <c r="AC145" s="41"/>
      <c r="AD145" s="41"/>
      <c r="AE145" s="41">
        <v>0.28399999999999997</v>
      </c>
      <c r="AF145" s="41">
        <v>84113</v>
      </c>
      <c r="AG145" s="41">
        <f t="shared" si="45"/>
        <v>5.68</v>
      </c>
      <c r="AH145" s="41">
        <f t="shared" si="46"/>
        <v>84.113</v>
      </c>
      <c r="AI145" s="41"/>
      <c r="AJ145" s="41">
        <v>0.28399999999999997</v>
      </c>
      <c r="AK145" s="41">
        <v>84084.4</v>
      </c>
      <c r="AL145" s="41">
        <f t="shared" si="47"/>
        <v>5.68</v>
      </c>
      <c r="AM145" s="41">
        <f t="shared" si="48"/>
        <v>84.084399999999988</v>
      </c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</row>
    <row r="146" spans="2:54" x14ac:dyDescent="0.15">
      <c r="B146" s="1">
        <v>6.2864360000000001</v>
      </c>
      <c r="C146" s="1">
        <v>84.47999999999999</v>
      </c>
      <c r="J146" s="35">
        <v>1.4</v>
      </c>
      <c r="K146" s="17">
        <f t="shared" si="39"/>
        <v>1683.8536598021483</v>
      </c>
      <c r="L146" s="35">
        <v>1.4</v>
      </c>
      <c r="M146">
        <f t="shared" si="40"/>
        <v>4126.5350647812047</v>
      </c>
      <c r="N146">
        <f t="shared" si="41"/>
        <v>1683.8536598021483</v>
      </c>
      <c r="O146">
        <f t="shared" si="42"/>
        <v>2442.6814049790564</v>
      </c>
      <c r="Q146" s="17">
        <f t="shared" si="43"/>
        <v>1683.8536598021483</v>
      </c>
      <c r="R146" t="s">
        <v>84</v>
      </c>
      <c r="S146">
        <f t="shared" si="44"/>
        <v>1.4</v>
      </c>
      <c r="U146" s="1"/>
      <c r="V146" s="1"/>
      <c r="Z146" s="41"/>
      <c r="AA146" s="41"/>
      <c r="AB146" s="41"/>
      <c r="AC146" s="41"/>
      <c r="AD146" s="41"/>
      <c r="AE146" s="41">
        <v>0.28599999999999998</v>
      </c>
      <c r="AF146" s="41">
        <v>84121.5</v>
      </c>
      <c r="AG146" s="41">
        <f t="shared" si="45"/>
        <v>5.72</v>
      </c>
      <c r="AH146" s="41">
        <f t="shared" si="46"/>
        <v>84.121499999999997</v>
      </c>
      <c r="AI146" s="41"/>
      <c r="AJ146" s="41">
        <v>0.28599999999999998</v>
      </c>
      <c r="AK146" s="41">
        <v>84097</v>
      </c>
      <c r="AL146" s="41">
        <f t="shared" si="47"/>
        <v>5.72</v>
      </c>
      <c r="AM146" s="41">
        <f t="shared" si="48"/>
        <v>84.096999999999994</v>
      </c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</row>
    <row r="147" spans="2:54" x14ac:dyDescent="0.15">
      <c r="B147" s="1">
        <v>6.3630589999999998</v>
      </c>
      <c r="C147" s="1">
        <v>84.695999999999998</v>
      </c>
      <c r="J147" s="35">
        <v>1.5</v>
      </c>
      <c r="K147" s="17">
        <f t="shared" si="39"/>
        <v>1699.493144764944</v>
      </c>
      <c r="L147" s="35">
        <v>1.5</v>
      </c>
      <c r="M147">
        <f t="shared" si="40"/>
        <v>4351.8123441931421</v>
      </c>
      <c r="N147">
        <f t="shared" si="41"/>
        <v>1699.493144764944</v>
      </c>
      <c r="O147">
        <f t="shared" si="42"/>
        <v>2652.3191994281979</v>
      </c>
      <c r="Q147" s="17">
        <f t="shared" si="43"/>
        <v>1699.493144764944</v>
      </c>
      <c r="R147" t="s">
        <v>84</v>
      </c>
      <c r="S147">
        <f t="shared" si="44"/>
        <v>1.5</v>
      </c>
      <c r="U147" s="1"/>
      <c r="V147" s="1"/>
      <c r="Z147" s="41"/>
      <c r="AA147" s="41"/>
      <c r="AB147" s="41"/>
      <c r="AC147" s="41"/>
      <c r="AD147" s="41"/>
      <c r="AE147" s="41">
        <v>0.28799999999999998</v>
      </c>
      <c r="AF147" s="41">
        <v>84129.4</v>
      </c>
      <c r="AG147" s="41">
        <f t="shared" si="45"/>
        <v>5.76</v>
      </c>
      <c r="AH147" s="41">
        <f t="shared" si="46"/>
        <v>84.12939999999999</v>
      </c>
      <c r="AI147" s="41"/>
      <c r="AJ147" s="41">
        <v>0.28799999999999998</v>
      </c>
      <c r="AK147" s="41">
        <v>84106.1</v>
      </c>
      <c r="AL147" s="41">
        <f t="shared" si="47"/>
        <v>5.76</v>
      </c>
      <c r="AM147" s="41">
        <f t="shared" si="48"/>
        <v>84.106100000000012</v>
      </c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</row>
    <row r="148" spans="2:54" x14ac:dyDescent="0.15">
      <c r="B148" s="1">
        <v>6.4655579999999997</v>
      </c>
      <c r="C148" s="1">
        <v>85.055999999999997</v>
      </c>
      <c r="J148" s="35">
        <v>1.6</v>
      </c>
      <c r="K148" s="17">
        <f t="shared" si="39"/>
        <v>1714.2543732603142</v>
      </c>
      <c r="L148" s="35">
        <v>1.6</v>
      </c>
      <c r="M148">
        <f t="shared" si="40"/>
        <v>4577.0896236050794</v>
      </c>
      <c r="N148">
        <f t="shared" si="41"/>
        <v>1714.2543732603142</v>
      </c>
      <c r="O148">
        <f t="shared" si="42"/>
        <v>2862.835250344765</v>
      </c>
      <c r="Q148" s="17">
        <f t="shared" si="43"/>
        <v>1714.2543732603142</v>
      </c>
      <c r="R148" t="s">
        <v>84</v>
      </c>
      <c r="S148">
        <f t="shared" si="44"/>
        <v>1.6</v>
      </c>
      <c r="U148" s="1"/>
      <c r="V148" s="1"/>
      <c r="Z148" s="41"/>
      <c r="AA148" s="41"/>
      <c r="AB148" s="41"/>
      <c r="AC148" s="41"/>
      <c r="AD148" s="41"/>
      <c r="AE148" s="41">
        <v>0.28999999999999998</v>
      </c>
      <c r="AF148" s="41">
        <v>84137</v>
      </c>
      <c r="AG148" s="41">
        <f t="shared" si="45"/>
        <v>5.8</v>
      </c>
      <c r="AH148" s="41">
        <f t="shared" si="46"/>
        <v>84.137</v>
      </c>
      <c r="AI148" s="41"/>
      <c r="AJ148" s="41">
        <v>0.28999999999999998</v>
      </c>
      <c r="AK148" s="41">
        <v>84114.1</v>
      </c>
      <c r="AL148" s="41">
        <f t="shared" si="47"/>
        <v>5.8</v>
      </c>
      <c r="AM148" s="41">
        <f t="shared" si="48"/>
        <v>84.114100000000008</v>
      </c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</row>
    <row r="149" spans="2:54" x14ac:dyDescent="0.15">
      <c r="B149" s="1">
        <v>6.5256699999999999</v>
      </c>
      <c r="C149" s="1">
        <v>84.24</v>
      </c>
      <c r="J149" s="35">
        <v>1.7</v>
      </c>
      <c r="K149" s="17">
        <f t="shared" si="39"/>
        <v>1728.237179510415</v>
      </c>
      <c r="L149" s="35">
        <v>1.7</v>
      </c>
      <c r="M149">
        <f t="shared" si="40"/>
        <v>4802.3669030170158</v>
      </c>
      <c r="N149">
        <f t="shared" si="41"/>
        <v>1728.237179510415</v>
      </c>
      <c r="O149">
        <f t="shared" si="42"/>
        <v>3074.1297235066008</v>
      </c>
      <c r="Q149" s="17">
        <f t="shared" si="43"/>
        <v>1728.237179510415</v>
      </c>
      <c r="R149" t="s">
        <v>84</v>
      </c>
      <c r="S149">
        <f t="shared" si="44"/>
        <v>1.7</v>
      </c>
      <c r="U149" s="1"/>
      <c r="V149" s="1"/>
      <c r="Z149" s="41"/>
      <c r="AA149" s="41"/>
      <c r="AB149" s="41"/>
      <c r="AC149" s="41"/>
      <c r="AD149" s="41"/>
      <c r="AE149" s="41">
        <v>0.29199999999999998</v>
      </c>
      <c r="AF149" s="41">
        <v>84144.2</v>
      </c>
      <c r="AG149" s="41">
        <f t="shared" si="45"/>
        <v>5.84</v>
      </c>
      <c r="AH149" s="41">
        <f t="shared" si="46"/>
        <v>84.144199999999998</v>
      </c>
      <c r="AI149" s="41"/>
      <c r="AJ149" s="41">
        <v>0.29199999999999998</v>
      </c>
      <c r="AK149" s="41">
        <v>84121.8</v>
      </c>
      <c r="AL149" s="41">
        <f t="shared" si="47"/>
        <v>5.84</v>
      </c>
      <c r="AM149" s="41">
        <f t="shared" si="48"/>
        <v>84.121800000000007</v>
      </c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</row>
    <row r="150" spans="2:54" x14ac:dyDescent="0.15">
      <c r="B150" s="1">
        <v>6.596978</v>
      </c>
      <c r="C150" s="1">
        <v>84.408000000000001</v>
      </c>
      <c r="J150" s="35">
        <v>1.8</v>
      </c>
      <c r="K150" s="17">
        <f t="shared" si="39"/>
        <v>1741.5249632836212</v>
      </c>
      <c r="L150" s="35">
        <v>1.8</v>
      </c>
      <c r="M150">
        <f t="shared" si="40"/>
        <v>5027.6441824289532</v>
      </c>
      <c r="N150">
        <f t="shared" si="41"/>
        <v>1741.5249632836212</v>
      </c>
      <c r="O150">
        <f t="shared" si="42"/>
        <v>3286.119219145332</v>
      </c>
      <c r="Q150" s="17">
        <f t="shared" si="43"/>
        <v>1741.5249632836212</v>
      </c>
      <c r="R150" t="s">
        <v>84</v>
      </c>
      <c r="S150">
        <f t="shared" si="44"/>
        <v>1.8</v>
      </c>
      <c r="U150" s="1"/>
      <c r="V150" s="1"/>
      <c r="Z150" s="41"/>
      <c r="AA150" s="41"/>
      <c r="AB150" s="41"/>
      <c r="AC150" s="41"/>
      <c r="AD150" s="41"/>
      <c r="AE150" s="41">
        <v>0.29399999999999998</v>
      </c>
      <c r="AF150" s="41">
        <v>84151.2</v>
      </c>
      <c r="AG150" s="41">
        <f t="shared" si="45"/>
        <v>5.88</v>
      </c>
      <c r="AH150" s="41">
        <f t="shared" si="46"/>
        <v>84.151200000000003</v>
      </c>
      <c r="AI150" s="41"/>
      <c r="AJ150" s="41">
        <v>0.29399999999999998</v>
      </c>
      <c r="AK150" s="41">
        <v>84129.1</v>
      </c>
      <c r="AL150" s="41">
        <f t="shared" si="47"/>
        <v>5.88</v>
      </c>
      <c r="AM150" s="41">
        <f t="shared" si="48"/>
        <v>84.129100000000008</v>
      </c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</row>
    <row r="151" spans="2:54" x14ac:dyDescent="0.15">
      <c r="B151" s="1">
        <v>6.701619</v>
      </c>
      <c r="C151" s="1">
        <v>84.744</v>
      </c>
      <c r="J151" s="35">
        <v>1.9</v>
      </c>
      <c r="K151" s="17">
        <f t="shared" si="39"/>
        <v>1754.1881419880006</v>
      </c>
      <c r="L151" s="35">
        <v>1.9</v>
      </c>
      <c r="M151">
        <f t="shared" si="40"/>
        <v>5252.9214618408905</v>
      </c>
      <c r="N151">
        <f t="shared" si="41"/>
        <v>1754.1881419880006</v>
      </c>
      <c r="O151">
        <f t="shared" si="42"/>
        <v>3498.73331985289</v>
      </c>
      <c r="Q151" s="17">
        <f t="shared" si="43"/>
        <v>1754.1881419880006</v>
      </c>
      <c r="R151" t="s">
        <v>84</v>
      </c>
      <c r="S151">
        <f t="shared" si="44"/>
        <v>1.9</v>
      </c>
      <c r="U151" s="1"/>
      <c r="V151" s="1"/>
      <c r="Z151" s="41"/>
      <c r="AA151" s="41"/>
      <c r="AB151" s="41"/>
      <c r="AC151" s="41"/>
      <c r="AD151" s="41"/>
      <c r="AE151" s="41">
        <v>0.29599999999999999</v>
      </c>
      <c r="AF151" s="41">
        <v>84158</v>
      </c>
      <c r="AG151" s="41">
        <f t="shared" si="45"/>
        <v>5.92</v>
      </c>
      <c r="AH151" s="41">
        <f t="shared" si="46"/>
        <v>84.158000000000001</v>
      </c>
      <c r="AI151" s="41"/>
      <c r="AJ151" s="41">
        <v>0.29599999999999999</v>
      </c>
      <c r="AK151" s="41">
        <v>84136.3</v>
      </c>
      <c r="AL151" s="41">
        <f t="shared" si="47"/>
        <v>5.92</v>
      </c>
      <c r="AM151" s="41">
        <f t="shared" si="48"/>
        <v>84.136300000000006</v>
      </c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</row>
    <row r="152" spans="2:54" x14ac:dyDescent="0.15">
      <c r="B152" s="1">
        <v>6.7645869999999997</v>
      </c>
      <c r="C152" s="1">
        <v>84.144000000000005</v>
      </c>
      <c r="J152" s="35">
        <v>2</v>
      </c>
      <c r="K152" s="17">
        <f t="shared" si="39"/>
        <v>1766.2867368988414</v>
      </c>
      <c r="L152" s="35">
        <v>2</v>
      </c>
      <c r="M152">
        <f t="shared" si="40"/>
        <v>5478.1987412528279</v>
      </c>
      <c r="N152">
        <f t="shared" si="41"/>
        <v>1766.2867368988414</v>
      </c>
      <c r="O152">
        <f t="shared" si="42"/>
        <v>3711.9120043539865</v>
      </c>
      <c r="Q152" s="17">
        <f t="shared" si="43"/>
        <v>1766.2867368988414</v>
      </c>
      <c r="R152" t="s">
        <v>84</v>
      </c>
      <c r="S152">
        <f t="shared" si="44"/>
        <v>2</v>
      </c>
      <c r="U152" s="1"/>
      <c r="V152" s="1"/>
      <c r="Z152" s="41"/>
      <c r="AA152" s="41"/>
      <c r="AB152" s="41"/>
      <c r="AC152" s="41"/>
      <c r="AD152" s="41"/>
      <c r="AE152" s="41">
        <v>0.29799999999999999</v>
      </c>
      <c r="AF152" s="41">
        <v>84163.5</v>
      </c>
      <c r="AG152" s="41">
        <f t="shared" si="45"/>
        <v>5.96</v>
      </c>
      <c r="AH152" s="41">
        <f t="shared" si="46"/>
        <v>84.163499999999999</v>
      </c>
      <c r="AI152" s="41"/>
      <c r="AJ152" s="41">
        <v>0.29799999999999999</v>
      </c>
      <c r="AK152" s="41">
        <v>84143.4</v>
      </c>
      <c r="AL152" s="41">
        <f t="shared" si="47"/>
        <v>5.96</v>
      </c>
      <c r="AM152" s="41">
        <f t="shared" si="48"/>
        <v>84.1434</v>
      </c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</row>
    <row r="153" spans="2:54" x14ac:dyDescent="0.15">
      <c r="B153" s="1">
        <v>6.8348300000000002</v>
      </c>
      <c r="C153" s="1">
        <v>84.24</v>
      </c>
      <c r="J153" s="35"/>
      <c r="K153" s="17"/>
      <c r="L153" s="17"/>
      <c r="U153" s="1"/>
      <c r="V153" s="1"/>
      <c r="Z153" s="41"/>
      <c r="AA153" s="41"/>
      <c r="AB153" s="41"/>
      <c r="AC153" s="41"/>
      <c r="AD153" s="41"/>
      <c r="AE153" s="41">
        <v>0.3</v>
      </c>
      <c r="AF153" s="41">
        <v>84167</v>
      </c>
      <c r="AG153" s="41">
        <f t="shared" si="45"/>
        <v>6</v>
      </c>
      <c r="AH153" s="41">
        <f t="shared" si="46"/>
        <v>84.167000000000002</v>
      </c>
      <c r="AI153" s="41"/>
      <c r="AJ153" s="41">
        <v>0.3</v>
      </c>
      <c r="AK153" s="41">
        <v>84150.2</v>
      </c>
      <c r="AL153" s="41">
        <f t="shared" si="47"/>
        <v>6</v>
      </c>
      <c r="AM153" s="41">
        <f t="shared" si="48"/>
        <v>84.150199999999998</v>
      </c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</row>
    <row r="154" spans="2:54" x14ac:dyDescent="0.15">
      <c r="B154" s="1">
        <v>6.9422240000000004</v>
      </c>
      <c r="C154" s="1">
        <v>84.54</v>
      </c>
      <c r="J154" s="35"/>
      <c r="K154" s="17"/>
      <c r="L154" s="17"/>
      <c r="U154" s="1"/>
      <c r="V154" s="1"/>
      <c r="Z154" s="41"/>
      <c r="AA154" s="41"/>
      <c r="AB154" s="41"/>
      <c r="AC154" s="41"/>
      <c r="AD154" s="41"/>
      <c r="AE154" s="41">
        <v>0.30199999999999999</v>
      </c>
      <c r="AF154" s="41">
        <v>84169.8</v>
      </c>
      <c r="AG154" s="41">
        <f t="shared" si="45"/>
        <v>6.04</v>
      </c>
      <c r="AH154" s="41">
        <f t="shared" si="46"/>
        <v>84.169800000000009</v>
      </c>
      <c r="AI154" s="41"/>
      <c r="AJ154" s="41">
        <v>0.30199999999999999</v>
      </c>
      <c r="AK154" s="41">
        <v>84157</v>
      </c>
      <c r="AL154" s="41">
        <f t="shared" si="47"/>
        <v>6.04</v>
      </c>
      <c r="AM154" s="41">
        <f t="shared" si="48"/>
        <v>84.156999999999996</v>
      </c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</row>
    <row r="155" spans="2:54" x14ac:dyDescent="0.15">
      <c r="B155" s="1">
        <v>7.0064039999999999</v>
      </c>
      <c r="C155" s="1">
        <v>84.023999999999987</v>
      </c>
      <c r="J155" s="35"/>
      <c r="K155" s="17"/>
      <c r="L155" s="17"/>
      <c r="U155" s="1"/>
      <c r="V155" s="1"/>
      <c r="Z155" s="41"/>
      <c r="AA155" s="41"/>
      <c r="AB155" s="41"/>
      <c r="AC155" s="41"/>
      <c r="AD155" s="41"/>
      <c r="AE155" s="41">
        <v>0.30399999999999999</v>
      </c>
      <c r="AF155" s="41">
        <v>84171.9</v>
      </c>
      <c r="AG155" s="41">
        <f t="shared" si="45"/>
        <v>6.08</v>
      </c>
      <c r="AH155" s="41">
        <f t="shared" si="46"/>
        <v>84.171899999999994</v>
      </c>
      <c r="AI155" s="41"/>
      <c r="AJ155" s="41">
        <v>0.30399999999999999</v>
      </c>
      <c r="AK155" s="41">
        <v>84163.3</v>
      </c>
      <c r="AL155" s="41">
        <f t="shared" si="47"/>
        <v>6.08</v>
      </c>
      <c r="AM155" s="41">
        <f t="shared" si="48"/>
        <v>84.163300000000007</v>
      </c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</row>
    <row r="156" spans="2:54" x14ac:dyDescent="0.15">
      <c r="B156" s="1">
        <v>7.0827989999999996</v>
      </c>
      <c r="C156" s="1">
        <v>84.144000000000005</v>
      </c>
      <c r="J156" s="35"/>
      <c r="K156" s="17"/>
      <c r="L156" s="17"/>
      <c r="U156" s="1"/>
      <c r="V156" s="1"/>
      <c r="Z156" s="41"/>
      <c r="AA156" s="41"/>
      <c r="AB156" s="41"/>
      <c r="AC156" s="41"/>
      <c r="AD156" s="41"/>
      <c r="AE156" s="41">
        <v>0.30599999999999999</v>
      </c>
      <c r="AF156" s="41">
        <v>84173.6</v>
      </c>
      <c r="AG156" s="41">
        <f t="shared" si="45"/>
        <v>6.12</v>
      </c>
      <c r="AH156" s="41">
        <f t="shared" si="46"/>
        <v>84.173600000000008</v>
      </c>
      <c r="AI156" s="41"/>
      <c r="AJ156" s="41">
        <v>0.30599999999999999</v>
      </c>
      <c r="AK156" s="41">
        <v>84166.8</v>
      </c>
      <c r="AL156" s="41">
        <f t="shared" si="47"/>
        <v>6.12</v>
      </c>
      <c r="AM156" s="41">
        <f t="shared" si="48"/>
        <v>84.166800000000009</v>
      </c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</row>
    <row r="157" spans="2:54" x14ac:dyDescent="0.15">
      <c r="B157" s="1">
        <v>7.1900490000000001</v>
      </c>
      <c r="C157" s="1">
        <v>84.251999999999995</v>
      </c>
      <c r="J157" s="35"/>
      <c r="K157" s="17"/>
      <c r="L157" s="17"/>
      <c r="U157" s="1"/>
      <c r="V157" s="1"/>
      <c r="Z157" s="41"/>
      <c r="AA157" s="41"/>
      <c r="AB157" s="41"/>
      <c r="AC157" s="41"/>
      <c r="AD157" s="41"/>
      <c r="AE157" s="41">
        <v>0.308</v>
      </c>
      <c r="AF157" s="41">
        <v>84174.8</v>
      </c>
      <c r="AG157" s="41">
        <f t="shared" si="45"/>
        <v>6.16</v>
      </c>
      <c r="AH157" s="41">
        <f t="shared" si="46"/>
        <v>84.174800000000005</v>
      </c>
      <c r="AI157" s="41"/>
      <c r="AJ157" s="41">
        <v>0.308</v>
      </c>
      <c r="AK157" s="41">
        <v>84169.2</v>
      </c>
      <c r="AL157" s="41">
        <f t="shared" si="47"/>
        <v>6.16</v>
      </c>
      <c r="AM157" s="41">
        <f t="shared" si="48"/>
        <v>84.169200000000004</v>
      </c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</row>
    <row r="158" spans="2:54" x14ac:dyDescent="0.15">
      <c r="B158" s="1">
        <v>7.2542369999999998</v>
      </c>
      <c r="C158" s="1">
        <v>83.82</v>
      </c>
      <c r="J158" s="35"/>
      <c r="K158" s="17"/>
      <c r="L158" s="17"/>
      <c r="U158" s="1"/>
      <c r="V158" s="1"/>
      <c r="Z158" s="41"/>
      <c r="AA158" s="41"/>
      <c r="AB158" s="41"/>
      <c r="AC158" s="41"/>
      <c r="AD158" s="41"/>
      <c r="AE158" s="41">
        <v>0.31</v>
      </c>
      <c r="AF158" s="41">
        <v>84175.7</v>
      </c>
      <c r="AG158" s="41">
        <f t="shared" si="45"/>
        <v>6.2</v>
      </c>
      <c r="AH158" s="41">
        <f t="shared" si="46"/>
        <v>84.175699999999992</v>
      </c>
      <c r="AI158" s="41"/>
      <c r="AJ158" s="41">
        <v>0.31</v>
      </c>
      <c r="AK158" s="41">
        <v>84171.1</v>
      </c>
      <c r="AL158" s="41">
        <f t="shared" si="47"/>
        <v>6.2</v>
      </c>
      <c r="AM158" s="41">
        <f t="shared" si="48"/>
        <v>84.17110000000001</v>
      </c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</row>
    <row r="159" spans="2:54" x14ac:dyDescent="0.15">
      <c r="B159" s="1">
        <v>7.3268050000000002</v>
      </c>
      <c r="C159" s="1">
        <v>83.927999999999997</v>
      </c>
      <c r="J159" s="35"/>
      <c r="K159" s="17"/>
      <c r="L159" s="17"/>
      <c r="U159" s="1"/>
      <c r="V159" s="1"/>
      <c r="Z159" s="41"/>
      <c r="AA159" s="41"/>
      <c r="AB159" s="41"/>
      <c r="AC159" s="41"/>
      <c r="AD159" s="41"/>
      <c r="AE159" s="41">
        <v>0.312</v>
      </c>
      <c r="AF159" s="41">
        <v>84175</v>
      </c>
      <c r="AG159" s="41">
        <f t="shared" si="45"/>
        <v>6.24</v>
      </c>
      <c r="AH159" s="41">
        <f t="shared" si="46"/>
        <v>84.174999999999997</v>
      </c>
      <c r="AI159" s="41"/>
      <c r="AJ159" s="41">
        <v>0.312</v>
      </c>
      <c r="AK159" s="41">
        <v>84172.5</v>
      </c>
      <c r="AL159" s="41">
        <f t="shared" si="47"/>
        <v>6.24</v>
      </c>
      <c r="AM159" s="41">
        <f t="shared" si="48"/>
        <v>84.172499999999999</v>
      </c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</row>
    <row r="160" spans="2:54" x14ac:dyDescent="0.15">
      <c r="B160" s="1">
        <v>7.4368439999999998</v>
      </c>
      <c r="C160" s="1">
        <v>84.108000000000004</v>
      </c>
      <c r="J160" s="35"/>
      <c r="K160" s="17"/>
      <c r="L160" s="17"/>
      <c r="U160" s="1"/>
      <c r="V160" s="1"/>
      <c r="Z160" s="41"/>
      <c r="AA160" s="41"/>
      <c r="AB160" s="41"/>
      <c r="AC160" s="41"/>
      <c r="AD160" s="41"/>
      <c r="AE160" s="41">
        <v>0.314</v>
      </c>
      <c r="AF160" s="41">
        <v>84172</v>
      </c>
      <c r="AG160" s="41">
        <f t="shared" si="45"/>
        <v>6.28</v>
      </c>
      <c r="AH160" s="41">
        <f t="shared" si="46"/>
        <v>84.171999999999997</v>
      </c>
      <c r="AI160" s="41"/>
      <c r="AJ160" s="41">
        <v>0.314</v>
      </c>
      <c r="AK160" s="41">
        <v>84173.7</v>
      </c>
      <c r="AL160" s="41">
        <f t="shared" si="47"/>
        <v>6.28</v>
      </c>
      <c r="AM160" s="41">
        <f t="shared" si="48"/>
        <v>84.173699999999997</v>
      </c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</row>
    <row r="161" spans="2:54" x14ac:dyDescent="0.15">
      <c r="B161" s="1">
        <v>7.5041849999999997</v>
      </c>
      <c r="C161" s="1">
        <v>83.531999999999996</v>
      </c>
      <c r="J161" s="35"/>
      <c r="K161" s="17"/>
      <c r="L161" s="17"/>
      <c r="U161" s="1"/>
      <c r="V161" s="1"/>
      <c r="Z161" s="41"/>
      <c r="AA161" s="41"/>
      <c r="AB161" s="41"/>
      <c r="AC161" s="41"/>
      <c r="AD161" s="41"/>
      <c r="AE161" s="41">
        <v>0.316</v>
      </c>
      <c r="AF161" s="41">
        <v>84167.6</v>
      </c>
      <c r="AG161" s="41">
        <f t="shared" si="45"/>
        <v>6.32</v>
      </c>
      <c r="AH161" s="41">
        <f t="shared" si="46"/>
        <v>84.167600000000007</v>
      </c>
      <c r="AI161" s="41"/>
      <c r="AJ161" s="41">
        <v>0.316</v>
      </c>
      <c r="AK161" s="41">
        <v>84174.5</v>
      </c>
      <c r="AL161" s="41">
        <f t="shared" si="47"/>
        <v>6.32</v>
      </c>
      <c r="AM161" s="41">
        <f t="shared" si="48"/>
        <v>84.174499999999995</v>
      </c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</row>
    <row r="162" spans="2:54" x14ac:dyDescent="0.15">
      <c r="B162" s="1">
        <v>7.5761029999999998</v>
      </c>
      <c r="C162" s="1">
        <v>83.579999999999984</v>
      </c>
      <c r="J162" s="35"/>
      <c r="K162" s="17"/>
      <c r="L162" s="17"/>
      <c r="U162" s="1"/>
      <c r="V162" s="1"/>
      <c r="Z162" s="41"/>
      <c r="AA162" s="41"/>
      <c r="AB162" s="41"/>
      <c r="AC162" s="41"/>
      <c r="AD162" s="41"/>
      <c r="AE162" s="41">
        <v>0.318</v>
      </c>
      <c r="AF162" s="41">
        <v>84163</v>
      </c>
      <c r="AG162" s="41">
        <f t="shared" si="45"/>
        <v>6.36</v>
      </c>
      <c r="AH162" s="41">
        <f t="shared" si="46"/>
        <v>84.162999999999997</v>
      </c>
      <c r="AI162" s="41"/>
      <c r="AJ162" s="41">
        <v>0.318</v>
      </c>
      <c r="AK162" s="41">
        <v>84174.9</v>
      </c>
      <c r="AL162" s="41">
        <f t="shared" si="47"/>
        <v>6.36</v>
      </c>
      <c r="AM162" s="41">
        <f t="shared" si="48"/>
        <v>84.174899999999994</v>
      </c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</row>
    <row r="163" spans="2:54" x14ac:dyDescent="0.15">
      <c r="B163" s="1">
        <v>7.6886299999999999</v>
      </c>
      <c r="C163" s="1">
        <v>83.687999999999988</v>
      </c>
      <c r="J163" s="35"/>
      <c r="K163" s="17"/>
      <c r="L163" s="17"/>
      <c r="U163" s="1"/>
      <c r="V163" s="1"/>
      <c r="Z163" s="41"/>
      <c r="AA163" s="41"/>
      <c r="AB163" s="41"/>
      <c r="AC163" s="41"/>
      <c r="AD163" s="41"/>
      <c r="AE163" s="41">
        <v>0.32</v>
      </c>
      <c r="AF163" s="41">
        <v>84157.1</v>
      </c>
      <c r="AG163" s="41">
        <f t="shared" si="45"/>
        <v>6.4</v>
      </c>
      <c r="AH163" s="41">
        <f t="shared" si="46"/>
        <v>84.1571</v>
      </c>
      <c r="AI163" s="41"/>
      <c r="AJ163" s="41">
        <v>0.32</v>
      </c>
      <c r="AK163" s="41">
        <v>84173</v>
      </c>
      <c r="AL163" s="41">
        <f t="shared" si="47"/>
        <v>6.4</v>
      </c>
      <c r="AM163" s="41">
        <f t="shared" si="48"/>
        <v>84.173000000000002</v>
      </c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</row>
    <row r="164" spans="2:54" x14ac:dyDescent="0.15">
      <c r="B164" s="1">
        <v>7.7553109999999998</v>
      </c>
      <c r="C164" s="1">
        <v>83.004000000000005</v>
      </c>
      <c r="J164" s="35"/>
      <c r="K164" s="17"/>
      <c r="L164" s="17"/>
      <c r="U164" s="1"/>
      <c r="V164" s="1"/>
      <c r="Z164" s="41"/>
      <c r="AA164" s="41"/>
      <c r="AB164" s="41"/>
      <c r="AC164" s="41"/>
      <c r="AD164" s="41"/>
      <c r="AE164" s="41">
        <v>0.32200000000000001</v>
      </c>
      <c r="AF164" s="41">
        <v>84150.2</v>
      </c>
      <c r="AG164" s="41">
        <f t="shared" si="45"/>
        <v>6.44</v>
      </c>
      <c r="AH164" s="41">
        <f t="shared" si="46"/>
        <v>84.150199999999998</v>
      </c>
      <c r="AI164" s="41"/>
      <c r="AJ164" s="41">
        <v>0.32200000000000001</v>
      </c>
      <c r="AK164" s="41">
        <v>84169</v>
      </c>
      <c r="AL164" s="41">
        <f t="shared" si="47"/>
        <v>6.44</v>
      </c>
      <c r="AM164" s="41">
        <f t="shared" si="48"/>
        <v>84.168999999999997</v>
      </c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</row>
    <row r="165" spans="2:54" x14ac:dyDescent="0.15">
      <c r="B165" s="1">
        <v>7.8287719999999998</v>
      </c>
      <c r="C165" s="1">
        <v>83.004000000000005</v>
      </c>
      <c r="J165" s="35"/>
      <c r="K165" s="17"/>
      <c r="L165" s="17"/>
      <c r="U165" s="1"/>
      <c r="V165" s="1"/>
      <c r="Z165" s="41"/>
      <c r="AA165" s="41"/>
      <c r="AB165" s="41"/>
      <c r="AC165" s="41"/>
      <c r="AD165" s="41"/>
      <c r="AE165" s="41">
        <v>0.32400000000000001</v>
      </c>
      <c r="AF165" s="41">
        <v>84140.3</v>
      </c>
      <c r="AG165" s="41">
        <f t="shared" si="45"/>
        <v>6.48</v>
      </c>
      <c r="AH165" s="41">
        <f t="shared" si="46"/>
        <v>84.140299999999996</v>
      </c>
      <c r="AI165" s="41"/>
      <c r="AJ165" s="41">
        <v>0.32400000000000001</v>
      </c>
      <c r="AK165" s="41">
        <v>84164.3</v>
      </c>
      <c r="AL165" s="41">
        <f t="shared" si="47"/>
        <v>6.48</v>
      </c>
      <c r="AM165" s="41">
        <f t="shared" si="48"/>
        <v>84.164299999999997</v>
      </c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</row>
    <row r="166" spans="2:54" x14ac:dyDescent="0.15">
      <c r="B166" s="1">
        <v>7.9405049999999999</v>
      </c>
      <c r="C166" s="1">
        <v>83.004000000000005</v>
      </c>
      <c r="J166" s="35"/>
      <c r="K166" s="17"/>
      <c r="L166" s="17"/>
      <c r="U166" s="1"/>
      <c r="V166" s="1"/>
      <c r="Z166" s="41"/>
      <c r="AA166" s="41"/>
      <c r="AB166" s="41"/>
      <c r="AC166" s="41"/>
      <c r="AD166" s="41"/>
      <c r="AE166" s="41">
        <v>0.32600000000000001</v>
      </c>
      <c r="AF166" s="41">
        <v>84128.4</v>
      </c>
      <c r="AG166" s="41">
        <f t="shared" si="45"/>
        <v>6.5200000000000005</v>
      </c>
      <c r="AH166" s="41">
        <f t="shared" si="46"/>
        <v>84.128399999999999</v>
      </c>
      <c r="AI166" s="41"/>
      <c r="AJ166" s="41">
        <v>0.32600000000000001</v>
      </c>
      <c r="AK166" s="41">
        <v>84159.6</v>
      </c>
      <c r="AL166" s="41">
        <f t="shared" si="47"/>
        <v>6.5200000000000005</v>
      </c>
      <c r="AM166" s="41">
        <f t="shared" si="48"/>
        <v>84.159600000000012</v>
      </c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</row>
    <row r="167" spans="2:54" x14ac:dyDescent="0.15">
      <c r="B167" s="1">
        <v>8.0092189999999999</v>
      </c>
      <c r="C167" s="1">
        <v>82.403999999999996</v>
      </c>
      <c r="J167" s="35"/>
      <c r="K167" s="17"/>
      <c r="L167" s="17"/>
      <c r="U167" s="1"/>
      <c r="V167" s="1"/>
      <c r="Z167" s="41"/>
      <c r="AA167" s="41"/>
      <c r="AB167" s="41"/>
      <c r="AC167" s="41"/>
      <c r="AD167" s="41"/>
      <c r="AE167" s="41">
        <v>0.32800000000000001</v>
      </c>
      <c r="AF167" s="41">
        <v>84115.6</v>
      </c>
      <c r="AG167" s="41">
        <f t="shared" si="45"/>
        <v>6.5600000000000005</v>
      </c>
      <c r="AH167" s="41">
        <f t="shared" si="46"/>
        <v>84.115600000000001</v>
      </c>
      <c r="AI167" s="41"/>
      <c r="AJ167" s="41">
        <v>0.32800000000000001</v>
      </c>
      <c r="AK167" s="41">
        <v>84153.8</v>
      </c>
      <c r="AL167" s="41">
        <f t="shared" si="47"/>
        <v>6.5600000000000005</v>
      </c>
      <c r="AM167" s="41">
        <f t="shared" si="48"/>
        <v>84.153800000000004</v>
      </c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</row>
    <row r="168" spans="2:54" x14ac:dyDescent="0.15">
      <c r="B168" s="1">
        <v>8.0802980000000009</v>
      </c>
      <c r="C168" s="1">
        <v>82.32</v>
      </c>
      <c r="J168" s="35"/>
      <c r="K168" s="17"/>
      <c r="L168" s="17"/>
      <c r="U168" s="1"/>
      <c r="V168" s="1"/>
      <c r="Z168" s="41"/>
      <c r="AA168" s="41"/>
      <c r="AB168" s="41"/>
      <c r="AC168" s="41"/>
      <c r="AD168" s="41"/>
      <c r="AE168" s="41">
        <v>0.33</v>
      </c>
      <c r="AF168" s="41">
        <v>84101.8</v>
      </c>
      <c r="AG168" s="41">
        <f t="shared" si="45"/>
        <v>6.6000000000000005</v>
      </c>
      <c r="AH168" s="41">
        <f t="shared" si="46"/>
        <v>84.101799999999997</v>
      </c>
      <c r="AI168" s="41"/>
      <c r="AJ168" s="41">
        <v>0.33</v>
      </c>
      <c r="AK168" s="41">
        <v>84146.2</v>
      </c>
      <c r="AL168" s="41">
        <f t="shared" si="47"/>
        <v>6.6000000000000005</v>
      </c>
      <c r="AM168" s="41">
        <f t="shared" si="48"/>
        <v>84.146199999999993</v>
      </c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</row>
    <row r="169" spans="2:54" x14ac:dyDescent="0.15">
      <c r="B169" s="1">
        <v>8.1944499999999998</v>
      </c>
      <c r="C169" s="1">
        <v>82.547999999999988</v>
      </c>
      <c r="J169" s="35"/>
      <c r="K169" s="17"/>
      <c r="L169" s="17"/>
      <c r="U169" s="1"/>
      <c r="V169" s="1"/>
      <c r="Z169" s="41"/>
      <c r="AA169" s="41"/>
      <c r="AB169" s="41"/>
      <c r="AC169" s="41"/>
      <c r="AD169" s="41"/>
      <c r="AE169" s="41">
        <v>0.33200000000000002</v>
      </c>
      <c r="AF169" s="41">
        <v>84084.800000000003</v>
      </c>
      <c r="AG169" s="41">
        <f t="shared" si="45"/>
        <v>6.6400000000000006</v>
      </c>
      <c r="AH169" s="41">
        <f t="shared" si="46"/>
        <v>84.084800000000001</v>
      </c>
      <c r="AI169" s="41"/>
      <c r="AJ169" s="41">
        <v>0.33200000000000002</v>
      </c>
      <c r="AK169" s="41">
        <v>84135.7</v>
      </c>
      <c r="AL169" s="41">
        <f t="shared" si="47"/>
        <v>6.6400000000000006</v>
      </c>
      <c r="AM169" s="41">
        <f t="shared" si="48"/>
        <v>84.1357</v>
      </c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</row>
    <row r="170" spans="2:54" x14ac:dyDescent="0.15">
      <c r="B170" s="1">
        <v>8.2651140000000005</v>
      </c>
      <c r="C170" s="1">
        <v>81.731999999999999</v>
      </c>
      <c r="J170" s="35"/>
      <c r="K170" s="17"/>
      <c r="L170" s="17"/>
      <c r="U170" s="1"/>
      <c r="V170" s="1"/>
      <c r="Z170" s="41"/>
      <c r="AA170" s="41"/>
      <c r="AB170" s="41"/>
      <c r="AC170" s="41"/>
      <c r="AD170" s="41"/>
      <c r="AE170" s="41">
        <v>0.33400000000000002</v>
      </c>
      <c r="AF170" s="41">
        <v>84065</v>
      </c>
      <c r="AG170" s="41">
        <f t="shared" si="45"/>
        <v>6.6800000000000006</v>
      </c>
      <c r="AH170" s="41">
        <f t="shared" si="46"/>
        <v>84.064999999999998</v>
      </c>
      <c r="AI170" s="41"/>
      <c r="AJ170" s="41">
        <v>0.33400000000000002</v>
      </c>
      <c r="AK170" s="41">
        <v>84123.8</v>
      </c>
      <c r="AL170" s="41">
        <f t="shared" si="47"/>
        <v>6.6800000000000006</v>
      </c>
      <c r="AM170" s="41">
        <f t="shared" si="48"/>
        <v>84.123800000000003</v>
      </c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</row>
    <row r="171" spans="2:54" x14ac:dyDescent="0.15">
      <c r="B171" s="1">
        <v>8.3314199999999996</v>
      </c>
      <c r="C171" s="1">
        <v>81.683999999999983</v>
      </c>
      <c r="J171" s="35"/>
      <c r="K171" s="17"/>
      <c r="L171" s="17"/>
      <c r="U171" s="1"/>
      <c r="V171" s="1"/>
      <c r="Z171" s="41"/>
      <c r="AA171" s="41"/>
      <c r="AB171" s="41"/>
      <c r="AC171" s="41"/>
      <c r="AD171" s="41"/>
      <c r="AE171" s="41">
        <v>0.33600000000000002</v>
      </c>
      <c r="AF171" s="41">
        <v>84044.7</v>
      </c>
      <c r="AG171" s="41">
        <f t="shared" si="45"/>
        <v>6.7200000000000006</v>
      </c>
      <c r="AH171" s="41">
        <f t="shared" si="46"/>
        <v>84.044699999999992</v>
      </c>
      <c r="AI171" s="41"/>
      <c r="AJ171" s="41">
        <v>0.33600000000000002</v>
      </c>
      <c r="AK171" s="41">
        <v>84110.7</v>
      </c>
      <c r="AL171" s="41">
        <f t="shared" si="47"/>
        <v>6.7200000000000006</v>
      </c>
      <c r="AM171" s="41">
        <f t="shared" si="48"/>
        <v>84.110699999999994</v>
      </c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</row>
    <row r="172" spans="2:54" x14ac:dyDescent="0.15">
      <c r="B172" s="1">
        <v>8.4470790000000004</v>
      </c>
      <c r="C172" s="1">
        <v>81.683999999999983</v>
      </c>
      <c r="J172" s="35"/>
      <c r="K172" s="17"/>
      <c r="L172" s="17"/>
      <c r="U172" s="1"/>
      <c r="V172" s="1"/>
      <c r="Z172" s="41"/>
      <c r="AA172" s="41"/>
      <c r="AB172" s="41"/>
      <c r="AC172" s="41"/>
      <c r="AD172" s="41"/>
      <c r="AE172" s="41">
        <v>0.33800000000000002</v>
      </c>
      <c r="AF172" s="41">
        <v>84021.9</v>
      </c>
      <c r="AG172" s="41">
        <f t="shared" si="45"/>
        <v>6.7600000000000007</v>
      </c>
      <c r="AH172" s="41">
        <f t="shared" si="46"/>
        <v>84.021899999999988</v>
      </c>
      <c r="AI172" s="41"/>
      <c r="AJ172" s="41">
        <v>0.33800000000000002</v>
      </c>
      <c r="AK172" s="41">
        <v>84096.4</v>
      </c>
      <c r="AL172" s="41">
        <f t="shared" si="47"/>
        <v>6.7600000000000007</v>
      </c>
      <c r="AM172" s="41">
        <f t="shared" si="48"/>
        <v>84.096399999999988</v>
      </c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</row>
    <row r="173" spans="2:54" x14ac:dyDescent="0.15">
      <c r="B173" s="1">
        <v>8.5195159999999994</v>
      </c>
      <c r="C173" s="1">
        <v>81.047999999999988</v>
      </c>
      <c r="J173" s="35"/>
      <c r="K173" s="17"/>
      <c r="L173" s="17"/>
      <c r="U173" s="1"/>
      <c r="V173" s="1"/>
      <c r="Z173" s="41"/>
      <c r="AA173" s="41"/>
      <c r="AB173" s="41"/>
      <c r="AC173" s="41"/>
      <c r="AD173" s="41"/>
      <c r="AE173" s="41">
        <v>0.34</v>
      </c>
      <c r="AF173" s="41">
        <v>83996.1</v>
      </c>
      <c r="AG173" s="41">
        <f t="shared" si="45"/>
        <v>6.8000000000000007</v>
      </c>
      <c r="AH173" s="41">
        <f t="shared" si="46"/>
        <v>83.996100000000013</v>
      </c>
      <c r="AI173" s="41"/>
      <c r="AJ173" s="41">
        <v>0.34</v>
      </c>
      <c r="AK173" s="41">
        <v>84079.4</v>
      </c>
      <c r="AL173" s="41">
        <f t="shared" si="47"/>
        <v>6.8000000000000007</v>
      </c>
      <c r="AM173" s="41">
        <f t="shared" si="48"/>
        <v>84.079399999999993</v>
      </c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</row>
    <row r="174" spans="2:54" x14ac:dyDescent="0.15">
      <c r="B174" s="1">
        <v>8.5925030000000007</v>
      </c>
      <c r="C174" s="1">
        <v>80.987999999999985</v>
      </c>
      <c r="J174" s="35"/>
      <c r="K174" s="17"/>
      <c r="L174" s="17"/>
      <c r="U174" s="1"/>
      <c r="V174" s="1"/>
      <c r="Z174" s="41"/>
      <c r="AA174" s="41"/>
      <c r="AB174" s="41"/>
      <c r="AC174" s="41"/>
      <c r="AD174" s="41"/>
      <c r="AE174" s="41">
        <v>0.34200000000000003</v>
      </c>
      <c r="AF174" s="41">
        <v>83967.5</v>
      </c>
      <c r="AG174" s="41">
        <f t="shared" si="45"/>
        <v>6.8400000000000007</v>
      </c>
      <c r="AH174" s="41">
        <f t="shared" si="46"/>
        <v>83.967500000000001</v>
      </c>
      <c r="AI174" s="41"/>
      <c r="AJ174" s="41">
        <v>0.34200000000000003</v>
      </c>
      <c r="AK174" s="41">
        <v>84060</v>
      </c>
      <c r="AL174" s="41">
        <f t="shared" si="47"/>
        <v>6.8400000000000007</v>
      </c>
      <c r="AM174" s="41">
        <f t="shared" si="48"/>
        <v>84.06</v>
      </c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</row>
    <row r="175" spans="2:54" x14ac:dyDescent="0.15">
      <c r="B175" s="1">
        <v>8.6931010000000004</v>
      </c>
      <c r="C175" s="1">
        <v>80.615999999999985</v>
      </c>
      <c r="J175" s="35"/>
      <c r="K175" s="17"/>
      <c r="L175" s="17"/>
      <c r="U175" s="1"/>
      <c r="V175" s="1"/>
      <c r="Z175" s="41"/>
      <c r="AA175" s="41"/>
      <c r="AB175" s="41"/>
      <c r="AC175" s="41"/>
      <c r="AD175" s="41"/>
      <c r="AE175" s="41">
        <v>0.34399999999999997</v>
      </c>
      <c r="AF175" s="41">
        <v>83937.4</v>
      </c>
      <c r="AG175" s="41">
        <f t="shared" si="45"/>
        <v>6.879999999999999</v>
      </c>
      <c r="AH175" s="41">
        <f t="shared" si="46"/>
        <v>83.937399999999997</v>
      </c>
      <c r="AI175" s="41"/>
      <c r="AJ175" s="41">
        <v>0.34399999999999997</v>
      </c>
      <c r="AK175" s="41">
        <v>84039.2</v>
      </c>
      <c r="AL175" s="41">
        <f t="shared" si="47"/>
        <v>6.879999999999999</v>
      </c>
      <c r="AM175" s="41">
        <f t="shared" si="48"/>
        <v>84.039199999999994</v>
      </c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</row>
    <row r="176" spans="2:54" x14ac:dyDescent="0.15">
      <c r="B176" s="1">
        <v>8.7563180000000003</v>
      </c>
      <c r="C176" s="1">
        <v>80.076000000000008</v>
      </c>
      <c r="J176" s="35"/>
      <c r="K176" s="17"/>
      <c r="L176" s="17"/>
      <c r="U176" s="1"/>
      <c r="V176" s="1"/>
      <c r="Z176" s="41"/>
      <c r="AA176" s="41"/>
      <c r="AB176" s="41"/>
      <c r="AC176" s="41"/>
      <c r="AD176" s="41"/>
      <c r="AE176" s="41">
        <v>0.34599999999999997</v>
      </c>
      <c r="AF176" s="41">
        <v>83905.3</v>
      </c>
      <c r="AG176" s="41">
        <f t="shared" si="45"/>
        <v>6.92</v>
      </c>
      <c r="AH176" s="41">
        <f t="shared" si="46"/>
        <v>83.905299999999997</v>
      </c>
      <c r="AI176" s="41"/>
      <c r="AJ176" s="41">
        <v>0.34599999999999997</v>
      </c>
      <c r="AK176" s="41">
        <v>84016.4</v>
      </c>
      <c r="AL176" s="41">
        <f t="shared" si="47"/>
        <v>6.92</v>
      </c>
      <c r="AM176" s="41">
        <f t="shared" si="48"/>
        <v>84.01639999999999</v>
      </c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</row>
    <row r="177" spans="2:54" x14ac:dyDescent="0.15">
      <c r="B177" s="1">
        <v>8.8629180000000005</v>
      </c>
      <c r="C177" s="1">
        <v>80.207999999999998</v>
      </c>
      <c r="J177" s="35"/>
      <c r="K177" s="17"/>
      <c r="L177" s="17"/>
      <c r="U177" s="1"/>
      <c r="V177" s="1"/>
      <c r="Z177" s="41"/>
      <c r="AA177" s="41"/>
      <c r="AB177" s="41"/>
      <c r="AC177" s="41"/>
      <c r="AD177" s="41"/>
      <c r="AE177" s="41">
        <v>0.34799999999999998</v>
      </c>
      <c r="AF177" s="41">
        <v>83869.8</v>
      </c>
      <c r="AG177" s="41">
        <f t="shared" si="45"/>
        <v>6.9599999999999991</v>
      </c>
      <c r="AH177" s="41">
        <f t="shared" si="46"/>
        <v>83.869799999999998</v>
      </c>
      <c r="AI177" s="41"/>
      <c r="AJ177" s="41">
        <v>0.34799999999999998</v>
      </c>
      <c r="AK177" s="41">
        <v>83990.399999999994</v>
      </c>
      <c r="AL177" s="41">
        <f t="shared" si="47"/>
        <v>6.9599999999999991</v>
      </c>
      <c r="AM177" s="41">
        <f t="shared" si="48"/>
        <v>83.990399999999994</v>
      </c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</row>
    <row r="178" spans="2:54" x14ac:dyDescent="0.15">
      <c r="B178" s="1">
        <v>8.9349810000000005</v>
      </c>
      <c r="C178" s="1">
        <v>79.379999999999981</v>
      </c>
      <c r="J178" s="35"/>
      <c r="K178" s="17"/>
      <c r="L178" s="17"/>
      <c r="U178" s="1"/>
      <c r="V178" s="1"/>
      <c r="Z178" s="41"/>
      <c r="AA178" s="41"/>
      <c r="AB178" s="41"/>
      <c r="AC178" s="41"/>
      <c r="AD178" s="41"/>
      <c r="AE178" s="41">
        <v>0.35</v>
      </c>
      <c r="AF178" s="41">
        <v>83832</v>
      </c>
      <c r="AG178" s="41">
        <f t="shared" si="45"/>
        <v>7</v>
      </c>
      <c r="AH178" s="41">
        <f t="shared" si="46"/>
        <v>83.831999999999994</v>
      </c>
      <c r="AI178" s="41"/>
      <c r="AJ178" s="41">
        <v>0.35</v>
      </c>
      <c r="AK178" s="41">
        <v>83962.3</v>
      </c>
      <c r="AL178" s="41">
        <f t="shared" si="47"/>
        <v>7</v>
      </c>
      <c r="AM178" s="41">
        <f t="shared" si="48"/>
        <v>83.962299999999999</v>
      </c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</row>
    <row r="179" spans="2:54" x14ac:dyDescent="0.15">
      <c r="B179" s="1">
        <v>9.0267780000000002</v>
      </c>
      <c r="C179" s="1">
        <v>79.283999999999992</v>
      </c>
      <c r="J179" s="35"/>
      <c r="K179" s="17"/>
      <c r="L179" s="17"/>
      <c r="U179" s="1"/>
      <c r="V179" s="1"/>
      <c r="Z179" s="41"/>
      <c r="AA179" s="41"/>
      <c r="AB179" s="41"/>
      <c r="AC179" s="41"/>
      <c r="AD179" s="41"/>
      <c r="AE179" s="41">
        <v>0.35199999999999998</v>
      </c>
      <c r="AF179" s="41">
        <v>83791.5</v>
      </c>
      <c r="AG179" s="41">
        <f t="shared" si="45"/>
        <v>7.0399999999999991</v>
      </c>
      <c r="AH179" s="41">
        <f t="shared" si="46"/>
        <v>83.791499999999999</v>
      </c>
      <c r="AI179" s="41"/>
      <c r="AJ179" s="41">
        <v>0.35199999999999998</v>
      </c>
      <c r="AK179" s="41">
        <v>83931.8</v>
      </c>
      <c r="AL179" s="41">
        <f t="shared" si="47"/>
        <v>7.0399999999999991</v>
      </c>
      <c r="AM179" s="41">
        <f t="shared" si="48"/>
        <v>83.93180000000001</v>
      </c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</row>
    <row r="180" spans="2:54" x14ac:dyDescent="0.15">
      <c r="B180" s="1">
        <v>9.1184159999999999</v>
      </c>
      <c r="C180" s="1">
        <v>78.84</v>
      </c>
      <c r="J180" s="35"/>
      <c r="K180" s="17"/>
      <c r="L180" s="17"/>
      <c r="U180" s="1"/>
      <c r="V180" s="1"/>
      <c r="Z180" s="41"/>
      <c r="AA180" s="41"/>
      <c r="AB180" s="41"/>
      <c r="AC180" s="41"/>
      <c r="AD180" s="41"/>
      <c r="AE180" s="41">
        <v>0.35399999999999998</v>
      </c>
      <c r="AF180" s="41">
        <v>83748</v>
      </c>
      <c r="AG180" s="41">
        <f t="shared" si="45"/>
        <v>7.08</v>
      </c>
      <c r="AH180" s="41">
        <f t="shared" si="46"/>
        <v>83.748000000000005</v>
      </c>
      <c r="AI180" s="41"/>
      <c r="AJ180" s="41">
        <v>0.35399999999999998</v>
      </c>
      <c r="AK180" s="41">
        <v>83899.7</v>
      </c>
      <c r="AL180" s="41">
        <f t="shared" si="47"/>
        <v>7.08</v>
      </c>
      <c r="AM180" s="41">
        <f t="shared" si="48"/>
        <v>83.899699999999996</v>
      </c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</row>
    <row r="181" spans="2:54" x14ac:dyDescent="0.15">
      <c r="B181" s="1">
        <v>9.1869549999999993</v>
      </c>
      <c r="C181" s="1">
        <v>78.3</v>
      </c>
      <c r="J181" s="35"/>
      <c r="K181" s="17"/>
      <c r="L181" s="17"/>
      <c r="U181" s="1"/>
      <c r="V181" s="1"/>
      <c r="Z181" s="41"/>
      <c r="AA181" s="41"/>
      <c r="AB181" s="41"/>
      <c r="AC181" s="41"/>
      <c r="AD181" s="41"/>
      <c r="AE181" s="41">
        <v>0.35599999999999998</v>
      </c>
      <c r="AF181" s="41">
        <v>83701</v>
      </c>
      <c r="AG181" s="41">
        <f t="shared" si="45"/>
        <v>7.1199999999999992</v>
      </c>
      <c r="AH181" s="41">
        <f t="shared" si="46"/>
        <v>83.700999999999993</v>
      </c>
      <c r="AI181" s="41"/>
      <c r="AJ181" s="41">
        <v>0.35599999999999998</v>
      </c>
      <c r="AK181" s="41">
        <v>83864.100000000006</v>
      </c>
      <c r="AL181" s="41">
        <f t="shared" si="47"/>
        <v>7.1199999999999992</v>
      </c>
      <c r="AM181" s="41">
        <f t="shared" si="48"/>
        <v>83.864100000000008</v>
      </c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</row>
    <row r="182" spans="2:54" x14ac:dyDescent="0.15">
      <c r="B182" s="1">
        <v>9.2980689999999999</v>
      </c>
      <c r="C182" s="1">
        <v>78.275999999999996</v>
      </c>
      <c r="J182" s="35"/>
      <c r="K182" s="17"/>
      <c r="L182" s="17"/>
      <c r="U182" s="1"/>
      <c r="V182" s="1"/>
      <c r="Z182" s="41"/>
      <c r="AA182" s="41"/>
      <c r="AB182" s="41"/>
      <c r="AC182" s="41"/>
      <c r="AD182" s="41"/>
      <c r="AE182" s="41">
        <v>0.35799999999999998</v>
      </c>
      <c r="AF182" s="41">
        <v>83652</v>
      </c>
      <c r="AG182" s="41">
        <f t="shared" si="45"/>
        <v>7.16</v>
      </c>
      <c r="AH182" s="41">
        <f t="shared" si="46"/>
        <v>83.652000000000001</v>
      </c>
      <c r="AI182" s="41"/>
      <c r="AJ182" s="41">
        <v>0.35799999999999998</v>
      </c>
      <c r="AK182" s="41">
        <v>83826.5</v>
      </c>
      <c r="AL182" s="41">
        <f t="shared" si="47"/>
        <v>7.16</v>
      </c>
      <c r="AM182" s="41">
        <f t="shared" si="48"/>
        <v>83.826499999999996</v>
      </c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</row>
    <row r="183" spans="2:54" x14ac:dyDescent="0.15">
      <c r="B183" s="1">
        <v>9.3651710000000001</v>
      </c>
      <c r="C183" s="1">
        <v>77.399999999999991</v>
      </c>
      <c r="J183" s="35"/>
      <c r="K183" s="17"/>
      <c r="L183" s="17"/>
      <c r="U183" s="1"/>
      <c r="V183" s="1"/>
      <c r="Z183" s="41"/>
      <c r="AA183" s="41"/>
      <c r="AB183" s="41"/>
      <c r="AC183" s="41"/>
      <c r="AD183" s="41"/>
      <c r="AE183" s="41">
        <v>0.36</v>
      </c>
      <c r="AF183" s="41">
        <v>83601</v>
      </c>
      <c r="AG183" s="41">
        <f t="shared" si="45"/>
        <v>7.1999999999999993</v>
      </c>
      <c r="AH183" s="41">
        <f t="shared" si="46"/>
        <v>83.600999999999999</v>
      </c>
      <c r="AI183" s="41"/>
      <c r="AJ183" s="41">
        <v>0.36</v>
      </c>
      <c r="AK183" s="41">
        <v>83786</v>
      </c>
      <c r="AL183" s="41">
        <f t="shared" si="47"/>
        <v>7.1999999999999993</v>
      </c>
      <c r="AM183" s="41">
        <f t="shared" si="48"/>
        <v>83.786000000000001</v>
      </c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</row>
    <row r="184" spans="2:54" x14ac:dyDescent="0.15">
      <c r="B184" s="1">
        <v>9.4579760000000004</v>
      </c>
      <c r="C184" s="1">
        <v>77.447999999999993</v>
      </c>
      <c r="J184" s="35"/>
      <c r="K184" s="17"/>
      <c r="L184" s="17"/>
      <c r="U184" s="1"/>
      <c r="V184" s="1"/>
      <c r="Z184" s="41"/>
      <c r="AA184" s="41"/>
      <c r="AB184" s="41"/>
      <c r="AC184" s="41"/>
      <c r="AD184" s="41"/>
      <c r="AE184" s="41">
        <v>0.36199999999999999</v>
      </c>
      <c r="AF184" s="41">
        <v>83546.100000000006</v>
      </c>
      <c r="AG184" s="41">
        <f t="shared" si="45"/>
        <v>7.24</v>
      </c>
      <c r="AH184" s="41">
        <f t="shared" si="46"/>
        <v>83.54610000000001</v>
      </c>
      <c r="AI184" s="41"/>
      <c r="AJ184" s="41">
        <v>0.36199999999999999</v>
      </c>
      <c r="AK184" s="41">
        <v>83742.5</v>
      </c>
      <c r="AL184" s="41">
        <f t="shared" si="47"/>
        <v>7.24</v>
      </c>
      <c r="AM184" s="41">
        <f t="shared" si="48"/>
        <v>83.742500000000007</v>
      </c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</row>
    <row r="185" spans="2:54" x14ac:dyDescent="0.15">
      <c r="B185" s="1">
        <v>9.5560829999999992</v>
      </c>
      <c r="C185" s="1">
        <v>76.739999999999995</v>
      </c>
      <c r="J185" s="35"/>
      <c r="K185" s="17"/>
      <c r="L185" s="17"/>
      <c r="U185" s="1"/>
      <c r="V185" s="1"/>
      <c r="Z185" s="41"/>
      <c r="AA185" s="41"/>
      <c r="AB185" s="41"/>
      <c r="AC185" s="41"/>
      <c r="AD185" s="41"/>
      <c r="AE185" s="41">
        <v>0.36399999999999999</v>
      </c>
      <c r="AF185" s="41">
        <v>83488.399999999994</v>
      </c>
      <c r="AG185" s="41">
        <f t="shared" si="45"/>
        <v>7.2799999999999994</v>
      </c>
      <c r="AH185" s="41">
        <f t="shared" si="46"/>
        <v>83.488399999999999</v>
      </c>
      <c r="AI185" s="41"/>
      <c r="AJ185" s="41">
        <v>0.36399999999999999</v>
      </c>
      <c r="AK185" s="41">
        <v>83695.600000000006</v>
      </c>
      <c r="AL185" s="41">
        <f t="shared" si="47"/>
        <v>7.2799999999999994</v>
      </c>
      <c r="AM185" s="41">
        <f t="shared" si="48"/>
        <v>83.695599999999999</v>
      </c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</row>
    <row r="186" spans="2:54" x14ac:dyDescent="0.15">
      <c r="B186" s="1">
        <v>9.627656</v>
      </c>
      <c r="C186" s="1">
        <v>76.031999999999996</v>
      </c>
      <c r="J186" s="35"/>
      <c r="K186" s="17"/>
      <c r="L186" s="17"/>
      <c r="U186" s="1"/>
      <c r="V186" s="1"/>
      <c r="Z186" s="41"/>
      <c r="AA186" s="41"/>
      <c r="AB186" s="41"/>
      <c r="AC186" s="41"/>
      <c r="AD186" s="41"/>
      <c r="AE186" s="41">
        <v>0.36599999999999999</v>
      </c>
      <c r="AF186" s="41">
        <v>83427.8</v>
      </c>
      <c r="AG186" s="41">
        <f t="shared" si="45"/>
        <v>7.32</v>
      </c>
      <c r="AH186" s="41">
        <f t="shared" si="46"/>
        <v>83.427800000000005</v>
      </c>
      <c r="AI186" s="41"/>
      <c r="AJ186" s="41">
        <v>0.36599999999999999</v>
      </c>
      <c r="AK186" s="41">
        <v>83646.600000000006</v>
      </c>
      <c r="AL186" s="41">
        <f t="shared" si="47"/>
        <v>7.32</v>
      </c>
      <c r="AM186" s="41">
        <f t="shared" si="48"/>
        <v>83.646600000000007</v>
      </c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</row>
    <row r="187" spans="2:54" x14ac:dyDescent="0.15">
      <c r="B187" s="1">
        <v>9.7238710000000008</v>
      </c>
      <c r="C187" s="1">
        <v>75.779999999999987</v>
      </c>
      <c r="J187" s="35"/>
      <c r="K187" s="17"/>
      <c r="L187" s="17"/>
      <c r="U187" s="1"/>
      <c r="V187" s="1"/>
      <c r="Z187" s="41"/>
      <c r="AA187" s="41"/>
      <c r="AB187" s="41"/>
      <c r="AC187" s="41"/>
      <c r="AD187" s="41"/>
      <c r="AE187" s="41">
        <v>0.36799999999999999</v>
      </c>
      <c r="AF187" s="41">
        <v>83363.899999999994</v>
      </c>
      <c r="AG187" s="41">
        <f t="shared" si="45"/>
        <v>7.3599999999999994</v>
      </c>
      <c r="AH187" s="41">
        <f t="shared" si="46"/>
        <v>83.363900000000001</v>
      </c>
      <c r="AI187" s="41"/>
      <c r="AJ187" s="41">
        <v>0.36799999999999999</v>
      </c>
      <c r="AK187" s="41">
        <v>83595.399999999994</v>
      </c>
      <c r="AL187" s="41">
        <f t="shared" si="47"/>
        <v>7.3599999999999994</v>
      </c>
      <c r="AM187" s="41">
        <f t="shared" si="48"/>
        <v>83.595399999999998</v>
      </c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</row>
    <row r="188" spans="2:54" x14ac:dyDescent="0.15">
      <c r="B188" s="1">
        <v>9.8367059999999995</v>
      </c>
      <c r="C188" s="1">
        <v>74.975999999999999</v>
      </c>
      <c r="J188" s="35"/>
      <c r="K188" s="17"/>
      <c r="L188" s="17"/>
      <c r="U188" s="1"/>
      <c r="V188" s="1"/>
      <c r="Z188" s="41"/>
      <c r="AA188" s="41"/>
      <c r="AB188" s="41"/>
      <c r="AC188" s="41"/>
      <c r="AD188" s="41"/>
      <c r="AE188" s="41">
        <v>0.37</v>
      </c>
      <c r="AF188" s="41">
        <v>83297.2</v>
      </c>
      <c r="AG188" s="41">
        <f t="shared" si="45"/>
        <v>7.4</v>
      </c>
      <c r="AH188" s="41">
        <f t="shared" si="46"/>
        <v>83.297200000000004</v>
      </c>
      <c r="AI188" s="41"/>
      <c r="AJ188" s="41">
        <v>0.37</v>
      </c>
      <c r="AK188" s="41">
        <v>83540.600000000006</v>
      </c>
      <c r="AL188" s="41">
        <f t="shared" si="47"/>
        <v>7.4</v>
      </c>
      <c r="AM188" s="41">
        <f t="shared" si="48"/>
        <v>83.540600000000012</v>
      </c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</row>
    <row r="189" spans="2:54" x14ac:dyDescent="0.15">
      <c r="B189" s="1">
        <v>9.8961609999999993</v>
      </c>
      <c r="C189" s="1">
        <v>74.327999999999989</v>
      </c>
      <c r="J189" s="35"/>
      <c r="K189" s="17"/>
      <c r="L189" s="17"/>
      <c r="U189" s="1"/>
      <c r="V189" s="1"/>
      <c r="Z189" s="41"/>
      <c r="AA189" s="41"/>
      <c r="AB189" s="41"/>
      <c r="AC189" s="41"/>
      <c r="AD189" s="41"/>
      <c r="AE189" s="41">
        <v>0.372</v>
      </c>
      <c r="AF189" s="41">
        <v>83226.3</v>
      </c>
      <c r="AG189" s="41">
        <f t="shared" si="45"/>
        <v>7.4399999999999995</v>
      </c>
      <c r="AH189" s="41">
        <f t="shared" si="46"/>
        <v>83.226300000000009</v>
      </c>
      <c r="AI189" s="41"/>
      <c r="AJ189" s="41">
        <v>0.372</v>
      </c>
      <c r="AK189" s="41">
        <v>83482.899999999994</v>
      </c>
      <c r="AL189" s="41">
        <f t="shared" si="47"/>
        <v>7.4399999999999995</v>
      </c>
      <c r="AM189" s="41">
        <f t="shared" si="48"/>
        <v>83.482900000000001</v>
      </c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</row>
    <row r="190" spans="2:54" x14ac:dyDescent="0.15">
      <c r="B190" s="1">
        <v>9.963025</v>
      </c>
      <c r="C190" s="1">
        <v>74.040000000000006</v>
      </c>
      <c r="J190" s="35"/>
      <c r="K190" s="17"/>
      <c r="L190" s="17"/>
      <c r="U190" s="1"/>
      <c r="V190" s="1"/>
      <c r="Z190" s="41"/>
      <c r="AA190" s="41"/>
      <c r="AB190" s="41"/>
      <c r="AC190" s="41"/>
      <c r="AD190" s="41"/>
      <c r="AE190" s="41">
        <v>0.374</v>
      </c>
      <c r="AF190" s="41">
        <v>83153.100000000006</v>
      </c>
      <c r="AG190" s="41">
        <f t="shared" si="45"/>
        <v>7.48</v>
      </c>
      <c r="AH190" s="41">
        <f t="shared" si="46"/>
        <v>83.153100000000009</v>
      </c>
      <c r="AI190" s="41"/>
      <c r="AJ190" s="41">
        <v>0.374</v>
      </c>
      <c r="AK190" s="41">
        <v>83422.2</v>
      </c>
      <c r="AL190" s="41">
        <f t="shared" si="47"/>
        <v>7.48</v>
      </c>
      <c r="AM190" s="41">
        <f t="shared" si="48"/>
        <v>83.422200000000004</v>
      </c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</row>
    <row r="191" spans="2:54" x14ac:dyDescent="0.15">
      <c r="B191" s="1">
        <v>10.084142</v>
      </c>
      <c r="C191" s="1">
        <v>73.644000000000005</v>
      </c>
      <c r="J191" s="35"/>
      <c r="K191" s="17"/>
      <c r="L191" s="17"/>
      <c r="U191" s="1"/>
      <c r="V191" s="1"/>
      <c r="Z191" s="41"/>
      <c r="AA191" s="41"/>
      <c r="AB191" s="41"/>
      <c r="AC191" s="41"/>
      <c r="AD191" s="41"/>
      <c r="AE191" s="41">
        <v>0.376</v>
      </c>
      <c r="AF191" s="41">
        <v>83076.899999999994</v>
      </c>
      <c r="AG191" s="41">
        <f t="shared" si="45"/>
        <v>7.52</v>
      </c>
      <c r="AH191" s="41">
        <f t="shared" si="46"/>
        <v>83.076899999999995</v>
      </c>
      <c r="AI191" s="41"/>
      <c r="AJ191" s="41">
        <v>0.376</v>
      </c>
      <c r="AK191" s="41">
        <v>83357.399999999994</v>
      </c>
      <c r="AL191" s="41">
        <f t="shared" si="47"/>
        <v>7.52</v>
      </c>
      <c r="AM191" s="41">
        <f t="shared" si="48"/>
        <v>83.357399999999998</v>
      </c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</row>
    <row r="192" spans="2:54" x14ac:dyDescent="0.15">
      <c r="B192" s="1">
        <v>10.156031</v>
      </c>
      <c r="C192" s="1">
        <v>72.779999999999987</v>
      </c>
      <c r="J192" s="35"/>
      <c r="K192" s="17"/>
      <c r="L192" s="17"/>
      <c r="U192" s="1"/>
      <c r="V192" s="1"/>
      <c r="Z192" s="41"/>
      <c r="AA192" s="41"/>
      <c r="AB192" s="41"/>
      <c r="AC192" s="41"/>
      <c r="AD192" s="41"/>
      <c r="AE192" s="41">
        <v>0.378</v>
      </c>
      <c r="AF192" s="41">
        <v>82998.5</v>
      </c>
      <c r="AG192" s="41">
        <f t="shared" si="45"/>
        <v>7.5600000000000005</v>
      </c>
      <c r="AH192" s="41">
        <f t="shared" si="46"/>
        <v>82.998500000000007</v>
      </c>
      <c r="AI192" s="41"/>
      <c r="AJ192" s="41">
        <v>0.378</v>
      </c>
      <c r="AK192" s="41">
        <v>83290.5</v>
      </c>
      <c r="AL192" s="41">
        <f t="shared" si="47"/>
        <v>7.5600000000000005</v>
      </c>
      <c r="AM192" s="41">
        <f t="shared" si="48"/>
        <v>83.290499999999994</v>
      </c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</row>
    <row r="193" spans="2:54" x14ac:dyDescent="0.15">
      <c r="B193" s="1">
        <v>10.229422</v>
      </c>
      <c r="C193" s="1">
        <v>72.444000000000003</v>
      </c>
      <c r="J193" s="35"/>
      <c r="K193" s="17"/>
      <c r="L193" s="17"/>
      <c r="U193" s="1"/>
      <c r="V193" s="1"/>
      <c r="Z193" s="41"/>
      <c r="AA193" s="41"/>
      <c r="AB193" s="41"/>
      <c r="AC193" s="41"/>
      <c r="AD193" s="41"/>
      <c r="AE193" s="41">
        <v>0.38</v>
      </c>
      <c r="AF193" s="41">
        <v>82915.8</v>
      </c>
      <c r="AG193" s="41">
        <f t="shared" si="45"/>
        <v>7.6</v>
      </c>
      <c r="AH193" s="41">
        <f t="shared" si="46"/>
        <v>82.915800000000004</v>
      </c>
      <c r="AI193" s="41"/>
      <c r="AJ193" s="41">
        <v>0.38</v>
      </c>
      <c r="AK193" s="41">
        <v>83220.5</v>
      </c>
      <c r="AL193" s="41">
        <f t="shared" si="47"/>
        <v>7.6</v>
      </c>
      <c r="AM193" s="41">
        <f t="shared" si="48"/>
        <v>83.220500000000001</v>
      </c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</row>
    <row r="194" spans="2:54" x14ac:dyDescent="0.15">
      <c r="B194" s="1">
        <v>10.356113000000001</v>
      </c>
      <c r="C194" s="1">
        <v>71.855999999999995</v>
      </c>
      <c r="J194" s="35"/>
      <c r="K194" s="17"/>
      <c r="L194" s="17"/>
      <c r="U194" s="1"/>
      <c r="V194" s="1"/>
      <c r="Z194" s="41"/>
      <c r="AA194" s="41"/>
      <c r="AB194" s="41"/>
      <c r="AC194" s="41"/>
      <c r="AD194" s="41"/>
      <c r="AE194" s="41">
        <v>0.38200000000000001</v>
      </c>
      <c r="AF194" s="41">
        <v>82830</v>
      </c>
      <c r="AG194" s="41">
        <f t="shared" si="45"/>
        <v>7.6400000000000006</v>
      </c>
      <c r="AH194" s="41">
        <f t="shared" si="46"/>
        <v>82.83</v>
      </c>
      <c r="AI194" s="41"/>
      <c r="AJ194" s="41">
        <v>0.38200000000000001</v>
      </c>
      <c r="AK194" s="41">
        <v>83147.3</v>
      </c>
      <c r="AL194" s="41">
        <f t="shared" si="47"/>
        <v>7.6400000000000006</v>
      </c>
      <c r="AM194" s="41">
        <f t="shared" si="48"/>
        <v>83.147300000000001</v>
      </c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</row>
    <row r="195" spans="2:54" x14ac:dyDescent="0.15">
      <c r="B195" s="1">
        <v>10.428868</v>
      </c>
      <c r="C195" s="1">
        <v>71.004000000000005</v>
      </c>
      <c r="J195" s="35"/>
      <c r="K195" s="17"/>
      <c r="L195" s="17"/>
      <c r="U195" s="1"/>
      <c r="V195" s="1"/>
      <c r="Z195" s="41"/>
      <c r="AA195" s="41"/>
      <c r="AB195" s="41"/>
      <c r="AC195" s="41"/>
      <c r="AD195" s="41"/>
      <c r="AE195" s="41">
        <v>0.38400000000000001</v>
      </c>
      <c r="AF195" s="41">
        <v>82740.7</v>
      </c>
      <c r="AG195" s="41">
        <f t="shared" si="45"/>
        <v>7.68</v>
      </c>
      <c r="AH195" s="41">
        <f t="shared" si="46"/>
        <v>82.740700000000004</v>
      </c>
      <c r="AI195" s="41"/>
      <c r="AJ195" s="41">
        <v>0.38400000000000001</v>
      </c>
      <c r="AK195" s="41">
        <v>83071</v>
      </c>
      <c r="AL195" s="41">
        <f t="shared" si="47"/>
        <v>7.68</v>
      </c>
      <c r="AM195" s="41">
        <f t="shared" si="48"/>
        <v>83.070999999999998</v>
      </c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</row>
    <row r="196" spans="2:54" x14ac:dyDescent="0.15">
      <c r="B196" s="1">
        <v>10.500830000000001</v>
      </c>
      <c r="C196" s="1">
        <v>70.331999999999994</v>
      </c>
      <c r="J196" s="35"/>
      <c r="K196" s="17"/>
      <c r="L196" s="17"/>
      <c r="U196" s="1"/>
      <c r="V196" s="1"/>
      <c r="Z196" s="41"/>
      <c r="AA196" s="41"/>
      <c r="AB196" s="41"/>
      <c r="AC196" s="41"/>
      <c r="AD196" s="41"/>
      <c r="AE196" s="41">
        <v>0.38600000000000001</v>
      </c>
      <c r="AF196" s="41">
        <v>82647</v>
      </c>
      <c r="AG196" s="41">
        <f t="shared" ref="AG196:AG259" si="51">AE196*20</f>
        <v>7.7200000000000006</v>
      </c>
      <c r="AH196" s="41">
        <f t="shared" ref="AH196:AH259" si="52">AF196/1000</f>
        <v>82.647000000000006</v>
      </c>
      <c r="AI196" s="41"/>
      <c r="AJ196" s="41">
        <v>0.38600000000000001</v>
      </c>
      <c r="AK196" s="41">
        <v>82991.399999999994</v>
      </c>
      <c r="AL196" s="41">
        <f t="shared" ref="AL196:AL259" si="53">AJ196*20</f>
        <v>7.7200000000000006</v>
      </c>
      <c r="AM196" s="41">
        <f t="shared" ref="AM196:AM259" si="54">AK196/1000</f>
        <v>82.991399999999999</v>
      </c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</row>
    <row r="197" spans="2:54" x14ac:dyDescent="0.15">
      <c r="B197" s="1">
        <v>10.602672999999999</v>
      </c>
      <c r="C197" s="1">
        <v>69.804000000000002</v>
      </c>
      <c r="J197" s="35"/>
      <c r="K197" s="17"/>
      <c r="L197" s="17"/>
      <c r="U197" s="1"/>
      <c r="V197" s="1"/>
      <c r="Z197" s="41"/>
      <c r="AA197" s="41"/>
      <c r="AB197" s="41"/>
      <c r="AC197" s="41"/>
      <c r="AD197" s="41"/>
      <c r="AE197" s="41">
        <v>0.38800000000000001</v>
      </c>
      <c r="AF197" s="41">
        <v>82551.199999999997</v>
      </c>
      <c r="AG197" s="41">
        <f t="shared" si="51"/>
        <v>7.76</v>
      </c>
      <c r="AH197" s="41">
        <f t="shared" si="52"/>
        <v>82.551199999999994</v>
      </c>
      <c r="AI197" s="41"/>
      <c r="AJ197" s="41">
        <v>0.38800000000000001</v>
      </c>
      <c r="AK197" s="41">
        <v>82908.7</v>
      </c>
      <c r="AL197" s="41">
        <f t="shared" si="53"/>
        <v>7.76</v>
      </c>
      <c r="AM197" s="41">
        <f t="shared" si="54"/>
        <v>82.908699999999996</v>
      </c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</row>
    <row r="198" spans="2:54" x14ac:dyDescent="0.15">
      <c r="B198" s="1">
        <v>10.687720000000001</v>
      </c>
      <c r="C198" s="1">
        <v>69.083999999999989</v>
      </c>
      <c r="J198" s="35"/>
      <c r="K198" s="17"/>
      <c r="L198" s="17"/>
      <c r="U198" s="1"/>
      <c r="V198" s="1"/>
      <c r="Z198" s="41"/>
      <c r="AA198" s="41"/>
      <c r="AB198" s="41"/>
      <c r="AC198" s="41"/>
      <c r="AD198" s="41"/>
      <c r="AE198" s="41">
        <v>0.39</v>
      </c>
      <c r="AF198" s="41">
        <v>82453.3</v>
      </c>
      <c r="AG198" s="41">
        <f t="shared" si="51"/>
        <v>7.8000000000000007</v>
      </c>
      <c r="AH198" s="41">
        <f t="shared" si="52"/>
        <v>82.453299999999999</v>
      </c>
      <c r="AI198" s="41"/>
      <c r="AJ198" s="41">
        <v>0.39</v>
      </c>
      <c r="AK198" s="41">
        <v>82822.7</v>
      </c>
      <c r="AL198" s="41">
        <f t="shared" si="53"/>
        <v>7.8000000000000007</v>
      </c>
      <c r="AM198" s="41">
        <f t="shared" si="54"/>
        <v>82.822699999999998</v>
      </c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</row>
    <row r="199" spans="2:54" x14ac:dyDescent="0.15">
      <c r="B199" s="1">
        <v>10.77041</v>
      </c>
      <c r="C199" s="1">
        <v>68.36399999999999</v>
      </c>
      <c r="J199" s="35"/>
      <c r="K199" s="17"/>
      <c r="L199" s="17"/>
      <c r="U199" s="1"/>
      <c r="V199" s="1"/>
      <c r="Z199" s="41"/>
      <c r="AA199" s="41"/>
      <c r="AB199" s="41"/>
      <c r="AC199" s="41"/>
      <c r="AD199" s="41"/>
      <c r="AE199" s="41">
        <v>0.39200000000000002</v>
      </c>
      <c r="AF199" s="41">
        <v>82350.8</v>
      </c>
      <c r="AG199" s="41">
        <f t="shared" si="51"/>
        <v>7.84</v>
      </c>
      <c r="AH199" s="41">
        <f t="shared" si="52"/>
        <v>82.350800000000007</v>
      </c>
      <c r="AI199" s="41"/>
      <c r="AJ199" s="41">
        <v>0.39200000000000002</v>
      </c>
      <c r="AK199" s="41">
        <v>82733.399999999994</v>
      </c>
      <c r="AL199" s="41">
        <f t="shared" si="53"/>
        <v>7.84</v>
      </c>
      <c r="AM199" s="41">
        <f t="shared" si="54"/>
        <v>82.733399999999989</v>
      </c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</row>
    <row r="200" spans="2:54" x14ac:dyDescent="0.15">
      <c r="B200" s="1">
        <v>10.861886</v>
      </c>
      <c r="C200" s="1">
        <v>67.763999999999996</v>
      </c>
      <c r="J200" s="35"/>
      <c r="K200" s="17"/>
      <c r="L200" s="17"/>
      <c r="U200" s="1"/>
      <c r="V200" s="1"/>
      <c r="Z200" s="41"/>
      <c r="AA200" s="41"/>
      <c r="AB200" s="41"/>
      <c r="AC200" s="41"/>
      <c r="AD200" s="41"/>
      <c r="AE200" s="41">
        <v>0.39400000000000002</v>
      </c>
      <c r="AF200" s="41">
        <v>82243.600000000006</v>
      </c>
      <c r="AG200" s="41">
        <f t="shared" si="51"/>
        <v>7.8800000000000008</v>
      </c>
      <c r="AH200" s="41">
        <f t="shared" si="52"/>
        <v>82.243600000000001</v>
      </c>
      <c r="AI200" s="41"/>
      <c r="AJ200" s="41">
        <v>0.39400000000000002</v>
      </c>
      <c r="AK200" s="41">
        <v>82640.800000000003</v>
      </c>
      <c r="AL200" s="41">
        <f t="shared" si="53"/>
        <v>7.8800000000000008</v>
      </c>
      <c r="AM200" s="41">
        <f t="shared" si="54"/>
        <v>82.640799999999999</v>
      </c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</row>
    <row r="201" spans="2:54" x14ac:dyDescent="0.15">
      <c r="B201" s="1">
        <v>10.965083999999999</v>
      </c>
      <c r="C201" s="1">
        <v>66.86399999999999</v>
      </c>
      <c r="J201" s="35"/>
      <c r="K201" s="17"/>
      <c r="L201" s="17"/>
      <c r="U201" s="1"/>
      <c r="V201" s="1"/>
      <c r="Z201" s="41"/>
      <c r="AA201" s="41"/>
      <c r="AB201" s="41"/>
      <c r="AC201" s="41"/>
      <c r="AD201" s="41"/>
      <c r="AE201" s="41">
        <v>0.39600000000000002</v>
      </c>
      <c r="AF201" s="41">
        <v>82134.3</v>
      </c>
      <c r="AG201" s="41">
        <f t="shared" si="51"/>
        <v>7.92</v>
      </c>
      <c r="AH201" s="41">
        <f t="shared" si="52"/>
        <v>82.134299999999996</v>
      </c>
      <c r="AI201" s="41"/>
      <c r="AJ201" s="41">
        <v>0.39600000000000002</v>
      </c>
      <c r="AK201" s="41">
        <v>82546.2</v>
      </c>
      <c r="AL201" s="41">
        <f t="shared" si="53"/>
        <v>7.92</v>
      </c>
      <c r="AM201" s="41">
        <f t="shared" si="54"/>
        <v>82.546199999999999</v>
      </c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</row>
    <row r="202" spans="2:54" x14ac:dyDescent="0.15">
      <c r="B202" s="1">
        <v>11.035748</v>
      </c>
      <c r="C202" s="1">
        <v>66.036000000000001</v>
      </c>
      <c r="J202" s="35"/>
      <c r="K202" s="17"/>
      <c r="L202" s="17"/>
      <c r="U202" s="1"/>
      <c r="V202" s="1"/>
      <c r="Z202" s="41"/>
      <c r="AA202" s="41"/>
      <c r="AB202" s="41"/>
      <c r="AC202" s="41"/>
      <c r="AD202" s="41"/>
      <c r="AE202" s="41">
        <v>0.39800000000000002</v>
      </c>
      <c r="AF202" s="41">
        <v>82022.899999999994</v>
      </c>
      <c r="AG202" s="41">
        <f t="shared" si="51"/>
        <v>7.9600000000000009</v>
      </c>
      <c r="AH202" s="41">
        <f t="shared" si="52"/>
        <v>82.022899999999993</v>
      </c>
      <c r="AI202" s="41"/>
      <c r="AJ202" s="41">
        <v>0.39800000000000002</v>
      </c>
      <c r="AK202" s="41">
        <v>82447</v>
      </c>
      <c r="AL202" s="41">
        <f t="shared" si="53"/>
        <v>7.9600000000000009</v>
      </c>
      <c r="AM202" s="41">
        <f t="shared" si="54"/>
        <v>82.447000000000003</v>
      </c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</row>
    <row r="203" spans="2:54" x14ac:dyDescent="0.15">
      <c r="B203" s="1">
        <v>11.148107</v>
      </c>
      <c r="C203" s="1">
        <v>65.411999999999992</v>
      </c>
      <c r="J203" s="35"/>
      <c r="K203" s="17"/>
      <c r="L203" s="17"/>
      <c r="U203" s="1"/>
      <c r="V203" s="1"/>
      <c r="Z203" s="41"/>
      <c r="AA203" s="41"/>
      <c r="AB203" s="41"/>
      <c r="AC203" s="41"/>
      <c r="AD203" s="41"/>
      <c r="AE203" s="41">
        <v>0.4</v>
      </c>
      <c r="AF203" s="41">
        <v>81906.8</v>
      </c>
      <c r="AG203" s="41">
        <f t="shared" si="51"/>
        <v>8</v>
      </c>
      <c r="AH203" s="41">
        <f t="shared" si="52"/>
        <v>81.906800000000004</v>
      </c>
      <c r="AI203" s="41"/>
      <c r="AJ203" s="41">
        <v>0.4</v>
      </c>
      <c r="AK203" s="41">
        <v>82343.199999999997</v>
      </c>
      <c r="AL203" s="41">
        <f t="shared" si="53"/>
        <v>8</v>
      </c>
      <c r="AM203" s="41">
        <f t="shared" si="54"/>
        <v>82.343199999999996</v>
      </c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</row>
    <row r="204" spans="2:54" x14ac:dyDescent="0.15">
      <c r="B204" s="1">
        <v>11.238132</v>
      </c>
      <c r="C204" s="1">
        <v>64.319999999999993</v>
      </c>
      <c r="J204" s="35"/>
      <c r="K204" s="17"/>
      <c r="L204" s="17"/>
      <c r="U204" s="1"/>
      <c r="V204" s="1"/>
      <c r="Z204" s="41"/>
      <c r="AA204" s="41"/>
      <c r="AB204" s="41"/>
      <c r="AC204" s="41"/>
      <c r="AD204" s="41"/>
      <c r="AE204" s="41">
        <v>0.40200000000000002</v>
      </c>
      <c r="AF204" s="41">
        <v>81785.7</v>
      </c>
      <c r="AG204" s="41">
        <f t="shared" si="51"/>
        <v>8.0400000000000009</v>
      </c>
      <c r="AH204" s="41">
        <f t="shared" si="52"/>
        <v>81.785699999999991</v>
      </c>
      <c r="AI204" s="41"/>
      <c r="AJ204" s="41">
        <v>0.40200000000000002</v>
      </c>
      <c r="AK204" s="41">
        <v>82237.3</v>
      </c>
      <c r="AL204" s="41">
        <f t="shared" si="53"/>
        <v>8.0400000000000009</v>
      </c>
      <c r="AM204" s="41">
        <f t="shared" si="54"/>
        <v>82.237300000000005</v>
      </c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</row>
    <row r="205" spans="2:54" x14ac:dyDescent="0.15">
      <c r="B205" s="1">
        <v>11.306887</v>
      </c>
      <c r="C205" s="1">
        <v>63.695999999999998</v>
      </c>
      <c r="J205" s="35"/>
      <c r="K205" s="17"/>
      <c r="L205" s="17"/>
      <c r="U205" s="1"/>
      <c r="V205" s="1"/>
      <c r="Z205" s="41"/>
      <c r="AA205" s="41"/>
      <c r="AB205" s="41"/>
      <c r="AC205" s="41"/>
      <c r="AD205" s="41"/>
      <c r="AE205" s="41">
        <v>0.40400000000000003</v>
      </c>
      <c r="AF205" s="41">
        <v>81662.600000000006</v>
      </c>
      <c r="AG205" s="41">
        <f t="shared" si="51"/>
        <v>8.08</v>
      </c>
      <c r="AH205" s="41">
        <f t="shared" si="52"/>
        <v>81.662600000000012</v>
      </c>
      <c r="AI205" s="41"/>
      <c r="AJ205" s="41">
        <v>0.40400000000000003</v>
      </c>
      <c r="AK205" s="41">
        <v>82128</v>
      </c>
      <c r="AL205" s="41">
        <f t="shared" si="53"/>
        <v>8.08</v>
      </c>
      <c r="AM205" s="41">
        <f t="shared" si="54"/>
        <v>82.128</v>
      </c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</row>
    <row r="206" spans="2:54" x14ac:dyDescent="0.15">
      <c r="B206" s="1">
        <v>11.414823</v>
      </c>
      <c r="C206" s="1">
        <v>62.915999999999997</v>
      </c>
      <c r="J206" s="35"/>
      <c r="K206" s="17"/>
      <c r="L206" s="17"/>
      <c r="U206" s="1"/>
      <c r="V206" s="1"/>
      <c r="Z206" s="41"/>
      <c r="AA206" s="41"/>
      <c r="AB206" s="41"/>
      <c r="AC206" s="41"/>
      <c r="AD206" s="41"/>
      <c r="AE206" s="41">
        <v>0.40600000000000003</v>
      </c>
      <c r="AF206" s="41">
        <v>81537.5</v>
      </c>
      <c r="AG206" s="41">
        <f t="shared" si="51"/>
        <v>8.120000000000001</v>
      </c>
      <c r="AH206" s="41">
        <f t="shared" si="52"/>
        <v>81.537499999999994</v>
      </c>
      <c r="AI206" s="41"/>
      <c r="AJ206" s="41">
        <v>0.40600000000000003</v>
      </c>
      <c r="AK206" s="41">
        <v>82015.3</v>
      </c>
      <c r="AL206" s="41">
        <f t="shared" si="53"/>
        <v>8.120000000000001</v>
      </c>
      <c r="AM206" s="41">
        <f t="shared" si="54"/>
        <v>82.015299999999996</v>
      </c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</row>
    <row r="207" spans="2:54" x14ac:dyDescent="0.15">
      <c r="B207" s="1">
        <v>11.501813</v>
      </c>
      <c r="C207" s="1">
        <v>61.775999999999996</v>
      </c>
      <c r="J207" s="35"/>
      <c r="K207" s="17"/>
      <c r="L207" s="17"/>
      <c r="U207" s="1"/>
      <c r="V207" s="1"/>
      <c r="Z207" s="41"/>
      <c r="AA207" s="41"/>
      <c r="AB207" s="41"/>
      <c r="AC207" s="41"/>
      <c r="AD207" s="41"/>
      <c r="AE207" s="41">
        <v>0.40799999999999997</v>
      </c>
      <c r="AF207" s="41">
        <v>81405.8</v>
      </c>
      <c r="AG207" s="41">
        <f t="shared" si="51"/>
        <v>8.16</v>
      </c>
      <c r="AH207" s="41">
        <f t="shared" si="52"/>
        <v>81.405799999999999</v>
      </c>
      <c r="AI207" s="41"/>
      <c r="AJ207" s="41">
        <v>0.40799999999999997</v>
      </c>
      <c r="AK207" s="41">
        <v>81899.100000000006</v>
      </c>
      <c r="AL207" s="41">
        <f t="shared" si="53"/>
        <v>8.16</v>
      </c>
      <c r="AM207" s="41">
        <f t="shared" si="54"/>
        <v>81.899100000000004</v>
      </c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</row>
    <row r="208" spans="2:54" x14ac:dyDescent="0.15">
      <c r="B208" s="1">
        <v>11.599076999999999</v>
      </c>
      <c r="C208" s="1">
        <v>61.091999999999992</v>
      </c>
      <c r="J208" s="35"/>
      <c r="K208" s="17"/>
      <c r="L208" s="17"/>
      <c r="U208" s="1"/>
      <c r="V208" s="1"/>
      <c r="Z208" s="41"/>
      <c r="AA208" s="41"/>
      <c r="AB208" s="41"/>
      <c r="AC208" s="41"/>
      <c r="AD208" s="41"/>
      <c r="AE208" s="41">
        <v>0.41</v>
      </c>
      <c r="AF208" s="41">
        <v>81272.2</v>
      </c>
      <c r="AG208" s="41">
        <f t="shared" si="51"/>
        <v>8.1999999999999993</v>
      </c>
      <c r="AH208" s="41">
        <f t="shared" si="52"/>
        <v>81.272199999999998</v>
      </c>
      <c r="AI208" s="41"/>
      <c r="AJ208" s="41">
        <v>0.41</v>
      </c>
      <c r="AK208" s="41">
        <v>81779.5</v>
      </c>
      <c r="AL208" s="41">
        <f t="shared" si="53"/>
        <v>8.1999999999999993</v>
      </c>
      <c r="AM208" s="41">
        <f t="shared" si="54"/>
        <v>81.779499999999999</v>
      </c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</row>
    <row r="209" spans="2:54" x14ac:dyDescent="0.15">
      <c r="J209" s="35"/>
      <c r="K209" s="17"/>
      <c r="L209" s="17"/>
      <c r="U209" s="1"/>
      <c r="V209" s="1"/>
      <c r="Z209" s="41"/>
      <c r="AA209" s="41"/>
      <c r="AB209" s="41"/>
      <c r="AC209" s="41"/>
      <c r="AD209" s="41"/>
      <c r="AE209" s="41">
        <v>0.41199999999999998</v>
      </c>
      <c r="AF209" s="41">
        <v>81136.7</v>
      </c>
      <c r="AG209" s="41">
        <f t="shared" si="51"/>
        <v>8.24</v>
      </c>
      <c r="AH209" s="41">
        <f t="shared" si="52"/>
        <v>81.13669999999999</v>
      </c>
      <c r="AI209" s="41"/>
      <c r="AJ209" s="41">
        <v>0.41199999999999998</v>
      </c>
      <c r="AK209" s="41">
        <v>81656.5</v>
      </c>
      <c r="AL209" s="41">
        <f t="shared" si="53"/>
        <v>8.24</v>
      </c>
      <c r="AM209" s="41">
        <f t="shared" si="54"/>
        <v>81.656499999999994</v>
      </c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</row>
    <row r="210" spans="2:54" x14ac:dyDescent="0.15">
      <c r="B210" s="1">
        <v>13.721018000000001</v>
      </c>
      <c r="C210" s="1">
        <v>1.5359999999999971</v>
      </c>
      <c r="J210" s="35"/>
      <c r="K210" s="17"/>
      <c r="L210" s="17"/>
      <c r="U210" s="1"/>
      <c r="V210" s="1"/>
      <c r="Z210" s="41"/>
      <c r="AA210" s="41"/>
      <c r="AB210" s="41"/>
      <c r="AC210" s="41"/>
      <c r="AD210" s="41"/>
      <c r="AE210" s="41">
        <v>0.41399999999999998</v>
      </c>
      <c r="AF210" s="41">
        <v>80996</v>
      </c>
      <c r="AG210" s="41">
        <f t="shared" si="51"/>
        <v>8.2799999999999994</v>
      </c>
      <c r="AH210" s="41">
        <f t="shared" si="52"/>
        <v>80.995999999999995</v>
      </c>
      <c r="AI210" s="41"/>
      <c r="AJ210" s="41">
        <v>0.41399999999999998</v>
      </c>
      <c r="AK210" s="41">
        <v>81529.899999999994</v>
      </c>
      <c r="AL210" s="41">
        <f t="shared" si="53"/>
        <v>8.2799999999999994</v>
      </c>
      <c r="AM210" s="41">
        <f t="shared" si="54"/>
        <v>81.529899999999998</v>
      </c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</row>
    <row r="211" spans="2:54" x14ac:dyDescent="0.15">
      <c r="C211"/>
      <c r="J211" s="35"/>
      <c r="K211" s="17"/>
      <c r="L211" s="17"/>
      <c r="U211" s="1"/>
      <c r="V211" s="1"/>
      <c r="Z211" s="41"/>
      <c r="AA211" s="41"/>
      <c r="AB211" s="41"/>
      <c r="AC211" s="41"/>
      <c r="AD211" s="41"/>
      <c r="AE211" s="41">
        <v>0.41599999999999998</v>
      </c>
      <c r="AF211" s="41">
        <v>80850</v>
      </c>
      <c r="AG211" s="41">
        <f t="shared" si="51"/>
        <v>8.32</v>
      </c>
      <c r="AH211" s="41">
        <f t="shared" si="52"/>
        <v>80.849999999999994</v>
      </c>
      <c r="AI211" s="41"/>
      <c r="AJ211" s="41">
        <v>0.41599999999999998</v>
      </c>
      <c r="AK211" s="41">
        <v>81399.899999999994</v>
      </c>
      <c r="AL211" s="41">
        <f t="shared" si="53"/>
        <v>8.32</v>
      </c>
      <c r="AM211" s="41">
        <f t="shared" si="54"/>
        <v>81.399899999999988</v>
      </c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</row>
    <row r="212" spans="2:54" x14ac:dyDescent="0.15">
      <c r="C212"/>
      <c r="J212" s="35"/>
      <c r="K212" s="17"/>
      <c r="L212" s="17"/>
      <c r="U212" s="1"/>
      <c r="V212" s="1"/>
      <c r="Z212" s="41"/>
      <c r="AA212" s="41"/>
      <c r="AB212" s="41"/>
      <c r="AC212" s="41"/>
      <c r="AD212" s="41"/>
      <c r="AE212" s="41">
        <v>0.41799999999999998</v>
      </c>
      <c r="AF212" s="41">
        <v>80702.100000000006</v>
      </c>
      <c r="AG212" s="41">
        <f t="shared" si="51"/>
        <v>8.36</v>
      </c>
      <c r="AH212" s="41">
        <f t="shared" si="52"/>
        <v>80.702100000000002</v>
      </c>
      <c r="AI212" s="41"/>
      <c r="AJ212" s="41">
        <v>0.41799999999999998</v>
      </c>
      <c r="AK212" s="41">
        <v>81266.399999999994</v>
      </c>
      <c r="AL212" s="41">
        <f t="shared" si="53"/>
        <v>8.36</v>
      </c>
      <c r="AM212" s="41">
        <f t="shared" si="54"/>
        <v>81.26639999999999</v>
      </c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</row>
    <row r="213" spans="2:54" x14ac:dyDescent="0.15">
      <c r="C213"/>
      <c r="J213" s="35"/>
      <c r="K213" s="17"/>
      <c r="L213" s="17"/>
      <c r="U213" s="1"/>
      <c r="V213" s="1"/>
      <c r="Z213" s="41"/>
      <c r="AA213" s="41"/>
      <c r="AB213" s="41"/>
      <c r="AC213" s="41"/>
      <c r="AD213" s="41"/>
      <c r="AE213" s="41">
        <v>0.42</v>
      </c>
      <c r="AF213" s="41">
        <v>80550.5</v>
      </c>
      <c r="AG213" s="41">
        <f t="shared" si="51"/>
        <v>8.4</v>
      </c>
      <c r="AH213" s="41">
        <f t="shared" si="52"/>
        <v>80.5505</v>
      </c>
      <c r="AI213" s="41"/>
      <c r="AJ213" s="41">
        <v>0.42</v>
      </c>
      <c r="AK213" s="41">
        <v>81129.3</v>
      </c>
      <c r="AL213" s="41">
        <f t="shared" si="53"/>
        <v>8.4</v>
      </c>
      <c r="AM213" s="41">
        <f t="shared" si="54"/>
        <v>81.129300000000001</v>
      </c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</row>
    <row r="214" spans="2:54" x14ac:dyDescent="0.15">
      <c r="C214"/>
      <c r="J214" s="35"/>
      <c r="K214" s="17"/>
      <c r="L214" s="17"/>
      <c r="U214" s="1"/>
      <c r="V214" s="1"/>
      <c r="Z214" s="41"/>
      <c r="AA214" s="41"/>
      <c r="AB214" s="41"/>
      <c r="AC214" s="41"/>
      <c r="AD214" s="41"/>
      <c r="AE214" s="41">
        <v>0.42199999999999999</v>
      </c>
      <c r="AF214" s="41">
        <v>80395.399999999994</v>
      </c>
      <c r="AG214" s="41">
        <f t="shared" si="51"/>
        <v>8.44</v>
      </c>
      <c r="AH214" s="41">
        <f t="shared" si="52"/>
        <v>80.395399999999995</v>
      </c>
      <c r="AI214" s="41"/>
      <c r="AJ214" s="41">
        <v>0.42199999999999999</v>
      </c>
      <c r="AK214" s="41">
        <v>80988.7</v>
      </c>
      <c r="AL214" s="41">
        <f t="shared" si="53"/>
        <v>8.44</v>
      </c>
      <c r="AM214" s="41">
        <f t="shared" si="54"/>
        <v>80.988699999999994</v>
      </c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</row>
    <row r="215" spans="2:54" x14ac:dyDescent="0.15">
      <c r="C215"/>
      <c r="J215" s="35"/>
      <c r="K215" s="17"/>
      <c r="L215" s="17"/>
      <c r="U215" s="1"/>
      <c r="V215" s="1"/>
      <c r="Z215" s="41"/>
      <c r="AA215" s="41"/>
      <c r="AB215" s="41"/>
      <c r="AC215" s="41"/>
      <c r="AD215" s="41"/>
      <c r="AE215" s="41">
        <v>0.42399999999999999</v>
      </c>
      <c r="AF215" s="41">
        <v>80236.600000000006</v>
      </c>
      <c r="AG215" s="41">
        <f t="shared" si="51"/>
        <v>8.48</v>
      </c>
      <c r="AH215" s="41">
        <f t="shared" si="52"/>
        <v>80.23660000000001</v>
      </c>
      <c r="AI215" s="41"/>
      <c r="AJ215" s="41">
        <v>0.42399999999999999</v>
      </c>
      <c r="AK215" s="41">
        <v>80844.5</v>
      </c>
      <c r="AL215" s="41">
        <f t="shared" si="53"/>
        <v>8.48</v>
      </c>
      <c r="AM215" s="41">
        <f t="shared" si="54"/>
        <v>80.844499999999996</v>
      </c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</row>
    <row r="216" spans="2:54" x14ac:dyDescent="0.15">
      <c r="C216"/>
      <c r="J216" s="35"/>
      <c r="K216" s="17"/>
      <c r="L216" s="17"/>
      <c r="U216" s="1"/>
      <c r="V216" s="1"/>
      <c r="Z216" s="41"/>
      <c r="AA216" s="41"/>
      <c r="AB216" s="41"/>
      <c r="AC216" s="41"/>
      <c r="AD216" s="41"/>
      <c r="AE216" s="41">
        <v>0.42599999999999999</v>
      </c>
      <c r="AF216" s="41">
        <v>80074.2</v>
      </c>
      <c r="AG216" s="41">
        <f t="shared" si="51"/>
        <v>8.52</v>
      </c>
      <c r="AH216" s="41">
        <f t="shared" si="52"/>
        <v>80.07419999999999</v>
      </c>
      <c r="AI216" s="41"/>
      <c r="AJ216" s="41">
        <v>0.42599999999999999</v>
      </c>
      <c r="AK216" s="41">
        <v>80696.7</v>
      </c>
      <c r="AL216" s="41">
        <f t="shared" si="53"/>
        <v>8.52</v>
      </c>
      <c r="AM216" s="41">
        <f t="shared" si="54"/>
        <v>80.696699999999993</v>
      </c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</row>
    <row r="217" spans="2:54" x14ac:dyDescent="0.15">
      <c r="C217"/>
      <c r="J217" s="35"/>
      <c r="K217" s="17"/>
      <c r="L217" s="17"/>
      <c r="U217" s="1"/>
      <c r="V217" s="1"/>
      <c r="Z217" s="41"/>
      <c r="AA217" s="41"/>
      <c r="AB217" s="41"/>
      <c r="AC217" s="41"/>
      <c r="AD217" s="41"/>
      <c r="AE217" s="41">
        <v>0.42799999999999999</v>
      </c>
      <c r="AF217" s="41">
        <v>79908.100000000006</v>
      </c>
      <c r="AG217" s="41">
        <f t="shared" si="51"/>
        <v>8.56</v>
      </c>
      <c r="AH217" s="41">
        <f t="shared" si="52"/>
        <v>79.908100000000005</v>
      </c>
      <c r="AI217" s="41"/>
      <c r="AJ217" s="41">
        <v>0.42799999999999999</v>
      </c>
      <c r="AK217" s="41">
        <v>80545.399999999994</v>
      </c>
      <c r="AL217" s="41">
        <f t="shared" si="53"/>
        <v>8.56</v>
      </c>
      <c r="AM217" s="41">
        <f t="shared" si="54"/>
        <v>80.545400000000001</v>
      </c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</row>
    <row r="218" spans="2:54" x14ac:dyDescent="0.15">
      <c r="C218"/>
      <c r="J218" s="35"/>
      <c r="K218" s="17"/>
      <c r="L218" s="17"/>
      <c r="U218" s="1"/>
      <c r="V218" s="1"/>
      <c r="Z218" s="41"/>
      <c r="AA218" s="41"/>
      <c r="AB218" s="41"/>
      <c r="AC218" s="41"/>
      <c r="AD218" s="41"/>
      <c r="AE218" s="41">
        <v>0.43</v>
      </c>
      <c r="AF218" s="41">
        <v>79738.3</v>
      </c>
      <c r="AG218" s="41">
        <f t="shared" si="51"/>
        <v>8.6</v>
      </c>
      <c r="AH218" s="41">
        <f t="shared" si="52"/>
        <v>79.73830000000001</v>
      </c>
      <c r="AI218" s="41"/>
      <c r="AJ218" s="41">
        <v>0.43</v>
      </c>
      <c r="AK218" s="41">
        <v>80390.399999999994</v>
      </c>
      <c r="AL218" s="41">
        <f t="shared" si="53"/>
        <v>8.6</v>
      </c>
      <c r="AM218" s="41">
        <f t="shared" si="54"/>
        <v>80.3904</v>
      </c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</row>
    <row r="219" spans="2:54" x14ac:dyDescent="0.15">
      <c r="C219"/>
      <c r="J219" s="35"/>
      <c r="K219" s="17"/>
      <c r="L219" s="17"/>
      <c r="U219" s="1"/>
      <c r="V219" s="1"/>
      <c r="Z219" s="41"/>
      <c r="AA219" s="41"/>
      <c r="AB219" s="41"/>
      <c r="AC219" s="41"/>
      <c r="AD219" s="41"/>
      <c r="AE219" s="41">
        <v>0.432</v>
      </c>
      <c r="AF219" s="41">
        <v>79564.800000000003</v>
      </c>
      <c r="AG219" s="41">
        <f t="shared" si="51"/>
        <v>8.64</v>
      </c>
      <c r="AH219" s="41">
        <f t="shared" si="52"/>
        <v>79.564800000000005</v>
      </c>
      <c r="AI219" s="41"/>
      <c r="AJ219" s="41">
        <v>0.432</v>
      </c>
      <c r="AK219" s="41">
        <v>80231.8</v>
      </c>
      <c r="AL219" s="41">
        <f t="shared" si="53"/>
        <v>8.64</v>
      </c>
      <c r="AM219" s="41">
        <f t="shared" si="54"/>
        <v>80.231800000000007</v>
      </c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</row>
    <row r="220" spans="2:54" x14ac:dyDescent="0.15">
      <c r="C220"/>
      <c r="J220" s="35"/>
      <c r="K220" s="17"/>
      <c r="L220" s="17"/>
      <c r="U220" s="1"/>
      <c r="V220" s="1"/>
      <c r="Z220" s="41"/>
      <c r="AA220" s="41"/>
      <c r="AB220" s="41"/>
      <c r="AC220" s="41"/>
      <c r="AD220" s="41"/>
      <c r="AE220" s="41">
        <v>0.434</v>
      </c>
      <c r="AF220" s="41">
        <v>79387.600000000006</v>
      </c>
      <c r="AG220" s="41">
        <f t="shared" si="51"/>
        <v>8.68</v>
      </c>
      <c r="AH220" s="41">
        <f t="shared" si="52"/>
        <v>79.387600000000006</v>
      </c>
      <c r="AI220" s="41"/>
      <c r="AJ220" s="41">
        <v>0.434</v>
      </c>
      <c r="AK220" s="41">
        <v>80069.5</v>
      </c>
      <c r="AL220" s="41">
        <f t="shared" si="53"/>
        <v>8.68</v>
      </c>
      <c r="AM220" s="41">
        <f t="shared" si="54"/>
        <v>80.069500000000005</v>
      </c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</row>
    <row r="221" spans="2:54" x14ac:dyDescent="0.15">
      <c r="C221"/>
      <c r="J221" s="35"/>
      <c r="K221" s="17"/>
      <c r="L221" s="17"/>
      <c r="U221" s="1"/>
      <c r="V221" s="1"/>
      <c r="Z221" s="41"/>
      <c r="AA221" s="41"/>
      <c r="AB221" s="41"/>
      <c r="AC221" s="41"/>
      <c r="AD221" s="41"/>
      <c r="AE221" s="41">
        <v>0.436</v>
      </c>
      <c r="AF221" s="41">
        <v>79206.7</v>
      </c>
      <c r="AG221" s="41">
        <f t="shared" si="51"/>
        <v>8.7200000000000006</v>
      </c>
      <c r="AH221" s="41">
        <f t="shared" si="52"/>
        <v>79.206699999999998</v>
      </c>
      <c r="AI221" s="41"/>
      <c r="AJ221" s="41">
        <v>0.436</v>
      </c>
      <c r="AK221" s="41">
        <v>79903.600000000006</v>
      </c>
      <c r="AL221" s="41">
        <f t="shared" si="53"/>
        <v>8.7200000000000006</v>
      </c>
      <c r="AM221" s="41">
        <f t="shared" si="54"/>
        <v>79.903600000000012</v>
      </c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</row>
    <row r="222" spans="2:54" x14ac:dyDescent="0.15">
      <c r="C222"/>
      <c r="J222" s="35"/>
      <c r="K222" s="17"/>
      <c r="L222" s="17"/>
      <c r="U222" s="1"/>
      <c r="V222" s="1"/>
      <c r="Z222" s="41"/>
      <c r="AA222" s="41"/>
      <c r="AB222" s="41"/>
      <c r="AC222" s="41"/>
      <c r="AD222" s="41"/>
      <c r="AE222" s="41">
        <v>0.438</v>
      </c>
      <c r="AF222" s="41">
        <v>79022</v>
      </c>
      <c r="AG222" s="41">
        <f t="shared" si="51"/>
        <v>8.76</v>
      </c>
      <c r="AH222" s="41">
        <f t="shared" si="52"/>
        <v>79.022000000000006</v>
      </c>
      <c r="AI222" s="41"/>
      <c r="AJ222" s="41">
        <v>0.438</v>
      </c>
      <c r="AK222" s="41">
        <v>79734</v>
      </c>
      <c r="AL222" s="41">
        <f t="shared" si="53"/>
        <v>8.76</v>
      </c>
      <c r="AM222" s="41">
        <f t="shared" si="54"/>
        <v>79.733999999999995</v>
      </c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</row>
    <row r="223" spans="2:54" x14ac:dyDescent="0.15">
      <c r="C223"/>
      <c r="J223" s="35"/>
      <c r="K223" s="17"/>
      <c r="L223" s="17"/>
      <c r="U223" s="1"/>
      <c r="V223" s="1"/>
      <c r="Z223" s="41"/>
      <c r="AA223" s="41"/>
      <c r="AB223" s="41"/>
      <c r="AC223" s="41"/>
      <c r="AD223" s="41"/>
      <c r="AE223" s="41">
        <v>0.44</v>
      </c>
      <c r="AF223" s="41">
        <v>78833.600000000006</v>
      </c>
      <c r="AG223" s="41">
        <f t="shared" si="51"/>
        <v>8.8000000000000007</v>
      </c>
      <c r="AH223" s="41">
        <f t="shared" si="52"/>
        <v>78.833600000000004</v>
      </c>
      <c r="AI223" s="41"/>
      <c r="AJ223" s="41">
        <v>0.44</v>
      </c>
      <c r="AK223" s="41">
        <v>79560.7</v>
      </c>
      <c r="AL223" s="41">
        <f t="shared" si="53"/>
        <v>8.8000000000000007</v>
      </c>
      <c r="AM223" s="41">
        <f t="shared" si="54"/>
        <v>79.560699999999997</v>
      </c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</row>
    <row r="224" spans="2:54" x14ac:dyDescent="0.15">
      <c r="C224"/>
      <c r="J224" s="35"/>
      <c r="K224" s="17"/>
      <c r="L224" s="17"/>
      <c r="U224" s="1"/>
      <c r="V224" s="1"/>
      <c r="Z224" s="41"/>
      <c r="AA224" s="41"/>
      <c r="AB224" s="41"/>
      <c r="AC224" s="41"/>
      <c r="AD224" s="41"/>
      <c r="AE224" s="41">
        <v>0.442</v>
      </c>
      <c r="AF224" s="41">
        <v>78641.399999999994</v>
      </c>
      <c r="AG224" s="41">
        <f t="shared" si="51"/>
        <v>8.84</v>
      </c>
      <c r="AH224" s="41">
        <f t="shared" si="52"/>
        <v>78.64139999999999</v>
      </c>
      <c r="AI224" s="41"/>
      <c r="AJ224" s="41">
        <v>0.442</v>
      </c>
      <c r="AK224" s="41">
        <v>79383.7</v>
      </c>
      <c r="AL224" s="41">
        <f t="shared" si="53"/>
        <v>8.84</v>
      </c>
      <c r="AM224" s="41">
        <f t="shared" si="54"/>
        <v>79.38369999999999</v>
      </c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</row>
    <row r="225" spans="3:54" x14ac:dyDescent="0.15">
      <c r="C225"/>
      <c r="J225" s="35"/>
      <c r="K225" s="17"/>
      <c r="L225" s="17"/>
      <c r="U225" s="1"/>
      <c r="V225" s="1"/>
      <c r="Z225" s="41"/>
      <c r="AA225" s="41"/>
      <c r="AB225" s="41"/>
      <c r="AC225" s="41"/>
      <c r="AD225" s="41"/>
      <c r="AE225" s="41">
        <v>0.44400000000000001</v>
      </c>
      <c r="AF225" s="41">
        <v>78445.3</v>
      </c>
      <c r="AG225" s="41">
        <f t="shared" si="51"/>
        <v>8.8800000000000008</v>
      </c>
      <c r="AH225" s="41">
        <f t="shared" si="52"/>
        <v>78.445300000000003</v>
      </c>
      <c r="AI225" s="41"/>
      <c r="AJ225" s="41">
        <v>0.44400000000000001</v>
      </c>
      <c r="AK225" s="41">
        <v>79203</v>
      </c>
      <c r="AL225" s="41">
        <f t="shared" si="53"/>
        <v>8.8800000000000008</v>
      </c>
      <c r="AM225" s="41">
        <f t="shared" si="54"/>
        <v>79.203000000000003</v>
      </c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</row>
    <row r="226" spans="3:54" x14ac:dyDescent="0.15">
      <c r="C226"/>
      <c r="J226" s="35"/>
      <c r="K226" s="17"/>
      <c r="L226" s="17"/>
      <c r="U226" s="1"/>
      <c r="V226" s="1"/>
      <c r="Z226" s="41"/>
      <c r="AA226" s="41"/>
      <c r="AB226" s="41"/>
      <c r="AC226" s="41"/>
      <c r="AD226" s="41"/>
      <c r="AE226" s="41">
        <v>0.44600000000000001</v>
      </c>
      <c r="AF226" s="41">
        <v>78245.5</v>
      </c>
      <c r="AG226" s="41">
        <f t="shared" si="51"/>
        <v>8.92</v>
      </c>
      <c r="AH226" s="41">
        <f t="shared" si="52"/>
        <v>78.245500000000007</v>
      </c>
      <c r="AI226" s="41"/>
      <c r="AJ226" s="41">
        <v>0.44600000000000001</v>
      </c>
      <c r="AK226" s="41">
        <v>79018.5</v>
      </c>
      <c r="AL226" s="41">
        <f t="shared" si="53"/>
        <v>8.92</v>
      </c>
      <c r="AM226" s="41">
        <f t="shared" si="54"/>
        <v>79.018500000000003</v>
      </c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</row>
    <row r="227" spans="3:54" x14ac:dyDescent="0.15">
      <c r="C227"/>
      <c r="J227" s="35"/>
      <c r="K227" s="17"/>
      <c r="L227" s="17"/>
      <c r="U227" s="1"/>
      <c r="V227" s="1"/>
      <c r="Z227" s="41"/>
      <c r="AA227" s="41"/>
      <c r="AB227" s="41"/>
      <c r="AC227" s="41"/>
      <c r="AD227" s="41"/>
      <c r="AE227" s="41">
        <v>0.44800000000000001</v>
      </c>
      <c r="AF227" s="41">
        <v>78041.8</v>
      </c>
      <c r="AG227" s="41">
        <f t="shared" si="51"/>
        <v>8.9600000000000009</v>
      </c>
      <c r="AH227" s="41">
        <f t="shared" si="52"/>
        <v>78.041800000000009</v>
      </c>
      <c r="AI227" s="41"/>
      <c r="AJ227" s="41">
        <v>0.44800000000000001</v>
      </c>
      <c r="AK227" s="41">
        <v>78830.3</v>
      </c>
      <c r="AL227" s="41">
        <f t="shared" si="53"/>
        <v>8.9600000000000009</v>
      </c>
      <c r="AM227" s="41">
        <f t="shared" si="54"/>
        <v>78.830300000000008</v>
      </c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</row>
    <row r="228" spans="3:54" x14ac:dyDescent="0.15">
      <c r="C228"/>
      <c r="J228" s="35"/>
      <c r="K228" s="17"/>
      <c r="L228" s="17"/>
      <c r="U228" s="1"/>
      <c r="V228" s="1"/>
      <c r="Z228" s="41"/>
      <c r="AA228" s="41"/>
      <c r="AB228" s="41"/>
      <c r="AC228" s="41"/>
      <c r="AD228" s="41"/>
      <c r="AE228" s="41">
        <v>0.45</v>
      </c>
      <c r="AF228" s="41">
        <v>77834.3</v>
      </c>
      <c r="AG228" s="41">
        <f t="shared" si="51"/>
        <v>9</v>
      </c>
      <c r="AH228" s="41">
        <f t="shared" si="52"/>
        <v>77.834299999999999</v>
      </c>
      <c r="AI228" s="41"/>
      <c r="AJ228" s="41">
        <v>0.45</v>
      </c>
      <c r="AK228" s="41">
        <v>78638.3</v>
      </c>
      <c r="AL228" s="41">
        <f t="shared" si="53"/>
        <v>9</v>
      </c>
      <c r="AM228" s="41">
        <f t="shared" si="54"/>
        <v>78.638300000000001</v>
      </c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</row>
    <row r="229" spans="3:54" x14ac:dyDescent="0.15">
      <c r="C229"/>
      <c r="J229" s="35"/>
      <c r="K229" s="17"/>
      <c r="L229" s="17"/>
      <c r="U229" s="1"/>
      <c r="V229" s="1"/>
      <c r="Z229" s="41"/>
      <c r="AA229" s="41"/>
      <c r="AB229" s="41"/>
      <c r="AC229" s="41"/>
      <c r="AD229" s="41"/>
      <c r="AE229" s="41">
        <v>0.45200000000000001</v>
      </c>
      <c r="AF229" s="41">
        <v>77622.899999999994</v>
      </c>
      <c r="AG229" s="41">
        <f t="shared" si="51"/>
        <v>9.0400000000000009</v>
      </c>
      <c r="AH229" s="41">
        <f t="shared" si="52"/>
        <v>77.622899999999987</v>
      </c>
      <c r="AI229" s="41"/>
      <c r="AJ229" s="41">
        <v>0.45200000000000001</v>
      </c>
      <c r="AK229" s="41">
        <v>78442.5</v>
      </c>
      <c r="AL229" s="41">
        <f t="shared" si="53"/>
        <v>9.0400000000000009</v>
      </c>
      <c r="AM229" s="41">
        <f t="shared" si="54"/>
        <v>78.442499999999995</v>
      </c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</row>
    <row r="230" spans="3:54" x14ac:dyDescent="0.15">
      <c r="C230"/>
      <c r="J230" s="35"/>
      <c r="K230" s="17"/>
      <c r="L230" s="17"/>
      <c r="U230" s="1"/>
      <c r="V230" s="1"/>
      <c r="Z230" s="41"/>
      <c r="AA230" s="41"/>
      <c r="AB230" s="41"/>
      <c r="AC230" s="41"/>
      <c r="AD230" s="41"/>
      <c r="AE230" s="41">
        <v>0.45400000000000001</v>
      </c>
      <c r="AF230" s="41">
        <v>77407.600000000006</v>
      </c>
      <c r="AG230" s="41">
        <f t="shared" si="51"/>
        <v>9.08</v>
      </c>
      <c r="AH230" s="41">
        <f t="shared" si="52"/>
        <v>77.407600000000002</v>
      </c>
      <c r="AI230" s="41"/>
      <c r="AJ230" s="41">
        <v>0.45400000000000001</v>
      </c>
      <c r="AK230" s="41">
        <v>78242.899999999994</v>
      </c>
      <c r="AL230" s="41">
        <f t="shared" si="53"/>
        <v>9.08</v>
      </c>
      <c r="AM230" s="41">
        <f t="shared" si="54"/>
        <v>78.242899999999992</v>
      </c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</row>
    <row r="231" spans="3:54" x14ac:dyDescent="0.15">
      <c r="C231"/>
      <c r="J231" s="35"/>
      <c r="K231" s="17"/>
      <c r="L231" s="17"/>
      <c r="U231" s="1"/>
      <c r="V231" s="1"/>
      <c r="Z231" s="41"/>
      <c r="AA231" s="41"/>
      <c r="AB231" s="41"/>
      <c r="AC231" s="41"/>
      <c r="AD231" s="41"/>
      <c r="AE231" s="41">
        <v>0.45600000000000002</v>
      </c>
      <c r="AF231" s="41">
        <v>77188.399999999994</v>
      </c>
      <c r="AG231" s="41">
        <f t="shared" si="51"/>
        <v>9.120000000000001</v>
      </c>
      <c r="AH231" s="41">
        <f t="shared" si="52"/>
        <v>77.188399999999987</v>
      </c>
      <c r="AI231" s="41"/>
      <c r="AJ231" s="41">
        <v>0.45600000000000002</v>
      </c>
      <c r="AK231" s="41">
        <v>78039.399999999994</v>
      </c>
      <c r="AL231" s="41">
        <f t="shared" si="53"/>
        <v>9.120000000000001</v>
      </c>
      <c r="AM231" s="41">
        <f t="shared" si="54"/>
        <v>78.039400000000001</v>
      </c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</row>
    <row r="232" spans="3:54" x14ac:dyDescent="0.15">
      <c r="C232"/>
      <c r="J232" s="35"/>
      <c r="K232" s="17"/>
      <c r="L232" s="17"/>
      <c r="U232" s="1"/>
      <c r="V232" s="1"/>
      <c r="Z232" s="41"/>
      <c r="AA232" s="41"/>
      <c r="AB232" s="41"/>
      <c r="AC232" s="41"/>
      <c r="AD232" s="41"/>
      <c r="AE232" s="41">
        <v>0.45800000000000002</v>
      </c>
      <c r="AF232" s="41">
        <v>76965.3</v>
      </c>
      <c r="AG232" s="41">
        <f t="shared" si="51"/>
        <v>9.16</v>
      </c>
      <c r="AH232" s="41">
        <f t="shared" si="52"/>
        <v>76.965299999999999</v>
      </c>
      <c r="AI232" s="41"/>
      <c r="AJ232" s="41">
        <v>0.45800000000000002</v>
      </c>
      <c r="AK232" s="41">
        <v>77832.100000000006</v>
      </c>
      <c r="AL232" s="41">
        <f t="shared" si="53"/>
        <v>9.16</v>
      </c>
      <c r="AM232" s="41">
        <f t="shared" si="54"/>
        <v>77.832100000000011</v>
      </c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</row>
    <row r="233" spans="3:54" x14ac:dyDescent="0.15">
      <c r="C233"/>
      <c r="J233" s="35"/>
      <c r="K233" s="17"/>
      <c r="L233" s="17"/>
      <c r="U233" s="1"/>
      <c r="V233" s="1"/>
      <c r="Z233" s="41"/>
      <c r="AA233" s="41"/>
      <c r="AB233" s="41"/>
      <c r="AC233" s="41"/>
      <c r="AD233" s="41"/>
      <c r="AE233" s="41">
        <v>0.46</v>
      </c>
      <c r="AF233" s="41">
        <v>76738.2</v>
      </c>
      <c r="AG233" s="41">
        <f t="shared" si="51"/>
        <v>9.2000000000000011</v>
      </c>
      <c r="AH233" s="41">
        <f t="shared" si="52"/>
        <v>76.738199999999992</v>
      </c>
      <c r="AI233" s="41"/>
      <c r="AJ233" s="41">
        <v>0.46</v>
      </c>
      <c r="AK233" s="41">
        <v>77621</v>
      </c>
      <c r="AL233" s="41">
        <f t="shared" si="53"/>
        <v>9.2000000000000011</v>
      </c>
      <c r="AM233" s="41">
        <f t="shared" si="54"/>
        <v>77.620999999999995</v>
      </c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</row>
    <row r="234" spans="3:54" x14ac:dyDescent="0.15">
      <c r="C234"/>
      <c r="J234" s="35"/>
      <c r="K234" s="17"/>
      <c r="L234" s="17"/>
      <c r="U234" s="1"/>
      <c r="V234" s="1"/>
      <c r="Z234" s="41"/>
      <c r="AA234" s="41"/>
      <c r="AB234" s="41"/>
      <c r="AC234" s="41"/>
      <c r="AD234" s="41"/>
      <c r="AE234" s="41">
        <v>0.46200000000000002</v>
      </c>
      <c r="AF234" s="41">
        <v>76507.199999999997</v>
      </c>
      <c r="AG234" s="41">
        <f t="shared" si="51"/>
        <v>9.24</v>
      </c>
      <c r="AH234" s="41">
        <f t="shared" si="52"/>
        <v>76.507199999999997</v>
      </c>
      <c r="AI234" s="41"/>
      <c r="AJ234" s="41">
        <v>0.46200000000000002</v>
      </c>
      <c r="AK234" s="41">
        <v>77405.899999999994</v>
      </c>
      <c r="AL234" s="41">
        <f t="shared" si="53"/>
        <v>9.24</v>
      </c>
      <c r="AM234" s="41">
        <f t="shared" si="54"/>
        <v>77.405899999999988</v>
      </c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</row>
    <row r="235" spans="3:54" x14ac:dyDescent="0.15">
      <c r="C235"/>
      <c r="J235" s="35"/>
      <c r="K235" s="17"/>
      <c r="L235" s="17"/>
      <c r="U235" s="1"/>
      <c r="V235" s="1"/>
      <c r="Z235" s="41"/>
      <c r="AA235" s="41"/>
      <c r="AB235" s="41"/>
      <c r="AC235" s="41"/>
      <c r="AD235" s="41"/>
      <c r="AE235" s="41">
        <v>0.46400000000000002</v>
      </c>
      <c r="AF235" s="41">
        <v>76272.2</v>
      </c>
      <c r="AG235" s="41">
        <f t="shared" si="51"/>
        <v>9.2800000000000011</v>
      </c>
      <c r="AH235" s="41">
        <f t="shared" si="52"/>
        <v>76.272199999999998</v>
      </c>
      <c r="AI235" s="41"/>
      <c r="AJ235" s="41">
        <v>0.46400000000000002</v>
      </c>
      <c r="AK235" s="41">
        <v>77189.5</v>
      </c>
      <c r="AL235" s="41">
        <f t="shared" si="53"/>
        <v>9.2800000000000011</v>
      </c>
      <c r="AM235" s="41">
        <f t="shared" si="54"/>
        <v>77.189499999999995</v>
      </c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</row>
    <row r="236" spans="3:54" x14ac:dyDescent="0.15">
      <c r="C236"/>
      <c r="J236" s="35"/>
      <c r="K236" s="17"/>
      <c r="L236" s="17"/>
      <c r="U236" s="1"/>
      <c r="V236" s="1"/>
      <c r="Z236" s="41"/>
      <c r="AA236" s="41"/>
      <c r="AB236" s="41"/>
      <c r="AC236" s="41"/>
      <c r="AD236" s="41"/>
      <c r="AE236" s="41">
        <v>0.46600000000000003</v>
      </c>
      <c r="AF236" s="41">
        <v>76033.2</v>
      </c>
      <c r="AG236" s="41">
        <f t="shared" si="51"/>
        <v>9.32</v>
      </c>
      <c r="AH236" s="41">
        <f t="shared" si="52"/>
        <v>76.033199999999994</v>
      </c>
      <c r="AI236" s="41"/>
      <c r="AJ236" s="41">
        <v>0.46600000000000003</v>
      </c>
      <c r="AK236" s="41">
        <v>76966.600000000006</v>
      </c>
      <c r="AL236" s="41">
        <f t="shared" si="53"/>
        <v>9.32</v>
      </c>
      <c r="AM236" s="41">
        <f t="shared" si="54"/>
        <v>76.9666</v>
      </c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</row>
    <row r="237" spans="3:54" x14ac:dyDescent="0.15">
      <c r="C237"/>
      <c r="J237" s="35"/>
      <c r="K237" s="17"/>
      <c r="L237" s="17"/>
      <c r="U237" s="1"/>
      <c r="V237" s="1"/>
      <c r="Z237" s="41"/>
      <c r="AA237" s="41"/>
      <c r="AB237" s="41"/>
      <c r="AC237" s="41"/>
      <c r="AD237" s="41"/>
      <c r="AE237" s="41">
        <v>0.46800000000000003</v>
      </c>
      <c r="AF237" s="41">
        <v>75790.100000000006</v>
      </c>
      <c r="AG237" s="41">
        <f t="shared" si="51"/>
        <v>9.3600000000000012</v>
      </c>
      <c r="AH237" s="41">
        <f t="shared" si="52"/>
        <v>75.79010000000001</v>
      </c>
      <c r="AI237" s="41"/>
      <c r="AJ237" s="41">
        <v>0.46800000000000003</v>
      </c>
      <c r="AK237" s="41">
        <v>76739.899999999994</v>
      </c>
      <c r="AL237" s="41">
        <f t="shared" si="53"/>
        <v>9.3600000000000012</v>
      </c>
      <c r="AM237" s="41">
        <f t="shared" si="54"/>
        <v>76.739899999999992</v>
      </c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</row>
    <row r="238" spans="3:54" x14ac:dyDescent="0.15">
      <c r="C238"/>
      <c r="J238" s="35"/>
      <c r="K238" s="17"/>
      <c r="L238" s="17"/>
      <c r="U238" s="1"/>
      <c r="V238" s="1"/>
      <c r="Z238" s="41"/>
      <c r="AA238" s="41"/>
      <c r="AB238" s="41"/>
      <c r="AC238" s="41"/>
      <c r="AD238" s="41"/>
      <c r="AE238" s="41">
        <v>0.47</v>
      </c>
      <c r="AF238" s="41">
        <v>75543</v>
      </c>
      <c r="AG238" s="41">
        <f t="shared" si="51"/>
        <v>9.3999999999999986</v>
      </c>
      <c r="AH238" s="41">
        <f t="shared" si="52"/>
        <v>75.543000000000006</v>
      </c>
      <c r="AI238" s="41"/>
      <c r="AJ238" s="41">
        <v>0.47</v>
      </c>
      <c r="AK238" s="41">
        <v>76509.100000000006</v>
      </c>
      <c r="AL238" s="41">
        <f t="shared" si="53"/>
        <v>9.3999999999999986</v>
      </c>
      <c r="AM238" s="41">
        <f t="shared" si="54"/>
        <v>76.509100000000004</v>
      </c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</row>
    <row r="239" spans="3:54" x14ac:dyDescent="0.15">
      <c r="C239"/>
      <c r="J239" s="35"/>
      <c r="K239" s="17"/>
      <c r="L239" s="17"/>
      <c r="U239" s="1"/>
      <c r="V239" s="1"/>
      <c r="Z239" s="41"/>
      <c r="AA239" s="41"/>
      <c r="AB239" s="41"/>
      <c r="AC239" s="41"/>
      <c r="AD239" s="41"/>
      <c r="AE239" s="41">
        <v>0.47199999999999998</v>
      </c>
      <c r="AF239" s="41">
        <v>75291.8</v>
      </c>
      <c r="AG239" s="41">
        <f t="shared" si="51"/>
        <v>9.44</v>
      </c>
      <c r="AH239" s="41">
        <f t="shared" si="52"/>
        <v>75.291800000000009</v>
      </c>
      <c r="AI239" s="41"/>
      <c r="AJ239" s="41">
        <v>0.47199999999999998</v>
      </c>
      <c r="AK239" s="41">
        <v>76274.399999999994</v>
      </c>
      <c r="AL239" s="41">
        <f t="shared" si="53"/>
        <v>9.44</v>
      </c>
      <c r="AM239" s="41">
        <f t="shared" si="54"/>
        <v>76.2744</v>
      </c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</row>
    <row r="240" spans="3:54" x14ac:dyDescent="0.15">
      <c r="C240"/>
      <c r="J240" s="35"/>
      <c r="K240" s="17"/>
      <c r="L240" s="17"/>
      <c r="U240" s="1"/>
      <c r="V240" s="1"/>
      <c r="Z240" s="41"/>
      <c r="AA240" s="41"/>
      <c r="AB240" s="41"/>
      <c r="AC240" s="41"/>
      <c r="AD240" s="41"/>
      <c r="AE240" s="41">
        <v>0.47399999999999998</v>
      </c>
      <c r="AF240" s="41">
        <v>75036.5</v>
      </c>
      <c r="AG240" s="41">
        <f t="shared" si="51"/>
        <v>9.48</v>
      </c>
      <c r="AH240" s="41">
        <f t="shared" si="52"/>
        <v>75.036500000000004</v>
      </c>
      <c r="AI240" s="41"/>
      <c r="AJ240" s="41">
        <v>0.47399999999999998</v>
      </c>
      <c r="AK240" s="41">
        <v>76035.7</v>
      </c>
      <c r="AL240" s="41">
        <f t="shared" si="53"/>
        <v>9.48</v>
      </c>
      <c r="AM240" s="41">
        <f t="shared" si="54"/>
        <v>76.035699999999991</v>
      </c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</row>
    <row r="241" spans="3:54" x14ac:dyDescent="0.15">
      <c r="C241"/>
      <c r="J241" s="35"/>
      <c r="K241" s="17"/>
      <c r="L241" s="17"/>
      <c r="U241" s="1"/>
      <c r="V241" s="1"/>
      <c r="Z241" s="41"/>
      <c r="AA241" s="41"/>
      <c r="AB241" s="41"/>
      <c r="AC241" s="41"/>
      <c r="AD241" s="41"/>
      <c r="AE241" s="41">
        <v>0.47599999999999998</v>
      </c>
      <c r="AF241" s="41">
        <v>74777.100000000006</v>
      </c>
      <c r="AG241" s="41">
        <f t="shared" si="51"/>
        <v>9.52</v>
      </c>
      <c r="AH241" s="41">
        <f t="shared" si="52"/>
        <v>74.777100000000004</v>
      </c>
      <c r="AI241" s="41"/>
      <c r="AJ241" s="41">
        <v>0.47599999999999998</v>
      </c>
      <c r="AK241" s="41">
        <v>75790.2</v>
      </c>
      <c r="AL241" s="41">
        <f t="shared" si="53"/>
        <v>9.52</v>
      </c>
      <c r="AM241" s="41">
        <f t="shared" si="54"/>
        <v>75.790199999999999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</row>
    <row r="242" spans="3:54" x14ac:dyDescent="0.15">
      <c r="C242"/>
      <c r="J242" s="35"/>
      <c r="K242" s="17"/>
      <c r="L242" s="17"/>
      <c r="U242" s="1"/>
      <c r="V242" s="1"/>
      <c r="Z242" s="41"/>
      <c r="AA242" s="41"/>
      <c r="AB242" s="41"/>
      <c r="AC242" s="41"/>
      <c r="AD242" s="41"/>
      <c r="AE242" s="41">
        <v>0.47799999999999998</v>
      </c>
      <c r="AF242" s="41">
        <v>74513.600000000006</v>
      </c>
      <c r="AG242" s="41">
        <f t="shared" si="51"/>
        <v>9.5599999999999987</v>
      </c>
      <c r="AH242" s="41">
        <f t="shared" si="52"/>
        <v>74.513600000000011</v>
      </c>
      <c r="AI242" s="41"/>
      <c r="AJ242" s="41">
        <v>0.47799999999999998</v>
      </c>
      <c r="AK242" s="41">
        <v>75543.399999999994</v>
      </c>
      <c r="AL242" s="41">
        <f t="shared" si="53"/>
        <v>9.5599999999999987</v>
      </c>
      <c r="AM242" s="41">
        <f t="shared" si="54"/>
        <v>75.543399999999991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</row>
    <row r="243" spans="3:54" x14ac:dyDescent="0.15">
      <c r="C243"/>
      <c r="J243" s="35"/>
      <c r="K243" s="17"/>
      <c r="L243" s="17"/>
      <c r="U243" s="1"/>
      <c r="V243" s="1"/>
      <c r="Z243" s="41"/>
      <c r="AA243" s="41"/>
      <c r="AB243" s="41"/>
      <c r="AC243" s="41"/>
      <c r="AD243" s="41"/>
      <c r="AE243" s="41">
        <v>0.48</v>
      </c>
      <c r="AF243" s="41">
        <v>74245.8</v>
      </c>
      <c r="AG243" s="41">
        <f t="shared" si="51"/>
        <v>9.6</v>
      </c>
      <c r="AH243" s="41">
        <f t="shared" si="52"/>
        <v>74.245800000000003</v>
      </c>
      <c r="AI243" s="41"/>
      <c r="AJ243" s="41">
        <v>0.48</v>
      </c>
      <c r="AK243" s="41">
        <v>75295.199999999997</v>
      </c>
      <c r="AL243" s="41">
        <f t="shared" si="53"/>
        <v>9.6</v>
      </c>
      <c r="AM243" s="41">
        <f t="shared" si="54"/>
        <v>75.295199999999994</v>
      </c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</row>
    <row r="244" spans="3:54" x14ac:dyDescent="0.15">
      <c r="C244"/>
      <c r="J244" s="35"/>
      <c r="K244" s="17"/>
      <c r="L244" s="17"/>
      <c r="U244" s="1"/>
      <c r="V244" s="1"/>
      <c r="Z244" s="41"/>
      <c r="AA244" s="41"/>
      <c r="AB244" s="41"/>
      <c r="AC244" s="41"/>
      <c r="AD244" s="41"/>
      <c r="AE244" s="41">
        <v>0.48199999999999998</v>
      </c>
      <c r="AF244" s="41">
        <v>73973.899999999994</v>
      </c>
      <c r="AG244" s="41">
        <f t="shared" si="51"/>
        <v>9.64</v>
      </c>
      <c r="AH244" s="41">
        <f t="shared" si="52"/>
        <v>73.9739</v>
      </c>
      <c r="AI244" s="41"/>
      <c r="AJ244" s="41">
        <v>0.48199999999999998</v>
      </c>
      <c r="AK244" s="41">
        <v>75040.3</v>
      </c>
      <c r="AL244" s="41">
        <f t="shared" si="53"/>
        <v>9.64</v>
      </c>
      <c r="AM244" s="41">
        <f t="shared" si="54"/>
        <v>75.040300000000002</v>
      </c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</row>
    <row r="245" spans="3:54" x14ac:dyDescent="0.15">
      <c r="C245"/>
      <c r="J245" s="35"/>
      <c r="K245" s="17"/>
      <c r="L245" s="17"/>
      <c r="U245" s="1"/>
      <c r="V245" s="1"/>
      <c r="Z245" s="41"/>
      <c r="AA245" s="41"/>
      <c r="AB245" s="41"/>
      <c r="AC245" s="41"/>
      <c r="AD245" s="41"/>
      <c r="AE245" s="41">
        <v>0.48399999999999999</v>
      </c>
      <c r="AF245" s="41">
        <v>73697.7</v>
      </c>
      <c r="AG245" s="41">
        <f t="shared" si="51"/>
        <v>9.68</v>
      </c>
      <c r="AH245" s="41">
        <f t="shared" si="52"/>
        <v>73.697699999999998</v>
      </c>
      <c r="AI245" s="41"/>
      <c r="AJ245" s="41">
        <v>0.48399999999999999</v>
      </c>
      <c r="AK245" s="41">
        <v>74781.100000000006</v>
      </c>
      <c r="AL245" s="41">
        <f t="shared" si="53"/>
        <v>9.68</v>
      </c>
      <c r="AM245" s="41">
        <f t="shared" si="54"/>
        <v>74.781100000000009</v>
      </c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</row>
    <row r="246" spans="3:54" x14ac:dyDescent="0.15">
      <c r="C246"/>
      <c r="J246" s="35"/>
      <c r="K246" s="17"/>
      <c r="L246" s="17"/>
      <c r="U246" s="1"/>
      <c r="V246" s="1"/>
      <c r="Z246" s="41"/>
      <c r="AA246" s="41"/>
      <c r="AB246" s="41"/>
      <c r="AC246" s="41"/>
      <c r="AD246" s="41"/>
      <c r="AE246" s="41">
        <v>0.48599999999999999</v>
      </c>
      <c r="AF246" s="41">
        <v>73417.3</v>
      </c>
      <c r="AG246" s="41">
        <f t="shared" si="51"/>
        <v>9.7199999999999989</v>
      </c>
      <c r="AH246" s="41">
        <f t="shared" si="52"/>
        <v>73.417299999999997</v>
      </c>
      <c r="AI246" s="41"/>
      <c r="AJ246" s="41">
        <v>0.48599999999999999</v>
      </c>
      <c r="AK246" s="41">
        <v>74517.899999999994</v>
      </c>
      <c r="AL246" s="41">
        <f t="shared" si="53"/>
        <v>9.7199999999999989</v>
      </c>
      <c r="AM246" s="41">
        <f t="shared" si="54"/>
        <v>74.517899999999997</v>
      </c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</row>
    <row r="247" spans="3:54" x14ac:dyDescent="0.15">
      <c r="C247"/>
      <c r="J247" s="35"/>
      <c r="K247" s="17"/>
      <c r="L247" s="17"/>
      <c r="U247" s="1"/>
      <c r="V247" s="1"/>
      <c r="Z247" s="41"/>
      <c r="AA247" s="41"/>
      <c r="AB247" s="41"/>
      <c r="AC247" s="41"/>
      <c r="AD247" s="41"/>
      <c r="AE247" s="41">
        <v>0.48799999999999999</v>
      </c>
      <c r="AF247" s="41">
        <v>73132.600000000006</v>
      </c>
      <c r="AG247" s="41">
        <f t="shared" si="51"/>
        <v>9.76</v>
      </c>
      <c r="AH247" s="41">
        <f t="shared" si="52"/>
        <v>73.132600000000011</v>
      </c>
      <c r="AI247" s="41"/>
      <c r="AJ247" s="41">
        <v>0.48799999999999999</v>
      </c>
      <c r="AK247" s="41">
        <v>74250.399999999994</v>
      </c>
      <c r="AL247" s="41">
        <f t="shared" si="53"/>
        <v>9.76</v>
      </c>
      <c r="AM247" s="41">
        <f t="shared" si="54"/>
        <v>74.250399999999999</v>
      </c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</row>
    <row r="248" spans="3:54" x14ac:dyDescent="0.15">
      <c r="C248"/>
      <c r="J248" s="35"/>
      <c r="K248" s="17"/>
      <c r="L248" s="17"/>
      <c r="U248" s="1"/>
      <c r="V248" s="1"/>
      <c r="Z248" s="41"/>
      <c r="AA248" s="41"/>
      <c r="AB248" s="41"/>
      <c r="AC248" s="41"/>
      <c r="AD248" s="41"/>
      <c r="AE248" s="41">
        <v>0.49</v>
      </c>
      <c r="AF248" s="41">
        <v>72843.600000000006</v>
      </c>
      <c r="AG248" s="41">
        <f t="shared" si="51"/>
        <v>9.8000000000000007</v>
      </c>
      <c r="AH248" s="41">
        <f t="shared" si="52"/>
        <v>72.843600000000009</v>
      </c>
      <c r="AI248" s="41"/>
      <c r="AJ248" s="41">
        <v>0.49</v>
      </c>
      <c r="AK248" s="41">
        <v>73978.8</v>
      </c>
      <c r="AL248" s="41">
        <f t="shared" si="53"/>
        <v>9.8000000000000007</v>
      </c>
      <c r="AM248" s="41">
        <f t="shared" si="54"/>
        <v>73.978800000000007</v>
      </c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</row>
    <row r="249" spans="3:54" x14ac:dyDescent="0.15">
      <c r="C249"/>
      <c r="J249" s="35"/>
      <c r="K249" s="17"/>
      <c r="L249" s="17"/>
      <c r="U249" s="1"/>
      <c r="V249" s="1"/>
      <c r="Z249" s="41"/>
      <c r="AA249" s="41"/>
      <c r="AB249" s="41"/>
      <c r="AC249" s="41"/>
      <c r="AD249" s="41"/>
      <c r="AE249" s="41">
        <v>0.49199999999999999</v>
      </c>
      <c r="AF249" s="41">
        <v>72550.3</v>
      </c>
      <c r="AG249" s="41">
        <f t="shared" si="51"/>
        <v>9.84</v>
      </c>
      <c r="AH249" s="41">
        <f t="shared" si="52"/>
        <v>72.550300000000007</v>
      </c>
      <c r="AI249" s="41"/>
      <c r="AJ249" s="41">
        <v>0.49199999999999999</v>
      </c>
      <c r="AK249" s="41">
        <v>73702.899999999994</v>
      </c>
      <c r="AL249" s="41">
        <f t="shared" si="53"/>
        <v>9.84</v>
      </c>
      <c r="AM249" s="41">
        <f t="shared" si="54"/>
        <v>73.7029</v>
      </c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</row>
    <row r="250" spans="3:54" x14ac:dyDescent="0.15">
      <c r="C250"/>
      <c r="J250" s="35"/>
      <c r="K250" s="17"/>
      <c r="L250" s="17"/>
      <c r="U250" s="1"/>
      <c r="V250" s="1"/>
      <c r="Z250" s="41"/>
      <c r="AA250" s="41"/>
      <c r="AB250" s="41"/>
      <c r="AC250" s="41"/>
      <c r="AD250" s="41"/>
      <c r="AE250" s="41">
        <v>0.49399999999999999</v>
      </c>
      <c r="AF250" s="41">
        <v>72252.600000000006</v>
      </c>
      <c r="AG250" s="41">
        <f t="shared" si="51"/>
        <v>9.879999999999999</v>
      </c>
      <c r="AH250" s="41">
        <f t="shared" si="52"/>
        <v>72.252600000000001</v>
      </c>
      <c r="AI250" s="41"/>
      <c r="AJ250" s="41">
        <v>0.49399999999999999</v>
      </c>
      <c r="AK250" s="41">
        <v>73422.8</v>
      </c>
      <c r="AL250" s="41">
        <f t="shared" si="53"/>
        <v>9.879999999999999</v>
      </c>
      <c r="AM250" s="41">
        <f t="shared" si="54"/>
        <v>73.422800000000009</v>
      </c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</row>
    <row r="251" spans="3:54" x14ac:dyDescent="0.15">
      <c r="C251"/>
      <c r="J251" s="35"/>
      <c r="K251" s="17"/>
      <c r="L251" s="17"/>
      <c r="U251" s="1"/>
      <c r="V251" s="1"/>
      <c r="Z251" s="41"/>
      <c r="AA251" s="41"/>
      <c r="AB251" s="41"/>
      <c r="AC251" s="41"/>
      <c r="AD251" s="41"/>
      <c r="AE251" s="41">
        <v>0.496</v>
      </c>
      <c r="AF251" s="41">
        <v>71950.600000000006</v>
      </c>
      <c r="AG251" s="41">
        <f t="shared" si="51"/>
        <v>9.92</v>
      </c>
      <c r="AH251" s="41">
        <f t="shared" si="52"/>
        <v>71.950600000000009</v>
      </c>
      <c r="AI251" s="41"/>
      <c r="AJ251" s="41">
        <v>0.496</v>
      </c>
      <c r="AK251" s="41">
        <v>73135.100000000006</v>
      </c>
      <c r="AL251" s="41">
        <f t="shared" si="53"/>
        <v>9.92</v>
      </c>
      <c r="AM251" s="41">
        <f t="shared" si="54"/>
        <v>73.135100000000008</v>
      </c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</row>
    <row r="252" spans="3:54" x14ac:dyDescent="0.15">
      <c r="C252"/>
      <c r="J252" s="35"/>
      <c r="K252" s="17"/>
      <c r="L252" s="17"/>
      <c r="U252" s="1"/>
      <c r="V252" s="1"/>
      <c r="Z252" s="41"/>
      <c r="AA252" s="41"/>
      <c r="AB252" s="41"/>
      <c r="AC252" s="41"/>
      <c r="AD252" s="41"/>
      <c r="AE252" s="41">
        <v>0.498</v>
      </c>
      <c r="AF252" s="41">
        <v>71644</v>
      </c>
      <c r="AG252" s="41">
        <f t="shared" si="51"/>
        <v>9.9600000000000009</v>
      </c>
      <c r="AH252" s="41">
        <f t="shared" si="52"/>
        <v>71.644000000000005</v>
      </c>
      <c r="AI252" s="41"/>
      <c r="AJ252" s="41">
        <v>0.498</v>
      </c>
      <c r="AK252" s="41">
        <v>72846.399999999994</v>
      </c>
      <c r="AL252" s="41">
        <f t="shared" si="53"/>
        <v>9.9600000000000009</v>
      </c>
      <c r="AM252" s="41">
        <f t="shared" si="54"/>
        <v>72.846399999999988</v>
      </c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</row>
    <row r="253" spans="3:54" x14ac:dyDescent="0.15">
      <c r="C253"/>
      <c r="J253" s="35"/>
      <c r="K253" s="17"/>
      <c r="L253" s="17"/>
      <c r="U253" s="1"/>
      <c r="V253" s="1"/>
      <c r="Z253" s="41"/>
      <c r="AA253" s="41"/>
      <c r="AB253" s="41"/>
      <c r="AC253" s="41"/>
      <c r="AD253" s="41"/>
      <c r="AE253" s="41">
        <v>0.5</v>
      </c>
      <c r="AF253" s="41">
        <v>71333.100000000006</v>
      </c>
      <c r="AG253" s="41">
        <f t="shared" si="51"/>
        <v>10</v>
      </c>
      <c r="AH253" s="41">
        <f t="shared" si="52"/>
        <v>71.333100000000002</v>
      </c>
      <c r="AI253" s="41"/>
      <c r="AJ253" s="41">
        <v>0.5</v>
      </c>
      <c r="AK253" s="41">
        <v>72556.7</v>
      </c>
      <c r="AL253" s="41">
        <f t="shared" si="53"/>
        <v>10</v>
      </c>
      <c r="AM253" s="41">
        <f t="shared" si="54"/>
        <v>72.556699999999992</v>
      </c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</row>
    <row r="254" spans="3:54" x14ac:dyDescent="0.15">
      <c r="C254"/>
      <c r="J254" s="35"/>
      <c r="K254" s="17"/>
      <c r="L254" s="17"/>
      <c r="U254" s="1"/>
      <c r="V254" s="1"/>
      <c r="Z254" s="41"/>
      <c r="AA254" s="41"/>
      <c r="AB254" s="41"/>
      <c r="AC254" s="41"/>
      <c r="AD254" s="41"/>
      <c r="AE254" s="41">
        <v>0.502</v>
      </c>
      <c r="AF254" s="41">
        <v>71017.7</v>
      </c>
      <c r="AG254" s="41">
        <f t="shared" si="51"/>
        <v>10.039999999999999</v>
      </c>
      <c r="AH254" s="41">
        <f t="shared" si="52"/>
        <v>71.017699999999991</v>
      </c>
      <c r="AI254" s="41"/>
      <c r="AJ254" s="41">
        <v>0.502</v>
      </c>
      <c r="AK254" s="41">
        <v>72259.3</v>
      </c>
      <c r="AL254" s="41">
        <f t="shared" si="53"/>
        <v>10.039999999999999</v>
      </c>
      <c r="AM254" s="41">
        <f t="shared" si="54"/>
        <v>72.259299999999996</v>
      </c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</row>
    <row r="255" spans="3:54" x14ac:dyDescent="0.15">
      <c r="C255"/>
      <c r="J255" s="35"/>
      <c r="K255" s="17"/>
      <c r="L255" s="17"/>
      <c r="U255" s="1"/>
      <c r="V255" s="1"/>
      <c r="Z255" s="41"/>
      <c r="AA255" s="41"/>
      <c r="AB255" s="41"/>
      <c r="AC255" s="41"/>
      <c r="AD255" s="41"/>
      <c r="AE255" s="41">
        <v>0.504</v>
      </c>
      <c r="AF255" s="41">
        <v>70697.7</v>
      </c>
      <c r="AG255" s="41">
        <f t="shared" si="51"/>
        <v>10.08</v>
      </c>
      <c r="AH255" s="41">
        <f t="shared" si="52"/>
        <v>70.697699999999998</v>
      </c>
      <c r="AI255" s="41"/>
      <c r="AJ255" s="41">
        <v>0.504</v>
      </c>
      <c r="AK255" s="41">
        <v>71957.5</v>
      </c>
      <c r="AL255" s="41">
        <f t="shared" si="53"/>
        <v>10.08</v>
      </c>
      <c r="AM255" s="41">
        <f t="shared" si="54"/>
        <v>71.957499999999996</v>
      </c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</row>
    <row r="256" spans="3:54" x14ac:dyDescent="0.15">
      <c r="C256"/>
      <c r="J256" s="35"/>
      <c r="K256" s="17"/>
      <c r="L256" s="17"/>
      <c r="U256" s="1"/>
      <c r="V256" s="1"/>
      <c r="Z256" s="41"/>
      <c r="AA256" s="41"/>
      <c r="AB256" s="41"/>
      <c r="AC256" s="41"/>
      <c r="AD256" s="41"/>
      <c r="AE256" s="41">
        <v>0.50600000000000001</v>
      </c>
      <c r="AF256" s="41">
        <v>70377.100000000006</v>
      </c>
      <c r="AG256" s="41">
        <f t="shared" si="51"/>
        <v>10.120000000000001</v>
      </c>
      <c r="AH256" s="41">
        <f t="shared" si="52"/>
        <v>70.377100000000013</v>
      </c>
      <c r="AI256" s="41"/>
      <c r="AJ256" s="41">
        <v>0.50600000000000001</v>
      </c>
      <c r="AK256" s="41">
        <v>71651.3</v>
      </c>
      <c r="AL256" s="41">
        <f t="shared" si="53"/>
        <v>10.120000000000001</v>
      </c>
      <c r="AM256" s="41">
        <f t="shared" si="54"/>
        <v>71.651300000000006</v>
      </c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</row>
    <row r="257" spans="3:54" x14ac:dyDescent="0.15">
      <c r="C257"/>
      <c r="J257" s="35"/>
      <c r="K257" s="17"/>
      <c r="L257" s="17"/>
      <c r="U257" s="1"/>
      <c r="V257" s="1"/>
      <c r="Z257" s="41"/>
      <c r="AA257" s="41"/>
      <c r="AB257" s="41"/>
      <c r="AC257" s="41"/>
      <c r="AD257" s="41"/>
      <c r="AE257" s="41">
        <v>0.50800000000000001</v>
      </c>
      <c r="AF257" s="41">
        <v>70048.100000000006</v>
      </c>
      <c r="AG257" s="41">
        <f t="shared" si="51"/>
        <v>10.16</v>
      </c>
      <c r="AH257" s="41">
        <f t="shared" si="52"/>
        <v>70.048100000000005</v>
      </c>
      <c r="AI257" s="41"/>
      <c r="AJ257" s="41">
        <v>0.50800000000000001</v>
      </c>
      <c r="AK257" s="41">
        <v>71340.600000000006</v>
      </c>
      <c r="AL257" s="41">
        <f t="shared" si="53"/>
        <v>10.16</v>
      </c>
      <c r="AM257" s="41">
        <f t="shared" si="54"/>
        <v>71.340600000000009</v>
      </c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</row>
    <row r="258" spans="3:54" x14ac:dyDescent="0.15">
      <c r="C258"/>
      <c r="J258" s="35"/>
      <c r="K258" s="17"/>
      <c r="L258" s="17"/>
      <c r="U258" s="1"/>
      <c r="V258" s="1"/>
      <c r="Z258" s="41"/>
      <c r="AA258" s="41"/>
      <c r="AB258" s="41"/>
      <c r="AC258" s="41"/>
      <c r="AD258" s="41"/>
      <c r="AE258" s="41">
        <v>0.51</v>
      </c>
      <c r="AF258" s="41">
        <v>69714.5</v>
      </c>
      <c r="AG258" s="41">
        <f t="shared" si="51"/>
        <v>10.199999999999999</v>
      </c>
      <c r="AH258" s="41">
        <f t="shared" si="52"/>
        <v>69.714500000000001</v>
      </c>
      <c r="AI258" s="41"/>
      <c r="AJ258" s="41">
        <v>0.51</v>
      </c>
      <c r="AK258" s="41">
        <v>71025.5</v>
      </c>
      <c r="AL258" s="41">
        <f t="shared" si="53"/>
        <v>10.199999999999999</v>
      </c>
      <c r="AM258" s="41">
        <f t="shared" si="54"/>
        <v>71.025499999999994</v>
      </c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</row>
    <row r="259" spans="3:54" x14ac:dyDescent="0.15">
      <c r="C259"/>
      <c r="J259" s="35"/>
      <c r="K259" s="17"/>
      <c r="L259" s="17"/>
      <c r="U259" s="1"/>
      <c r="V259" s="1"/>
      <c r="Z259" s="41"/>
      <c r="AA259" s="41"/>
      <c r="AB259" s="41"/>
      <c r="AC259" s="41"/>
      <c r="AD259" s="41"/>
      <c r="AE259" s="41">
        <v>0.51200000000000001</v>
      </c>
      <c r="AF259" s="41">
        <v>69372.2</v>
      </c>
      <c r="AG259" s="41">
        <f t="shared" si="51"/>
        <v>10.24</v>
      </c>
      <c r="AH259" s="41">
        <f t="shared" si="52"/>
        <v>69.372199999999992</v>
      </c>
      <c r="AI259" s="41"/>
      <c r="AJ259" s="41">
        <v>0.51200000000000001</v>
      </c>
      <c r="AK259" s="41">
        <v>70702</v>
      </c>
      <c r="AL259" s="41">
        <f t="shared" si="53"/>
        <v>10.24</v>
      </c>
      <c r="AM259" s="41">
        <f t="shared" si="54"/>
        <v>70.701999999999998</v>
      </c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</row>
    <row r="260" spans="3:54" x14ac:dyDescent="0.15">
      <c r="C260"/>
      <c r="J260" s="35"/>
      <c r="K260" s="17"/>
      <c r="L260" s="17"/>
      <c r="U260" s="1"/>
      <c r="V260" s="1"/>
      <c r="Z260" s="41"/>
      <c r="AA260" s="41"/>
      <c r="AB260" s="41"/>
      <c r="AC260" s="41"/>
      <c r="AD260" s="41"/>
      <c r="AE260" s="41">
        <v>0.51400000000000001</v>
      </c>
      <c r="AF260" s="41">
        <v>69029.3</v>
      </c>
      <c r="AG260" s="41">
        <f t="shared" ref="AG260:AG323" si="55">AE260*20</f>
        <v>10.280000000000001</v>
      </c>
      <c r="AH260" s="41">
        <f t="shared" ref="AH260:AH323" si="56">AF260/1000</f>
        <v>69.029300000000006</v>
      </c>
      <c r="AI260" s="41"/>
      <c r="AJ260" s="41">
        <v>0.51400000000000001</v>
      </c>
      <c r="AK260" s="41">
        <v>70377.8</v>
      </c>
      <c r="AL260" s="41">
        <f t="shared" ref="AL260:AL323" si="57">AJ260*20</f>
        <v>10.280000000000001</v>
      </c>
      <c r="AM260" s="41">
        <f t="shared" ref="AM260:AM323" si="58">AK260/1000</f>
        <v>70.377800000000008</v>
      </c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</row>
    <row r="261" spans="3:54" x14ac:dyDescent="0.15">
      <c r="C261"/>
      <c r="J261" s="35"/>
      <c r="K261" s="17"/>
      <c r="L261" s="17"/>
      <c r="U261" s="1"/>
      <c r="V261" s="1"/>
      <c r="Z261" s="41"/>
      <c r="AA261" s="41"/>
      <c r="AB261" s="41"/>
      <c r="AC261" s="41"/>
      <c r="AD261" s="41"/>
      <c r="AE261" s="41">
        <v>0.51600000000000001</v>
      </c>
      <c r="AF261" s="41">
        <v>68685.7</v>
      </c>
      <c r="AG261" s="41">
        <f t="shared" si="55"/>
        <v>10.32</v>
      </c>
      <c r="AH261" s="41">
        <f t="shared" si="56"/>
        <v>68.685699999999997</v>
      </c>
      <c r="AI261" s="41"/>
      <c r="AJ261" s="41">
        <v>0.51600000000000001</v>
      </c>
      <c r="AK261" s="41">
        <v>70052.800000000003</v>
      </c>
      <c r="AL261" s="41">
        <f t="shared" si="57"/>
        <v>10.32</v>
      </c>
      <c r="AM261" s="41">
        <f t="shared" si="58"/>
        <v>70.052800000000005</v>
      </c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</row>
    <row r="262" spans="3:54" x14ac:dyDescent="0.15">
      <c r="C262"/>
      <c r="U262" s="1"/>
      <c r="V262" s="1"/>
      <c r="Z262" s="41"/>
      <c r="AA262" s="41"/>
      <c r="AB262" s="41"/>
      <c r="AC262" s="41"/>
      <c r="AD262" s="41"/>
      <c r="AE262" s="41">
        <v>0.51800000000000002</v>
      </c>
      <c r="AF262" s="41">
        <v>68333.3</v>
      </c>
      <c r="AG262" s="41">
        <f t="shared" si="55"/>
        <v>10.36</v>
      </c>
      <c r="AH262" s="41">
        <f t="shared" si="56"/>
        <v>68.333300000000008</v>
      </c>
      <c r="AI262" s="41"/>
      <c r="AJ262" s="41">
        <v>0.51800000000000002</v>
      </c>
      <c r="AK262" s="41">
        <v>69719.399999999994</v>
      </c>
      <c r="AL262" s="41">
        <f t="shared" si="57"/>
        <v>10.36</v>
      </c>
      <c r="AM262" s="41">
        <f t="shared" si="58"/>
        <v>69.719399999999993</v>
      </c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</row>
    <row r="263" spans="3:54" x14ac:dyDescent="0.15">
      <c r="C263"/>
      <c r="U263" s="1"/>
      <c r="V263" s="1"/>
      <c r="Z263" s="41"/>
      <c r="AA263" s="41"/>
      <c r="AB263" s="41"/>
      <c r="AC263" s="41"/>
      <c r="AD263" s="41"/>
      <c r="AE263" s="41">
        <v>0.52</v>
      </c>
      <c r="AF263" s="41">
        <v>67976.2</v>
      </c>
      <c r="AG263" s="41">
        <f t="shared" si="55"/>
        <v>10.4</v>
      </c>
      <c r="AH263" s="41">
        <f t="shared" si="56"/>
        <v>67.976199999999992</v>
      </c>
      <c r="AI263" s="41"/>
      <c r="AJ263" s="41">
        <v>0.52</v>
      </c>
      <c r="AK263" s="41">
        <v>69381.3</v>
      </c>
      <c r="AL263" s="41">
        <f t="shared" si="57"/>
        <v>10.4</v>
      </c>
      <c r="AM263" s="41">
        <f t="shared" si="58"/>
        <v>69.381299999999996</v>
      </c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</row>
    <row r="264" spans="3:54" x14ac:dyDescent="0.15">
      <c r="C264"/>
      <c r="U264" s="1"/>
      <c r="V264" s="1"/>
      <c r="Z264" s="41"/>
      <c r="AA264" s="41"/>
      <c r="AB264" s="41"/>
      <c r="AC264" s="41"/>
      <c r="AD264" s="41"/>
      <c r="AE264" s="41">
        <v>0.52200000000000002</v>
      </c>
      <c r="AF264" s="41">
        <v>67614.2</v>
      </c>
      <c r="AG264" s="41">
        <f t="shared" si="55"/>
        <v>10.440000000000001</v>
      </c>
      <c r="AH264" s="41">
        <f t="shared" si="56"/>
        <v>67.614199999999997</v>
      </c>
      <c r="AI264" s="41"/>
      <c r="AJ264" s="41">
        <v>0.52200000000000002</v>
      </c>
      <c r="AK264" s="41">
        <v>69038.600000000006</v>
      </c>
      <c r="AL264" s="41">
        <f t="shared" si="57"/>
        <v>10.440000000000001</v>
      </c>
      <c r="AM264" s="41">
        <f t="shared" si="58"/>
        <v>69.038600000000002</v>
      </c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</row>
    <row r="265" spans="3:54" x14ac:dyDescent="0.15">
      <c r="C265"/>
      <c r="U265" s="1"/>
      <c r="V265" s="1"/>
      <c r="Z265" s="41"/>
      <c r="AA265" s="41"/>
      <c r="AB265" s="41"/>
      <c r="AC265" s="41"/>
      <c r="AD265" s="41"/>
      <c r="AE265" s="41">
        <v>0.52400000000000002</v>
      </c>
      <c r="AF265" s="41">
        <v>67247.399999999994</v>
      </c>
      <c r="AG265" s="41">
        <f t="shared" si="55"/>
        <v>10.48</v>
      </c>
      <c r="AH265" s="41">
        <f t="shared" si="56"/>
        <v>67.247399999999999</v>
      </c>
      <c r="AI265" s="41"/>
      <c r="AJ265" s="41">
        <v>0.52400000000000002</v>
      </c>
      <c r="AK265" s="41">
        <v>68691.199999999997</v>
      </c>
      <c r="AL265" s="41">
        <f t="shared" si="57"/>
        <v>10.48</v>
      </c>
      <c r="AM265" s="41">
        <f t="shared" si="58"/>
        <v>68.691199999999995</v>
      </c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</row>
    <row r="266" spans="3:54" x14ac:dyDescent="0.15">
      <c r="C266"/>
      <c r="U266" s="1"/>
      <c r="V266" s="1"/>
      <c r="Z266" s="41"/>
      <c r="AA266" s="41"/>
      <c r="AB266" s="41"/>
      <c r="AC266" s="41"/>
      <c r="AD266" s="41"/>
      <c r="AE266" s="41">
        <v>0.52600000000000002</v>
      </c>
      <c r="AF266" s="41">
        <v>66875.7</v>
      </c>
      <c r="AG266" s="41">
        <f t="shared" si="55"/>
        <v>10.52</v>
      </c>
      <c r="AH266" s="41">
        <f t="shared" si="56"/>
        <v>66.875699999999995</v>
      </c>
      <c r="AI266" s="41"/>
      <c r="AJ266" s="41">
        <v>0.52600000000000002</v>
      </c>
      <c r="AK266" s="41">
        <v>68339</v>
      </c>
      <c r="AL266" s="41">
        <f t="shared" si="57"/>
        <v>10.52</v>
      </c>
      <c r="AM266" s="41">
        <f t="shared" si="58"/>
        <v>68.338999999999999</v>
      </c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</row>
    <row r="267" spans="3:54" x14ac:dyDescent="0.15">
      <c r="C267"/>
      <c r="U267" s="1"/>
      <c r="V267" s="1"/>
      <c r="Z267" s="41"/>
      <c r="AA267" s="41"/>
      <c r="AB267" s="41"/>
      <c r="AC267" s="41"/>
      <c r="AD267" s="41"/>
      <c r="AE267" s="41">
        <v>0.52800000000000002</v>
      </c>
      <c r="AF267" s="41">
        <v>66499</v>
      </c>
      <c r="AG267" s="41">
        <f t="shared" si="55"/>
        <v>10.56</v>
      </c>
      <c r="AH267" s="41">
        <f t="shared" si="56"/>
        <v>66.498999999999995</v>
      </c>
      <c r="AI267" s="41"/>
      <c r="AJ267" s="41">
        <v>0.52800000000000002</v>
      </c>
      <c r="AK267" s="41">
        <v>67982</v>
      </c>
      <c r="AL267" s="41">
        <f t="shared" si="57"/>
        <v>10.56</v>
      </c>
      <c r="AM267" s="41">
        <f t="shared" si="58"/>
        <v>67.981999999999999</v>
      </c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</row>
    <row r="268" spans="3:54" x14ac:dyDescent="0.15">
      <c r="C268"/>
      <c r="U268" s="1"/>
      <c r="V268" s="1"/>
      <c r="Z268" s="41"/>
      <c r="AA268" s="41"/>
      <c r="AB268" s="41"/>
      <c r="AC268" s="41"/>
      <c r="AD268" s="41"/>
      <c r="AE268" s="41">
        <v>0.53</v>
      </c>
      <c r="AF268" s="41">
        <v>66117.399999999994</v>
      </c>
      <c r="AG268" s="41">
        <f t="shared" si="55"/>
        <v>10.600000000000001</v>
      </c>
      <c r="AH268" s="41">
        <f t="shared" si="56"/>
        <v>66.117399999999989</v>
      </c>
      <c r="AI268" s="41"/>
      <c r="AJ268" s="41">
        <v>0.53</v>
      </c>
      <c r="AK268" s="41">
        <v>67620.2</v>
      </c>
      <c r="AL268" s="41">
        <f t="shared" si="57"/>
        <v>10.600000000000001</v>
      </c>
      <c r="AM268" s="41">
        <f t="shared" si="58"/>
        <v>67.620199999999997</v>
      </c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</row>
    <row r="269" spans="3:54" x14ac:dyDescent="0.15">
      <c r="C269"/>
      <c r="U269" s="1"/>
      <c r="V269" s="1"/>
      <c r="Z269" s="41"/>
      <c r="AA269" s="41"/>
      <c r="AB269" s="41"/>
      <c r="AC269" s="41"/>
      <c r="AD269" s="41"/>
      <c r="AE269" s="41">
        <v>0.53200000000000003</v>
      </c>
      <c r="AF269" s="41">
        <v>65730.8</v>
      </c>
      <c r="AG269" s="41">
        <f t="shared" si="55"/>
        <v>10.64</v>
      </c>
      <c r="AH269" s="41">
        <f t="shared" si="56"/>
        <v>65.730800000000002</v>
      </c>
      <c r="AI269" s="41"/>
      <c r="AJ269" s="41">
        <v>0.53200000000000003</v>
      </c>
      <c r="AK269" s="41">
        <v>67253.5</v>
      </c>
      <c r="AL269" s="41">
        <f t="shared" si="57"/>
        <v>10.64</v>
      </c>
      <c r="AM269" s="41">
        <f t="shared" si="58"/>
        <v>67.253500000000003</v>
      </c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</row>
    <row r="270" spans="3:54" x14ac:dyDescent="0.15">
      <c r="C270"/>
      <c r="U270" s="1"/>
      <c r="V270" s="1"/>
      <c r="Z270" s="41"/>
      <c r="AA270" s="41"/>
      <c r="AB270" s="41"/>
      <c r="AC270" s="41"/>
      <c r="AD270" s="41"/>
      <c r="AE270" s="41">
        <v>0.53400000000000003</v>
      </c>
      <c r="AF270" s="41">
        <v>65339.199999999997</v>
      </c>
      <c r="AG270" s="41">
        <f t="shared" si="55"/>
        <v>10.68</v>
      </c>
      <c r="AH270" s="41">
        <f t="shared" si="56"/>
        <v>65.339199999999991</v>
      </c>
      <c r="AI270" s="41"/>
      <c r="AJ270" s="41">
        <v>0.53400000000000003</v>
      </c>
      <c r="AK270" s="41">
        <v>66882</v>
      </c>
      <c r="AL270" s="41">
        <f t="shared" si="57"/>
        <v>10.68</v>
      </c>
      <c r="AM270" s="41">
        <f t="shared" si="58"/>
        <v>66.882000000000005</v>
      </c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</row>
    <row r="271" spans="3:54" x14ac:dyDescent="0.15">
      <c r="C271"/>
      <c r="U271" s="1"/>
      <c r="V271" s="1"/>
      <c r="Z271" s="41"/>
      <c r="AA271" s="41"/>
      <c r="AB271" s="41"/>
      <c r="AC271" s="41"/>
      <c r="AD271" s="41"/>
      <c r="AE271" s="41">
        <v>0.53600000000000003</v>
      </c>
      <c r="AF271" s="41">
        <v>64942.5</v>
      </c>
      <c r="AG271" s="41">
        <f t="shared" si="55"/>
        <v>10.72</v>
      </c>
      <c r="AH271" s="41">
        <f t="shared" si="56"/>
        <v>64.942499999999995</v>
      </c>
      <c r="AI271" s="41"/>
      <c r="AJ271" s="41">
        <v>0.53600000000000003</v>
      </c>
      <c r="AK271" s="41">
        <v>66505.5</v>
      </c>
      <c r="AL271" s="41">
        <f t="shared" si="57"/>
        <v>10.72</v>
      </c>
      <c r="AM271" s="41">
        <f t="shared" si="58"/>
        <v>66.505499999999998</v>
      </c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</row>
    <row r="272" spans="3:54" x14ac:dyDescent="0.15">
      <c r="C272"/>
      <c r="U272" s="1"/>
      <c r="V272" s="1"/>
      <c r="Z272" s="41"/>
      <c r="AA272" s="41"/>
      <c r="AB272" s="41"/>
      <c r="AC272" s="41"/>
      <c r="AD272" s="41"/>
      <c r="AE272" s="41">
        <v>0.53800000000000003</v>
      </c>
      <c r="AF272" s="41">
        <v>64540.7</v>
      </c>
      <c r="AG272" s="41">
        <f t="shared" si="55"/>
        <v>10.760000000000002</v>
      </c>
      <c r="AH272" s="41">
        <f t="shared" si="56"/>
        <v>64.540700000000001</v>
      </c>
      <c r="AI272" s="41"/>
      <c r="AJ272" s="41">
        <v>0.53800000000000003</v>
      </c>
      <c r="AK272" s="41">
        <v>66124.100000000006</v>
      </c>
      <c r="AL272" s="41">
        <f t="shared" si="57"/>
        <v>10.760000000000002</v>
      </c>
      <c r="AM272" s="41">
        <f t="shared" si="58"/>
        <v>66.124100000000013</v>
      </c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</row>
    <row r="273" spans="3:54" x14ac:dyDescent="0.15">
      <c r="C273"/>
      <c r="U273" s="1"/>
      <c r="V273" s="1"/>
      <c r="Z273" s="41"/>
      <c r="AA273" s="41"/>
      <c r="AB273" s="41"/>
      <c r="AC273" s="41"/>
      <c r="AD273" s="41"/>
      <c r="AE273" s="41">
        <v>0.54</v>
      </c>
      <c r="AF273" s="41">
        <v>64133.7</v>
      </c>
      <c r="AG273" s="41">
        <f t="shared" si="55"/>
        <v>10.8</v>
      </c>
      <c r="AH273" s="41">
        <f t="shared" si="56"/>
        <v>64.13369999999999</v>
      </c>
      <c r="AI273" s="41"/>
      <c r="AJ273" s="41">
        <v>0.54</v>
      </c>
      <c r="AK273" s="41">
        <v>65737.600000000006</v>
      </c>
      <c r="AL273" s="41">
        <f t="shared" si="57"/>
        <v>10.8</v>
      </c>
      <c r="AM273" s="41">
        <f t="shared" si="58"/>
        <v>65.7376</v>
      </c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</row>
    <row r="274" spans="3:54" x14ac:dyDescent="0.15">
      <c r="C274"/>
      <c r="U274" s="1"/>
      <c r="V274" s="1"/>
      <c r="Z274" s="41"/>
      <c r="AA274" s="41"/>
      <c r="AB274" s="41"/>
      <c r="AC274" s="41"/>
      <c r="AD274" s="41"/>
      <c r="AE274" s="41">
        <v>0.54200000000000004</v>
      </c>
      <c r="AF274" s="41">
        <v>63721.5</v>
      </c>
      <c r="AG274" s="41">
        <f t="shared" si="55"/>
        <v>10.84</v>
      </c>
      <c r="AH274" s="41">
        <f t="shared" si="56"/>
        <v>63.721499999999999</v>
      </c>
      <c r="AI274" s="41"/>
      <c r="AJ274" s="41">
        <v>0.54200000000000004</v>
      </c>
      <c r="AK274" s="41">
        <v>65346.2</v>
      </c>
      <c r="AL274" s="41">
        <f t="shared" si="57"/>
        <v>10.84</v>
      </c>
      <c r="AM274" s="41">
        <f t="shared" si="58"/>
        <v>65.346199999999996</v>
      </c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</row>
    <row r="275" spans="3:54" x14ac:dyDescent="0.15">
      <c r="C275"/>
      <c r="U275" s="1"/>
      <c r="V275" s="1"/>
      <c r="Z275" s="41"/>
      <c r="AA275" s="41"/>
      <c r="AB275" s="41"/>
      <c r="AC275" s="41"/>
      <c r="AD275" s="41"/>
      <c r="AE275" s="41">
        <v>0.54400000000000004</v>
      </c>
      <c r="AF275" s="41">
        <v>63304.1</v>
      </c>
      <c r="AG275" s="41">
        <f t="shared" si="55"/>
        <v>10.88</v>
      </c>
      <c r="AH275" s="41">
        <f t="shared" si="56"/>
        <v>63.304099999999998</v>
      </c>
      <c r="AI275" s="41"/>
      <c r="AJ275" s="41">
        <v>0.54400000000000004</v>
      </c>
      <c r="AK275" s="41">
        <v>64949.599999999999</v>
      </c>
      <c r="AL275" s="41">
        <f t="shared" si="57"/>
        <v>10.88</v>
      </c>
      <c r="AM275" s="41">
        <f t="shared" si="58"/>
        <v>64.949600000000004</v>
      </c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</row>
    <row r="276" spans="3:54" x14ac:dyDescent="0.15">
      <c r="C276"/>
      <c r="U276" s="1"/>
      <c r="V276" s="1"/>
      <c r="Z276" s="41"/>
      <c r="AA276" s="41"/>
      <c r="AB276" s="41"/>
      <c r="AC276" s="41"/>
      <c r="AD276" s="41"/>
      <c r="AE276" s="41">
        <v>0.54600000000000004</v>
      </c>
      <c r="AF276" s="41">
        <v>62881.5</v>
      </c>
      <c r="AG276" s="41">
        <f t="shared" si="55"/>
        <v>10.920000000000002</v>
      </c>
      <c r="AH276" s="41">
        <f t="shared" si="56"/>
        <v>62.881500000000003</v>
      </c>
      <c r="AI276" s="41"/>
      <c r="AJ276" s="41">
        <v>0.54600000000000004</v>
      </c>
      <c r="AK276" s="41">
        <v>64547.9</v>
      </c>
      <c r="AL276" s="41">
        <f t="shared" si="57"/>
        <v>10.920000000000002</v>
      </c>
      <c r="AM276" s="41">
        <f t="shared" si="58"/>
        <v>64.547899999999998</v>
      </c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</row>
    <row r="277" spans="3:54" x14ac:dyDescent="0.15">
      <c r="C277"/>
      <c r="U277" s="1"/>
      <c r="V277" s="1"/>
      <c r="Z277" s="41"/>
      <c r="AA277" s="41"/>
      <c r="AB277" s="41"/>
      <c r="AC277" s="41"/>
      <c r="AD277" s="41"/>
      <c r="AE277" s="41">
        <v>0.54800000000000004</v>
      </c>
      <c r="AF277" s="41">
        <v>62453.5</v>
      </c>
      <c r="AG277" s="41">
        <f t="shared" si="55"/>
        <v>10.96</v>
      </c>
      <c r="AH277" s="41">
        <f t="shared" si="56"/>
        <v>62.453499999999998</v>
      </c>
      <c r="AI277" s="41"/>
      <c r="AJ277" s="41">
        <v>0.54800000000000004</v>
      </c>
      <c r="AK277" s="41">
        <v>64141.1</v>
      </c>
      <c r="AL277" s="41">
        <f t="shared" si="57"/>
        <v>10.96</v>
      </c>
      <c r="AM277" s="41">
        <f t="shared" si="58"/>
        <v>64.141099999999994</v>
      </c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</row>
    <row r="278" spans="3:54" x14ac:dyDescent="0.15">
      <c r="C278"/>
      <c r="U278" s="1"/>
      <c r="V278" s="1"/>
      <c r="Z278" s="41"/>
      <c r="AA278" s="41"/>
      <c r="AB278" s="41"/>
      <c r="AC278" s="41"/>
      <c r="AD278" s="41"/>
      <c r="AE278" s="41">
        <v>0.55000000000000004</v>
      </c>
      <c r="AF278" s="41">
        <v>62020.2</v>
      </c>
      <c r="AG278" s="41">
        <f t="shared" si="55"/>
        <v>11</v>
      </c>
      <c r="AH278" s="41">
        <f t="shared" si="56"/>
        <v>62.020199999999996</v>
      </c>
      <c r="AI278" s="41"/>
      <c r="AJ278" s="41">
        <v>0.55000000000000004</v>
      </c>
      <c r="AK278" s="41">
        <v>63729.1</v>
      </c>
      <c r="AL278" s="41">
        <f t="shared" si="57"/>
        <v>11</v>
      </c>
      <c r="AM278" s="41">
        <f t="shared" si="58"/>
        <v>63.729099999999995</v>
      </c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</row>
    <row r="279" spans="3:54" x14ac:dyDescent="0.15">
      <c r="C279"/>
      <c r="U279" s="1"/>
      <c r="V279" s="1"/>
      <c r="Z279" s="41"/>
      <c r="AA279" s="41"/>
      <c r="AB279" s="41"/>
      <c r="AC279" s="41"/>
      <c r="AD279" s="41"/>
      <c r="AE279" s="41">
        <v>0.55200000000000005</v>
      </c>
      <c r="AF279" s="41">
        <v>61581.5</v>
      </c>
      <c r="AG279" s="41">
        <f t="shared" si="55"/>
        <v>11.040000000000001</v>
      </c>
      <c r="AH279" s="41">
        <f t="shared" si="56"/>
        <v>61.581499999999998</v>
      </c>
      <c r="AI279" s="41"/>
      <c r="AJ279" s="41">
        <v>0.55200000000000005</v>
      </c>
      <c r="AK279" s="41">
        <v>63311.8</v>
      </c>
      <c r="AL279" s="41">
        <f t="shared" si="57"/>
        <v>11.040000000000001</v>
      </c>
      <c r="AM279" s="41">
        <f t="shared" si="58"/>
        <v>63.311800000000005</v>
      </c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</row>
    <row r="280" spans="3:54" x14ac:dyDescent="0.15">
      <c r="C280"/>
      <c r="U280" s="1"/>
      <c r="V280" s="1"/>
      <c r="Z280" s="41"/>
      <c r="AA280" s="41"/>
      <c r="AB280" s="41"/>
      <c r="AC280" s="41"/>
      <c r="AD280" s="41"/>
      <c r="AE280" s="41">
        <v>0.55400000000000005</v>
      </c>
      <c r="AF280" s="41">
        <v>61137.4</v>
      </c>
      <c r="AG280" s="41">
        <f t="shared" si="55"/>
        <v>11.080000000000002</v>
      </c>
      <c r="AH280" s="41">
        <f t="shared" si="56"/>
        <v>61.1374</v>
      </c>
      <c r="AI280" s="41"/>
      <c r="AJ280" s="41">
        <v>0.55400000000000005</v>
      </c>
      <c r="AK280" s="41">
        <v>62889.3</v>
      </c>
      <c r="AL280" s="41">
        <f t="shared" si="57"/>
        <v>11.080000000000002</v>
      </c>
      <c r="AM280" s="41">
        <f t="shared" si="58"/>
        <v>62.889300000000006</v>
      </c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</row>
    <row r="281" spans="3:54" x14ac:dyDescent="0.15">
      <c r="C281"/>
      <c r="U281" s="1"/>
      <c r="V281" s="1"/>
      <c r="Z281" s="41"/>
      <c r="AA281" s="41"/>
      <c r="AB281" s="41"/>
      <c r="AC281" s="41"/>
      <c r="AD281" s="41"/>
      <c r="AE281" s="41">
        <v>0.55600000000000005</v>
      </c>
      <c r="AF281" s="41">
        <v>60687.8</v>
      </c>
      <c r="AG281" s="41">
        <f t="shared" si="55"/>
        <v>11.120000000000001</v>
      </c>
      <c r="AH281" s="41">
        <f t="shared" si="56"/>
        <v>60.687800000000003</v>
      </c>
      <c r="AI281" s="41"/>
      <c r="AJ281" s="41">
        <v>0.55600000000000005</v>
      </c>
      <c r="AK281" s="41">
        <v>62461.4</v>
      </c>
      <c r="AL281" s="41">
        <f t="shared" si="57"/>
        <v>11.120000000000001</v>
      </c>
      <c r="AM281" s="41">
        <f t="shared" si="58"/>
        <v>62.461400000000005</v>
      </c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</row>
    <row r="282" spans="3:54" x14ac:dyDescent="0.15">
      <c r="C282"/>
      <c r="U282" s="1"/>
      <c r="V282" s="1"/>
      <c r="Z282" s="41"/>
      <c r="AA282" s="41"/>
      <c r="AB282" s="41"/>
      <c r="AC282" s="41"/>
      <c r="AD282" s="41"/>
      <c r="AE282" s="41">
        <v>0.55800000000000005</v>
      </c>
      <c r="AF282" s="41">
        <v>60232.800000000003</v>
      </c>
      <c r="AG282" s="41">
        <f t="shared" si="55"/>
        <v>11.16</v>
      </c>
      <c r="AH282" s="41">
        <f t="shared" si="56"/>
        <v>60.232800000000005</v>
      </c>
      <c r="AI282" s="41"/>
      <c r="AJ282" s="41">
        <v>0.55800000000000005</v>
      </c>
      <c r="AK282" s="41">
        <v>62028.2</v>
      </c>
      <c r="AL282" s="41">
        <f t="shared" si="57"/>
        <v>11.16</v>
      </c>
      <c r="AM282" s="41">
        <f t="shared" si="58"/>
        <v>62.028199999999998</v>
      </c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</row>
    <row r="283" spans="3:54" x14ac:dyDescent="0.15">
      <c r="C283"/>
      <c r="U283" s="1"/>
      <c r="V283" s="1"/>
      <c r="Z283" s="41"/>
      <c r="AA283" s="41"/>
      <c r="AB283" s="41"/>
      <c r="AC283" s="41"/>
      <c r="AD283" s="41"/>
      <c r="AE283" s="41">
        <v>0.56000000000000005</v>
      </c>
      <c r="AF283" s="41">
        <v>59772.1</v>
      </c>
      <c r="AG283" s="41">
        <f t="shared" si="55"/>
        <v>11.200000000000001</v>
      </c>
      <c r="AH283" s="41">
        <f t="shared" si="56"/>
        <v>59.772100000000002</v>
      </c>
      <c r="AI283" s="41"/>
      <c r="AJ283" s="41">
        <v>0.56000000000000005</v>
      </c>
      <c r="AK283" s="41">
        <v>61589.7</v>
      </c>
      <c r="AL283" s="41">
        <f t="shared" si="57"/>
        <v>11.200000000000001</v>
      </c>
      <c r="AM283" s="41">
        <f t="shared" si="58"/>
        <v>61.589700000000001</v>
      </c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</row>
    <row r="284" spans="3:54" x14ac:dyDescent="0.15">
      <c r="C284"/>
      <c r="U284" s="1"/>
      <c r="V284" s="1"/>
      <c r="Z284" s="41"/>
      <c r="AA284" s="41"/>
      <c r="AB284" s="41"/>
      <c r="AC284" s="41"/>
      <c r="AD284" s="41"/>
      <c r="AE284" s="41">
        <v>0.56200000000000006</v>
      </c>
      <c r="AF284" s="41">
        <v>59305.8</v>
      </c>
      <c r="AG284" s="41">
        <f t="shared" si="55"/>
        <v>11.240000000000002</v>
      </c>
      <c r="AH284" s="41">
        <f t="shared" si="56"/>
        <v>59.305800000000005</v>
      </c>
      <c r="AI284" s="41"/>
      <c r="AJ284" s="41">
        <v>0.56200000000000006</v>
      </c>
      <c r="AK284" s="41">
        <v>61145.599999999999</v>
      </c>
      <c r="AL284" s="41">
        <f t="shared" si="57"/>
        <v>11.240000000000002</v>
      </c>
      <c r="AM284" s="41">
        <f t="shared" si="58"/>
        <v>61.145600000000002</v>
      </c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</row>
    <row r="285" spans="3:54" x14ac:dyDescent="0.15">
      <c r="C285"/>
      <c r="U285" s="1"/>
      <c r="V285" s="1"/>
      <c r="Z285" s="41"/>
      <c r="AA285" s="41"/>
      <c r="AB285" s="41"/>
      <c r="AC285" s="41"/>
      <c r="AD285" s="41"/>
      <c r="AE285" s="41">
        <v>0.56399999999999995</v>
      </c>
      <c r="AF285" s="41">
        <v>58827.5</v>
      </c>
      <c r="AG285" s="41">
        <f t="shared" si="55"/>
        <v>11.28</v>
      </c>
      <c r="AH285" s="41">
        <f t="shared" si="56"/>
        <v>58.827500000000001</v>
      </c>
      <c r="AI285" s="41"/>
      <c r="AJ285" s="41">
        <v>0.56399999999999995</v>
      </c>
      <c r="AK285" s="41">
        <v>60696.2</v>
      </c>
      <c r="AL285" s="41">
        <f t="shared" si="57"/>
        <v>11.28</v>
      </c>
      <c r="AM285" s="41">
        <f t="shared" si="58"/>
        <v>60.696199999999997</v>
      </c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</row>
    <row r="286" spans="3:54" x14ac:dyDescent="0.15">
      <c r="C286"/>
      <c r="U286" s="1"/>
      <c r="V286" s="1"/>
      <c r="Z286" s="41"/>
      <c r="AA286" s="41"/>
      <c r="AB286" s="41"/>
      <c r="AC286" s="41"/>
      <c r="AD286" s="41"/>
      <c r="AE286" s="41">
        <v>0.56599999999999995</v>
      </c>
      <c r="AF286" s="41">
        <v>58356.2</v>
      </c>
      <c r="AG286" s="41">
        <f t="shared" si="55"/>
        <v>11.319999999999999</v>
      </c>
      <c r="AH286" s="41">
        <f t="shared" si="56"/>
        <v>58.356199999999994</v>
      </c>
      <c r="AI286" s="41"/>
      <c r="AJ286" s="41">
        <v>0.56599999999999995</v>
      </c>
      <c r="AK286" s="41">
        <v>60241.1</v>
      </c>
      <c r="AL286" s="41">
        <f t="shared" si="57"/>
        <v>11.319999999999999</v>
      </c>
      <c r="AM286" s="41">
        <f t="shared" si="58"/>
        <v>60.241099999999996</v>
      </c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</row>
    <row r="287" spans="3:54" x14ac:dyDescent="0.15">
      <c r="C287"/>
      <c r="U287" s="1"/>
      <c r="V287" s="1"/>
      <c r="Z287" s="41"/>
      <c r="AA287" s="41"/>
      <c r="AB287" s="41"/>
      <c r="AC287" s="41"/>
      <c r="AD287" s="41"/>
      <c r="AE287" s="41">
        <v>0.56799999999999995</v>
      </c>
      <c r="AF287" s="41">
        <v>57872.9</v>
      </c>
      <c r="AG287" s="41">
        <f t="shared" si="55"/>
        <v>11.36</v>
      </c>
      <c r="AH287" s="41">
        <f t="shared" si="56"/>
        <v>57.872900000000001</v>
      </c>
      <c r="AI287" s="41"/>
      <c r="AJ287" s="41">
        <v>0.56799999999999995</v>
      </c>
      <c r="AK287" s="41">
        <v>59780.5</v>
      </c>
      <c r="AL287" s="41">
        <f t="shared" si="57"/>
        <v>11.36</v>
      </c>
      <c r="AM287" s="41">
        <f t="shared" si="58"/>
        <v>59.780500000000004</v>
      </c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</row>
    <row r="288" spans="3:54" x14ac:dyDescent="0.15">
      <c r="C288"/>
      <c r="U288" s="1"/>
      <c r="V288" s="1"/>
      <c r="Z288" s="41"/>
      <c r="AA288" s="41"/>
      <c r="AB288" s="41"/>
      <c r="AC288" s="41"/>
      <c r="AD288" s="41"/>
      <c r="AE288" s="41">
        <v>0.56999999999999995</v>
      </c>
      <c r="AF288" s="41">
        <v>57383.9</v>
      </c>
      <c r="AG288" s="41">
        <f t="shared" si="55"/>
        <v>11.399999999999999</v>
      </c>
      <c r="AH288" s="41">
        <f t="shared" si="56"/>
        <v>57.383900000000004</v>
      </c>
      <c r="AI288" s="41"/>
      <c r="AJ288" s="41">
        <v>0.56999999999999995</v>
      </c>
      <c r="AK288" s="41">
        <v>59314.3</v>
      </c>
      <c r="AL288" s="41">
        <f t="shared" si="57"/>
        <v>11.399999999999999</v>
      </c>
      <c r="AM288" s="41">
        <f t="shared" si="58"/>
        <v>59.314300000000003</v>
      </c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</row>
    <row r="289" spans="3:54" x14ac:dyDescent="0.15">
      <c r="C289"/>
      <c r="U289" s="1"/>
      <c r="V289" s="1"/>
      <c r="Z289" s="41"/>
      <c r="AA289" s="41"/>
      <c r="AB289" s="41"/>
      <c r="AC289" s="41"/>
      <c r="AD289" s="41"/>
      <c r="AE289" s="41">
        <v>0.57199999999999995</v>
      </c>
      <c r="AF289" s="41">
        <v>56889.1</v>
      </c>
      <c r="AG289" s="41">
        <f t="shared" si="55"/>
        <v>11.44</v>
      </c>
      <c r="AH289" s="41">
        <f t="shared" si="56"/>
        <v>56.889099999999999</v>
      </c>
      <c r="AI289" s="41"/>
      <c r="AJ289" s="41">
        <v>0.57199999999999995</v>
      </c>
      <c r="AK289" s="41">
        <v>58842.3</v>
      </c>
      <c r="AL289" s="41">
        <f t="shared" si="57"/>
        <v>11.44</v>
      </c>
      <c r="AM289" s="41">
        <f t="shared" si="58"/>
        <v>58.842300000000002</v>
      </c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</row>
    <row r="290" spans="3:54" x14ac:dyDescent="0.15">
      <c r="C290"/>
      <c r="U290" s="1"/>
      <c r="V290" s="1"/>
      <c r="Z290" s="41"/>
      <c r="AA290" s="41"/>
      <c r="AB290" s="41"/>
      <c r="AC290" s="41"/>
      <c r="AD290" s="41"/>
      <c r="AE290" s="41">
        <v>0.57399999999999995</v>
      </c>
      <c r="AF290" s="41">
        <v>56388.6</v>
      </c>
      <c r="AG290" s="41">
        <f t="shared" si="55"/>
        <v>11.479999999999999</v>
      </c>
      <c r="AH290" s="41">
        <f t="shared" si="56"/>
        <v>56.388599999999997</v>
      </c>
      <c r="AI290" s="41"/>
      <c r="AJ290" s="41">
        <v>0.57399999999999995</v>
      </c>
      <c r="AK290" s="41">
        <v>58364.7</v>
      </c>
      <c r="AL290" s="41">
        <f t="shared" si="57"/>
        <v>11.479999999999999</v>
      </c>
      <c r="AM290" s="41">
        <f t="shared" si="58"/>
        <v>58.364699999999999</v>
      </c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</row>
    <row r="291" spans="3:54" x14ac:dyDescent="0.15">
      <c r="C291"/>
      <c r="U291" s="1"/>
      <c r="V291" s="1"/>
      <c r="Z291" s="41"/>
      <c r="AA291" s="41"/>
      <c r="AB291" s="41"/>
      <c r="AC291" s="41"/>
      <c r="AD291" s="41"/>
      <c r="AE291" s="41">
        <v>0.57599999999999996</v>
      </c>
      <c r="AF291" s="41">
        <v>55882.2</v>
      </c>
      <c r="AG291" s="41">
        <f t="shared" si="55"/>
        <v>11.52</v>
      </c>
      <c r="AH291" s="41">
        <f t="shared" si="56"/>
        <v>55.882199999999997</v>
      </c>
      <c r="AI291" s="41"/>
      <c r="AJ291" s="41">
        <v>0.57599999999999996</v>
      </c>
      <c r="AK291" s="41">
        <v>57881.4</v>
      </c>
      <c r="AL291" s="41">
        <f t="shared" si="57"/>
        <v>11.52</v>
      </c>
      <c r="AM291" s="41">
        <f t="shared" si="58"/>
        <v>57.881399999999999</v>
      </c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</row>
    <row r="292" spans="3:54" x14ac:dyDescent="0.15">
      <c r="C292"/>
      <c r="U292" s="1"/>
      <c r="V292" s="1"/>
      <c r="Z292" s="41"/>
      <c r="AA292" s="41"/>
      <c r="AB292" s="41"/>
      <c r="AC292" s="41"/>
      <c r="AD292" s="41"/>
      <c r="AE292" s="41">
        <v>0.57799999999999996</v>
      </c>
      <c r="AF292" s="41">
        <v>55369.8</v>
      </c>
      <c r="AG292" s="41">
        <f t="shared" si="55"/>
        <v>11.559999999999999</v>
      </c>
      <c r="AH292" s="41">
        <f t="shared" si="56"/>
        <v>55.369800000000005</v>
      </c>
      <c r="AI292" s="41"/>
      <c r="AJ292" s="41">
        <v>0.57799999999999996</v>
      </c>
      <c r="AK292" s="41">
        <v>57392.4</v>
      </c>
      <c r="AL292" s="41">
        <f t="shared" si="57"/>
        <v>11.559999999999999</v>
      </c>
      <c r="AM292" s="41">
        <f t="shared" si="58"/>
        <v>57.392400000000002</v>
      </c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</row>
    <row r="293" spans="3:54" x14ac:dyDescent="0.15">
      <c r="C293"/>
      <c r="U293" s="1"/>
      <c r="V293" s="1"/>
      <c r="Z293" s="41"/>
      <c r="AA293" s="41"/>
      <c r="AB293" s="41"/>
      <c r="AC293" s="41"/>
      <c r="AD293" s="41"/>
      <c r="AE293" s="41">
        <v>0.57999999999999996</v>
      </c>
      <c r="AF293" s="41">
        <v>54851.6</v>
      </c>
      <c r="AG293" s="41">
        <f t="shared" si="55"/>
        <v>11.6</v>
      </c>
      <c r="AH293" s="41">
        <f t="shared" si="56"/>
        <v>54.851599999999998</v>
      </c>
      <c r="AI293" s="41"/>
      <c r="AJ293" s="41">
        <v>0.57999999999999996</v>
      </c>
      <c r="AK293" s="41">
        <v>56897.7</v>
      </c>
      <c r="AL293" s="41">
        <f t="shared" si="57"/>
        <v>11.6</v>
      </c>
      <c r="AM293" s="41">
        <f t="shared" si="58"/>
        <v>56.8977</v>
      </c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</row>
    <row r="294" spans="3:54" x14ac:dyDescent="0.15">
      <c r="C294"/>
      <c r="U294" s="1"/>
      <c r="V294" s="1"/>
      <c r="Z294" s="41"/>
      <c r="AA294" s="41"/>
      <c r="AB294" s="41"/>
      <c r="AC294" s="41"/>
      <c r="AD294" s="41"/>
      <c r="AE294" s="41">
        <v>0.58199999999999996</v>
      </c>
      <c r="AF294" s="41">
        <v>54327.5</v>
      </c>
      <c r="AG294" s="41">
        <f t="shared" si="55"/>
        <v>11.639999999999999</v>
      </c>
      <c r="AH294" s="41">
        <f t="shared" si="56"/>
        <v>54.327500000000001</v>
      </c>
      <c r="AI294" s="41"/>
      <c r="AJ294" s="41">
        <v>0.58199999999999996</v>
      </c>
      <c r="AK294" s="41">
        <v>56397.1</v>
      </c>
      <c r="AL294" s="41">
        <f t="shared" si="57"/>
        <v>11.639999999999999</v>
      </c>
      <c r="AM294" s="41">
        <f t="shared" si="58"/>
        <v>56.397100000000002</v>
      </c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</row>
    <row r="295" spans="3:54" x14ac:dyDescent="0.15">
      <c r="C295"/>
      <c r="U295" s="1"/>
      <c r="V295" s="1"/>
      <c r="Z295" s="41"/>
      <c r="AA295" s="41"/>
      <c r="AB295" s="41"/>
      <c r="AC295" s="41"/>
      <c r="AD295" s="41"/>
      <c r="AE295" s="41">
        <v>0.58399999999999996</v>
      </c>
      <c r="AF295" s="41">
        <v>53797.599999999999</v>
      </c>
      <c r="AG295" s="41">
        <f t="shared" si="55"/>
        <v>11.68</v>
      </c>
      <c r="AH295" s="41">
        <f t="shared" si="56"/>
        <v>53.797599999999996</v>
      </c>
      <c r="AI295" s="41"/>
      <c r="AJ295" s="41">
        <v>0.58399999999999996</v>
      </c>
      <c r="AK295" s="41">
        <v>55890.7</v>
      </c>
      <c r="AL295" s="41">
        <f t="shared" si="57"/>
        <v>11.68</v>
      </c>
      <c r="AM295" s="41">
        <f t="shared" si="58"/>
        <v>55.890699999999995</v>
      </c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</row>
    <row r="296" spans="3:54" x14ac:dyDescent="0.15">
      <c r="C296"/>
      <c r="U296" s="1"/>
      <c r="V296" s="1"/>
      <c r="Z296" s="41"/>
      <c r="AA296" s="41"/>
      <c r="AB296" s="41"/>
      <c r="AC296" s="41"/>
      <c r="AD296" s="41"/>
      <c r="AE296" s="41">
        <v>0.58599999999999997</v>
      </c>
      <c r="AF296" s="41">
        <v>53261.599999999999</v>
      </c>
      <c r="AG296" s="41">
        <f t="shared" si="55"/>
        <v>11.719999999999999</v>
      </c>
      <c r="AH296" s="41">
        <f t="shared" si="56"/>
        <v>53.261600000000001</v>
      </c>
      <c r="AI296" s="41"/>
      <c r="AJ296" s="41">
        <v>0.58599999999999997</v>
      </c>
      <c r="AK296" s="41">
        <v>55378.400000000001</v>
      </c>
      <c r="AL296" s="41">
        <f t="shared" si="57"/>
        <v>11.719999999999999</v>
      </c>
      <c r="AM296" s="41">
        <f t="shared" si="58"/>
        <v>55.378399999999999</v>
      </c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</row>
    <row r="297" spans="3:54" x14ac:dyDescent="0.15">
      <c r="C297"/>
      <c r="U297" s="1"/>
      <c r="V297" s="1"/>
      <c r="Z297" s="41"/>
      <c r="AA297" s="41"/>
      <c r="AB297" s="41"/>
      <c r="AC297" s="41"/>
      <c r="AD297" s="41"/>
      <c r="AE297" s="41">
        <v>0.58799999999999997</v>
      </c>
      <c r="AF297" s="41">
        <v>52719.6</v>
      </c>
      <c r="AG297" s="41">
        <f t="shared" si="55"/>
        <v>11.76</v>
      </c>
      <c r="AH297" s="41">
        <f t="shared" si="56"/>
        <v>52.7196</v>
      </c>
      <c r="AI297" s="41"/>
      <c r="AJ297" s="41">
        <v>0.58799999999999997</v>
      </c>
      <c r="AK297" s="41">
        <v>54860.2</v>
      </c>
      <c r="AL297" s="41">
        <f t="shared" si="57"/>
        <v>11.76</v>
      </c>
      <c r="AM297" s="41">
        <f t="shared" si="58"/>
        <v>54.860199999999999</v>
      </c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</row>
    <row r="298" spans="3:54" x14ac:dyDescent="0.15">
      <c r="C298"/>
      <c r="U298" s="1"/>
      <c r="V298" s="1"/>
      <c r="Z298" s="41"/>
      <c r="AA298" s="41"/>
      <c r="AB298" s="41"/>
      <c r="AC298" s="41"/>
      <c r="AD298" s="41"/>
      <c r="AE298" s="41">
        <v>0.59</v>
      </c>
      <c r="AF298" s="41">
        <v>52171.6</v>
      </c>
      <c r="AG298" s="41">
        <f t="shared" si="55"/>
        <v>11.799999999999999</v>
      </c>
      <c r="AH298" s="41">
        <f t="shared" si="56"/>
        <v>52.171599999999998</v>
      </c>
      <c r="AI298" s="41"/>
      <c r="AJ298" s="41">
        <v>0.59</v>
      </c>
      <c r="AK298" s="41">
        <v>54336.1</v>
      </c>
      <c r="AL298" s="41">
        <f t="shared" si="57"/>
        <v>11.799999999999999</v>
      </c>
      <c r="AM298" s="41">
        <f t="shared" si="58"/>
        <v>54.336100000000002</v>
      </c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</row>
    <row r="299" spans="3:54" x14ac:dyDescent="0.15">
      <c r="C299"/>
      <c r="U299" s="1"/>
      <c r="V299" s="1"/>
      <c r="Z299" s="41"/>
      <c r="AA299" s="41"/>
      <c r="AB299" s="41"/>
      <c r="AC299" s="41"/>
      <c r="AD299" s="41"/>
      <c r="AE299" s="41">
        <v>0.59199999999999997</v>
      </c>
      <c r="AF299" s="41">
        <v>51617.599999999999</v>
      </c>
      <c r="AG299" s="41">
        <f t="shared" si="55"/>
        <v>11.84</v>
      </c>
      <c r="AH299" s="41">
        <f t="shared" si="56"/>
        <v>51.617599999999996</v>
      </c>
      <c r="AI299" s="41"/>
      <c r="AJ299" s="41">
        <v>0.59199999999999997</v>
      </c>
      <c r="AK299" s="41">
        <v>53806.1</v>
      </c>
      <c r="AL299" s="41">
        <f t="shared" si="57"/>
        <v>11.84</v>
      </c>
      <c r="AM299" s="41">
        <f t="shared" si="58"/>
        <v>53.806100000000001</v>
      </c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</row>
    <row r="300" spans="3:54" x14ac:dyDescent="0.15">
      <c r="C300"/>
      <c r="U300" s="1"/>
      <c r="V300" s="1"/>
      <c r="Z300" s="41"/>
      <c r="AA300" s="41"/>
      <c r="AB300" s="41"/>
      <c r="AC300" s="41"/>
      <c r="AD300" s="41"/>
      <c r="AE300" s="41">
        <v>0.59399999999999997</v>
      </c>
      <c r="AF300" s="41">
        <v>51057.5</v>
      </c>
      <c r="AG300" s="41">
        <f t="shared" si="55"/>
        <v>11.879999999999999</v>
      </c>
      <c r="AH300" s="41">
        <f t="shared" si="56"/>
        <v>51.057499999999997</v>
      </c>
      <c r="AI300" s="41"/>
      <c r="AJ300" s="41">
        <v>0.59399999999999997</v>
      </c>
      <c r="AK300" s="41">
        <v>53270</v>
      </c>
      <c r="AL300" s="41">
        <f t="shared" si="57"/>
        <v>11.879999999999999</v>
      </c>
      <c r="AM300" s="41">
        <f t="shared" si="58"/>
        <v>53.27</v>
      </c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</row>
    <row r="301" spans="3:54" x14ac:dyDescent="0.15">
      <c r="C301"/>
      <c r="U301" s="1"/>
      <c r="V301" s="1"/>
      <c r="Z301" s="41"/>
      <c r="AA301" s="41"/>
      <c r="AB301" s="41"/>
      <c r="AC301" s="41"/>
      <c r="AD301" s="41"/>
      <c r="AE301" s="41">
        <v>0.59599999999999997</v>
      </c>
      <c r="AF301" s="41">
        <v>50491.3</v>
      </c>
      <c r="AG301" s="41">
        <f t="shared" si="55"/>
        <v>11.92</v>
      </c>
      <c r="AH301" s="41">
        <f t="shared" si="56"/>
        <v>50.491300000000003</v>
      </c>
      <c r="AI301" s="41"/>
      <c r="AJ301" s="41">
        <v>0.59599999999999997</v>
      </c>
      <c r="AK301" s="41">
        <v>52728</v>
      </c>
      <c r="AL301" s="41">
        <f t="shared" si="57"/>
        <v>11.92</v>
      </c>
      <c r="AM301" s="41">
        <f t="shared" si="58"/>
        <v>52.728000000000002</v>
      </c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</row>
    <row r="302" spans="3:54" x14ac:dyDescent="0.15">
      <c r="C302"/>
      <c r="U302" s="1"/>
      <c r="V302" s="1"/>
      <c r="Z302" s="41"/>
      <c r="AA302" s="41"/>
      <c r="AB302" s="41"/>
      <c r="AC302" s="41"/>
      <c r="AD302" s="41"/>
      <c r="AE302" s="41">
        <v>0.59799999999999998</v>
      </c>
      <c r="AF302" s="41">
        <v>49919.1</v>
      </c>
      <c r="AG302" s="41">
        <f t="shared" si="55"/>
        <v>11.959999999999999</v>
      </c>
      <c r="AH302" s="41">
        <f t="shared" si="56"/>
        <v>49.9191</v>
      </c>
      <c r="AI302" s="41"/>
      <c r="AJ302" s="41">
        <v>0.59799999999999998</v>
      </c>
      <c r="AK302" s="41">
        <v>52179.9</v>
      </c>
      <c r="AL302" s="41">
        <f t="shared" si="57"/>
        <v>11.959999999999999</v>
      </c>
      <c r="AM302" s="41">
        <f t="shared" si="58"/>
        <v>52.179900000000004</v>
      </c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</row>
    <row r="303" spans="3:54" x14ac:dyDescent="0.15">
      <c r="C303"/>
      <c r="U303" s="1"/>
      <c r="V303" s="1"/>
      <c r="Z303" s="41"/>
      <c r="AA303" s="41"/>
      <c r="AB303" s="41"/>
      <c r="AC303" s="41"/>
      <c r="AD303" s="41"/>
      <c r="AE303" s="41">
        <v>0.6</v>
      </c>
      <c r="AF303" s="41">
        <v>49340.9</v>
      </c>
      <c r="AG303" s="41">
        <f t="shared" si="55"/>
        <v>12</v>
      </c>
      <c r="AH303" s="41">
        <f t="shared" si="56"/>
        <v>49.340900000000005</v>
      </c>
      <c r="AI303" s="41"/>
      <c r="AJ303" s="41">
        <v>0.6</v>
      </c>
      <c r="AK303" s="41">
        <v>51625.8</v>
      </c>
      <c r="AL303" s="41">
        <f t="shared" si="57"/>
        <v>12</v>
      </c>
      <c r="AM303" s="41">
        <f t="shared" si="58"/>
        <v>51.625800000000005</v>
      </c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</row>
    <row r="304" spans="3:54" x14ac:dyDescent="0.15">
      <c r="C304"/>
      <c r="U304" s="1"/>
      <c r="V304" s="1"/>
      <c r="Z304" s="41"/>
      <c r="AA304" s="41"/>
      <c r="AB304" s="41"/>
      <c r="AC304" s="41"/>
      <c r="AD304" s="41"/>
      <c r="AE304" s="41">
        <v>0.60199999999999998</v>
      </c>
      <c r="AF304" s="41">
        <v>48756.4</v>
      </c>
      <c r="AG304" s="41">
        <f t="shared" si="55"/>
        <v>12.04</v>
      </c>
      <c r="AH304" s="41">
        <f t="shared" si="56"/>
        <v>48.756399999999999</v>
      </c>
      <c r="AI304" s="41"/>
      <c r="AJ304" s="41">
        <v>0.60199999999999998</v>
      </c>
      <c r="AK304" s="41">
        <v>51065.7</v>
      </c>
      <c r="AL304" s="41">
        <f t="shared" si="57"/>
        <v>12.04</v>
      </c>
      <c r="AM304" s="41">
        <f t="shared" si="58"/>
        <v>51.0657</v>
      </c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</row>
    <row r="305" spans="3:54" x14ac:dyDescent="0.15">
      <c r="C305"/>
      <c r="U305" s="1"/>
      <c r="V305" s="1"/>
      <c r="Z305" s="41"/>
      <c r="AA305" s="41"/>
      <c r="AB305" s="41"/>
      <c r="AC305" s="41"/>
      <c r="AD305" s="41"/>
      <c r="AE305" s="41">
        <v>0.60399999999999998</v>
      </c>
      <c r="AF305" s="41">
        <v>48166.1</v>
      </c>
      <c r="AG305" s="41">
        <f t="shared" si="55"/>
        <v>12.08</v>
      </c>
      <c r="AH305" s="41">
        <f t="shared" si="56"/>
        <v>48.1661</v>
      </c>
      <c r="AI305" s="41"/>
      <c r="AJ305" s="41">
        <v>0.60399999999999998</v>
      </c>
      <c r="AK305" s="41">
        <v>50499.5</v>
      </c>
      <c r="AL305" s="41">
        <f t="shared" si="57"/>
        <v>12.08</v>
      </c>
      <c r="AM305" s="41">
        <f t="shared" si="58"/>
        <v>50.499499999999998</v>
      </c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</row>
    <row r="306" spans="3:54" x14ac:dyDescent="0.15">
      <c r="C306"/>
      <c r="U306" s="1"/>
      <c r="V306" s="1"/>
      <c r="Z306" s="41"/>
      <c r="AA306" s="41"/>
      <c r="AB306" s="41"/>
      <c r="AC306" s="41"/>
      <c r="AD306" s="41"/>
      <c r="AE306" s="41">
        <v>0.60599999999999998</v>
      </c>
      <c r="AF306" s="41">
        <v>47569.599999999999</v>
      </c>
      <c r="AG306" s="41">
        <f t="shared" si="55"/>
        <v>12.12</v>
      </c>
      <c r="AH306" s="41">
        <f t="shared" si="56"/>
        <v>47.569600000000001</v>
      </c>
      <c r="AI306" s="41"/>
      <c r="AJ306" s="41">
        <v>0.60599999999999998</v>
      </c>
      <c r="AK306" s="41">
        <v>49927.199999999997</v>
      </c>
      <c r="AL306" s="41">
        <f t="shared" si="57"/>
        <v>12.12</v>
      </c>
      <c r="AM306" s="41">
        <f t="shared" si="58"/>
        <v>49.927199999999999</v>
      </c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</row>
    <row r="307" spans="3:54" x14ac:dyDescent="0.15">
      <c r="C307"/>
      <c r="U307" s="1"/>
      <c r="V307" s="1"/>
      <c r="Z307" s="41"/>
      <c r="AA307" s="41"/>
      <c r="AB307" s="41"/>
      <c r="AC307" s="41"/>
      <c r="AD307" s="41"/>
      <c r="AE307" s="41">
        <v>0.60799999999999998</v>
      </c>
      <c r="AF307" s="41">
        <v>46966.9</v>
      </c>
      <c r="AG307" s="41">
        <f t="shared" si="55"/>
        <v>12.16</v>
      </c>
      <c r="AH307" s="41">
        <f t="shared" si="56"/>
        <v>46.966900000000003</v>
      </c>
      <c r="AI307" s="41"/>
      <c r="AJ307" s="41">
        <v>0.60799999999999998</v>
      </c>
      <c r="AK307" s="41">
        <v>49348.9</v>
      </c>
      <c r="AL307" s="41">
        <f t="shared" si="57"/>
        <v>12.16</v>
      </c>
      <c r="AM307" s="41">
        <f t="shared" si="58"/>
        <v>49.3489</v>
      </c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</row>
    <row r="308" spans="3:54" x14ac:dyDescent="0.15">
      <c r="C308"/>
      <c r="U308" s="1"/>
      <c r="V308" s="1"/>
      <c r="Z308" s="41"/>
      <c r="AA308" s="41"/>
      <c r="AB308" s="41"/>
      <c r="AC308" s="41"/>
      <c r="AD308" s="41"/>
      <c r="AE308" s="41">
        <v>0.61</v>
      </c>
      <c r="AF308" s="41">
        <v>46358.2</v>
      </c>
      <c r="AG308" s="41">
        <f t="shared" si="55"/>
        <v>12.2</v>
      </c>
      <c r="AH308" s="41">
        <f t="shared" si="56"/>
        <v>46.358199999999997</v>
      </c>
      <c r="AI308" s="41"/>
      <c r="AJ308" s="41">
        <v>0.61</v>
      </c>
      <c r="AK308" s="41">
        <v>48764.3</v>
      </c>
      <c r="AL308" s="41">
        <f t="shared" si="57"/>
        <v>12.2</v>
      </c>
      <c r="AM308" s="41">
        <f t="shared" si="58"/>
        <v>48.764300000000006</v>
      </c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</row>
    <row r="309" spans="3:54" x14ac:dyDescent="0.15">
      <c r="C309"/>
      <c r="U309" s="1"/>
      <c r="V309" s="1"/>
      <c r="Z309" s="41"/>
      <c r="AA309" s="41"/>
      <c r="AB309" s="41"/>
      <c r="AC309" s="41"/>
      <c r="AD309" s="41"/>
      <c r="AE309" s="41">
        <v>0.61199999999999999</v>
      </c>
      <c r="AF309" s="41">
        <v>45743.5</v>
      </c>
      <c r="AG309" s="41">
        <f t="shared" si="55"/>
        <v>12.24</v>
      </c>
      <c r="AH309" s="41">
        <f t="shared" si="56"/>
        <v>45.743499999999997</v>
      </c>
      <c r="AI309" s="41"/>
      <c r="AJ309" s="41">
        <v>0.61199999999999999</v>
      </c>
      <c r="AK309" s="41">
        <v>48173.9</v>
      </c>
      <c r="AL309" s="41">
        <f t="shared" si="57"/>
        <v>12.24</v>
      </c>
      <c r="AM309" s="41">
        <f t="shared" si="58"/>
        <v>48.173900000000003</v>
      </c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</row>
    <row r="310" spans="3:54" x14ac:dyDescent="0.15">
      <c r="C310"/>
      <c r="U310" s="1"/>
      <c r="V310" s="1"/>
      <c r="Z310" s="41"/>
      <c r="AA310" s="41"/>
      <c r="AB310" s="41"/>
      <c r="AC310" s="41"/>
      <c r="AD310" s="41"/>
      <c r="AE310" s="41">
        <v>0.61399999999999999</v>
      </c>
      <c r="AF310" s="41">
        <v>45122.6</v>
      </c>
      <c r="AG310" s="41">
        <f t="shared" si="55"/>
        <v>12.28</v>
      </c>
      <c r="AH310" s="41">
        <f t="shared" si="56"/>
        <v>45.122599999999998</v>
      </c>
      <c r="AI310" s="41"/>
      <c r="AJ310" s="41">
        <v>0.61399999999999999</v>
      </c>
      <c r="AK310" s="41">
        <v>47577.3</v>
      </c>
      <c r="AL310" s="41">
        <f t="shared" si="57"/>
        <v>12.28</v>
      </c>
      <c r="AM310" s="41">
        <f t="shared" si="58"/>
        <v>47.577300000000001</v>
      </c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</row>
    <row r="311" spans="3:54" x14ac:dyDescent="0.15">
      <c r="C311"/>
      <c r="U311" s="1"/>
      <c r="V311" s="1"/>
      <c r="Z311" s="41"/>
      <c r="AA311" s="41"/>
      <c r="AB311" s="41"/>
      <c r="AC311" s="41"/>
      <c r="AD311" s="41"/>
      <c r="AE311" s="41">
        <v>0.61599999999999999</v>
      </c>
      <c r="AF311" s="41">
        <v>44495.8</v>
      </c>
      <c r="AG311" s="41">
        <f t="shared" si="55"/>
        <v>12.32</v>
      </c>
      <c r="AH311" s="41">
        <f t="shared" si="56"/>
        <v>44.495800000000003</v>
      </c>
      <c r="AI311" s="41"/>
      <c r="AJ311" s="41">
        <v>0.61599999999999999</v>
      </c>
      <c r="AK311" s="41">
        <v>46974.5</v>
      </c>
      <c r="AL311" s="41">
        <f t="shared" si="57"/>
        <v>12.32</v>
      </c>
      <c r="AM311" s="41">
        <f t="shared" si="58"/>
        <v>46.974499999999999</v>
      </c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</row>
    <row r="312" spans="3:54" x14ac:dyDescent="0.15">
      <c r="C312"/>
      <c r="U312" s="1"/>
      <c r="V312" s="1"/>
      <c r="Z312" s="41"/>
      <c r="AA312" s="41"/>
      <c r="AB312" s="41"/>
      <c r="AC312" s="41"/>
      <c r="AD312" s="41"/>
      <c r="AE312" s="41">
        <v>0.61799999999999999</v>
      </c>
      <c r="AF312" s="41">
        <v>43862.9</v>
      </c>
      <c r="AG312" s="41">
        <f t="shared" si="55"/>
        <v>12.36</v>
      </c>
      <c r="AH312" s="41">
        <f t="shared" si="56"/>
        <v>43.862900000000003</v>
      </c>
      <c r="AI312" s="41"/>
      <c r="AJ312" s="41">
        <v>0.61799999999999999</v>
      </c>
      <c r="AK312" s="41">
        <v>46365.8</v>
      </c>
      <c r="AL312" s="41">
        <f t="shared" si="57"/>
        <v>12.36</v>
      </c>
      <c r="AM312" s="41">
        <f t="shared" si="58"/>
        <v>46.3658</v>
      </c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</row>
    <row r="313" spans="3:54" x14ac:dyDescent="0.15">
      <c r="C313"/>
      <c r="U313" s="1"/>
      <c r="V313" s="1"/>
      <c r="Z313" s="41"/>
      <c r="AA313" s="41"/>
      <c r="AB313" s="41"/>
      <c r="AC313" s="41"/>
      <c r="AD313" s="41"/>
      <c r="AE313" s="41">
        <v>0.62</v>
      </c>
      <c r="AF313" s="41">
        <v>43224</v>
      </c>
      <c r="AG313" s="41">
        <f t="shared" si="55"/>
        <v>12.4</v>
      </c>
      <c r="AH313" s="41">
        <f t="shared" si="56"/>
        <v>43.223999999999997</v>
      </c>
      <c r="AI313" s="41"/>
      <c r="AJ313" s="41">
        <v>0.62</v>
      </c>
      <c r="AK313" s="41">
        <v>45751</v>
      </c>
      <c r="AL313" s="41">
        <f t="shared" si="57"/>
        <v>12.4</v>
      </c>
      <c r="AM313" s="41">
        <f t="shared" si="58"/>
        <v>45.750999999999998</v>
      </c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</row>
    <row r="314" spans="3:54" x14ac:dyDescent="0.15">
      <c r="C314"/>
      <c r="U314" s="1"/>
      <c r="V314" s="1"/>
      <c r="Z314" s="41"/>
      <c r="AA314" s="41"/>
      <c r="AB314" s="41"/>
      <c r="AC314" s="41"/>
      <c r="AD314" s="41"/>
      <c r="AE314" s="41">
        <v>0.622</v>
      </c>
      <c r="AF314" s="41">
        <v>42579.5</v>
      </c>
      <c r="AG314" s="41">
        <f t="shared" si="55"/>
        <v>12.44</v>
      </c>
      <c r="AH314" s="41">
        <f t="shared" si="56"/>
        <v>42.579500000000003</v>
      </c>
      <c r="AI314" s="41"/>
      <c r="AJ314" s="41">
        <v>0.622</v>
      </c>
      <c r="AK314" s="41">
        <v>45130.1</v>
      </c>
      <c r="AL314" s="41">
        <f t="shared" si="57"/>
        <v>12.44</v>
      </c>
      <c r="AM314" s="41">
        <f t="shared" si="58"/>
        <v>45.130099999999999</v>
      </c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</row>
    <row r="315" spans="3:54" x14ac:dyDescent="0.15">
      <c r="C315"/>
      <c r="U315" s="1"/>
      <c r="V315" s="1"/>
      <c r="Z315" s="41"/>
      <c r="AA315" s="41"/>
      <c r="AB315" s="41"/>
      <c r="AC315" s="41"/>
      <c r="AD315" s="41"/>
      <c r="AE315" s="41">
        <v>0.624</v>
      </c>
      <c r="AF315" s="41">
        <v>41929.1</v>
      </c>
      <c r="AG315" s="41">
        <f t="shared" si="55"/>
        <v>12.48</v>
      </c>
      <c r="AH315" s="41">
        <f t="shared" si="56"/>
        <v>41.929099999999998</v>
      </c>
      <c r="AI315" s="41"/>
      <c r="AJ315" s="41">
        <v>0.624</v>
      </c>
      <c r="AK315" s="41">
        <v>44503.3</v>
      </c>
      <c r="AL315" s="41">
        <f t="shared" si="57"/>
        <v>12.48</v>
      </c>
      <c r="AM315" s="41">
        <f t="shared" si="58"/>
        <v>44.503300000000003</v>
      </c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</row>
    <row r="316" spans="3:54" x14ac:dyDescent="0.15">
      <c r="C316"/>
      <c r="U316" s="1"/>
      <c r="V316" s="1"/>
      <c r="Z316" s="41"/>
      <c r="AA316" s="41"/>
      <c r="AB316" s="41"/>
      <c r="AC316" s="41"/>
      <c r="AD316" s="41"/>
      <c r="AE316" s="41">
        <v>0.626</v>
      </c>
      <c r="AF316" s="41">
        <v>41273</v>
      </c>
      <c r="AG316" s="41">
        <f t="shared" si="55"/>
        <v>12.52</v>
      </c>
      <c r="AH316" s="41">
        <f t="shared" si="56"/>
        <v>41.273000000000003</v>
      </c>
      <c r="AI316" s="41"/>
      <c r="AJ316" s="41">
        <v>0.626</v>
      </c>
      <c r="AK316" s="41">
        <v>43870.5</v>
      </c>
      <c r="AL316" s="41">
        <f t="shared" si="57"/>
        <v>12.52</v>
      </c>
      <c r="AM316" s="41">
        <f t="shared" si="58"/>
        <v>43.8705</v>
      </c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</row>
    <row r="317" spans="3:54" x14ac:dyDescent="0.15">
      <c r="C317"/>
      <c r="U317" s="1"/>
      <c r="V317" s="1"/>
      <c r="Z317" s="41"/>
      <c r="AA317" s="41"/>
      <c r="AB317" s="41"/>
      <c r="AC317" s="41"/>
      <c r="AD317" s="41"/>
      <c r="AE317" s="41">
        <v>0.628</v>
      </c>
      <c r="AF317" s="41">
        <v>40611.300000000003</v>
      </c>
      <c r="AG317" s="41">
        <f t="shared" si="55"/>
        <v>12.56</v>
      </c>
      <c r="AH317" s="41">
        <f t="shared" si="56"/>
        <v>40.6113</v>
      </c>
      <c r="AI317" s="41"/>
      <c r="AJ317" s="41">
        <v>0.628</v>
      </c>
      <c r="AK317" s="41">
        <v>43231.6</v>
      </c>
      <c r="AL317" s="41">
        <f t="shared" si="57"/>
        <v>12.56</v>
      </c>
      <c r="AM317" s="41">
        <f t="shared" si="58"/>
        <v>43.2316</v>
      </c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</row>
    <row r="318" spans="3:54" x14ac:dyDescent="0.15">
      <c r="C318"/>
      <c r="U318" s="1"/>
      <c r="V318" s="1"/>
      <c r="Z318" s="41"/>
      <c r="AA318" s="41"/>
      <c r="AB318" s="41"/>
      <c r="AC318" s="41"/>
      <c r="AD318" s="41"/>
      <c r="AE318" s="41">
        <v>0.63</v>
      </c>
      <c r="AF318" s="41">
        <v>39943.800000000003</v>
      </c>
      <c r="AG318" s="41">
        <f t="shared" si="55"/>
        <v>12.6</v>
      </c>
      <c r="AH318" s="41">
        <f t="shared" si="56"/>
        <v>39.943800000000003</v>
      </c>
      <c r="AI318" s="41"/>
      <c r="AJ318" s="41">
        <v>0.63</v>
      </c>
      <c r="AK318" s="41">
        <v>42586.8</v>
      </c>
      <c r="AL318" s="41">
        <f t="shared" si="57"/>
        <v>12.6</v>
      </c>
      <c r="AM318" s="41">
        <f t="shared" si="58"/>
        <v>42.586800000000004</v>
      </c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</row>
    <row r="319" spans="3:54" x14ac:dyDescent="0.15">
      <c r="C319"/>
      <c r="U319" s="1"/>
      <c r="V319" s="1"/>
      <c r="Z319" s="41"/>
      <c r="AA319" s="41"/>
      <c r="AB319" s="41"/>
      <c r="AC319" s="41"/>
      <c r="AD319" s="41"/>
      <c r="AE319" s="41">
        <v>0.63200000000000001</v>
      </c>
      <c r="AF319" s="41">
        <v>39270.9</v>
      </c>
      <c r="AG319" s="41">
        <f t="shared" si="55"/>
        <v>12.64</v>
      </c>
      <c r="AH319" s="41">
        <f t="shared" si="56"/>
        <v>39.270900000000005</v>
      </c>
      <c r="AI319" s="41"/>
      <c r="AJ319" s="41">
        <v>0.63200000000000001</v>
      </c>
      <c r="AK319" s="41">
        <v>41936.1</v>
      </c>
      <c r="AL319" s="41">
        <f t="shared" si="57"/>
        <v>12.64</v>
      </c>
      <c r="AM319" s="41">
        <f t="shared" si="58"/>
        <v>41.936099999999996</v>
      </c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</row>
    <row r="320" spans="3:54" x14ac:dyDescent="0.15">
      <c r="C320"/>
      <c r="U320" s="1"/>
      <c r="V320" s="1"/>
      <c r="Z320" s="41"/>
      <c r="AA320" s="41"/>
      <c r="AB320" s="41"/>
      <c r="AC320" s="41"/>
      <c r="AD320" s="41"/>
      <c r="AE320" s="41">
        <v>0.63400000000000001</v>
      </c>
      <c r="AF320" s="41">
        <v>38592.800000000003</v>
      </c>
      <c r="AG320" s="41">
        <f t="shared" si="55"/>
        <v>12.68</v>
      </c>
      <c r="AH320" s="41">
        <f t="shared" si="56"/>
        <v>38.592800000000004</v>
      </c>
      <c r="AI320" s="41"/>
      <c r="AJ320" s="41">
        <v>0.63400000000000001</v>
      </c>
      <c r="AK320" s="41">
        <v>41279.800000000003</v>
      </c>
      <c r="AL320" s="41">
        <f t="shared" si="57"/>
        <v>12.68</v>
      </c>
      <c r="AM320" s="41">
        <f t="shared" si="58"/>
        <v>41.279800000000002</v>
      </c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</row>
    <row r="321" spans="3:54" x14ac:dyDescent="0.15">
      <c r="C321"/>
      <c r="U321" s="1"/>
      <c r="V321" s="1"/>
      <c r="Z321" s="41"/>
      <c r="AA321" s="41"/>
      <c r="AB321" s="41"/>
      <c r="AC321" s="41"/>
      <c r="AD321" s="41"/>
      <c r="AE321" s="41">
        <v>0.63600000000000001</v>
      </c>
      <c r="AF321" s="41">
        <v>37909.5</v>
      </c>
      <c r="AG321" s="41">
        <f t="shared" si="55"/>
        <v>12.72</v>
      </c>
      <c r="AH321" s="41">
        <f t="shared" si="56"/>
        <v>37.909500000000001</v>
      </c>
      <c r="AI321" s="41"/>
      <c r="AJ321" s="41">
        <v>0.63600000000000001</v>
      </c>
      <c r="AK321" s="41">
        <v>40617.800000000003</v>
      </c>
      <c r="AL321" s="41">
        <f t="shared" si="57"/>
        <v>12.72</v>
      </c>
      <c r="AM321" s="41">
        <f t="shared" si="58"/>
        <v>40.617800000000003</v>
      </c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</row>
    <row r="322" spans="3:54" x14ac:dyDescent="0.15">
      <c r="C322"/>
      <c r="U322" s="1"/>
      <c r="V322" s="1"/>
      <c r="Z322" s="41"/>
      <c r="AA322" s="41"/>
      <c r="AB322" s="41"/>
      <c r="AC322" s="41"/>
      <c r="AD322" s="41"/>
      <c r="AE322" s="41">
        <v>0.63800000000000001</v>
      </c>
      <c r="AF322" s="41">
        <v>37220.9</v>
      </c>
      <c r="AG322" s="41">
        <f t="shared" si="55"/>
        <v>12.76</v>
      </c>
      <c r="AH322" s="41">
        <f t="shared" si="56"/>
        <v>37.2209</v>
      </c>
      <c r="AI322" s="41"/>
      <c r="AJ322" s="41">
        <v>0.63800000000000001</v>
      </c>
      <c r="AK322" s="41">
        <v>39950.300000000003</v>
      </c>
      <c r="AL322" s="41">
        <f t="shared" si="57"/>
        <v>12.76</v>
      </c>
      <c r="AM322" s="41">
        <f t="shared" si="58"/>
        <v>39.950300000000006</v>
      </c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</row>
    <row r="323" spans="3:54" x14ac:dyDescent="0.15">
      <c r="C323"/>
      <c r="U323" s="1"/>
      <c r="V323" s="1"/>
      <c r="Z323" s="41"/>
      <c r="AA323" s="41"/>
      <c r="AB323" s="41"/>
      <c r="AC323" s="41"/>
      <c r="AD323" s="41"/>
      <c r="AE323" s="41">
        <v>0.64</v>
      </c>
      <c r="AF323" s="41">
        <v>36527.4</v>
      </c>
      <c r="AG323" s="41">
        <f t="shared" si="55"/>
        <v>12.8</v>
      </c>
      <c r="AH323" s="41">
        <f t="shared" si="56"/>
        <v>36.5274</v>
      </c>
      <c r="AI323" s="41"/>
      <c r="AJ323" s="41">
        <v>0.64</v>
      </c>
      <c r="AK323" s="41">
        <v>39277.4</v>
      </c>
      <c r="AL323" s="41">
        <f t="shared" si="57"/>
        <v>12.8</v>
      </c>
      <c r="AM323" s="41">
        <f t="shared" si="58"/>
        <v>39.2774</v>
      </c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</row>
    <row r="324" spans="3:54" x14ac:dyDescent="0.15">
      <c r="C324"/>
      <c r="U324" s="1"/>
      <c r="V324" s="1"/>
      <c r="Z324" s="41"/>
      <c r="AA324" s="41"/>
      <c r="AB324" s="41"/>
      <c r="AC324" s="41"/>
      <c r="AD324" s="41"/>
      <c r="AE324" s="41">
        <v>0.64200000000000002</v>
      </c>
      <c r="AF324" s="41">
        <v>35829.199999999997</v>
      </c>
      <c r="AG324" s="41">
        <f t="shared" ref="AG324:AG387" si="59">AE324*20</f>
        <v>12.84</v>
      </c>
      <c r="AH324" s="41">
        <f t="shared" ref="AH324:AH387" si="60">AF324/1000</f>
        <v>35.8292</v>
      </c>
      <c r="AI324" s="41"/>
      <c r="AJ324" s="41">
        <v>0.64200000000000002</v>
      </c>
      <c r="AK324" s="41">
        <v>38599.199999999997</v>
      </c>
      <c r="AL324" s="41">
        <f t="shared" ref="AL324:AL387" si="61">AJ324*20</f>
        <v>12.84</v>
      </c>
      <c r="AM324" s="41">
        <f t="shared" ref="AM324:AM387" si="62">AK324/1000</f>
        <v>38.599199999999996</v>
      </c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</row>
    <row r="325" spans="3:54" x14ac:dyDescent="0.15">
      <c r="C325"/>
      <c r="U325" s="1"/>
      <c r="V325" s="1"/>
      <c r="Z325" s="41"/>
      <c r="AA325" s="41"/>
      <c r="AB325" s="41"/>
      <c r="AC325" s="41"/>
      <c r="AD325" s="41"/>
      <c r="AE325" s="41">
        <v>0.64400000000000002</v>
      </c>
      <c r="AF325" s="41">
        <v>35126.5</v>
      </c>
      <c r="AG325" s="41">
        <f t="shared" si="59"/>
        <v>12.88</v>
      </c>
      <c r="AH325" s="41">
        <f t="shared" si="60"/>
        <v>35.1265</v>
      </c>
      <c r="AI325" s="41"/>
      <c r="AJ325" s="41">
        <v>0.64400000000000002</v>
      </c>
      <c r="AK325" s="41">
        <v>37915.599999999999</v>
      </c>
      <c r="AL325" s="41">
        <f t="shared" si="61"/>
        <v>12.88</v>
      </c>
      <c r="AM325" s="41">
        <f t="shared" si="62"/>
        <v>37.915599999999998</v>
      </c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</row>
    <row r="326" spans="3:54" x14ac:dyDescent="0.15">
      <c r="C326"/>
      <c r="U326" s="1"/>
      <c r="V326" s="1"/>
      <c r="Z326" s="41"/>
      <c r="AA326" s="41"/>
      <c r="AB326" s="41"/>
      <c r="AC326" s="41"/>
      <c r="AD326" s="41"/>
      <c r="AE326" s="41">
        <v>0.64600000000000002</v>
      </c>
      <c r="AF326" s="41">
        <v>34419.699999999997</v>
      </c>
      <c r="AG326" s="41">
        <f t="shared" si="59"/>
        <v>12.92</v>
      </c>
      <c r="AH326" s="41">
        <f t="shared" si="60"/>
        <v>34.419699999999999</v>
      </c>
      <c r="AI326" s="41"/>
      <c r="AJ326" s="41">
        <v>0.64600000000000002</v>
      </c>
      <c r="AK326" s="41">
        <v>37227</v>
      </c>
      <c r="AL326" s="41">
        <f t="shared" si="61"/>
        <v>12.92</v>
      </c>
      <c r="AM326" s="41">
        <f t="shared" si="62"/>
        <v>37.226999999999997</v>
      </c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</row>
    <row r="327" spans="3:54" x14ac:dyDescent="0.15">
      <c r="C327"/>
      <c r="U327" s="1"/>
      <c r="V327" s="1"/>
      <c r="Z327" s="41"/>
      <c r="AA327" s="41"/>
      <c r="AB327" s="41"/>
      <c r="AC327" s="41"/>
      <c r="AD327" s="41"/>
      <c r="AE327" s="41">
        <v>0.64800000000000002</v>
      </c>
      <c r="AF327" s="41">
        <v>33709.4</v>
      </c>
      <c r="AG327" s="41">
        <f t="shared" si="59"/>
        <v>12.96</v>
      </c>
      <c r="AH327" s="41">
        <f t="shared" si="60"/>
        <v>33.709400000000002</v>
      </c>
      <c r="AI327" s="41"/>
      <c r="AJ327" s="41">
        <v>0.64800000000000002</v>
      </c>
      <c r="AK327" s="41">
        <v>36533.5</v>
      </c>
      <c r="AL327" s="41">
        <f t="shared" si="61"/>
        <v>12.96</v>
      </c>
      <c r="AM327" s="41">
        <f t="shared" si="62"/>
        <v>36.533499999999997</v>
      </c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</row>
    <row r="328" spans="3:54" x14ac:dyDescent="0.15">
      <c r="C328"/>
      <c r="U328" s="1"/>
      <c r="V328" s="1"/>
      <c r="Z328" s="41"/>
      <c r="AA328" s="41"/>
      <c r="AB328" s="41"/>
      <c r="AC328" s="41"/>
      <c r="AD328" s="41"/>
      <c r="AE328" s="41">
        <v>0.65</v>
      </c>
      <c r="AF328" s="41">
        <v>32995.699999999997</v>
      </c>
      <c r="AG328" s="41">
        <f t="shared" si="59"/>
        <v>13</v>
      </c>
      <c r="AH328" s="41">
        <f t="shared" si="60"/>
        <v>32.995699999999999</v>
      </c>
      <c r="AI328" s="41"/>
      <c r="AJ328" s="41">
        <v>0.65</v>
      </c>
      <c r="AK328" s="41">
        <v>35835.4</v>
      </c>
      <c r="AL328" s="41">
        <f t="shared" si="61"/>
        <v>13</v>
      </c>
      <c r="AM328" s="41">
        <f t="shared" si="62"/>
        <v>35.8354</v>
      </c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</row>
    <row r="329" spans="3:54" x14ac:dyDescent="0.15">
      <c r="C329"/>
      <c r="U329" s="1"/>
      <c r="V329" s="1"/>
      <c r="Z329" s="41"/>
      <c r="AA329" s="41"/>
      <c r="AB329" s="41"/>
      <c r="AC329" s="41"/>
      <c r="AD329" s="41"/>
      <c r="AE329" s="41">
        <v>0.65200000000000002</v>
      </c>
      <c r="AF329" s="41">
        <v>32279.200000000001</v>
      </c>
      <c r="AG329" s="41">
        <f t="shared" si="59"/>
        <v>13.040000000000001</v>
      </c>
      <c r="AH329" s="41">
        <f t="shared" si="60"/>
        <v>32.279200000000003</v>
      </c>
      <c r="AI329" s="41"/>
      <c r="AJ329" s="41">
        <v>0.65200000000000002</v>
      </c>
      <c r="AK329" s="41">
        <v>35133</v>
      </c>
      <c r="AL329" s="41">
        <f t="shared" si="61"/>
        <v>13.040000000000001</v>
      </c>
      <c r="AM329" s="41">
        <f t="shared" si="62"/>
        <v>35.133000000000003</v>
      </c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</row>
    <row r="330" spans="3:54" x14ac:dyDescent="0.15">
      <c r="C330"/>
      <c r="U330" s="1"/>
      <c r="V330" s="1"/>
      <c r="Z330" s="41"/>
      <c r="AA330" s="41"/>
      <c r="AB330" s="41"/>
      <c r="AC330" s="41"/>
      <c r="AD330" s="41"/>
      <c r="AE330" s="41">
        <v>0.65400000000000003</v>
      </c>
      <c r="AF330" s="41">
        <v>31560</v>
      </c>
      <c r="AG330" s="41">
        <f t="shared" si="59"/>
        <v>13.08</v>
      </c>
      <c r="AH330" s="41">
        <f t="shared" si="60"/>
        <v>31.56</v>
      </c>
      <c r="AI330" s="41"/>
      <c r="AJ330" s="41">
        <v>0.65400000000000003</v>
      </c>
      <c r="AK330" s="41">
        <v>34426.800000000003</v>
      </c>
      <c r="AL330" s="41">
        <f t="shared" si="61"/>
        <v>13.08</v>
      </c>
      <c r="AM330" s="41">
        <f t="shared" si="62"/>
        <v>34.4268</v>
      </c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</row>
    <row r="331" spans="3:54" x14ac:dyDescent="0.15">
      <c r="C331"/>
      <c r="U331" s="1"/>
      <c r="V331" s="1"/>
      <c r="Z331" s="41"/>
      <c r="AA331" s="41"/>
      <c r="AB331" s="41"/>
      <c r="AC331" s="41"/>
      <c r="AD331" s="41"/>
      <c r="AE331" s="41">
        <v>0.65600000000000003</v>
      </c>
      <c r="AF331" s="41">
        <v>30838.5</v>
      </c>
      <c r="AG331" s="41">
        <f t="shared" si="59"/>
        <v>13.120000000000001</v>
      </c>
      <c r="AH331" s="41">
        <f t="shared" si="60"/>
        <v>30.8385</v>
      </c>
      <c r="AI331" s="41"/>
      <c r="AJ331" s="41">
        <v>0.65600000000000003</v>
      </c>
      <c r="AK331" s="41">
        <v>33717</v>
      </c>
      <c r="AL331" s="41">
        <f t="shared" si="61"/>
        <v>13.120000000000001</v>
      </c>
      <c r="AM331" s="41">
        <f t="shared" si="62"/>
        <v>33.716999999999999</v>
      </c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</row>
    <row r="332" spans="3:54" x14ac:dyDescent="0.15">
      <c r="C332"/>
      <c r="U332" s="1"/>
      <c r="V332" s="1"/>
      <c r="Z332" s="41"/>
      <c r="AA332" s="41"/>
      <c r="AB332" s="41"/>
      <c r="AC332" s="41"/>
      <c r="AD332" s="41"/>
      <c r="AE332" s="41">
        <v>0.65800000000000003</v>
      </c>
      <c r="AF332" s="41">
        <v>30114.5</v>
      </c>
      <c r="AG332" s="41">
        <f t="shared" si="59"/>
        <v>13.16</v>
      </c>
      <c r="AH332" s="41">
        <f t="shared" si="60"/>
        <v>30.1145</v>
      </c>
      <c r="AI332" s="41"/>
      <c r="AJ332" s="41">
        <v>0.65800000000000003</v>
      </c>
      <c r="AK332" s="41">
        <v>33004.1</v>
      </c>
      <c r="AL332" s="41">
        <f t="shared" si="61"/>
        <v>13.16</v>
      </c>
      <c r="AM332" s="41">
        <f t="shared" si="62"/>
        <v>33.004100000000001</v>
      </c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</row>
    <row r="333" spans="3:54" x14ac:dyDescent="0.15">
      <c r="C333"/>
      <c r="U333" s="1"/>
      <c r="V333" s="1"/>
      <c r="Z333" s="41"/>
      <c r="AA333" s="41"/>
      <c r="AB333" s="41"/>
      <c r="AC333" s="41"/>
      <c r="AD333" s="41"/>
      <c r="AE333" s="41">
        <v>0.66</v>
      </c>
      <c r="AF333" s="41">
        <v>29389.1</v>
      </c>
      <c r="AG333" s="41">
        <f t="shared" si="59"/>
        <v>13.200000000000001</v>
      </c>
      <c r="AH333" s="41">
        <f t="shared" si="60"/>
        <v>29.389099999999999</v>
      </c>
      <c r="AI333" s="41"/>
      <c r="AJ333" s="41">
        <v>0.66</v>
      </c>
      <c r="AK333" s="41">
        <v>32288.799999999999</v>
      </c>
      <c r="AL333" s="41">
        <f t="shared" si="61"/>
        <v>13.200000000000001</v>
      </c>
      <c r="AM333" s="41">
        <f t="shared" si="62"/>
        <v>32.288800000000002</v>
      </c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</row>
    <row r="334" spans="3:54" x14ac:dyDescent="0.15">
      <c r="C334"/>
      <c r="U334" s="1"/>
      <c r="V334" s="1"/>
      <c r="Z334" s="41"/>
      <c r="AA334" s="41"/>
      <c r="AB334" s="41"/>
      <c r="AC334" s="41"/>
      <c r="AD334" s="41"/>
      <c r="AE334" s="41">
        <v>0.66200000000000003</v>
      </c>
      <c r="AF334" s="41">
        <v>28663.8</v>
      </c>
      <c r="AG334" s="41">
        <f t="shared" si="59"/>
        <v>13.24</v>
      </c>
      <c r="AH334" s="41">
        <f t="shared" si="60"/>
        <v>28.663799999999998</v>
      </c>
      <c r="AI334" s="41"/>
      <c r="AJ334" s="41">
        <v>0.66200000000000003</v>
      </c>
      <c r="AK334" s="41">
        <v>31571.9</v>
      </c>
      <c r="AL334" s="41">
        <f t="shared" si="61"/>
        <v>13.24</v>
      </c>
      <c r="AM334" s="41">
        <f t="shared" si="62"/>
        <v>31.571900000000003</v>
      </c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</row>
    <row r="335" spans="3:54" x14ac:dyDescent="0.15">
      <c r="C335"/>
      <c r="U335" s="1"/>
      <c r="V335" s="1"/>
      <c r="Z335" s="41"/>
      <c r="AA335" s="41"/>
      <c r="AB335" s="41"/>
      <c r="AC335" s="41"/>
      <c r="AD335" s="41"/>
      <c r="AE335" s="41">
        <v>0.66400000000000003</v>
      </c>
      <c r="AF335" s="41">
        <v>27940.5</v>
      </c>
      <c r="AG335" s="41">
        <f t="shared" si="59"/>
        <v>13.280000000000001</v>
      </c>
      <c r="AH335" s="41">
        <f t="shared" si="60"/>
        <v>27.9405</v>
      </c>
      <c r="AI335" s="41"/>
      <c r="AJ335" s="41">
        <v>0.66400000000000003</v>
      </c>
      <c r="AK335" s="41">
        <v>30854</v>
      </c>
      <c r="AL335" s="41">
        <f t="shared" si="61"/>
        <v>13.280000000000001</v>
      </c>
      <c r="AM335" s="41">
        <f t="shared" si="62"/>
        <v>30.853999999999999</v>
      </c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</row>
    <row r="336" spans="3:54" x14ac:dyDescent="0.15">
      <c r="C336"/>
      <c r="U336" s="1"/>
      <c r="V336" s="1"/>
      <c r="Z336" s="41"/>
      <c r="AA336" s="41"/>
      <c r="AB336" s="41"/>
      <c r="AC336" s="41"/>
      <c r="AD336" s="41"/>
      <c r="AE336" s="41">
        <v>0.66600000000000004</v>
      </c>
      <c r="AF336" s="41">
        <v>27220.7</v>
      </c>
      <c r="AG336" s="41">
        <f t="shared" si="59"/>
        <v>13.32</v>
      </c>
      <c r="AH336" s="41">
        <f t="shared" si="60"/>
        <v>27.220700000000001</v>
      </c>
      <c r="AI336" s="41"/>
      <c r="AJ336" s="41">
        <v>0.66600000000000004</v>
      </c>
      <c r="AK336" s="41">
        <v>30134.799999999999</v>
      </c>
      <c r="AL336" s="41">
        <f t="shared" si="61"/>
        <v>13.32</v>
      </c>
      <c r="AM336" s="41">
        <f t="shared" si="62"/>
        <v>30.134799999999998</v>
      </c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</row>
    <row r="337" spans="3:54" x14ac:dyDescent="0.15">
      <c r="C337"/>
      <c r="U337" s="1"/>
      <c r="V337" s="1"/>
      <c r="Z337" s="41"/>
      <c r="AA337" s="41"/>
      <c r="AB337" s="41"/>
      <c r="AC337" s="41"/>
      <c r="AD337" s="41"/>
      <c r="AE337" s="41">
        <v>0.66800000000000004</v>
      </c>
      <c r="AF337" s="41">
        <v>26505.8</v>
      </c>
      <c r="AG337" s="41">
        <f t="shared" si="59"/>
        <v>13.360000000000001</v>
      </c>
      <c r="AH337" s="41">
        <f t="shared" si="60"/>
        <v>26.505800000000001</v>
      </c>
      <c r="AI337" s="41"/>
      <c r="AJ337" s="41">
        <v>0.66800000000000004</v>
      </c>
      <c r="AK337" s="41">
        <v>29415.3</v>
      </c>
      <c r="AL337" s="41">
        <f t="shared" si="61"/>
        <v>13.360000000000001</v>
      </c>
      <c r="AM337" s="41">
        <f t="shared" si="62"/>
        <v>29.415299999999998</v>
      </c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</row>
    <row r="338" spans="3:54" x14ac:dyDescent="0.15">
      <c r="C338"/>
      <c r="U338" s="1"/>
      <c r="V338" s="1"/>
      <c r="Z338" s="41"/>
      <c r="AA338" s="41"/>
      <c r="AB338" s="41"/>
      <c r="AC338" s="41"/>
      <c r="AD338" s="41"/>
      <c r="AE338" s="41">
        <v>0.67</v>
      </c>
      <c r="AF338" s="41">
        <v>25795.3</v>
      </c>
      <c r="AG338" s="41">
        <f t="shared" si="59"/>
        <v>13.4</v>
      </c>
      <c r="AH338" s="41">
        <f t="shared" si="60"/>
        <v>25.795300000000001</v>
      </c>
      <c r="AI338" s="41"/>
      <c r="AJ338" s="41">
        <v>0.67</v>
      </c>
      <c r="AK338" s="41">
        <v>28696.6</v>
      </c>
      <c r="AL338" s="41">
        <f t="shared" si="61"/>
        <v>13.4</v>
      </c>
      <c r="AM338" s="41">
        <f t="shared" si="62"/>
        <v>28.6966</v>
      </c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</row>
    <row r="339" spans="3:54" x14ac:dyDescent="0.15">
      <c r="C339"/>
      <c r="U339" s="1"/>
      <c r="V339" s="1"/>
      <c r="Z339" s="41"/>
      <c r="AA339" s="41"/>
      <c r="AB339" s="41"/>
      <c r="AC339" s="41"/>
      <c r="AD339" s="41"/>
      <c r="AE339" s="41">
        <v>0.67200000000000004</v>
      </c>
      <c r="AF339" s="41">
        <v>25088.5</v>
      </c>
      <c r="AG339" s="41">
        <f t="shared" si="59"/>
        <v>13.440000000000001</v>
      </c>
      <c r="AH339" s="41">
        <f t="shared" si="60"/>
        <v>25.0885</v>
      </c>
      <c r="AI339" s="41"/>
      <c r="AJ339" s="41">
        <v>0.67200000000000004</v>
      </c>
      <c r="AK339" s="41">
        <v>27980</v>
      </c>
      <c r="AL339" s="41">
        <f t="shared" si="61"/>
        <v>13.440000000000001</v>
      </c>
      <c r="AM339" s="41">
        <f t="shared" si="62"/>
        <v>27.98</v>
      </c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</row>
    <row r="340" spans="3:54" x14ac:dyDescent="0.15">
      <c r="C340"/>
      <c r="U340" s="1"/>
      <c r="V340" s="1"/>
      <c r="Z340" s="41"/>
      <c r="AA340" s="41"/>
      <c r="AB340" s="41"/>
      <c r="AC340" s="41"/>
      <c r="AD340" s="41"/>
      <c r="AE340" s="41">
        <v>0.67400000000000004</v>
      </c>
      <c r="AF340" s="41">
        <v>24384.7</v>
      </c>
      <c r="AG340" s="41">
        <f t="shared" si="59"/>
        <v>13.48</v>
      </c>
      <c r="AH340" s="41">
        <f t="shared" si="60"/>
        <v>24.384700000000002</v>
      </c>
      <c r="AI340" s="41"/>
      <c r="AJ340" s="41">
        <v>0.67400000000000004</v>
      </c>
      <c r="AK340" s="41">
        <v>27266.9</v>
      </c>
      <c r="AL340" s="41">
        <f t="shared" si="61"/>
        <v>13.48</v>
      </c>
      <c r="AM340" s="41">
        <f t="shared" si="62"/>
        <v>27.2669</v>
      </c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</row>
    <row r="341" spans="3:54" x14ac:dyDescent="0.15">
      <c r="C341"/>
      <c r="U341" s="1"/>
      <c r="V341" s="1"/>
      <c r="Z341" s="41"/>
      <c r="AA341" s="41"/>
      <c r="AB341" s="41"/>
      <c r="AC341" s="41"/>
      <c r="AD341" s="41"/>
      <c r="AE341" s="41">
        <v>0.67600000000000005</v>
      </c>
      <c r="AF341" s="41">
        <v>23686.9</v>
      </c>
      <c r="AG341" s="41">
        <f t="shared" si="59"/>
        <v>13.520000000000001</v>
      </c>
      <c r="AH341" s="41">
        <f t="shared" si="60"/>
        <v>23.686900000000001</v>
      </c>
      <c r="AI341" s="41"/>
      <c r="AJ341" s="41">
        <v>0.67600000000000005</v>
      </c>
      <c r="AK341" s="41">
        <v>26558.3</v>
      </c>
      <c r="AL341" s="41">
        <f t="shared" si="61"/>
        <v>13.520000000000001</v>
      </c>
      <c r="AM341" s="41">
        <f t="shared" si="62"/>
        <v>26.558299999999999</v>
      </c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</row>
    <row r="342" spans="3:54" x14ac:dyDescent="0.15">
      <c r="C342"/>
      <c r="U342" s="1"/>
      <c r="V342" s="1"/>
      <c r="Z342" s="41"/>
      <c r="AA342" s="41"/>
      <c r="AB342" s="41"/>
      <c r="AC342" s="41"/>
      <c r="AD342" s="41"/>
      <c r="AE342" s="41">
        <v>0.67800000000000005</v>
      </c>
      <c r="AF342" s="41">
        <v>23001.5</v>
      </c>
      <c r="AG342" s="41">
        <f t="shared" si="59"/>
        <v>13.56</v>
      </c>
      <c r="AH342" s="41">
        <f t="shared" si="60"/>
        <v>23.0015</v>
      </c>
      <c r="AI342" s="41"/>
      <c r="AJ342" s="41">
        <v>0.67800000000000005</v>
      </c>
      <c r="AK342" s="41">
        <v>25854.6</v>
      </c>
      <c r="AL342" s="41">
        <f t="shared" si="61"/>
        <v>13.56</v>
      </c>
      <c r="AM342" s="41">
        <f t="shared" si="62"/>
        <v>25.854599999999998</v>
      </c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</row>
    <row r="343" spans="3:54" x14ac:dyDescent="0.15">
      <c r="C343"/>
      <c r="U343" s="1"/>
      <c r="V343" s="1"/>
      <c r="Z343" s="41"/>
      <c r="AA343" s="41"/>
      <c r="AB343" s="41"/>
      <c r="AC343" s="41"/>
      <c r="AD343" s="41"/>
      <c r="AE343" s="41">
        <v>0.68</v>
      </c>
      <c r="AF343" s="41">
        <v>22331.1</v>
      </c>
      <c r="AG343" s="41">
        <f t="shared" si="59"/>
        <v>13.600000000000001</v>
      </c>
      <c r="AH343" s="41">
        <f t="shared" si="60"/>
        <v>22.331099999999999</v>
      </c>
      <c r="AI343" s="41"/>
      <c r="AJ343" s="41">
        <v>0.68</v>
      </c>
      <c r="AK343" s="41">
        <v>25154.9</v>
      </c>
      <c r="AL343" s="41">
        <f t="shared" si="61"/>
        <v>13.600000000000001</v>
      </c>
      <c r="AM343" s="41">
        <f t="shared" si="62"/>
        <v>25.154900000000001</v>
      </c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</row>
    <row r="344" spans="3:54" x14ac:dyDescent="0.15">
      <c r="C344"/>
      <c r="U344" s="1"/>
      <c r="V344" s="1"/>
      <c r="Z344" s="41"/>
      <c r="AA344" s="41"/>
      <c r="AB344" s="41"/>
      <c r="AC344" s="41"/>
      <c r="AD344" s="41"/>
      <c r="AE344" s="41">
        <v>0.68200000000000005</v>
      </c>
      <c r="AF344" s="41">
        <v>21675.5</v>
      </c>
      <c r="AG344" s="41">
        <f t="shared" si="59"/>
        <v>13.64</v>
      </c>
      <c r="AH344" s="41">
        <f t="shared" si="60"/>
        <v>21.6755</v>
      </c>
      <c r="AI344" s="41"/>
      <c r="AJ344" s="41">
        <v>0.68200000000000005</v>
      </c>
      <c r="AK344" s="41">
        <v>24459.4</v>
      </c>
      <c r="AL344" s="41">
        <f t="shared" si="61"/>
        <v>13.64</v>
      </c>
      <c r="AM344" s="41">
        <f t="shared" si="62"/>
        <v>24.459400000000002</v>
      </c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</row>
    <row r="345" spans="3:54" x14ac:dyDescent="0.15">
      <c r="C345"/>
      <c r="U345" s="1"/>
      <c r="V345" s="1"/>
      <c r="Z345" s="41"/>
      <c r="AA345" s="41"/>
      <c r="AB345" s="41"/>
      <c r="AC345" s="41"/>
      <c r="AD345" s="41"/>
      <c r="AE345" s="41">
        <v>0.68400000000000005</v>
      </c>
      <c r="AF345" s="41">
        <v>21034.6</v>
      </c>
      <c r="AG345" s="41">
        <f t="shared" si="59"/>
        <v>13.680000000000001</v>
      </c>
      <c r="AH345" s="41">
        <f t="shared" si="60"/>
        <v>21.034599999999998</v>
      </c>
      <c r="AI345" s="41"/>
      <c r="AJ345" s="41">
        <v>0.68400000000000005</v>
      </c>
      <c r="AK345" s="41">
        <v>23770</v>
      </c>
      <c r="AL345" s="41">
        <f t="shared" si="61"/>
        <v>13.680000000000001</v>
      </c>
      <c r="AM345" s="41">
        <f t="shared" si="62"/>
        <v>23.77</v>
      </c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</row>
    <row r="346" spans="3:54" x14ac:dyDescent="0.15">
      <c r="C346"/>
      <c r="U346" s="1"/>
      <c r="V346" s="1"/>
      <c r="Z346" s="41"/>
      <c r="AA346" s="41"/>
      <c r="AB346" s="41"/>
      <c r="AC346" s="41"/>
      <c r="AD346" s="41"/>
      <c r="AE346" s="41">
        <v>0.68600000000000005</v>
      </c>
      <c r="AF346" s="41">
        <v>20407.900000000001</v>
      </c>
      <c r="AG346" s="41">
        <f t="shared" si="59"/>
        <v>13.72</v>
      </c>
      <c r="AH346" s="41">
        <f t="shared" si="60"/>
        <v>20.407900000000001</v>
      </c>
      <c r="AI346" s="41"/>
      <c r="AJ346" s="41">
        <v>0.68600000000000005</v>
      </c>
      <c r="AK346" s="41">
        <v>23091.7</v>
      </c>
      <c r="AL346" s="41">
        <f t="shared" si="61"/>
        <v>13.72</v>
      </c>
      <c r="AM346" s="41">
        <f t="shared" si="62"/>
        <v>23.091699999999999</v>
      </c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</row>
    <row r="347" spans="3:54" x14ac:dyDescent="0.15">
      <c r="C347"/>
      <c r="U347" s="1"/>
      <c r="V347" s="1"/>
      <c r="Z347" s="41"/>
      <c r="AA347" s="41"/>
      <c r="AB347" s="41"/>
      <c r="AC347" s="41"/>
      <c r="AD347" s="41"/>
      <c r="AE347" s="41">
        <v>0.68799999999999994</v>
      </c>
      <c r="AF347" s="41">
        <v>19795.3</v>
      </c>
      <c r="AG347" s="41">
        <f t="shared" si="59"/>
        <v>13.759999999999998</v>
      </c>
      <c r="AH347" s="41">
        <f t="shared" si="60"/>
        <v>19.795300000000001</v>
      </c>
      <c r="AI347" s="41"/>
      <c r="AJ347" s="41">
        <v>0.68799999999999994</v>
      </c>
      <c r="AK347" s="41">
        <v>22428.400000000001</v>
      </c>
      <c r="AL347" s="41">
        <f t="shared" si="61"/>
        <v>13.759999999999998</v>
      </c>
      <c r="AM347" s="41">
        <f t="shared" si="62"/>
        <v>22.4284</v>
      </c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</row>
    <row r="348" spans="3:54" x14ac:dyDescent="0.15">
      <c r="C348"/>
      <c r="U348" s="1"/>
      <c r="V348" s="1"/>
      <c r="Z348" s="41"/>
      <c r="AA348" s="41"/>
      <c r="AB348" s="41"/>
      <c r="AC348" s="41"/>
      <c r="AD348" s="41"/>
      <c r="AE348" s="41">
        <v>0.69</v>
      </c>
      <c r="AF348" s="41">
        <v>19198.2</v>
      </c>
      <c r="AG348" s="41">
        <f t="shared" si="59"/>
        <v>13.799999999999999</v>
      </c>
      <c r="AH348" s="41">
        <f t="shared" si="60"/>
        <v>19.1982</v>
      </c>
      <c r="AI348" s="41"/>
      <c r="AJ348" s="41">
        <v>0.69</v>
      </c>
      <c r="AK348" s="41">
        <v>21780.2</v>
      </c>
      <c r="AL348" s="41">
        <f t="shared" si="61"/>
        <v>13.799999999999999</v>
      </c>
      <c r="AM348" s="41">
        <f t="shared" si="62"/>
        <v>21.780200000000001</v>
      </c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</row>
    <row r="349" spans="3:54" x14ac:dyDescent="0.15">
      <c r="C349"/>
      <c r="U349" s="1"/>
      <c r="V349" s="1"/>
      <c r="Z349" s="41"/>
      <c r="AA349" s="41"/>
      <c r="AB349" s="41"/>
      <c r="AC349" s="41"/>
      <c r="AD349" s="41"/>
      <c r="AE349" s="41">
        <v>0.69199999999999995</v>
      </c>
      <c r="AF349" s="41">
        <v>18619.8</v>
      </c>
      <c r="AG349" s="41">
        <f t="shared" si="59"/>
        <v>13.84</v>
      </c>
      <c r="AH349" s="41">
        <f t="shared" si="60"/>
        <v>18.619799999999998</v>
      </c>
      <c r="AI349" s="41"/>
      <c r="AJ349" s="41">
        <v>0.69199999999999995</v>
      </c>
      <c r="AK349" s="41">
        <v>21147.5</v>
      </c>
      <c r="AL349" s="41">
        <f t="shared" si="61"/>
        <v>13.84</v>
      </c>
      <c r="AM349" s="41">
        <f t="shared" si="62"/>
        <v>21.147500000000001</v>
      </c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</row>
    <row r="350" spans="3:54" x14ac:dyDescent="0.15">
      <c r="C350"/>
      <c r="U350" s="1"/>
      <c r="V350" s="1"/>
      <c r="Z350" s="41"/>
      <c r="AA350" s="41"/>
      <c r="AB350" s="41"/>
      <c r="AC350" s="41"/>
      <c r="AD350" s="41"/>
      <c r="AE350" s="41">
        <v>0.69399999999999995</v>
      </c>
      <c r="AF350" s="41">
        <v>18063.599999999999</v>
      </c>
      <c r="AG350" s="41">
        <f t="shared" si="59"/>
        <v>13.879999999999999</v>
      </c>
      <c r="AH350" s="41">
        <f t="shared" si="60"/>
        <v>18.063599999999997</v>
      </c>
      <c r="AI350" s="41"/>
      <c r="AJ350" s="41">
        <v>0.69399999999999995</v>
      </c>
      <c r="AK350" s="41">
        <v>20530.099999999999</v>
      </c>
      <c r="AL350" s="41">
        <f t="shared" si="61"/>
        <v>13.879999999999999</v>
      </c>
      <c r="AM350" s="41">
        <f t="shared" si="62"/>
        <v>20.530099999999997</v>
      </c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</row>
    <row r="351" spans="3:54" x14ac:dyDescent="0.15">
      <c r="C351"/>
      <c r="U351" s="1"/>
      <c r="V351" s="1"/>
      <c r="Z351" s="41"/>
      <c r="AA351" s="41"/>
      <c r="AB351" s="41"/>
      <c r="AC351" s="41"/>
      <c r="AD351" s="41"/>
      <c r="AE351" s="41">
        <v>0.69599999999999995</v>
      </c>
      <c r="AF351" s="41">
        <v>17532.7</v>
      </c>
      <c r="AG351" s="41">
        <f t="shared" si="59"/>
        <v>13.919999999999998</v>
      </c>
      <c r="AH351" s="41">
        <f t="shared" si="60"/>
        <v>17.532700000000002</v>
      </c>
      <c r="AI351" s="41"/>
      <c r="AJ351" s="41">
        <v>0.69599999999999995</v>
      </c>
      <c r="AK351" s="41">
        <v>19928.2</v>
      </c>
      <c r="AL351" s="41">
        <f t="shared" si="61"/>
        <v>13.919999999999998</v>
      </c>
      <c r="AM351" s="41">
        <f t="shared" si="62"/>
        <v>19.9282</v>
      </c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</row>
    <row r="352" spans="3:54" x14ac:dyDescent="0.15">
      <c r="C352"/>
      <c r="U352" s="1"/>
      <c r="V352" s="1"/>
      <c r="Z352" s="41"/>
      <c r="AA352" s="41"/>
      <c r="AB352" s="41"/>
      <c r="AC352" s="41"/>
      <c r="AD352" s="41"/>
      <c r="AE352" s="41">
        <v>0.69799999999999995</v>
      </c>
      <c r="AF352" s="41">
        <v>17029</v>
      </c>
      <c r="AG352" s="41">
        <f t="shared" si="59"/>
        <v>13.959999999999999</v>
      </c>
      <c r="AH352" s="41">
        <f t="shared" si="60"/>
        <v>17.029</v>
      </c>
      <c r="AI352" s="41"/>
      <c r="AJ352" s="41">
        <v>0.69799999999999995</v>
      </c>
      <c r="AK352" s="41">
        <v>19343.2</v>
      </c>
      <c r="AL352" s="41">
        <f t="shared" si="61"/>
        <v>13.959999999999999</v>
      </c>
      <c r="AM352" s="41">
        <f t="shared" si="62"/>
        <v>19.3432</v>
      </c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</row>
    <row r="353" spans="3:54" x14ac:dyDescent="0.15">
      <c r="C353"/>
      <c r="U353" s="1"/>
      <c r="V353" s="1"/>
      <c r="Z353" s="41"/>
      <c r="AA353" s="41"/>
      <c r="AB353" s="41"/>
      <c r="AC353" s="41"/>
      <c r="AD353" s="41"/>
      <c r="AE353" s="41">
        <v>0.7</v>
      </c>
      <c r="AF353" s="41">
        <v>16551.8</v>
      </c>
      <c r="AG353" s="41">
        <f t="shared" si="59"/>
        <v>14</v>
      </c>
      <c r="AH353" s="41">
        <f t="shared" si="60"/>
        <v>16.5518</v>
      </c>
      <c r="AI353" s="41"/>
      <c r="AJ353" s="41">
        <v>0.7</v>
      </c>
      <c r="AK353" s="41">
        <v>18777.400000000001</v>
      </c>
      <c r="AL353" s="41">
        <f t="shared" si="61"/>
        <v>14</v>
      </c>
      <c r="AM353" s="41">
        <f t="shared" si="62"/>
        <v>18.7774</v>
      </c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</row>
    <row r="354" spans="3:54" x14ac:dyDescent="0.15">
      <c r="C354"/>
      <c r="U354" s="1"/>
      <c r="V354" s="1"/>
      <c r="Z354" s="41"/>
      <c r="AA354" s="41"/>
      <c r="AB354" s="41"/>
      <c r="AC354" s="41"/>
      <c r="AD354" s="41"/>
      <c r="AE354" s="41">
        <v>0.70199999999999996</v>
      </c>
      <c r="AF354" s="41">
        <v>16099.8</v>
      </c>
      <c r="AG354" s="41">
        <f t="shared" si="59"/>
        <v>14.04</v>
      </c>
      <c r="AH354" s="41">
        <f t="shared" si="60"/>
        <v>16.099799999999998</v>
      </c>
      <c r="AI354" s="41"/>
      <c r="AJ354" s="41">
        <v>0.70199999999999996</v>
      </c>
      <c r="AK354" s="41">
        <v>18233.400000000001</v>
      </c>
      <c r="AL354" s="41">
        <f t="shared" si="61"/>
        <v>14.04</v>
      </c>
      <c r="AM354" s="41">
        <f t="shared" si="62"/>
        <v>18.233400000000003</v>
      </c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</row>
    <row r="355" spans="3:54" x14ac:dyDescent="0.15">
      <c r="C355"/>
      <c r="U355" s="1"/>
      <c r="V355" s="1"/>
      <c r="Z355" s="41"/>
      <c r="AA355" s="41"/>
      <c r="AB355" s="41"/>
      <c r="AC355" s="41"/>
      <c r="AD355" s="41"/>
      <c r="AE355" s="41">
        <v>0.70399999999999996</v>
      </c>
      <c r="AF355" s="41">
        <v>15669.4</v>
      </c>
      <c r="AG355" s="41">
        <f t="shared" si="59"/>
        <v>14.079999999999998</v>
      </c>
      <c r="AH355" s="41">
        <f t="shared" si="60"/>
        <v>15.6694</v>
      </c>
      <c r="AI355" s="41"/>
      <c r="AJ355" s="41">
        <v>0.70399999999999996</v>
      </c>
      <c r="AK355" s="41">
        <v>17713.2</v>
      </c>
      <c r="AL355" s="41">
        <f t="shared" si="61"/>
        <v>14.079999999999998</v>
      </c>
      <c r="AM355" s="41">
        <f t="shared" si="62"/>
        <v>17.713200000000001</v>
      </c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</row>
    <row r="356" spans="3:54" x14ac:dyDescent="0.15">
      <c r="C356"/>
      <c r="U356" s="1"/>
      <c r="V356" s="1"/>
      <c r="Z356" s="41"/>
      <c r="AA356" s="41"/>
      <c r="AB356" s="41"/>
      <c r="AC356" s="41"/>
      <c r="AD356" s="41"/>
      <c r="AE356" s="41">
        <v>0.70599999999999996</v>
      </c>
      <c r="AF356" s="41">
        <v>15260.7</v>
      </c>
      <c r="AG356" s="41">
        <f t="shared" si="59"/>
        <v>14.12</v>
      </c>
      <c r="AH356" s="41">
        <f t="shared" si="60"/>
        <v>15.2607</v>
      </c>
      <c r="AI356" s="41"/>
      <c r="AJ356" s="41">
        <v>0.70599999999999996</v>
      </c>
      <c r="AK356" s="41">
        <v>17217.3</v>
      </c>
      <c r="AL356" s="41">
        <f t="shared" si="61"/>
        <v>14.12</v>
      </c>
      <c r="AM356" s="41">
        <f t="shared" si="62"/>
        <v>17.217299999999998</v>
      </c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</row>
    <row r="357" spans="3:54" x14ac:dyDescent="0.15">
      <c r="C357"/>
      <c r="U357" s="1"/>
      <c r="V357" s="1"/>
      <c r="Z357" s="41"/>
      <c r="AA357" s="41"/>
      <c r="AB357" s="41"/>
      <c r="AC357" s="41"/>
      <c r="AD357" s="41"/>
      <c r="AE357" s="41">
        <v>0.70799999999999996</v>
      </c>
      <c r="AF357" s="41">
        <v>14873.7</v>
      </c>
      <c r="AG357" s="41">
        <f t="shared" si="59"/>
        <v>14.16</v>
      </c>
      <c r="AH357" s="41">
        <f t="shared" si="60"/>
        <v>14.873700000000001</v>
      </c>
      <c r="AI357" s="41"/>
      <c r="AJ357" s="41">
        <v>0.70799999999999996</v>
      </c>
      <c r="AK357" s="41">
        <v>16744.8</v>
      </c>
      <c r="AL357" s="41">
        <f t="shared" si="61"/>
        <v>14.16</v>
      </c>
      <c r="AM357" s="41">
        <f t="shared" si="62"/>
        <v>16.744799999999998</v>
      </c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</row>
    <row r="358" spans="3:54" x14ac:dyDescent="0.15">
      <c r="C358"/>
      <c r="U358" s="1"/>
      <c r="V358" s="1"/>
      <c r="Z358" s="41"/>
      <c r="AA358" s="41"/>
      <c r="AB358" s="41"/>
      <c r="AC358" s="41"/>
      <c r="AD358" s="41"/>
      <c r="AE358" s="41">
        <v>0.71</v>
      </c>
      <c r="AF358" s="41">
        <v>14506.7</v>
      </c>
      <c r="AG358" s="41">
        <f t="shared" si="59"/>
        <v>14.2</v>
      </c>
      <c r="AH358" s="41">
        <f t="shared" si="60"/>
        <v>14.5067</v>
      </c>
      <c r="AI358" s="41"/>
      <c r="AJ358" s="41">
        <v>0.71</v>
      </c>
      <c r="AK358" s="41">
        <v>16292.8</v>
      </c>
      <c r="AL358" s="41">
        <f t="shared" si="61"/>
        <v>14.2</v>
      </c>
      <c r="AM358" s="41">
        <f t="shared" si="62"/>
        <v>16.2928</v>
      </c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</row>
    <row r="359" spans="3:54" x14ac:dyDescent="0.15">
      <c r="C359"/>
      <c r="U359" s="1"/>
      <c r="V359" s="1"/>
      <c r="Z359" s="41"/>
      <c r="AA359" s="41"/>
      <c r="AB359" s="41"/>
      <c r="AC359" s="41"/>
      <c r="AD359" s="41"/>
      <c r="AE359" s="41">
        <v>0.71199999999999997</v>
      </c>
      <c r="AF359" s="41">
        <v>14158.1</v>
      </c>
      <c r="AG359" s="41">
        <f t="shared" si="59"/>
        <v>14.239999999999998</v>
      </c>
      <c r="AH359" s="41">
        <f t="shared" si="60"/>
        <v>14.158100000000001</v>
      </c>
      <c r="AI359" s="41"/>
      <c r="AJ359" s="41">
        <v>0.71199999999999997</v>
      </c>
      <c r="AK359" s="41">
        <v>15863.6</v>
      </c>
      <c r="AL359" s="41">
        <f t="shared" si="61"/>
        <v>14.239999999999998</v>
      </c>
      <c r="AM359" s="41">
        <f t="shared" si="62"/>
        <v>15.8636</v>
      </c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</row>
    <row r="360" spans="3:54" x14ac:dyDescent="0.15">
      <c r="C360"/>
      <c r="U360" s="1"/>
      <c r="V360" s="1"/>
      <c r="Z360" s="41"/>
      <c r="AA360" s="41"/>
      <c r="AB360" s="41"/>
      <c r="AC360" s="41"/>
      <c r="AD360" s="41"/>
      <c r="AE360" s="41">
        <v>0.71399999999999997</v>
      </c>
      <c r="AF360" s="41">
        <v>13819.6</v>
      </c>
      <c r="AG360" s="41">
        <f t="shared" si="59"/>
        <v>14.28</v>
      </c>
      <c r="AH360" s="41">
        <f t="shared" si="60"/>
        <v>13.819600000000001</v>
      </c>
      <c r="AI360" s="41"/>
      <c r="AJ360" s="41">
        <v>0.71399999999999997</v>
      </c>
      <c r="AK360" s="41">
        <v>15457.6</v>
      </c>
      <c r="AL360" s="41">
        <f t="shared" si="61"/>
        <v>14.28</v>
      </c>
      <c r="AM360" s="41">
        <f t="shared" si="62"/>
        <v>15.457600000000001</v>
      </c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</row>
    <row r="361" spans="3:54" x14ac:dyDescent="0.15">
      <c r="C361"/>
      <c r="U361" s="1"/>
      <c r="V361" s="1"/>
      <c r="Z361" s="41"/>
      <c r="AA361" s="41"/>
      <c r="AB361" s="41"/>
      <c r="AC361" s="41"/>
      <c r="AD361" s="41"/>
      <c r="AE361" s="41">
        <v>0.71599999999999997</v>
      </c>
      <c r="AF361" s="41">
        <v>13504.4</v>
      </c>
      <c r="AG361" s="41">
        <f t="shared" si="59"/>
        <v>14.32</v>
      </c>
      <c r="AH361" s="41">
        <f t="shared" si="60"/>
        <v>13.5044</v>
      </c>
      <c r="AI361" s="41"/>
      <c r="AJ361" s="41">
        <v>0.71599999999999997</v>
      </c>
      <c r="AK361" s="41">
        <v>15072.8</v>
      </c>
      <c r="AL361" s="41">
        <f t="shared" si="61"/>
        <v>14.32</v>
      </c>
      <c r="AM361" s="41">
        <f t="shared" si="62"/>
        <v>15.072799999999999</v>
      </c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</row>
    <row r="362" spans="3:54" x14ac:dyDescent="0.15">
      <c r="C362"/>
      <c r="U362" s="1"/>
      <c r="V362" s="1"/>
      <c r="Z362" s="41"/>
      <c r="AA362" s="41"/>
      <c r="AB362" s="41"/>
      <c r="AC362" s="41"/>
      <c r="AD362" s="41"/>
      <c r="AE362" s="41">
        <v>0.71799999999999997</v>
      </c>
      <c r="AF362" s="41">
        <v>13203.8</v>
      </c>
      <c r="AG362" s="41">
        <f t="shared" si="59"/>
        <v>14.36</v>
      </c>
      <c r="AH362" s="41">
        <f t="shared" si="60"/>
        <v>13.203799999999999</v>
      </c>
      <c r="AI362" s="41"/>
      <c r="AJ362" s="41">
        <v>0.71799999999999997</v>
      </c>
      <c r="AK362" s="41">
        <v>14707.7</v>
      </c>
      <c r="AL362" s="41">
        <f t="shared" si="61"/>
        <v>14.36</v>
      </c>
      <c r="AM362" s="41">
        <f t="shared" si="62"/>
        <v>14.707700000000001</v>
      </c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</row>
    <row r="363" spans="3:54" x14ac:dyDescent="0.15">
      <c r="C363"/>
      <c r="U363" s="1"/>
      <c r="V363" s="1"/>
      <c r="Z363" s="41"/>
      <c r="AA363" s="41"/>
      <c r="AB363" s="41"/>
      <c r="AC363" s="41"/>
      <c r="AD363" s="41"/>
      <c r="AE363" s="41">
        <v>0.72</v>
      </c>
      <c r="AF363" s="41">
        <v>12916.8</v>
      </c>
      <c r="AG363" s="41">
        <f t="shared" si="59"/>
        <v>14.399999999999999</v>
      </c>
      <c r="AH363" s="41">
        <f t="shared" si="60"/>
        <v>12.916799999999999</v>
      </c>
      <c r="AI363" s="41"/>
      <c r="AJ363" s="41">
        <v>0.72</v>
      </c>
      <c r="AK363" s="41">
        <v>14360.6</v>
      </c>
      <c r="AL363" s="41">
        <f t="shared" si="61"/>
        <v>14.399999999999999</v>
      </c>
      <c r="AM363" s="41">
        <f t="shared" si="62"/>
        <v>14.3606</v>
      </c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</row>
    <row r="364" spans="3:54" x14ac:dyDescent="0.15">
      <c r="C364"/>
      <c r="U364" s="1"/>
      <c r="V364" s="1"/>
      <c r="Z364" s="41"/>
      <c r="AA364" s="41"/>
      <c r="AB364" s="41"/>
      <c r="AC364" s="41"/>
      <c r="AD364" s="41"/>
      <c r="AE364" s="41">
        <v>0.72199999999999998</v>
      </c>
      <c r="AF364" s="41">
        <v>12642.6</v>
      </c>
      <c r="AG364" s="41">
        <f t="shared" si="59"/>
        <v>14.44</v>
      </c>
      <c r="AH364" s="41">
        <f t="shared" si="60"/>
        <v>12.6426</v>
      </c>
      <c r="AI364" s="41"/>
      <c r="AJ364" s="41">
        <v>0.72199999999999998</v>
      </c>
      <c r="AK364" s="41">
        <v>14030.2</v>
      </c>
      <c r="AL364" s="41">
        <f t="shared" si="61"/>
        <v>14.44</v>
      </c>
      <c r="AM364" s="41">
        <f t="shared" si="62"/>
        <v>14.030200000000001</v>
      </c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</row>
    <row r="365" spans="3:54" x14ac:dyDescent="0.15">
      <c r="C365"/>
      <c r="U365" s="1"/>
      <c r="V365" s="1"/>
      <c r="Z365" s="41"/>
      <c r="AA365" s="41"/>
      <c r="AB365" s="41"/>
      <c r="AC365" s="41"/>
      <c r="AD365" s="41"/>
      <c r="AE365" s="41">
        <v>0.72399999999999998</v>
      </c>
      <c r="AF365" s="41">
        <v>12385.3</v>
      </c>
      <c r="AG365" s="41">
        <f t="shared" si="59"/>
        <v>14.48</v>
      </c>
      <c r="AH365" s="41">
        <f t="shared" si="60"/>
        <v>12.385299999999999</v>
      </c>
      <c r="AI365" s="41"/>
      <c r="AJ365" s="41">
        <v>0.72399999999999998</v>
      </c>
      <c r="AK365" s="41">
        <v>13714.6</v>
      </c>
      <c r="AL365" s="41">
        <f t="shared" si="61"/>
        <v>14.48</v>
      </c>
      <c r="AM365" s="41">
        <f t="shared" si="62"/>
        <v>13.714600000000001</v>
      </c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</row>
    <row r="366" spans="3:54" x14ac:dyDescent="0.15">
      <c r="C366"/>
      <c r="U366" s="1"/>
      <c r="V366" s="1"/>
      <c r="Z366" s="41"/>
      <c r="AA366" s="41"/>
      <c r="AB366" s="41"/>
      <c r="AC366" s="41"/>
      <c r="AD366" s="41"/>
      <c r="AE366" s="41">
        <v>0.72599999999999998</v>
      </c>
      <c r="AF366" s="41">
        <v>12128.9</v>
      </c>
      <c r="AG366" s="41">
        <f t="shared" si="59"/>
        <v>14.52</v>
      </c>
      <c r="AH366" s="41">
        <f t="shared" si="60"/>
        <v>12.1289</v>
      </c>
      <c r="AI366" s="41"/>
      <c r="AJ366" s="41">
        <v>0.72599999999999998</v>
      </c>
      <c r="AK366" s="41">
        <v>13407.6</v>
      </c>
      <c r="AL366" s="41">
        <f t="shared" si="61"/>
        <v>14.52</v>
      </c>
      <c r="AM366" s="41">
        <f t="shared" si="62"/>
        <v>13.4076</v>
      </c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</row>
    <row r="367" spans="3:54" x14ac:dyDescent="0.15">
      <c r="C367"/>
      <c r="U367" s="1"/>
      <c r="V367" s="1"/>
      <c r="Z367" s="41"/>
      <c r="AA367" s="41"/>
      <c r="AB367" s="41"/>
      <c r="AC367" s="41"/>
      <c r="AD367" s="41"/>
      <c r="AE367" s="41">
        <v>0.72799999999999998</v>
      </c>
      <c r="AF367" s="41">
        <v>11888.1</v>
      </c>
      <c r="AG367" s="41">
        <f t="shared" si="59"/>
        <v>14.559999999999999</v>
      </c>
      <c r="AH367" s="41">
        <f t="shared" si="60"/>
        <v>11.8881</v>
      </c>
      <c r="AI367" s="41"/>
      <c r="AJ367" s="41">
        <v>0.72799999999999998</v>
      </c>
      <c r="AK367" s="41">
        <v>13120.6</v>
      </c>
      <c r="AL367" s="41">
        <f t="shared" si="61"/>
        <v>14.559999999999999</v>
      </c>
      <c r="AM367" s="41">
        <f t="shared" si="62"/>
        <v>13.1206</v>
      </c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</row>
    <row r="368" spans="3:54" x14ac:dyDescent="0.15">
      <c r="C368"/>
      <c r="U368" s="1"/>
      <c r="V368" s="1"/>
      <c r="Z368" s="41"/>
      <c r="AA368" s="41"/>
      <c r="AB368" s="41"/>
      <c r="AC368" s="41"/>
      <c r="AD368" s="41"/>
      <c r="AE368" s="41">
        <v>0.73</v>
      </c>
      <c r="AF368" s="41">
        <v>11657.1</v>
      </c>
      <c r="AG368" s="41">
        <f t="shared" si="59"/>
        <v>14.6</v>
      </c>
      <c r="AH368" s="41">
        <f t="shared" si="60"/>
        <v>11.6571</v>
      </c>
      <c r="AI368" s="41"/>
      <c r="AJ368" s="41">
        <v>0.73</v>
      </c>
      <c r="AK368" s="41">
        <v>12846.3</v>
      </c>
      <c r="AL368" s="41">
        <f t="shared" si="61"/>
        <v>14.6</v>
      </c>
      <c r="AM368" s="41">
        <f t="shared" si="62"/>
        <v>12.846299999999999</v>
      </c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</row>
    <row r="369" spans="3:54" x14ac:dyDescent="0.15">
      <c r="C369"/>
      <c r="U369" s="1"/>
      <c r="V369" s="1"/>
      <c r="Z369" s="41"/>
      <c r="AA369" s="41"/>
      <c r="AB369" s="41"/>
      <c r="AC369" s="41"/>
      <c r="AD369" s="41"/>
      <c r="AE369" s="41">
        <v>0.73199999999999998</v>
      </c>
      <c r="AF369" s="41">
        <v>11435.3</v>
      </c>
      <c r="AG369" s="41">
        <f t="shared" si="59"/>
        <v>14.64</v>
      </c>
      <c r="AH369" s="41">
        <f t="shared" si="60"/>
        <v>11.4353</v>
      </c>
      <c r="AI369" s="41"/>
      <c r="AJ369" s="41">
        <v>0.73199999999999998</v>
      </c>
      <c r="AK369" s="41">
        <v>12583.8</v>
      </c>
      <c r="AL369" s="41">
        <f t="shared" si="61"/>
        <v>14.64</v>
      </c>
      <c r="AM369" s="41">
        <f t="shared" si="62"/>
        <v>12.5838</v>
      </c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</row>
    <row r="370" spans="3:54" x14ac:dyDescent="0.15">
      <c r="C370"/>
      <c r="U370" s="1"/>
      <c r="V370" s="1"/>
      <c r="Z370" s="41"/>
      <c r="AA370" s="41"/>
      <c r="AB370" s="41"/>
      <c r="AC370" s="41"/>
      <c r="AD370" s="41"/>
      <c r="AE370" s="41">
        <v>0.73399999999999999</v>
      </c>
      <c r="AF370" s="41">
        <v>11222.1</v>
      </c>
      <c r="AG370" s="41">
        <f t="shared" si="59"/>
        <v>14.68</v>
      </c>
      <c r="AH370" s="41">
        <f t="shared" si="60"/>
        <v>11.222100000000001</v>
      </c>
      <c r="AI370" s="41"/>
      <c r="AJ370" s="41">
        <v>0.73399999999999999</v>
      </c>
      <c r="AK370" s="41">
        <v>12332.3</v>
      </c>
      <c r="AL370" s="41">
        <f t="shared" si="61"/>
        <v>14.68</v>
      </c>
      <c r="AM370" s="41">
        <f t="shared" si="62"/>
        <v>12.3323</v>
      </c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</row>
    <row r="371" spans="3:54" x14ac:dyDescent="0.15">
      <c r="C371"/>
      <c r="U371" s="1"/>
      <c r="V371" s="1"/>
      <c r="Z371" s="41"/>
      <c r="AA371" s="41"/>
      <c r="AB371" s="41"/>
      <c r="AC371" s="41"/>
      <c r="AD371" s="41"/>
      <c r="AE371" s="41">
        <v>0.73599999999999999</v>
      </c>
      <c r="AF371" s="41">
        <v>11017.1</v>
      </c>
      <c r="AG371" s="41">
        <f t="shared" si="59"/>
        <v>14.719999999999999</v>
      </c>
      <c r="AH371" s="41">
        <f t="shared" si="60"/>
        <v>11.017100000000001</v>
      </c>
      <c r="AI371" s="41"/>
      <c r="AJ371" s="41">
        <v>0.73599999999999999</v>
      </c>
      <c r="AK371" s="41">
        <v>12091.1</v>
      </c>
      <c r="AL371" s="41">
        <f t="shared" si="61"/>
        <v>14.719999999999999</v>
      </c>
      <c r="AM371" s="41">
        <f t="shared" si="62"/>
        <v>12.091100000000001</v>
      </c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</row>
    <row r="372" spans="3:54" x14ac:dyDescent="0.15">
      <c r="C372"/>
      <c r="U372" s="1"/>
      <c r="V372" s="1"/>
      <c r="Z372" s="41"/>
      <c r="AA372" s="41"/>
      <c r="AB372" s="41"/>
      <c r="AC372" s="41"/>
      <c r="AD372" s="41"/>
      <c r="AE372" s="41">
        <v>0.73799999999999999</v>
      </c>
      <c r="AF372" s="41">
        <v>10819.7</v>
      </c>
      <c r="AG372" s="41">
        <f t="shared" si="59"/>
        <v>14.76</v>
      </c>
      <c r="AH372" s="41">
        <f t="shared" si="60"/>
        <v>10.819700000000001</v>
      </c>
      <c r="AI372" s="41"/>
      <c r="AJ372" s="41">
        <v>0.73799999999999999</v>
      </c>
      <c r="AK372" s="41">
        <v>11859.8</v>
      </c>
      <c r="AL372" s="41">
        <f t="shared" si="61"/>
        <v>14.76</v>
      </c>
      <c r="AM372" s="41">
        <f t="shared" si="62"/>
        <v>11.8598</v>
      </c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</row>
    <row r="373" spans="3:54" x14ac:dyDescent="0.15">
      <c r="C373"/>
      <c r="U373" s="1"/>
      <c r="V373" s="1"/>
      <c r="Z373" s="41"/>
      <c r="AA373" s="41"/>
      <c r="AB373" s="41"/>
      <c r="AC373" s="41"/>
      <c r="AD373" s="41"/>
      <c r="AE373" s="41">
        <v>0.74</v>
      </c>
      <c r="AF373" s="41">
        <v>10629.7</v>
      </c>
      <c r="AG373" s="41">
        <f t="shared" si="59"/>
        <v>14.8</v>
      </c>
      <c r="AH373" s="41">
        <f t="shared" si="60"/>
        <v>10.629700000000001</v>
      </c>
      <c r="AI373" s="41"/>
      <c r="AJ373" s="41">
        <v>0.74</v>
      </c>
      <c r="AK373" s="41">
        <v>11637.5</v>
      </c>
      <c r="AL373" s="41">
        <f t="shared" si="61"/>
        <v>14.8</v>
      </c>
      <c r="AM373" s="41">
        <f t="shared" si="62"/>
        <v>11.637499999999999</v>
      </c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</row>
    <row r="374" spans="3:54" x14ac:dyDescent="0.15">
      <c r="C374"/>
      <c r="U374" s="1"/>
      <c r="V374" s="1"/>
      <c r="Z374" s="41"/>
      <c r="AA374" s="41"/>
      <c r="AB374" s="41"/>
      <c r="AC374" s="41"/>
      <c r="AD374" s="41"/>
      <c r="AE374" s="41">
        <v>0.74199999999999999</v>
      </c>
      <c r="AF374" s="41">
        <v>10446.5</v>
      </c>
      <c r="AG374" s="41">
        <f t="shared" si="59"/>
        <v>14.84</v>
      </c>
      <c r="AH374" s="41">
        <f t="shared" si="60"/>
        <v>10.4465</v>
      </c>
      <c r="AI374" s="41"/>
      <c r="AJ374" s="41">
        <v>0.74199999999999999</v>
      </c>
      <c r="AK374" s="41">
        <v>11423.9</v>
      </c>
      <c r="AL374" s="41">
        <f t="shared" si="61"/>
        <v>14.84</v>
      </c>
      <c r="AM374" s="41">
        <f t="shared" si="62"/>
        <v>11.4239</v>
      </c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</row>
    <row r="375" spans="3:54" x14ac:dyDescent="0.15">
      <c r="C375"/>
      <c r="U375" s="1"/>
      <c r="V375" s="1"/>
      <c r="Z375" s="41"/>
      <c r="AA375" s="41"/>
      <c r="AB375" s="41"/>
      <c r="AC375" s="41"/>
      <c r="AD375" s="41"/>
      <c r="AE375" s="41">
        <v>0.74399999999999999</v>
      </c>
      <c r="AF375" s="41">
        <v>10269.799999999999</v>
      </c>
      <c r="AG375" s="41">
        <f t="shared" si="59"/>
        <v>14.879999999999999</v>
      </c>
      <c r="AH375" s="41">
        <f t="shared" si="60"/>
        <v>10.2698</v>
      </c>
      <c r="AI375" s="41"/>
      <c r="AJ375" s="41">
        <v>0.74399999999999999</v>
      </c>
      <c r="AK375" s="41">
        <v>11218.4</v>
      </c>
      <c r="AL375" s="41">
        <f t="shared" si="61"/>
        <v>14.879999999999999</v>
      </c>
      <c r="AM375" s="41">
        <f t="shared" si="62"/>
        <v>11.218399999999999</v>
      </c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</row>
    <row r="376" spans="3:54" x14ac:dyDescent="0.15">
      <c r="C376"/>
      <c r="U376" s="1"/>
      <c r="V376" s="1"/>
      <c r="Z376" s="41"/>
      <c r="AA376" s="41"/>
      <c r="AB376" s="41"/>
      <c r="AC376" s="41"/>
      <c r="AD376" s="41"/>
      <c r="AE376" s="41">
        <v>0.746</v>
      </c>
      <c r="AF376" s="41">
        <v>10099.200000000001</v>
      </c>
      <c r="AG376" s="41">
        <f t="shared" si="59"/>
        <v>14.92</v>
      </c>
      <c r="AH376" s="41">
        <f t="shared" si="60"/>
        <v>10.099200000000002</v>
      </c>
      <c r="AI376" s="41"/>
      <c r="AJ376" s="41">
        <v>0.746</v>
      </c>
      <c r="AK376" s="41">
        <v>11020.6</v>
      </c>
      <c r="AL376" s="41">
        <f t="shared" si="61"/>
        <v>14.92</v>
      </c>
      <c r="AM376" s="41">
        <f t="shared" si="62"/>
        <v>11.0206</v>
      </c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</row>
    <row r="377" spans="3:54" x14ac:dyDescent="0.15">
      <c r="C377"/>
      <c r="U377" s="1"/>
      <c r="V377" s="1"/>
      <c r="Z377" s="41"/>
      <c r="AA377" s="41"/>
      <c r="AB377" s="41"/>
      <c r="AC377" s="41"/>
      <c r="AD377" s="41"/>
      <c r="AE377" s="41">
        <v>0.748</v>
      </c>
      <c r="AF377" s="41">
        <v>9934.42</v>
      </c>
      <c r="AG377" s="41">
        <f t="shared" si="59"/>
        <v>14.96</v>
      </c>
      <c r="AH377" s="41">
        <f t="shared" si="60"/>
        <v>9.9344199999999994</v>
      </c>
      <c r="AI377" s="41"/>
      <c r="AJ377" s="41">
        <v>0.748</v>
      </c>
      <c r="AK377" s="41">
        <v>10830</v>
      </c>
      <c r="AL377" s="41">
        <f t="shared" si="61"/>
        <v>14.96</v>
      </c>
      <c r="AM377" s="41">
        <f t="shared" si="62"/>
        <v>10.83</v>
      </c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</row>
    <row r="378" spans="3:54" x14ac:dyDescent="0.15">
      <c r="C378"/>
      <c r="U378" s="1"/>
      <c r="V378" s="1"/>
      <c r="Z378" s="41"/>
      <c r="AA378" s="41"/>
      <c r="AB378" s="41"/>
      <c r="AC378" s="41"/>
      <c r="AD378" s="41"/>
      <c r="AE378" s="41">
        <v>0.75</v>
      </c>
      <c r="AF378" s="41">
        <v>9775.2000000000007</v>
      </c>
      <c r="AG378" s="41">
        <f t="shared" si="59"/>
        <v>15</v>
      </c>
      <c r="AH378" s="41">
        <f t="shared" si="60"/>
        <v>9.7751999999999999</v>
      </c>
      <c r="AI378" s="41"/>
      <c r="AJ378" s="41">
        <v>0.75</v>
      </c>
      <c r="AK378" s="41">
        <v>10646.2</v>
      </c>
      <c r="AL378" s="41">
        <f t="shared" si="61"/>
        <v>15</v>
      </c>
      <c r="AM378" s="41">
        <f t="shared" si="62"/>
        <v>10.6462</v>
      </c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</row>
    <row r="379" spans="3:54" x14ac:dyDescent="0.15">
      <c r="C379"/>
      <c r="U379" s="1"/>
      <c r="V379" s="1"/>
      <c r="Z379" s="41"/>
      <c r="AA379" s="41"/>
      <c r="AB379" s="41"/>
      <c r="AC379" s="41"/>
      <c r="AD379" s="41"/>
      <c r="AE379" s="41">
        <v>0.752</v>
      </c>
      <c r="AF379" s="41">
        <v>9621.2199999999993</v>
      </c>
      <c r="AG379" s="41">
        <f t="shared" si="59"/>
        <v>15.04</v>
      </c>
      <c r="AH379" s="41">
        <f t="shared" si="60"/>
        <v>9.6212199999999992</v>
      </c>
      <c r="AI379" s="41"/>
      <c r="AJ379" s="41">
        <v>0.752</v>
      </c>
      <c r="AK379" s="41">
        <v>10468.9</v>
      </c>
      <c r="AL379" s="41">
        <f t="shared" si="61"/>
        <v>15.04</v>
      </c>
      <c r="AM379" s="41">
        <f t="shared" si="62"/>
        <v>10.4689</v>
      </c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</row>
    <row r="380" spans="3:54" x14ac:dyDescent="0.15">
      <c r="C380"/>
      <c r="U380" s="1"/>
      <c r="V380" s="1"/>
      <c r="Z380" s="41"/>
      <c r="AA380" s="41"/>
      <c r="AB380" s="41"/>
      <c r="AC380" s="41"/>
      <c r="AD380" s="41"/>
      <c r="AE380" s="41">
        <v>0.754</v>
      </c>
      <c r="AF380" s="41">
        <v>9472.24</v>
      </c>
      <c r="AG380" s="41">
        <f t="shared" si="59"/>
        <v>15.08</v>
      </c>
      <c r="AH380" s="41">
        <f t="shared" si="60"/>
        <v>9.4722399999999993</v>
      </c>
      <c r="AI380" s="41"/>
      <c r="AJ380" s="41">
        <v>0.754</v>
      </c>
      <c r="AK380" s="41">
        <v>10297.700000000001</v>
      </c>
      <c r="AL380" s="41">
        <f t="shared" si="61"/>
        <v>15.08</v>
      </c>
      <c r="AM380" s="41">
        <f t="shared" si="62"/>
        <v>10.297700000000001</v>
      </c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</row>
    <row r="381" spans="3:54" x14ac:dyDescent="0.15">
      <c r="C381"/>
      <c r="U381" s="1"/>
      <c r="V381" s="1"/>
      <c r="Z381" s="41"/>
      <c r="AA381" s="41"/>
      <c r="AB381" s="41"/>
      <c r="AC381" s="41"/>
      <c r="AD381" s="41"/>
      <c r="AE381" s="41">
        <v>0.75600000000000001</v>
      </c>
      <c r="AF381" s="41">
        <v>9328.01</v>
      </c>
      <c r="AG381" s="41">
        <f t="shared" si="59"/>
        <v>15.120000000000001</v>
      </c>
      <c r="AH381" s="41">
        <f t="shared" si="60"/>
        <v>9.3280100000000008</v>
      </c>
      <c r="AI381" s="41"/>
      <c r="AJ381" s="41">
        <v>0.75600000000000001</v>
      </c>
      <c r="AK381" s="41">
        <v>10132.299999999999</v>
      </c>
      <c r="AL381" s="41">
        <f t="shared" si="61"/>
        <v>15.120000000000001</v>
      </c>
      <c r="AM381" s="41">
        <f t="shared" si="62"/>
        <v>10.132299999999999</v>
      </c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</row>
    <row r="382" spans="3:54" x14ac:dyDescent="0.15">
      <c r="C382"/>
      <c r="U382" s="1"/>
      <c r="V382" s="1"/>
      <c r="Z382" s="41"/>
      <c r="AA382" s="41"/>
      <c r="AB382" s="41"/>
      <c r="AC382" s="41"/>
      <c r="AD382" s="41"/>
      <c r="AE382" s="41">
        <v>0.75800000000000001</v>
      </c>
      <c r="AF382" s="41">
        <v>9188.2999999999993</v>
      </c>
      <c r="AG382" s="41">
        <f t="shared" si="59"/>
        <v>15.16</v>
      </c>
      <c r="AH382" s="41">
        <f t="shared" si="60"/>
        <v>9.1882999999999999</v>
      </c>
      <c r="AI382" s="41"/>
      <c r="AJ382" s="41">
        <v>0.75800000000000001</v>
      </c>
      <c r="AK382" s="41">
        <v>9972.43</v>
      </c>
      <c r="AL382" s="41">
        <f t="shared" si="61"/>
        <v>15.16</v>
      </c>
      <c r="AM382" s="41">
        <f t="shared" si="62"/>
        <v>9.972430000000001</v>
      </c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</row>
    <row r="383" spans="3:54" x14ac:dyDescent="0.15">
      <c r="C383"/>
      <c r="U383" s="1"/>
      <c r="V383" s="1"/>
      <c r="Z383" s="41"/>
      <c r="AA383" s="41"/>
      <c r="AB383" s="41"/>
      <c r="AC383" s="41"/>
      <c r="AD383" s="41"/>
      <c r="AE383" s="41">
        <v>0.76</v>
      </c>
      <c r="AF383" s="41">
        <v>9052.9</v>
      </c>
      <c r="AG383" s="41">
        <f t="shared" si="59"/>
        <v>15.2</v>
      </c>
      <c r="AH383" s="41">
        <f t="shared" si="60"/>
        <v>9.0528999999999993</v>
      </c>
      <c r="AI383" s="41"/>
      <c r="AJ383" s="41">
        <v>0.76</v>
      </c>
      <c r="AK383" s="41">
        <v>9817.7999999999993</v>
      </c>
      <c r="AL383" s="41">
        <f t="shared" si="61"/>
        <v>15.2</v>
      </c>
      <c r="AM383" s="41">
        <f t="shared" si="62"/>
        <v>9.8178000000000001</v>
      </c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</row>
    <row r="384" spans="3:54" x14ac:dyDescent="0.15">
      <c r="C384"/>
      <c r="U384" s="1"/>
      <c r="V384" s="1"/>
      <c r="Z384" s="41"/>
      <c r="AA384" s="41"/>
      <c r="AB384" s="41"/>
      <c r="AC384" s="41"/>
      <c r="AD384" s="41"/>
      <c r="AE384" s="41">
        <v>0.76200000000000001</v>
      </c>
      <c r="AF384" s="41">
        <v>8921.61</v>
      </c>
      <c r="AG384" s="41">
        <f t="shared" si="59"/>
        <v>15.24</v>
      </c>
      <c r="AH384" s="41">
        <f t="shared" si="60"/>
        <v>8.9216100000000012</v>
      </c>
      <c r="AI384" s="41"/>
      <c r="AJ384" s="41">
        <v>0.76200000000000001</v>
      </c>
      <c r="AK384" s="41">
        <v>9668.16</v>
      </c>
      <c r="AL384" s="41">
        <f t="shared" si="61"/>
        <v>15.24</v>
      </c>
      <c r="AM384" s="41">
        <f t="shared" si="62"/>
        <v>9.6681600000000003</v>
      </c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</row>
    <row r="385" spans="3:54" x14ac:dyDescent="0.15">
      <c r="C385"/>
      <c r="U385" s="1"/>
      <c r="V385" s="1"/>
      <c r="Z385" s="41"/>
      <c r="AA385" s="41"/>
      <c r="AB385" s="41"/>
      <c r="AC385" s="41"/>
      <c r="AD385" s="41"/>
      <c r="AE385" s="41">
        <v>0.76400000000000001</v>
      </c>
      <c r="AF385" s="41">
        <v>8794.25</v>
      </c>
      <c r="AG385" s="41">
        <f t="shared" si="59"/>
        <v>15.280000000000001</v>
      </c>
      <c r="AH385" s="41">
        <f t="shared" si="60"/>
        <v>8.7942499999999999</v>
      </c>
      <c r="AI385" s="41"/>
      <c r="AJ385" s="41">
        <v>0.76400000000000001</v>
      </c>
      <c r="AK385" s="41">
        <v>9523.25</v>
      </c>
      <c r="AL385" s="41">
        <f t="shared" si="61"/>
        <v>15.280000000000001</v>
      </c>
      <c r="AM385" s="41">
        <f t="shared" si="62"/>
        <v>9.5232500000000009</v>
      </c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</row>
    <row r="386" spans="3:54" x14ac:dyDescent="0.15">
      <c r="C386"/>
      <c r="U386" s="1"/>
      <c r="V386" s="1"/>
      <c r="Z386" s="41"/>
      <c r="AA386" s="41"/>
      <c r="AB386" s="41"/>
      <c r="AC386" s="41"/>
      <c r="AD386" s="41"/>
      <c r="AE386" s="41">
        <v>0.76600000000000001</v>
      </c>
      <c r="AF386" s="41">
        <v>8670.6299999999992</v>
      </c>
      <c r="AG386" s="41">
        <f t="shared" si="59"/>
        <v>15.32</v>
      </c>
      <c r="AH386" s="41">
        <f t="shared" si="60"/>
        <v>8.6706299999999992</v>
      </c>
      <c r="AI386" s="41"/>
      <c r="AJ386" s="41">
        <v>0.76600000000000001</v>
      </c>
      <c r="AK386" s="41">
        <v>9382.85</v>
      </c>
      <c r="AL386" s="41">
        <f t="shared" si="61"/>
        <v>15.32</v>
      </c>
      <c r="AM386" s="41">
        <f t="shared" si="62"/>
        <v>9.3828500000000012</v>
      </c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</row>
    <row r="387" spans="3:54" x14ac:dyDescent="0.15">
      <c r="C387"/>
      <c r="U387" s="1"/>
      <c r="V387" s="1"/>
      <c r="Z387" s="41"/>
      <c r="AA387" s="41"/>
      <c r="AB387" s="41"/>
      <c r="AC387" s="41"/>
      <c r="AD387" s="41"/>
      <c r="AE387" s="41">
        <v>0.76800000000000002</v>
      </c>
      <c r="AF387" s="41">
        <v>8550.59</v>
      </c>
      <c r="AG387" s="41">
        <f t="shared" si="59"/>
        <v>15.36</v>
      </c>
      <c r="AH387" s="41">
        <f t="shared" si="60"/>
        <v>8.5505899999999997</v>
      </c>
      <c r="AI387" s="41"/>
      <c r="AJ387" s="41">
        <v>0.76800000000000002</v>
      </c>
      <c r="AK387" s="41">
        <v>9246.75</v>
      </c>
      <c r="AL387" s="41">
        <f t="shared" si="61"/>
        <v>15.36</v>
      </c>
      <c r="AM387" s="41">
        <f t="shared" si="62"/>
        <v>9.2467500000000005</v>
      </c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</row>
    <row r="388" spans="3:54" x14ac:dyDescent="0.15">
      <c r="C388"/>
      <c r="U388" s="1"/>
      <c r="V388" s="1"/>
      <c r="Z388" s="41"/>
      <c r="AA388" s="41"/>
      <c r="AB388" s="41"/>
      <c r="AC388" s="41"/>
      <c r="AD388" s="41"/>
      <c r="AE388" s="41">
        <v>0.77</v>
      </c>
      <c r="AF388" s="41">
        <v>8433.9699999999993</v>
      </c>
      <c r="AG388" s="41">
        <f t="shared" ref="AG388:AG451" si="63">AE388*20</f>
        <v>15.4</v>
      </c>
      <c r="AH388" s="41">
        <f t="shared" ref="AH388:AH451" si="64">AF388/1000</f>
        <v>8.4339699999999986</v>
      </c>
      <c r="AI388" s="41"/>
      <c r="AJ388" s="41">
        <v>0.77</v>
      </c>
      <c r="AK388" s="41">
        <v>9114.74</v>
      </c>
      <c r="AL388" s="41">
        <f t="shared" ref="AL388:AL451" si="65">AJ388*20</f>
        <v>15.4</v>
      </c>
      <c r="AM388" s="41">
        <f t="shared" ref="AM388:AM451" si="66">AK388/1000</f>
        <v>9.1147399999999994</v>
      </c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</row>
    <row r="389" spans="3:54" x14ac:dyDescent="0.15">
      <c r="C389"/>
      <c r="U389" s="1"/>
      <c r="V389" s="1"/>
      <c r="Z389" s="41"/>
      <c r="AA389" s="41"/>
      <c r="AB389" s="41"/>
      <c r="AC389" s="41"/>
      <c r="AD389" s="41"/>
      <c r="AE389" s="41">
        <v>0.77200000000000002</v>
      </c>
      <c r="AF389" s="41">
        <v>8320.64</v>
      </c>
      <c r="AG389" s="41">
        <f t="shared" si="63"/>
        <v>15.440000000000001</v>
      </c>
      <c r="AH389" s="41">
        <f t="shared" si="64"/>
        <v>8.3206399999999991</v>
      </c>
      <c r="AI389" s="41"/>
      <c r="AJ389" s="41">
        <v>0.77200000000000002</v>
      </c>
      <c r="AK389" s="41">
        <v>8986.65</v>
      </c>
      <c r="AL389" s="41">
        <f t="shared" si="65"/>
        <v>15.440000000000001</v>
      </c>
      <c r="AM389" s="41">
        <f t="shared" si="66"/>
        <v>8.9866499999999991</v>
      </c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</row>
    <row r="390" spans="3:54" x14ac:dyDescent="0.15">
      <c r="C390"/>
      <c r="U390" s="1"/>
      <c r="V390" s="1"/>
      <c r="Z390" s="41"/>
      <c r="AA390" s="41"/>
      <c r="AB390" s="41"/>
      <c r="AC390" s="41"/>
      <c r="AD390" s="41"/>
      <c r="AE390" s="41">
        <v>0.77400000000000002</v>
      </c>
      <c r="AF390" s="41">
        <v>8210.39</v>
      </c>
      <c r="AG390" s="41">
        <f t="shared" si="63"/>
        <v>15.48</v>
      </c>
      <c r="AH390" s="41">
        <f t="shared" si="64"/>
        <v>8.2103900000000003</v>
      </c>
      <c r="AI390" s="41"/>
      <c r="AJ390" s="41">
        <v>0.77400000000000002</v>
      </c>
      <c r="AK390" s="41">
        <v>8862.2900000000009</v>
      </c>
      <c r="AL390" s="41">
        <f t="shared" si="65"/>
        <v>15.48</v>
      </c>
      <c r="AM390" s="41">
        <f t="shared" si="66"/>
        <v>8.8622900000000016</v>
      </c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</row>
    <row r="391" spans="3:54" x14ac:dyDescent="0.15">
      <c r="C391"/>
      <c r="U391" s="1"/>
      <c r="V391" s="1"/>
      <c r="Z391" s="41"/>
      <c r="AA391" s="41"/>
      <c r="AB391" s="41"/>
      <c r="AC391" s="41"/>
      <c r="AD391" s="41"/>
      <c r="AE391" s="41">
        <v>0.77600000000000002</v>
      </c>
      <c r="AF391" s="41">
        <v>8103.14</v>
      </c>
      <c r="AG391" s="41">
        <f t="shared" si="63"/>
        <v>15.52</v>
      </c>
      <c r="AH391" s="41">
        <f t="shared" si="64"/>
        <v>8.1031399999999998</v>
      </c>
      <c r="AI391" s="41"/>
      <c r="AJ391" s="41">
        <v>0.77600000000000002</v>
      </c>
      <c r="AK391" s="41">
        <v>8741.51</v>
      </c>
      <c r="AL391" s="41">
        <f t="shared" si="65"/>
        <v>15.52</v>
      </c>
      <c r="AM391" s="41">
        <f t="shared" si="66"/>
        <v>8.7415099999999999</v>
      </c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</row>
    <row r="392" spans="3:54" x14ac:dyDescent="0.15">
      <c r="C392"/>
      <c r="U392" s="1"/>
      <c r="V392" s="1"/>
      <c r="Z392" s="41"/>
      <c r="AA392" s="41"/>
      <c r="AB392" s="41"/>
      <c r="AC392" s="41"/>
      <c r="AD392" s="41"/>
      <c r="AE392" s="41">
        <v>0.77800000000000002</v>
      </c>
      <c r="AF392" s="41">
        <v>7998.78</v>
      </c>
      <c r="AG392" s="41">
        <f t="shared" si="63"/>
        <v>15.56</v>
      </c>
      <c r="AH392" s="41">
        <f t="shared" si="64"/>
        <v>7.99878</v>
      </c>
      <c r="AI392" s="41"/>
      <c r="AJ392" s="41">
        <v>0.77800000000000002</v>
      </c>
      <c r="AK392" s="41">
        <v>8624.15</v>
      </c>
      <c r="AL392" s="41">
        <f t="shared" si="65"/>
        <v>15.56</v>
      </c>
      <c r="AM392" s="41">
        <f t="shared" si="66"/>
        <v>8.6241500000000002</v>
      </c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</row>
    <row r="393" spans="3:54" x14ac:dyDescent="0.15">
      <c r="C393"/>
      <c r="U393" s="1"/>
      <c r="V393" s="1"/>
      <c r="Z393" s="41"/>
      <c r="AA393" s="41"/>
      <c r="AB393" s="41"/>
      <c r="AC393" s="41"/>
      <c r="AD393" s="41"/>
      <c r="AE393" s="41">
        <v>0.78</v>
      </c>
      <c r="AF393" s="41">
        <v>7897.19</v>
      </c>
      <c r="AG393" s="41">
        <f t="shared" si="63"/>
        <v>15.600000000000001</v>
      </c>
      <c r="AH393" s="41">
        <f t="shared" si="64"/>
        <v>7.8971899999999993</v>
      </c>
      <c r="AI393" s="41"/>
      <c r="AJ393" s="41">
        <v>0.78</v>
      </c>
      <c r="AK393" s="41">
        <v>8510.06</v>
      </c>
      <c r="AL393" s="41">
        <f t="shared" si="65"/>
        <v>15.600000000000001</v>
      </c>
      <c r="AM393" s="41">
        <f t="shared" si="66"/>
        <v>8.5100599999999993</v>
      </c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</row>
    <row r="394" spans="3:54" x14ac:dyDescent="0.15">
      <c r="C394"/>
      <c r="U394" s="1"/>
      <c r="V394" s="1"/>
      <c r="Z394" s="41"/>
      <c r="AA394" s="41"/>
      <c r="AB394" s="41"/>
      <c r="AC394" s="41"/>
      <c r="AD394" s="41"/>
      <c r="AE394" s="41">
        <v>0.78200000000000003</v>
      </c>
      <c r="AF394" s="41">
        <v>7798.26</v>
      </c>
      <c r="AG394" s="41">
        <f t="shared" si="63"/>
        <v>15.64</v>
      </c>
      <c r="AH394" s="41">
        <f t="shared" si="64"/>
        <v>7.79826</v>
      </c>
      <c r="AI394" s="41"/>
      <c r="AJ394" s="41">
        <v>0.78200000000000003</v>
      </c>
      <c r="AK394" s="41">
        <v>8399.1</v>
      </c>
      <c r="AL394" s="41">
        <f t="shared" si="65"/>
        <v>15.64</v>
      </c>
      <c r="AM394" s="41">
        <f t="shared" si="66"/>
        <v>8.3991000000000007</v>
      </c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</row>
    <row r="395" spans="3:54" x14ac:dyDescent="0.15">
      <c r="C395"/>
      <c r="U395" s="1"/>
      <c r="V395" s="1"/>
      <c r="Z395" s="41"/>
      <c r="AA395" s="41"/>
      <c r="AB395" s="41"/>
      <c r="AC395" s="41"/>
      <c r="AD395" s="41"/>
      <c r="AE395" s="41">
        <v>0.78400000000000003</v>
      </c>
      <c r="AF395" s="41">
        <v>7701.88</v>
      </c>
      <c r="AG395" s="41">
        <f t="shared" si="63"/>
        <v>15.68</v>
      </c>
      <c r="AH395" s="41">
        <f t="shared" si="64"/>
        <v>7.7018800000000001</v>
      </c>
      <c r="AI395" s="41"/>
      <c r="AJ395" s="41">
        <v>0.78400000000000003</v>
      </c>
      <c r="AK395" s="41">
        <v>8291.14</v>
      </c>
      <c r="AL395" s="41">
        <f t="shared" si="65"/>
        <v>15.68</v>
      </c>
      <c r="AM395" s="41">
        <f t="shared" si="66"/>
        <v>8.2911399999999986</v>
      </c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</row>
    <row r="396" spans="3:54" x14ac:dyDescent="0.15">
      <c r="C396"/>
      <c r="U396" s="1"/>
      <c r="V396" s="1"/>
      <c r="Z396" s="41"/>
      <c r="AA396" s="41"/>
      <c r="AB396" s="41"/>
      <c r="AC396" s="41"/>
      <c r="AD396" s="41"/>
      <c r="AE396" s="41">
        <v>0.78600000000000003</v>
      </c>
      <c r="AF396" s="41">
        <v>7607.95</v>
      </c>
      <c r="AG396" s="41">
        <f t="shared" si="63"/>
        <v>15.72</v>
      </c>
      <c r="AH396" s="41">
        <f t="shared" si="64"/>
        <v>7.6079499999999998</v>
      </c>
      <c r="AI396" s="41"/>
      <c r="AJ396" s="41">
        <v>0.78600000000000003</v>
      </c>
      <c r="AK396" s="41">
        <v>8186.06</v>
      </c>
      <c r="AL396" s="41">
        <f t="shared" si="65"/>
        <v>15.72</v>
      </c>
      <c r="AM396" s="41">
        <f t="shared" si="66"/>
        <v>8.1860600000000012</v>
      </c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</row>
    <row r="397" spans="3:54" x14ac:dyDescent="0.15">
      <c r="C397"/>
      <c r="U397" s="1"/>
      <c r="V397" s="1"/>
      <c r="Z397" s="41"/>
      <c r="AA397" s="41"/>
      <c r="AB397" s="41"/>
      <c r="AC397" s="41"/>
      <c r="AD397" s="41"/>
      <c r="AE397" s="41">
        <v>0.78800000000000003</v>
      </c>
      <c r="AF397" s="41">
        <v>7516.39</v>
      </c>
      <c r="AG397" s="41">
        <f t="shared" si="63"/>
        <v>15.760000000000002</v>
      </c>
      <c r="AH397" s="41">
        <f t="shared" si="64"/>
        <v>7.5163900000000003</v>
      </c>
      <c r="AI397" s="41"/>
      <c r="AJ397" s="41">
        <v>0.78800000000000003</v>
      </c>
      <c r="AK397" s="41">
        <v>8083.74</v>
      </c>
      <c r="AL397" s="41">
        <f t="shared" si="65"/>
        <v>15.760000000000002</v>
      </c>
      <c r="AM397" s="41">
        <f t="shared" si="66"/>
        <v>8.0837400000000006</v>
      </c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</row>
    <row r="398" spans="3:54" x14ac:dyDescent="0.15">
      <c r="C398"/>
      <c r="U398" s="1"/>
      <c r="V398" s="1"/>
      <c r="Z398" s="41"/>
      <c r="AA398" s="41"/>
      <c r="AB398" s="41"/>
      <c r="AC398" s="41"/>
      <c r="AD398" s="41"/>
      <c r="AE398" s="41">
        <v>0.79</v>
      </c>
      <c r="AF398" s="41">
        <v>7427.09</v>
      </c>
      <c r="AG398" s="41">
        <f t="shared" si="63"/>
        <v>15.8</v>
      </c>
      <c r="AH398" s="41">
        <f t="shared" si="64"/>
        <v>7.4270899999999997</v>
      </c>
      <c r="AI398" s="41"/>
      <c r="AJ398" s="41">
        <v>0.79</v>
      </c>
      <c r="AK398" s="41">
        <v>7984.07</v>
      </c>
      <c r="AL398" s="41">
        <f t="shared" si="65"/>
        <v>15.8</v>
      </c>
      <c r="AM398" s="41">
        <f t="shared" si="66"/>
        <v>7.98407</v>
      </c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</row>
    <row r="399" spans="3:54" x14ac:dyDescent="0.15">
      <c r="C399"/>
      <c r="U399" s="1"/>
      <c r="V399" s="1"/>
      <c r="Z399" s="41"/>
      <c r="AA399" s="41"/>
      <c r="AB399" s="41"/>
      <c r="AC399" s="41"/>
      <c r="AD399" s="41"/>
      <c r="AE399" s="41">
        <v>0.79200000000000004</v>
      </c>
      <c r="AF399" s="41">
        <v>7339.98</v>
      </c>
      <c r="AG399" s="41">
        <f t="shared" si="63"/>
        <v>15.84</v>
      </c>
      <c r="AH399" s="41">
        <f t="shared" si="64"/>
        <v>7.3399799999999997</v>
      </c>
      <c r="AI399" s="41"/>
      <c r="AJ399" s="41">
        <v>0.79200000000000004</v>
      </c>
      <c r="AK399" s="41">
        <v>7886.95</v>
      </c>
      <c r="AL399" s="41">
        <f t="shared" si="65"/>
        <v>15.84</v>
      </c>
      <c r="AM399" s="41">
        <f t="shared" si="66"/>
        <v>7.8869499999999997</v>
      </c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</row>
    <row r="400" spans="3:54" x14ac:dyDescent="0.15">
      <c r="C400"/>
      <c r="U400" s="1"/>
      <c r="V400" s="1"/>
      <c r="Z400" s="41"/>
      <c r="AA400" s="41"/>
      <c r="AB400" s="41"/>
      <c r="AC400" s="41"/>
      <c r="AD400" s="41"/>
      <c r="AE400" s="41">
        <v>0.79400000000000004</v>
      </c>
      <c r="AF400" s="41">
        <v>7254.96</v>
      </c>
      <c r="AG400" s="41">
        <f t="shared" si="63"/>
        <v>15.88</v>
      </c>
      <c r="AH400" s="41">
        <f t="shared" si="64"/>
        <v>7.2549599999999996</v>
      </c>
      <c r="AI400" s="41"/>
      <c r="AJ400" s="41">
        <v>0.79400000000000004</v>
      </c>
      <c r="AK400" s="41">
        <v>7792.28</v>
      </c>
      <c r="AL400" s="41">
        <f t="shared" si="65"/>
        <v>15.88</v>
      </c>
      <c r="AM400" s="41">
        <f t="shared" si="66"/>
        <v>7.7922799999999999</v>
      </c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</row>
    <row r="401" spans="3:54" x14ac:dyDescent="0.15">
      <c r="C401"/>
      <c r="U401" s="1"/>
      <c r="V401" s="1"/>
      <c r="Z401" s="41"/>
      <c r="AA401" s="41"/>
      <c r="AB401" s="41"/>
      <c r="AC401" s="41"/>
      <c r="AD401" s="41"/>
      <c r="AE401" s="41">
        <v>0.79600000000000004</v>
      </c>
      <c r="AF401" s="41">
        <v>7171.96</v>
      </c>
      <c r="AG401" s="41">
        <f t="shared" si="63"/>
        <v>15.920000000000002</v>
      </c>
      <c r="AH401" s="41">
        <f t="shared" si="64"/>
        <v>7.1719600000000003</v>
      </c>
      <c r="AI401" s="41"/>
      <c r="AJ401" s="41">
        <v>0.79600000000000004</v>
      </c>
      <c r="AK401" s="41">
        <v>7699.97</v>
      </c>
      <c r="AL401" s="41">
        <f t="shared" si="65"/>
        <v>15.920000000000002</v>
      </c>
      <c r="AM401" s="41">
        <f t="shared" si="66"/>
        <v>7.6999700000000004</v>
      </c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</row>
    <row r="402" spans="3:54" x14ac:dyDescent="0.15">
      <c r="C402"/>
      <c r="U402" s="1"/>
      <c r="V402" s="1"/>
      <c r="Z402" s="41"/>
      <c r="AA402" s="41"/>
      <c r="AB402" s="41"/>
      <c r="AC402" s="41"/>
      <c r="AD402" s="41"/>
      <c r="AE402" s="41">
        <v>0.79800000000000004</v>
      </c>
      <c r="AF402" s="41">
        <v>7090.91</v>
      </c>
      <c r="AG402" s="41">
        <f t="shared" si="63"/>
        <v>15.96</v>
      </c>
      <c r="AH402" s="41">
        <f t="shared" si="64"/>
        <v>7.09091</v>
      </c>
      <c r="AI402" s="41"/>
      <c r="AJ402" s="41">
        <v>0.79800000000000004</v>
      </c>
      <c r="AK402" s="41">
        <v>7609.92</v>
      </c>
      <c r="AL402" s="41">
        <f t="shared" si="65"/>
        <v>15.96</v>
      </c>
      <c r="AM402" s="41">
        <f t="shared" si="66"/>
        <v>7.6099199999999998</v>
      </c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</row>
    <row r="403" spans="3:54" x14ac:dyDescent="0.15">
      <c r="U403" s="1"/>
      <c r="V403" s="1"/>
      <c r="Z403" s="41"/>
      <c r="AA403" s="41"/>
      <c r="AB403" s="41"/>
      <c r="AC403" s="41"/>
      <c r="AD403" s="41"/>
      <c r="AE403" s="41">
        <v>0.8</v>
      </c>
      <c r="AF403" s="41">
        <v>7011.74</v>
      </c>
      <c r="AG403" s="41">
        <f t="shared" si="63"/>
        <v>16</v>
      </c>
      <c r="AH403" s="41">
        <f t="shared" si="64"/>
        <v>7.0117399999999996</v>
      </c>
      <c r="AI403" s="41"/>
      <c r="AJ403" s="41">
        <v>0.8</v>
      </c>
      <c r="AK403" s="41">
        <v>7522.05</v>
      </c>
      <c r="AL403" s="41">
        <f t="shared" si="65"/>
        <v>16</v>
      </c>
      <c r="AM403" s="41">
        <f t="shared" si="66"/>
        <v>7.5220500000000001</v>
      </c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</row>
    <row r="404" spans="3:54" x14ac:dyDescent="0.15">
      <c r="U404" s="1"/>
      <c r="V404" s="1"/>
      <c r="Z404" s="41"/>
      <c r="AA404" s="41"/>
      <c r="AB404" s="41"/>
      <c r="AC404" s="41"/>
      <c r="AD404" s="41"/>
      <c r="AE404" s="41">
        <v>0.80200000000000005</v>
      </c>
      <c r="AF404" s="41">
        <v>6934.39</v>
      </c>
      <c r="AG404" s="41">
        <f t="shared" si="63"/>
        <v>16.04</v>
      </c>
      <c r="AH404" s="41">
        <f t="shared" si="64"/>
        <v>6.9343900000000005</v>
      </c>
      <c r="AI404" s="41"/>
      <c r="AJ404" s="41">
        <v>0.80200000000000005</v>
      </c>
      <c r="AK404" s="41">
        <v>7436.28</v>
      </c>
      <c r="AL404" s="41">
        <f t="shared" si="65"/>
        <v>16.04</v>
      </c>
      <c r="AM404" s="41">
        <f t="shared" si="66"/>
        <v>7.43628</v>
      </c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</row>
    <row r="405" spans="3:54" x14ac:dyDescent="0.15">
      <c r="U405" s="1"/>
      <c r="V405" s="1"/>
      <c r="Z405" s="41"/>
      <c r="AA405" s="41"/>
      <c r="AB405" s="41"/>
      <c r="AC405" s="41"/>
      <c r="AD405" s="41"/>
      <c r="AE405" s="41">
        <v>0.80400000000000005</v>
      </c>
      <c r="AF405" s="41">
        <v>6858.78</v>
      </c>
      <c r="AG405" s="41">
        <f t="shared" si="63"/>
        <v>16.080000000000002</v>
      </c>
      <c r="AH405" s="41">
        <f t="shared" si="64"/>
        <v>6.8587799999999994</v>
      </c>
      <c r="AI405" s="41"/>
      <c r="AJ405" s="41">
        <v>0.80400000000000005</v>
      </c>
      <c r="AK405" s="41">
        <v>7352.53</v>
      </c>
      <c r="AL405" s="41">
        <f t="shared" si="65"/>
        <v>16.080000000000002</v>
      </c>
      <c r="AM405" s="41">
        <f t="shared" si="66"/>
        <v>7.3525299999999998</v>
      </c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</row>
    <row r="406" spans="3:54" x14ac:dyDescent="0.15">
      <c r="U406" s="1"/>
      <c r="V406" s="1"/>
      <c r="Z406" s="41"/>
      <c r="AA406" s="41"/>
      <c r="AB406" s="41"/>
      <c r="AC406" s="41"/>
      <c r="AD406" s="41"/>
      <c r="AE406" s="41">
        <v>0.80600000000000005</v>
      </c>
      <c r="AF406" s="41">
        <v>6784.86</v>
      </c>
      <c r="AG406" s="41">
        <f t="shared" si="63"/>
        <v>16.12</v>
      </c>
      <c r="AH406" s="41">
        <f t="shared" si="64"/>
        <v>6.7848600000000001</v>
      </c>
      <c r="AI406" s="41"/>
      <c r="AJ406" s="41">
        <v>0.80600000000000005</v>
      </c>
      <c r="AK406" s="41">
        <v>7270.74</v>
      </c>
      <c r="AL406" s="41">
        <f t="shared" si="65"/>
        <v>16.12</v>
      </c>
      <c r="AM406" s="41">
        <f t="shared" si="66"/>
        <v>7.27074</v>
      </c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</row>
    <row r="407" spans="3:54" x14ac:dyDescent="0.15">
      <c r="U407" s="1"/>
      <c r="V407" s="1"/>
      <c r="Z407" s="41"/>
      <c r="AA407" s="41"/>
      <c r="AB407" s="41"/>
      <c r="AC407" s="41"/>
      <c r="AD407" s="41"/>
      <c r="AE407" s="41">
        <v>0.80800000000000005</v>
      </c>
      <c r="AF407" s="41">
        <v>6712.58</v>
      </c>
      <c r="AG407" s="41">
        <f t="shared" si="63"/>
        <v>16.16</v>
      </c>
      <c r="AH407" s="41">
        <f t="shared" si="64"/>
        <v>6.71258</v>
      </c>
      <c r="AI407" s="41"/>
      <c r="AJ407" s="41">
        <v>0.80800000000000005</v>
      </c>
      <c r="AK407" s="41">
        <v>7190.83</v>
      </c>
      <c r="AL407" s="41">
        <f t="shared" si="65"/>
        <v>16.16</v>
      </c>
      <c r="AM407" s="41">
        <f t="shared" si="66"/>
        <v>7.1908300000000001</v>
      </c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</row>
    <row r="408" spans="3:54" x14ac:dyDescent="0.15">
      <c r="U408" s="1"/>
      <c r="V408" s="1"/>
      <c r="Z408" s="41"/>
      <c r="AA408" s="41"/>
      <c r="AB408" s="41"/>
      <c r="AC408" s="41"/>
      <c r="AD408" s="41"/>
      <c r="AE408" s="41">
        <v>0.81</v>
      </c>
      <c r="AF408" s="41">
        <v>6641.86</v>
      </c>
      <c r="AG408" s="41">
        <f t="shared" si="63"/>
        <v>16.200000000000003</v>
      </c>
      <c r="AH408" s="41">
        <f t="shared" si="64"/>
        <v>6.6418599999999994</v>
      </c>
      <c r="AI408" s="41"/>
      <c r="AJ408" s="41">
        <v>0.81</v>
      </c>
      <c r="AK408" s="41">
        <v>7112.74</v>
      </c>
      <c r="AL408" s="41">
        <f t="shared" si="65"/>
        <v>16.200000000000003</v>
      </c>
      <c r="AM408" s="41">
        <f t="shared" si="66"/>
        <v>7.1127399999999996</v>
      </c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</row>
    <row r="409" spans="3:54" x14ac:dyDescent="0.15">
      <c r="U409" s="1"/>
      <c r="V409" s="1"/>
      <c r="Z409" s="41"/>
      <c r="AA409" s="41"/>
      <c r="AB409" s="41"/>
      <c r="AC409" s="41"/>
      <c r="AD409" s="41"/>
      <c r="AE409" s="41">
        <v>0.81200000000000006</v>
      </c>
      <c r="AF409" s="41">
        <v>6572.67</v>
      </c>
      <c r="AG409" s="41">
        <f t="shared" si="63"/>
        <v>16.240000000000002</v>
      </c>
      <c r="AH409" s="41">
        <f t="shared" si="64"/>
        <v>6.5726700000000005</v>
      </c>
      <c r="AI409" s="41"/>
      <c r="AJ409" s="41">
        <v>0.81200000000000006</v>
      </c>
      <c r="AK409" s="41">
        <v>7036.4</v>
      </c>
      <c r="AL409" s="41">
        <f t="shared" si="65"/>
        <v>16.240000000000002</v>
      </c>
      <c r="AM409" s="41">
        <f t="shared" si="66"/>
        <v>7.0363999999999995</v>
      </c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</row>
    <row r="410" spans="3:54" x14ac:dyDescent="0.15">
      <c r="U410" s="1"/>
      <c r="V410" s="1"/>
      <c r="Z410" s="41"/>
      <c r="AA410" s="41"/>
      <c r="AB410" s="41"/>
      <c r="AC410" s="41"/>
      <c r="AD410" s="41"/>
      <c r="AE410" s="41">
        <v>0.81399999999999995</v>
      </c>
      <c r="AF410" s="41">
        <v>6504.95</v>
      </c>
      <c r="AG410" s="41">
        <f t="shared" si="63"/>
        <v>16.279999999999998</v>
      </c>
      <c r="AH410" s="41">
        <f t="shared" si="64"/>
        <v>6.50495</v>
      </c>
      <c r="AI410" s="41"/>
      <c r="AJ410" s="41">
        <v>0.81399999999999995</v>
      </c>
      <c r="AK410" s="41">
        <v>6961.75</v>
      </c>
      <c r="AL410" s="41">
        <f t="shared" si="65"/>
        <v>16.279999999999998</v>
      </c>
      <c r="AM410" s="41">
        <f t="shared" si="66"/>
        <v>6.9617500000000003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</row>
    <row r="411" spans="3:54" x14ac:dyDescent="0.15">
      <c r="U411" s="1"/>
      <c r="V411" s="1"/>
      <c r="Z411" s="41"/>
      <c r="AA411" s="41"/>
      <c r="AB411" s="41"/>
      <c r="AC411" s="41"/>
      <c r="AD411" s="41"/>
      <c r="AE411" s="41">
        <v>0.81599999999999995</v>
      </c>
      <c r="AF411" s="41">
        <v>6438.65</v>
      </c>
      <c r="AG411" s="41">
        <f t="shared" si="63"/>
        <v>16.32</v>
      </c>
      <c r="AH411" s="41">
        <f t="shared" si="64"/>
        <v>6.43865</v>
      </c>
      <c r="AI411" s="41"/>
      <c r="AJ411" s="41">
        <v>0.81599999999999995</v>
      </c>
      <c r="AK411" s="41">
        <v>6888.73</v>
      </c>
      <c r="AL411" s="41">
        <f t="shared" si="65"/>
        <v>16.32</v>
      </c>
      <c r="AM411" s="41">
        <f t="shared" si="66"/>
        <v>6.8887299999999998</v>
      </c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</row>
    <row r="412" spans="3:54" x14ac:dyDescent="0.15">
      <c r="U412" s="1"/>
      <c r="V412" s="1"/>
      <c r="Z412" s="41"/>
      <c r="AA412" s="41"/>
      <c r="AB412" s="41"/>
      <c r="AC412" s="41"/>
      <c r="AD412" s="41"/>
      <c r="AE412" s="41">
        <v>0.81799999999999995</v>
      </c>
      <c r="AF412" s="41">
        <v>6373.7</v>
      </c>
      <c r="AG412" s="41">
        <f t="shared" si="63"/>
        <v>16.36</v>
      </c>
      <c r="AH412" s="41">
        <f t="shared" si="64"/>
        <v>6.3736999999999995</v>
      </c>
      <c r="AI412" s="41"/>
      <c r="AJ412" s="41">
        <v>0.81799999999999995</v>
      </c>
      <c r="AK412" s="41">
        <v>6817.3</v>
      </c>
      <c r="AL412" s="41">
        <f t="shared" si="65"/>
        <v>16.36</v>
      </c>
      <c r="AM412" s="41">
        <f t="shared" si="66"/>
        <v>6.8173000000000004</v>
      </c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</row>
    <row r="413" spans="3:54" x14ac:dyDescent="0.15">
      <c r="U413" s="1"/>
      <c r="V413" s="1"/>
      <c r="Z413" s="41"/>
      <c r="AA413" s="41"/>
      <c r="AB413" s="41"/>
      <c r="AC413" s="41"/>
      <c r="AD413" s="41"/>
      <c r="AE413" s="41">
        <v>0.82</v>
      </c>
      <c r="AF413" s="41">
        <v>6310.76</v>
      </c>
      <c r="AG413" s="41">
        <f t="shared" si="63"/>
        <v>16.399999999999999</v>
      </c>
      <c r="AH413" s="41">
        <f t="shared" si="64"/>
        <v>6.3107600000000001</v>
      </c>
      <c r="AI413" s="41"/>
      <c r="AJ413" s="41">
        <v>0.82</v>
      </c>
      <c r="AK413" s="41">
        <v>6747.4</v>
      </c>
      <c r="AL413" s="41">
        <f t="shared" si="65"/>
        <v>16.399999999999999</v>
      </c>
      <c r="AM413" s="41">
        <f t="shared" si="66"/>
        <v>6.7473999999999998</v>
      </c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</row>
    <row r="414" spans="3:54" x14ac:dyDescent="0.15">
      <c r="U414" s="1"/>
      <c r="V414" s="1"/>
      <c r="Z414" s="41"/>
      <c r="AA414" s="41"/>
      <c r="AB414" s="41"/>
      <c r="AC414" s="41"/>
      <c r="AD414" s="41"/>
      <c r="AE414" s="41">
        <v>0.82199999999999995</v>
      </c>
      <c r="AF414" s="41">
        <v>6248.17</v>
      </c>
      <c r="AG414" s="41">
        <f t="shared" si="63"/>
        <v>16.439999999999998</v>
      </c>
      <c r="AH414" s="41">
        <f t="shared" si="64"/>
        <v>6.24817</v>
      </c>
      <c r="AI414" s="41"/>
      <c r="AJ414" s="41">
        <v>0.82199999999999995</v>
      </c>
      <c r="AK414" s="41">
        <v>6678.98</v>
      </c>
      <c r="AL414" s="41">
        <f t="shared" si="65"/>
        <v>16.439999999999998</v>
      </c>
      <c r="AM414" s="41">
        <f t="shared" si="66"/>
        <v>6.6789799999999993</v>
      </c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</row>
    <row r="415" spans="3:54" x14ac:dyDescent="0.15">
      <c r="U415" s="1"/>
      <c r="V415" s="1"/>
      <c r="Z415" s="41"/>
      <c r="AA415" s="41"/>
      <c r="AB415" s="41"/>
      <c r="AC415" s="41"/>
      <c r="AD415" s="41"/>
      <c r="AE415" s="41">
        <v>0.82399999999999995</v>
      </c>
      <c r="AF415" s="41">
        <v>6186.66</v>
      </c>
      <c r="AG415" s="41">
        <f t="shared" si="63"/>
        <v>16.48</v>
      </c>
      <c r="AH415" s="41">
        <f t="shared" si="64"/>
        <v>6.1866599999999998</v>
      </c>
      <c r="AI415" s="41"/>
      <c r="AJ415" s="41">
        <v>0.82399999999999995</v>
      </c>
      <c r="AK415" s="41">
        <v>6611.98</v>
      </c>
      <c r="AL415" s="41">
        <f t="shared" si="65"/>
        <v>16.48</v>
      </c>
      <c r="AM415" s="41">
        <f t="shared" si="66"/>
        <v>6.61198</v>
      </c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</row>
    <row r="416" spans="3:54" x14ac:dyDescent="0.15">
      <c r="U416" s="1"/>
      <c r="V416" s="1"/>
      <c r="Z416" s="41"/>
      <c r="AA416" s="41"/>
      <c r="AB416" s="41"/>
      <c r="AC416" s="41"/>
      <c r="AD416" s="41"/>
      <c r="AE416" s="41">
        <v>0.82599999999999996</v>
      </c>
      <c r="AF416" s="41">
        <v>6126.26</v>
      </c>
      <c r="AG416" s="41">
        <f t="shared" si="63"/>
        <v>16.52</v>
      </c>
      <c r="AH416" s="41">
        <f t="shared" si="64"/>
        <v>6.1262600000000003</v>
      </c>
      <c r="AI416" s="41"/>
      <c r="AJ416" s="41">
        <v>0.82599999999999996</v>
      </c>
      <c r="AK416" s="41">
        <v>6546.38</v>
      </c>
      <c r="AL416" s="41">
        <f t="shared" si="65"/>
        <v>16.52</v>
      </c>
      <c r="AM416" s="41">
        <f t="shared" si="66"/>
        <v>6.5463800000000001</v>
      </c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</row>
    <row r="417" spans="21:54" x14ac:dyDescent="0.15">
      <c r="U417" s="1"/>
      <c r="V417" s="1"/>
      <c r="Z417" s="41"/>
      <c r="AA417" s="41"/>
      <c r="AB417" s="41"/>
      <c r="AC417" s="41"/>
      <c r="AD417" s="41"/>
      <c r="AE417" s="41">
        <v>0.82799999999999996</v>
      </c>
      <c r="AF417" s="41">
        <v>6066.35</v>
      </c>
      <c r="AG417" s="41">
        <f t="shared" si="63"/>
        <v>16.559999999999999</v>
      </c>
      <c r="AH417" s="41">
        <f t="shared" si="64"/>
        <v>6.0663500000000008</v>
      </c>
      <c r="AI417" s="41"/>
      <c r="AJ417" s="41">
        <v>0.82799999999999996</v>
      </c>
      <c r="AK417" s="41">
        <v>6482.12</v>
      </c>
      <c r="AL417" s="41">
        <f t="shared" si="65"/>
        <v>16.559999999999999</v>
      </c>
      <c r="AM417" s="41">
        <f t="shared" si="66"/>
        <v>6.4821200000000001</v>
      </c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</row>
    <row r="418" spans="21:54" x14ac:dyDescent="0.15">
      <c r="U418" s="1"/>
      <c r="V418" s="1"/>
      <c r="Z418" s="41"/>
      <c r="AA418" s="41"/>
      <c r="AB418" s="41"/>
      <c r="AC418" s="41"/>
      <c r="AD418" s="41"/>
      <c r="AE418" s="41">
        <v>0.83</v>
      </c>
      <c r="AF418" s="41">
        <v>6008.27</v>
      </c>
      <c r="AG418" s="41">
        <f t="shared" si="63"/>
        <v>16.599999999999998</v>
      </c>
      <c r="AH418" s="41">
        <f t="shared" si="64"/>
        <v>6.0082700000000004</v>
      </c>
      <c r="AI418" s="41"/>
      <c r="AJ418" s="41">
        <v>0.83</v>
      </c>
      <c r="AK418" s="41">
        <v>6419.15</v>
      </c>
      <c r="AL418" s="41">
        <f t="shared" si="65"/>
        <v>16.599999999999998</v>
      </c>
      <c r="AM418" s="41">
        <f t="shared" si="66"/>
        <v>6.4191499999999992</v>
      </c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</row>
    <row r="419" spans="21:54" x14ac:dyDescent="0.15">
      <c r="U419" s="1"/>
      <c r="V419" s="1"/>
      <c r="Z419" s="41"/>
      <c r="AA419" s="41"/>
      <c r="AB419" s="41"/>
      <c r="AC419" s="41"/>
      <c r="AD419" s="41"/>
      <c r="AE419" s="41">
        <v>0.83199999999999996</v>
      </c>
      <c r="AF419" s="41">
        <v>5951.3</v>
      </c>
      <c r="AG419" s="41">
        <f t="shared" si="63"/>
        <v>16.64</v>
      </c>
      <c r="AH419" s="41">
        <f t="shared" si="64"/>
        <v>5.9512999999999998</v>
      </c>
      <c r="AI419" s="41"/>
      <c r="AJ419" s="41">
        <v>0.83199999999999996</v>
      </c>
      <c r="AK419" s="41">
        <v>6357.44</v>
      </c>
      <c r="AL419" s="41">
        <f t="shared" si="65"/>
        <v>16.64</v>
      </c>
      <c r="AM419" s="41">
        <f t="shared" si="66"/>
        <v>6.3574399999999995</v>
      </c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</row>
    <row r="420" spans="21:54" x14ac:dyDescent="0.15">
      <c r="U420" s="1"/>
      <c r="V420" s="1"/>
      <c r="Z420" s="41"/>
      <c r="AA420" s="41"/>
      <c r="AB420" s="41"/>
      <c r="AC420" s="41"/>
      <c r="AD420" s="41"/>
      <c r="AE420" s="41">
        <v>0.83399999999999996</v>
      </c>
      <c r="AF420" s="41">
        <v>5895.42</v>
      </c>
      <c r="AG420" s="41">
        <f t="shared" si="63"/>
        <v>16.68</v>
      </c>
      <c r="AH420" s="41">
        <f t="shared" si="64"/>
        <v>5.8954199999999997</v>
      </c>
      <c r="AI420" s="41"/>
      <c r="AJ420" s="41">
        <v>0.83399999999999996</v>
      </c>
      <c r="AK420" s="41">
        <v>6296.95</v>
      </c>
      <c r="AL420" s="41">
        <f t="shared" si="65"/>
        <v>16.68</v>
      </c>
      <c r="AM420" s="41">
        <f t="shared" si="66"/>
        <v>6.2969499999999998</v>
      </c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</row>
    <row r="421" spans="21:54" x14ac:dyDescent="0.15">
      <c r="U421" s="1"/>
      <c r="V421" s="1"/>
      <c r="Z421" s="41"/>
      <c r="AA421" s="41"/>
      <c r="AB421" s="41"/>
      <c r="AC421" s="41"/>
      <c r="AD421" s="41"/>
      <c r="AE421" s="41">
        <v>0.83599999999999997</v>
      </c>
      <c r="AF421" s="41">
        <v>5840.6</v>
      </c>
      <c r="AG421" s="41">
        <f t="shared" si="63"/>
        <v>16.72</v>
      </c>
      <c r="AH421" s="41">
        <f t="shared" si="64"/>
        <v>5.8406000000000002</v>
      </c>
      <c r="AI421" s="41"/>
      <c r="AJ421" s="41">
        <v>0.83599999999999997</v>
      </c>
      <c r="AK421" s="41">
        <v>6237.65</v>
      </c>
      <c r="AL421" s="41">
        <f t="shared" si="65"/>
        <v>16.72</v>
      </c>
      <c r="AM421" s="41">
        <f t="shared" si="66"/>
        <v>6.2376499999999995</v>
      </c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</row>
    <row r="422" spans="21:54" x14ac:dyDescent="0.15">
      <c r="U422" s="1"/>
      <c r="V422" s="1"/>
      <c r="Z422" s="41"/>
      <c r="AA422" s="41"/>
      <c r="AB422" s="41"/>
      <c r="AC422" s="41"/>
      <c r="AD422" s="41"/>
      <c r="AE422" s="41">
        <v>0.83799999999999997</v>
      </c>
      <c r="AF422" s="41">
        <v>5786.82</v>
      </c>
      <c r="AG422" s="41">
        <f t="shared" si="63"/>
        <v>16.759999999999998</v>
      </c>
      <c r="AH422" s="41">
        <f t="shared" si="64"/>
        <v>5.7868199999999996</v>
      </c>
      <c r="AI422" s="41"/>
      <c r="AJ422" s="41">
        <v>0.83799999999999997</v>
      </c>
      <c r="AK422" s="41">
        <v>6179.49</v>
      </c>
      <c r="AL422" s="41">
        <f t="shared" si="65"/>
        <v>16.759999999999998</v>
      </c>
      <c r="AM422" s="41">
        <f t="shared" si="66"/>
        <v>6.1794899999999995</v>
      </c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</row>
    <row r="423" spans="21:54" x14ac:dyDescent="0.15">
      <c r="U423" s="1"/>
      <c r="V423" s="1"/>
      <c r="Z423" s="41"/>
      <c r="AA423" s="41"/>
      <c r="AB423" s="41"/>
      <c r="AC423" s="41"/>
      <c r="AD423" s="41"/>
      <c r="AE423" s="41">
        <v>0.84</v>
      </c>
      <c r="AF423" s="41">
        <v>5734.04</v>
      </c>
      <c r="AG423" s="41">
        <f t="shared" si="63"/>
        <v>16.8</v>
      </c>
      <c r="AH423" s="41">
        <f t="shared" si="64"/>
        <v>5.7340400000000002</v>
      </c>
      <c r="AI423" s="41"/>
      <c r="AJ423" s="41">
        <v>0.84</v>
      </c>
      <c r="AK423" s="41">
        <v>6122.44</v>
      </c>
      <c r="AL423" s="41">
        <f t="shared" si="65"/>
        <v>16.8</v>
      </c>
      <c r="AM423" s="41">
        <f t="shared" si="66"/>
        <v>6.1224399999999992</v>
      </c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</row>
    <row r="424" spans="21:54" x14ac:dyDescent="0.15">
      <c r="U424" s="1"/>
      <c r="V424" s="1"/>
      <c r="Z424" s="41"/>
      <c r="AA424" s="41"/>
      <c r="AB424" s="41"/>
      <c r="AC424" s="41"/>
      <c r="AD424" s="41"/>
      <c r="AE424" s="41">
        <v>0.84199999999999997</v>
      </c>
      <c r="AF424" s="41">
        <v>5682.25</v>
      </c>
      <c r="AG424" s="41">
        <f t="shared" si="63"/>
        <v>16.84</v>
      </c>
      <c r="AH424" s="41">
        <f t="shared" si="64"/>
        <v>5.6822499999999998</v>
      </c>
      <c r="AI424" s="41"/>
      <c r="AJ424" s="41">
        <v>0.84199999999999997</v>
      </c>
      <c r="AK424" s="41">
        <v>6066.48</v>
      </c>
      <c r="AL424" s="41">
        <f t="shared" si="65"/>
        <v>16.84</v>
      </c>
      <c r="AM424" s="41">
        <f t="shared" si="66"/>
        <v>6.0664799999999994</v>
      </c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</row>
    <row r="425" spans="21:54" x14ac:dyDescent="0.15">
      <c r="U425" s="1"/>
      <c r="V425" s="1"/>
      <c r="Z425" s="41"/>
      <c r="AA425" s="41"/>
      <c r="AB425" s="41"/>
      <c r="AC425" s="41"/>
      <c r="AD425" s="41"/>
      <c r="AE425" s="41">
        <v>0.84399999999999997</v>
      </c>
      <c r="AF425" s="41">
        <v>5631.4</v>
      </c>
      <c r="AG425" s="41">
        <f t="shared" si="63"/>
        <v>16.88</v>
      </c>
      <c r="AH425" s="41">
        <f t="shared" si="64"/>
        <v>5.6313999999999993</v>
      </c>
      <c r="AI425" s="41"/>
      <c r="AJ425" s="41">
        <v>0.84399999999999997</v>
      </c>
      <c r="AK425" s="41">
        <v>6011.58</v>
      </c>
      <c r="AL425" s="41">
        <f t="shared" si="65"/>
        <v>16.88</v>
      </c>
      <c r="AM425" s="41">
        <f t="shared" si="66"/>
        <v>6.0115800000000004</v>
      </c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</row>
    <row r="426" spans="21:54" x14ac:dyDescent="0.15">
      <c r="U426" s="1"/>
      <c r="V426" s="1"/>
      <c r="Z426" s="41"/>
      <c r="AA426" s="41"/>
      <c r="AB426" s="41"/>
      <c r="AC426" s="41"/>
      <c r="AD426" s="41"/>
      <c r="AE426" s="41">
        <v>0.84599999999999997</v>
      </c>
      <c r="AF426" s="41">
        <v>5581.49</v>
      </c>
      <c r="AG426" s="41">
        <f t="shared" si="63"/>
        <v>16.919999999999998</v>
      </c>
      <c r="AH426" s="41">
        <f t="shared" si="64"/>
        <v>5.5814899999999996</v>
      </c>
      <c r="AI426" s="41"/>
      <c r="AJ426" s="41">
        <v>0.84599999999999997</v>
      </c>
      <c r="AK426" s="41">
        <v>5957.69</v>
      </c>
      <c r="AL426" s="41">
        <f t="shared" si="65"/>
        <v>16.919999999999998</v>
      </c>
      <c r="AM426" s="41">
        <f t="shared" si="66"/>
        <v>5.9576899999999995</v>
      </c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</row>
    <row r="427" spans="21:54" x14ac:dyDescent="0.15">
      <c r="U427" s="1"/>
      <c r="V427" s="1"/>
      <c r="Z427" s="41"/>
      <c r="AA427" s="41"/>
      <c r="AB427" s="41"/>
      <c r="AC427" s="41"/>
      <c r="AD427" s="41"/>
      <c r="AE427" s="41">
        <v>0.84799999999999998</v>
      </c>
      <c r="AF427" s="41">
        <v>5532.47</v>
      </c>
      <c r="AG427" s="41">
        <f t="shared" si="63"/>
        <v>16.96</v>
      </c>
      <c r="AH427" s="41">
        <f t="shared" si="64"/>
        <v>5.53247</v>
      </c>
      <c r="AI427" s="41"/>
      <c r="AJ427" s="41">
        <v>0.84799999999999998</v>
      </c>
      <c r="AK427" s="41">
        <v>5904.78</v>
      </c>
      <c r="AL427" s="41">
        <f t="shared" si="65"/>
        <v>16.96</v>
      </c>
      <c r="AM427" s="41">
        <f t="shared" si="66"/>
        <v>5.9047799999999997</v>
      </c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</row>
    <row r="428" spans="21:54" x14ac:dyDescent="0.15">
      <c r="U428" s="1"/>
      <c r="V428" s="1"/>
      <c r="Z428" s="41"/>
      <c r="AA428" s="41"/>
      <c r="AB428" s="41"/>
      <c r="AC428" s="41"/>
      <c r="AD428" s="41"/>
      <c r="AE428" s="41">
        <v>0.85</v>
      </c>
      <c r="AF428" s="41">
        <v>5484.34</v>
      </c>
      <c r="AG428" s="41">
        <f t="shared" si="63"/>
        <v>17</v>
      </c>
      <c r="AH428" s="41">
        <f t="shared" si="64"/>
        <v>5.4843400000000004</v>
      </c>
      <c r="AI428" s="41"/>
      <c r="AJ428" s="41">
        <v>0.85</v>
      </c>
      <c r="AK428" s="41">
        <v>5852.83</v>
      </c>
      <c r="AL428" s="41">
        <f t="shared" si="65"/>
        <v>17</v>
      </c>
      <c r="AM428" s="41">
        <f t="shared" si="66"/>
        <v>5.85283</v>
      </c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</row>
    <row r="429" spans="21:54" x14ac:dyDescent="0.15">
      <c r="U429" s="1"/>
      <c r="V429" s="1"/>
      <c r="Z429" s="41"/>
      <c r="AA429" s="41"/>
      <c r="AB429" s="41"/>
      <c r="AC429" s="41"/>
      <c r="AD429" s="41"/>
      <c r="AE429" s="41">
        <v>0.85199999999999998</v>
      </c>
      <c r="AF429" s="41">
        <v>5437.06</v>
      </c>
      <c r="AG429" s="41">
        <f t="shared" si="63"/>
        <v>17.04</v>
      </c>
      <c r="AH429" s="41">
        <f t="shared" si="64"/>
        <v>5.4370600000000007</v>
      </c>
      <c r="AI429" s="41"/>
      <c r="AJ429" s="41">
        <v>0.85199999999999998</v>
      </c>
      <c r="AK429" s="41">
        <v>5801.82</v>
      </c>
      <c r="AL429" s="41">
        <f t="shared" si="65"/>
        <v>17.04</v>
      </c>
      <c r="AM429" s="41">
        <f t="shared" si="66"/>
        <v>5.8018199999999993</v>
      </c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</row>
    <row r="430" spans="21:54" x14ac:dyDescent="0.15">
      <c r="U430" s="1"/>
      <c r="V430" s="1"/>
      <c r="Z430" s="41"/>
      <c r="AA430" s="41"/>
      <c r="AB430" s="41"/>
      <c r="AC430" s="41"/>
      <c r="AD430" s="41"/>
      <c r="AE430" s="41">
        <v>0.85399999999999998</v>
      </c>
      <c r="AF430" s="41">
        <v>5390.61</v>
      </c>
      <c r="AG430" s="41">
        <f t="shared" si="63"/>
        <v>17.079999999999998</v>
      </c>
      <c r="AH430" s="41">
        <f t="shared" si="64"/>
        <v>5.3906099999999997</v>
      </c>
      <c r="AI430" s="41"/>
      <c r="AJ430" s="41">
        <v>0.85399999999999998</v>
      </c>
      <c r="AK430" s="41">
        <v>5751.7</v>
      </c>
      <c r="AL430" s="41">
        <f t="shared" si="65"/>
        <v>17.079999999999998</v>
      </c>
      <c r="AM430" s="41">
        <f t="shared" si="66"/>
        <v>5.7516999999999996</v>
      </c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</row>
    <row r="431" spans="21:54" x14ac:dyDescent="0.15">
      <c r="U431" s="1"/>
      <c r="V431" s="1"/>
      <c r="Z431" s="41"/>
      <c r="AA431" s="41"/>
      <c r="AB431" s="41"/>
      <c r="AC431" s="41"/>
      <c r="AD431" s="41"/>
      <c r="AE431" s="41">
        <v>0.85599999999999998</v>
      </c>
      <c r="AF431" s="41">
        <v>5344.97</v>
      </c>
      <c r="AG431" s="41">
        <f t="shared" si="63"/>
        <v>17.12</v>
      </c>
      <c r="AH431" s="41">
        <f t="shared" si="64"/>
        <v>5.34497</v>
      </c>
      <c r="AI431" s="41"/>
      <c r="AJ431" s="41">
        <v>0.85599999999999998</v>
      </c>
      <c r="AK431" s="41">
        <v>5702.47</v>
      </c>
      <c r="AL431" s="41">
        <f t="shared" si="65"/>
        <v>17.12</v>
      </c>
      <c r="AM431" s="41">
        <f t="shared" si="66"/>
        <v>5.7024699999999999</v>
      </c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</row>
    <row r="432" spans="21:54" x14ac:dyDescent="0.15">
      <c r="U432" s="1"/>
      <c r="V432" s="1"/>
      <c r="Z432" s="41"/>
      <c r="AA432" s="41"/>
      <c r="AB432" s="41"/>
      <c r="AC432" s="41"/>
      <c r="AD432" s="41"/>
      <c r="AE432" s="41">
        <v>0.85799999999999998</v>
      </c>
      <c r="AF432" s="41">
        <v>5300.13</v>
      </c>
      <c r="AG432" s="41">
        <f t="shared" si="63"/>
        <v>17.16</v>
      </c>
      <c r="AH432" s="41">
        <f t="shared" si="64"/>
        <v>5.3001300000000002</v>
      </c>
      <c r="AI432" s="41"/>
      <c r="AJ432" s="41">
        <v>0.85799999999999998</v>
      </c>
      <c r="AK432" s="41">
        <v>5654.08</v>
      </c>
      <c r="AL432" s="41">
        <f t="shared" si="65"/>
        <v>17.16</v>
      </c>
      <c r="AM432" s="41">
        <f t="shared" si="66"/>
        <v>5.6540799999999996</v>
      </c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</row>
    <row r="433" spans="21:54" x14ac:dyDescent="0.15">
      <c r="U433" s="1"/>
      <c r="V433" s="1"/>
      <c r="Z433" s="41"/>
      <c r="AA433" s="41"/>
      <c r="AB433" s="41"/>
      <c r="AC433" s="41"/>
      <c r="AD433" s="41"/>
      <c r="AE433" s="41">
        <v>0.86</v>
      </c>
      <c r="AF433" s="41">
        <v>5256.05</v>
      </c>
      <c r="AG433" s="41">
        <f t="shared" si="63"/>
        <v>17.2</v>
      </c>
      <c r="AH433" s="41">
        <f t="shared" si="64"/>
        <v>5.2560500000000001</v>
      </c>
      <c r="AI433" s="41"/>
      <c r="AJ433" s="41">
        <v>0.86</v>
      </c>
      <c r="AK433" s="41">
        <v>5606.52</v>
      </c>
      <c r="AL433" s="41">
        <f t="shared" si="65"/>
        <v>17.2</v>
      </c>
      <c r="AM433" s="41">
        <f t="shared" si="66"/>
        <v>5.6065200000000006</v>
      </c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</row>
    <row r="434" spans="21:54" x14ac:dyDescent="0.15">
      <c r="U434" s="1"/>
      <c r="V434" s="1"/>
      <c r="Z434" s="41"/>
      <c r="AA434" s="41"/>
      <c r="AB434" s="41"/>
      <c r="AC434" s="41"/>
      <c r="AD434" s="41"/>
      <c r="AE434" s="41">
        <v>0.86199999999999999</v>
      </c>
      <c r="AF434" s="41">
        <v>5212.72</v>
      </c>
      <c r="AG434" s="41">
        <f t="shared" si="63"/>
        <v>17.239999999999998</v>
      </c>
      <c r="AH434" s="41">
        <f t="shared" si="64"/>
        <v>5.21272</v>
      </c>
      <c r="AI434" s="41"/>
      <c r="AJ434" s="41">
        <v>0.86199999999999999</v>
      </c>
      <c r="AK434" s="41">
        <v>5559.75</v>
      </c>
      <c r="AL434" s="41">
        <f t="shared" si="65"/>
        <v>17.239999999999998</v>
      </c>
      <c r="AM434" s="41">
        <f t="shared" si="66"/>
        <v>5.5597500000000002</v>
      </c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</row>
    <row r="435" spans="21:54" x14ac:dyDescent="0.15">
      <c r="U435" s="1"/>
      <c r="V435" s="1"/>
      <c r="Z435" s="41"/>
      <c r="AA435" s="41"/>
      <c r="AB435" s="41"/>
      <c r="AC435" s="41"/>
      <c r="AD435" s="41"/>
      <c r="AE435" s="41">
        <v>0.86399999999999999</v>
      </c>
      <c r="AF435" s="41">
        <v>5170.12</v>
      </c>
      <c r="AG435" s="41">
        <f t="shared" si="63"/>
        <v>17.28</v>
      </c>
      <c r="AH435" s="41">
        <f t="shared" si="64"/>
        <v>5.1701199999999998</v>
      </c>
      <c r="AI435" s="41"/>
      <c r="AJ435" s="41">
        <v>0.86399999999999999</v>
      </c>
      <c r="AK435" s="41">
        <v>5514.15</v>
      </c>
      <c r="AL435" s="41">
        <f t="shared" si="65"/>
        <v>17.28</v>
      </c>
      <c r="AM435" s="41">
        <f t="shared" si="66"/>
        <v>5.5141499999999999</v>
      </c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</row>
    <row r="436" spans="21:54" x14ac:dyDescent="0.15">
      <c r="U436" s="1"/>
      <c r="V436" s="1"/>
      <c r="Z436" s="41"/>
      <c r="AA436" s="41"/>
      <c r="AB436" s="41"/>
      <c r="AC436" s="41"/>
      <c r="AD436" s="41"/>
      <c r="AE436" s="41">
        <v>0.86599999999999999</v>
      </c>
      <c r="AF436" s="41">
        <v>5128.2299999999996</v>
      </c>
      <c r="AG436" s="41">
        <f t="shared" si="63"/>
        <v>17.32</v>
      </c>
      <c r="AH436" s="41">
        <f t="shared" si="64"/>
        <v>5.1282299999999994</v>
      </c>
      <c r="AI436" s="41"/>
      <c r="AJ436" s="41">
        <v>0.86599999999999999</v>
      </c>
      <c r="AK436" s="41">
        <v>5468.68</v>
      </c>
      <c r="AL436" s="41">
        <f t="shared" si="65"/>
        <v>17.32</v>
      </c>
      <c r="AM436" s="41">
        <f t="shared" si="66"/>
        <v>5.46868</v>
      </c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</row>
    <row r="437" spans="21:54" x14ac:dyDescent="0.15">
      <c r="U437" s="1"/>
      <c r="V437" s="1"/>
      <c r="Z437" s="41"/>
      <c r="AA437" s="41"/>
      <c r="AB437" s="41"/>
      <c r="AC437" s="41"/>
      <c r="AD437" s="41"/>
      <c r="AE437" s="41">
        <v>0.86799999999999999</v>
      </c>
      <c r="AF437" s="41">
        <v>5087.04</v>
      </c>
      <c r="AG437" s="41">
        <f t="shared" si="63"/>
        <v>17.36</v>
      </c>
      <c r="AH437" s="41">
        <f t="shared" si="64"/>
        <v>5.08704</v>
      </c>
      <c r="AI437" s="41"/>
      <c r="AJ437" s="41">
        <v>0.86799999999999999</v>
      </c>
      <c r="AK437" s="41">
        <v>5423.44</v>
      </c>
      <c r="AL437" s="41">
        <f t="shared" si="65"/>
        <v>17.36</v>
      </c>
      <c r="AM437" s="41">
        <f t="shared" si="66"/>
        <v>5.4234399999999994</v>
      </c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</row>
    <row r="438" spans="21:54" x14ac:dyDescent="0.15">
      <c r="U438" s="1"/>
      <c r="V438" s="1"/>
      <c r="Z438" s="41"/>
      <c r="AA438" s="41"/>
      <c r="AB438" s="41"/>
      <c r="AC438" s="41"/>
      <c r="AD438" s="41"/>
      <c r="AE438" s="41">
        <v>0.87</v>
      </c>
      <c r="AF438" s="41">
        <v>5046.5200000000004</v>
      </c>
      <c r="AG438" s="41">
        <f t="shared" si="63"/>
        <v>17.399999999999999</v>
      </c>
      <c r="AH438" s="41">
        <f t="shared" si="64"/>
        <v>5.0465200000000001</v>
      </c>
      <c r="AI438" s="41"/>
      <c r="AJ438" s="41">
        <v>0.87</v>
      </c>
      <c r="AK438" s="41">
        <v>5379.35</v>
      </c>
      <c r="AL438" s="41">
        <f t="shared" si="65"/>
        <v>17.399999999999999</v>
      </c>
      <c r="AM438" s="41">
        <f t="shared" si="66"/>
        <v>5.3793500000000005</v>
      </c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</row>
    <row r="439" spans="21:54" x14ac:dyDescent="0.15">
      <c r="U439" s="1"/>
      <c r="V439" s="1"/>
      <c r="Z439" s="41"/>
      <c r="AA439" s="41"/>
      <c r="AB439" s="41"/>
      <c r="AC439" s="41"/>
      <c r="AD439" s="41"/>
      <c r="AE439" s="41">
        <v>0.872</v>
      </c>
      <c r="AF439" s="41">
        <v>5006.66</v>
      </c>
      <c r="AG439" s="41">
        <f t="shared" si="63"/>
        <v>17.440000000000001</v>
      </c>
      <c r="AH439" s="41">
        <f t="shared" si="64"/>
        <v>5.0066600000000001</v>
      </c>
      <c r="AI439" s="41"/>
      <c r="AJ439" s="41">
        <v>0.872</v>
      </c>
      <c r="AK439" s="41">
        <v>5335.96</v>
      </c>
      <c r="AL439" s="41">
        <f t="shared" si="65"/>
        <v>17.440000000000001</v>
      </c>
      <c r="AM439" s="41">
        <f t="shared" si="66"/>
        <v>5.33596</v>
      </c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</row>
    <row r="440" spans="21:54" x14ac:dyDescent="0.15">
      <c r="U440" s="1"/>
      <c r="V440" s="1"/>
      <c r="Z440" s="41"/>
      <c r="AA440" s="41"/>
      <c r="AB440" s="41"/>
      <c r="AC440" s="41"/>
      <c r="AD440" s="41"/>
      <c r="AE440" s="41">
        <v>0.874</v>
      </c>
      <c r="AF440" s="41">
        <v>4967.45</v>
      </c>
      <c r="AG440" s="41">
        <f t="shared" si="63"/>
        <v>17.48</v>
      </c>
      <c r="AH440" s="41">
        <f t="shared" si="64"/>
        <v>4.9674499999999995</v>
      </c>
      <c r="AI440" s="41"/>
      <c r="AJ440" s="41">
        <v>0.874</v>
      </c>
      <c r="AK440" s="41">
        <v>5293.67</v>
      </c>
      <c r="AL440" s="41">
        <f t="shared" si="65"/>
        <v>17.48</v>
      </c>
      <c r="AM440" s="41">
        <f t="shared" si="66"/>
        <v>5.2936699999999997</v>
      </c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</row>
    <row r="441" spans="21:54" x14ac:dyDescent="0.15">
      <c r="U441" s="1"/>
      <c r="V441" s="1"/>
      <c r="Z441" s="41"/>
      <c r="AA441" s="41"/>
      <c r="AB441" s="41"/>
      <c r="AC441" s="41"/>
      <c r="AD441" s="41"/>
      <c r="AE441" s="41">
        <v>0.876</v>
      </c>
      <c r="AF441" s="41">
        <v>4928.87</v>
      </c>
      <c r="AG441" s="41">
        <f t="shared" si="63"/>
        <v>17.52</v>
      </c>
      <c r="AH441" s="41">
        <f t="shared" si="64"/>
        <v>4.9288699999999999</v>
      </c>
      <c r="AI441" s="41"/>
      <c r="AJ441" s="41">
        <v>0.876</v>
      </c>
      <c r="AK441" s="41">
        <v>5251.26</v>
      </c>
      <c r="AL441" s="41">
        <f t="shared" si="65"/>
        <v>17.52</v>
      </c>
      <c r="AM441" s="41">
        <f t="shared" si="66"/>
        <v>5.2512600000000003</v>
      </c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</row>
    <row r="442" spans="21:54" x14ac:dyDescent="0.15">
      <c r="U442" s="1"/>
      <c r="V442" s="1"/>
      <c r="Z442" s="41"/>
      <c r="AA442" s="41"/>
      <c r="AB442" s="41"/>
      <c r="AC442" s="41"/>
      <c r="AD442" s="41"/>
      <c r="AE442" s="41">
        <v>0.878</v>
      </c>
      <c r="AF442" s="41">
        <v>4890.8999999999996</v>
      </c>
      <c r="AG442" s="41">
        <f t="shared" si="63"/>
        <v>17.559999999999999</v>
      </c>
      <c r="AH442" s="41">
        <f t="shared" si="64"/>
        <v>4.8908999999999994</v>
      </c>
      <c r="AI442" s="41"/>
      <c r="AJ442" s="41">
        <v>0.878</v>
      </c>
      <c r="AK442" s="41">
        <v>5209.93</v>
      </c>
      <c r="AL442" s="41">
        <f t="shared" si="65"/>
        <v>17.559999999999999</v>
      </c>
      <c r="AM442" s="41">
        <f t="shared" si="66"/>
        <v>5.2099299999999999</v>
      </c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</row>
    <row r="443" spans="21:54" x14ac:dyDescent="0.15">
      <c r="U443" s="1"/>
      <c r="V443" s="1"/>
      <c r="Z443" s="41"/>
      <c r="AA443" s="41"/>
      <c r="AB443" s="41"/>
      <c r="AC443" s="41"/>
      <c r="AD443" s="41"/>
      <c r="AE443" s="41">
        <v>0.88</v>
      </c>
      <c r="AF443" s="41">
        <v>4853.5200000000004</v>
      </c>
      <c r="AG443" s="41">
        <f t="shared" si="63"/>
        <v>17.600000000000001</v>
      </c>
      <c r="AH443" s="41">
        <f t="shared" si="64"/>
        <v>4.8535200000000005</v>
      </c>
      <c r="AI443" s="41"/>
      <c r="AJ443" s="41">
        <v>0.88</v>
      </c>
      <c r="AK443" s="41">
        <v>5169.25</v>
      </c>
      <c r="AL443" s="41">
        <f t="shared" si="65"/>
        <v>17.600000000000001</v>
      </c>
      <c r="AM443" s="41">
        <f t="shared" si="66"/>
        <v>5.1692499999999999</v>
      </c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</row>
    <row r="444" spans="21:54" x14ac:dyDescent="0.15">
      <c r="U444" s="1"/>
      <c r="V444" s="1"/>
      <c r="Z444" s="41"/>
      <c r="AA444" s="41"/>
      <c r="AB444" s="41"/>
      <c r="AC444" s="41"/>
      <c r="AD444" s="41"/>
      <c r="AE444" s="41">
        <v>0.88200000000000001</v>
      </c>
      <c r="AF444" s="41">
        <v>4816.7299999999996</v>
      </c>
      <c r="AG444" s="41">
        <f t="shared" si="63"/>
        <v>17.64</v>
      </c>
      <c r="AH444" s="41">
        <f t="shared" si="64"/>
        <v>4.8167299999999997</v>
      </c>
      <c r="AI444" s="41"/>
      <c r="AJ444" s="41">
        <v>0.88200000000000001</v>
      </c>
      <c r="AK444" s="41">
        <v>5129.21</v>
      </c>
      <c r="AL444" s="41">
        <f t="shared" si="65"/>
        <v>17.64</v>
      </c>
      <c r="AM444" s="41">
        <f t="shared" si="66"/>
        <v>5.1292099999999996</v>
      </c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</row>
    <row r="445" spans="21:54" x14ac:dyDescent="0.15">
      <c r="U445" s="1"/>
      <c r="V445" s="1"/>
      <c r="Z445" s="41"/>
      <c r="AA445" s="41"/>
      <c r="AB445" s="41"/>
      <c r="AC445" s="41"/>
      <c r="AD445" s="41"/>
      <c r="AE445" s="41">
        <v>0.88400000000000001</v>
      </c>
      <c r="AF445" s="41">
        <v>4780.5200000000004</v>
      </c>
      <c r="AG445" s="41">
        <f t="shared" si="63"/>
        <v>17.68</v>
      </c>
      <c r="AH445" s="41">
        <f t="shared" si="64"/>
        <v>4.7805200000000001</v>
      </c>
      <c r="AI445" s="41"/>
      <c r="AJ445" s="41">
        <v>0.88400000000000001</v>
      </c>
      <c r="AK445" s="41">
        <v>5089.8</v>
      </c>
      <c r="AL445" s="41">
        <f t="shared" si="65"/>
        <v>17.68</v>
      </c>
      <c r="AM445" s="41">
        <f t="shared" si="66"/>
        <v>5.0898000000000003</v>
      </c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</row>
    <row r="446" spans="21:54" x14ac:dyDescent="0.15">
      <c r="U446" s="1"/>
      <c r="V446" s="1"/>
      <c r="Z446" s="41"/>
      <c r="AA446" s="41"/>
      <c r="AB446" s="41"/>
      <c r="AC446" s="41"/>
      <c r="AD446" s="41"/>
      <c r="AE446" s="41">
        <v>0.88600000000000001</v>
      </c>
      <c r="AF446" s="41">
        <v>4744.8599999999997</v>
      </c>
      <c r="AG446" s="41">
        <f t="shared" si="63"/>
        <v>17.72</v>
      </c>
      <c r="AH446" s="41">
        <f t="shared" si="64"/>
        <v>4.7448600000000001</v>
      </c>
      <c r="AI446" s="41"/>
      <c r="AJ446" s="41">
        <v>0.88600000000000001</v>
      </c>
      <c r="AK446" s="41">
        <v>5051</v>
      </c>
      <c r="AL446" s="41">
        <f t="shared" si="65"/>
        <v>17.72</v>
      </c>
      <c r="AM446" s="41">
        <f t="shared" si="66"/>
        <v>5.0510000000000002</v>
      </c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</row>
    <row r="447" spans="21:54" x14ac:dyDescent="0.15">
      <c r="U447" s="1"/>
      <c r="V447" s="1"/>
      <c r="Z447" s="41"/>
      <c r="AA447" s="41"/>
      <c r="AB447" s="41"/>
      <c r="AC447" s="41"/>
      <c r="AD447" s="41"/>
      <c r="AE447" s="41">
        <v>0.88800000000000001</v>
      </c>
      <c r="AF447" s="41">
        <v>4709.74</v>
      </c>
      <c r="AG447" s="41">
        <f t="shared" si="63"/>
        <v>17.760000000000002</v>
      </c>
      <c r="AH447" s="41">
        <f t="shared" si="64"/>
        <v>4.70974</v>
      </c>
      <c r="AI447" s="41"/>
      <c r="AJ447" s="41">
        <v>0.88800000000000001</v>
      </c>
      <c r="AK447" s="41">
        <v>5012.8100000000004</v>
      </c>
      <c r="AL447" s="41">
        <f t="shared" si="65"/>
        <v>17.760000000000002</v>
      </c>
      <c r="AM447" s="41">
        <f t="shared" si="66"/>
        <v>5.01281</v>
      </c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</row>
    <row r="448" spans="21:54" x14ac:dyDescent="0.15">
      <c r="U448" s="1"/>
      <c r="V448" s="1"/>
      <c r="Z448" s="41"/>
      <c r="AA448" s="41"/>
      <c r="AB448" s="41"/>
      <c r="AC448" s="41"/>
      <c r="AD448" s="41"/>
      <c r="AE448" s="41">
        <v>0.89</v>
      </c>
      <c r="AF448" s="41">
        <v>4675.16</v>
      </c>
      <c r="AG448" s="41">
        <f t="shared" si="63"/>
        <v>17.8</v>
      </c>
      <c r="AH448" s="41">
        <f t="shared" si="64"/>
        <v>4.67516</v>
      </c>
      <c r="AI448" s="41"/>
      <c r="AJ448" s="41">
        <v>0.89</v>
      </c>
      <c r="AK448" s="41">
        <v>4975.2</v>
      </c>
      <c r="AL448" s="41">
        <f t="shared" si="65"/>
        <v>17.8</v>
      </c>
      <c r="AM448" s="41">
        <f t="shared" si="66"/>
        <v>4.9752000000000001</v>
      </c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</row>
    <row r="449" spans="21:54" x14ac:dyDescent="0.15">
      <c r="U449" s="1"/>
      <c r="V449" s="1"/>
      <c r="Z449" s="41"/>
      <c r="AA449" s="41"/>
      <c r="AB449" s="41"/>
      <c r="AC449" s="41"/>
      <c r="AD449" s="41"/>
      <c r="AE449" s="41">
        <v>0.89200000000000002</v>
      </c>
      <c r="AF449" s="41">
        <v>4641.09</v>
      </c>
      <c r="AG449" s="41">
        <f t="shared" si="63"/>
        <v>17.84</v>
      </c>
      <c r="AH449" s="41">
        <f t="shared" si="64"/>
        <v>4.6410900000000002</v>
      </c>
      <c r="AI449" s="41"/>
      <c r="AJ449" s="41">
        <v>0.89200000000000002</v>
      </c>
      <c r="AK449" s="41">
        <v>4938.17</v>
      </c>
      <c r="AL449" s="41">
        <f t="shared" si="65"/>
        <v>17.84</v>
      </c>
      <c r="AM449" s="41">
        <f t="shared" si="66"/>
        <v>4.9381700000000004</v>
      </c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</row>
    <row r="450" spans="21:54" x14ac:dyDescent="0.15">
      <c r="U450" s="1"/>
      <c r="V450" s="1"/>
      <c r="Z450" s="41"/>
      <c r="AA450" s="41"/>
      <c r="AB450" s="41"/>
      <c r="AC450" s="41"/>
      <c r="AD450" s="41"/>
      <c r="AE450" s="41">
        <v>0.89400000000000002</v>
      </c>
      <c r="AF450" s="41">
        <v>4607.53</v>
      </c>
      <c r="AG450" s="41">
        <f t="shared" si="63"/>
        <v>17.88</v>
      </c>
      <c r="AH450" s="41">
        <f t="shared" si="64"/>
        <v>4.6075299999999997</v>
      </c>
      <c r="AI450" s="41"/>
      <c r="AJ450" s="41">
        <v>0.89400000000000002</v>
      </c>
      <c r="AK450" s="41">
        <v>4901.7</v>
      </c>
      <c r="AL450" s="41">
        <f t="shared" si="65"/>
        <v>17.88</v>
      </c>
      <c r="AM450" s="41">
        <f t="shared" si="66"/>
        <v>4.9016999999999999</v>
      </c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</row>
    <row r="451" spans="21:54" x14ac:dyDescent="0.15">
      <c r="U451" s="1"/>
      <c r="V451" s="1"/>
      <c r="Z451" s="41"/>
      <c r="AA451" s="41"/>
      <c r="AB451" s="41"/>
      <c r="AC451" s="41"/>
      <c r="AD451" s="41"/>
      <c r="AE451" s="41">
        <v>0.89600000000000002</v>
      </c>
      <c r="AF451" s="41">
        <v>4574.47</v>
      </c>
      <c r="AG451" s="41">
        <f t="shared" si="63"/>
        <v>17.920000000000002</v>
      </c>
      <c r="AH451" s="41">
        <f t="shared" si="64"/>
        <v>4.5744699999999998</v>
      </c>
      <c r="AI451" s="41"/>
      <c r="AJ451" s="41">
        <v>0.89600000000000002</v>
      </c>
      <c r="AK451" s="41">
        <v>4865.78</v>
      </c>
      <c r="AL451" s="41">
        <f t="shared" si="65"/>
        <v>17.920000000000002</v>
      </c>
      <c r="AM451" s="41">
        <f t="shared" si="66"/>
        <v>4.86578</v>
      </c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</row>
    <row r="452" spans="21:54" x14ac:dyDescent="0.15">
      <c r="U452" s="1"/>
      <c r="V452" s="1"/>
      <c r="Z452" s="41"/>
      <c r="AA452" s="41"/>
      <c r="AB452" s="41"/>
      <c r="AC452" s="41"/>
      <c r="AD452" s="41"/>
      <c r="AE452" s="41">
        <v>0.89800000000000002</v>
      </c>
      <c r="AF452" s="41">
        <v>4541.8999999999996</v>
      </c>
      <c r="AG452" s="41">
        <f t="shared" ref="AG452:AG503" si="67">AE452*20</f>
        <v>17.96</v>
      </c>
      <c r="AH452" s="41">
        <f t="shared" ref="AH452:AH503" si="68">AF452/1000</f>
        <v>4.5419</v>
      </c>
      <c r="AI452" s="41"/>
      <c r="AJ452" s="41">
        <v>0.89800000000000002</v>
      </c>
      <c r="AK452" s="41">
        <v>4830.3900000000003</v>
      </c>
      <c r="AL452" s="41">
        <f t="shared" ref="AL452:AL503" si="69">AJ452*20</f>
        <v>17.96</v>
      </c>
      <c r="AM452" s="41">
        <f t="shared" ref="AM452:AM503" si="70">AK452/1000</f>
        <v>4.8303900000000004</v>
      </c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</row>
    <row r="453" spans="21:54" x14ac:dyDescent="0.15">
      <c r="U453" s="1"/>
      <c r="V453" s="1"/>
      <c r="Z453" s="41"/>
      <c r="AA453" s="41"/>
      <c r="AB453" s="41"/>
      <c r="AC453" s="41"/>
      <c r="AD453" s="41"/>
      <c r="AE453" s="41">
        <v>0.9</v>
      </c>
      <c r="AF453" s="41">
        <v>4509.8</v>
      </c>
      <c r="AG453" s="41">
        <f t="shared" si="67"/>
        <v>18</v>
      </c>
      <c r="AH453" s="41">
        <f t="shared" si="68"/>
        <v>4.5098000000000003</v>
      </c>
      <c r="AI453" s="41"/>
      <c r="AJ453" s="41">
        <v>0.9</v>
      </c>
      <c r="AK453" s="41">
        <v>4795.53</v>
      </c>
      <c r="AL453" s="41">
        <f t="shared" si="69"/>
        <v>18</v>
      </c>
      <c r="AM453" s="41">
        <f t="shared" si="70"/>
        <v>4.7955299999999994</v>
      </c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</row>
    <row r="454" spans="21:54" x14ac:dyDescent="0.15">
      <c r="U454" s="1"/>
      <c r="V454" s="1"/>
      <c r="Z454" s="41"/>
      <c r="AA454" s="41"/>
      <c r="AB454" s="41"/>
      <c r="AC454" s="41"/>
      <c r="AD454" s="41"/>
      <c r="AE454" s="41">
        <v>0.90200000000000002</v>
      </c>
      <c r="AF454" s="41">
        <v>4478.16</v>
      </c>
      <c r="AG454" s="41">
        <f t="shared" si="67"/>
        <v>18.04</v>
      </c>
      <c r="AH454" s="41">
        <f t="shared" si="68"/>
        <v>4.4781599999999999</v>
      </c>
      <c r="AI454" s="41"/>
      <c r="AJ454" s="41">
        <v>0.90200000000000002</v>
      </c>
      <c r="AK454" s="41">
        <v>4761.18</v>
      </c>
      <c r="AL454" s="41">
        <f t="shared" si="69"/>
        <v>18.04</v>
      </c>
      <c r="AM454" s="41">
        <f t="shared" si="70"/>
        <v>4.7611800000000004</v>
      </c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</row>
    <row r="455" spans="21:54" x14ac:dyDescent="0.15">
      <c r="U455" s="1"/>
      <c r="V455" s="1"/>
      <c r="Z455" s="41"/>
      <c r="AA455" s="41"/>
      <c r="AB455" s="41"/>
      <c r="AC455" s="41"/>
      <c r="AD455" s="41"/>
      <c r="AE455" s="41">
        <v>0.90400000000000003</v>
      </c>
      <c r="AF455" s="41">
        <v>4446.9799999999996</v>
      </c>
      <c r="AG455" s="41">
        <f t="shared" si="67"/>
        <v>18.080000000000002</v>
      </c>
      <c r="AH455" s="41">
        <f t="shared" si="68"/>
        <v>4.4469799999999999</v>
      </c>
      <c r="AI455" s="41"/>
      <c r="AJ455" s="41">
        <v>0.90400000000000003</v>
      </c>
      <c r="AK455" s="41">
        <v>4727.34</v>
      </c>
      <c r="AL455" s="41">
        <f t="shared" si="69"/>
        <v>18.080000000000002</v>
      </c>
      <c r="AM455" s="41">
        <f t="shared" si="70"/>
        <v>4.7273399999999999</v>
      </c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</row>
    <row r="456" spans="21:54" x14ac:dyDescent="0.15">
      <c r="U456" s="1"/>
      <c r="V456" s="1"/>
      <c r="Z456" s="41"/>
      <c r="AA456" s="41"/>
      <c r="AB456" s="41"/>
      <c r="AC456" s="41"/>
      <c r="AD456" s="41"/>
      <c r="AE456" s="41">
        <v>0.90600000000000003</v>
      </c>
      <c r="AF456" s="41">
        <v>4416.25</v>
      </c>
      <c r="AG456" s="41">
        <f t="shared" si="67"/>
        <v>18.12</v>
      </c>
      <c r="AH456" s="41">
        <f t="shared" si="68"/>
        <v>4.4162499999999998</v>
      </c>
      <c r="AI456" s="41"/>
      <c r="AJ456" s="41">
        <v>0.90600000000000003</v>
      </c>
      <c r="AK456" s="41">
        <v>4693.9799999999996</v>
      </c>
      <c r="AL456" s="41">
        <f t="shared" si="69"/>
        <v>18.12</v>
      </c>
      <c r="AM456" s="41">
        <f t="shared" si="70"/>
        <v>4.6939799999999998</v>
      </c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</row>
    <row r="457" spans="21:54" x14ac:dyDescent="0.15">
      <c r="U457" s="1"/>
      <c r="V457" s="1"/>
      <c r="Z457" s="41"/>
      <c r="AA457" s="41"/>
      <c r="AB457" s="41"/>
      <c r="AC457" s="41"/>
      <c r="AD457" s="41"/>
      <c r="AE457" s="41">
        <v>0.90800000000000003</v>
      </c>
      <c r="AF457" s="41">
        <v>4385.9399999999996</v>
      </c>
      <c r="AG457" s="41">
        <f t="shared" si="67"/>
        <v>18.16</v>
      </c>
      <c r="AH457" s="41">
        <f t="shared" si="68"/>
        <v>4.3859399999999997</v>
      </c>
      <c r="AI457" s="41"/>
      <c r="AJ457" s="41">
        <v>0.90800000000000003</v>
      </c>
      <c r="AK457" s="41">
        <v>4661.1000000000004</v>
      </c>
      <c r="AL457" s="41">
        <f t="shared" si="69"/>
        <v>18.16</v>
      </c>
      <c r="AM457" s="41">
        <f t="shared" si="70"/>
        <v>4.6611000000000002</v>
      </c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</row>
    <row r="458" spans="21:54" x14ac:dyDescent="0.15">
      <c r="U458" s="1"/>
      <c r="V458" s="1"/>
      <c r="Z458" s="41"/>
      <c r="AA458" s="41"/>
      <c r="AB458" s="41"/>
      <c r="AC458" s="41"/>
      <c r="AD458" s="41"/>
      <c r="AE458" s="41">
        <v>0.91</v>
      </c>
      <c r="AF458" s="41">
        <v>4356.0600000000004</v>
      </c>
      <c r="AG458" s="41">
        <f t="shared" si="67"/>
        <v>18.2</v>
      </c>
      <c r="AH458" s="41">
        <f t="shared" si="68"/>
        <v>4.3560600000000003</v>
      </c>
      <c r="AI458" s="41"/>
      <c r="AJ458" s="41">
        <v>0.91</v>
      </c>
      <c r="AK458" s="41">
        <v>4628.7</v>
      </c>
      <c r="AL458" s="41">
        <f t="shared" si="69"/>
        <v>18.2</v>
      </c>
      <c r="AM458" s="41">
        <f t="shared" si="70"/>
        <v>4.6287000000000003</v>
      </c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</row>
    <row r="459" spans="21:54" x14ac:dyDescent="0.15">
      <c r="U459" s="1"/>
      <c r="V459" s="1"/>
      <c r="Z459" s="41"/>
      <c r="AA459" s="41"/>
      <c r="AB459" s="41"/>
      <c r="AC459" s="41"/>
      <c r="AD459" s="41"/>
      <c r="AE459" s="41">
        <v>0.91200000000000003</v>
      </c>
      <c r="AF459" s="41">
        <v>4326.6000000000004</v>
      </c>
      <c r="AG459" s="41">
        <f t="shared" si="67"/>
        <v>18.240000000000002</v>
      </c>
      <c r="AH459" s="41">
        <f t="shared" si="68"/>
        <v>4.3266</v>
      </c>
      <c r="AI459" s="41"/>
      <c r="AJ459" s="41">
        <v>0.91200000000000003</v>
      </c>
      <c r="AK459" s="41">
        <v>4596.75</v>
      </c>
      <c r="AL459" s="41">
        <f t="shared" si="69"/>
        <v>18.240000000000002</v>
      </c>
      <c r="AM459" s="41">
        <f t="shared" si="70"/>
        <v>4.5967500000000001</v>
      </c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</row>
    <row r="460" spans="21:54" x14ac:dyDescent="0.15">
      <c r="U460" s="1"/>
      <c r="V460" s="1"/>
      <c r="Z460" s="41"/>
      <c r="AA460" s="41"/>
      <c r="AB460" s="41"/>
      <c r="AC460" s="41"/>
      <c r="AD460" s="41"/>
      <c r="AE460" s="41">
        <v>0.91400000000000003</v>
      </c>
      <c r="AF460" s="41">
        <v>4297.55</v>
      </c>
      <c r="AG460" s="41">
        <f t="shared" si="67"/>
        <v>18.28</v>
      </c>
      <c r="AH460" s="41">
        <f t="shared" si="68"/>
        <v>4.2975500000000002</v>
      </c>
      <c r="AI460" s="41"/>
      <c r="AJ460" s="41">
        <v>0.91400000000000003</v>
      </c>
      <c r="AK460" s="41">
        <v>4565.26</v>
      </c>
      <c r="AL460" s="41">
        <f t="shared" si="69"/>
        <v>18.28</v>
      </c>
      <c r="AM460" s="41">
        <f t="shared" si="70"/>
        <v>4.5652600000000003</v>
      </c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</row>
    <row r="461" spans="21:54" x14ac:dyDescent="0.15">
      <c r="U461" s="1"/>
      <c r="V461" s="1"/>
      <c r="Z461" s="41"/>
      <c r="AA461" s="41"/>
      <c r="AB461" s="41"/>
      <c r="AC461" s="41"/>
      <c r="AD461" s="41"/>
      <c r="AE461" s="41">
        <v>0.91600000000000004</v>
      </c>
      <c r="AF461" s="41">
        <v>4268.8999999999996</v>
      </c>
      <c r="AG461" s="41">
        <f t="shared" si="67"/>
        <v>18.32</v>
      </c>
      <c r="AH461" s="41">
        <f t="shared" si="68"/>
        <v>4.2688999999999995</v>
      </c>
      <c r="AI461" s="41"/>
      <c r="AJ461" s="41">
        <v>0.91600000000000004</v>
      </c>
      <c r="AK461" s="41">
        <v>4534.2</v>
      </c>
      <c r="AL461" s="41">
        <f t="shared" si="69"/>
        <v>18.32</v>
      </c>
      <c r="AM461" s="41">
        <f t="shared" si="70"/>
        <v>4.5342000000000002</v>
      </c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</row>
    <row r="462" spans="21:54" x14ac:dyDescent="0.15">
      <c r="U462" s="1"/>
      <c r="V462" s="1"/>
      <c r="Z462" s="41"/>
      <c r="AA462" s="41"/>
      <c r="AB462" s="41"/>
      <c r="AC462" s="41"/>
      <c r="AD462" s="41"/>
      <c r="AE462" s="41">
        <v>0.91800000000000004</v>
      </c>
      <c r="AF462" s="41">
        <v>4240.63</v>
      </c>
      <c r="AG462" s="41">
        <f t="shared" si="67"/>
        <v>18.36</v>
      </c>
      <c r="AH462" s="41">
        <f t="shared" si="68"/>
        <v>4.2406300000000003</v>
      </c>
      <c r="AI462" s="41"/>
      <c r="AJ462" s="41">
        <v>0.91800000000000004</v>
      </c>
      <c r="AK462" s="41">
        <v>4503.58</v>
      </c>
      <c r="AL462" s="41">
        <f t="shared" si="69"/>
        <v>18.36</v>
      </c>
      <c r="AM462" s="41">
        <f t="shared" si="70"/>
        <v>4.5035800000000004</v>
      </c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</row>
    <row r="463" spans="21:54" x14ac:dyDescent="0.15">
      <c r="U463" s="1"/>
      <c r="V463" s="1"/>
      <c r="Z463" s="41"/>
      <c r="AA463" s="41"/>
      <c r="AB463" s="41"/>
      <c r="AC463" s="41"/>
      <c r="AD463" s="41"/>
      <c r="AE463" s="41">
        <v>0.92</v>
      </c>
      <c r="AF463" s="41">
        <v>4212.75</v>
      </c>
      <c r="AG463" s="41">
        <f t="shared" si="67"/>
        <v>18.400000000000002</v>
      </c>
      <c r="AH463" s="41">
        <f t="shared" si="68"/>
        <v>4.2127499999999998</v>
      </c>
      <c r="AI463" s="41"/>
      <c r="AJ463" s="41">
        <v>0.92</v>
      </c>
      <c r="AK463" s="41">
        <v>4473.37</v>
      </c>
      <c r="AL463" s="41">
        <f t="shared" si="69"/>
        <v>18.400000000000002</v>
      </c>
      <c r="AM463" s="41">
        <f t="shared" si="70"/>
        <v>4.4733700000000001</v>
      </c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</row>
    <row r="464" spans="21:54" x14ac:dyDescent="0.15">
      <c r="U464" s="1"/>
      <c r="V464" s="1"/>
      <c r="Z464" s="41"/>
      <c r="AA464" s="41"/>
      <c r="AB464" s="41"/>
      <c r="AC464" s="41"/>
      <c r="AD464" s="41"/>
      <c r="AE464" s="41">
        <v>0.92200000000000004</v>
      </c>
      <c r="AF464" s="41">
        <v>4185.25</v>
      </c>
      <c r="AG464" s="41">
        <f t="shared" si="67"/>
        <v>18.440000000000001</v>
      </c>
      <c r="AH464" s="41">
        <f t="shared" si="68"/>
        <v>4.1852499999999999</v>
      </c>
      <c r="AI464" s="41"/>
      <c r="AJ464" s="41">
        <v>0.92200000000000004</v>
      </c>
      <c r="AK464" s="41">
        <v>4443.58</v>
      </c>
      <c r="AL464" s="41">
        <f t="shared" si="69"/>
        <v>18.440000000000001</v>
      </c>
      <c r="AM464" s="41">
        <f t="shared" si="70"/>
        <v>4.4435799999999999</v>
      </c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</row>
    <row r="465" spans="21:54" x14ac:dyDescent="0.15">
      <c r="U465" s="1"/>
      <c r="V465" s="1"/>
      <c r="Z465" s="41"/>
      <c r="AA465" s="41"/>
      <c r="AB465" s="41"/>
      <c r="AC465" s="41"/>
      <c r="AD465" s="41"/>
      <c r="AE465" s="41">
        <v>0.92400000000000004</v>
      </c>
      <c r="AF465" s="41">
        <v>4158.1099999999997</v>
      </c>
      <c r="AG465" s="41">
        <f t="shared" si="67"/>
        <v>18.48</v>
      </c>
      <c r="AH465" s="41">
        <f t="shared" si="68"/>
        <v>4.1581099999999998</v>
      </c>
      <c r="AI465" s="41"/>
      <c r="AJ465" s="41">
        <v>0.92400000000000004</v>
      </c>
      <c r="AK465" s="41">
        <v>4414.2</v>
      </c>
      <c r="AL465" s="41">
        <f t="shared" si="69"/>
        <v>18.48</v>
      </c>
      <c r="AM465" s="41">
        <f t="shared" si="70"/>
        <v>4.4142000000000001</v>
      </c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</row>
    <row r="466" spans="21:54" x14ac:dyDescent="0.15">
      <c r="U466" s="1"/>
      <c r="V466" s="1"/>
      <c r="Z466" s="41"/>
      <c r="AA466" s="41"/>
      <c r="AB466" s="41"/>
      <c r="AC466" s="41"/>
      <c r="AD466" s="41"/>
      <c r="AE466" s="41">
        <v>0.92600000000000005</v>
      </c>
      <c r="AF466" s="41">
        <v>4131.33</v>
      </c>
      <c r="AG466" s="41">
        <f t="shared" si="67"/>
        <v>18.52</v>
      </c>
      <c r="AH466" s="41">
        <f t="shared" si="68"/>
        <v>4.1313300000000002</v>
      </c>
      <c r="AI466" s="41"/>
      <c r="AJ466" s="41">
        <v>0.92600000000000005</v>
      </c>
      <c r="AK466" s="41">
        <v>4385.21</v>
      </c>
      <c r="AL466" s="41">
        <f t="shared" si="69"/>
        <v>18.52</v>
      </c>
      <c r="AM466" s="41">
        <f t="shared" si="70"/>
        <v>4.3852099999999998</v>
      </c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</row>
    <row r="467" spans="21:54" x14ac:dyDescent="0.15">
      <c r="U467" s="1"/>
      <c r="V467" s="1"/>
      <c r="Z467" s="41"/>
      <c r="AA467" s="41"/>
      <c r="AB467" s="41"/>
      <c r="AC467" s="41"/>
      <c r="AD467" s="41"/>
      <c r="AE467" s="41">
        <v>0.92800000000000005</v>
      </c>
      <c r="AF467" s="41">
        <v>4104.91</v>
      </c>
      <c r="AG467" s="41">
        <f t="shared" si="67"/>
        <v>18.560000000000002</v>
      </c>
      <c r="AH467" s="41">
        <f t="shared" si="68"/>
        <v>4.1049100000000003</v>
      </c>
      <c r="AI467" s="41"/>
      <c r="AJ467" s="41">
        <v>0.92800000000000005</v>
      </c>
      <c r="AK467" s="41">
        <v>4356.62</v>
      </c>
      <c r="AL467" s="41">
        <f t="shared" si="69"/>
        <v>18.560000000000002</v>
      </c>
      <c r="AM467" s="41">
        <f t="shared" si="70"/>
        <v>4.3566199999999995</v>
      </c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</row>
    <row r="468" spans="21:54" x14ac:dyDescent="0.15">
      <c r="U468" s="1"/>
      <c r="V468" s="1"/>
      <c r="Z468" s="41"/>
      <c r="AA468" s="41"/>
      <c r="AB468" s="41"/>
      <c r="AC468" s="41"/>
      <c r="AD468" s="41"/>
      <c r="AE468" s="41">
        <v>0.93</v>
      </c>
      <c r="AF468" s="41">
        <v>4078.83</v>
      </c>
      <c r="AG468" s="41">
        <f t="shared" si="67"/>
        <v>18.600000000000001</v>
      </c>
      <c r="AH468" s="41">
        <f t="shared" si="68"/>
        <v>4.07883</v>
      </c>
      <c r="AI468" s="41"/>
      <c r="AJ468" s="41">
        <v>0.93</v>
      </c>
      <c r="AK468" s="41">
        <v>4328.3999999999996</v>
      </c>
      <c r="AL468" s="41">
        <f t="shared" si="69"/>
        <v>18.600000000000001</v>
      </c>
      <c r="AM468" s="41">
        <f t="shared" si="70"/>
        <v>4.3283999999999994</v>
      </c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</row>
    <row r="469" spans="21:54" x14ac:dyDescent="0.15">
      <c r="U469" s="1"/>
      <c r="V469" s="1"/>
      <c r="Z469" s="41"/>
      <c r="AA469" s="41"/>
      <c r="AB469" s="41"/>
      <c r="AC469" s="41"/>
      <c r="AD469" s="41"/>
      <c r="AE469" s="41">
        <v>0.93200000000000005</v>
      </c>
      <c r="AF469" s="41">
        <v>4053.09</v>
      </c>
      <c r="AG469" s="41">
        <f t="shared" si="67"/>
        <v>18.64</v>
      </c>
      <c r="AH469" s="41">
        <f t="shared" si="68"/>
        <v>4.0530900000000001</v>
      </c>
      <c r="AI469" s="41"/>
      <c r="AJ469" s="41">
        <v>0.93200000000000005</v>
      </c>
      <c r="AK469" s="41">
        <v>4300.5600000000004</v>
      </c>
      <c r="AL469" s="41">
        <f t="shared" si="69"/>
        <v>18.64</v>
      </c>
      <c r="AM469" s="41">
        <f t="shared" si="70"/>
        <v>4.3005600000000008</v>
      </c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</row>
    <row r="470" spans="21:54" x14ac:dyDescent="0.15">
      <c r="U470" s="1"/>
      <c r="V470" s="1"/>
      <c r="Z470" s="41"/>
      <c r="AA470" s="41"/>
      <c r="AB470" s="41"/>
      <c r="AC470" s="41"/>
      <c r="AD470" s="41"/>
      <c r="AE470" s="41">
        <v>0.93400000000000005</v>
      </c>
      <c r="AF470" s="41">
        <v>4027.68</v>
      </c>
      <c r="AG470" s="41">
        <f t="shared" si="67"/>
        <v>18.68</v>
      </c>
      <c r="AH470" s="41">
        <f t="shared" si="68"/>
        <v>4.0276800000000001</v>
      </c>
      <c r="AI470" s="41"/>
      <c r="AJ470" s="41">
        <v>0.93400000000000005</v>
      </c>
      <c r="AK470" s="41">
        <v>4273.08</v>
      </c>
      <c r="AL470" s="41">
        <f t="shared" si="69"/>
        <v>18.68</v>
      </c>
      <c r="AM470" s="41">
        <f t="shared" si="70"/>
        <v>4.2730800000000002</v>
      </c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</row>
    <row r="471" spans="21:54" x14ac:dyDescent="0.15">
      <c r="U471" s="1"/>
      <c r="V471" s="1"/>
      <c r="Z471" s="41"/>
      <c r="AA471" s="41"/>
      <c r="AB471" s="41"/>
      <c r="AC471" s="41"/>
      <c r="AD471" s="41"/>
      <c r="AE471" s="41">
        <v>0.93600000000000005</v>
      </c>
      <c r="AF471" s="41">
        <v>4002.59</v>
      </c>
      <c r="AG471" s="41">
        <f t="shared" si="67"/>
        <v>18.720000000000002</v>
      </c>
      <c r="AH471" s="41">
        <f t="shared" si="68"/>
        <v>4.0025900000000005</v>
      </c>
      <c r="AI471" s="41"/>
      <c r="AJ471" s="41">
        <v>0.93600000000000005</v>
      </c>
      <c r="AK471" s="41">
        <v>4245.96</v>
      </c>
      <c r="AL471" s="41">
        <f t="shared" si="69"/>
        <v>18.720000000000002</v>
      </c>
      <c r="AM471" s="41">
        <f t="shared" si="70"/>
        <v>4.2459600000000002</v>
      </c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</row>
    <row r="472" spans="21:54" x14ac:dyDescent="0.15">
      <c r="U472" s="1"/>
      <c r="V472" s="1"/>
      <c r="Z472" s="41"/>
      <c r="AA472" s="41"/>
      <c r="AB472" s="41"/>
      <c r="AC472" s="41"/>
      <c r="AD472" s="41"/>
      <c r="AE472" s="41">
        <v>0.93799999999999994</v>
      </c>
      <c r="AF472" s="41">
        <v>3977.83</v>
      </c>
      <c r="AG472" s="41">
        <f t="shared" si="67"/>
        <v>18.759999999999998</v>
      </c>
      <c r="AH472" s="41">
        <f t="shared" si="68"/>
        <v>3.97783</v>
      </c>
      <c r="AI472" s="41"/>
      <c r="AJ472" s="41">
        <v>0.93799999999999994</v>
      </c>
      <c r="AK472" s="41">
        <v>4219.1899999999996</v>
      </c>
      <c r="AL472" s="41">
        <f t="shared" si="69"/>
        <v>18.759999999999998</v>
      </c>
      <c r="AM472" s="41">
        <f t="shared" si="70"/>
        <v>4.2191899999999993</v>
      </c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</row>
    <row r="473" spans="21:54" x14ac:dyDescent="0.15">
      <c r="U473" s="1"/>
      <c r="V473" s="1"/>
      <c r="Z473" s="41"/>
      <c r="AA473" s="41"/>
      <c r="AB473" s="41"/>
      <c r="AC473" s="41"/>
      <c r="AD473" s="41"/>
      <c r="AE473" s="41">
        <v>0.94</v>
      </c>
      <c r="AF473" s="41">
        <v>3953.38</v>
      </c>
      <c r="AG473" s="41">
        <f t="shared" si="67"/>
        <v>18.799999999999997</v>
      </c>
      <c r="AH473" s="41">
        <f t="shared" si="68"/>
        <v>3.9533800000000001</v>
      </c>
      <c r="AI473" s="41"/>
      <c r="AJ473" s="41">
        <v>0.94</v>
      </c>
      <c r="AK473" s="41">
        <v>4192.7700000000004</v>
      </c>
      <c r="AL473" s="41">
        <f t="shared" si="69"/>
        <v>18.799999999999997</v>
      </c>
      <c r="AM473" s="41">
        <f t="shared" si="70"/>
        <v>4.1927700000000003</v>
      </c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</row>
    <row r="474" spans="21:54" x14ac:dyDescent="0.15">
      <c r="U474" s="1"/>
      <c r="V474" s="1"/>
      <c r="Z474" s="41"/>
      <c r="AA474" s="41"/>
      <c r="AB474" s="41"/>
      <c r="AC474" s="41"/>
      <c r="AD474" s="41"/>
      <c r="AE474" s="41">
        <v>0.94199999999999995</v>
      </c>
      <c r="AF474" s="41">
        <v>3929.24</v>
      </c>
      <c r="AG474" s="41">
        <f t="shared" si="67"/>
        <v>18.84</v>
      </c>
      <c r="AH474" s="41">
        <f t="shared" si="68"/>
        <v>3.9292399999999996</v>
      </c>
      <c r="AI474" s="41"/>
      <c r="AJ474" s="41">
        <v>0.94199999999999995</v>
      </c>
      <c r="AK474" s="41">
        <v>4166.6899999999996</v>
      </c>
      <c r="AL474" s="41">
        <f t="shared" si="69"/>
        <v>18.84</v>
      </c>
      <c r="AM474" s="41">
        <f t="shared" si="70"/>
        <v>4.16669</v>
      </c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</row>
    <row r="475" spans="21:54" x14ac:dyDescent="0.15">
      <c r="U475" s="1"/>
      <c r="V475" s="1"/>
      <c r="Z475" s="41"/>
      <c r="AA475" s="41"/>
      <c r="AB475" s="41"/>
      <c r="AC475" s="41"/>
      <c r="AD475" s="41"/>
      <c r="AE475" s="41">
        <v>0.94399999999999995</v>
      </c>
      <c r="AF475" s="41">
        <v>3905.4</v>
      </c>
      <c r="AG475" s="41">
        <f t="shared" si="67"/>
        <v>18.88</v>
      </c>
      <c r="AH475" s="41">
        <f t="shared" si="68"/>
        <v>3.9054000000000002</v>
      </c>
      <c r="AI475" s="41"/>
      <c r="AJ475" s="41">
        <v>0.94399999999999995</v>
      </c>
      <c r="AK475" s="41">
        <v>4140.93</v>
      </c>
      <c r="AL475" s="41">
        <f t="shared" si="69"/>
        <v>18.88</v>
      </c>
      <c r="AM475" s="41">
        <f t="shared" si="70"/>
        <v>4.14093</v>
      </c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</row>
    <row r="476" spans="21:54" x14ac:dyDescent="0.15">
      <c r="U476" s="1"/>
      <c r="V476" s="1"/>
      <c r="Z476" s="41"/>
      <c r="AA476" s="41"/>
      <c r="AB476" s="41"/>
      <c r="AC476" s="41"/>
      <c r="AD476" s="41"/>
      <c r="AE476" s="41">
        <v>0.94599999999999995</v>
      </c>
      <c r="AF476" s="41">
        <v>3881.85</v>
      </c>
      <c r="AG476" s="41">
        <f t="shared" si="67"/>
        <v>18.919999999999998</v>
      </c>
      <c r="AH476" s="41">
        <f t="shared" si="68"/>
        <v>3.88185</v>
      </c>
      <c r="AI476" s="41"/>
      <c r="AJ476" s="41">
        <v>0.94599999999999995</v>
      </c>
      <c r="AK476" s="41">
        <v>4115.51</v>
      </c>
      <c r="AL476" s="41">
        <f t="shared" si="69"/>
        <v>18.919999999999998</v>
      </c>
      <c r="AM476" s="41">
        <f t="shared" si="70"/>
        <v>4.1155100000000004</v>
      </c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</row>
    <row r="477" spans="21:54" x14ac:dyDescent="0.15">
      <c r="U477" s="1"/>
      <c r="V477" s="1"/>
      <c r="Z477" s="41"/>
      <c r="AA477" s="41"/>
      <c r="AB477" s="41"/>
      <c r="AC477" s="41"/>
      <c r="AD477" s="41"/>
      <c r="AE477" s="41">
        <v>0.94799999999999995</v>
      </c>
      <c r="AF477" s="41">
        <v>3858.6</v>
      </c>
      <c r="AG477" s="41">
        <f t="shared" si="67"/>
        <v>18.96</v>
      </c>
      <c r="AH477" s="41">
        <f t="shared" si="68"/>
        <v>3.8586</v>
      </c>
      <c r="AI477" s="41"/>
      <c r="AJ477" s="41">
        <v>0.94799999999999995</v>
      </c>
      <c r="AK477" s="41">
        <v>4090.4</v>
      </c>
      <c r="AL477" s="41">
        <f t="shared" si="69"/>
        <v>18.96</v>
      </c>
      <c r="AM477" s="41">
        <f t="shared" si="70"/>
        <v>4.0903999999999998</v>
      </c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</row>
    <row r="478" spans="21:54" x14ac:dyDescent="0.15">
      <c r="U478" s="1"/>
      <c r="V478" s="1"/>
      <c r="Z478" s="41"/>
      <c r="AA478" s="41"/>
      <c r="AB478" s="41"/>
      <c r="AC478" s="41"/>
      <c r="AD478" s="41"/>
      <c r="AE478" s="41">
        <v>0.95</v>
      </c>
      <c r="AF478" s="41">
        <v>3835.63</v>
      </c>
      <c r="AG478" s="41">
        <f t="shared" si="67"/>
        <v>19</v>
      </c>
      <c r="AH478" s="41">
        <f t="shared" si="68"/>
        <v>3.8356300000000001</v>
      </c>
      <c r="AI478" s="41"/>
      <c r="AJ478" s="41">
        <v>0.95</v>
      </c>
      <c r="AK478" s="41">
        <v>4065.6</v>
      </c>
      <c r="AL478" s="41">
        <f t="shared" si="69"/>
        <v>19</v>
      </c>
      <c r="AM478" s="41">
        <f t="shared" si="70"/>
        <v>4.0655999999999999</v>
      </c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</row>
    <row r="479" spans="21:54" x14ac:dyDescent="0.15">
      <c r="U479" s="1"/>
      <c r="V479" s="1"/>
      <c r="Z479" s="41"/>
      <c r="AA479" s="41"/>
      <c r="AB479" s="41"/>
      <c r="AC479" s="41"/>
      <c r="AD479" s="41"/>
      <c r="AE479" s="41">
        <v>0.95199999999999996</v>
      </c>
      <c r="AF479" s="41">
        <v>3812.93</v>
      </c>
      <c r="AG479" s="41">
        <f t="shared" si="67"/>
        <v>19.04</v>
      </c>
      <c r="AH479" s="41">
        <f t="shared" si="68"/>
        <v>3.8129299999999997</v>
      </c>
      <c r="AI479" s="41"/>
      <c r="AJ479" s="41">
        <v>0.95199999999999996</v>
      </c>
      <c r="AK479" s="41">
        <v>4041.11</v>
      </c>
      <c r="AL479" s="41">
        <f t="shared" si="69"/>
        <v>19.04</v>
      </c>
      <c r="AM479" s="41">
        <f t="shared" si="70"/>
        <v>4.0411099999999998</v>
      </c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</row>
    <row r="480" spans="21:54" x14ac:dyDescent="0.15">
      <c r="U480" s="1"/>
      <c r="V480" s="1"/>
      <c r="Z480" s="41"/>
      <c r="AA480" s="41"/>
      <c r="AB480" s="41"/>
      <c r="AC480" s="41"/>
      <c r="AD480" s="41"/>
      <c r="AE480" s="41">
        <v>0.95399999999999996</v>
      </c>
      <c r="AF480" s="41">
        <v>3790.52</v>
      </c>
      <c r="AG480" s="41">
        <f t="shared" si="67"/>
        <v>19.079999999999998</v>
      </c>
      <c r="AH480" s="41">
        <f t="shared" si="68"/>
        <v>3.7905199999999999</v>
      </c>
      <c r="AI480" s="41"/>
      <c r="AJ480" s="41">
        <v>0.95399999999999996</v>
      </c>
      <c r="AK480" s="41">
        <v>4016.93</v>
      </c>
      <c r="AL480" s="41">
        <f t="shared" si="69"/>
        <v>19.079999999999998</v>
      </c>
      <c r="AM480" s="41">
        <f t="shared" si="70"/>
        <v>4.0169299999999994</v>
      </c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</row>
    <row r="481" spans="21:54" x14ac:dyDescent="0.15">
      <c r="U481" s="1"/>
      <c r="V481" s="1"/>
      <c r="Z481" s="41"/>
      <c r="AA481" s="41"/>
      <c r="AB481" s="41"/>
      <c r="AC481" s="41"/>
      <c r="AD481" s="41"/>
      <c r="AE481" s="41">
        <v>0.95599999999999996</v>
      </c>
      <c r="AF481" s="41">
        <v>3768.37</v>
      </c>
      <c r="AG481" s="41">
        <f t="shared" si="67"/>
        <v>19.119999999999997</v>
      </c>
      <c r="AH481" s="41">
        <f t="shared" si="68"/>
        <v>3.76837</v>
      </c>
      <c r="AI481" s="41"/>
      <c r="AJ481" s="41">
        <v>0.95599999999999996</v>
      </c>
      <c r="AK481" s="41">
        <v>3993.04</v>
      </c>
      <c r="AL481" s="41">
        <f t="shared" si="69"/>
        <v>19.119999999999997</v>
      </c>
      <c r="AM481" s="41">
        <f t="shared" si="70"/>
        <v>3.9930400000000001</v>
      </c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</row>
    <row r="482" spans="21:54" x14ac:dyDescent="0.15">
      <c r="U482" s="1"/>
      <c r="V482" s="1"/>
      <c r="Z482" s="41"/>
      <c r="AA482" s="41"/>
      <c r="AB482" s="41"/>
      <c r="AC482" s="41"/>
      <c r="AD482" s="41"/>
      <c r="AE482" s="41">
        <v>0.95799999999999996</v>
      </c>
      <c r="AF482" s="41">
        <v>3746.49</v>
      </c>
      <c r="AG482" s="41">
        <f t="shared" si="67"/>
        <v>19.16</v>
      </c>
      <c r="AH482" s="41">
        <f t="shared" si="68"/>
        <v>3.7464899999999997</v>
      </c>
      <c r="AI482" s="41"/>
      <c r="AJ482" s="41">
        <v>0.95799999999999996</v>
      </c>
      <c r="AK482" s="41">
        <v>3969.44</v>
      </c>
      <c r="AL482" s="41">
        <f t="shared" si="69"/>
        <v>19.16</v>
      </c>
      <c r="AM482" s="41">
        <f t="shared" si="70"/>
        <v>3.9694400000000001</v>
      </c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</row>
    <row r="483" spans="21:54" x14ac:dyDescent="0.15">
      <c r="U483" s="1"/>
      <c r="V483" s="1"/>
      <c r="Z483" s="41"/>
      <c r="AA483" s="41"/>
      <c r="AB483" s="41"/>
      <c r="AC483" s="41"/>
      <c r="AD483" s="41"/>
      <c r="AE483" s="41">
        <v>0.96</v>
      </c>
      <c r="AF483" s="41">
        <v>3724.87</v>
      </c>
      <c r="AG483" s="41">
        <f t="shared" si="67"/>
        <v>19.2</v>
      </c>
      <c r="AH483" s="41">
        <f t="shared" si="68"/>
        <v>3.7248699999999997</v>
      </c>
      <c r="AI483" s="41"/>
      <c r="AJ483" s="41">
        <v>0.96</v>
      </c>
      <c r="AK483" s="41">
        <v>3946.12</v>
      </c>
      <c r="AL483" s="41">
        <f t="shared" si="69"/>
        <v>19.2</v>
      </c>
      <c r="AM483" s="41">
        <f t="shared" si="70"/>
        <v>3.9461200000000001</v>
      </c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</row>
    <row r="484" spans="21:54" x14ac:dyDescent="0.15">
      <c r="U484" s="1"/>
      <c r="V484" s="1"/>
      <c r="Z484" s="41"/>
      <c r="AA484" s="41"/>
      <c r="AB484" s="41"/>
      <c r="AC484" s="41"/>
      <c r="AD484" s="41"/>
      <c r="AE484" s="41">
        <v>0.96199999999999997</v>
      </c>
      <c r="AF484" s="41">
        <v>3703.5</v>
      </c>
      <c r="AG484" s="41">
        <f t="shared" si="67"/>
        <v>19.239999999999998</v>
      </c>
      <c r="AH484" s="41">
        <f t="shared" si="68"/>
        <v>3.7035</v>
      </c>
      <c r="AI484" s="41"/>
      <c r="AJ484" s="41">
        <v>0.96199999999999997</v>
      </c>
      <c r="AK484" s="41">
        <v>3923.09</v>
      </c>
      <c r="AL484" s="41">
        <f t="shared" si="69"/>
        <v>19.239999999999998</v>
      </c>
      <c r="AM484" s="41">
        <f t="shared" si="70"/>
        <v>3.9230900000000002</v>
      </c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</row>
    <row r="485" spans="21:54" x14ac:dyDescent="0.15">
      <c r="U485" s="1"/>
      <c r="V485" s="1"/>
      <c r="Z485" s="41"/>
      <c r="AA485" s="41"/>
      <c r="AB485" s="41"/>
      <c r="AC485" s="41"/>
      <c r="AD485" s="41"/>
      <c r="AE485" s="41">
        <v>0.96399999999999997</v>
      </c>
      <c r="AF485" s="41">
        <v>3682.38</v>
      </c>
      <c r="AG485" s="41">
        <f t="shared" si="67"/>
        <v>19.28</v>
      </c>
      <c r="AH485" s="41">
        <f t="shared" si="68"/>
        <v>3.6823800000000002</v>
      </c>
      <c r="AI485" s="41"/>
      <c r="AJ485" s="41">
        <v>0.96399999999999997</v>
      </c>
      <c r="AK485" s="41">
        <v>3900.33</v>
      </c>
      <c r="AL485" s="41">
        <f t="shared" si="69"/>
        <v>19.28</v>
      </c>
      <c r="AM485" s="41">
        <f t="shared" si="70"/>
        <v>3.9003299999999999</v>
      </c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</row>
    <row r="486" spans="21:54" x14ac:dyDescent="0.15">
      <c r="U486" s="1"/>
      <c r="V486" s="1"/>
      <c r="Z486" s="41"/>
      <c r="AA486" s="41"/>
      <c r="AB486" s="41"/>
      <c r="AC486" s="41"/>
      <c r="AD486" s="41"/>
      <c r="AE486" s="41">
        <v>0.96599999999999997</v>
      </c>
      <c r="AF486" s="41">
        <v>3661.51</v>
      </c>
      <c r="AG486" s="41">
        <f t="shared" si="67"/>
        <v>19.32</v>
      </c>
      <c r="AH486" s="41">
        <f t="shared" si="68"/>
        <v>3.6615100000000003</v>
      </c>
      <c r="AI486" s="41"/>
      <c r="AJ486" s="41">
        <v>0.96599999999999997</v>
      </c>
      <c r="AK486" s="41">
        <v>3877.84</v>
      </c>
      <c r="AL486" s="41">
        <f t="shared" si="69"/>
        <v>19.32</v>
      </c>
      <c r="AM486" s="41">
        <f t="shared" si="70"/>
        <v>3.87784</v>
      </c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</row>
    <row r="487" spans="21:54" x14ac:dyDescent="0.15">
      <c r="U487" s="1"/>
      <c r="V487" s="1"/>
      <c r="Z487" s="41"/>
      <c r="AA487" s="41"/>
      <c r="AB487" s="41"/>
      <c r="AC487" s="41"/>
      <c r="AD487" s="41"/>
      <c r="AE487" s="41">
        <v>0.96799999999999997</v>
      </c>
      <c r="AF487" s="41">
        <v>3640.88</v>
      </c>
      <c r="AG487" s="41">
        <f t="shared" si="67"/>
        <v>19.36</v>
      </c>
      <c r="AH487" s="41">
        <f t="shared" si="68"/>
        <v>3.6408800000000001</v>
      </c>
      <c r="AI487" s="41"/>
      <c r="AJ487" s="41">
        <v>0.96799999999999997</v>
      </c>
      <c r="AK487" s="41">
        <v>3855.61</v>
      </c>
      <c r="AL487" s="41">
        <f t="shared" si="69"/>
        <v>19.36</v>
      </c>
      <c r="AM487" s="41">
        <f t="shared" si="70"/>
        <v>3.85561</v>
      </c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</row>
    <row r="488" spans="21:54" x14ac:dyDescent="0.15">
      <c r="U488" s="1"/>
      <c r="V488" s="1"/>
      <c r="Z488" s="41"/>
      <c r="AA488" s="41"/>
      <c r="AB488" s="41"/>
      <c r="AC488" s="41"/>
      <c r="AD488" s="41"/>
      <c r="AE488" s="41">
        <v>0.97</v>
      </c>
      <c r="AF488" s="41">
        <v>3620.49</v>
      </c>
      <c r="AG488" s="41">
        <f t="shared" si="67"/>
        <v>19.399999999999999</v>
      </c>
      <c r="AH488" s="41">
        <f t="shared" si="68"/>
        <v>3.6204899999999998</v>
      </c>
      <c r="AI488" s="41"/>
      <c r="AJ488" s="41">
        <v>0.97</v>
      </c>
      <c r="AK488" s="41">
        <v>3833.64</v>
      </c>
      <c r="AL488" s="41">
        <f t="shared" si="69"/>
        <v>19.399999999999999</v>
      </c>
      <c r="AM488" s="41">
        <f t="shared" si="70"/>
        <v>3.8336399999999999</v>
      </c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</row>
    <row r="489" spans="21:54" x14ac:dyDescent="0.15">
      <c r="U489" s="1"/>
      <c r="V489" s="1"/>
      <c r="Z489" s="41"/>
      <c r="AA489" s="41"/>
      <c r="AB489" s="41"/>
      <c r="AC489" s="41"/>
      <c r="AD489" s="41"/>
      <c r="AE489" s="41">
        <v>0.97199999999999998</v>
      </c>
      <c r="AF489" s="41">
        <v>3600.33</v>
      </c>
      <c r="AG489" s="41">
        <f t="shared" si="67"/>
        <v>19.439999999999998</v>
      </c>
      <c r="AH489" s="41">
        <f t="shared" si="68"/>
        <v>3.60033</v>
      </c>
      <c r="AI489" s="41"/>
      <c r="AJ489" s="41">
        <v>0.97199999999999998</v>
      </c>
      <c r="AK489" s="41">
        <v>3811.94</v>
      </c>
      <c r="AL489" s="41">
        <f t="shared" si="69"/>
        <v>19.439999999999998</v>
      </c>
      <c r="AM489" s="41">
        <f t="shared" si="70"/>
        <v>3.8119399999999999</v>
      </c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</row>
    <row r="490" spans="21:54" x14ac:dyDescent="0.15">
      <c r="U490" s="1"/>
      <c r="V490" s="1"/>
      <c r="Z490" s="41"/>
      <c r="AA490" s="41"/>
      <c r="AB490" s="41"/>
      <c r="AC490" s="41"/>
      <c r="AD490" s="41"/>
      <c r="AE490" s="41">
        <v>0.97399999999999998</v>
      </c>
      <c r="AF490" s="41">
        <v>3580.4</v>
      </c>
      <c r="AG490" s="41">
        <f t="shared" si="67"/>
        <v>19.48</v>
      </c>
      <c r="AH490" s="41">
        <f t="shared" si="68"/>
        <v>3.5804</v>
      </c>
      <c r="AI490" s="41"/>
      <c r="AJ490" s="41">
        <v>0.97399999999999998</v>
      </c>
      <c r="AK490" s="41">
        <v>3790.48</v>
      </c>
      <c r="AL490" s="41">
        <f t="shared" si="69"/>
        <v>19.48</v>
      </c>
      <c r="AM490" s="41">
        <f t="shared" si="70"/>
        <v>3.7904800000000001</v>
      </c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</row>
    <row r="491" spans="21:54" x14ac:dyDescent="0.15">
      <c r="U491" s="1"/>
      <c r="V491" s="1"/>
      <c r="Z491" s="41"/>
      <c r="AA491" s="41"/>
      <c r="AB491" s="41"/>
      <c r="AC491" s="41"/>
      <c r="AD491" s="41"/>
      <c r="AE491" s="41">
        <v>0.97599999999999998</v>
      </c>
      <c r="AF491" s="41">
        <v>3560.7</v>
      </c>
      <c r="AG491" s="41">
        <f t="shared" si="67"/>
        <v>19.52</v>
      </c>
      <c r="AH491" s="41">
        <f t="shared" si="68"/>
        <v>3.5606999999999998</v>
      </c>
      <c r="AI491" s="41"/>
      <c r="AJ491" s="41">
        <v>0.97599999999999998</v>
      </c>
      <c r="AK491" s="41">
        <v>3769.27</v>
      </c>
      <c r="AL491" s="41">
        <f t="shared" si="69"/>
        <v>19.52</v>
      </c>
      <c r="AM491" s="41">
        <f t="shared" si="70"/>
        <v>3.7692700000000001</v>
      </c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</row>
    <row r="492" spans="21:54" x14ac:dyDescent="0.15">
      <c r="U492" s="1"/>
      <c r="V492" s="1"/>
      <c r="Z492" s="41"/>
      <c r="AA492" s="41"/>
      <c r="AB492" s="41"/>
      <c r="AC492" s="41"/>
      <c r="AD492" s="41"/>
      <c r="AE492" s="41">
        <v>0.97799999999999998</v>
      </c>
      <c r="AF492" s="41">
        <v>3541.22</v>
      </c>
      <c r="AG492" s="41">
        <f t="shared" si="67"/>
        <v>19.559999999999999</v>
      </c>
      <c r="AH492" s="41">
        <f t="shared" si="68"/>
        <v>3.5412199999999996</v>
      </c>
      <c r="AI492" s="41"/>
      <c r="AJ492" s="41">
        <v>0.97799999999999998</v>
      </c>
      <c r="AK492" s="41">
        <v>3748.3</v>
      </c>
      <c r="AL492" s="41">
        <f t="shared" si="69"/>
        <v>19.559999999999999</v>
      </c>
      <c r="AM492" s="41">
        <f t="shared" si="70"/>
        <v>3.7483</v>
      </c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</row>
    <row r="493" spans="21:54" x14ac:dyDescent="0.15">
      <c r="U493" s="1"/>
      <c r="V493" s="1"/>
      <c r="Z493" s="41"/>
      <c r="AA493" s="41"/>
      <c r="AB493" s="41"/>
      <c r="AC493" s="41"/>
      <c r="AD493" s="41"/>
      <c r="AE493" s="41">
        <v>0.98</v>
      </c>
      <c r="AF493" s="41">
        <v>3521.95</v>
      </c>
      <c r="AG493" s="41">
        <f t="shared" si="67"/>
        <v>19.600000000000001</v>
      </c>
      <c r="AH493" s="41">
        <f t="shared" si="68"/>
        <v>3.5219499999999999</v>
      </c>
      <c r="AI493" s="41"/>
      <c r="AJ493" s="41">
        <v>0.98</v>
      </c>
      <c r="AK493" s="41">
        <v>3727.57</v>
      </c>
      <c r="AL493" s="41">
        <f t="shared" si="69"/>
        <v>19.600000000000001</v>
      </c>
      <c r="AM493" s="41">
        <f t="shared" si="70"/>
        <v>3.7275700000000001</v>
      </c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</row>
    <row r="494" spans="21:54" x14ac:dyDescent="0.15">
      <c r="U494" s="1"/>
      <c r="V494" s="1"/>
      <c r="Z494" s="41"/>
      <c r="AA494" s="41"/>
      <c r="AB494" s="41"/>
      <c r="AC494" s="41"/>
      <c r="AD494" s="41"/>
      <c r="AE494" s="41">
        <v>0.98199999999999998</v>
      </c>
      <c r="AF494" s="41">
        <v>3502.9</v>
      </c>
      <c r="AG494" s="41">
        <f t="shared" si="67"/>
        <v>19.64</v>
      </c>
      <c r="AH494" s="41">
        <f t="shared" si="68"/>
        <v>3.5028999999999999</v>
      </c>
      <c r="AI494" s="41"/>
      <c r="AJ494" s="41">
        <v>0.98199999999999998</v>
      </c>
      <c r="AK494" s="41">
        <v>3707.07</v>
      </c>
      <c r="AL494" s="41">
        <f t="shared" si="69"/>
        <v>19.64</v>
      </c>
      <c r="AM494" s="41">
        <f t="shared" si="70"/>
        <v>3.7070700000000003</v>
      </c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</row>
    <row r="495" spans="21:54" x14ac:dyDescent="0.15">
      <c r="U495" s="1"/>
      <c r="V495" s="1"/>
      <c r="Z495" s="41"/>
      <c r="AA495" s="41"/>
      <c r="AB495" s="41"/>
      <c r="AC495" s="41"/>
      <c r="AD495" s="41"/>
      <c r="AE495" s="41">
        <v>0.98399999999999999</v>
      </c>
      <c r="AF495" s="41">
        <v>3484.06</v>
      </c>
      <c r="AG495" s="41">
        <f t="shared" si="67"/>
        <v>19.68</v>
      </c>
      <c r="AH495" s="41">
        <f t="shared" si="68"/>
        <v>3.4840599999999999</v>
      </c>
      <c r="AI495" s="41"/>
      <c r="AJ495" s="41">
        <v>0.98399999999999999</v>
      </c>
      <c r="AK495" s="41">
        <v>3686.81</v>
      </c>
      <c r="AL495" s="41">
        <f t="shared" si="69"/>
        <v>19.68</v>
      </c>
      <c r="AM495" s="41">
        <f t="shared" si="70"/>
        <v>3.6868099999999999</v>
      </c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</row>
    <row r="496" spans="21:54" x14ac:dyDescent="0.15">
      <c r="U496" s="1"/>
      <c r="V496" s="1"/>
      <c r="Z496" s="41"/>
      <c r="AA496" s="41"/>
      <c r="AB496" s="41"/>
      <c r="AC496" s="41"/>
      <c r="AD496" s="41"/>
      <c r="AE496" s="41">
        <v>0.98599999999999999</v>
      </c>
      <c r="AF496" s="41">
        <v>3465.43</v>
      </c>
      <c r="AG496" s="41">
        <f t="shared" si="67"/>
        <v>19.72</v>
      </c>
      <c r="AH496" s="41">
        <f t="shared" si="68"/>
        <v>3.46543</v>
      </c>
      <c r="AI496" s="41"/>
      <c r="AJ496" s="41">
        <v>0.98599999999999999</v>
      </c>
      <c r="AK496" s="41">
        <v>3666.77</v>
      </c>
      <c r="AL496" s="41">
        <f t="shared" si="69"/>
        <v>19.72</v>
      </c>
      <c r="AM496" s="41">
        <f t="shared" si="70"/>
        <v>3.6667700000000001</v>
      </c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</row>
    <row r="497" spans="21:54" x14ac:dyDescent="0.15">
      <c r="U497" s="1"/>
      <c r="V497" s="1"/>
      <c r="Z497" s="41"/>
      <c r="AA497" s="41"/>
      <c r="AB497" s="41"/>
      <c r="AC497" s="41"/>
      <c r="AD497" s="41"/>
      <c r="AE497" s="41">
        <v>0.98799999999999999</v>
      </c>
      <c r="AF497" s="41">
        <v>3447</v>
      </c>
      <c r="AG497" s="41">
        <f t="shared" si="67"/>
        <v>19.759999999999998</v>
      </c>
      <c r="AH497" s="41">
        <f t="shared" si="68"/>
        <v>3.4470000000000001</v>
      </c>
      <c r="AI497" s="41"/>
      <c r="AJ497" s="41">
        <v>0.98799999999999999</v>
      </c>
      <c r="AK497" s="41">
        <v>3646.95</v>
      </c>
      <c r="AL497" s="41">
        <f t="shared" si="69"/>
        <v>19.759999999999998</v>
      </c>
      <c r="AM497" s="41">
        <f t="shared" si="70"/>
        <v>3.6469499999999999</v>
      </c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</row>
    <row r="498" spans="21:54" x14ac:dyDescent="0.15">
      <c r="U498" s="1"/>
      <c r="V498" s="1"/>
      <c r="Z498" s="41"/>
      <c r="AA498" s="41"/>
      <c r="AB498" s="41"/>
      <c r="AC498" s="41"/>
      <c r="AD498" s="41"/>
      <c r="AE498" s="41">
        <v>0.99</v>
      </c>
      <c r="AF498" s="41">
        <v>3428.77</v>
      </c>
      <c r="AG498" s="41">
        <f t="shared" si="67"/>
        <v>19.8</v>
      </c>
      <c r="AH498" s="41">
        <f t="shared" si="68"/>
        <v>3.4287700000000001</v>
      </c>
      <c r="AI498" s="41"/>
      <c r="AJ498" s="41">
        <v>0.99</v>
      </c>
      <c r="AK498" s="41">
        <v>3627.35</v>
      </c>
      <c r="AL498" s="41">
        <f t="shared" si="69"/>
        <v>19.8</v>
      </c>
      <c r="AM498" s="41">
        <f t="shared" si="70"/>
        <v>3.6273499999999999</v>
      </c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</row>
    <row r="499" spans="21:54" x14ac:dyDescent="0.15">
      <c r="U499" s="1"/>
      <c r="V499" s="1"/>
      <c r="Z499" s="41"/>
      <c r="AA499" s="41"/>
      <c r="AB499" s="41"/>
      <c r="AC499" s="41"/>
      <c r="AD499" s="41"/>
      <c r="AE499" s="41">
        <v>0.99199999999999999</v>
      </c>
      <c r="AF499" s="41">
        <v>3410.74</v>
      </c>
      <c r="AG499" s="41">
        <f t="shared" si="67"/>
        <v>19.84</v>
      </c>
      <c r="AH499" s="41">
        <f t="shared" si="68"/>
        <v>3.4107399999999997</v>
      </c>
      <c r="AI499" s="41"/>
      <c r="AJ499" s="41">
        <v>0.99199999999999999</v>
      </c>
      <c r="AK499" s="41">
        <v>3607.97</v>
      </c>
      <c r="AL499" s="41">
        <f t="shared" si="69"/>
        <v>19.84</v>
      </c>
      <c r="AM499" s="41">
        <f t="shared" si="70"/>
        <v>3.6079699999999999</v>
      </c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</row>
    <row r="500" spans="21:54" x14ac:dyDescent="0.15">
      <c r="U500" s="1"/>
      <c r="V500" s="1"/>
      <c r="Z500" s="41"/>
      <c r="AA500" s="41"/>
      <c r="AB500" s="41"/>
      <c r="AC500" s="41"/>
      <c r="AD500" s="41"/>
      <c r="AE500" s="41">
        <v>0.99399999999999999</v>
      </c>
      <c r="AF500" s="41">
        <v>3392.9</v>
      </c>
      <c r="AG500" s="41">
        <f t="shared" si="67"/>
        <v>19.88</v>
      </c>
      <c r="AH500" s="41">
        <f t="shared" si="68"/>
        <v>3.3929</v>
      </c>
      <c r="AI500" s="41"/>
      <c r="AJ500" s="41">
        <v>0.99399999999999999</v>
      </c>
      <c r="AK500" s="41">
        <v>3588.8</v>
      </c>
      <c r="AL500" s="41">
        <f t="shared" si="69"/>
        <v>19.88</v>
      </c>
      <c r="AM500" s="41">
        <f t="shared" si="70"/>
        <v>3.5888</v>
      </c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</row>
    <row r="501" spans="21:54" x14ac:dyDescent="0.15">
      <c r="U501" s="1"/>
      <c r="V501" s="1"/>
      <c r="Z501" s="41"/>
      <c r="AA501" s="41"/>
      <c r="AB501" s="41"/>
      <c r="AC501" s="41"/>
      <c r="AD501" s="41"/>
      <c r="AE501" s="41">
        <v>0.996</v>
      </c>
      <c r="AF501" s="41">
        <v>3375.26</v>
      </c>
      <c r="AG501" s="41">
        <f t="shared" si="67"/>
        <v>19.920000000000002</v>
      </c>
      <c r="AH501" s="41">
        <f t="shared" si="68"/>
        <v>3.3752600000000004</v>
      </c>
      <c r="AI501" s="41"/>
      <c r="AJ501" s="41">
        <v>0.996</v>
      </c>
      <c r="AK501" s="41">
        <v>3569.84</v>
      </c>
      <c r="AL501" s="41">
        <f t="shared" si="69"/>
        <v>19.920000000000002</v>
      </c>
      <c r="AM501" s="41">
        <f t="shared" si="70"/>
        <v>3.5698400000000001</v>
      </c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</row>
    <row r="502" spans="21:54" x14ac:dyDescent="0.15">
      <c r="U502" s="1"/>
      <c r="V502" s="1"/>
      <c r="Z502" s="41"/>
      <c r="AA502" s="41"/>
      <c r="AB502" s="41"/>
      <c r="AC502" s="41"/>
      <c r="AD502" s="41"/>
      <c r="AE502" s="41">
        <v>0.998</v>
      </c>
      <c r="AF502" s="41">
        <v>3357.8</v>
      </c>
      <c r="AG502" s="41">
        <f t="shared" si="67"/>
        <v>19.96</v>
      </c>
      <c r="AH502" s="41">
        <f t="shared" si="68"/>
        <v>3.3578000000000001</v>
      </c>
      <c r="AI502" s="41"/>
      <c r="AJ502" s="41">
        <v>0.998</v>
      </c>
      <c r="AK502" s="41">
        <v>3551.08</v>
      </c>
      <c r="AL502" s="41">
        <f t="shared" si="69"/>
        <v>19.96</v>
      </c>
      <c r="AM502" s="41">
        <f t="shared" si="70"/>
        <v>3.5510799999999998</v>
      </c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</row>
    <row r="503" spans="21:54" x14ac:dyDescent="0.15">
      <c r="U503" s="1"/>
      <c r="V503" s="1"/>
      <c r="Z503" s="41"/>
      <c r="AA503" s="41"/>
      <c r="AB503" s="41"/>
      <c r="AC503" s="41"/>
      <c r="AD503" s="41"/>
      <c r="AE503" s="41">
        <v>1</v>
      </c>
      <c r="AF503" s="41">
        <v>3340.52</v>
      </c>
      <c r="AG503" s="41">
        <f t="shared" si="67"/>
        <v>20</v>
      </c>
      <c r="AH503" s="41">
        <f t="shared" si="68"/>
        <v>3.3405200000000002</v>
      </c>
      <c r="AI503" s="41"/>
      <c r="AJ503" s="41">
        <v>1</v>
      </c>
      <c r="AK503" s="41">
        <v>3532.52</v>
      </c>
      <c r="AL503" s="41">
        <f t="shared" si="69"/>
        <v>20</v>
      </c>
      <c r="AM503" s="41">
        <f t="shared" si="70"/>
        <v>3.5325199999999999</v>
      </c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</row>
    <row r="504" spans="21:54" x14ac:dyDescent="0.15">
      <c r="U504" s="1"/>
      <c r="V504" s="1"/>
      <c r="AW504" s="41"/>
    </row>
    <row r="505" spans="21:54" x14ac:dyDescent="0.15">
      <c r="U505" s="1"/>
      <c r="V505" s="1"/>
      <c r="AW505" s="41"/>
    </row>
    <row r="506" spans="21:54" x14ac:dyDescent="0.15">
      <c r="U506" s="1"/>
      <c r="V506" s="1"/>
      <c r="AW506" s="41"/>
    </row>
    <row r="507" spans="21:54" x14ac:dyDescent="0.15">
      <c r="U507" s="1"/>
      <c r="V507" s="1"/>
      <c r="AW507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6</vt:i4>
      </vt:variant>
    </vt:vector>
  </HeadingPairs>
  <TitlesOfParts>
    <vt:vector size="23" baseType="lpstr">
      <vt:lpstr>Q890C20-1</vt:lpstr>
      <vt:lpstr>Q890C20-2</vt:lpstr>
      <vt:lpstr>Q890C20-3</vt:lpstr>
      <vt:lpstr>20</vt:lpstr>
      <vt:lpstr>Q890C10-1fei</vt:lpstr>
      <vt:lpstr>Q890C10-2fei</vt:lpstr>
      <vt:lpstr>Q890C10-3fei</vt:lpstr>
      <vt:lpstr>10fei</vt:lpstr>
      <vt:lpstr>Q890C10-1</vt:lpstr>
      <vt:lpstr>Q890C10-2 </vt:lpstr>
      <vt:lpstr>Q890C10-3 </vt:lpstr>
      <vt:lpstr>10 </vt:lpstr>
      <vt:lpstr>ER120-1-rmm</vt:lpstr>
      <vt:lpstr>ER120</vt:lpstr>
      <vt:lpstr>ER120-rmm凑出来的</vt:lpstr>
      <vt:lpstr>ER120 凑出来</vt:lpstr>
      <vt:lpstr>ER120 凑出来 (2)</vt:lpstr>
      <vt:lpstr>'10 '!mm</vt:lpstr>
      <vt:lpstr>'10fei'!mm</vt:lpstr>
      <vt:lpstr>'20'!mm</vt:lpstr>
      <vt:lpstr>'ER120'!mm</vt:lpstr>
      <vt:lpstr>'ER120 凑出来'!mm</vt:lpstr>
      <vt:lpstr>'ER120 凑出来 (2)'!mm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</dc:creator>
  <cp:lastModifiedBy>User</cp:lastModifiedBy>
  <dcterms:created xsi:type="dcterms:W3CDTF">2019-01-24T11:47:32Z</dcterms:created>
  <dcterms:modified xsi:type="dcterms:W3CDTF">2019-03-12T10:52:12Z</dcterms:modified>
</cp:coreProperties>
</file>